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<sst xmlns="http://schemas.openxmlformats.org/spreadsheetml/2006/main" count="104916" uniqueCount="25435">
  <si>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</si>
  <si>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</si>
  <si>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</si>
  <si>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</si>
  <si>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</si>
  <si>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</si>
  <si>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</si>
  <si>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</si>
  <si>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</si>
  <si>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</si>
  <si>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</si>
  <si>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</si>
  <si>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</si>
  <si>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</si>
  <si>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</si>
  <si>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</si>
  <si>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</si>
  <si>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</si>
  <si>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</si>
  <si>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</si>
  <si>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</si>
  <si>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</si>
  <si>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</si>
  <si>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</si>
  <si>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</si>
  <si>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</si>
  <si>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</si>
  <si>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</si>
  <si>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</si>
  <si>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</si>
  <si>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</si>
  <si>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</si>
  <si>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</si>
  <si>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</si>
  <si>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</si>
  <si>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</si>
  <si>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</si>
  <si>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</si>
  <si>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</si>
  <si>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</si>
  <si>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</si>
  <si>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</si>
  <si>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</si>
  <si>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</si>
  <si>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</si>
  <si>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</si>
  <si>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</si>
  <si>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</si>
  <si>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</si>
  <si>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</si>
  <si>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</si>
  <si>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</si>
  <si>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</si>
  <si>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</si>
  <si>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</si>
  <si>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</si>
  <si>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</si>
  <si>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</si>
  <si>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</si>
  <si>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</si>
  <si>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</si>
  <si>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</si>
  <si>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</si>
  <si>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</si>
  <si>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</si>
  <si>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</si>
  <si>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</si>
  <si>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</si>
  <si>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</si>
  <si>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</si>
  <si>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</si>
  <si>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</si>
  <si>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</si>
  <si>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</si>
  <si>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</si>
  <si>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</si>
  <si>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</si>
  <si>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</si>
  <si>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</si>
  <si>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</si>
  <si>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</si>
  <si>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</si>
  <si>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</si>
  <si>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</si>
  <si>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</si>
  <si>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</si>
  <si>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</si>
  <si>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</si>
  <si>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</si>
  <si>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</si>
  <si>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</si>
  <si>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</si>
  <si>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</si>
  <si>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</si>
  <si>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</si>
  <si>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</si>
  <si>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</si>
  <si>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</si>
  <si>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</si>
  <si>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</si>
  <si>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</si>
  <si>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</si>
  <si>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</si>
  <si>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</si>
  <si>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</si>
  <si>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</si>
  <si>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</si>
  <si>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</si>
  <si>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</si>
  <si>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</si>
  <si>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</si>
  <si>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</si>
  <si>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</si>
  <si>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</si>
  <si>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</si>
  <si>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</si>
  <si>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</si>
  <si>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</si>
  <si>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</si>
  <si>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</si>
  <si>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</si>
  <si>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</si>
  <si>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</si>
  <si>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</si>
  <si>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</si>
  <si>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</si>
  <si>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</si>
  <si>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</si>
  <si>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</si>
  <si>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</si>
  <si>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</si>
  <si>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</si>
  <si>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OG Fideri</t>
  </si>
  <si>
    <t>KÖPRÜBAŞI TR-20 45-86-M00020_TR-6 M03_84552689</t>
  </si>
  <si>
    <t>OG Kablo Başlığı Arızası</t>
  </si>
  <si>
    <t>Dağıtım-OG</t>
  </si>
  <si>
    <t>Uzun</t>
  </si>
  <si>
    <t>Şebeke işletmecisi</t>
  </si>
  <si>
    <t>Bildirimsiz</t>
  </si>
  <si>
    <t>01.11.2022 14:42:00</t>
  </si>
  <si>
    <t>01.11.2022 15:48:55</t>
  </si>
  <si>
    <t>KÖK</t>
  </si>
  <si>
    <t>ARPALIK KÖK 45-83-M00137_ARPALIK KÖK-2 M08_2329851</t>
  </si>
  <si>
    <t>OG Fider Açması</t>
  </si>
  <si>
    <t>01.11.2022 14:47:23</t>
  </si>
  <si>
    <t>01.11.2022 15:42:54</t>
  </si>
  <si>
    <t>Kullanıcı Bağlantı Hattı</t>
  </si>
  <si>
    <t>KARABURUN TR-1/15 35-21-L00019_95000598572_95000598572</t>
  </si>
  <si>
    <t>AG Havai Branşman Arızası</t>
  </si>
  <si>
    <t>Dağıtım-AG</t>
  </si>
  <si>
    <t>01.11.2022 17:24:37</t>
  </si>
  <si>
    <t>01.11.2022 18:42:50</t>
  </si>
  <si>
    <t>Dağıtım Transformatörü</t>
  </si>
  <si>
    <t>GÜMÜŞÇAY TR-2 45-73-M00905_45-73-M00905_2355343</t>
  </si>
  <si>
    <t>Plansız Kesinti / Müdahale</t>
  </si>
  <si>
    <t>01.11.2022 21:22:37</t>
  </si>
  <si>
    <t>01.11.2022 21:53:15</t>
  </si>
  <si>
    <t>TR-44 35-16-L00044_DIREK TIPI TRAFO HUCRESI H01_2041163</t>
  </si>
  <si>
    <t>Şebeke Bakım Çalışması</t>
  </si>
  <si>
    <t>Bildirimli</t>
  </si>
  <si>
    <t>01.11.2022 09:04:22</t>
  </si>
  <si>
    <t>01.11.2022 13:30:54</t>
  </si>
  <si>
    <t>AG Fideri</t>
  </si>
  <si>
    <t>POYRACIK TR-3 35-24-L00026_B_56368681_56368681</t>
  </si>
  <si>
    <t>AG Pano Kol Sigorta Atığı</t>
  </si>
  <si>
    <t>01.11.2022 14:21:09</t>
  </si>
  <si>
    <t>01.11.2022 16:00:41</t>
  </si>
  <si>
    <t>TR-2/90 45-83-L00090_955147882_955147882</t>
  </si>
  <si>
    <t>Üçüncü Şahısların Vermiş Olduğu Hasarlar</t>
  </si>
  <si>
    <t>01.11.2022 13:26:00</t>
  </si>
  <si>
    <t>01.11.2022 17:35:01</t>
  </si>
  <si>
    <t>AHMETAĞA TR-4 45-79-M00321_B_56386415_56386415</t>
  </si>
  <si>
    <t>01.11.2022 15:28:31</t>
  </si>
  <si>
    <t>01.11.2022 18:17:25</t>
  </si>
  <si>
    <t>DM</t>
  </si>
  <si>
    <t>ÇİLE DM 35-22-M00086_ÇAKALTEPE M04_50064042</t>
  </si>
  <si>
    <t>Müteahhit Çalışması</t>
  </si>
  <si>
    <t>01.11.2022 09:19:54</t>
  </si>
  <si>
    <t>01.11.2022 15:55:11</t>
  </si>
  <si>
    <t>ÇANAKÇI KÖK 45-79-M00194_ÇİMENTEPE YENİKÖY M01_67098847</t>
  </si>
  <si>
    <t>01.11.2022 09:18:30</t>
  </si>
  <si>
    <t>01.11.2022 17:15:50</t>
  </si>
  <si>
    <t>L-476 MAMURBABA YENİ KABİN 35-18-L00476_95001317324_95001317324</t>
  </si>
  <si>
    <t>01.11.2022 17:27:16</t>
  </si>
  <si>
    <t>01.11.2022 21:20:04</t>
  </si>
  <si>
    <t>TR-299 35-19-L00355_A_76803496_76803496</t>
  </si>
  <si>
    <t>AG Klemens Arızası</t>
  </si>
  <si>
    <t>01.11.2022 07:57:50</t>
  </si>
  <si>
    <t>01.11.2022 11:17:41</t>
  </si>
  <si>
    <t>TR-2/58 (GÜLLÜPINAR) 45-83-L00058_ERGENEKON TR-1 L04_2323227</t>
  </si>
  <si>
    <t>01.11.2022 10:03:50</t>
  </si>
  <si>
    <t>01.11.2022 12:03:13</t>
  </si>
  <si>
    <t>DOĞANÇAY İM 35-04-A00004_ANITTEPE M08_77533624</t>
  </si>
  <si>
    <t>01.11.2022 10:43:54</t>
  </si>
  <si>
    <t>01.11.2022 12:07:04</t>
  </si>
  <si>
    <t>DERBENT İM-DM 45-83-A00004_MANİSA-2 M12_2097148</t>
  </si>
  <si>
    <t>01.11.2022 16:30:51</t>
  </si>
  <si>
    <t>01.11.2022 16:56:46</t>
  </si>
  <si>
    <t>TR-61 35-16-L00061_953318519_953318519</t>
  </si>
  <si>
    <t>AG Branşman Yeraltı Kablo Arızası</t>
  </si>
  <si>
    <t>01.11.2022 15:03:37</t>
  </si>
  <si>
    <t>01.11.2022 17:33:02</t>
  </si>
  <si>
    <t>MURADİYE DM 45-71-M00006_ORMAN FİDANLIĞI M12_2077013</t>
  </si>
  <si>
    <t>01.11.2022 16:04:32</t>
  </si>
  <si>
    <t>01.11.2022 16:23:08</t>
  </si>
  <si>
    <t>TARIMSAL SULAMA TR-77 45-85-L00120_45-85-L00120_2373093</t>
  </si>
  <si>
    <t>01.11.2022 14:14:34</t>
  </si>
  <si>
    <t>01.11.2022 18:46:26</t>
  </si>
  <si>
    <t>ZEYTİNALANI  TR-117 35-19-L00117__72372459_72372459</t>
  </si>
  <si>
    <t>01.11.2022 20:58:18</t>
  </si>
  <si>
    <t>01.11.2022 21:25:03</t>
  </si>
  <si>
    <t>VEZİRKÖPRÜ İM 35-03-A00002_SAKLIBAHÇE K16_2308923</t>
  </si>
  <si>
    <t>01.11.2022 16:35:40</t>
  </si>
  <si>
    <t>01.11.2022 17:43:00</t>
  </si>
  <si>
    <t>DERBENT ALTI TST KÖK 45-83-M00127_AKÇAPINAR M02_72202043</t>
  </si>
  <si>
    <t>OG Sigorta Atması</t>
  </si>
  <si>
    <t>01.11.2022 12:31:19</t>
  </si>
  <si>
    <t>01.11.2022 15:02:26</t>
  </si>
  <si>
    <t>TR-28 45-74-M00028_B_56397773_56397773</t>
  </si>
  <si>
    <t>01.11.2022 09:01:17</t>
  </si>
  <si>
    <t>01.11.2022 12:06:25</t>
  </si>
  <si>
    <t>YUKARI KIZILCA TR-1 35-27-L00051_A_56406008_56406008</t>
  </si>
  <si>
    <t>01.11.2022 11:40:27</t>
  </si>
  <si>
    <t>01.11.2022 12:31:15</t>
  </si>
  <si>
    <t>TR-2/12 (KİRLİOĞLU) 45-83-L00012_TR-2/3 L02_83864074</t>
  </si>
  <si>
    <t>01.11.2022 10:48:01</t>
  </si>
  <si>
    <t>01.11.2022 18:21:12</t>
  </si>
  <si>
    <t>DM-20/16 45-71-M00600_A_56399945_56399945</t>
  </si>
  <si>
    <t>AG Atlama Kopuğu</t>
  </si>
  <si>
    <t>01.11.2022 16:11:48</t>
  </si>
  <si>
    <t>01.11.2022 19:16:02</t>
  </si>
  <si>
    <t>TR-2/124 45-83-M00667_TRAFO M03_2089542</t>
  </si>
  <si>
    <t>01.11.2022 13:04:42</t>
  </si>
  <si>
    <t>01.11.2022 17:14:48</t>
  </si>
  <si>
    <t>KEMALİYE DM (TR-1) 45-73-M00150_ALAŞEHİR GİRİŞ PİYADELER KÖKDEN M08_66715924</t>
  </si>
  <si>
    <t>01.11.2022 15:46:50</t>
  </si>
  <si>
    <t>01.11.2022 16:41:10</t>
  </si>
  <si>
    <t>M-838 35-04-M00838_TRAFO-5 M04_2099307</t>
  </si>
  <si>
    <t>OG Kesici Arızası</t>
  </si>
  <si>
    <t>01.11.2022 13:42:42</t>
  </si>
  <si>
    <t>01.11.2022 16:22:25</t>
  </si>
  <si>
    <t>TM Fideri</t>
  </si>
  <si>
    <t>SARUHANLI TM 45-80-A00001_YILMAZ-1 M06_2312737</t>
  </si>
  <si>
    <t>01.11.2022 09:09:21</t>
  </si>
  <si>
    <t>01.11.2022 12:43:44</t>
  </si>
  <si>
    <t>KIRMAHALLE  TR-12 35-28-M00271_A_65513049_65513049</t>
  </si>
  <si>
    <t>01.11.2022 16:02:24</t>
  </si>
  <si>
    <t>01.11.2022 19:09:28</t>
  </si>
  <si>
    <t>K-848 35-04-K00848_K-3857 K02_2314300</t>
  </si>
  <si>
    <t>OG İletken Kopması</t>
  </si>
  <si>
    <t>01.11.2022 20:11:09</t>
  </si>
  <si>
    <t>01.11.2022 22:13:40</t>
  </si>
  <si>
    <t>HALİLLER KÖK 35-31-L00228_SIRIMLI L011_72238625</t>
  </si>
  <si>
    <t>01.11.2022 11:28:22</t>
  </si>
  <si>
    <t>01.11.2022 12:31:07</t>
  </si>
  <si>
    <t>ALÇUK TM 35-17-A00001_MENEMEN-1 M30_2307955</t>
  </si>
  <si>
    <t>01.11.2022 18:06:49</t>
  </si>
  <si>
    <t>01.11.2022 18:11:00</t>
  </si>
  <si>
    <t>PİYALE TM 35-02-A00007_PİYALE-19 K25_2310582</t>
  </si>
  <si>
    <t>01.11.2022 14:45:39</t>
  </si>
  <si>
    <t>01.11.2022 16:29:10</t>
  </si>
  <si>
    <t>TİRE İM-DM-1 35-29-A00001_ESKİOBA L03_2059644</t>
  </si>
  <si>
    <t>01.11.2022 10:22:18</t>
  </si>
  <si>
    <t>01.11.2022 10:26:49</t>
  </si>
  <si>
    <t>K-1869 35-09-K01869_E_56368873_56368873</t>
  </si>
  <si>
    <t>01.11.2022 10:06:12</t>
  </si>
  <si>
    <t>01.11.2022 14:08:42</t>
  </si>
  <si>
    <t>GÖKKÖY TR-2 45-78-L00273_49308340_56391380_56391380</t>
  </si>
  <si>
    <t>AG Tel Kopuğu</t>
  </si>
  <si>
    <t>01.11.2022 13:39:45</t>
  </si>
  <si>
    <t>01.11.2022 15:59:01</t>
  </si>
  <si>
    <t>KFC KÖK 35-28-M00534_HatBaşıAyırıcı_53133552 M01_53133552</t>
  </si>
  <si>
    <t>01.11.2022 18:46:49</t>
  </si>
  <si>
    <t>01.11.2022 21:08:51</t>
  </si>
  <si>
    <t>TR-2/86 45-83-L00086__84553540_84553540</t>
  </si>
  <si>
    <t>01.11.2022 09:28:08</t>
  </si>
  <si>
    <t>01.11.2022 10:58:21</t>
  </si>
  <si>
    <t>IŞIKLAR KÖK 45-73-M00467_BAKLACI M06_85123193</t>
  </si>
  <si>
    <t>Kısa</t>
  </si>
  <si>
    <t>01.11.2022 08:31:40</t>
  </si>
  <si>
    <t>01.11.2022 08:32:30</t>
  </si>
  <si>
    <t>K-3876 35-01-K03876_912388013_912388013</t>
  </si>
  <si>
    <t>AG Box / Sdk Abone Çıkış Sigorta Atığı</t>
  </si>
  <si>
    <t>01.11.2022 20:13:48</t>
  </si>
  <si>
    <t>01.11.2022 23:42:55</t>
  </si>
  <si>
    <t>L-297 35-18-L00297_12292686_60982892_60982892</t>
  </si>
  <si>
    <t>01.11.2022 22:22:55</t>
  </si>
  <si>
    <t>02.11.2022 00:22:47</t>
  </si>
  <si>
    <t>Saha Dağıtım Kutusu (SDK)</t>
  </si>
  <si>
    <t>K-945 35-02-K00945_M M2B_5839990</t>
  </si>
  <si>
    <t>01.11.2022 09:50:07</t>
  </si>
  <si>
    <t>01.11.2022 10:16:33</t>
  </si>
  <si>
    <t>K-18 35-04-K00018_K-1316 K02_2118052</t>
  </si>
  <si>
    <t>01.11.2022 13:01:00</t>
  </si>
  <si>
    <t>01.11.2022 18:12:44</t>
  </si>
  <si>
    <t>TR-43 35-15-M00043_950374189_950374189</t>
  </si>
  <si>
    <t>AG Direkten Kesme Açma</t>
  </si>
  <si>
    <t>01.11.2022 18:05:54</t>
  </si>
  <si>
    <t>01.11.2022 21:12:53</t>
  </si>
  <si>
    <t>K-3403 35-08-K03403_D D1_49070070</t>
  </si>
  <si>
    <t>01.11.2022 09:55:57</t>
  </si>
  <si>
    <t>01.11.2022 14:33:06</t>
  </si>
  <si>
    <t>DM-3/4 45-71-M00116_953218342_953218342</t>
  </si>
  <si>
    <t>01.11.2022 10:05:16</t>
  </si>
  <si>
    <t>01.11.2022 15:36:57</t>
  </si>
  <si>
    <t>MORDOĞAN TR-54 35-21-L00195__72410417_72410417</t>
  </si>
  <si>
    <t>01.11.2022 06:05:29</t>
  </si>
  <si>
    <t>01.11.2022 07:17:44</t>
  </si>
  <si>
    <t>HELVACI DM-2 35-17-M00359_HATUNDERE M03_66476668</t>
  </si>
  <si>
    <t>17.11.2022 12:07:31</t>
  </si>
  <si>
    <t>17.11.2022 17:05:34</t>
  </si>
  <si>
    <t>YENİFOÇA TR-7 35-23-M00007_D_56399618_56399618</t>
  </si>
  <si>
    <t>17.11.2022 09:56:58</t>
  </si>
  <si>
    <t>17.11.2022 10:57:56</t>
  </si>
  <si>
    <t>KAREL KÖK 35-18-L00528_ L03_72061187</t>
  </si>
  <si>
    <t>OG Yeraltı Kablo Arızası</t>
  </si>
  <si>
    <t>17.11.2022 09:31:13</t>
  </si>
  <si>
    <t>17.11.2022 15:53:43</t>
  </si>
  <si>
    <t>M-611 (DM-4/23) 35-17-M00611_A A03_66161635</t>
  </si>
  <si>
    <t>17.11.2022 09:40:27</t>
  </si>
  <si>
    <t>17.11.2022 10:13:47</t>
  </si>
  <si>
    <t>YENİKÖY TR-4 45-71-M00125_DAĞITIM TRAFOSU M04_72244250</t>
  </si>
  <si>
    <t>17.11.2022 12:56:10</t>
  </si>
  <si>
    <t>17.11.2022 13:45:07</t>
  </si>
  <si>
    <t>M-70 BELEDİYE PARK 35-14-M00070_6904947 l70a1b_5956580</t>
  </si>
  <si>
    <t>AG Box / Sdk Giriş Sigorta Atığı</t>
  </si>
  <si>
    <t>17.11.2022 16:16:41</t>
  </si>
  <si>
    <t>17.11.2022 17:53:10</t>
  </si>
  <si>
    <t>ÜÇYOL KÖK 45-82-M00128_HatBaşıAyırıcı_53136118 M06_53136118</t>
  </si>
  <si>
    <t>OG Atlama(Jumper) Arızası</t>
  </si>
  <si>
    <t>17.11.2022 17:35:34</t>
  </si>
  <si>
    <t>18.11.2022 00:55:46</t>
  </si>
  <si>
    <t>K-2625 35-02-K02625_TRAFO K04_2065335</t>
  </si>
  <si>
    <t>17.11.2022 09:10:42</t>
  </si>
  <si>
    <t>17.11.2022 17:31:45</t>
  </si>
  <si>
    <t>ULUDERBENT DM 45-73-M00491_ULUDERBENT ŞEHİR-1 M03_66856611</t>
  </si>
  <si>
    <t>17.11.2022 10:25:15</t>
  </si>
  <si>
    <t>17.11.2022 15:43:36</t>
  </si>
  <si>
    <t>DM08/TR19 45-73-M00065_DM-8/20 M03_66875834</t>
  </si>
  <si>
    <t>17.11.2022 09:08:57</t>
  </si>
  <si>
    <t>17.11.2022 12:32:49</t>
  </si>
  <si>
    <t>BİRGİ KÖK 35-19-M00041_KÖYLER M03_72152107</t>
  </si>
  <si>
    <t>17.11.2022 15:41:05</t>
  </si>
  <si>
    <t>17.11.2022 16:50:00</t>
  </si>
  <si>
    <t>K-2322 35-01-K02322_912442550_912442550</t>
  </si>
  <si>
    <t>17.11.2022 21:18:52</t>
  </si>
  <si>
    <t>17.11.2022 22:40:20</t>
  </si>
  <si>
    <t>K-1468 35-03-K01468_A_56374861_56374861</t>
  </si>
  <si>
    <t>AG Hatta Ağaç Kesimi</t>
  </si>
  <si>
    <t>17.11.2022 08:18:58</t>
  </si>
  <si>
    <t>17.11.2022 12:52:13</t>
  </si>
  <si>
    <t>UMURCALI TR 5 35-31-L00109_35-31-L00109_2361883</t>
  </si>
  <si>
    <t>17.11.2022 09:10:29</t>
  </si>
  <si>
    <t>17.11.2022 13:10:26</t>
  </si>
  <si>
    <t>MADEN KÖK 45-83-M00128_İZZETTİN M03_47316729</t>
  </si>
  <si>
    <t>17.11.2022 08:51:26</t>
  </si>
  <si>
    <t>17.11.2022 09:37:26</t>
  </si>
  <si>
    <t>L-140 35-18-L00140_L-139 - L-138 - L-137 L09_2325378</t>
  </si>
  <si>
    <t>17.11.2022 23:48:11</t>
  </si>
  <si>
    <t>18.11.2022 00:55:22</t>
  </si>
  <si>
    <t>SELENDİ DM 45-81-M00001_HatBaşıAyırıcı_53134864 M14_53134864</t>
  </si>
  <si>
    <t>17.11.2022 16:02:18</t>
  </si>
  <si>
    <t>17.11.2022 18:05:41</t>
  </si>
  <si>
    <t>TR-2/6 45-83-L00006_TR-2/4-A L01_2325951</t>
  </si>
  <si>
    <t>17.11.2022 10:43:25</t>
  </si>
  <si>
    <t>17.11.2022 17:02:13</t>
  </si>
  <si>
    <t>K-191 35-04-K00191_C C3B_5775629</t>
  </si>
  <si>
    <t>17.11.2022 08:35:49</t>
  </si>
  <si>
    <t>17.11.2022 12:20:42</t>
  </si>
  <si>
    <t>ARSLANLAR TM 35-26-A00004_HatBaşıAyırıcı_84993920 M21_84993920</t>
  </si>
  <si>
    <t>17.11.2022 13:30:21</t>
  </si>
  <si>
    <t>17.11.2022 17:11:30</t>
  </si>
  <si>
    <t>KARGIN KÖK 45-71-M00095_AYTEKİNLER ESKİ HARMANDALI M07_2076259</t>
  </si>
  <si>
    <t>17.11.2022 21:47:45</t>
  </si>
  <si>
    <t>17.11.2022 23:10:56</t>
  </si>
  <si>
    <t>K-808 35-01-K00808_912076347_912076347</t>
  </si>
  <si>
    <t>17.11.2022 12:00:11</t>
  </si>
  <si>
    <t>17.11.2022 14:06:59</t>
  </si>
  <si>
    <t>SUBAŞI TR-5 45-73-M00814_A_56390299_56390299</t>
  </si>
  <si>
    <t>17.11.2022 15:56:12</t>
  </si>
  <si>
    <t>17.11.2022 20:39:20</t>
  </si>
  <si>
    <t>L-633 35-18-L00633_950462683_950462683</t>
  </si>
  <si>
    <t>17.11.2022 09:21:50</t>
  </si>
  <si>
    <t>17.11.2022 13:08:45</t>
  </si>
  <si>
    <t>AVŞAR İM 45-83-A00002_G KOLU L09_81661206</t>
  </si>
  <si>
    <t>17.11.2022 21:28:39</t>
  </si>
  <si>
    <t>17.11.2022 22:13:38</t>
  </si>
  <si>
    <t>ARSLANLAR TM 35-26-A00004_HatBaşıAyırıcı_75332197 M34_75332197</t>
  </si>
  <si>
    <t>17.11.2022 13:45:40</t>
  </si>
  <si>
    <t>17.11.2022 17:12:41</t>
  </si>
  <si>
    <t>URGANLI TR-7 45-83-M00550_955163619_955163619</t>
  </si>
  <si>
    <t>17.11.2022 16:56:35</t>
  </si>
  <si>
    <t>17.11.2022 19:22:19</t>
  </si>
  <si>
    <t>KOYUNDERE TR-1 35-28-M00154_953379389_953379389</t>
  </si>
  <si>
    <t>17.11.2022 13:56:31</t>
  </si>
  <si>
    <t>17.11.2022 16:31:46</t>
  </si>
  <si>
    <t>L-430 35-18-L00430_6837302_56354603_56354603</t>
  </si>
  <si>
    <t>17.11.2022 10:24:41</t>
  </si>
  <si>
    <t>17.11.2022 11:10:37</t>
  </si>
  <si>
    <t>KOYUNDERE TR-1 35-28-M00154_D_56367126_56367126</t>
  </si>
  <si>
    <t>17.11.2022 15:33:48</t>
  </si>
  <si>
    <t>17.11.2022 16:39:25</t>
  </si>
  <si>
    <t>DM-01/51 45-71-M00320_45-71-M00320_2358107</t>
  </si>
  <si>
    <t>AG Termik Açması</t>
  </si>
  <si>
    <t>17.11.2022 09:42:16</t>
  </si>
  <si>
    <t>17.11.2022 12:37:40</t>
  </si>
  <si>
    <t>KARAKUYU KÖK 35-22-M00091_KARAKUYU M02_72111688</t>
  </si>
  <si>
    <t>17.11.2022 14:35:31</t>
  </si>
  <si>
    <t>17.11.2022 15:28:12</t>
  </si>
  <si>
    <t>YOLÜSTÜ TR-9 35-15-M00266_950399014_950399014</t>
  </si>
  <si>
    <t>17.11.2022 09:35:40</t>
  </si>
  <si>
    <t>17.11.2022 11:04:17</t>
  </si>
  <si>
    <t>DM-2/9 SEPETÇİK 35-18-L00589_L-15 L02_72045242</t>
  </si>
  <si>
    <t>17.11.2022 18:00:25</t>
  </si>
  <si>
    <t>17.11.2022 18:21:13</t>
  </si>
  <si>
    <t>K-980 35-07-K00980_F k980/f1_5793965</t>
  </si>
  <si>
    <t>17.11.2022 21:14:51</t>
  </si>
  <si>
    <t>17.11.2022 22:32:38</t>
  </si>
  <si>
    <t>K-3011 35-01-K03011_E_56362422_56362422</t>
  </si>
  <si>
    <t>17.11.2022 12:28:40</t>
  </si>
  <si>
    <t>17.11.2022 14:19:03</t>
  </si>
  <si>
    <t>ARAPLI TR-1 35-16-M00747_35-16-M00747_2348454</t>
  </si>
  <si>
    <t>17.11.2022 09:31:44</t>
  </si>
  <si>
    <t>17.11.2022 17:30:47</t>
  </si>
  <si>
    <t>DUMANLAR KÖK 45-81-M00044_SELENDİ DM M01_72038295</t>
  </si>
  <si>
    <t>17.11.2022 08:37:19</t>
  </si>
  <si>
    <t>17.11.2022 08:37:49</t>
  </si>
  <si>
    <t>CANLI TR-4 35-20-L00135_955201914_955201914</t>
  </si>
  <si>
    <t>17.11.2022 15:17:17</t>
  </si>
  <si>
    <t>17.11.2022 17:10:51</t>
  </si>
  <si>
    <t>ALÇUK TM 35-17-A00001_MENEMEN-2 M28_2307838</t>
  </si>
  <si>
    <t>17.11.2022 09:16:06</t>
  </si>
  <si>
    <t>17.11.2022 17:14:45</t>
  </si>
  <si>
    <t>K-3693 35-10-K03693_B_56375476_56375476</t>
  </si>
  <si>
    <t>17.11.2022 17:11:38</t>
  </si>
  <si>
    <t>17.11.2022 21:40:34</t>
  </si>
  <si>
    <t>TR-1-3/4 PARK YANI KABİN 35-20-L00020_955192223_955192223</t>
  </si>
  <si>
    <t>17.11.2022 19:34:16</t>
  </si>
  <si>
    <t>17.11.2022 20:03:47</t>
  </si>
  <si>
    <t>ÇIRPI TR-1-2/1 35-20-M00006_955198276_955198276</t>
  </si>
  <si>
    <t>17.11.2022 14:05:29</t>
  </si>
  <si>
    <t>17.11.2022 17:36:49</t>
  </si>
  <si>
    <t>YENİ FOÇA TR-9 35-23-M00009_A_56366124_56366124</t>
  </si>
  <si>
    <t>17.11.2022 15:02:09</t>
  </si>
  <si>
    <t>17.11.2022 15:42:28</t>
  </si>
  <si>
    <t>AŞAĞI BOZKIR TR-1 45-83-L00252_955163256_955163256</t>
  </si>
  <si>
    <t>17.11.2022 18:52:18</t>
  </si>
  <si>
    <t>17.11.2022 22:25:03</t>
  </si>
  <si>
    <t>SOMA TR-29 45-82-M00029_945526629_945526629</t>
  </si>
  <si>
    <t>17.11.2022 21:37:59</t>
  </si>
  <si>
    <t>17.11.2022 22:26:46</t>
  </si>
  <si>
    <t>DM-1/64 35-29-M00064_C C01b_61578129</t>
  </si>
  <si>
    <t>17.11.2022 08:04:59</t>
  </si>
  <si>
    <t>17.11.2022 08:55:14</t>
  </si>
  <si>
    <t>PEYNİRÇUKURU TR-1 45-73-M00280_A_56390161_56390161</t>
  </si>
  <si>
    <t>AG Sehim Bozukluğu</t>
  </si>
  <si>
    <t>17.11.2022 06:04:35</t>
  </si>
  <si>
    <t>17.11.2022 07:55:25</t>
  </si>
  <si>
    <t>K-3584 35-01-K03584_35-01-K03584_2362269</t>
  </si>
  <si>
    <t>17.11.2022 09:48:03</t>
  </si>
  <si>
    <t>17.11.2022 11:02:57</t>
  </si>
  <si>
    <t>BADEMLİ TR-1 DM 35-15-L01010_KETENDERESİ (HACI MUSA) L11_67544173</t>
  </si>
  <si>
    <t>17.11.2022 09:01:45</t>
  </si>
  <si>
    <t>17.11.2022 09:17:35</t>
  </si>
  <si>
    <t>ÜÇPINAR DM 45-71-M00183_PELİTALAN M03_72249125</t>
  </si>
  <si>
    <t>17.11.2022 08:04:53</t>
  </si>
  <si>
    <t>17.11.2022 09:14:18</t>
  </si>
  <si>
    <t>KARAKUYU KÖK 35-26-M00437_KÖYLER KORUCUK M06_66057229</t>
  </si>
  <si>
    <t>17.11.2022 09:13:05</t>
  </si>
  <si>
    <t>17.11.2022 12:19:12</t>
  </si>
  <si>
    <t>KARABURUN BOZKÖY 35-21-L00053_A_56358260_56358260</t>
  </si>
  <si>
    <t>AG Nötr İletken Kopması</t>
  </si>
  <si>
    <t>17.11.2022 13:06:08</t>
  </si>
  <si>
    <t>17.11.2022 15:46:47</t>
  </si>
  <si>
    <t>DM-20/21-B 45-71-M00447_DAĞITIM TRAFOSU M03_66397375</t>
  </si>
  <si>
    <t>17.11.2022 11:51:05</t>
  </si>
  <si>
    <t>17.11.2022 13:25:46</t>
  </si>
  <si>
    <t>BÖLCEK DM 35-16-M00153_SARICALAR M07_82962828</t>
  </si>
  <si>
    <t>17.11.2022 09:30:08</t>
  </si>
  <si>
    <t>17.11.2022 12:22:44</t>
  </si>
  <si>
    <t>ŞEHİT KEMAL KÖK 35-17-M00449_M-448 M01_66442994</t>
  </si>
  <si>
    <t>17.11.2022 17:09:35</t>
  </si>
  <si>
    <t>17.11.2022 17:31:35</t>
  </si>
  <si>
    <t>TR-2/65 45-83-L00065_ODAK GÖZ L02_72135705</t>
  </si>
  <si>
    <t>17.11.2022 21:55:22</t>
  </si>
  <si>
    <t>17.11.2022 22:20:17</t>
  </si>
  <si>
    <t>K-1024 35-01-K01024_911290296_911290296</t>
  </si>
  <si>
    <t>17.11.2022 23:10:16</t>
  </si>
  <si>
    <t>18.11.2022 00:09:04</t>
  </si>
  <si>
    <t>GÜVENDİK TR-1 45-76-L00086_DIREK TIPI TRAFO HUCRESI H01_2036353</t>
  </si>
  <si>
    <t>17.11.2022 18:39:05</t>
  </si>
  <si>
    <t>17.11.2022 19:18:48</t>
  </si>
  <si>
    <t>L-377 35-18-L00377_95000022659_95000022659</t>
  </si>
  <si>
    <t>17.11.2022 22:08:18</t>
  </si>
  <si>
    <t>17.11.2022 23:34:17</t>
  </si>
  <si>
    <t>IŞIKLAR RAHMANLAR TR-1 35-29-M00274_DIREK TIPI TRAFO HUCRESI H01_2095317</t>
  </si>
  <si>
    <t>17.11.2022 16:57:22</t>
  </si>
  <si>
    <t>17.11.2022 21:25:00</t>
  </si>
  <si>
    <t>M-1 35-17-M00001_TOTALGAZ DM M03_66461793</t>
  </si>
  <si>
    <t>17.11.2022 16:28:28</t>
  </si>
  <si>
    <t>17.11.2022 19:09:24</t>
  </si>
  <si>
    <t>K-737 35-03-K00737_910358921_910358921</t>
  </si>
  <si>
    <t>17.11.2022 22:58:03</t>
  </si>
  <si>
    <t>17.11.2022 23:44:22</t>
  </si>
  <si>
    <t>AŞAĞIKIRIKLAR DM 35-16-M00448_TOPÇAM M05_2115968</t>
  </si>
  <si>
    <t>17.11.2022 19:20:29</t>
  </si>
  <si>
    <t>17.11.2022 20:14:18</t>
  </si>
  <si>
    <t>DM-12/02 (LALELİ İ.Ö.) 45-71-M00306_DAĞITIM TRAFO DM-12/02 (LALELİ İ.Ö.) M01_2088135</t>
  </si>
  <si>
    <t>17.11.2022 08:59:47</t>
  </si>
  <si>
    <t>17.11.2022 10:00:01</t>
  </si>
  <si>
    <t>GÜRBAĞ SİTESİ ÖZEL TR 35-21-L00158Ö_953366986_953366986</t>
  </si>
  <si>
    <t>17.11.2022 10:31:14</t>
  </si>
  <si>
    <t>17.11.2022 16:41:04</t>
  </si>
  <si>
    <t>HACIHALİLLER TR-4 45-71-M01783_C_56393386_56393386</t>
  </si>
  <si>
    <t>17.11.2022 15:40:55</t>
  </si>
  <si>
    <t>17.11.2022 20:44:50</t>
  </si>
  <si>
    <t>DM-13/05 45-71-M00340_DAĞITIM TRAFOSU M01_72092947</t>
  </si>
  <si>
    <t>17.11.2022 10:29:13</t>
  </si>
  <si>
    <t>17.11.2022 11:30:52</t>
  </si>
  <si>
    <t>K-3889 35-02-K03889_DIREK TIPI TRAFO HUCRESI H01_2064743</t>
  </si>
  <si>
    <t>17.11.2022 13:41:31</t>
  </si>
  <si>
    <t>17.11.2022 14:48:01</t>
  </si>
  <si>
    <t>TR-42 35-17-M00042_M-59 M01_66231095</t>
  </si>
  <si>
    <t>17.11.2022 14:11:32</t>
  </si>
  <si>
    <t>17.11.2022 15:51:30</t>
  </si>
  <si>
    <t>M-2959 35-04-M02959_99319828_99319828</t>
  </si>
  <si>
    <t>17.11.2022 07:49:48</t>
  </si>
  <si>
    <t>17.11.2022 17:10:36</t>
  </si>
  <si>
    <t>SULTAN DM 35-25-M00121_ÖZDERE M-23 M10_72117316</t>
  </si>
  <si>
    <t>17.11.2022 09:44:59</t>
  </si>
  <si>
    <t>17.11.2022 17:14:41</t>
  </si>
  <si>
    <t>TURGUTALP TR-1 45-71-M01762_43149542_56385337_56385337</t>
  </si>
  <si>
    <t>17.11.2022 18:22:04</t>
  </si>
  <si>
    <t>17.11.2022 22:01:02</t>
  </si>
  <si>
    <t>L-372 35-18-L00372_950437961_950437961</t>
  </si>
  <si>
    <t>17.11.2022 15:00:21</t>
  </si>
  <si>
    <t>17.11.2022 17:39:38</t>
  </si>
  <si>
    <t>TATAR DM 35-19-M00256_HatBaşıAyırıcı_53137265 M12_53137265</t>
  </si>
  <si>
    <t>17.11.2022 09:22:33</t>
  </si>
  <si>
    <t>17.11.2022 09:58:15</t>
  </si>
  <si>
    <t>K-1083 35-04-K01083_ŞEMİKLER TM K04_2114387</t>
  </si>
  <si>
    <t>17.11.2022 15:26:39</t>
  </si>
  <si>
    <t>17.11.2022 18:17:44</t>
  </si>
  <si>
    <t>M-30 35-02-M00030_M-29 M06_2309641</t>
  </si>
  <si>
    <t>17.11.2022 16:00:00</t>
  </si>
  <si>
    <t>17.11.2022 16:52:09</t>
  </si>
  <si>
    <t>SOMA KÖYLER DM-2 45-82-M00125_KÖYLER 34.5 M08_2304026</t>
  </si>
  <si>
    <t>17.11.2022 09:08:45</t>
  </si>
  <si>
    <t>17.11.2022 17:39:49</t>
  </si>
  <si>
    <t>YASEMİN DM 35-19-M00002_HatBaşıAyırıcı_53137321 M02_53137321</t>
  </si>
  <si>
    <t>17.11.2022 23:22:18</t>
  </si>
  <si>
    <t>18.11.2022 02:11:04</t>
  </si>
  <si>
    <t>URGANLI TR-8 45-83-M00573_48024998_56399757_56399757</t>
  </si>
  <si>
    <t>17.11.2022 13:40:30</t>
  </si>
  <si>
    <t>17.11.2022 15:39:53</t>
  </si>
  <si>
    <t>ÜRKMEZ DM-4 (ÜRKMEZ M-21) 35-25-M00155_HatBaşıAyırıcı_53133345 M03_53133345</t>
  </si>
  <si>
    <t>17.11.2022 10:33:55</t>
  </si>
  <si>
    <t>17.11.2022 15:44:57</t>
  </si>
  <si>
    <t>DM-14/3 45-71-M00387_953197220_953197220</t>
  </si>
  <si>
    <t>17.11.2022 09:32:21</t>
  </si>
  <si>
    <t>17.11.2022 14:58:19</t>
  </si>
  <si>
    <t>M-2608 35-03-M02608_964114307_964114307</t>
  </si>
  <si>
    <t>17.11.2022 11:31:48</t>
  </si>
  <si>
    <t>17.11.2022 21:02:13</t>
  </si>
  <si>
    <t>KARAVELİLER TR-1 KÖK 35-20-L00137_KARAVELİLER L01_2328883</t>
  </si>
  <si>
    <t>Manevra</t>
  </si>
  <si>
    <t>17.11.2022 14:31:16</t>
  </si>
  <si>
    <t>17.11.2022 14:59:24</t>
  </si>
  <si>
    <t>DM-25/17 45-71-M00049_B_56396831_56396831</t>
  </si>
  <si>
    <t>17.11.2022 21:18:49</t>
  </si>
  <si>
    <t>17.11.2022 23:00:15</t>
  </si>
  <si>
    <t>MORDOĞAN İM 35-21-A00002_İYTE-2 M03_2314073</t>
  </si>
  <si>
    <t>17.11.2022 01:30:00</t>
  </si>
  <si>
    <t>17.11.2022 01:49:42</t>
  </si>
  <si>
    <t>YENİKÖY TR-4 45-71-M00125_YENİKÖY TR-3 M03_72244279</t>
  </si>
  <si>
    <t>17.11.2022 10:35:45</t>
  </si>
  <si>
    <t>17.11.2022 11:22:29</t>
  </si>
  <si>
    <t>DM-13/06 (ÇAN ALTI) 45-71-M00307_DAĞITIM TRAFO DM-13/06 (ÇAN ALTI) M04_72074973</t>
  </si>
  <si>
    <t>17.11.2022 10:18:54</t>
  </si>
  <si>
    <t>17.11.2022 11:21:25</t>
  </si>
  <si>
    <t>GELENBE İM 45-76-A00001_ALACALAR L02_2326556</t>
  </si>
  <si>
    <t>17.11.2022 15:25:38</t>
  </si>
  <si>
    <t>17.11.2022 15:52:36</t>
  </si>
  <si>
    <t>SAZOBA DM 45-72-M00413_KEMİKLİDERE GİRİŞ M04_2102716</t>
  </si>
  <si>
    <t>17.11.2022 08:51:29</t>
  </si>
  <si>
    <t>17.11.2022 09:09:02</t>
  </si>
  <si>
    <t>AŞAĞICUMA TR-3 35-16-M00102_35-16-M00102_2347830</t>
  </si>
  <si>
    <t>17.11.2022 20:23:56</t>
  </si>
  <si>
    <t>17.11.2022 21:46:41</t>
  </si>
  <si>
    <t>DM-12/05 45-71-M00587_DAĞITIM TRAFO DM-12/05 M02_72089654</t>
  </si>
  <si>
    <t>17.11.2022 09:20:09</t>
  </si>
  <si>
    <t>17.11.2022 10:14:10</t>
  </si>
  <si>
    <t>M-1950 35-09-M01950_C_56378938_56378938</t>
  </si>
  <si>
    <t>AG Yeraltı Kablo Arızası</t>
  </si>
  <si>
    <t>17.11.2022 13:27:01</t>
  </si>
  <si>
    <t>17.11.2022 14:35:16</t>
  </si>
  <si>
    <t>DM-19/06 45-71-M00449_DAĞITIM TRAFOSU M03_72079583</t>
  </si>
  <si>
    <t>17.11.2022 11:39:43</t>
  </si>
  <si>
    <t>17.11.2022 13:23:58</t>
  </si>
  <si>
    <t>MURADİYE TR-5(BELEDİYE KABİN) 45-71-M00194_953221056_953221056</t>
  </si>
  <si>
    <t>17.11.2022 23:43:23</t>
  </si>
  <si>
    <t>18.11.2022 03:46:45</t>
  </si>
  <si>
    <t>TURGUTLU TR-1 35-29-L00121_35-29-L00121_48155084</t>
  </si>
  <si>
    <t>AG Direk Değişimi</t>
  </si>
  <si>
    <t>17.11.2022 09:34:48</t>
  </si>
  <si>
    <t>17.11.2022 11:25:10</t>
  </si>
  <si>
    <t>FOÇAKÖY TR-1 35-23-M00222_42066364_56357417_56357417</t>
  </si>
  <si>
    <t>17.11.2022 19:56:53</t>
  </si>
  <si>
    <t>17.11.2022 20:52:41</t>
  </si>
  <si>
    <t>DURASIL TR-1 45-72-L01009_B_56390824_56390824</t>
  </si>
  <si>
    <t>17.11.2022 12:52:19</t>
  </si>
  <si>
    <t>17.11.2022 14:07:17</t>
  </si>
  <si>
    <t>SELENDİ TR-7 SANAYİ 45-81-M00007_ANADOLU LİSESİ M01_72008017</t>
  </si>
  <si>
    <t>OG Trafo Arızası</t>
  </si>
  <si>
    <t>17.11.2022 12:58:39</t>
  </si>
  <si>
    <t>17.11.2022 13:43:33</t>
  </si>
  <si>
    <t>TR-87 35-17-M00087__56393137_56393137</t>
  </si>
  <si>
    <t>17.11.2022 12:15:21</t>
  </si>
  <si>
    <t>17.11.2022 12:33:34</t>
  </si>
  <si>
    <t>MURADİYE DM-5 45-71-M00618_DM-3/11 M03_2336091</t>
  </si>
  <si>
    <t>17.11.2022 08:27:00</t>
  </si>
  <si>
    <t>17.11.2022 08:48:00</t>
  </si>
  <si>
    <t>KUŞÇULAR DM-2 35-19-M00515_TR-319 M05_80470430</t>
  </si>
  <si>
    <t>17.11.2022 09:31:27</t>
  </si>
  <si>
    <t>17.11.2022 13:29:24</t>
  </si>
  <si>
    <t>ÜRKMEZ M-12 35-25-M00150_6055532 e1b_5917002</t>
  </si>
  <si>
    <t>17.11.2022 11:13:44</t>
  </si>
  <si>
    <t>17.11.2022 14:52:17</t>
  </si>
  <si>
    <t>SELENDİ TR-3 45-81-M00003_945636411_945636411</t>
  </si>
  <si>
    <t>17.11.2022 13:55:11</t>
  </si>
  <si>
    <t>17.11.2022 15:24:29</t>
  </si>
  <si>
    <t>OVAKENT TR-2 35-15-L00632_950387176_950387176</t>
  </si>
  <si>
    <t>17.11.2022 18:38:36</t>
  </si>
  <si>
    <t>17.11.2022 22:08:29</t>
  </si>
  <si>
    <t>TR-75 35-19-L00075_956666678_956666678</t>
  </si>
  <si>
    <t>17.11.2022 16:04:43</t>
  </si>
  <si>
    <t>17.11.2022 18:15:34</t>
  </si>
  <si>
    <t>KUŞKAYA MAHALLESİ TR-1 35-24-M00080_35-24-M00080_2373300</t>
  </si>
  <si>
    <t>17.11.2022 17:33:09</t>
  </si>
  <si>
    <t>17.11.2022 19:39:13</t>
  </si>
  <si>
    <t>ÇAYBAŞI DM-1/19 35-26-M00182_ M10_2038795</t>
  </si>
  <si>
    <t>17.11.2022 16:25:13</t>
  </si>
  <si>
    <t>18.11.2022 02:24:12</t>
  </si>
  <si>
    <t>K-2337 35-03-K02337_910042040_910042040</t>
  </si>
  <si>
    <t>17.11.2022 15:36:51</t>
  </si>
  <si>
    <t>17.11.2022 19:23:46</t>
  </si>
  <si>
    <t>TR-2/11-A 45-83-L00156_45-83-L00156_2355087</t>
  </si>
  <si>
    <t>17.11.2022 18:03:10</t>
  </si>
  <si>
    <t>17.11.2022 18:34:07</t>
  </si>
  <si>
    <t>FOÇA TR-39 35-23-L00039_A_56398591_56398591</t>
  </si>
  <si>
    <t>17.11.2022 13:03:41</t>
  </si>
  <si>
    <t>17.11.2022 13:34:27</t>
  </si>
  <si>
    <t>17.11.2022 14:45:23</t>
  </si>
  <si>
    <t>17.11.2022 15:47:05</t>
  </si>
  <si>
    <t>AVŞAR İM 45-83-A00002_ERGENEKON M02_81661194</t>
  </si>
  <si>
    <t>17.11.2022 22:31:46</t>
  </si>
  <si>
    <t>17.11.2022 23:49:48</t>
  </si>
  <si>
    <t>M-516 METAŞ KÖK 35-02-M00516_M-1151 M04_72046138</t>
  </si>
  <si>
    <t>17.11.2022 11:39:02</t>
  </si>
  <si>
    <t>17.11.2022 11:52:57</t>
  </si>
  <si>
    <t>SAMURLU TR-1 35-17-M00318_9691988_56377503_56377503</t>
  </si>
  <si>
    <t>17.11.2022 16:01:02</t>
  </si>
  <si>
    <t>17.11.2022 18:24:02</t>
  </si>
  <si>
    <t>K-4629 35-04-K04629__79725841_79725841</t>
  </si>
  <si>
    <t>17.11.2022 18:39:09</t>
  </si>
  <si>
    <t>17.11.2022 19:40:57</t>
  </si>
  <si>
    <t>VENTOLA KÖK 35-26-M00678_PİZZA PİZZA M02_65914155</t>
  </si>
  <si>
    <t>17.11.2022 16:56:34</t>
  </si>
  <si>
    <t>17.11.2022 17:37:54</t>
  </si>
  <si>
    <t>ALLAHDİYEN TR-3 45-78-L00800_B_80943621_80943621</t>
  </si>
  <si>
    <t>17.11.2022 20:32:36</t>
  </si>
  <si>
    <t>17.11.2022 21:25:35</t>
  </si>
  <si>
    <t>POYRACIK TR-7 35-24-L00030_35-24-L00030_2377057</t>
  </si>
  <si>
    <t>17.11.2022 10:05:00</t>
  </si>
  <si>
    <t>17.11.2022 12:09:52</t>
  </si>
  <si>
    <t>K-1113 35-08-K01113_35-08-K01113_42031668</t>
  </si>
  <si>
    <t>17.11.2022 13:30:09</t>
  </si>
  <si>
    <t>17.11.2022 16:12:06</t>
  </si>
  <si>
    <t>BIÇAKÇI TR-2 35-15-L00081_950355617_950355617</t>
  </si>
  <si>
    <t>17.11.2022 19:09:03</t>
  </si>
  <si>
    <t>17.11.2022 23:01:43</t>
  </si>
  <si>
    <t>İBRAHİM KIZIL VE ARKADAŞLARI 35-24-M00027_35-24-M00027_58184877</t>
  </si>
  <si>
    <t>17.11.2022 10:22:05</t>
  </si>
  <si>
    <t>17.11.2022 14:06:35</t>
  </si>
  <si>
    <t>TR-20 35-22-M00020_955272100_955272100</t>
  </si>
  <si>
    <t>17.11.2022 08:03:33</t>
  </si>
  <si>
    <t>17.11.2022 14:33:30</t>
  </si>
  <si>
    <t>TR-1/28 45-72-M00028_TR-1/81  -  TR-1/82 M06_66492587</t>
  </si>
  <si>
    <t>17.11.2022 16:41:07</t>
  </si>
  <si>
    <t>17.11.2022 17:28:18</t>
  </si>
  <si>
    <t>M-1091 35-09-M01091_C_56372671_56372671</t>
  </si>
  <si>
    <t>17.11.2022 09:32:04</t>
  </si>
  <si>
    <t>17.11.2022 10:45:36</t>
  </si>
  <si>
    <t>DURASILLI TR-24 45-78-M01138_TR-25 M03_2328805</t>
  </si>
  <si>
    <t>17.11.2022 15:44:25</t>
  </si>
  <si>
    <t>17.11.2022 16:59:20</t>
  </si>
  <si>
    <t>YENİFOÇA TR-37 35-23-M00037_C_56377462_56377462</t>
  </si>
  <si>
    <t>17.11.2022 21:42:29</t>
  </si>
  <si>
    <t>17.11.2022 22:28:55</t>
  </si>
  <si>
    <t>ARPALIK KÖK 45-83-M00137_ÇAMPINAR TARIMSAL SULAMA - TR-6 M06_72124446</t>
  </si>
  <si>
    <t>17.11.2022 17:07:29</t>
  </si>
  <si>
    <t>17.11.2022 17:59:47</t>
  </si>
  <si>
    <t>TR-57 35-16-L00057_953339238_953339238</t>
  </si>
  <si>
    <t>17.11.2022 10:53:21</t>
  </si>
  <si>
    <t>17.11.2022 11:58:01</t>
  </si>
  <si>
    <t>ÜÇYOL KÖK 45-82-M00128_URUZLAR GES M06_2090646</t>
  </si>
  <si>
    <t>17.11.2022 08:38:48</t>
  </si>
  <si>
    <t>17.11.2022 11:05:48</t>
  </si>
  <si>
    <t>TİRE DM-2/19 35-29-L00778_B_82408969_82408969</t>
  </si>
  <si>
    <t>17.11.2022 19:22:05</t>
  </si>
  <si>
    <t>17.11.2022 21:18:03</t>
  </si>
  <si>
    <t>17.11.2022 14:26:00</t>
  </si>
  <si>
    <t>17.11.2022 14:37:43</t>
  </si>
  <si>
    <t>DM-13/15 45-71-M00322_D_56397185_56397185</t>
  </si>
  <si>
    <t>17.11.2022 22:54:05</t>
  </si>
  <si>
    <t>17.11.2022 23:44:54</t>
  </si>
  <si>
    <t>SALİHLİ TR-91 45-78-L00720_953256877_953256877</t>
  </si>
  <si>
    <t>17.11.2022 00:16:51</t>
  </si>
  <si>
    <t>17.11.2022 07:49:03</t>
  </si>
  <si>
    <t>TR-98 45-78-L00098_953257068_953257068</t>
  </si>
  <si>
    <t>17.11.2022 18:42:33</t>
  </si>
  <si>
    <t>17.11.2022 19:26:43</t>
  </si>
  <si>
    <t>ARSLANLAR TR-6 35-27-M01472_C_83026133_83026133</t>
  </si>
  <si>
    <t>17.11.2022 18:07:38</t>
  </si>
  <si>
    <t>17.11.2022 19:38:59</t>
  </si>
  <si>
    <t>TR-2/15 45-72-L00015_A_56393697_56393697</t>
  </si>
  <si>
    <t>17.11.2022 09:01:21</t>
  </si>
  <si>
    <t>17.11.2022 16:49:58</t>
  </si>
  <si>
    <t>17.11.2022 15:50:10</t>
  </si>
  <si>
    <t>17.11.2022 17:55:12</t>
  </si>
  <si>
    <t>GÖRDES DM 45-75-M00050_GÜNEŞLİ M13_2083729</t>
  </si>
  <si>
    <t>17.11.2022 10:51:57</t>
  </si>
  <si>
    <t>M-2379 35-01-M02379_35-01-M02379_80313332</t>
  </si>
  <si>
    <t>17.11.2022 11:23:35</t>
  </si>
  <si>
    <t>17.11.2022 12:22:45</t>
  </si>
  <si>
    <t>YENİ ŞAKRAN TR-5 35-17-M00205_C_56393477_56393477</t>
  </si>
  <si>
    <t>17.11.2022 20:59:09</t>
  </si>
  <si>
    <t>17.11.2022 22:12:48</t>
  </si>
  <si>
    <t>KOYUNDERE TR-14 35-28-M00153_8395948 A1b_5833319</t>
  </si>
  <si>
    <t>17.11.2022 09:32:11</t>
  </si>
  <si>
    <t>17.11.2022 09:54:57</t>
  </si>
  <si>
    <t>HELVACI KÖK-1 35-17-M00360_HELVACI KÖK GİRİŞ M02_66443898</t>
  </si>
  <si>
    <t>17.11.2022 09:17:20</t>
  </si>
  <si>
    <t>17.11.2022 17:26:05</t>
  </si>
  <si>
    <t>K-1589 35-04-K01589_35-04-K01589_2369885</t>
  </si>
  <si>
    <t>17.11.2022 13:29:21</t>
  </si>
  <si>
    <t>17.11.2022 16:05:10</t>
  </si>
  <si>
    <t>MASKİ ARITMA KÖK 45-72-M00121_RADYOLİNG ÇIKIŞ ÖZEL M03_66495145</t>
  </si>
  <si>
    <t>17.11.2022 11:47:25</t>
  </si>
  <si>
    <t>17.11.2022 12:47:50</t>
  </si>
  <si>
    <t>K-3133 35-07-K03133_35-07-K03133_48406710</t>
  </si>
  <si>
    <t>17.11.2022 10:58:35</t>
  </si>
  <si>
    <t>17.11.2022 11:18:33</t>
  </si>
  <si>
    <t>M-2608 35-03-M02608_35-03-M02608_53095427</t>
  </si>
  <si>
    <t>17.11.2022 16:06:49</t>
  </si>
  <si>
    <t>17.11.2022 18:28:49</t>
  </si>
  <si>
    <t>L-220 35-18-L00220_950458244_950458244</t>
  </si>
  <si>
    <t>17.11.2022 10:52:11</t>
  </si>
  <si>
    <t>17.11.2022 17:20:31</t>
  </si>
  <si>
    <t>ÇUKURALTI M-25 35-25-M00073_955267909_955267909</t>
  </si>
  <si>
    <t>17.11.2022 08:38:18</t>
  </si>
  <si>
    <t>17.11.2022 14:33:53</t>
  </si>
  <si>
    <t>TR-7 35-26-M00007_C C01_77615984</t>
  </si>
  <si>
    <t>17.11.2022 08:05:30</t>
  </si>
  <si>
    <t>17.11.2022 09:42:42</t>
  </si>
  <si>
    <t>DM-1/64 35-29-M00064_950315449_950315449</t>
  </si>
  <si>
    <t>17.11.2022 14:52:57</t>
  </si>
  <si>
    <t>17.11.2022 16:58:00</t>
  </si>
  <si>
    <t>K-4310 35-07-K04310_99245887_99245887</t>
  </si>
  <si>
    <t>17.11.2022 18:54:50</t>
  </si>
  <si>
    <t>17.11.2022 20:23:13</t>
  </si>
  <si>
    <t>LA ŞARAPÇILIK KÖK 35-26-M00322_BAĞLAR M02_65912786</t>
  </si>
  <si>
    <t>17.11.2022 12:52:56</t>
  </si>
  <si>
    <t>17.11.2022 16:46:49</t>
  </si>
  <si>
    <t>TR-159 45-78-M00159_95000635387_95000635387</t>
  </si>
  <si>
    <t>17.11.2022 09:35:57</t>
  </si>
  <si>
    <t>17.11.2022 11:17:06</t>
  </si>
  <si>
    <t>KURUCUOVA TR-8 35-15-L00249_950409432_950409432</t>
  </si>
  <si>
    <t>17.11.2022 17:39:28</t>
  </si>
  <si>
    <t>17.11.2022 18:25:00</t>
  </si>
  <si>
    <t>DOĞANÇAY İM 35-04-A00004_ANITTEPE M08_77533411</t>
  </si>
  <si>
    <t>17.11.2022 08:59:07</t>
  </si>
  <si>
    <t>17.11.2022 12:45:57</t>
  </si>
  <si>
    <t>KAYMAKÇI TR-13 35-15-L01144_95002523331_95002523331</t>
  </si>
  <si>
    <t>17.11.2022 10:24:32</t>
  </si>
  <si>
    <t>17.11.2022 11:56:03</t>
  </si>
  <si>
    <t>YAVUZ BLOK KÖK 45-83-L00135_YENİ GARAJ L05_72130076</t>
  </si>
  <si>
    <t>17.11.2022 22:41:05</t>
  </si>
  <si>
    <t>17.11.2022 23:16:31</t>
  </si>
  <si>
    <t>KEMALİYE DM (TR-1) 45-73-M00150_İSMETİYE M02_66715937</t>
  </si>
  <si>
    <t>17.11.2022 07:38:15</t>
  </si>
  <si>
    <t>17.11.2022 07:39:15</t>
  </si>
  <si>
    <t>ALAŞEHİR TR-87 45-73-M00087_945680374_945680374</t>
  </si>
  <si>
    <t>17.11.2022 11:10:32</t>
  </si>
  <si>
    <t>17.11.2022 13:00:01</t>
  </si>
  <si>
    <t>KAYMAKÇI DM 35-15-M00254_TR-10 M03_66813715</t>
  </si>
  <si>
    <t>17.11.2022 08:22:45</t>
  </si>
  <si>
    <t>17.11.2022 08:58:46</t>
  </si>
  <si>
    <t>K-3772 35-02-K03772_K-3889 K01_2091414</t>
  </si>
  <si>
    <t>17.11.2022 08:52:25</t>
  </si>
  <si>
    <t>17.11.2022 13:47:06</t>
  </si>
  <si>
    <t>ÇIRPI İM 35-20-A00002_ÇIRPI SULAMA M09_2307615</t>
  </si>
  <si>
    <t>17.11.2022 13:37:43</t>
  </si>
  <si>
    <t>17.11.2022 13:59:35</t>
  </si>
  <si>
    <t>VİLLAKENT TR-5 35-28-M00382_VİLLAKENT TR-7 M02_66507315</t>
  </si>
  <si>
    <t>17.11.2022 10:38:54</t>
  </si>
  <si>
    <t>17.11.2022 17:35:57</t>
  </si>
  <si>
    <t>ULUKENT DM-3/29 35-28-M00050_B b1b_5771355</t>
  </si>
  <si>
    <t>17.11.2022 23:41:08</t>
  </si>
  <si>
    <t>18.11.2022 00:25:42</t>
  </si>
  <si>
    <t>K-3133 35-07-K03133_912506507_912506507</t>
  </si>
  <si>
    <t>17.11.2022 09:54:36</t>
  </si>
  <si>
    <t>17.11.2022 11:30:50</t>
  </si>
  <si>
    <t>DM-1/64 35-29-M00064_950315436_950315436</t>
  </si>
  <si>
    <t>17.11.2022 02:22:56</t>
  </si>
  <si>
    <t>17.11.2022 03:01:00</t>
  </si>
  <si>
    <t>ARMUTÇUK TR-1 45-76-M00152_45-76-M00152_2375251</t>
  </si>
  <si>
    <t>17.11.2022 18:29:56</t>
  </si>
  <si>
    <t>17.11.2022 19:44:06</t>
  </si>
  <si>
    <t>GÜMÜLDÜR DM 35-25-M00100_DM-2/1 M08_2309336</t>
  </si>
  <si>
    <t>17.11.2022 09:06:34</t>
  </si>
  <si>
    <t>17.11.2022 17:16:29</t>
  </si>
  <si>
    <t>K-1545 35-02-K01545_A_56380718_56380718</t>
  </si>
  <si>
    <t>17.11.2022 09:23:16</t>
  </si>
  <si>
    <t>17.11.2022 09:56:06</t>
  </si>
  <si>
    <t>DM-10/TR-27 (M-1879) 35-22-M00148_M-724 GÜRGÜN MOBİLYA ÖZEL M04_72140653</t>
  </si>
  <si>
    <t>17.11.2022 13:26:26</t>
  </si>
  <si>
    <t>17.11.2022 18:07:49</t>
  </si>
  <si>
    <t>ASARLIK DM-2/1 35-28-M00186_B_60982331_60982331</t>
  </si>
  <si>
    <t>17.11.2022 18:56:01</t>
  </si>
  <si>
    <t>17.11.2022 20:01:55</t>
  </si>
  <si>
    <t>SARIÇAM TR-1 45-80-M00161_DIREK TIPI TRAFO HUCRESI H01_2093210</t>
  </si>
  <si>
    <t>17.11.2022 08:17:35</t>
  </si>
  <si>
    <t>17.11.2022 08:18:00</t>
  </si>
  <si>
    <t>M-2453 35-03-M02453__79439521_79439521</t>
  </si>
  <si>
    <t>17.11.2022 09:10:13</t>
  </si>
  <si>
    <t>17.11.2022 12:12:03</t>
  </si>
  <si>
    <t>K-3160 35-01-K03160_35-01-K03160_2354416</t>
  </si>
  <si>
    <t>17.11.2022 16:55:59</t>
  </si>
  <si>
    <t>17.11.2022 17:33:16</t>
  </si>
  <si>
    <t>ÜÇYOL KÖK 45-82-M00128_URUZLAR GES M06_2329339</t>
  </si>
  <si>
    <t>17.11.2022 19:54:49</t>
  </si>
  <si>
    <t>17.11.2022 20:50:20</t>
  </si>
  <si>
    <t>17.11.2022 12:55:09</t>
  </si>
  <si>
    <t>17.11.2022 13:45:50</t>
  </si>
  <si>
    <t>L-140 35-18-L00140_HatBaşıAyırıcı_53138184 L09_53138184</t>
  </si>
  <si>
    <t>17.11.2022 21:08:55</t>
  </si>
  <si>
    <t>18.11.2022 00:50:52</t>
  </si>
  <si>
    <t>M-1555 35-08-M01555__72410878_72410878</t>
  </si>
  <si>
    <t>17.11.2022 09:30:13</t>
  </si>
  <si>
    <t>17.11.2022 17:47:57</t>
  </si>
  <si>
    <t>ŞEMİKLER TM 35-04-A00003_ŞEMİKLER-2 K26_2311170</t>
  </si>
  <si>
    <t>17.11.2022 13:03:05</t>
  </si>
  <si>
    <t>17.11.2022 17:02:15</t>
  </si>
  <si>
    <t>TR-55 45-77-L00055_945512194_945512194</t>
  </si>
  <si>
    <t>17.11.2022 02:03:20</t>
  </si>
  <si>
    <t>17.11.2022 02:25:30</t>
  </si>
  <si>
    <t>L-325 (ALBAYRAK) 35-18-L00325_C_56357515_56357515</t>
  </si>
  <si>
    <t>17.11.2022 08:28:35</t>
  </si>
  <si>
    <t>17.11.2022 11:30:27</t>
  </si>
  <si>
    <t>YENİ ŞAKRAN TR-12 35-17-M00212__56355168_56355168</t>
  </si>
  <si>
    <t>17.11.2022 22:33:59</t>
  </si>
  <si>
    <t>17.11.2022 23:12:32</t>
  </si>
  <si>
    <t>KARABURUN İM 35-21-A00001_KÜÇÜKBAHÇE L05_2314244</t>
  </si>
  <si>
    <t>17.11.2022 10:25:05</t>
  </si>
  <si>
    <t>17.11.2022 12:34:20</t>
  </si>
  <si>
    <t>GÜMÜŞÇAY KÖK 45-73-M00477_SULAMA ÇIKIŞI M05_2309301</t>
  </si>
  <si>
    <t>17.11.2022 19:29:53</t>
  </si>
  <si>
    <t>17.11.2022 20:00:22</t>
  </si>
  <si>
    <t>YAZIBAŞI DM-5 35-26-M00550_ASLANLAR-YAZIBAŞI2 M14_2085656</t>
  </si>
  <si>
    <t>17.11.2022 13:54:41</t>
  </si>
  <si>
    <t>17.11.2022 14:19:21</t>
  </si>
  <si>
    <t>L-430 35-18-L00430_10464429_56369129_56369129</t>
  </si>
  <si>
    <t>17.11.2022 11:07:32</t>
  </si>
  <si>
    <t>17.11.2022 11:28:10</t>
  </si>
  <si>
    <t>TR-2/21 45-83-L00021_48123984_56402086_56402086</t>
  </si>
  <si>
    <t>17.11.2022 18:26:59</t>
  </si>
  <si>
    <t>17.11.2022 19:43:00</t>
  </si>
  <si>
    <t>KİLLİK TR-1 45-73-M00349_44975392_56404304_56404304</t>
  </si>
  <si>
    <t>17.11.2022 18:33:19</t>
  </si>
  <si>
    <t>17.11.2022 21:12:01</t>
  </si>
  <si>
    <t>BONCUKLU TR-1 45-82-M00202_945548866_945548866</t>
  </si>
  <si>
    <t>17.11.2022 16:19:43</t>
  </si>
  <si>
    <t>17.11.2022 21:31:01</t>
  </si>
  <si>
    <t>KOLDERE KÖK 45-80-M00051_ÇAVUŞOĞLU TST M06_73403318</t>
  </si>
  <si>
    <t>17.11.2022 09:08:50</t>
  </si>
  <si>
    <t>17.11.2022 13:26:00</t>
  </si>
  <si>
    <t>M-2638 35-03-M02638_35-03-M02638_56438342</t>
  </si>
  <si>
    <t>17.11.2022 10:25:59</t>
  </si>
  <si>
    <t>17.11.2022 13:04:12</t>
  </si>
  <si>
    <t>17.11.2022 21:20:33</t>
  </si>
  <si>
    <t>17.11.2022 22:46:43</t>
  </si>
  <si>
    <t>ATAKÖY TR-3 35-22-M00192_955294663_955294663</t>
  </si>
  <si>
    <t>17.11.2022 09:39:03</t>
  </si>
  <si>
    <t>17.11.2022 12:56:17</t>
  </si>
  <si>
    <t>BUCAK TR-1 35-15-L00117_A_72256741_72256741</t>
  </si>
  <si>
    <t>17.11.2022 17:49:46</t>
  </si>
  <si>
    <t>17.11.2022 21:12:44</t>
  </si>
  <si>
    <t>HARMANDALI KÖK 45-71-M00061_TURGUTLU-1 M01_72230773</t>
  </si>
  <si>
    <t>17.11.2022 16:08:15</t>
  </si>
  <si>
    <t>17.11.2022 16:29:41</t>
  </si>
  <si>
    <t>TR-25 35-19-L00025_956664702_956664702</t>
  </si>
  <si>
    <t>17.11.2022 08:31:06</t>
  </si>
  <si>
    <t>17.11.2022 11:50:23</t>
  </si>
  <si>
    <t>TR-3 45-78-L00003_953248431_953248431</t>
  </si>
  <si>
    <t>17.11.2022 11:47:18</t>
  </si>
  <si>
    <t>17.11.2022 12:40:08</t>
  </si>
  <si>
    <t>M-2675 (YATIRIM REZERVE) 35-01-M02675_35-01-M02675_62507681</t>
  </si>
  <si>
    <t>17.11.2022 16:01:33</t>
  </si>
  <si>
    <t>17.11.2022 16:28:26</t>
  </si>
  <si>
    <t>ALAŞEHİR TM 45-73-A00001_IŞIKLAR M18_2312683</t>
  </si>
  <si>
    <t>17.11.2022 09:19:39</t>
  </si>
  <si>
    <t>17.11.2022 17:30:22</t>
  </si>
  <si>
    <t>K-3994 35-03-K03994_A_56363988_56363988</t>
  </si>
  <si>
    <t>17.11.2022 17:07:20</t>
  </si>
  <si>
    <t>17.11.2022 19:02:05</t>
  </si>
  <si>
    <t>17.11.2022 08:35:33</t>
  </si>
  <si>
    <t>17.11.2022 10:13:41</t>
  </si>
  <si>
    <t>GÜMÜŞÇAY KÖK 45-73-M00477_HatBaşıAyırıcı_53135079 M05_53135079</t>
  </si>
  <si>
    <t>OG Ayırıcı Arızası</t>
  </si>
  <si>
    <t>17.11.2022 14:00:40</t>
  </si>
  <si>
    <t>17.11.2022 20:06:42</t>
  </si>
  <si>
    <t>17.11.2022 18:06:59</t>
  </si>
  <si>
    <t>17.11.2022 18:23:26</t>
  </si>
  <si>
    <t>BİRGİ TR-10 35-15-L00266_950391662_950391662</t>
  </si>
  <si>
    <t>17.11.2022 11:19:14</t>
  </si>
  <si>
    <t>17.11.2022 13:31:44</t>
  </si>
  <si>
    <t>M-2896(YATIRIM REZERVE) 35-01-M02896_35-01-M02896_73034230</t>
  </si>
  <si>
    <t>17.11.2022 13:31:11</t>
  </si>
  <si>
    <t>17.11.2022 14:29:33</t>
  </si>
  <si>
    <t>GÖLMARMARA İM 45-85-A00001_KAYAALTI L15_2113851</t>
  </si>
  <si>
    <t>17.11.2022 08:59:26</t>
  </si>
  <si>
    <t>17.11.2022 15:22:21</t>
  </si>
  <si>
    <t>TR-112 KAVAKDERE 35-14-M00112_B_56374667_56374667</t>
  </si>
  <si>
    <t>17.11.2022 08:07:02</t>
  </si>
  <si>
    <t>17.11.2022 10:01:12</t>
  </si>
  <si>
    <t>TR-292 (İM-1/TR-2) 35-19-L00292_956683332_956683332</t>
  </si>
  <si>
    <t>17.11.2022 15:44:32</t>
  </si>
  <si>
    <t>17.11.2022 17:38:44</t>
  </si>
  <si>
    <t>DM-1/14-D (ÇİVİCİLER) 45-71-M00039_953194342_953194342</t>
  </si>
  <si>
    <t>17.11.2022 15:09:12</t>
  </si>
  <si>
    <t>17.11.2022 16:24:09</t>
  </si>
  <si>
    <t>M-1295 35-02-M01295_99918841_99918841</t>
  </si>
  <si>
    <t>17.11.2022 11:21:07</t>
  </si>
  <si>
    <t>17.11.2022 12:37:24</t>
  </si>
  <si>
    <t>KEMHALLI KÖK 45-86-M00044_UĞURLU KÖK M03_72224712</t>
  </si>
  <si>
    <t>17.11.2022 14:45:55</t>
  </si>
  <si>
    <t>17.11.2022 14:46:36</t>
  </si>
  <si>
    <t>GENCERLER TR-1 35-20-L00425_ H01_2048141</t>
  </si>
  <si>
    <t>17.11.2022 09:45:08</t>
  </si>
  <si>
    <t>17.11.2022 11:56:09</t>
  </si>
  <si>
    <t>YAZIBAŞI DM-5 35-26-M00550_BATI BGETON/KUŞÇUBURUN TR-1 TR-2 TR-3 M16_2335554</t>
  </si>
  <si>
    <t>17.11.2022 14:16:49</t>
  </si>
  <si>
    <t>17.11.2022 16:44:29</t>
  </si>
  <si>
    <t>ERGENEKON TR-9 45-83-M00621_955174306_955174306</t>
  </si>
  <si>
    <t>17.11.2022 11:40:53</t>
  </si>
  <si>
    <t>17.11.2022 13:08:58</t>
  </si>
  <si>
    <t>DİKİLİ İM 35-30-A00001_ALTINOVA-1 M08_72357026</t>
  </si>
  <si>
    <t>17.11.2022 10:41:25</t>
  </si>
  <si>
    <t>17.11.2022 11:04:10</t>
  </si>
  <si>
    <t>SEYREK TR-7 KÖK 35-28-M00379_GÜNERLİ M05_2329493</t>
  </si>
  <si>
    <t>18.11.2022 08:59:16</t>
  </si>
  <si>
    <t>18.11.2022 11:31:05</t>
  </si>
  <si>
    <t>K-4418 35-04-K04418_B_56365544_56365544</t>
  </si>
  <si>
    <t>18.11.2022 09:09:26</t>
  </si>
  <si>
    <t>18.11.2022 11:19:28</t>
  </si>
  <si>
    <t>M-639 OLDURUK KÖK 35-03-M00639_M-738  ( GÖLET) M02_42868422</t>
  </si>
  <si>
    <t>18.11.2022 21:24:50</t>
  </si>
  <si>
    <t>18.11.2022 21:49:46</t>
  </si>
  <si>
    <t>L-335 35-18-L00335_11301763 d2_5944548</t>
  </si>
  <si>
    <t>18.11.2022 17:56:00</t>
  </si>
  <si>
    <t>18.11.2022 21:05:15</t>
  </si>
  <si>
    <t>18.11.2022 19:01:10</t>
  </si>
  <si>
    <t>18.11.2022 19:42:33</t>
  </si>
  <si>
    <t>DERBENT İM-DM 45-83-A00004_B.BELEN M14_2097152</t>
  </si>
  <si>
    <t>18.11.2022 13:01:17</t>
  </si>
  <si>
    <t>18.11.2022 13:27:42</t>
  </si>
  <si>
    <t>YEŞİLYURT DM 45-73-M00476_SOBRAN M02_2318327</t>
  </si>
  <si>
    <t>18.11.2022 09:55:17</t>
  </si>
  <si>
    <t>18.11.2022 14:03:09</t>
  </si>
  <si>
    <t>K-3538 35-01-K03538_E_56354037_56354037</t>
  </si>
  <si>
    <t>18.11.2022 18:14:24</t>
  </si>
  <si>
    <t>18.11.2022 19:59:53</t>
  </si>
  <si>
    <t>M-975 35-03-M00975_915941573_915941573</t>
  </si>
  <si>
    <t>18.11.2022 18:34:32</t>
  </si>
  <si>
    <t>19.11.2022 03:33:35</t>
  </si>
  <si>
    <t>İTOB DM 35-22-M00089_ARITMA M05_2327863</t>
  </si>
  <si>
    <t>18.11.2022 15:22:28</t>
  </si>
  <si>
    <t>18.11.2022 15:55:43</t>
  </si>
  <si>
    <t>METAL İŞLERİ TR-4 35-22-M00104_35-22-M00104_72108514</t>
  </si>
  <si>
    <t>18.11.2022 13:02:54</t>
  </si>
  <si>
    <t>18.11.2022 13:57:10</t>
  </si>
  <si>
    <t>ÖZBEK DM (TR-315) 35-19-M00044_ÖZBEK TR-2 M02_72140382</t>
  </si>
  <si>
    <t>18.11.2022 16:46:47</t>
  </si>
  <si>
    <t>18.11.2022 18:35:17</t>
  </si>
  <si>
    <t>K-847 35-01-K00847_910997533_910997533</t>
  </si>
  <si>
    <t>18.11.2022 15:53:27</t>
  </si>
  <si>
    <t>19.11.2022 00:13:18</t>
  </si>
  <si>
    <t>18.11.2022 12:27:09</t>
  </si>
  <si>
    <t>18.11.2022 14:23:43</t>
  </si>
  <si>
    <t>KADIDEĞİRMENİ KÖK 45-82-M00127_UZUN AHIRLA KÖK (ÜÇYOL ULARCA) M03_2091830</t>
  </si>
  <si>
    <t>18.11.2022 06:03:21</t>
  </si>
  <si>
    <t>18.11.2022 07:28:00</t>
  </si>
  <si>
    <t>YAYAKENT TR-7 35-24-M00007_DIREK TIPI TRAFO HUCRESI H01_2042232</t>
  </si>
  <si>
    <t>18.11.2022 16:20:04</t>
  </si>
  <si>
    <t>18.11.2022 19:23:19</t>
  </si>
  <si>
    <t>BAĞARASI TR-12 35-23-M00181_42067214_56357381_56357381</t>
  </si>
  <si>
    <t>18.11.2022 11:44:23</t>
  </si>
  <si>
    <t>18.11.2022 12:28:59</t>
  </si>
  <si>
    <t>M-1207 35-02-M01207_M-1212 M03_2099756</t>
  </si>
  <si>
    <t>18.11.2022 17:05:21</t>
  </si>
  <si>
    <t>18.11.2022 18:53:00</t>
  </si>
  <si>
    <t>ARKACILAR TR-1 35-31-L00037_35-31-L00037_2364540</t>
  </si>
  <si>
    <t>18.11.2022 09:22:26</t>
  </si>
  <si>
    <t>18.11.2022 17:03:53</t>
  </si>
  <si>
    <t>M-1064 AGORA 35-07-M01064Ö_ M03_49066108</t>
  </si>
  <si>
    <t>18.11.2022 22:09:00</t>
  </si>
  <si>
    <t>19.11.2022 02:46:03</t>
  </si>
  <si>
    <t>YENİ FOÇA TR-30 35-23-M00030_K.K.K. KAMPI M02_76459358</t>
  </si>
  <si>
    <t>18.11.2022 22:54:26</t>
  </si>
  <si>
    <t>18.11.2022 23:47:22</t>
  </si>
  <si>
    <t>K-4717 35-02-K04717_962967054_962967054</t>
  </si>
  <si>
    <t>18.11.2022 19:09:07</t>
  </si>
  <si>
    <t>18.11.2022 20:05:31</t>
  </si>
  <si>
    <t>AYRANCILAR DM-3 35-26-M00795_DM-2/20 M13_2335346</t>
  </si>
  <si>
    <t>18.11.2022 10:49:30</t>
  </si>
  <si>
    <t>18.11.2022 11:08:06</t>
  </si>
  <si>
    <t>ULUCAK DM 35-27-M00792_ESKİ ÇAMBEL M16_2311044</t>
  </si>
  <si>
    <t>18.11.2022 17:15:01</t>
  </si>
  <si>
    <t>18.11.2022 19:56:23</t>
  </si>
  <si>
    <t>TR-22/14 ÇUKUROVA KİMYA EML 45-71-M01186_DAĞITIM TRAFO TR-22/14 ÇUKUROVA KİMYA EML M03_72080454</t>
  </si>
  <si>
    <t>18.11.2022 16:22:51</t>
  </si>
  <si>
    <t>18.11.2022 21:20:47</t>
  </si>
  <si>
    <t>M-320 35-02-M00320_M-1344 M02_2062221</t>
  </si>
  <si>
    <t>18.11.2022 15:39:20</t>
  </si>
  <si>
    <t>L-434 MENDERES BP 35-18-L00434_6498204_56370140_56370140</t>
  </si>
  <si>
    <t>18.11.2022 14:09:39</t>
  </si>
  <si>
    <t>18.11.2022 15:35:17</t>
  </si>
  <si>
    <t>ALİAĞA TR-43 DM 35-17-M00043_TR-90 ÇIKIŞ M05_2315089</t>
  </si>
  <si>
    <t>18.11.2022 14:33:04</t>
  </si>
  <si>
    <t>18.11.2022 14:48:47</t>
  </si>
  <si>
    <t>GÜMÜLDÜR M-5 35-25-M00005_955262989_955262989</t>
  </si>
  <si>
    <t>18.11.2022 14:28:08</t>
  </si>
  <si>
    <t>18.11.2022 16:03:15</t>
  </si>
  <si>
    <t>AVDAN TR-5 KÖK 45-82-M00130_HatBaşıAyırıcı_53135909 M02_53135909</t>
  </si>
  <si>
    <t>18.11.2022 20:23:01</t>
  </si>
  <si>
    <t>19.11.2022 12:29:23</t>
  </si>
  <si>
    <t>BAĞYURDU DM-2/22 35-27-L00231_98823370_98823370</t>
  </si>
  <si>
    <t>18.11.2022 23:26:10</t>
  </si>
  <si>
    <t>19.11.2022 01:56:30</t>
  </si>
  <si>
    <t>METAL İŞLERİ TR-4 35-22-M00104_955269543_955269543</t>
  </si>
  <si>
    <t>18.11.2022 11:41:33</t>
  </si>
  <si>
    <t>18.11.2022 13:33:04</t>
  </si>
  <si>
    <t>TR-1/11 45-83-M00011_KENTÇİM M07_83843139</t>
  </si>
  <si>
    <t>18.11.2022 15:10:44</t>
  </si>
  <si>
    <t>18.11.2022 15:44:33</t>
  </si>
  <si>
    <t>KIRKAĞAÇ DM 45-76-M00043_SOMA A SANTRALİ İM/DM M02_72247485</t>
  </si>
  <si>
    <t>18.11.2022 17:30:07</t>
  </si>
  <si>
    <t>18.11.2022 17:54:11</t>
  </si>
  <si>
    <t>ARSLANLAR TM 35-26-A00004_KÖYLER-2 L43_2305570</t>
  </si>
  <si>
    <t>18.11.2022 13:50:00</t>
  </si>
  <si>
    <t>18.11.2022 13:58:55</t>
  </si>
  <si>
    <t>MORDOĞAN TR-23 35-21-L00152_953365766_953365766</t>
  </si>
  <si>
    <t>18.11.2022 18:35:09</t>
  </si>
  <si>
    <t>18.11.2022 23:47:11</t>
  </si>
  <si>
    <t>AYRANCILAR DM-5 35-26-M00807_PANCAR OSB DM-1 M05_2125780</t>
  </si>
  <si>
    <t>18.11.2022 10:29:11</t>
  </si>
  <si>
    <t>18.11.2022 10:45:40</t>
  </si>
  <si>
    <t>PEHLİVANLAR KÖK 35-27-M00091_ALİ ÖZŞAHİNLER SULAMA M02_72176896</t>
  </si>
  <si>
    <t>18.11.2022 09:08:19</t>
  </si>
  <si>
    <t>18.11.2022 11:22:21</t>
  </si>
  <si>
    <t>GÜLENYAKA ÇAMLIK MAH.TR-2 45-73-M00513_A_56403509_56403509</t>
  </si>
  <si>
    <t>18.11.2022 16:32:13</t>
  </si>
  <si>
    <t>18.11.2022 18:53:06</t>
  </si>
  <si>
    <t>AŞAĞICUMA DM 35-16-M00103_BERGAMA TM-GERİLİM M05_72040366</t>
  </si>
  <si>
    <t>18.11.2022 11:16:44</t>
  </si>
  <si>
    <t>18.11.2022 11:17:14</t>
  </si>
  <si>
    <t>DAĞKIZILCA-3 35-26-M00501_956610211_956610211</t>
  </si>
  <si>
    <t>18.11.2022 14:46:20</t>
  </si>
  <si>
    <t>18.11.2022 19:37:40</t>
  </si>
  <si>
    <t>K-4410 35-01-K04410_910667780_910667780</t>
  </si>
  <si>
    <t>18.11.2022 15:33:24</t>
  </si>
  <si>
    <t>18.11.2022 21:54:41</t>
  </si>
  <si>
    <t>TR-1/3 45-83-M00003_TR-1/6 M03_2331764</t>
  </si>
  <si>
    <t>18.11.2022 16:14:00</t>
  </si>
  <si>
    <t>18.11.2022 17:38:00</t>
  </si>
  <si>
    <t>BÜYÜKKARCI KÖK 35-27-M00486_AMROS M05_77618344</t>
  </si>
  <si>
    <t>18.11.2022 08:56:53</t>
  </si>
  <si>
    <t>18.11.2022 09:38:56</t>
  </si>
  <si>
    <t>K-4742 35-07-K04742_99218299_99218299</t>
  </si>
  <si>
    <t>18.11.2022 17:32:14</t>
  </si>
  <si>
    <t>18.11.2022 21:41:56</t>
  </si>
  <si>
    <t>BAĞARASI TR-1 35-23-M00170_C_65502563_65502563</t>
  </si>
  <si>
    <t>18.11.2022 09:15:22</t>
  </si>
  <si>
    <t>18.11.2022 10:12:08</t>
  </si>
  <si>
    <t>TR-2/69 (15,8) 45-83-L00069_45-83-L00069_81567391</t>
  </si>
  <si>
    <t>18.11.2022 17:40:36</t>
  </si>
  <si>
    <t>18.11.2022 18:57:10</t>
  </si>
  <si>
    <t>ÇANDARLI DM-TR-20 35-30-M00020_YAYLAYURT M06_72352926</t>
  </si>
  <si>
    <t>18.11.2022 10:31:54</t>
  </si>
  <si>
    <t>18.11.2022 13:57:06</t>
  </si>
  <si>
    <t>PANCAR OSB DM-1 35-26-M00869_AYRANCILAR DM-5 M37_2303824</t>
  </si>
  <si>
    <t>18.11.2022 14:56:40</t>
  </si>
  <si>
    <t>18.11.2022 16:04:22</t>
  </si>
  <si>
    <t>KAYAKÖY TR-2 35-15-L00522__72372004_72372004</t>
  </si>
  <si>
    <t>18.11.2022 19:07:43</t>
  </si>
  <si>
    <t>18.11.2022 19:26:43</t>
  </si>
  <si>
    <t>K-3194 35-03-K03194_95001369741_95001369741</t>
  </si>
  <si>
    <t>18.11.2022 14:57:53</t>
  </si>
  <si>
    <t>18.11.2022 17:49:01</t>
  </si>
  <si>
    <t>L-426 ESKİ GARAJ 35-18-L00426_G g1_5957892</t>
  </si>
  <si>
    <t>18.11.2022 10:43:44</t>
  </si>
  <si>
    <t>18.11.2022 11:08:46</t>
  </si>
  <si>
    <t>SOMA DM-1 45-82-M00050_TR-41 M06_60207431</t>
  </si>
  <si>
    <t>18.11.2022 11:21:31</t>
  </si>
  <si>
    <t>18.11.2022 16:49:49</t>
  </si>
  <si>
    <t>SURTAŞ GRANİT ÖZEL TR 35-24-M00155Ö_ M04_2306560</t>
  </si>
  <si>
    <t>Fiziki İrtibat</t>
  </si>
  <si>
    <t>18.11.2022 17:15:53</t>
  </si>
  <si>
    <t>18.11.2022 18:13:15</t>
  </si>
  <si>
    <t>ÇULLUGÖRECE TR-2 45-80-M02940_B_73431688_73431688</t>
  </si>
  <si>
    <t>18.11.2022 21:48:51</t>
  </si>
  <si>
    <t>18.11.2022 23:40:45</t>
  </si>
  <si>
    <t>SANCAKLI BOZKÖY KÖK 45-71-M00087_KÖY İÇİ RİNG-2 M04_61320775</t>
  </si>
  <si>
    <t>18.11.2022 08:39:24</t>
  </si>
  <si>
    <t>18.11.2022 09:16:58</t>
  </si>
  <si>
    <t>K-1142 35-01-K01142_911422888_911422888</t>
  </si>
  <si>
    <t>18.11.2022 18:38:26</t>
  </si>
  <si>
    <t>18.11.2022 20:02:46</t>
  </si>
  <si>
    <t>K-1919 35-10-K01919_B k1919b1_5784138</t>
  </si>
  <si>
    <t>18.11.2022 10:01:18</t>
  </si>
  <si>
    <t>18.11.2022 10:15:42</t>
  </si>
  <si>
    <t>GÖÇBEYLİ DM 35-16-M00139_KOZLUCA M07_72044684</t>
  </si>
  <si>
    <t>18.11.2022 20:32:30</t>
  </si>
  <si>
    <t>18.11.2022 23:20:22</t>
  </si>
  <si>
    <t>KİLLİK TR-10 45-73-M00850_945638879_945638879</t>
  </si>
  <si>
    <t>18.11.2022 14:17:30</t>
  </si>
  <si>
    <t>18.11.2022 15:02:28</t>
  </si>
  <si>
    <t>ATALAN KÖK 35-26-L00247_HatBaşıAyırıcı_66325544 L06_66325544</t>
  </si>
  <si>
    <t>18.11.2022 12:14:54</t>
  </si>
  <si>
    <t>18.11.2022 14:41:09</t>
  </si>
  <si>
    <t>FOÇA M-258 35-23-M00258_C_56356436_56356436</t>
  </si>
  <si>
    <t>18.11.2022 19:57:10</t>
  </si>
  <si>
    <t>18.11.2022 20:59:43</t>
  </si>
  <si>
    <t>BÖLCEK DM 35-16-M00153_MEZARLIKALTI M06_82962746</t>
  </si>
  <si>
    <t>18.11.2022 09:30:22</t>
  </si>
  <si>
    <t>18.11.2022 10:40:16</t>
  </si>
  <si>
    <t>KAZANCI TR-1 45-74-M00185_A_56353803_56353803</t>
  </si>
  <si>
    <t>18.11.2022 11:25:34</t>
  </si>
  <si>
    <t>18.11.2022 12:26:49</t>
  </si>
  <si>
    <t>K-278 35-01-K00278_911104396_911104396</t>
  </si>
  <si>
    <t>18.11.2022 18:08:25</t>
  </si>
  <si>
    <t>18.11.2022 20:30:34</t>
  </si>
  <si>
    <t>KAREL DM 35-17-M00247_EGELİM DM-2 M12_66441977</t>
  </si>
  <si>
    <t>18.11.2022 12:48:15</t>
  </si>
  <si>
    <t>18.11.2022 13:21:55</t>
  </si>
  <si>
    <t>TR-10 35-16-L00010_953318126_953318126</t>
  </si>
  <si>
    <t>18.11.2022 18:07:48</t>
  </si>
  <si>
    <t>18.11.2022 23:09:25</t>
  </si>
  <si>
    <t>SARUHANLI TR-24 45-80-M00024_95000041194_95000041194</t>
  </si>
  <si>
    <t>18.11.2022 16:58:33</t>
  </si>
  <si>
    <t>18.11.2022 21:07:13</t>
  </si>
  <si>
    <t>İĞDECİK KÖK 45-71-M00077_43125796_56403354_56403354</t>
  </si>
  <si>
    <t>18.11.2022 12:16:08</t>
  </si>
  <si>
    <t>18.11.2022 15:37:01</t>
  </si>
  <si>
    <t>PANCAR OSB DM-1 35-26-M00869_YAZIBAŞI-2 M26_2303228</t>
  </si>
  <si>
    <t>18.11.2022 15:16:36</t>
  </si>
  <si>
    <t>18.11.2022 15:53:19</t>
  </si>
  <si>
    <t>OSMANCALI KÖYÜ TR-3 45-71-M01722_43170587_56385273_56385273</t>
  </si>
  <si>
    <t>18.11.2022 20:57:25</t>
  </si>
  <si>
    <t>18.11.2022 23:37:44</t>
  </si>
  <si>
    <t>YEŞİLYURT DM 45-73-M00476_KÖYLER HATTI M04_2318331</t>
  </si>
  <si>
    <t>18.11.2022 13:22:15</t>
  </si>
  <si>
    <t>18.11.2022 16:58:18</t>
  </si>
  <si>
    <t>MURADİYE DM 45-71-M00006_ORMAN FİDANLIĞI M12_2322535</t>
  </si>
  <si>
    <t>18.11.2022 10:22:38</t>
  </si>
  <si>
    <t>18.11.2022 10:40:29</t>
  </si>
  <si>
    <t>TEKKEDERE DM 35-16-M00137_HatBaşıAyırıcı_53140703 M12_53140703</t>
  </si>
  <si>
    <t>18.11.2022 16:20:33</t>
  </si>
  <si>
    <t>18.11.2022 18:48:57</t>
  </si>
  <si>
    <t>ÖMERLER TR-1 45-76-M00083_DIREK TIPI TRAFO HUCRESI H01_2088287</t>
  </si>
  <si>
    <t>18.11.2022 17:50:57</t>
  </si>
  <si>
    <t>18.11.2022 22:02:33</t>
  </si>
  <si>
    <t>TR-65 35-30-L00065_43006571_56397992_56397992</t>
  </si>
  <si>
    <t>18.11.2022 18:42:46</t>
  </si>
  <si>
    <t>18.11.2022 19:27:56</t>
  </si>
  <si>
    <t>BAĞYURDU TR-11 35-27-L00241_35-27-L00241_2368116</t>
  </si>
  <si>
    <t>18.11.2022 23:59:49</t>
  </si>
  <si>
    <t>19.11.2022 01:58:14</t>
  </si>
  <si>
    <t>K-1396 35-08-K01396_99009550_99009550</t>
  </si>
  <si>
    <t>18.11.2022 21:11:28</t>
  </si>
  <si>
    <t>19.11.2022 01:35:29</t>
  </si>
  <si>
    <t>ESKİ FOÇA İM 35-23-A00001_FOTAŞ-2 M02_2308531</t>
  </si>
  <si>
    <t>18.11.2022 14:01:02</t>
  </si>
  <si>
    <t>18.11.2022 15:08:56</t>
  </si>
  <si>
    <t>ULUKENT DM-3 35-28-M00003_DM-3/30 M03_2312186</t>
  </si>
  <si>
    <t>18.11.2022 11:35:00</t>
  </si>
  <si>
    <t>18.11.2022 13:30:28</t>
  </si>
  <si>
    <t>DM-25/12 45-71-M00051_DAĞITIM TRAFOSU M03_72051763</t>
  </si>
  <si>
    <t>18.11.2022 09:00:33</t>
  </si>
  <si>
    <t>18.11.2022 10:11:51</t>
  </si>
  <si>
    <t>MURADİYE SULAMA TR 45-71-M01392_953240571_953240571</t>
  </si>
  <si>
    <t>18.11.2022 22:11:26</t>
  </si>
  <si>
    <t>18.11.2022 23:55:49</t>
  </si>
  <si>
    <t>TURGUTALP TR-1 45-71-M01762_43149452_56392398_56392398</t>
  </si>
  <si>
    <t>18.11.2022 08:34:44</t>
  </si>
  <si>
    <t>18.11.2022 13:37:00</t>
  </si>
  <si>
    <t>SANCAKLI UZUNÇINAR KÖYÜ 45-71-M00566_B_56404034_56404034</t>
  </si>
  <si>
    <t>18.11.2022 10:54:56</t>
  </si>
  <si>
    <t>18.11.2022 14:35:25</t>
  </si>
  <si>
    <t>GÖRDES DM 45-75-M00050_GÜNEŞLİ M13_2322183</t>
  </si>
  <si>
    <t>18.11.2022 16:01:43</t>
  </si>
  <si>
    <t>18.11.2022 16:32:39</t>
  </si>
  <si>
    <t>DURASILLI TR-8 45-78-M01119_DAĞITIM TRAFOSU TR-8 - TR-20 M04_66108920</t>
  </si>
  <si>
    <t>18.11.2022 10:37:34</t>
  </si>
  <si>
    <t>18.11.2022 11:57:19</t>
  </si>
  <si>
    <t>SOMA A SANTRALİ İM/DM 45-82-A00001_HatBaşıAyırıcı_53135477 L15_53135477</t>
  </si>
  <si>
    <t>18.11.2022 19:07:37</t>
  </si>
  <si>
    <t>18.11.2022 22:23:06</t>
  </si>
  <si>
    <t>M-2793 35-01-M02793_910802787_910802787</t>
  </si>
  <si>
    <t>18.11.2022 17:45:49</t>
  </si>
  <si>
    <t>18.11.2022 18:54:44</t>
  </si>
  <si>
    <t>K-4404 35-03-K04404_910368856_910368856</t>
  </si>
  <si>
    <t>18.11.2022 15:24:42</t>
  </si>
  <si>
    <t>18.11.2022 17:14:58</t>
  </si>
  <si>
    <t>BALIKLIOVA DM 35-19-L00270_BALIKLIOVA TR-5  TR-8 L04_2314437</t>
  </si>
  <si>
    <t>18.11.2022 09:30:54</t>
  </si>
  <si>
    <t>18.11.2022 16:56:00</t>
  </si>
  <si>
    <t>M-1263 35-07-M01263_M-1064 M02_49718877</t>
  </si>
  <si>
    <t>18.11.2022 18:56:37</t>
  </si>
  <si>
    <t>18.11.2022 22:19:01</t>
  </si>
  <si>
    <t>SOMA TR-3 45-82-M00003_A_56388704_56388704</t>
  </si>
  <si>
    <t>18.11.2022 16:37:32</t>
  </si>
  <si>
    <t>18.11.2022 17:08:13</t>
  </si>
  <si>
    <t>K-652 35-01-K00652_B_56358154_56358154</t>
  </si>
  <si>
    <t>18.11.2022 18:08:34</t>
  </si>
  <si>
    <t>18.11.2022 22:35:57</t>
  </si>
  <si>
    <t>L-336 REİSDERE 35-18-L00336_950439126_950439126</t>
  </si>
  <si>
    <t>18.11.2022 11:29:00</t>
  </si>
  <si>
    <t>18.11.2022 12:42:45</t>
  </si>
  <si>
    <t>KARACAKAŞ TR-1 45-82-M00344_945521084_945521084</t>
  </si>
  <si>
    <t>18.11.2022 19:57:51</t>
  </si>
  <si>
    <t>18.11.2022 23:53:01</t>
  </si>
  <si>
    <t>K-3591 35-01-K03591_35-01-K03591_2368189</t>
  </si>
  <si>
    <t>18.11.2022 01:57:27</t>
  </si>
  <si>
    <t>18.11.2022 02:17:20</t>
  </si>
  <si>
    <t>DM-17/03 HUZUREVİ 45-71-M00415_DAĞITIM TRAFOSU M02_72075976</t>
  </si>
  <si>
    <t>18.11.2022 15:56:58</t>
  </si>
  <si>
    <t>18.11.2022 17:18:11</t>
  </si>
  <si>
    <t>GÜLBAHÇE İM 35-19-A00006_HatBaşıAyırıcı_53134094 L02_53134094</t>
  </si>
  <si>
    <t>18.11.2022 15:09:40</t>
  </si>
  <si>
    <t>18.11.2022 18:22:32</t>
  </si>
  <si>
    <t>TR-26 35-22-M00026_915182637_915182637</t>
  </si>
  <si>
    <t>18.11.2022 20:59:59</t>
  </si>
  <si>
    <t>18.11.2022 22:23:05</t>
  </si>
  <si>
    <t>TAHTALIÇAY KÖK (M-751) 35-22-M00145_M-52 BASIN YAYIN M05_2330031</t>
  </si>
  <si>
    <t>18.11.2022 18:28:39</t>
  </si>
  <si>
    <t>18.11.2022 19:03:06</t>
  </si>
  <si>
    <t>ÇAPAK KÖK 35-26-M00435_DAĞKIZILCA-2 ÇIKIŞ M05_66033222</t>
  </si>
  <si>
    <t>18.11.2022 16:36:04</t>
  </si>
  <si>
    <t>18.11.2022 19:24:19</t>
  </si>
  <si>
    <t>M-1147 GEÇİT 35-09-M01147_M-362 M02_47553534</t>
  </si>
  <si>
    <t>18.11.2022 18:00:15</t>
  </si>
  <si>
    <t>18.11.2022 18:05:49</t>
  </si>
  <si>
    <t>K-278 35-01-K00278_911340554_911340554</t>
  </si>
  <si>
    <t>18.11.2022 23:34:12</t>
  </si>
  <si>
    <t>19.11.2022 03:07:26</t>
  </si>
  <si>
    <t>K-594 35-04-K00594_99182955_99182955</t>
  </si>
  <si>
    <t>18.11.2022 15:32:51</t>
  </si>
  <si>
    <t>18.11.2022 19:56:47</t>
  </si>
  <si>
    <t>L-424 AKTAŞ MARKET 35-18-L00424_6915804_56369803_56369803</t>
  </si>
  <si>
    <t>18.11.2022 09:11:40</t>
  </si>
  <si>
    <t>18.11.2022 10:02:44</t>
  </si>
  <si>
    <t>ÇAMAVLU TR-1 35-16-M00123_47470322_56395343_56395343</t>
  </si>
  <si>
    <t>18.11.2022 17:59:15</t>
  </si>
  <si>
    <t>19.11.2022 01:49:14</t>
  </si>
  <si>
    <t>PAZARKÖY KÖK 45-78-L00700_HatBaşıAyırıcı_53140470 L02_53140470</t>
  </si>
  <si>
    <t>18.11.2022 22:23:11</t>
  </si>
  <si>
    <t>18.11.2022 23:46:06</t>
  </si>
  <si>
    <t>18.11.2022 18:22:47</t>
  </si>
  <si>
    <t>18.11.2022 21:06:29</t>
  </si>
  <si>
    <t>PANCAR TR-1 35-26-M00892_956603986_956603986</t>
  </si>
  <si>
    <t>18.11.2022 20:20:02</t>
  </si>
  <si>
    <t>18.11.2022 21:54:10</t>
  </si>
  <si>
    <t>KINIK ORGANİZE DM 35-24-M00208_SOMA KÖYLER M15_83158582</t>
  </si>
  <si>
    <t>18.11.2022 15:39:54</t>
  </si>
  <si>
    <t>18.11.2022 16:09:48</t>
  </si>
  <si>
    <t>M-1539 35-01-M01539_910685597_910685597</t>
  </si>
  <si>
    <t>18.11.2022 11:54:46</t>
  </si>
  <si>
    <t>18.11.2022 12:40:31</t>
  </si>
  <si>
    <t>K-4833 35-01-K04833__72410392_72410392</t>
  </si>
  <si>
    <t>18.11.2022 16:24:29</t>
  </si>
  <si>
    <t>18.11.2022 17:40:00</t>
  </si>
  <si>
    <t>SARUHANLI DM 45-80-M00001_KOLDERE M11_84122769</t>
  </si>
  <si>
    <t>18.11.2022 16:46:06</t>
  </si>
  <si>
    <t>18.11.2022 16:51:34</t>
  </si>
  <si>
    <t>TR-52 SAĞLIK OCAĞI 35-26-M00052_956613763_956613763</t>
  </si>
  <si>
    <t>18.11.2022 16:42:53</t>
  </si>
  <si>
    <t>18.11.2022 21:20:30</t>
  </si>
  <si>
    <t>YEŞİLKAVAK TR-2 45-78-M00716_A_56391050_56391050</t>
  </si>
  <si>
    <t>18.11.2022 09:38:05</t>
  </si>
  <si>
    <t>18.11.2022 12:56:31</t>
  </si>
  <si>
    <t>BAHRİBABA İM-DM 35-01-A00014_BAHRİBABA-17/BAHRİBABA-2 K08_60323565</t>
  </si>
  <si>
    <t>18.11.2022 20:17:23</t>
  </si>
  <si>
    <t>18.11.2022 21:55:20</t>
  </si>
  <si>
    <t>18.11.2022 19:51:45</t>
  </si>
  <si>
    <t>18.11.2022 19:52:38</t>
  </si>
  <si>
    <t>18.11.2022 18:07:09</t>
  </si>
  <si>
    <t>18.11.2022 19:01:45</t>
  </si>
  <si>
    <t>YENİKÖY TR-1 35-22-M00276_915034564_915034564</t>
  </si>
  <si>
    <t>18.11.2022 11:36:36</t>
  </si>
  <si>
    <t>18.11.2022 12:23:43</t>
  </si>
  <si>
    <t>L-289 DEMET AKBAĞ TRAFO 35-18-L00289_C_65601909_65601909</t>
  </si>
  <si>
    <t>18.11.2022 10:09:39</t>
  </si>
  <si>
    <t>18.11.2022 11:51:21</t>
  </si>
  <si>
    <t>K-844 35-01-K00844_911987846_911987846</t>
  </si>
  <si>
    <t>18.11.2022 15:41:28</t>
  </si>
  <si>
    <t>18.11.2022 17:13:03</t>
  </si>
  <si>
    <t>K-1396 35-08-K01396_912039344_912039344</t>
  </si>
  <si>
    <t>18.11.2022 18:44:04</t>
  </si>
  <si>
    <t>18.11.2022 20:04:40</t>
  </si>
  <si>
    <t>TR-255(DM-2/2) 35-19-L00255_35-19-L00255_72132716</t>
  </si>
  <si>
    <t>18.11.2022 17:52:43</t>
  </si>
  <si>
    <t>18.11.2022 20:30:44</t>
  </si>
  <si>
    <t>KARABURÇ ÇAMGEÇİDİ TR-14 35-31-L00272_35-31-L00272_2355661</t>
  </si>
  <si>
    <t>18.11.2022 17:33:04</t>
  </si>
  <si>
    <t>18.11.2022 19:20:23</t>
  </si>
  <si>
    <t>KAHRAMANDERE İM 35-10-A00002_GÖNEN M09_2096981</t>
  </si>
  <si>
    <t>18.11.2022 14:24:39</t>
  </si>
  <si>
    <t>18.11.2022 14:47:45</t>
  </si>
  <si>
    <t>M-2684 CAZİBE İBALI ÖZEL TR 35-03-M02684Ö_ H_62643448</t>
  </si>
  <si>
    <t>18.11.2022 20:38:58</t>
  </si>
  <si>
    <t>18.11.2022 23:49:19</t>
  </si>
  <si>
    <t>GÖKÇEKÖY FATİH MAH.TR-1 45-80-L00178_956544139_956544139</t>
  </si>
  <si>
    <t>18.11.2022 12:29:01</t>
  </si>
  <si>
    <t>18.11.2022 14:18:03</t>
  </si>
  <si>
    <t>DM-8/24 45-71-M00296_DAĞITIM TRAFOSU M03_66489911</t>
  </si>
  <si>
    <t>18.11.2022 15:02:17</t>
  </si>
  <si>
    <t>18.11.2022 16:49:34</t>
  </si>
  <si>
    <t>M-2929 35-01-M02929_911300825_911300825</t>
  </si>
  <si>
    <t>18.11.2022 16:55:15</t>
  </si>
  <si>
    <t>18.11.2022 19:20:06</t>
  </si>
  <si>
    <t>L-284 İMAMOĞLU TRAFO 35-18-L00284_C_56370516_56370516</t>
  </si>
  <si>
    <t>18.11.2022 08:46:12</t>
  </si>
  <si>
    <t>18.11.2022 09:14:37</t>
  </si>
  <si>
    <t>YENİFOÇA TR-11 35-23-M00011_950424751_950424751</t>
  </si>
  <si>
    <t>18.11.2022 22:45:00</t>
  </si>
  <si>
    <t>19.11.2022 02:58:47</t>
  </si>
  <si>
    <t>TR-37 35-15-M00037_950366567_950366567</t>
  </si>
  <si>
    <t>18.11.2022 21:01:32</t>
  </si>
  <si>
    <t>18.11.2022 23:44:27</t>
  </si>
  <si>
    <t>ÖREN TR-2 35-27-L00217_98831422_98831422</t>
  </si>
  <si>
    <t>18.11.2022 03:13:48</t>
  </si>
  <si>
    <t>18.11.2022 05:36:07</t>
  </si>
  <si>
    <t>M-2991(YATIRIM REZERVE) 35-02-M02991_D_56381751_56381751</t>
  </si>
  <si>
    <t>18.11.2022 19:27:30</t>
  </si>
  <si>
    <t>18.11.2022 20:58:14</t>
  </si>
  <si>
    <t>18.11.2022 21:26:23</t>
  </si>
  <si>
    <t>19.11.2022 00:36:32</t>
  </si>
  <si>
    <t>SOMA A SANTRALİ İM/DM 45-82-A00001_SAVAŞTEPE 15.8 L14_2091658</t>
  </si>
  <si>
    <t>18.11.2022 15:48:47</t>
  </si>
  <si>
    <t>18.11.2022 16:02:00</t>
  </si>
  <si>
    <t>18.11.2022 14:04:33</t>
  </si>
  <si>
    <t>18.11.2022 16:11:20</t>
  </si>
  <si>
    <t>TR-57 (YATIRIM REZERVE) 35-27-M00990_97640196_97640196</t>
  </si>
  <si>
    <t>18.11.2022 21:55:19</t>
  </si>
  <si>
    <t>19.11.2022 00:10:40</t>
  </si>
  <si>
    <t>IŞIKLAR TM 35-02-A00006_GÖKDERE M26_2308415</t>
  </si>
  <si>
    <t>OG Hatta Yabancı Cisim</t>
  </si>
  <si>
    <t>18.11.2022 15:50:20</t>
  </si>
  <si>
    <t>18.11.2022 22:39:11</t>
  </si>
  <si>
    <t>KINIK İM 35-24-A00001_TR-20 L03_2059055</t>
  </si>
  <si>
    <t>18.11.2022 12:58:00</t>
  </si>
  <si>
    <t>18.11.2022 14:44:16</t>
  </si>
  <si>
    <t>TR-11 45-77-L00011_TR-16 L05_72203811</t>
  </si>
  <si>
    <t>18.11.2022 10:29:35</t>
  </si>
  <si>
    <t>18.11.2022 16:50:47</t>
  </si>
  <si>
    <t>AVŞAR İM 45-83-A00002_TR-A L07_81661208</t>
  </si>
  <si>
    <t>18.11.2022 14:40:34</t>
  </si>
  <si>
    <t>18.11.2022 15:41:09</t>
  </si>
  <si>
    <t>KIRKAĞAÇ DM 45-76-M00043_AKHİSAR M08_72247565</t>
  </si>
  <si>
    <t>18.11.2022 16:38:00</t>
  </si>
  <si>
    <t>18.11.2022 16:44:00</t>
  </si>
  <si>
    <t>YENİ FOÇA TR-2 35-23-M00002_TR-9 M01_66039430</t>
  </si>
  <si>
    <t>18.11.2022 21:15:54</t>
  </si>
  <si>
    <t>18.11.2022 21:30:38</t>
  </si>
  <si>
    <t>ULUKENT DM-4/11 35-28-M00028_ULUKENT DM-4/12 M03_66494441</t>
  </si>
  <si>
    <t>18.11.2022 11:58:00</t>
  </si>
  <si>
    <t>18.11.2022 12:51:28</t>
  </si>
  <si>
    <t>KARABURUN TR-18 35-21-L00026_A_56390376_56390376</t>
  </si>
  <si>
    <t>18.11.2022 20:14:00</t>
  </si>
  <si>
    <t>18.11.2022 20:56:54</t>
  </si>
  <si>
    <t>K-1439 35-01-K01439_911864154_911864154</t>
  </si>
  <si>
    <t>18.11.2022 20:19:46</t>
  </si>
  <si>
    <t>19.11.2022 02:48:31</t>
  </si>
  <si>
    <t>K-822 35-01-K00822_911188615_911188615</t>
  </si>
  <si>
    <t>18.11.2022 18:32:41</t>
  </si>
  <si>
    <t>18.11.2022 20:00:26</t>
  </si>
  <si>
    <t>M-1209 35-01-M01209_35-01-M01209_2355492</t>
  </si>
  <si>
    <t>18.11.2022 09:17:32</t>
  </si>
  <si>
    <t>18.11.2022 09:46:21</t>
  </si>
  <si>
    <t>18.11.2022 16:35:02</t>
  </si>
  <si>
    <t>18.11.2022 20:58:30</t>
  </si>
  <si>
    <t>M-2599 35-02-M02599_M-1068 M11_72137854</t>
  </si>
  <si>
    <t>18.11.2022 16:12:04</t>
  </si>
  <si>
    <t>18.11.2022 18:21:44</t>
  </si>
  <si>
    <t>DEĞİRMENDERE DM 35-22-M00085_ÇAMÖNÜ - ATAKÖY M09_50066612</t>
  </si>
  <si>
    <t>18.11.2022 14:26:53</t>
  </si>
  <si>
    <t>18.11.2022 17:12:32</t>
  </si>
  <si>
    <t>AZİZTEPE MEZARÖNÜ TR-3 45-73-M00222_45-73-M00222_2353616</t>
  </si>
  <si>
    <t>18.11.2022 20:42:37</t>
  </si>
  <si>
    <t>19.11.2022 00:07:59</t>
  </si>
  <si>
    <t>ALAŞEHİR TR-57 45-73-M00057_TR-64 M02_81564839</t>
  </si>
  <si>
    <t>18.11.2022 08:36:55</t>
  </si>
  <si>
    <t>18.11.2022 09:15:33</t>
  </si>
  <si>
    <t>TR-1/48 45-72-M00048_D_56390670_56390670</t>
  </si>
  <si>
    <t>18.11.2022 18:40:49</t>
  </si>
  <si>
    <t>18.11.2022 18:59:39</t>
  </si>
  <si>
    <t>PAYAMLI M-15 35-25-M00180_95000605054_95000605054</t>
  </si>
  <si>
    <t>18.11.2022 10:07:22</t>
  </si>
  <si>
    <t>18.11.2022 10:59:59</t>
  </si>
  <si>
    <t>18.11.2022 16:18:35</t>
  </si>
  <si>
    <t>18.11.2022 20:37:23</t>
  </si>
  <si>
    <t>LÜTFİYE KÖK 45-80-M02970_KUMKUYUCAK    TST-1 M03_84270514</t>
  </si>
  <si>
    <t>18.11.2022 10:49:49</t>
  </si>
  <si>
    <t>18.11.2022 11:36:53</t>
  </si>
  <si>
    <t>HORZUMKESERLER TR-1 45-73-M00295_A_56391480_56391480</t>
  </si>
  <si>
    <t>18.11.2022 12:19:45</t>
  </si>
  <si>
    <t>18.11.2022 17:32:55</t>
  </si>
  <si>
    <t>18.11.2022 15:51:32</t>
  </si>
  <si>
    <t>18.11.2022 16:26:54</t>
  </si>
  <si>
    <t>ESKİ FOÇA İM 35-23-A00001_FOTAŞ-1 M07_2308535</t>
  </si>
  <si>
    <t>18.11.2022 02:49:01</t>
  </si>
  <si>
    <t>18.11.2022 03:32:40</t>
  </si>
  <si>
    <t>TR-1-2/7 35-20-L00034_35-20-L00034_72371482</t>
  </si>
  <si>
    <t>18.11.2022 18:14:26</t>
  </si>
  <si>
    <t>18.11.2022 20:59:00</t>
  </si>
  <si>
    <t>18.11.2022 14:06:57</t>
  </si>
  <si>
    <t>18.11.2022 14:24:13</t>
  </si>
  <si>
    <t>K-753 35-04-K00753_99540488_99540488</t>
  </si>
  <si>
    <t>18.11.2022 21:59:02</t>
  </si>
  <si>
    <t>18.11.2022 22:58:37</t>
  </si>
  <si>
    <t>USLU DEMİR KÖK 35-28-M00758_DİREK NO-3 (DSİ) M05_2117241</t>
  </si>
  <si>
    <t>18.11.2022 10:37:24</t>
  </si>
  <si>
    <t>18.11.2022 13:43:53</t>
  </si>
  <si>
    <t>SİMKUR SİTESİ M-307 35-30-M00307_A_56403822_56403822</t>
  </si>
  <si>
    <t>18.11.2022 18:46:02</t>
  </si>
  <si>
    <t>18.11.2022 19:58:40</t>
  </si>
  <si>
    <t>K-2363 35-07-K02363_99165905_99165905</t>
  </si>
  <si>
    <t>18.11.2022 17:20:19</t>
  </si>
  <si>
    <t>19.11.2022 01:51:41</t>
  </si>
  <si>
    <t>GÖKÇEYURT TR-1 35-27-M01049_35-27-M01049_61267115</t>
  </si>
  <si>
    <t>18.11.2022 16:59:53</t>
  </si>
  <si>
    <t>18.11.2022 18:01:07</t>
  </si>
  <si>
    <t>ÇEŞME İM 35-18-A00001_OTELLER-GERİLİM ÖLÇÜ M08_2324554</t>
  </si>
  <si>
    <t>18.11.2022 23:28:40</t>
  </si>
  <si>
    <t>18.11.2022 23:45:26</t>
  </si>
  <si>
    <t>ALÇUK TM 35-17-A00001_DERSAN-2 M27_2307837</t>
  </si>
  <si>
    <t>18.11.2022 14:02:00</t>
  </si>
  <si>
    <t>18.11.2022 14:08:14</t>
  </si>
  <si>
    <t>M-1942 35-01-M01942_35-01-M01942_2375448</t>
  </si>
  <si>
    <t>18.11.2022 15:33:07</t>
  </si>
  <si>
    <t>18.11.2022 16:56:02</t>
  </si>
  <si>
    <t>18.11.2022 09:51:54</t>
  </si>
  <si>
    <t>18.11.2022 16:38:06</t>
  </si>
  <si>
    <t>ŞAŞAL TR-1 35-22-M00283_955254271_955254271</t>
  </si>
  <si>
    <t>18.11.2022 17:44:11</t>
  </si>
  <si>
    <t>18.11.2022 23:40:30</t>
  </si>
  <si>
    <t>18.11.2022 12:46:00</t>
  </si>
  <si>
    <t>18.11.2022 13:14:05</t>
  </si>
  <si>
    <t>18.11.2022 15:13:35</t>
  </si>
  <si>
    <t>18.11.2022 15:20:09</t>
  </si>
  <si>
    <t>BADEMLER DM 35-19-M00443_GÜZELBAHÇE-1 (GÖNEN) ÇIKIŞ M16_72219083</t>
  </si>
  <si>
    <t>18.11.2022 14:30:52</t>
  </si>
  <si>
    <t>18.11.2022 15:01:16</t>
  </si>
  <si>
    <t>AKKÖY TR-1 45-83-M00394_DIREK TIPI TRAFO HUCRESI H01_2104417</t>
  </si>
  <si>
    <t>18.11.2022 18:59:03</t>
  </si>
  <si>
    <t>19.11.2022 00:25:56</t>
  </si>
  <si>
    <t>GÜLBAHÇE İM 35-19-A00006_GÜLBAHÇE L02_72213957</t>
  </si>
  <si>
    <t>18.11.2022 17:26:27</t>
  </si>
  <si>
    <t>18.11.2022 18:28:18</t>
  </si>
  <si>
    <t>SOMA KÖYLER DM-2 45-82-M00125_BERGAMA M02_2035736</t>
  </si>
  <si>
    <t>18.11.2022 15:38:47</t>
  </si>
  <si>
    <t>18.11.2022 15:49:40</t>
  </si>
  <si>
    <t>HARMANDALI KÖK 45-71-M00061_HARMANDALI KÖYÜ M02_72230772</t>
  </si>
  <si>
    <t>18.11.2022 15:44:01</t>
  </si>
  <si>
    <t>18.11.2022 21:27:28</t>
  </si>
  <si>
    <t>K-1561 35-02-K01561_A_56381100_56381100</t>
  </si>
  <si>
    <t>AG Hatta Yabancı Cisim</t>
  </si>
  <si>
    <t>18.11.2022 10:55:11</t>
  </si>
  <si>
    <t>18.11.2022 11:44:07</t>
  </si>
  <si>
    <t>ÖRNEKKÖY TR-5 35-27-L00130_98825449_98825449</t>
  </si>
  <si>
    <t>18.11.2022 21:47:29</t>
  </si>
  <si>
    <t>18.11.2022 23:40:19</t>
  </si>
  <si>
    <t>M-2212 DOĞANCILAR TR-1 35-03-M02212_910984470_910984470</t>
  </si>
  <si>
    <t>18.11.2022 19:04:29</t>
  </si>
  <si>
    <t>19.11.2022 00:41:56</t>
  </si>
  <si>
    <t>M-1535 35-01-M01535_911897851_911897851</t>
  </si>
  <si>
    <t>18.11.2022 21:18:18</t>
  </si>
  <si>
    <t>19.11.2022 01:05:35</t>
  </si>
  <si>
    <t>KINIK ORGANİZE DM 35-24-M00208_SOMA KÖYLER M15_83158735</t>
  </si>
  <si>
    <t>18.11.2022 20:46:23</t>
  </si>
  <si>
    <t>18.11.2022 21:12:52</t>
  </si>
  <si>
    <t>M-1763 35-02-M01763_M-591 M02_2113004</t>
  </si>
  <si>
    <t>18.11.2022 12:04:33</t>
  </si>
  <si>
    <t>18.11.2022 13:16:05</t>
  </si>
  <si>
    <t>M-2426 35-02-M02426_35-02-M02426_50119939</t>
  </si>
  <si>
    <t>18.11.2022 09:58:44</t>
  </si>
  <si>
    <t>18.11.2022 11:12:05</t>
  </si>
  <si>
    <t>KAREL DM 35-17-M00247_BAZTAŞ DM M05_66441215</t>
  </si>
  <si>
    <t>18.11.2022 14:16:28</t>
  </si>
  <si>
    <t>18.11.2022 14:52:55</t>
  </si>
  <si>
    <t>İBRAHİMKUYU DM 35-15-M00286_YOLÜSTÜ-2 M03_67554610</t>
  </si>
  <si>
    <t>18.11.2022 09:52:07</t>
  </si>
  <si>
    <t>18.11.2022 16:53:30</t>
  </si>
  <si>
    <t>K-1502 35-03-K01502_35-03-K01502_41910061</t>
  </si>
  <si>
    <t>18.11.2022 19:27:33</t>
  </si>
  <si>
    <t>18.11.2022 20:39:31</t>
  </si>
  <si>
    <t>K-1410 35-07-K01410_35-07-K01410_48414392</t>
  </si>
  <si>
    <t>18.11.2022 13:24:37</t>
  </si>
  <si>
    <t>18.11.2022 13:56:56</t>
  </si>
  <si>
    <t>TR-7 ÖZTAK (TR-237) 35-19-M00237_ H_77616527</t>
  </si>
  <si>
    <t>18.11.2022 18:46:57</t>
  </si>
  <si>
    <t>18.11.2022 21:27:34</t>
  </si>
  <si>
    <t>DM-25/14 45-71-M00053_DAĞITIM TRAFOSU M03_72048236</t>
  </si>
  <si>
    <t>18.11.2022 09:08:30</t>
  </si>
  <si>
    <t>18.11.2022 10:21:59</t>
  </si>
  <si>
    <t>DM-4/2 45-72-M00614_TR-1/64 M01_79573857</t>
  </si>
  <si>
    <t>18.11.2022 16:12:33</t>
  </si>
  <si>
    <t>18.11.2022 16:39:44</t>
  </si>
  <si>
    <t>TURGUTALP TR-1 45-82-M00051_945529408_945529408</t>
  </si>
  <si>
    <t>18.11.2022 11:06:17</t>
  </si>
  <si>
    <t>18.11.2022 11:31:41</t>
  </si>
  <si>
    <t>OVAKENT İM 35-15-A00003_ÇATAL ARMUT L05_2057398</t>
  </si>
  <si>
    <t>18.11.2022 12:15:43</t>
  </si>
  <si>
    <t>18.11.2022 12:18:09</t>
  </si>
  <si>
    <t>ÇAKIRBEYLİ TR-2 35-26-M00487_6413727_56358910_56358910</t>
  </si>
  <si>
    <t>18.11.2022 20:11:38</t>
  </si>
  <si>
    <t>18.11.2022 22:45:28</t>
  </si>
  <si>
    <t>SEYREK TR-7 KÖK 35-28-M00379_HatBaşıAyırıcı_53133679 M05_53133679</t>
  </si>
  <si>
    <t>18.11.2022 11:43:14</t>
  </si>
  <si>
    <t>18.11.2022 13:01:50</t>
  </si>
  <si>
    <t>M-1212 35-02-M01212_M-1207 M02_2061024</t>
  </si>
  <si>
    <t>18.11.2022 14:52:37</t>
  </si>
  <si>
    <t>18.11.2022 17:23:43</t>
  </si>
  <si>
    <t>M-2703 35-01-M02703_35-01-M02703_64961329</t>
  </si>
  <si>
    <t>18.11.2022 11:04:49</t>
  </si>
  <si>
    <t>18.11.2022 12:02:02</t>
  </si>
  <si>
    <t>KULA İM 45-77-A00001_HatBaşıAyırıcı_53135910 M03_53135910</t>
  </si>
  <si>
    <t>18.11.2022 08:10:53</t>
  </si>
  <si>
    <t>18.11.2022 12:55:42</t>
  </si>
  <si>
    <t>K-580 35-01-K00580_K-581 K05_2063439</t>
  </si>
  <si>
    <t>18.11.2022 21:53:57</t>
  </si>
  <si>
    <t>18.11.2022 22:27:23</t>
  </si>
  <si>
    <t>TAŞLIYATAK CEBECİLER TR-4 35-31-L00367_35-31-L00367_2365637</t>
  </si>
  <si>
    <t>18.11.2022 16:57:54</t>
  </si>
  <si>
    <t>18.11.2022 20:14:42</t>
  </si>
  <si>
    <t>FERİZLER TR-1 35-16-M00072_35-16-M00072_72337184</t>
  </si>
  <si>
    <t>18.11.2022 17:43:56</t>
  </si>
  <si>
    <t>18.11.2022 20:40:20</t>
  </si>
  <si>
    <t>M-2346 35-03-M02346_915138440_915138440</t>
  </si>
  <si>
    <t>18.11.2022 17:57:49</t>
  </si>
  <si>
    <t>18.11.2022 22:34:15</t>
  </si>
  <si>
    <t>SAKARLI KÖK 45-76-M00046_BADEMLİ M02_72214544</t>
  </si>
  <si>
    <t>18.11.2022 13:46:32</t>
  </si>
  <si>
    <t>18.11.2022 14:06:50</t>
  </si>
  <si>
    <t>M-1175 35-04-M01175_E_56381675_56381675</t>
  </si>
  <si>
    <t>18.11.2022 15:46:33</t>
  </si>
  <si>
    <t>18.11.2022 20:43:19</t>
  </si>
  <si>
    <t>K-3187 35-01-K03187_911759956_911759956</t>
  </si>
  <si>
    <t>18.11.2022 15:39:28</t>
  </si>
  <si>
    <t>18.11.2022 16:48:58</t>
  </si>
  <si>
    <t>K-1502 35-03-K01502_D D1_5935541</t>
  </si>
  <si>
    <t>18.11.2022 13:32:08</t>
  </si>
  <si>
    <t>18.11.2022 19:45:19</t>
  </si>
  <si>
    <t>K-3956 35-03-K03956_910463660_910463660</t>
  </si>
  <si>
    <t>18.11.2022 18:32:25</t>
  </si>
  <si>
    <t>18.11.2022 21:02:11</t>
  </si>
  <si>
    <t>HALİTPAŞA DM 45-80-M00060_HALİTPAŞA TARIMSAL SULAMA-1 M06_72188715</t>
  </si>
  <si>
    <t>18.11.2022 09:57:06</t>
  </si>
  <si>
    <t>18.11.2022 10:37:54</t>
  </si>
  <si>
    <t>OĞLANANASI TR-5 KÖK 35-22-M00092_OĞLANANASI TR-7 M07_89600659</t>
  </si>
  <si>
    <t>18.11.2022 08:28:34</t>
  </si>
  <si>
    <t>18.11.2022 09:30:39</t>
  </si>
  <si>
    <t>SOMA TR-3 45-82-M00003_945541809_945541809</t>
  </si>
  <si>
    <t>18.11.2022 15:02:29</t>
  </si>
  <si>
    <t>18.11.2022 15:52:22</t>
  </si>
  <si>
    <t>K-978 35-07-K00978_912164631_912164631</t>
  </si>
  <si>
    <t>18.11.2022 15:24:08</t>
  </si>
  <si>
    <t>18.11.2022 20:34:58</t>
  </si>
  <si>
    <t>L-44 ÖDEMİŞ ÖĞRETMEN EVLERİ 35-14-L00044_35-14-L00044_2365466</t>
  </si>
  <si>
    <t>18.11.2022 21:44:14</t>
  </si>
  <si>
    <t>18.11.2022 21:56:51</t>
  </si>
  <si>
    <t>M-2818 35-01-M02818_912099712_912099712</t>
  </si>
  <si>
    <t>18.11.2022 18:08:02</t>
  </si>
  <si>
    <t>18.11.2022 19:08:18</t>
  </si>
  <si>
    <t>İSKELE KÖK 35-19-L00275_ÇAYIR L03_72119365</t>
  </si>
  <si>
    <t>18.11.2022 16:49:43</t>
  </si>
  <si>
    <t>18.11.2022 17:18:54</t>
  </si>
  <si>
    <t>K-1053 35-03-K01053_C_56353965_56353965</t>
  </si>
  <si>
    <t>18.11.2022 19:26:44</t>
  </si>
  <si>
    <t>18.11.2022 20:22:32</t>
  </si>
  <si>
    <t>ŞEYHYAYLA TR-1 45-75-M00151__84431232_84431232</t>
  </si>
  <si>
    <t>18.11.2022 11:23:02</t>
  </si>
  <si>
    <t>18.11.2022 17:12:48</t>
  </si>
  <si>
    <t>ÇAPAKLI KÖK 45-78-M01161_HatBaşıAyırıcı_53140079 M04_53140079</t>
  </si>
  <si>
    <t>18.11.2022 16:29:11</t>
  </si>
  <si>
    <t>18.11.2022 18:55:55</t>
  </si>
  <si>
    <t>BÜYÜKBELEN TR-4 45-80-M00099_956567124_956567124</t>
  </si>
  <si>
    <t>18.11.2022 20:23:24</t>
  </si>
  <si>
    <t>18.11.2022 22:10:49</t>
  </si>
  <si>
    <t>MORDOĞAN TR-23 35-21-L00152_A_56394200_56394200</t>
  </si>
  <si>
    <t>18.11.2022 23:35:16</t>
  </si>
  <si>
    <t>18.11.2022 23:54:46</t>
  </si>
  <si>
    <t>KADIDEĞİRMENİ KÖK 45-82-M00127_BERGAMA KINIK (AVDAN) M02_2329331</t>
  </si>
  <si>
    <t>18.11.2022 16:25:24</t>
  </si>
  <si>
    <t>18.11.2022 18:02:13</t>
  </si>
  <si>
    <t>K-1396 35-08-K01396_97593891_97593891</t>
  </si>
  <si>
    <t>18.11.2022 14:48:54</t>
  </si>
  <si>
    <t>18.11.2022 16:21:29</t>
  </si>
  <si>
    <t>ELİFLİ TR-2 35-20-L00427_955208061_955208061</t>
  </si>
  <si>
    <t>18.11.2022 20:14:41</t>
  </si>
  <si>
    <t>18.11.2022 23:02:43</t>
  </si>
  <si>
    <t>İNECİK TR-2 35-21-L00223_B_77677233_77677233</t>
  </si>
  <si>
    <t>18.11.2022 15:47:37</t>
  </si>
  <si>
    <t>18.11.2022 17:20:54</t>
  </si>
  <si>
    <t>K-344 35-01-K00344_911154910_911154910</t>
  </si>
  <si>
    <t>18.11.2022 22:07:03</t>
  </si>
  <si>
    <t>18.11.2022 22:44:28</t>
  </si>
  <si>
    <t>TR-26 35-27-M00026_C_56365246_56365246</t>
  </si>
  <si>
    <t>18.11.2022 17:36:21</t>
  </si>
  <si>
    <t>18.11.2022 23:19:28</t>
  </si>
  <si>
    <t>DAĞDERE DM 45-72-M00097_KARAGÖZLER M08_2106076</t>
  </si>
  <si>
    <t>18.11.2022 09:10:41</t>
  </si>
  <si>
    <t>18.11.2022 09:22:50</t>
  </si>
  <si>
    <t>CAMBAZLI KÖK 45-84-M00005_MADEN KÖK M03_50241539</t>
  </si>
  <si>
    <t>18.11.2022 23:06:29</t>
  </si>
  <si>
    <t>19.11.2022 00:30:39</t>
  </si>
  <si>
    <t>ORHANLI ORTA M-90 35-14-M00090_956638216_956638216</t>
  </si>
  <si>
    <t>18.11.2022 14:39:08</t>
  </si>
  <si>
    <t>18.11.2022 18:34:23</t>
  </si>
  <si>
    <t>M-2745 35-01-M02745_910936102_910936102</t>
  </si>
  <si>
    <t>18.11.2022 17:25:03</t>
  </si>
  <si>
    <t>18.11.2022 21:26:18</t>
  </si>
  <si>
    <t>TR-55 35-16-L00055_TR-56 L03_71984653</t>
  </si>
  <si>
    <t>18.11.2022 09:00:55</t>
  </si>
  <si>
    <t>18.11.2022 10:59:49</t>
  </si>
  <si>
    <t>18.11.2022 14:22:06</t>
  </si>
  <si>
    <t>18.11.2022 19:40:21</t>
  </si>
  <si>
    <t>K-524 35-01-K00524_910971606_910971606</t>
  </si>
  <si>
    <t>18.11.2022 21:55:04</t>
  </si>
  <si>
    <t>19.11.2022 03:53:18</t>
  </si>
  <si>
    <t>18.11.2022 13:59:50</t>
  </si>
  <si>
    <t>18.11.2022 15:04:55</t>
  </si>
  <si>
    <t>DM06/TR02 45-73-M00052_DM-6/1 GİRİŞ M08_66687744</t>
  </si>
  <si>
    <t>18.11.2022 07:07:27</t>
  </si>
  <si>
    <t>18.11.2022 08:35:03</t>
  </si>
  <si>
    <t>ARPALIK KÖK 45-83-M00137_ARPALIK TR-1 M02_2096632</t>
  </si>
  <si>
    <t>18.11.2022 16:11:26</t>
  </si>
  <si>
    <t>18.11.2022 17:52:03</t>
  </si>
  <si>
    <t>YAYLA KÖYÜ TR-1 35-21-L00093_953364694_953364694</t>
  </si>
  <si>
    <t>18.11.2022 16:31:53</t>
  </si>
  <si>
    <t>18.11.2022 19:54:28</t>
  </si>
  <si>
    <t>GENCERLER TR-1 35-20-L00425_35-20-L00425_2367531</t>
  </si>
  <si>
    <t>18.11.2022 18:12:40</t>
  </si>
  <si>
    <t>18.11.2022 21:22:46</t>
  </si>
  <si>
    <t>HARMANDALI TR-1 45-72-L00768_A_56393671_56393671</t>
  </si>
  <si>
    <t>18.11.2022 16:38:57</t>
  </si>
  <si>
    <t>18.11.2022 17:29:25</t>
  </si>
  <si>
    <t>HACIHALİLLER TR-2 45-71-M01785_A_56390508_56390508</t>
  </si>
  <si>
    <t>18.11.2022 20:10:59</t>
  </si>
  <si>
    <t>K-211 35-02-K00211_35-02-K00211_2375443</t>
  </si>
  <si>
    <t>18.11.2022 20:00:13</t>
  </si>
  <si>
    <t>18.11.2022 20:22:05</t>
  </si>
  <si>
    <t>M-2518 35-02-M02518__81571328_81571328</t>
  </si>
  <si>
    <t>18.11.2022 15:29:58</t>
  </si>
  <si>
    <t>18.11.2022 16:53:02</t>
  </si>
  <si>
    <t>EMİRALEM TR-17 35-28-M00233_B_56357733_56357733</t>
  </si>
  <si>
    <t>18.11.2022 18:33:02</t>
  </si>
  <si>
    <t>18.11.2022 19:12:24</t>
  </si>
  <si>
    <t>TR-26 35-27-M00026_B_56364579_56364579</t>
  </si>
  <si>
    <t>18.11.2022 18:28:41</t>
  </si>
  <si>
    <t>18.11.2022 20:42:47</t>
  </si>
  <si>
    <t>ÖZBEK DM (TR-315) 35-19-M00044_YASEMİN KÖK M01_72140333</t>
  </si>
  <si>
    <t>18.11.2022 16:39:37</t>
  </si>
  <si>
    <t>18.11.2022 17:28:00</t>
  </si>
  <si>
    <t>K-554 35-01-K00554_35-01-K00554_42396830</t>
  </si>
  <si>
    <t>18.11.2022 21:48:36</t>
  </si>
  <si>
    <t>19.11.2022 00:32:03</t>
  </si>
  <si>
    <t>18.11.2022 16:31:10</t>
  </si>
  <si>
    <t>18.11.2022 16:38:15</t>
  </si>
  <si>
    <t>18.11.2022 15:12:30</t>
  </si>
  <si>
    <t>18.11.2022 16:42:21</t>
  </si>
  <si>
    <t>YUSUFLU KÖK 35-20-L00077_YUSUFLU ÇAYIR L02_66527972</t>
  </si>
  <si>
    <t>18.11.2022 17:05:50</t>
  </si>
  <si>
    <t>18.11.2022 17:35:20</t>
  </si>
  <si>
    <t>K-652 35-01-K00652_C_56358157_56358157</t>
  </si>
  <si>
    <t>18.11.2022 14:35:39</t>
  </si>
  <si>
    <t>18.11.2022 16:44:01</t>
  </si>
  <si>
    <t>M-3092(YATIRIM REZERVE) 35-07-M03092_912100804_912100804</t>
  </si>
  <si>
    <t>18.11.2022 18:07:06</t>
  </si>
  <si>
    <t>19.11.2022 01:02:28</t>
  </si>
  <si>
    <t>K-633 35-02-K00633_K-333 K03_2034332</t>
  </si>
  <si>
    <t>18.11.2022 12:54:04</t>
  </si>
  <si>
    <t>18.11.2022 13:24:43</t>
  </si>
  <si>
    <t>PINARKÖY TR-1 35-16-L00265_A_56398096_56398096</t>
  </si>
  <si>
    <t>18.11.2022 07:47:14</t>
  </si>
  <si>
    <t>18.11.2022 14:17:45</t>
  </si>
  <si>
    <t>18.11.2022 18:00:52</t>
  </si>
  <si>
    <t>KEMALPAŞA TM 35-27-A00002_KEMALPAŞA-1 M06_2306690</t>
  </si>
  <si>
    <t>18.11.2022 16:12:13</t>
  </si>
  <si>
    <t>18.11.2022 16:58:11</t>
  </si>
  <si>
    <t>KAYAKÖY TR-3 35-15-L00523_950387790_950387790</t>
  </si>
  <si>
    <t>18.11.2022 20:02:00</t>
  </si>
  <si>
    <t>18.11.2022 23:00:02</t>
  </si>
  <si>
    <t>YENİKÖY YÖRÜKLER MAH. TR-5 35-15-L00505__83007478_83007478</t>
  </si>
  <si>
    <t>18.11.2022 09:08:20</t>
  </si>
  <si>
    <t>18.11.2022 12:05:01</t>
  </si>
  <si>
    <t>M-1147 GEÇİT 35-09-M01147_M-910 M03_47553535</t>
  </si>
  <si>
    <t>18.11.2022 18:00:58</t>
  </si>
  <si>
    <t>18.11.2022 18:05:41</t>
  </si>
  <si>
    <t>GÖBELLER TR-1 35-16-M00110_953327607_953327607</t>
  </si>
  <si>
    <t>18.11.2022 08:57:25</t>
  </si>
  <si>
    <t>18.11.2022 12:53:38</t>
  </si>
  <si>
    <t>18.11.2022 01:32:35</t>
  </si>
  <si>
    <t>18.11.2022 02:14:09</t>
  </si>
  <si>
    <t>L-455 35-18-L00455_950436732_950436732</t>
  </si>
  <si>
    <t>18.11.2022 11:11:22</t>
  </si>
  <si>
    <t>18.11.2022 13:16:10</t>
  </si>
  <si>
    <t>YENİFOÇA TR-53 35-23-M00053_YENİFOÇA TR-39 M04_72156630</t>
  </si>
  <si>
    <t>18.11.2022 15:44:43</t>
  </si>
  <si>
    <t>18.11.2022 19:29:00</t>
  </si>
  <si>
    <t>ÇİLEME TR-4 35-22-M00163_955271178_955271178</t>
  </si>
  <si>
    <t>18.11.2022 18:03:40</t>
  </si>
  <si>
    <t>18.11.2022 21:16:29</t>
  </si>
  <si>
    <t>TR-51 35-22-M00051_95002363830_95002363830</t>
  </si>
  <si>
    <t>18.11.2022 08:35:57</t>
  </si>
  <si>
    <t>18.11.2022 11:51:06</t>
  </si>
  <si>
    <t>ULUKENT DM-3/7 35-28-M00062_ULUKENT DM-3/6 M01_66553631</t>
  </si>
  <si>
    <t>18.11.2022 10:15:27</t>
  </si>
  <si>
    <t>18.11.2022 14:47:27</t>
  </si>
  <si>
    <t>KINIK TR 15 35-24-L00015_B_56374672_56374672</t>
  </si>
  <si>
    <t>18.11.2022 23:16:40</t>
  </si>
  <si>
    <t>18.11.2022 23:35:34</t>
  </si>
  <si>
    <t>TR-2/3 45-83-L00003_TR-2/12 L04_72148297</t>
  </si>
  <si>
    <t>18.11.2022 10:05:39</t>
  </si>
  <si>
    <t>18.11.2022 17:02:14</t>
  </si>
  <si>
    <t>AHMET YAR KÖK 35-27-M00067_KLEMSAN KÖK M03_72177223</t>
  </si>
  <si>
    <t>18.11.2022 15:39:01</t>
  </si>
  <si>
    <t>18.11.2022 17:13:18</t>
  </si>
  <si>
    <t>KURUCUOVA TR-7 35-15-L00248_C_56361999_56361999</t>
  </si>
  <si>
    <t>AG İzolatör Arızası</t>
  </si>
  <si>
    <t>18.11.2022 10:22:25</t>
  </si>
  <si>
    <t>18.11.2022 11:45:39</t>
  </si>
  <si>
    <t>M-1542 35-01-M01542_911143735_911143735</t>
  </si>
  <si>
    <t>18.11.2022 21:07:49</t>
  </si>
  <si>
    <t>19.11.2022 01:55:29</t>
  </si>
  <si>
    <t>18.11.2022 12:32:27</t>
  </si>
  <si>
    <t>18.11.2022 13:28:47</t>
  </si>
  <si>
    <t>M-1335 KAYADİBİ KÖK 35-02-M01335_M-2625 M07_72281500</t>
  </si>
  <si>
    <t>18.11.2022 15:33:00</t>
  </si>
  <si>
    <t>18.11.2022 15:47:36</t>
  </si>
  <si>
    <t>KORUCUK-2 35-26-M00462_6905930_56357797_56357797</t>
  </si>
  <si>
    <t>18.11.2022 20:57:51</t>
  </si>
  <si>
    <t>18.11.2022 23:00:33</t>
  </si>
  <si>
    <t>HACIMUSA TR-1 45-80-M00128_45-80-M00128_2362707</t>
  </si>
  <si>
    <t>18.11.2022 15:17:16</t>
  </si>
  <si>
    <t>18.11.2022 19:30:11</t>
  </si>
  <si>
    <t>BAĞYURDU DM-1/12 35-27-L00230_BAĞYURDU VE KÖYLER ENH L01_72158588</t>
  </si>
  <si>
    <t>18.11.2022 16:44:37</t>
  </si>
  <si>
    <t>18.11.2022 18:44:32</t>
  </si>
  <si>
    <t>L-27 İZMİRLİ LİMANLAR 35-18-L00027_9480705 b1_5775867</t>
  </si>
  <si>
    <t>18.11.2022 10:21:57</t>
  </si>
  <si>
    <t>18.11.2022 10:54:33</t>
  </si>
  <si>
    <t>K-4432 35-01-K04432_913370541_913370541</t>
  </si>
  <si>
    <t>18.11.2022 17:57:55</t>
  </si>
  <si>
    <t>18.11.2022 19:35:57</t>
  </si>
  <si>
    <t>ÜÇPINAR TR-6 45-71-M01538_953245750_953245750</t>
  </si>
  <si>
    <t>18.11.2022 18:47:25</t>
  </si>
  <si>
    <t>18.11.2022 22:55:20</t>
  </si>
  <si>
    <t>TR-32 DEREKÖY 35-22-M00032_955291396_955291396</t>
  </si>
  <si>
    <t>18.11.2022 16:44:39</t>
  </si>
  <si>
    <t>18.11.2022 20:50:41</t>
  </si>
  <si>
    <t>EGE GÜBRE DM 35-17-M00326_ALMAK-1 M09_66450188</t>
  </si>
  <si>
    <t>18.11.2022 12:33:26</t>
  </si>
  <si>
    <t>18.11.2022 12:45:06</t>
  </si>
  <si>
    <t>TR-96 45-78-L00096_953247796_953247796</t>
  </si>
  <si>
    <t>18.11.2022 20:48:03</t>
  </si>
  <si>
    <t>18.11.2022 21:23:02</t>
  </si>
  <si>
    <t>TOKİ TR-1 45-83-M00826_TOKİ TR-2 L01_61211491</t>
  </si>
  <si>
    <t>18.11.2022 11:58:49</t>
  </si>
  <si>
    <t>18.11.2022 16:24:28</t>
  </si>
  <si>
    <t>A. CANCAN SLM GRB TR-5 35-27-M01173_B_83337808_83337808</t>
  </si>
  <si>
    <t>18.11.2022 18:10:38</t>
  </si>
  <si>
    <t>18.11.2022 19:53:33</t>
  </si>
  <si>
    <t>YAHŞELLİ KÖK 35-28-M00293_HAYKIRAN M01_66582309</t>
  </si>
  <si>
    <t>18.11.2022 09:21:40</t>
  </si>
  <si>
    <t>18.11.2022 18:03:10</t>
  </si>
  <si>
    <t>K-344 35-01-K00344_910823867_910823867</t>
  </si>
  <si>
    <t>18.11.2022 20:57:32</t>
  </si>
  <si>
    <t>18.11.2022 22:33:57</t>
  </si>
  <si>
    <t>S.S FEYSAN KONUT YAPI KOOPERATİFİ ÖZEL 35-25-M00220Ö_93540190_93540190</t>
  </si>
  <si>
    <t>18.11.2022 18:01:39</t>
  </si>
  <si>
    <t>18.11.2022 19:38:32</t>
  </si>
  <si>
    <t>ÜNİVERSİTE TM 35-02-A00008_PINARBAŞI-1 M23_2310714</t>
  </si>
  <si>
    <t>18.11.2022 15:27:13</t>
  </si>
  <si>
    <t>18.11.2022 15:34:34</t>
  </si>
  <si>
    <t>YEŞİLOCA ÇAYIR TR-4 35-20-L00129_955190220_955190220</t>
  </si>
  <si>
    <t>18.11.2022 19:14:56</t>
  </si>
  <si>
    <t>18.11.2022 22:25:55</t>
  </si>
  <si>
    <t>ARMUTLU DM-2/TR-30 35-27-L00007_910309107_910309107</t>
  </si>
  <si>
    <t>18.11.2022 10:18:14</t>
  </si>
  <si>
    <t>18.11.2022 15:12:38</t>
  </si>
  <si>
    <t>KAYALIOĞLU KÖK 45-72-L00070_KAYALIOĞLU L01_89345375</t>
  </si>
  <si>
    <t>18.11.2022 16:16:47</t>
  </si>
  <si>
    <t>18.11.2022 17:10:02</t>
  </si>
  <si>
    <t>DEMİRCİ KÖK 35-26-M00779_YEŞİLKÖY ENH M01_42707156</t>
  </si>
  <si>
    <t>18.11.2022 23:29:56</t>
  </si>
  <si>
    <t>18.11.2022 23:38:37</t>
  </si>
  <si>
    <t>M-1336 35-08-M01336_914579095_914579095</t>
  </si>
  <si>
    <t>18.11.2022 19:36:29</t>
  </si>
  <si>
    <t>19.11.2022 00:26:38</t>
  </si>
  <si>
    <t>ZEYTİNALAN İM 35-19-A00002_KEKLİKTEPE M10_2308024</t>
  </si>
  <si>
    <t>18.11.2022 14:50:24</t>
  </si>
  <si>
    <t>18.11.2022 15:51:27</t>
  </si>
  <si>
    <t>K-4833 35-01-K04833_35-01-K04833_2377059</t>
  </si>
  <si>
    <t>18.11.2022 16:01:59</t>
  </si>
  <si>
    <t>18.11.2022 16:40:19</t>
  </si>
  <si>
    <t>KORUCUK-3 35-26-M00463_95001189467_95001189467</t>
  </si>
  <si>
    <t>18.11.2022 15:26:16</t>
  </si>
  <si>
    <t>18.11.2022 17:35:33</t>
  </si>
  <si>
    <t>K-1683 35-01-K01683_911106270_911106270</t>
  </si>
  <si>
    <t>18.11.2022 22:37:30</t>
  </si>
  <si>
    <t>19.11.2022 00:32:14</t>
  </si>
  <si>
    <t>TR-2/8 45-83-L00008_955148538_955148538</t>
  </si>
  <si>
    <t>18.11.2022 11:45:54</t>
  </si>
  <si>
    <t>18.11.2022 14:00:21</t>
  </si>
  <si>
    <t>DM-7/7 35-26-M00638_956623125_956623125</t>
  </si>
  <si>
    <t>18.11.2022 21:12:21</t>
  </si>
  <si>
    <t>19.11.2022 01:53:09</t>
  </si>
  <si>
    <t>BEYDERE KÖK 45-71-M00128_ESKİ KARAAĞAÇLI M07_50217162</t>
  </si>
  <si>
    <t>18.11.2022 13:41:24</t>
  </si>
  <si>
    <t>18.11.2022 16:12:05</t>
  </si>
  <si>
    <t>18.11.2022 19:09:03</t>
  </si>
  <si>
    <t>18.11.2022 20:17:08</t>
  </si>
  <si>
    <t>AŞAĞI KIZILCA TR-3 35-27-L00047_942585164_942585164</t>
  </si>
  <si>
    <t>18.11.2022 18:57:35</t>
  </si>
  <si>
    <t>18.11.2022 20:23:16</t>
  </si>
  <si>
    <t>GÖLMARMARA İM 45-85-A00001_YENİKÖY L26_2305903</t>
  </si>
  <si>
    <t>18.11.2022 09:03:19</t>
  </si>
  <si>
    <t>18.11.2022 17:02:56</t>
  </si>
  <si>
    <t>FOÇA CEZA İNFAZ KURUMU KÖK 35-23-M00302_BAĞARASI DM GİRİŞ M03_67574173</t>
  </si>
  <si>
    <t>18.11.2022 13:03:44</t>
  </si>
  <si>
    <t>18.11.2022 13:38:59</t>
  </si>
  <si>
    <t>M-873 35-02-M00873_DIREK TIPI TRAFO HUCRESI H01_2038676</t>
  </si>
  <si>
    <t>18.11.2022 19:53:30</t>
  </si>
  <si>
    <t>M-2845 35-03-M02845_ M06_82471648</t>
  </si>
  <si>
    <t>18.11.2022 14:54:00</t>
  </si>
  <si>
    <t>18.11.2022 18:02:57</t>
  </si>
  <si>
    <t>YENİFOÇA TR-53 35-23-M00053_YENİFOÇA TR-51 M01_72156625</t>
  </si>
  <si>
    <t>18.11.2022 19:58:07</t>
  </si>
  <si>
    <t>18.11.2022 21:45:00</t>
  </si>
  <si>
    <t>K-832 35-04-K00832_B B01b_83782799</t>
  </si>
  <si>
    <t>18.11.2022 16:19:35</t>
  </si>
  <si>
    <t>18.11.2022 22:09:50</t>
  </si>
  <si>
    <t>_913516094_913516094</t>
  </si>
  <si>
    <t>18.11.2022 12:24:54</t>
  </si>
  <si>
    <t>18.11.2022 13:05:27</t>
  </si>
  <si>
    <t>TEKKEDERE DM 35-16-M00137_KAZIKBAĞLAR M12_2306323</t>
  </si>
  <si>
    <t>18.11.2022 17:53:01</t>
  </si>
  <si>
    <t>18.11.2022 19:03:27</t>
  </si>
  <si>
    <t>K-1580 35-01-K01580_35-01-K01580_49934827</t>
  </si>
  <si>
    <t>18.11.2022 16:39:25</t>
  </si>
  <si>
    <t>18.11.2022 19:57:24</t>
  </si>
  <si>
    <t>KARGIN KÖK 45-71-M00095_HatBaşıAyırıcı_53134727 M07_53134727</t>
  </si>
  <si>
    <t>18.11.2022 17:57:25</t>
  </si>
  <si>
    <t>18.11.2022 23:08:05</t>
  </si>
  <si>
    <t>K-3248 35-07-K03248_B_56382855_56382855</t>
  </si>
  <si>
    <t>18.11.2022 09:58:41</t>
  </si>
  <si>
    <t>18.11.2022 10:55:44</t>
  </si>
  <si>
    <t>KARABEL KÖK(VİŞNELİ KÖK) 35-26-M01207_KARABEL RES M06_66051330</t>
  </si>
  <si>
    <t>18.11.2022 18:34:51</t>
  </si>
  <si>
    <t>18.11.2022 23:27:16</t>
  </si>
  <si>
    <t>DM-7/7 35-26-M00638_DAĞITIM TRAFO DM-7/7 M03_65952550</t>
  </si>
  <si>
    <t>18.11.2022 16:17:17</t>
  </si>
  <si>
    <t>18.11.2022 21:09:36</t>
  </si>
  <si>
    <t>K-822 35-01-K00822_35-01-K00822_2348207</t>
  </si>
  <si>
    <t>18.11.2022 19:44:20</t>
  </si>
  <si>
    <t>18.11.2022 20:04:34</t>
  </si>
  <si>
    <t>IŞIKLAR TR-520 TARIMSAL SULAMA 45-73-M00619_DIREK TIPI TRAFO HUCRESI H01_2091672</t>
  </si>
  <si>
    <t>18.11.2022 10:55:06</t>
  </si>
  <si>
    <t>18.11.2022 13:01:09</t>
  </si>
  <si>
    <t>L-248 35-18-L00248_DIREK TIPI TRAFO HUCRESI H01_2102110</t>
  </si>
  <si>
    <t>18.11.2022 08:47:18</t>
  </si>
  <si>
    <t>18.11.2022 13:18:06</t>
  </si>
  <si>
    <t>KESİKKÖY DM 35-28-M00309_BURUNCUK M08_2323291</t>
  </si>
  <si>
    <t>18.11.2022 14:58:00</t>
  </si>
  <si>
    <t>18.11.2022 16:45:09</t>
  </si>
  <si>
    <t>İSKELE MAH. TR 35-16-M00655_10630553_56392472_56392472</t>
  </si>
  <si>
    <t>18.11.2022 21:39:33</t>
  </si>
  <si>
    <t>18.11.2022 23:10:16</t>
  </si>
  <si>
    <t>M-2760 35-10-M02760_KAHRAMANDERE İM M01_81656685</t>
  </si>
  <si>
    <t>18.11.2022 17:41:49</t>
  </si>
  <si>
    <t>18.11.2022 18:37:11</t>
  </si>
  <si>
    <t>TEKBIÇAKLAR TR-3 35-31-L00241_35-31-L00241_2365455</t>
  </si>
  <si>
    <t>18.11.2022 22:46:33</t>
  </si>
  <si>
    <t>18.11.2022 23:15:12</t>
  </si>
  <si>
    <t>HELVACI DM-2 35-17-M00359_AVEA MOBİL M02_66476611</t>
  </si>
  <si>
    <t>18.11.2022 16:18:16</t>
  </si>
  <si>
    <t>18.11.2022 16:39:59</t>
  </si>
  <si>
    <t>AYASKENT DM-1 35-16-M00009_AYASKENT DM-2 M10_82964605</t>
  </si>
  <si>
    <t>18.11.2022 16:03:13</t>
  </si>
  <si>
    <t>18.11.2022 16:04:04</t>
  </si>
  <si>
    <t>M-1278 35-02-M01278_910172520_910172520</t>
  </si>
  <si>
    <t>18.11.2022 18:59:35</t>
  </si>
  <si>
    <t>18.11.2022 23:02:42</t>
  </si>
  <si>
    <t>ÇARIKKARALAR TR-1 45-73-M01075_A_56404488_56404488</t>
  </si>
  <si>
    <t>18.11.2022 13:40:03</t>
  </si>
  <si>
    <t>18.11.2022 17:45:01</t>
  </si>
  <si>
    <t>K-258 35-01-K00258_910417837_910417837</t>
  </si>
  <si>
    <t>18.11.2022 19:29:45</t>
  </si>
  <si>
    <t>18.11.2022 22:53:25</t>
  </si>
  <si>
    <t>KEMALPAŞA TM 35-27-A00002_ARMUTLU-2 M01_2319665</t>
  </si>
  <si>
    <t>18.11.2022 15:08:14</t>
  </si>
  <si>
    <t>18.11.2022 16:56:42</t>
  </si>
  <si>
    <t>DM02/TR28 MİLLİ EGEMENLİK 45-73-M00013_945671928_945671928</t>
  </si>
  <si>
    <t>18.11.2022 03:59:00</t>
  </si>
  <si>
    <t>18.11.2022 05:55:31</t>
  </si>
  <si>
    <t>ALİAĞA TR-43 DM 35-17-M00043_HatBaşıAyırıcı_72727542 M13_72727542</t>
  </si>
  <si>
    <t>18.11.2022 21:52:58</t>
  </si>
  <si>
    <t>19.11.2022 01:55:06</t>
  </si>
  <si>
    <t>HAYRİ KARALI SULAMA GRUBU 35-29-M00208_11984064_60982716_60982716</t>
  </si>
  <si>
    <t>18.11.2022 14:01:51</t>
  </si>
  <si>
    <t>18.11.2022 20:20:29</t>
  </si>
  <si>
    <t>ŞEREMET KARIKOCA TR-1 45-77-M00068_45-77-M00068_83870794</t>
  </si>
  <si>
    <t>18.11.2022 16:07:32</t>
  </si>
  <si>
    <t>18.11.2022 18:24:26</t>
  </si>
  <si>
    <t>M-2442 35-07-M02442__83816065_83816065</t>
  </si>
  <si>
    <t>18.11.2022 09:03:12</t>
  </si>
  <si>
    <t>18.11.2022 09:37:03</t>
  </si>
  <si>
    <t>K-3891 35-02-K03891_913196948_913196948</t>
  </si>
  <si>
    <t>18.11.2022 18:15:29</t>
  </si>
  <si>
    <t>18.11.2022 21:37:45</t>
  </si>
  <si>
    <t>TAŞLIYOL KÖK 35-27-M00495_HatBaşıAyırıcı_85017834 M03_85017834</t>
  </si>
  <si>
    <t>18.11.2022 17:48:05</t>
  </si>
  <si>
    <t>18.11.2022 21:13:32</t>
  </si>
  <si>
    <t>M-2793 35-01-M02793_910478527_910478527</t>
  </si>
  <si>
    <t>18.11.2022 15:28:40</t>
  </si>
  <si>
    <t>18.11.2022 16:18:25</t>
  </si>
  <si>
    <t>ATALAN TR-1 35-26-L00248_956608064_956608064</t>
  </si>
  <si>
    <t>18.11.2022 16:56:25</t>
  </si>
  <si>
    <t>18.11.2022 23:29:17</t>
  </si>
  <si>
    <t>K-3673 35-03-K03673_910555957_910555957</t>
  </si>
  <si>
    <t>18.11.2022 15:00:21</t>
  </si>
  <si>
    <t>18.11.2022 18:35:29</t>
  </si>
  <si>
    <t>AKSELENDİ İM 45-72-A00004_KULAKSIZLAR L20_2326921</t>
  </si>
  <si>
    <t>18.11.2022 18:57:27</t>
  </si>
  <si>
    <t>18.11.2022 19:47:40</t>
  </si>
  <si>
    <t>TR-2/4 45-83-L00004_48078207_56386826_56386826</t>
  </si>
  <si>
    <t>18.11.2022 17:04:05</t>
  </si>
  <si>
    <t>18.11.2022 18:31:45</t>
  </si>
  <si>
    <t>ÖDEMİŞ İM 35-15-A00001_YENİCEKÖY L04_83647154</t>
  </si>
  <si>
    <t>18.11.2022 13:56:44</t>
  </si>
  <si>
    <t>18.11.2022 14:06:30</t>
  </si>
  <si>
    <t>BEYDERE KÖK 45-71-M00128_ÜÇPINAR M03_50217225</t>
  </si>
  <si>
    <t>18.11.2022 00:24:37</t>
  </si>
  <si>
    <t>18.11.2022 05:32:07</t>
  </si>
  <si>
    <t>18.11.2022 12:59:48</t>
  </si>
  <si>
    <t>18.11.2022 13:31:23</t>
  </si>
  <si>
    <t>YAKACIK TR-3 35-20-L00240_35-20-L00240_2372273</t>
  </si>
  <si>
    <t>18.11.2022 17:19:41</t>
  </si>
  <si>
    <t>18.11.2022 20:01:48</t>
  </si>
  <si>
    <t>TR-34 35-26-M00034_956620458_956620458</t>
  </si>
  <si>
    <t>19.11.2022 00:12:20</t>
  </si>
  <si>
    <t>GÖKÇEN DM 1-1/2 35-29-L00059_GÖKÇEN DM 1-2/1 L01_72210135</t>
  </si>
  <si>
    <t>18.11.2022 19:20:49</t>
  </si>
  <si>
    <t>18.11.2022 20:57:53</t>
  </si>
  <si>
    <t>M-2490 ÇAMLI TR-6 35-10-M02490_B b1_5856618</t>
  </si>
  <si>
    <t>18.11.2022 08:50:13</t>
  </si>
  <si>
    <t>18.11.2022 10:57:47</t>
  </si>
  <si>
    <t>M-147 SAKIZLIKOY 35-18-M00147_M-180 ARITMA DM M01_66031087</t>
  </si>
  <si>
    <t>18.11.2022 22:49:29</t>
  </si>
  <si>
    <t>19.11.2022 08:15:57</t>
  </si>
  <si>
    <t>TR-24 35-27-M00024_TR-25-26-27 M05_66131077</t>
  </si>
  <si>
    <t>18.11.2022 15:35:24</t>
  </si>
  <si>
    <t>18.11.2022 16:43:49</t>
  </si>
  <si>
    <t>TR-2/83 45-83-L00083_48124206_56401391_56401391</t>
  </si>
  <si>
    <t>18.11.2022 17:49:35</t>
  </si>
  <si>
    <t>18.11.2022 19:44:04</t>
  </si>
  <si>
    <t>18.11.2022 13:41:00</t>
  </si>
  <si>
    <t>18.11.2022 15:46:30</t>
  </si>
  <si>
    <t>BÜYÜKKALE TR-2 35-29-L00666_A_56402135_56402135</t>
  </si>
  <si>
    <t>18.11.2022 01:48:21</t>
  </si>
  <si>
    <t>18.11.2022 03:04:51</t>
  </si>
  <si>
    <t>KOCA MEHMETLER TR-1 35-23-M00212_A_60982535_60982535</t>
  </si>
  <si>
    <t>18.11.2022 23:06:01</t>
  </si>
  <si>
    <t>19.11.2022 00:14:16</t>
  </si>
  <si>
    <t>K-872 35-04-K00872_C K872C1B_5822215</t>
  </si>
  <si>
    <t>18.11.2022 15:44:20</t>
  </si>
  <si>
    <t>19.11.2022 01:38:06</t>
  </si>
  <si>
    <t>18.11.2022 16:23:56</t>
  </si>
  <si>
    <t>18.11.2022 19:24:25</t>
  </si>
  <si>
    <t>K-2887 35-03-K02887_35-03-K02887_41933969</t>
  </si>
  <si>
    <t>18.11.2022 20:41:46</t>
  </si>
  <si>
    <t>18.11.2022 21:19:29</t>
  </si>
  <si>
    <t>L-231 EM ELEKTRONİK ÖZEL 35-14-L00231Ö_DIREK TIPI TRAFO HUCRESI H01_2101935</t>
  </si>
  <si>
    <t>18.11.2022 23:35:45</t>
  </si>
  <si>
    <t>19.11.2022 02:05:56</t>
  </si>
  <si>
    <t>M-2672 35-01-M02672_35-01-M02672_81340715</t>
  </si>
  <si>
    <t>18.11.2022 12:13:24</t>
  </si>
  <si>
    <t>18.11.2022 13:31:08</t>
  </si>
  <si>
    <t>GÖKÇEYURT TR-1 35-27-M01049_98697036_98697036</t>
  </si>
  <si>
    <t>18.11.2022 19:32:56</t>
  </si>
  <si>
    <t>18.11.2022 21:34:00</t>
  </si>
  <si>
    <t>ÖREN TR-2 35-27-L00217_99039318_99039318</t>
  </si>
  <si>
    <t>10.11.2022 16:18:36</t>
  </si>
  <si>
    <t>10.11.2022 17:39:07</t>
  </si>
  <si>
    <t>ALAŞEHİR TR-4 45-73-M00004__72372308_72372308</t>
  </si>
  <si>
    <t>10.11.2022 20:58:55</t>
  </si>
  <si>
    <t>10.11.2022 22:01:14</t>
  </si>
  <si>
    <t>MERSİNLİ TR-1 45-78-M00935_DIREK TIPI TRAFO HUCRESI H01_2112465</t>
  </si>
  <si>
    <t>10.11.2022 17:20:58</t>
  </si>
  <si>
    <t>10.11.2022 17:45:19</t>
  </si>
  <si>
    <t>BAĞYOLU TR-1 45-71-M01598_953196396_953196396</t>
  </si>
  <si>
    <t>10.11.2022 13:49:59</t>
  </si>
  <si>
    <t>10.11.2022 15:26:16</t>
  </si>
  <si>
    <t>M-436 BUCA KALK.KOOP 35-02-M00436_A_56376767_56376767</t>
  </si>
  <si>
    <t>10.11.2022 15:25:47</t>
  </si>
  <si>
    <t>10.11.2022 16:25:53</t>
  </si>
  <si>
    <t>TR-22/A 45-74-M00045_945584919_945584919</t>
  </si>
  <si>
    <t>10.11.2022 12:30:11</t>
  </si>
  <si>
    <t>10.11.2022 15:19:57</t>
  </si>
  <si>
    <t>YENİFOÇA TR-22 35-23-M00022_95001211445_95001211445</t>
  </si>
  <si>
    <t>10.11.2022 18:31:09</t>
  </si>
  <si>
    <t>10.11.2022 20:05:07</t>
  </si>
  <si>
    <t>KARABURUN GIS TM 35-19-A00008_KARAREİS M05_2317316</t>
  </si>
  <si>
    <t>10.11.2022 11:20:26</t>
  </si>
  <si>
    <t>10.11.2022 14:56:33</t>
  </si>
  <si>
    <t>DEĞİRMENDERE TR-1 35-29-L00015_35-29-L00015_2356462</t>
  </si>
  <si>
    <t>10.11.2022 13:06:28</t>
  </si>
  <si>
    <t>10.11.2022 16:35:03</t>
  </si>
  <si>
    <t>URGANLI TR-1 KÖK 45-83-M00129_TR-9 M01_2098596</t>
  </si>
  <si>
    <t>10.11.2022 16:02:15</t>
  </si>
  <si>
    <t>10.11.2022 17:18:05</t>
  </si>
  <si>
    <t>KARABURUN TR-1/15 35-21-L00019_35-21-L00019_72176118</t>
  </si>
  <si>
    <t>10.11.2022 17:06:20</t>
  </si>
  <si>
    <t>10.11.2022 18:11:12</t>
  </si>
  <si>
    <t>IŞIKLAR TM 35-02-A00006_CUMAOVASI-2 M05_2058484</t>
  </si>
  <si>
    <t>10.11.2022 03:18:32</t>
  </si>
  <si>
    <t>10.11.2022 03:56:05</t>
  </si>
  <si>
    <t>KINIK İM 35-24-A00001_ŞEHİR-2 L02_2310180</t>
  </si>
  <si>
    <t>10.11.2022 17:34:58</t>
  </si>
  <si>
    <t>10.11.2022 17:59:56</t>
  </si>
  <si>
    <t>TR-67 35-19-L00067_8166405_56376721_56376721</t>
  </si>
  <si>
    <t>10.11.2022 18:01:06</t>
  </si>
  <si>
    <t>10.11.2022 18:24:25</t>
  </si>
  <si>
    <t>10.11.2022 09:31:32</t>
  </si>
  <si>
    <t>10.11.2022 12:36:57</t>
  </si>
  <si>
    <t>SELİMŞAHLAR TR-2 45-71-M00137_HatBaşıAyırıcı_53135247 M03_53135247</t>
  </si>
  <si>
    <t>10.11.2022 08:21:53</t>
  </si>
  <si>
    <t>10.11.2022 10:46:03</t>
  </si>
  <si>
    <t>L-291 35-18-L00291_950430809_950430809</t>
  </si>
  <si>
    <t>10.11.2022 19:36:14</t>
  </si>
  <si>
    <t>10.11.2022 22:07:53</t>
  </si>
  <si>
    <t>K-1866 35-09-K01866_97708697_97708697</t>
  </si>
  <si>
    <t>10.11.2022 19:44:46</t>
  </si>
  <si>
    <t>10.11.2022 23:07:33</t>
  </si>
  <si>
    <t>TİRE İM-DM-1 35-29-A00001_YENİÇİFTLİK M18_2059040</t>
  </si>
  <si>
    <t>10.11.2022 16:09:39</t>
  </si>
  <si>
    <t>10.11.2022 16:19:10</t>
  </si>
  <si>
    <t>DEMİRCİLİ DM 35-15-L00895_YENİKÖY TOPRAK SU L08_85268686</t>
  </si>
  <si>
    <t>10.11.2022 10:00:07</t>
  </si>
  <si>
    <t>10.11.2022 11:20:36</t>
  </si>
  <si>
    <t>PANCAR OSB DM-1 35-26-M00869_AYRANCILAR-2 M09_2303471</t>
  </si>
  <si>
    <t>10.11.2022 13:16:07</t>
  </si>
  <si>
    <t>10.11.2022 17:41:54</t>
  </si>
  <si>
    <t>L-169 35-18-L00169_95000017896_95000017896</t>
  </si>
  <si>
    <t>10.11.2022 22:13:28</t>
  </si>
  <si>
    <t>10.11.2022 23:00:56</t>
  </si>
  <si>
    <t>10.11.2022 17:17:40</t>
  </si>
  <si>
    <t>10.11.2022 17:49:06</t>
  </si>
  <si>
    <t>10.11.2022 11:30:19</t>
  </si>
  <si>
    <t>10.11.2022 17:38:00</t>
  </si>
  <si>
    <t>SOMA TR-44/2 45-82-M00077_C_56390920_56390920</t>
  </si>
  <si>
    <t>10.11.2022 19:02:19</t>
  </si>
  <si>
    <t>10.11.2022 20:11:48</t>
  </si>
  <si>
    <t>ERGÜN AS SULAMA GRUBU 35-29-L00296_C_56397378_56397378</t>
  </si>
  <si>
    <t>10.11.2022 12:09:10</t>
  </si>
  <si>
    <t>10.11.2022 12:54:31</t>
  </si>
  <si>
    <t>HAKKI YEŞİLTEPE SULAMA GRUBU 35-29-M00392_35-29-M00392_2351635</t>
  </si>
  <si>
    <t>10.11.2022 17:33:33</t>
  </si>
  <si>
    <t>10.11.2022 19:48:05</t>
  </si>
  <si>
    <t>AĞAÇ İŞLERİ TR-11 35-22-M00111_955257441_955257441</t>
  </si>
  <si>
    <t>10.11.2022 13:32:13</t>
  </si>
  <si>
    <t>10.11.2022 15:45:55</t>
  </si>
  <si>
    <t>L-110 OVACIK 35-18-L00110_95000597716_95000597716</t>
  </si>
  <si>
    <t>10.11.2022 15:02:08</t>
  </si>
  <si>
    <t>10.11.2022 19:27:08</t>
  </si>
  <si>
    <t>10.11.2022 17:41:34</t>
  </si>
  <si>
    <t>10.11.2022 18:37:55</t>
  </si>
  <si>
    <t>M-3033(YATIRIM REZERVE) 35-09-M03033_35-09-M03033_79571754</t>
  </si>
  <si>
    <t>10.11.2022 13:59:52</t>
  </si>
  <si>
    <t>10.11.2022 17:32:16</t>
  </si>
  <si>
    <t>TR-322 35-19-M00521_95001175121_95001175121</t>
  </si>
  <si>
    <t>10.11.2022 10:09:11</t>
  </si>
  <si>
    <t>10.11.2022 11:33:49</t>
  </si>
  <si>
    <t>YILMAZ TR-11 45-78-L00211_95001386471_95001386471</t>
  </si>
  <si>
    <t>10.11.2022 12:44:41</t>
  </si>
  <si>
    <t>10.11.2022 13:29:17</t>
  </si>
  <si>
    <t>10.11.2022 09:06:35</t>
  </si>
  <si>
    <t>10.11.2022 12:41:04</t>
  </si>
  <si>
    <t>AŞAĞIKIRIKLAR DM 35-16-M00448_YENİKENT SULAMA M11_2115986</t>
  </si>
  <si>
    <t>10.11.2022 15:49:39</t>
  </si>
  <si>
    <t>10.11.2022 15:52:48</t>
  </si>
  <si>
    <t>KARABURUN TR-1/15 35-21-L00019_C_56358263_56358263</t>
  </si>
  <si>
    <t>10.11.2022 21:02:58</t>
  </si>
  <si>
    <t>11.11.2022 00:23:02</t>
  </si>
  <si>
    <t>M-3032(YATIRIM REZERVE) 35-09-M03032_ M01_79571688</t>
  </si>
  <si>
    <t>10.11.2022 06:56:34</t>
  </si>
  <si>
    <t>10.11.2022 13:19:26</t>
  </si>
  <si>
    <t>K-85 35-01-K00085_K-3721 K01_2118824</t>
  </si>
  <si>
    <t>10.11.2022 13:31:37</t>
  </si>
  <si>
    <t>10.11.2022 17:55:29</t>
  </si>
  <si>
    <t>K-945 35-02-K00945_913411455_913411455</t>
  </si>
  <si>
    <t>10.11.2022 16:36:01</t>
  </si>
  <si>
    <t>10.11.2022 18:20:12</t>
  </si>
  <si>
    <t>MENDERES DM-2/TR-1 35-22-M00300_HatBaşıAyırıcı_53096775 M15_53096775</t>
  </si>
  <si>
    <t>10.11.2022 10:07:26</t>
  </si>
  <si>
    <t>10.11.2022 17:48:27</t>
  </si>
  <si>
    <t>K-2460 35-01-K02460_K-799 K03_2071026</t>
  </si>
  <si>
    <t>10.11.2022 01:00:21</t>
  </si>
  <si>
    <t>10.11.2022 01:36:15</t>
  </si>
  <si>
    <t>10.11.2022 07:59:50</t>
  </si>
  <si>
    <t>10.11.2022 08:03:28</t>
  </si>
  <si>
    <t>L-436 35-18-L00436_950458996_950458996</t>
  </si>
  <si>
    <t>10.11.2022 18:30:26</t>
  </si>
  <si>
    <t>10.11.2022 21:05:45</t>
  </si>
  <si>
    <t>TR-1/3 45-72-M00003_956494622_956494622</t>
  </si>
  <si>
    <t>10.11.2022 11:18:41</t>
  </si>
  <si>
    <t>10.11.2022 11:45:07</t>
  </si>
  <si>
    <t>HACI HALİLLER TR-3 45-71-M00067_C_56393378_56393378</t>
  </si>
  <si>
    <t>10.11.2022 15:17:23</t>
  </si>
  <si>
    <t>10.11.2022 16:58:39</t>
  </si>
  <si>
    <t>GÜRES KÖK 45-80-M00053_KOLDERE-GÜMÜRCELİ-MTV M01_72195903</t>
  </si>
  <si>
    <t>10.11.2022 16:48:58</t>
  </si>
  <si>
    <t>10.11.2022 17:22:53</t>
  </si>
  <si>
    <t>L-416 KAPALI SPOR SALONU 35-18-L00416_L-417 L03_72107110</t>
  </si>
  <si>
    <t>10.11.2022 11:41:52</t>
  </si>
  <si>
    <t>10.11.2022 12:28:00</t>
  </si>
  <si>
    <t>K-446 35-01-K00446_K-3610 K02_2118125</t>
  </si>
  <si>
    <t>10.11.2022 01:40:45</t>
  </si>
  <si>
    <t>10.11.2022 01:45:26</t>
  </si>
  <si>
    <t>HACIVELİLER TR-1 35-16-M00157_953348727_953348727</t>
  </si>
  <si>
    <t>10.11.2022 13:02:53</t>
  </si>
  <si>
    <t>10.11.2022 14:59:50</t>
  </si>
  <si>
    <t>SARUHANLI TR-15 45-80-M00015_A_65513506_65513506</t>
  </si>
  <si>
    <t>10.11.2022 20:41:07</t>
  </si>
  <si>
    <t>10.11.2022 21:15:03</t>
  </si>
  <si>
    <t>K-1003 GEÇİT 35-01-K01003_K-324 K03_67013300</t>
  </si>
  <si>
    <t>10.11.2022 10:09:10</t>
  </si>
  <si>
    <t>10.11.2022 14:55:35</t>
  </si>
  <si>
    <t>10.11.2022 18:21:33</t>
  </si>
  <si>
    <t>10.11.2022 20:47:02</t>
  </si>
  <si>
    <t>BÖLCEK-4 TR 35-16-M00025_953337039_953337039</t>
  </si>
  <si>
    <t>10.11.2022 12:53:25</t>
  </si>
  <si>
    <t>10.11.2022 13:23:15</t>
  </si>
  <si>
    <t>K-4281 35-04-K04281_C_56367575_56367575</t>
  </si>
  <si>
    <t>10.11.2022 09:29:15</t>
  </si>
  <si>
    <t>10.11.2022 14:57:38</t>
  </si>
  <si>
    <t>EBSO TM 35-09-A00001_BALATCIK M16_2314254</t>
  </si>
  <si>
    <t>10.11.2022 16:49:31</t>
  </si>
  <si>
    <t>10.11.2022 17:59:26</t>
  </si>
  <si>
    <t>TR-1-4/3 ANIRGANKAYA 35-20-L00031_955189978_955189978</t>
  </si>
  <si>
    <t>10.11.2022 12:23:51</t>
  </si>
  <si>
    <t>10.11.2022 13:11:16</t>
  </si>
  <si>
    <t>K-4345 35-01-K04345_911880365_911880365</t>
  </si>
  <si>
    <t>10.11.2022 07:21:40</t>
  </si>
  <si>
    <t>10.11.2022 10:26:30</t>
  </si>
  <si>
    <t>MURADİYE TR-1 İSTASYON KABİN 45-71-M00192_953244523_953244523</t>
  </si>
  <si>
    <t>10.11.2022 13:45:48</t>
  </si>
  <si>
    <t>10.11.2022 14:40:48</t>
  </si>
  <si>
    <t>M-1116 35-02-M01116_99968461_99968461</t>
  </si>
  <si>
    <t>10.11.2022 09:34:19</t>
  </si>
  <si>
    <t>10.11.2022 11:48:30</t>
  </si>
  <si>
    <t>10.11.2022 08:18:00</t>
  </si>
  <si>
    <t>10.11.2022 09:21:20</t>
  </si>
  <si>
    <t>K-2337 35-03-K02337_G g2b_5816054</t>
  </si>
  <si>
    <t>10.11.2022 17:17:51</t>
  </si>
  <si>
    <t>10.11.2022 18:17:30</t>
  </si>
  <si>
    <t>TR-54 35-17-M00054_8032088_56389429_56389429</t>
  </si>
  <si>
    <t>10.11.2022 11:14:57</t>
  </si>
  <si>
    <t>10.11.2022 12:11:31</t>
  </si>
  <si>
    <t>ALİBEYLİ TR-2 45-80-M00065_95000094096_95000094096</t>
  </si>
  <si>
    <t>10.11.2022 17:25:04</t>
  </si>
  <si>
    <t>10.11.2022 18:23:31</t>
  </si>
  <si>
    <t>L-308 35-18-L00308_ TR TABAN_72136581</t>
  </si>
  <si>
    <t>10.11.2022 01:33:09</t>
  </si>
  <si>
    <t>10.11.2022 04:43:43</t>
  </si>
  <si>
    <t>ALİBEYLİ TR-2 45-80-M00065_956548073_956548073</t>
  </si>
  <si>
    <t>10.11.2022 09:53:28</t>
  </si>
  <si>
    <t>10.11.2022 11:36:30</t>
  </si>
  <si>
    <t>HACI ABDİ YOLAYRIMI TR 35-20-L00050_8543673_56377150_56377150</t>
  </si>
  <si>
    <t>10.11.2022 18:24:57</t>
  </si>
  <si>
    <t>10.11.2022 21:43:34</t>
  </si>
  <si>
    <t>AHMETLİ TR-45 ŞEHİTLER 45-84-L00045_955190095_955190095</t>
  </si>
  <si>
    <t>10.11.2022 09:29:48</t>
  </si>
  <si>
    <t>10.11.2022 10:59:31</t>
  </si>
  <si>
    <t>YENİFOÇA TR-22 35-23-M00022__76654990_76654990</t>
  </si>
  <si>
    <t>10.11.2022 19:00:31</t>
  </si>
  <si>
    <t>10.11.2022 20:23:27</t>
  </si>
  <si>
    <t>MAVİKÖŞE TR-3 35-17-M00227_9743989_56356909_56356909</t>
  </si>
  <si>
    <t>10.11.2022 09:37:10</t>
  </si>
  <si>
    <t>10.11.2022 10:19:38</t>
  </si>
  <si>
    <t>CABBAR DM 45-73-M00100_KÖYLER ÇIKIŞI M04_2307307</t>
  </si>
  <si>
    <t>10.11.2022 10:02:36</t>
  </si>
  <si>
    <t>10.11.2022 17:27:40</t>
  </si>
  <si>
    <t>ÜZÜMLÜ KAHVELER TR-1 35-15-L00477_C_56361907_56361907</t>
  </si>
  <si>
    <t>10.11.2022 10:09:33</t>
  </si>
  <si>
    <t>10.11.2022 12:40:45</t>
  </si>
  <si>
    <t>KAYIŞLAR KÖK 45-80-M00183_YENİOSMANİYE M04_72195774</t>
  </si>
  <si>
    <t>10.11.2022 15:17:30</t>
  </si>
  <si>
    <t>10.11.2022 16:54:13</t>
  </si>
  <si>
    <t>K-2640 35-07-K02640_A_56383371_56383371</t>
  </si>
  <si>
    <t>10.11.2022 14:01:56</t>
  </si>
  <si>
    <t>10.11.2022 16:14:41</t>
  </si>
  <si>
    <t>VELİLER DM 35-15-L00840_BÜLBÜLLER-KERPİÇLİK L01_66946047</t>
  </si>
  <si>
    <t>10.11.2022 14:16:07</t>
  </si>
  <si>
    <t>10.11.2022 15:33:42</t>
  </si>
  <si>
    <t>BÖLCEK-4 TR 35-16-M00025_953337005_953337005</t>
  </si>
  <si>
    <t>10.11.2022 10:25:36</t>
  </si>
  <si>
    <t>10.11.2022 12:40:07</t>
  </si>
  <si>
    <t>DUALAR KÖK 45-82-M00126_HatBaşıAyırıcı_53136086 M02_53136086</t>
  </si>
  <si>
    <t>10.11.2022 08:52:35</t>
  </si>
  <si>
    <t>10.11.2022 09:49:06</t>
  </si>
  <si>
    <t>L-129 35-18-L00129_35-18-L00129_49894712</t>
  </si>
  <si>
    <t>10.11.2022 11:41:39</t>
  </si>
  <si>
    <t>10.11.2022 13:24:43</t>
  </si>
  <si>
    <t>BADEMLİ HACIMUSA MEV. TR-32 35-15-L01052_950392999_950392999</t>
  </si>
  <si>
    <t>10.11.2022 14:43:32</t>
  </si>
  <si>
    <t>10.11.2022 18:02:24</t>
  </si>
  <si>
    <t>BAŞKÖY TR-1 35-29-L00229_35-29-L00229_2372130</t>
  </si>
  <si>
    <t>10.11.2022 15:01:47</t>
  </si>
  <si>
    <t>10.11.2022 16:05:20</t>
  </si>
  <si>
    <t>M-1055 35-02-M01055_C_60982959_60982959</t>
  </si>
  <si>
    <t>10.11.2022 10:36:21</t>
  </si>
  <si>
    <t>10.11.2022 11:08:57</t>
  </si>
  <si>
    <t>POYRAZ KÖK 45-78-M00651_HACIHIDIR M02_2307303</t>
  </si>
  <si>
    <t>10.11.2022 10:02:27</t>
  </si>
  <si>
    <t>10.11.2022 17:34:11</t>
  </si>
  <si>
    <t>TR-13 35-19-L00013__72372415_72372415</t>
  </si>
  <si>
    <t>AG Yük Ayırıcı Arızası</t>
  </si>
  <si>
    <t>10.11.2022 18:02:17</t>
  </si>
  <si>
    <t>10.11.2022 20:10:13</t>
  </si>
  <si>
    <t>10.11.2022 08:25:25</t>
  </si>
  <si>
    <t>10.11.2022 08:44:27</t>
  </si>
  <si>
    <t>BERGAMA İM-2 35-16-A00002_TR-A M05_2055205</t>
  </si>
  <si>
    <t>10.11.2022 11:02:59</t>
  </si>
  <si>
    <t>10.11.2022 11:21:34</t>
  </si>
  <si>
    <t>MENDERES DM-2/TR-1 35-22-M00300_KÖYLER-1 M15_2328470</t>
  </si>
  <si>
    <t>10.11.2022 15:43:03</t>
  </si>
  <si>
    <t>10.11.2022 15:52:00</t>
  </si>
  <si>
    <t>SARIDERE TR-1 35-16-M00052_953331042_953331042</t>
  </si>
  <si>
    <t>10.11.2022 15:19:30</t>
  </si>
  <si>
    <t>10.11.2022 18:40:46</t>
  </si>
  <si>
    <t>10.11.2022 10:01:00</t>
  </si>
  <si>
    <t>10.11.2022 17:40:52</t>
  </si>
  <si>
    <t>10.11.2022 13:07:17</t>
  </si>
  <si>
    <t>10.11.2022 14:12:06</t>
  </si>
  <si>
    <t>BALIKLIOVA DM 35-19-L00270_GÜLBAHÇE GİRİŞ L01_2047255</t>
  </si>
  <si>
    <t>10.11.2022 11:25:57</t>
  </si>
  <si>
    <t>10.11.2022 12:01:22</t>
  </si>
  <si>
    <t>OVAKENT TR-11 35-15-L00633_35-15-L00633_2364869</t>
  </si>
  <si>
    <t>Yangın</t>
  </si>
  <si>
    <t>10.11.2022 20:17:26</t>
  </si>
  <si>
    <t>10.11.2022 21:19:03</t>
  </si>
  <si>
    <t>M-315 35-02-M00315_99598427_99598427</t>
  </si>
  <si>
    <t>10.11.2022 18:34:58</t>
  </si>
  <si>
    <t>10.11.2022 20:08:47</t>
  </si>
  <si>
    <t>SARIGÖL DM 45-79-M00069_HatBaşıAyırıcı_64291545 M17_64291545</t>
  </si>
  <si>
    <t>10.11.2022 12:37:48</t>
  </si>
  <si>
    <t>10.11.2022 14:11:21</t>
  </si>
  <si>
    <t>UMURCALI TR 3 35-31-L00106_956596992_956596992</t>
  </si>
  <si>
    <t>10.11.2022 17:04:24</t>
  </si>
  <si>
    <t>10.11.2022 18:43:46</t>
  </si>
  <si>
    <t>MENEMEN TR-49 35-28-L00049_953385136_953385136</t>
  </si>
  <si>
    <t>10.11.2022 08:55:52</t>
  </si>
  <si>
    <t>10.11.2022 10:03:36</t>
  </si>
  <si>
    <t>SOMA TR-44/2 45-82-M00077_945537154_945537154</t>
  </si>
  <si>
    <t>10.11.2022 18:04:04</t>
  </si>
  <si>
    <t>10.11.2022 19:59:05</t>
  </si>
  <si>
    <t>BADEMLİ HACIMUSA MEV. TR-32 35-15-L01052_35-15-L01052_2364716</t>
  </si>
  <si>
    <t>10.11.2022 17:32:40</t>
  </si>
  <si>
    <t>10.11.2022 18:12:49</t>
  </si>
  <si>
    <t>VEZİRKÖPRÜ İM 35-03-A00002_TR-2 10.5 K13_2309042</t>
  </si>
  <si>
    <t>10.11.2022 03:01:37</t>
  </si>
  <si>
    <t>10.11.2022 03:06:22</t>
  </si>
  <si>
    <t>VEZİROĞLU TR-2 45-71-M02020_45-71-M02020_47774158</t>
  </si>
  <si>
    <t>10.11.2022 10:37:00</t>
  </si>
  <si>
    <t>10.11.2022 11:43:37</t>
  </si>
  <si>
    <t>10.11.2022 17:34:43</t>
  </si>
  <si>
    <t>10.11.2022 18:13:28</t>
  </si>
  <si>
    <t>K-3 35-01-K00003_35-01-K00003_42445024</t>
  </si>
  <si>
    <t>10.11.2022 10:47:06</t>
  </si>
  <si>
    <t>10.11.2022 11:07:09</t>
  </si>
  <si>
    <t>M-2913 35-01-M02913_911654049_911654049</t>
  </si>
  <si>
    <t>10.11.2022 14:46:50</t>
  </si>
  <si>
    <t>10.11.2022 16:11:25</t>
  </si>
  <si>
    <t>DM-23/07 45-71-M00494_ M01_2317992</t>
  </si>
  <si>
    <t>10.11.2022 11:49:37</t>
  </si>
  <si>
    <t>10.11.2022 13:33:00</t>
  </si>
  <si>
    <t>10.11.2022 11:36:11</t>
  </si>
  <si>
    <t>10.11.2022 12:37:00</t>
  </si>
  <si>
    <t>KINIK TR-3 35-24-L00003_TR-28 L04_2303841</t>
  </si>
  <si>
    <t>10.11.2022 18:13:18</t>
  </si>
  <si>
    <t>10.11.2022 18:26:06</t>
  </si>
  <si>
    <t>M-1539 35-01-M01539_910884693_910884693</t>
  </si>
  <si>
    <t>10.11.2022 12:50:33</t>
  </si>
  <si>
    <t>10.11.2022 14:25:20</t>
  </si>
  <si>
    <t>M-3053 35-09-M03053_M-3033 K02_45349433</t>
  </si>
  <si>
    <t>10.11.2022 20:34:20</t>
  </si>
  <si>
    <t>10.11.2022 21:51:58</t>
  </si>
  <si>
    <t>DEMİRTAŞ TR-2 35-30-M00151_35-30-M00151_2365761</t>
  </si>
  <si>
    <t>10.11.2022 14:11:47</t>
  </si>
  <si>
    <t>10.11.2022 15:44:40</t>
  </si>
  <si>
    <t>K-1648 35-03-K01648_35-03-K01648_41924354</t>
  </si>
  <si>
    <t>10.11.2022 09:56:39</t>
  </si>
  <si>
    <t>10.11.2022 17:12:57</t>
  </si>
  <si>
    <t>TİRE İM-DM-1 35-29-A00001_YENİÇİFTLİK M18_2312218</t>
  </si>
  <si>
    <t>10.11.2022 18:52:24</t>
  </si>
  <si>
    <t>10.11.2022 19:13:02</t>
  </si>
  <si>
    <t>M-3034(YATIRIM REZERVE) 35-09-M03034_35-09-M03034_79571821</t>
  </si>
  <si>
    <t>10.11.2022 10:35:00</t>
  </si>
  <si>
    <t>10.11.2022 13:53:07</t>
  </si>
  <si>
    <t>M-1635 GEÇİT 35-02-M01635_M-660 M04_2329435</t>
  </si>
  <si>
    <t>10.11.2022 08:12:47</t>
  </si>
  <si>
    <t>10.11.2022 09:10:07</t>
  </si>
  <si>
    <t>DM-3/TR-6 35-13-M00053_B_56382638_56382638</t>
  </si>
  <si>
    <t>10.11.2022 12:05:02</t>
  </si>
  <si>
    <t>10.11.2022 15:47:04</t>
  </si>
  <si>
    <t>SALİHLİ TR-85/A 45-78-M01387_953257935_953257935</t>
  </si>
  <si>
    <t>10.11.2022 16:08:33</t>
  </si>
  <si>
    <t>10.11.2022 16:42:17</t>
  </si>
  <si>
    <t>TR-111 ZEYTİNALANI 35-19-L00111__72410553_72410553</t>
  </si>
  <si>
    <t>10.11.2022 09:51:54</t>
  </si>
  <si>
    <t>10.11.2022 10:36:31</t>
  </si>
  <si>
    <t>ŞERİF ONUR TARIMSAL SULAMA GRUBU 35-30-M00201_A_56404197_56404197</t>
  </si>
  <si>
    <t>10.11.2022 15:45:36</t>
  </si>
  <si>
    <t>10.11.2022 17:57:32</t>
  </si>
  <si>
    <t>M-2741 35-02-M02741_35-02-M02741_79573169</t>
  </si>
  <si>
    <t>Hırsızlık</t>
  </si>
  <si>
    <t>10.11.2022 08:40:46</t>
  </si>
  <si>
    <t>10.11.2022 13:26:38</t>
  </si>
  <si>
    <t>ÇİFTLİK İM 35-18-A00003_HatBaşıAyırıcı_87756404 L12_87756404</t>
  </si>
  <si>
    <t>10.11.2022 17:14:55</t>
  </si>
  <si>
    <t>10.11.2022 21:51:32</t>
  </si>
  <si>
    <t>TAŞLIYOL KÖK 35-27-M00495_TAŞLIYOL M03_72168905</t>
  </si>
  <si>
    <t>10.11.2022 18:26:22</t>
  </si>
  <si>
    <t>10.11.2022 19:01:25</t>
  </si>
  <si>
    <t>K-4281 35-04-K04281_A_56367576_56367576</t>
  </si>
  <si>
    <t>10.11.2022 09:29:51</t>
  </si>
  <si>
    <t>10.11.2022 14:59:21</t>
  </si>
  <si>
    <t>KARACAALİ TR-1 45-79-M00483_A_65510011_65510011</t>
  </si>
  <si>
    <t>10.11.2022 11:10:52</t>
  </si>
  <si>
    <t>10.11.2022 12:24:15</t>
  </si>
  <si>
    <t>M-362 35-09-M00362_M-447 M03_47555515</t>
  </si>
  <si>
    <t>10.11.2022 09:05:47</t>
  </si>
  <si>
    <t>10.11.2022 10:46:20</t>
  </si>
  <si>
    <t>İM-3/TR-2 HIDIRLIK 35-14-L00289_967136285_967136285</t>
  </si>
  <si>
    <t>10.11.2022 14:21:35</t>
  </si>
  <si>
    <t>10.11.2022 15:16:01</t>
  </si>
  <si>
    <t>GÖKÇEN DM 35-29-M00123_HatBaşıAyırıcı_53133416 M12_53133416</t>
  </si>
  <si>
    <t>10.11.2022 17:43:21</t>
  </si>
  <si>
    <t>10.11.2022 21:49:16</t>
  </si>
  <si>
    <t>ASARLIK TR-2 35-28-M00184_C_56377626_56377626</t>
  </si>
  <si>
    <t>10.11.2022 07:42:42</t>
  </si>
  <si>
    <t>10.11.2022 08:46:17</t>
  </si>
  <si>
    <t>ÇİFTLİK İM 35-18-A00003_HatBaşıAyırıcı_53138384 L12_53138384</t>
  </si>
  <si>
    <t>10.11.2022 21:13:00</t>
  </si>
  <si>
    <t>10.11.2022 22:12:44</t>
  </si>
  <si>
    <t>KIRKAĞAÇ DM 45-76-M00043_GELENBE M03_72247570</t>
  </si>
  <si>
    <t>10.11.2022 10:06:56</t>
  </si>
  <si>
    <t>10.11.2022 17:28:13</t>
  </si>
  <si>
    <t>K-2414 35-01-K02414_B_56375256_56375256</t>
  </si>
  <si>
    <t>11.11.2022 10:47:11</t>
  </si>
  <si>
    <t>11.11.2022 17:36:05</t>
  </si>
  <si>
    <t>MURADİYE TR-5 (ESKİ MEZARLIK YANI) 45-71-M00204_EVRENOS M04_2312807</t>
  </si>
  <si>
    <t>11.11.2022 14:33:07</t>
  </si>
  <si>
    <t>11.11.2022 16:04:11</t>
  </si>
  <si>
    <t>DM-1/52 45-71-M00325_DM-1/51 ÇIKIŞ M04_61063716</t>
  </si>
  <si>
    <t>11.11.2022 11:11:03</t>
  </si>
  <si>
    <t>11.11.2022 13:04:27</t>
  </si>
  <si>
    <t>K-4052 35-01-K04052_E_56357375_56357375</t>
  </si>
  <si>
    <t>11.11.2022 08:36:08</t>
  </si>
  <si>
    <t>11.11.2022 09:05:09</t>
  </si>
  <si>
    <t>HİSARLIK YUVALI TR-3 35-29-L00211_DIREK TIPI TRAFO HUCRESI H01_2105050</t>
  </si>
  <si>
    <t>11.11.2022 10:03:09</t>
  </si>
  <si>
    <t>11.11.2022 13:26:04</t>
  </si>
  <si>
    <t>TR-17 45-77-L00017_TR-16 L02_2107680</t>
  </si>
  <si>
    <t>11.11.2022 09:23:39</t>
  </si>
  <si>
    <t>11.11.2022 09:24:19</t>
  </si>
  <si>
    <t>DM-4/80 (YONCA SOKAK) 45-71-M00282_45-71-M00282_2360923</t>
  </si>
  <si>
    <t>11.11.2022 12:50:11</t>
  </si>
  <si>
    <t>11.11.2022 14:28:26</t>
  </si>
  <si>
    <t>KARABURUN TR-7 35-21-L00033_953359590_953359590</t>
  </si>
  <si>
    <t>11.11.2022 13:28:59</t>
  </si>
  <si>
    <t>11.11.2022 14:35:33</t>
  </si>
  <si>
    <t>M-2023 35-09-M02023_35-09-M02023_2366630</t>
  </si>
  <si>
    <t>11.11.2022 09:45:56</t>
  </si>
  <si>
    <t>11.11.2022 12:37:07</t>
  </si>
  <si>
    <t>L-64 35-18-L00064_950460765_950460765</t>
  </si>
  <si>
    <t>11.11.2022 15:40:53</t>
  </si>
  <si>
    <t>11.11.2022 17:32:20</t>
  </si>
  <si>
    <t>SARIGÖL TR-48/A 45-79-M00495_TR-50 M01_65911530</t>
  </si>
  <si>
    <t>11.11.2022 19:42:02</t>
  </si>
  <si>
    <t>11.11.2022 21:00:12</t>
  </si>
  <si>
    <t>TURGUTLU TR-1/1 DM 45-83-M00001_955176517_955176517</t>
  </si>
  <si>
    <t>11.11.2022 11:33:31</t>
  </si>
  <si>
    <t>11.11.2022 13:49:56</t>
  </si>
  <si>
    <t>L-371 35-18-L00371_954858311_954858311</t>
  </si>
  <si>
    <t>11.11.2022 10:19:34</t>
  </si>
  <si>
    <t>11.11.2022 17:07:55</t>
  </si>
  <si>
    <t>DM-3/TR-20 (ESKİ TR-42) 35-26-M01363_F F04_57783087</t>
  </si>
  <si>
    <t>11.11.2022 07:09:59</t>
  </si>
  <si>
    <t>11.11.2022 10:50:11</t>
  </si>
  <si>
    <t>MADEN KÖK 45-83-M00128_CAMBAZLI KÖK M04_47316730</t>
  </si>
  <si>
    <t>11.11.2022 17:50:49</t>
  </si>
  <si>
    <t>11.11.2022 19:12:28</t>
  </si>
  <si>
    <t>M-1000 35-03-M01000_M-1642 M01_41972817</t>
  </si>
  <si>
    <t>11.11.2022 09:00:39</t>
  </si>
  <si>
    <t>11.11.2022 14:10:09</t>
  </si>
  <si>
    <t>TR-1/7 45-72-M00007_956503041_956503041</t>
  </si>
  <si>
    <t>11.11.2022 08:31:22</t>
  </si>
  <si>
    <t>11.11.2022 11:32:40</t>
  </si>
  <si>
    <t>EKİZLER TR-1 35-16-M00094_953316645_953316645</t>
  </si>
  <si>
    <t>11.11.2022 20:15:23</t>
  </si>
  <si>
    <t>11.11.2022 22:27:06</t>
  </si>
  <si>
    <t>M-2955(YATIRIM REZERVE) 35-01-M02955_A_56365791_56365791</t>
  </si>
  <si>
    <t>11.11.2022 10:01:58</t>
  </si>
  <si>
    <t>11.11.2022 11:43:03</t>
  </si>
  <si>
    <t>ARPADERE TR-3 35-24-M00259_95000057066_95000057066</t>
  </si>
  <si>
    <t>11.11.2022 17:11:25</t>
  </si>
  <si>
    <t>11.11.2022 20:36:15</t>
  </si>
  <si>
    <t>DM-2/2 45-71-M00147_953190859_953190859</t>
  </si>
  <si>
    <t>11.11.2022 16:56:42</t>
  </si>
  <si>
    <t>11.11.2022 19:20:20</t>
  </si>
  <si>
    <t>11.11.2022 09:42:24</t>
  </si>
  <si>
    <t>11.11.2022 18:48:04</t>
  </si>
  <si>
    <t>11.11.2022 20:32:08</t>
  </si>
  <si>
    <t>11.11.2022 21:13:17</t>
  </si>
  <si>
    <t>BİMEYKO TR-2 35-30-M00049_D_56352678_56352678</t>
  </si>
  <si>
    <t>11.11.2022 18:25:55</t>
  </si>
  <si>
    <t>11.11.2022 18:46:32</t>
  </si>
  <si>
    <t>MORDOĞAN İM 35-21-A00002_KARABURUN 15,8 (MORDOĞAN KÖYLER) L12_2303193</t>
  </si>
  <si>
    <t>11.11.2022 10:24:57</t>
  </si>
  <si>
    <t>11.11.2022 13:35:44</t>
  </si>
  <si>
    <t>GELENBE TR-3 45-76-L00062_45-76-L00062_2356211</t>
  </si>
  <si>
    <t>11.11.2022 21:27:15</t>
  </si>
  <si>
    <t>11.11.2022 22:06:34</t>
  </si>
  <si>
    <t>UMURLU TR-1 35-31-L00356_35-31-L00356_2365354</t>
  </si>
  <si>
    <t>11.11.2022 11:30:13</t>
  </si>
  <si>
    <t>11.11.2022 12:25:43</t>
  </si>
  <si>
    <t>TR-2/15 45-83-L00015_48123663_56401989_56401989</t>
  </si>
  <si>
    <t>11.11.2022 17:45:13</t>
  </si>
  <si>
    <t>11.11.2022 19:11:27</t>
  </si>
  <si>
    <t>K-4280 35-02-K04280_95001268482_95001268482</t>
  </si>
  <si>
    <t>11.11.2022 23:38:58</t>
  </si>
  <si>
    <t>12.11.2022 01:00:54</t>
  </si>
  <si>
    <t>EŞREFPAŞA İM 35-01-A00002_ÇİMENTEPE K18_2309528</t>
  </si>
  <si>
    <t>11.11.2022 09:01:39</t>
  </si>
  <si>
    <t>11.11.2022 12:44:37</t>
  </si>
  <si>
    <t>KABAKUM BANKACILAR TR-1 35-30-M00207_F_56403464_56403464</t>
  </si>
  <si>
    <t>11.11.2022 11:57:57</t>
  </si>
  <si>
    <t>11.11.2022 13:08:24</t>
  </si>
  <si>
    <t>11.11.2022 17:23:09</t>
  </si>
  <si>
    <t>11.11.2022 19:59:05</t>
  </si>
  <si>
    <t>YENİFOÇA TR-51 35-23-M00051_42097953_56376091_56376091</t>
  </si>
  <si>
    <t>11.11.2022 13:13:32</t>
  </si>
  <si>
    <t>11.11.2022 15:08:03</t>
  </si>
  <si>
    <t>L-254 35-18-L00254_L416 KAPALI SPOR SALONU L03_72084753</t>
  </si>
  <si>
    <t>11.11.2022 14:14:31</t>
  </si>
  <si>
    <t>11.11.2022 14:43:00</t>
  </si>
  <si>
    <t>11.11.2022 03:16:09</t>
  </si>
  <si>
    <t>11.11.2022 09:53:58</t>
  </si>
  <si>
    <t>K-1948 35-08-K01948_F_56377288_56377288</t>
  </si>
  <si>
    <t>11.11.2022 15:43:24</t>
  </si>
  <si>
    <t>11.11.2022 16:36:19</t>
  </si>
  <si>
    <t>M-1757 35-01-M01757_B B1_49443489</t>
  </si>
  <si>
    <t>11.11.2022 16:33:41</t>
  </si>
  <si>
    <t>11.11.2022 17:20:49</t>
  </si>
  <si>
    <t>KOYUNDERE TR-16 35-28-M00160_B_56379566_56379566</t>
  </si>
  <si>
    <t>11.11.2022 18:01:16</t>
  </si>
  <si>
    <t>11.11.2022 19:08:40</t>
  </si>
  <si>
    <t>K-2907 35-01-K02907_C 1C_5864102</t>
  </si>
  <si>
    <t>11.11.2022 10:33:33</t>
  </si>
  <si>
    <t>11.11.2022 17:04:16</t>
  </si>
  <si>
    <t>ÖZBEY İM 35-26-A00005_CEZA EVİ L12_2314087</t>
  </si>
  <si>
    <t>11.11.2022 13:35:53</t>
  </si>
  <si>
    <t>11.11.2022 17:14:13</t>
  </si>
  <si>
    <t>DM-4/2(GEDİZ TIP ARKASI) 45-71-M00191_45-71-M00191_72057437</t>
  </si>
  <si>
    <t>11.11.2022 09:03:31</t>
  </si>
  <si>
    <t>11.11.2022 10:38:28</t>
  </si>
  <si>
    <t>11.11.2022 10:27:19</t>
  </si>
  <si>
    <t>11.11.2022 11:08:49</t>
  </si>
  <si>
    <t>DM-4/11(FATİH ANADOLU LİSESİ) 45-71-M00208_45-71-M00208_72057105</t>
  </si>
  <si>
    <t>11.11.2022 12:32:06</t>
  </si>
  <si>
    <t>11.11.2022 14:48:33</t>
  </si>
  <si>
    <t>K-820 35-04-K00820_A_56382399_56382399</t>
  </si>
  <si>
    <t>11.11.2022 09:34:06</t>
  </si>
  <si>
    <t>11.11.2022 17:16:05</t>
  </si>
  <si>
    <t>SANCAKLI BOZKÖY KÖK 45-71-M00087_KÖY İÇİ RİNG-2 M04_61320834</t>
  </si>
  <si>
    <t>11.11.2022 09:12:54</t>
  </si>
  <si>
    <t>11.11.2022 12:33:51</t>
  </si>
  <si>
    <t>GÖRDES TR-37 45-75-M00037_945607441_945607441</t>
  </si>
  <si>
    <t>11.11.2022 10:13:49</t>
  </si>
  <si>
    <t>11.11.2022 11:53:05</t>
  </si>
  <si>
    <t>KÜÇÜKKALE KÖK 35-29-L00036_KÜÇÜKKALE ÜZÜMLER L01_2327056</t>
  </si>
  <si>
    <t>11.11.2022 09:04:29</t>
  </si>
  <si>
    <t>11.11.2022 14:17:13</t>
  </si>
  <si>
    <t>TİRE TR-3 35-29-L00003_950342055_950342055</t>
  </si>
  <si>
    <t>11.11.2022 12:06:10</t>
  </si>
  <si>
    <t>11.11.2022 15:41:24</t>
  </si>
  <si>
    <t>GÖÇBEYLİ DM 35-16-M00139_ALİBEYLİ M05_72044616</t>
  </si>
  <si>
    <t>11.11.2022 11:43:09</t>
  </si>
  <si>
    <t>11.11.2022 12:56:36</t>
  </si>
  <si>
    <t>TR-29 35-17-M00029_A_72297109_72297109</t>
  </si>
  <si>
    <t>11.11.2022 11:03:54</t>
  </si>
  <si>
    <t>11.11.2022 13:41:37</t>
  </si>
  <si>
    <t>DEMİRKÖPRÜ TM 45-78-A00005_HatBaşıAyırıcı_53139462 M05_53139462</t>
  </si>
  <si>
    <t>11.11.2022 15:58:02</t>
  </si>
  <si>
    <t>11.11.2022 19:53:36</t>
  </si>
  <si>
    <t>11.11.2022 08:37:19</t>
  </si>
  <si>
    <t>11.11.2022 10:10:08</t>
  </si>
  <si>
    <t>TR-76 35-19-L00076_7197643_56376644_56376644</t>
  </si>
  <si>
    <t>11.11.2022 08:06:41</t>
  </si>
  <si>
    <t>11.11.2022 09:39:55</t>
  </si>
  <si>
    <t>GÜRES KÖK 45-80-M00053_KOLDERE-GÜMÜRCELİ-MTV M01_72195951</t>
  </si>
  <si>
    <t>11.11.2022 16:42:09</t>
  </si>
  <si>
    <t>11.11.2022 17:37:10</t>
  </si>
  <si>
    <t>K-2737 35-03-K02737_35-03-K02737_41914564</t>
  </si>
  <si>
    <t>11.11.2022 10:32:29</t>
  </si>
  <si>
    <t>11.11.2022 12:54:07</t>
  </si>
  <si>
    <t>L-472 OLTULU 35-18-L00472_35-18-L00472_72117667</t>
  </si>
  <si>
    <t>AG Kademe Ayarı</t>
  </si>
  <si>
    <t>11.11.2022 03:37:43</t>
  </si>
  <si>
    <t>11.11.2022 03:58:46</t>
  </si>
  <si>
    <t>TOYGAR KÖK 45-73-M00166_TOYGAR ÇIKIŞ M01_66715045</t>
  </si>
  <si>
    <t>11.11.2022 07:48:19</t>
  </si>
  <si>
    <t>11.11.2022 07:48:49</t>
  </si>
  <si>
    <t>ALAŞARLI TR-2 35-15-L00194_DIREK TIPI TRAFO HUCRESI H01_2039521</t>
  </si>
  <si>
    <t>11.11.2022 10:24:49</t>
  </si>
  <si>
    <t>11.11.2022 11:18:47</t>
  </si>
  <si>
    <t>DM-4/15 45-71-M00200_45-71-M00200_72066995</t>
  </si>
  <si>
    <t>11.11.2022 16:17:06</t>
  </si>
  <si>
    <t>11.11.2022 16:34:00</t>
  </si>
  <si>
    <t>ÇANDARLI TATİL KÖYÜ KÖK-11 35-30-M00079_ÇANDARLI TATİL KÖYÜ M04_72085968</t>
  </si>
  <si>
    <t>11.11.2022 09:40:29</t>
  </si>
  <si>
    <t>11.11.2022 17:15:24</t>
  </si>
  <si>
    <t>DEMİRKÖPRÜ TM 45-78-A00005_KULA M05_2096289</t>
  </si>
  <si>
    <t>11.11.2022 14:32:29</t>
  </si>
  <si>
    <t>11.11.2022 14:47:16</t>
  </si>
  <si>
    <t>11.11.2022 13:46:06</t>
  </si>
  <si>
    <t>11.11.2022 18:58:59</t>
  </si>
  <si>
    <t>M-3051 35-09-M03051_35-09-M03051_79677499</t>
  </si>
  <si>
    <t>11.11.2022 13:13:07</t>
  </si>
  <si>
    <t>11.11.2022 14:49:26</t>
  </si>
  <si>
    <t>BİMEYKO TR-2 35-30-M00049_965827140_965827140</t>
  </si>
  <si>
    <t>11.11.2022 10:43:04</t>
  </si>
  <si>
    <t>11.11.2022 18:43:00</t>
  </si>
  <si>
    <t>LEZİTA DM 35-27-M00950_AYDINLAR M09_49855400</t>
  </si>
  <si>
    <t>11.11.2022 08:30:42</t>
  </si>
  <si>
    <t>11.11.2022 09:51:40</t>
  </si>
  <si>
    <t>L-36 35-18-L00036__72410821_72410821</t>
  </si>
  <si>
    <t>11.11.2022 14:22:56</t>
  </si>
  <si>
    <t>11.11.2022 15:51:38</t>
  </si>
  <si>
    <t>11.11.2022 12:39:26</t>
  </si>
  <si>
    <t>11.11.2022 13:58:49</t>
  </si>
  <si>
    <t>KOYUNDERE TR-15 35-28-M00159_B_56366101_56366101</t>
  </si>
  <si>
    <t>11.11.2022 17:08:36</t>
  </si>
  <si>
    <t>11.11.2022 17:44:32</t>
  </si>
  <si>
    <t>TR-2/1 45-72-L00001__72373385_72373385</t>
  </si>
  <si>
    <t>11.11.2022 11:00:14</t>
  </si>
  <si>
    <t>11.11.2022 11:50:39</t>
  </si>
  <si>
    <t>MENDERES DM-2/TR-1 35-22-M00300_DM-2/TR-16 M07_2328341</t>
  </si>
  <si>
    <t>11.11.2022 16:49:10</t>
  </si>
  <si>
    <t>11.11.2022 16:59:00</t>
  </si>
  <si>
    <t>L-633 35-18-L00633_950463468_950463468</t>
  </si>
  <si>
    <t>11.11.2022 08:20:45</t>
  </si>
  <si>
    <t>11.11.2022 09:32:47</t>
  </si>
  <si>
    <t>TR-1-2/6 35-20-L00035_955207907_955207907</t>
  </si>
  <si>
    <t>11.11.2022 14:51:34</t>
  </si>
  <si>
    <t>11.11.2022 15:24:18</t>
  </si>
  <si>
    <t>AKÖREN TR-19 KÖK 45-78-M00974_HatBaşıAyırıcı_53139585 M04_53139585</t>
  </si>
  <si>
    <t>11.11.2022 09:34:46</t>
  </si>
  <si>
    <t>11.11.2022 11:59:55</t>
  </si>
  <si>
    <t>BAĞARASI TR-10 KÖK 35-23-M00179_HatBaşıAyırıcı_72050055 M05_72050055</t>
  </si>
  <si>
    <t>11.11.2022 21:09:46</t>
  </si>
  <si>
    <t>11.11.2022 22:54:12</t>
  </si>
  <si>
    <t>K-2984 35-03-K02984_R R01b_79384264</t>
  </si>
  <si>
    <t>11.11.2022 13:25:08</t>
  </si>
  <si>
    <t>11.11.2022 14:37:02</t>
  </si>
  <si>
    <t>AKÖREN TR-19 KÖK 45-78-M00974_ÇOBANOĞLU M01_66244827</t>
  </si>
  <si>
    <t>11.11.2022 16:26:21</t>
  </si>
  <si>
    <t>11.11.2022 18:04:35</t>
  </si>
  <si>
    <t>TR-2 35-19-L00002_URLA İM L01_2115697</t>
  </si>
  <si>
    <t>11.11.2022 10:01:10</t>
  </si>
  <si>
    <t>11.11.2022 10:32:46</t>
  </si>
  <si>
    <t>L-68 EROL UĞUR SİTESİ 35-14-L00068_DIREK TIPI TRAFO HUCRESI H01_2065114</t>
  </si>
  <si>
    <t>11.11.2022 15:37:40</t>
  </si>
  <si>
    <t>11.11.2022 18:08:43</t>
  </si>
  <si>
    <t>SAKARLI KÖK 45-76-M00046_KOCAİSKAN M03_72214504</t>
  </si>
  <si>
    <t>11.11.2022 08:31:09</t>
  </si>
  <si>
    <t>11.11.2022 10:49:39</t>
  </si>
  <si>
    <t>KIRKÖY TOPRAKLIK TR-11 35-31-L00473_C_72252832_72252832</t>
  </si>
  <si>
    <t>11.11.2022 16:55:38</t>
  </si>
  <si>
    <t>11.11.2022 22:59:38</t>
  </si>
  <si>
    <t>POYRAZDAMLARI TR-11 45-78-M00576_HatBaşıAyırıcı_53138956 M05_53138956</t>
  </si>
  <si>
    <t>11.11.2022 18:15:31</t>
  </si>
  <si>
    <t>11.11.2022 21:30:26</t>
  </si>
  <si>
    <t>HELVACI DM-2 35-17-M00359_HELVACI M04_66476613</t>
  </si>
  <si>
    <t>11.11.2022 09:08:34</t>
  </si>
  <si>
    <t>11.11.2022 09:13:31</t>
  </si>
  <si>
    <t>11.11.2022 09:14:24</t>
  </si>
  <si>
    <t>11.11.2022 09:56:37</t>
  </si>
  <si>
    <t>BAĞARASI TR-12 35-23-M00181_965874295_965874295</t>
  </si>
  <si>
    <t>11.11.2022 18:45:29</t>
  </si>
  <si>
    <t>11.11.2022 21:20:10</t>
  </si>
  <si>
    <t>ULUCAK DM-1/8 35-27-M00339_35-27-M00339_72163855</t>
  </si>
  <si>
    <t>NH Altlık Arızası</t>
  </si>
  <si>
    <t>11.11.2022 22:49:23</t>
  </si>
  <si>
    <t>11.11.2022 23:15:25</t>
  </si>
  <si>
    <t>CUMHURİYET KÖK 35-29-L00057_HatBaşıAyırıcı_53133112 L07_53133112</t>
  </si>
  <si>
    <t>11.11.2022 14:43:40</t>
  </si>
  <si>
    <t>11.11.2022 17:55:07</t>
  </si>
  <si>
    <t>BAĞARASI TR-10 KÖK 35-23-M00179_ESKİİBAĞARASI M02_72143182</t>
  </si>
  <si>
    <t>11.11.2022 09:17:29</t>
  </si>
  <si>
    <t>11.11.2022 12:04:37</t>
  </si>
  <si>
    <t>YENMİŞ KÖK 35-27-M00366_ÇAMBEL-1 M03_72163706</t>
  </si>
  <si>
    <t>11.11.2022 12:12:05</t>
  </si>
  <si>
    <t>11.11.2022 12:51:12</t>
  </si>
  <si>
    <t>K-598 35-01-K00598_35-01-K00598_2348435</t>
  </si>
  <si>
    <t>11.11.2022 10:00:50</t>
  </si>
  <si>
    <t>KELLETEPE KÖK 35-31-L00035_ŞEMSİLER TR-1 L04_72230944</t>
  </si>
  <si>
    <t>11.11.2022 08:36:09</t>
  </si>
  <si>
    <t>11.11.2022 09:10:05</t>
  </si>
  <si>
    <t>ELMABAĞ DM 35-15-L00317_ÇALDAĞ L05_66822281</t>
  </si>
  <si>
    <t>11.11.2022 15:02:09</t>
  </si>
  <si>
    <t>11.11.2022 15:36:30</t>
  </si>
  <si>
    <t>K-1502 35-03-K01502_913041936_913041936</t>
  </si>
  <si>
    <t>11.11.2022 11:35:38</t>
  </si>
  <si>
    <t>11.11.2022 16:24:24</t>
  </si>
  <si>
    <t>BÖLCEK DM 35-16-M00153_KÜÇÜK BÖLCEK M04_82962825</t>
  </si>
  <si>
    <t>11.11.2022 20:38:13</t>
  </si>
  <si>
    <t>11.11.2022 23:44:18</t>
  </si>
  <si>
    <t>_910024407_910024407</t>
  </si>
  <si>
    <t>11.11.2022 14:02:24</t>
  </si>
  <si>
    <t>11.11.2022 19:27:02</t>
  </si>
  <si>
    <t>ZEYTİNLİOVA TR-1 KÖK 45-72-L00389_ÜÇ AVLU ÇIKIŞI L02_2102917</t>
  </si>
  <si>
    <t>11.11.2022 20:22:57</t>
  </si>
  <si>
    <t>11.11.2022 20:56:47</t>
  </si>
  <si>
    <t>ŞEYHDAVUTLAR TR-3 KERTİL 45-79-M00141_C_56397603_56397603</t>
  </si>
  <si>
    <t>11.11.2022 10:03:30</t>
  </si>
  <si>
    <t>11.11.2022 13:36:47</t>
  </si>
  <si>
    <t>BOĞAZİÇİ İM 35-01-A00001_TR-2 K09_2043027</t>
  </si>
  <si>
    <t>11.11.2022 03:03:28</t>
  </si>
  <si>
    <t>11.11.2022 03:26:27</t>
  </si>
  <si>
    <t>AHMETLİ İM 45-84-A00001_AHMETLİ DSİ M10_2314532</t>
  </si>
  <si>
    <t>11.11.2022 14:09:34</t>
  </si>
  <si>
    <t>11.11.2022 15:57:06</t>
  </si>
  <si>
    <t>K-3616 35-01-K03616_911318402_911318402</t>
  </si>
  <si>
    <t>11.11.2022 18:47:55</t>
  </si>
  <si>
    <t>11.11.2022 21:00:44</t>
  </si>
  <si>
    <t>M-2958 35-04-M02958_99010540_99010540</t>
  </si>
  <si>
    <t>11.11.2022 09:08:02</t>
  </si>
  <si>
    <t>11.11.2022 10:03:15</t>
  </si>
  <si>
    <t>URGANLI TR-4 45-83-M00554_MERA M01_2328743</t>
  </si>
  <si>
    <t>11.11.2022 16:32:16</t>
  </si>
  <si>
    <t>11.11.2022 19:37:23</t>
  </si>
  <si>
    <t>TR-285 35-19-M00469_915117640_915117640</t>
  </si>
  <si>
    <t>11.11.2022 21:34:25</t>
  </si>
  <si>
    <t>11.11.2022 22:41:30</t>
  </si>
  <si>
    <t>KINIK ORGANİZE DM 35-24-M00208_HatBaşıAyırıcı_72291214 M13_72291214</t>
  </si>
  <si>
    <t>11.11.2022 12:28:29</t>
  </si>
  <si>
    <t>11.11.2022 12:34:00</t>
  </si>
  <si>
    <t>ÖZBEY İM 35-26-A00005_İÇME SUYU L11_2314088</t>
  </si>
  <si>
    <t>11.11.2022 13:34:46</t>
  </si>
  <si>
    <t>11.11.2022 17:06:30</t>
  </si>
  <si>
    <t>SARUHANLI TR-26 45-80-M00026_C_56385122_56385122</t>
  </si>
  <si>
    <t>11.11.2022 12:21:50</t>
  </si>
  <si>
    <t>11.11.2022 13:05:37</t>
  </si>
  <si>
    <t>KARABURUN TR-4/1 35-21-L00129_953360244_953360244</t>
  </si>
  <si>
    <t>11.11.2022 11:10:20</t>
  </si>
  <si>
    <t>11.11.2022 12:31:46</t>
  </si>
  <si>
    <t>YOLÜSTÜ İM 35-15-A00002_YOLÜSTÜ MERKEZ L08_2314556</t>
  </si>
  <si>
    <t>11.11.2022 10:47:09</t>
  </si>
  <si>
    <t>11.11.2022 11:16:56</t>
  </si>
  <si>
    <t>ÖZBEY İM 35-26-A00005_ARAPKAHVE L01_2314105</t>
  </si>
  <si>
    <t>11.11.2022 09:12:04</t>
  </si>
  <si>
    <t>11.11.2022 12:29:39</t>
  </si>
  <si>
    <t>KAYMAKÇI İM 35-15-A00004_EMİRLİOVA L07_2333299</t>
  </si>
  <si>
    <t>11.11.2022 09:20:29</t>
  </si>
  <si>
    <t>11.11.2022 10:29:30</t>
  </si>
  <si>
    <t>L-233 AKARCA KÖK 35-14-L00233_L-47 DENİZKENT SİTESİ L02_72202702</t>
  </si>
  <si>
    <t>11.11.2022 17:31:58</t>
  </si>
  <si>
    <t>11.11.2022 18:12:06</t>
  </si>
  <si>
    <t>ÇEŞME HAVZA TM 35-18-A00006_URLA-2 M11_2303445</t>
  </si>
  <si>
    <t>11.11.2022 13:01:11</t>
  </si>
  <si>
    <t>11.11.2022 13:48:42</t>
  </si>
  <si>
    <t>KIRTEPE TR-1 35-29-L00540_DIREK TIPI TRAFO HUCRESI H01_2106428</t>
  </si>
  <si>
    <t>11.11.2022 15:06:20</t>
  </si>
  <si>
    <t>11.11.2022 17:36:21</t>
  </si>
  <si>
    <t>BOĞAZİÇİ İM 35-01-A00001_DOKUMA K05_2307509</t>
  </si>
  <si>
    <t>11.11.2022 13:32:49</t>
  </si>
  <si>
    <t>11.11.2022 17:51:05</t>
  </si>
  <si>
    <t>SUÇIKTI TR-1 35-15-L00483_35-15-L00483_2365861</t>
  </si>
  <si>
    <t>11.11.2022 21:57:19</t>
  </si>
  <si>
    <t>11.11.2022 23:00:12</t>
  </si>
  <si>
    <t>L-158 ONTUR 35-18-L00158_950443962_950443962</t>
  </si>
  <si>
    <t>11.11.2022 09:41:19</t>
  </si>
  <si>
    <t>11.11.2022 11:11:54</t>
  </si>
  <si>
    <t>KARABURUN TR-4 35-21-L00145_A_56353981_56353981</t>
  </si>
  <si>
    <t>11.11.2022 14:35:22</t>
  </si>
  <si>
    <t>11.11.2022 15:46:55</t>
  </si>
  <si>
    <t>DM-4/9 (VATAN HASTANESİ) 45-71-M00211_45-71-M00211_72058161</t>
  </si>
  <si>
    <t>11.11.2022 10:30:39</t>
  </si>
  <si>
    <t>11.11.2022 12:21:59</t>
  </si>
  <si>
    <t>GÖKÇEN DM 35-29-M00123_ASMALIK M12_2328948</t>
  </si>
  <si>
    <t>11.11.2022 09:47:13</t>
  </si>
  <si>
    <t>11.11.2022 11:01:55</t>
  </si>
  <si>
    <t>İSTASYONALTI KÖK 45-83-M00131_CELALETTİN AŞKIN M08_2329824</t>
  </si>
  <si>
    <t>11.11.2022 09:26:12</t>
  </si>
  <si>
    <t>11.11.2022 10:21:47</t>
  </si>
  <si>
    <t>ÇİLE DM 35-22-M00086_GÖLOVA M07_50064045</t>
  </si>
  <si>
    <t>11.11.2022 12:08:34</t>
  </si>
  <si>
    <t>11.11.2022 12:11:09</t>
  </si>
  <si>
    <t>K-2950 35-03-K02950_35-03-K02950_2376511</t>
  </si>
  <si>
    <t>11.11.2022 09:16:15</t>
  </si>
  <si>
    <t>11.11.2022 10:54:01</t>
  </si>
  <si>
    <t>11.11.2022 09:10:16</t>
  </si>
  <si>
    <t>11.11.2022 10:09:09</t>
  </si>
  <si>
    <t>11.11.2022 09:07:02</t>
  </si>
  <si>
    <t>11.11.2022 10:17:27</t>
  </si>
  <si>
    <t>GÜZELHİSAR TR-2 35-17-M00168_7033571_56357199_56357199</t>
  </si>
  <si>
    <t>11.11.2022 19:11:31</t>
  </si>
  <si>
    <t>11.11.2022 20:24:02</t>
  </si>
  <si>
    <t>ESKİOBA KÖK 35-29-L00037_ESKİOBA L03_2324403</t>
  </si>
  <si>
    <t>11.11.2022 09:57:17</t>
  </si>
  <si>
    <t>11.11.2022 13:27:55</t>
  </si>
  <si>
    <t>BOYNUYOĞUN KÖK 35-29-L00051_ÖDEMİŞ KAVAĞI L04_72215449</t>
  </si>
  <si>
    <t>11.11.2022 09:37:18</t>
  </si>
  <si>
    <t>11.11.2022 13:29:00</t>
  </si>
  <si>
    <t>M-2442 35-07-M02442_35-07-M02442_42988903</t>
  </si>
  <si>
    <t>11.11.2022 13:17:26</t>
  </si>
  <si>
    <t>11.11.2022 17:14:30</t>
  </si>
  <si>
    <t>YILMAZ TR-15 45-78-M01380_TR-28 TR-29 TR-30 M03_82103784</t>
  </si>
  <si>
    <t>11.11.2022 14:26:44</t>
  </si>
  <si>
    <t>11.11.2022 15:29:04</t>
  </si>
  <si>
    <t>TR-150 35-16-L00150_C_56353136_56353136</t>
  </si>
  <si>
    <t>11.11.2022 19:52:46</t>
  </si>
  <si>
    <t>11.11.2022 20:37:43</t>
  </si>
  <si>
    <t>OĞLANANASI TR-4 35-22-M00258_955270033_955270033</t>
  </si>
  <si>
    <t>11.11.2022 08:42:31</t>
  </si>
  <si>
    <t>11.11.2022 11:16:18</t>
  </si>
  <si>
    <t>_A_56407315_56407315</t>
  </si>
  <si>
    <t>11.11.2022 08:03:21</t>
  </si>
  <si>
    <t>11.11.2022 09:31:55</t>
  </si>
  <si>
    <t>DİNGİLLER TR-1 45-72-L00171_DIREK TIPI TRAFO HUCRESI H01_2063393</t>
  </si>
  <si>
    <t>11.11.2022 22:47:06</t>
  </si>
  <si>
    <t>11.11.2022 23:17:49</t>
  </si>
  <si>
    <t>HASKÖY TR-3 45-72-L00250_966398274_966398274</t>
  </si>
  <si>
    <t>11.11.2022 10:33:57</t>
  </si>
  <si>
    <t>11.11.2022 14:56:21</t>
  </si>
  <si>
    <t>11.11.2022 17:59:59</t>
  </si>
  <si>
    <t>11.11.2022 18:38:59</t>
  </si>
  <si>
    <t>ÇİFTLİKDERE TR-1 45-73-M00546_A_56394270_56394270</t>
  </si>
  <si>
    <t>11.11.2022 16:18:30</t>
  </si>
  <si>
    <t>11.11.2022 18:52:44</t>
  </si>
  <si>
    <t>11.11.2022 17:11:15</t>
  </si>
  <si>
    <t>11.11.2022 17:43:00</t>
  </si>
  <si>
    <t>GERENKÖY TR-7 35-23-M00153_BC_56356461_56356461</t>
  </si>
  <si>
    <t>11.11.2022 13:48:28</t>
  </si>
  <si>
    <t>11.11.2022 14:44:43</t>
  </si>
  <si>
    <t>TR-96 35-17-M00096_8031230 tr/96-b-1_5811783</t>
  </si>
  <si>
    <t>11.11.2022 16:07:26</t>
  </si>
  <si>
    <t>11.11.2022 18:53:12</t>
  </si>
  <si>
    <t>MORDOĞAN TR-3 35-21-L00141_A_56375588_56375588</t>
  </si>
  <si>
    <t>11.11.2022 01:19:47</t>
  </si>
  <si>
    <t>11.11.2022 01:56:19</t>
  </si>
  <si>
    <t>TR-140 35-19-L00140_956675757_956675757</t>
  </si>
  <si>
    <t>11.11.2022 13:59:55</t>
  </si>
  <si>
    <t>11.11.2022 19:43:20</t>
  </si>
  <si>
    <t>DEMİRKENT 35-17-M00196_DEMİRKENT DAĞITIM TRAFO M01_83268528</t>
  </si>
  <si>
    <t>11.11.2022 17:31:01</t>
  </si>
  <si>
    <t>11.11.2022 18:32:37</t>
  </si>
  <si>
    <t>11.11.2022 20:39:12</t>
  </si>
  <si>
    <t>11.11.2022 21:25:28</t>
  </si>
  <si>
    <t>L-309 35-18-L00309_950458799_950458799</t>
  </si>
  <si>
    <t>11.11.2022 19:36:41</t>
  </si>
  <si>
    <t>11.11.2022 22:42:26</t>
  </si>
  <si>
    <t>ÖZBEY İM 35-26-A00005_ÖZBEY YENİKÖY L02_2314104</t>
  </si>
  <si>
    <t>11.11.2022 09:08:22</t>
  </si>
  <si>
    <t>11.11.2022 12:31:18</t>
  </si>
  <si>
    <t>KARACAKAŞ TR-3 45-82-M00343_DIREK TIPI TRAFO HUCRESI H01_2045882</t>
  </si>
  <si>
    <t>11.11.2022 18:49:55</t>
  </si>
  <si>
    <t>11.11.2022 19:39:58</t>
  </si>
  <si>
    <t>K-1870 35-09-K01870_35-09-K01870_47240579</t>
  </si>
  <si>
    <t>11.11.2022 08:56:23</t>
  </si>
  <si>
    <t>11.11.2022 12:59:50</t>
  </si>
  <si>
    <t>11.11.2022 09:23:49</t>
  </si>
  <si>
    <t>11.11.2022 18:31:17</t>
  </si>
  <si>
    <t>_48125035_56396017_56396017</t>
  </si>
  <si>
    <t>11.11.2022 16:21:00</t>
  </si>
  <si>
    <t>11.11.2022 17:41:44</t>
  </si>
  <si>
    <t>YOLÜSTÜ İM 35-15-A00002_BİRGİ-2 L11_2316546</t>
  </si>
  <si>
    <t>11.11.2022 13:25:09</t>
  </si>
  <si>
    <t>11.11.2022 14:10:33</t>
  </si>
  <si>
    <t>YENİ ŞAKRAN TR-13 35-17-M00213_D_56355016_56355016</t>
  </si>
  <si>
    <t>11.11.2022 14:34:20</t>
  </si>
  <si>
    <t>11.11.2022 16:02:53</t>
  </si>
  <si>
    <t>L-293 YENİ MECİDİYE 35-18-L00293_35-18-L00293_72064774</t>
  </si>
  <si>
    <t>11.11.2022 10:02:56</t>
  </si>
  <si>
    <t>11.11.2022 16:02:24</t>
  </si>
  <si>
    <t>DM-2/TR-20 35-22-M00853_DM-2/TR-16 M04_66057497</t>
  </si>
  <si>
    <t>11.11.2022 11:54:29</t>
  </si>
  <si>
    <t>11.11.2022 12:08:12</t>
  </si>
  <si>
    <t>11.11.2022 09:10:18</t>
  </si>
  <si>
    <t>11.11.2022 10:05:38</t>
  </si>
  <si>
    <t>DM08/TR19 45-73-M00065_DM-8/20 M03_66875835</t>
  </si>
  <si>
    <t>11.11.2022 09:20:55</t>
  </si>
  <si>
    <t>11.11.2022 16:29:51</t>
  </si>
  <si>
    <t>L-116 ULUSOY ÖZEL TR 35-18-L00584Ö_93562008_93562008</t>
  </si>
  <si>
    <t>11.11.2022 09:06:20</t>
  </si>
  <si>
    <t>11.11.2022 10:13:29</t>
  </si>
  <si>
    <t>MECİDİYE TR-1 KÖK 45-72-L00078_GÖKÇEKÖY (KÖYLER ÇIKIŞI) L010_66560899</t>
  </si>
  <si>
    <t>11.11.2022 08:55:39</t>
  </si>
  <si>
    <t>11.11.2022 16:55:10</t>
  </si>
  <si>
    <t>ALASU DM 45-78-L00796_ÇAMURHAMAMI KÖK L06_78938398</t>
  </si>
  <si>
    <t>11.11.2022 09:08:29</t>
  </si>
  <si>
    <t>11.11.2022 17:19:56</t>
  </si>
  <si>
    <t>KAHRAMAN YAVUZLAR SULAMA GRUBU 35-29-M00268_DIREK TIPI TRAFO HUCRESI H01_2095311</t>
  </si>
  <si>
    <t>11.11.2022 11:30:57</t>
  </si>
  <si>
    <t>11.11.2022 17:43:08</t>
  </si>
  <si>
    <t>M-2761 35-02-M02761_35-02-M02761_79914432</t>
  </si>
  <si>
    <t>11.11.2022 04:42:31</t>
  </si>
  <si>
    <t>11.11.2022 13:06:39</t>
  </si>
  <si>
    <t>ZEKERİYA TUNCAY GRUBU 35-30-M00152_DIREK TIPI TRAFO HUCRESI H01_2041679</t>
  </si>
  <si>
    <t>11.11.2022 12:05:27</t>
  </si>
  <si>
    <t>11.11.2022 17:38:16</t>
  </si>
  <si>
    <t>DM-2/14 (MURADİYE CAMİİ) 45-71-M00075_H_60983889_60983889</t>
  </si>
  <si>
    <t>11.11.2022 06:57:27</t>
  </si>
  <si>
    <t>11.11.2022 07:44:58</t>
  </si>
  <si>
    <t>SEFERİHİSAR İM 35-14-A00002_SIĞACIK L03_72378557</t>
  </si>
  <si>
    <t>11.11.2022 09:20:39</t>
  </si>
  <si>
    <t>11.11.2022 15:50:39</t>
  </si>
  <si>
    <t>YENİFOÇA TR-51 35-23-M00051_95000654562_95000654562</t>
  </si>
  <si>
    <t>11.11.2022 11:39:31</t>
  </si>
  <si>
    <t>11.11.2022 13:41:24</t>
  </si>
  <si>
    <t>ASARLIK TR-13 35-28-M00180_953377606_953377606</t>
  </si>
  <si>
    <t>11.11.2022 17:51:59</t>
  </si>
  <si>
    <t>11.11.2022 20:01:22</t>
  </si>
  <si>
    <t>KIRKAĞAÇ DM 45-76-M00043_AKHİSAR M08_72247474</t>
  </si>
  <si>
    <t>11.11.2022 09:24:09</t>
  </si>
  <si>
    <t>11.11.2022 17:30:02</t>
  </si>
  <si>
    <t>M-1335 KAYADİBİ KÖK 35-02-M01335_M-640 TRT ÇIKIŞI M03_2333770</t>
  </si>
  <si>
    <t>11.11.2022 12:06:58</t>
  </si>
  <si>
    <t>11.11.2022 14:03:41</t>
  </si>
  <si>
    <t>K-612 35-02-K00612_910104994_910104994</t>
  </si>
  <si>
    <t>11.11.2022 09:55:53</t>
  </si>
  <si>
    <t>11.11.2022 11:41:09</t>
  </si>
  <si>
    <t>L-309 35-18-L00309_7841501_56372208_56372208</t>
  </si>
  <si>
    <t>11.11.2022 22:04:44</t>
  </si>
  <si>
    <t>11.11.2022 22:47:17</t>
  </si>
  <si>
    <t>TR-118 35-15-M00118_I_56380594_56380594</t>
  </si>
  <si>
    <t>11.11.2022 15:33:32</t>
  </si>
  <si>
    <t>11.11.2022 18:07:32</t>
  </si>
  <si>
    <t>M-9 GERMİYAN 35-18-M00009_950429183_950429183</t>
  </si>
  <si>
    <t>11.11.2022 20:43:11</t>
  </si>
  <si>
    <t>11.11.2022 23:53:38</t>
  </si>
  <si>
    <t>KAPAKLI DM 45-72-M00309_RAHMİYE-1 TARIMSAL SULAMA M06_2311316</t>
  </si>
  <si>
    <t>11.11.2022 16:37:16</t>
  </si>
  <si>
    <t>11.11.2022 17:06:31</t>
  </si>
  <si>
    <t>11.11.2022 16:07:33</t>
  </si>
  <si>
    <t>11.11.2022 16:23:12</t>
  </si>
  <si>
    <t>KIRKAĞAÇ TR-7 45-76-M00007_D_65501969_65501969</t>
  </si>
  <si>
    <t>11.11.2022 18:46:53</t>
  </si>
  <si>
    <t>11.11.2022 20:27:38</t>
  </si>
  <si>
    <t>YENMİŞ KÖK 35-27-M00366_DSİ M06_72163658</t>
  </si>
  <si>
    <t>11.11.2022 12:27:51</t>
  </si>
  <si>
    <t>11.11.2022 12:39:13</t>
  </si>
  <si>
    <t>ÖREN TOPRAK SU KÖK 35-27-M00760_ARMUTLU-1 M03_80023990</t>
  </si>
  <si>
    <t>11.11.2022 08:58:09</t>
  </si>
  <si>
    <t>11.11.2022 10:15:21</t>
  </si>
  <si>
    <t>TR-2/27 45-72-L00027_961405211_961405211</t>
  </si>
  <si>
    <t>11.11.2022 15:26:18</t>
  </si>
  <si>
    <t>11.11.2022 17:14:49</t>
  </si>
  <si>
    <t>ZEYTİNOVA KÖK 35-20-L00274_ZEYTİNOVA L05_2329874</t>
  </si>
  <si>
    <t>11.11.2022 09:14:36</t>
  </si>
  <si>
    <t>11.11.2022 11:53:51</t>
  </si>
  <si>
    <t>L-6 35-18-L00006_950453589_950453589</t>
  </si>
  <si>
    <t>11.11.2022 11:56:20</t>
  </si>
  <si>
    <t>11.11.2022 17:15:21</t>
  </si>
  <si>
    <t>TİRE İM-DM-1 35-29-A00001_DM-1/66 M04_2059514</t>
  </si>
  <si>
    <t>11.11.2022 13:09:51</t>
  </si>
  <si>
    <t>11.11.2022 13:22:10</t>
  </si>
  <si>
    <t>KIRKAĞAÇ TR-2 45-76-M00002_955241128_955241128</t>
  </si>
  <si>
    <t>11.11.2022 19:46:01</t>
  </si>
  <si>
    <t>11.11.2022 20:57:40</t>
  </si>
  <si>
    <t>FOÇAKÖY TR-1 35-23-M00222_42066374_56357196_56357196</t>
  </si>
  <si>
    <t>11.11.2022 17:29:23</t>
  </si>
  <si>
    <t>11.11.2022 18:39:06</t>
  </si>
  <si>
    <t>DM-4/19 45-71-M00203_953208549_953208549</t>
  </si>
  <si>
    <t>11.11.2022 15:50:04</t>
  </si>
  <si>
    <t>11.11.2022 18:04:51</t>
  </si>
  <si>
    <t>K-3665 35-02-K03665_913651113_913651113</t>
  </si>
  <si>
    <t>11.11.2022 18:21:00</t>
  </si>
  <si>
    <t>11.11.2022 19:08:09</t>
  </si>
  <si>
    <t>DM-4 45-71-M00004_45-71-M00004_2377244</t>
  </si>
  <si>
    <t>11.11.2022 11:03:24</t>
  </si>
  <si>
    <t>11.11.2022 12:04:46</t>
  </si>
  <si>
    <t>AKÇAŞEHİR AKKUYU TR-3 35-29-L00175_DIREK TIPI TRAFO HUCRESI H01_2099044</t>
  </si>
  <si>
    <t>11.11.2022 10:08:30</t>
  </si>
  <si>
    <t>11.11.2022 13:23:41</t>
  </si>
  <si>
    <t>KINIK TR 22 35-24-L00022_35-24-L00022_2350168</t>
  </si>
  <si>
    <t>11.11.2022 03:06:18</t>
  </si>
  <si>
    <t>11.11.2022 09:01:41</t>
  </si>
  <si>
    <t>M-2024 35-09-M02024_35-09-M02024_2370802</t>
  </si>
  <si>
    <t>11.11.2022 09:28:54</t>
  </si>
  <si>
    <t>11.11.2022 12:43:32</t>
  </si>
  <si>
    <t>M-1000 35-03-M01000_M-1642 M01_41972776</t>
  </si>
  <si>
    <t>11.11.2022 22:20:09</t>
  </si>
  <si>
    <t>11.11.2022 23:29:00</t>
  </si>
  <si>
    <t>K-1162 35-01-K01162_910558278_910558278</t>
  </si>
  <si>
    <t>11.11.2022 18:54:01</t>
  </si>
  <si>
    <t>11.11.2022 22:08:36</t>
  </si>
  <si>
    <t>DM-8/5 45-71-M02257_953183910_953183910</t>
  </si>
  <si>
    <t>11.11.2022 19:08:03</t>
  </si>
  <si>
    <t>11.11.2022 20:21:57</t>
  </si>
  <si>
    <t>K-3953 35-04-K03953_B_56368915_56368915</t>
  </si>
  <si>
    <t>11.11.2022 09:37:22</t>
  </si>
  <si>
    <t>11.11.2022 17:28:43</t>
  </si>
  <si>
    <t>K-3161 ARKAS 35-01-K03161Ö_ K02_2307458</t>
  </si>
  <si>
    <t>11.11.2022 13:18:59</t>
  </si>
  <si>
    <t>11.11.2022 17:55:59</t>
  </si>
  <si>
    <t>KUŞÇULAR TR-10(OVAKAHVE) 35-19-M00222_956700348_956700348</t>
  </si>
  <si>
    <t>11.11.2022 13:24:50</t>
  </si>
  <si>
    <t>11.11.2022 15:58:54</t>
  </si>
  <si>
    <t>ÇIRPI TR-1-2/2 35-20-M00007_955196040_955196040</t>
  </si>
  <si>
    <t>11.11.2022 18:32:36</t>
  </si>
  <si>
    <t>11.11.2022 19:39:24</t>
  </si>
  <si>
    <t>L-181 TAN SİTESİ 35-18-L00181_95000036779_95000036779</t>
  </si>
  <si>
    <t>11.11.2022 14:15:36</t>
  </si>
  <si>
    <t>11.11.2022 18:22:46</t>
  </si>
  <si>
    <t>KÜNER TR-2 35-22-M00227_B_56354981_56354981</t>
  </si>
  <si>
    <t>11.11.2022 11:19:02</t>
  </si>
  <si>
    <t>11.11.2022 12:24:44</t>
  </si>
  <si>
    <t>L-121 35-18-L00121_950439247_950439247</t>
  </si>
  <si>
    <t>11.11.2022 22:51:00</t>
  </si>
  <si>
    <t>11.11.2022 23:59:48</t>
  </si>
  <si>
    <t>GÜNEY DM 45-83-L00130_DAĞMARMARA L07_2096779</t>
  </si>
  <si>
    <t>11.11.2022 03:32:59</t>
  </si>
  <si>
    <t>11.11.2022 04:34:27</t>
  </si>
  <si>
    <t>ÖZBEY İM 35-26-A00005_AHMETLİ L09_2314090</t>
  </si>
  <si>
    <t>11.11.2022 13:37:44</t>
  </si>
  <si>
    <t>11.11.2022 17:13:22</t>
  </si>
  <si>
    <t>K-34 35-01-K00034_K-136 K03_2118132</t>
  </si>
  <si>
    <t>11.11.2022 09:04:14</t>
  </si>
  <si>
    <t>11.11.2022 12:56:18</t>
  </si>
  <si>
    <t>ÇOBANKÖY KÖK 35-29-L00066_HAMAMKÖY FİDERİ L05_72212415</t>
  </si>
  <si>
    <t>11.11.2022 06:18:58</t>
  </si>
  <si>
    <t>11.11.2022 07:39:06</t>
  </si>
  <si>
    <t>K-4498 35-02-K04498_B_65513285_65513285</t>
  </si>
  <si>
    <t>11.11.2022 19:05:20</t>
  </si>
  <si>
    <t>11.11.2022 20:21:33</t>
  </si>
  <si>
    <t>BAĞARASI TR-10 KÖK 35-23-M00179_YENİBAĞARASI M05_72143138</t>
  </si>
  <si>
    <t>11.11.2022 09:26:40</t>
  </si>
  <si>
    <t>11.11.2022 12:00:43</t>
  </si>
  <si>
    <t>M-3035(YATIRIM REZERVE) 35-09-M03035_35-09-M03035_79571887</t>
  </si>
  <si>
    <t>11.11.2022 10:19:02</t>
  </si>
  <si>
    <t>11.11.2022 12:24:02</t>
  </si>
  <si>
    <t>OKLUİSA KÖK 45-81-M00046_ESKİN GRUP M03_71994400</t>
  </si>
  <si>
    <t>11.11.2022 09:53:59</t>
  </si>
  <si>
    <t>11.11.2022 10:05:53</t>
  </si>
  <si>
    <t>KARAVELİLER TR-1 KÖK 35-20-L00137_YAKAPINAR ÇAYIR L05_2328880</t>
  </si>
  <si>
    <t>11.11.2022 13:25:47</t>
  </si>
  <si>
    <t>11.11.2022 14:55:11</t>
  </si>
  <si>
    <t>YENMİŞ KÖK 35-27-M00366_HatBaşıAyırıcı_54697347 M06_54697347</t>
  </si>
  <si>
    <t>11.11.2022 10:38:23</t>
  </si>
  <si>
    <t>11.11.2022 12:43:12</t>
  </si>
  <si>
    <t>11.11.2022 15:00:00</t>
  </si>
  <si>
    <t>11.11.2022 15:45:02</t>
  </si>
  <si>
    <t>MÜTEVELLİ KÖK 45-80-M00100_MÜTEVELLİ ŞEHİR-1(MÜTEVELLİ TR-2/TR-3/TR-4) M02_72196253</t>
  </si>
  <si>
    <t>11.11.2022 11:01:24</t>
  </si>
  <si>
    <t>11.11.2022 11:43:14</t>
  </si>
  <si>
    <t>L-633 35-18-L00633_950458686_950458686</t>
  </si>
  <si>
    <t>11.11.2022 10:29:37</t>
  </si>
  <si>
    <t>11.11.2022 14:47:14</t>
  </si>
  <si>
    <t>MENDERES DM-4/TR-1 35-22-M00004_DM-4/TR-12 M14_2330245</t>
  </si>
  <si>
    <t>11.11.2022 15:16:42</t>
  </si>
  <si>
    <t>11.11.2022 18:39:05</t>
  </si>
  <si>
    <t>11.11.2022 08:22:21</t>
  </si>
  <si>
    <t>11.11.2022 09:09:10</t>
  </si>
  <si>
    <t>L-145 DALYAN DM 35-18-L00145_950443403_950443403</t>
  </si>
  <si>
    <t>11.11.2022 22:47:28</t>
  </si>
  <si>
    <t>12.11.2022 01:09:47</t>
  </si>
  <si>
    <t>ASARLIK TR-13 35-28-M00180_8000669_56367462_56367462</t>
  </si>
  <si>
    <t>11.11.2022 19:48:57</t>
  </si>
  <si>
    <t>11.11.2022 20:14:41</t>
  </si>
  <si>
    <t>ARSLANLAR TM 35-26-A00004_KÖYLER-3 L45_2305569</t>
  </si>
  <si>
    <t>12.11.2022 15:43:39</t>
  </si>
  <si>
    <t>12.11.2022 15:45:23</t>
  </si>
  <si>
    <t>AKÖREN TR-19 KÖK 45-78-M00974_ÇOBANOĞLU M01_66244779</t>
  </si>
  <si>
    <t>12.11.2022 16:21:36</t>
  </si>
  <si>
    <t>12.11.2022 17:00:09</t>
  </si>
  <si>
    <t>PROMAR DM 35-27-M01206_6 NOLU DİREK M04_75531272</t>
  </si>
  <si>
    <t>12.11.2022 10:15:38</t>
  </si>
  <si>
    <t>12.11.2022 10:27:24</t>
  </si>
  <si>
    <t>ÇAMLIK KÖYÜ TR-3 35-13-L00083_946420110_946420110</t>
  </si>
  <si>
    <t>12.11.2022 19:18:50</t>
  </si>
  <si>
    <t>12.11.2022 22:42:15</t>
  </si>
  <si>
    <t>TR-78 45-73-M01204_B_81282703_81282703</t>
  </si>
  <si>
    <t>12.11.2022 14:02:51</t>
  </si>
  <si>
    <t>12.11.2022 15:41:09</t>
  </si>
  <si>
    <t>AŞAĞI KIZILCA İÇME SUYU TR 35-27-L00029_C_56362509_56362509</t>
  </si>
  <si>
    <t>12.11.2022 19:01:42</t>
  </si>
  <si>
    <t>12.11.2022 20:03:06</t>
  </si>
  <si>
    <t>AŞAĞIÇOBANİSA TR-14 45-71-M00099_953197997_953197997</t>
  </si>
  <si>
    <t>12.11.2022 09:36:16</t>
  </si>
  <si>
    <t>12.11.2022 11:24:27</t>
  </si>
  <si>
    <t>TR-99 ZEYTİNALANI 35-19-L00099_956676104_956676104</t>
  </si>
  <si>
    <t>12.11.2022 11:17:19</t>
  </si>
  <si>
    <t>12.11.2022 12:28:34</t>
  </si>
  <si>
    <t>POLYAK TR-2 35-30-L00133_A_56403775_56403775</t>
  </si>
  <si>
    <t>12.11.2022 09:06:22</t>
  </si>
  <si>
    <t>12.11.2022 11:32:24</t>
  </si>
  <si>
    <t>İSTASYONALTI KÖK 45-83-M00131_CELALETTİN AŞKIN M08_2101366</t>
  </si>
  <si>
    <t>12.11.2022 09:34:53</t>
  </si>
  <si>
    <t>12.11.2022 14:10:10</t>
  </si>
  <si>
    <t>MENEMEN TR-34 (DM 7/13) 35-28-L00034__72410764_72410764</t>
  </si>
  <si>
    <t>12.11.2022 10:20:40</t>
  </si>
  <si>
    <t>12.11.2022 12:48:36</t>
  </si>
  <si>
    <t>TR-1/90 45-72-M00090_D_56394306_56394306</t>
  </si>
  <si>
    <t>12.11.2022 13:50:14</t>
  </si>
  <si>
    <t>12.11.2022 15:41:50</t>
  </si>
  <si>
    <t>ALASU DM 45-78-L00796_CAFERBEY KÖK L03_78938395</t>
  </si>
  <si>
    <t>12.11.2022 09:13:18</t>
  </si>
  <si>
    <t>12.11.2022 15:17:39</t>
  </si>
  <si>
    <t>M-9 GERMİYAN 35-18-M00009__78227298_78227298</t>
  </si>
  <si>
    <t>12.11.2022 17:34:52</t>
  </si>
  <si>
    <t>12.11.2022 18:23:50</t>
  </si>
  <si>
    <t>L-102 DÜZCE AZMAK 35-14-L00102_35-14-L00102_2376298</t>
  </si>
  <si>
    <t>12.11.2022 09:18:26</t>
  </si>
  <si>
    <t>12.11.2022 17:45:49</t>
  </si>
  <si>
    <t>12.11.2022 08:39:24</t>
  </si>
  <si>
    <t>12.11.2022 08:47:52</t>
  </si>
  <si>
    <t>DOLAYLAR TR-1 35-15-L00743_C_56407256_56407256</t>
  </si>
  <si>
    <t>12.11.2022 18:50:58</t>
  </si>
  <si>
    <t>12.11.2022 19:53:44</t>
  </si>
  <si>
    <t>ARSLANLAR TM 35-26-A00004_BAYINDIR M01_2327575</t>
  </si>
  <si>
    <t>12.11.2022 09:03:58</t>
  </si>
  <si>
    <t>12.11.2022 11:37:27</t>
  </si>
  <si>
    <t>DM-8/9 (ESKİ HARMANDALI) 45-71-M00293_DAĞITIM TRAFOSU M06_2075617</t>
  </si>
  <si>
    <t>12.11.2022 15:05:02</t>
  </si>
  <si>
    <t>12.11.2022 16:14:14</t>
  </si>
  <si>
    <t>M-997 35-03-M00997_910289331_910289331</t>
  </si>
  <si>
    <t>12.11.2022 17:59:18</t>
  </si>
  <si>
    <t>12.11.2022 19:39:20</t>
  </si>
  <si>
    <t>12.11.2022 09:04:44</t>
  </si>
  <si>
    <t>12.11.2022 14:54:00</t>
  </si>
  <si>
    <t>K-2312 35-03-K02312_910426064_910426064</t>
  </si>
  <si>
    <t>12.11.2022 12:59:45</t>
  </si>
  <si>
    <t>12.11.2022 14:04:10</t>
  </si>
  <si>
    <t>ZEYTİNLİPARK DM (M-400) 35-17-M00400_M-91 M03_66434805</t>
  </si>
  <si>
    <t>12.11.2022 18:18:50</t>
  </si>
  <si>
    <t>12.11.2022 18:24:00</t>
  </si>
  <si>
    <t>ALOSBİ TM 35-17-A00006_ALİAĞA RES M06_2310718</t>
  </si>
  <si>
    <t>TEİAŞ Hat Bakım Çalışması</t>
  </si>
  <si>
    <t>İletim</t>
  </si>
  <si>
    <t>12.11.2022 08:03:37</t>
  </si>
  <si>
    <t>12.11.2022 17:44:21</t>
  </si>
  <si>
    <t>DM-1/52 45-71-M00325_DM-1/51 ÇIKIŞ M04_61063745</t>
  </si>
  <si>
    <t>12.11.2022 08:57:28</t>
  </si>
  <si>
    <t>12.11.2022 09:47:38</t>
  </si>
  <si>
    <t>YENİÇİFTLİK TR-1 35-20-L00399_35-20-L00399_2371952</t>
  </si>
  <si>
    <t>AG Pano Arızası</t>
  </si>
  <si>
    <t>12.11.2022 12:29:50</t>
  </si>
  <si>
    <t>12.11.2022 17:25:58</t>
  </si>
  <si>
    <t>SERDAROĞLU TARIMSAL SULAMA 35-16-L00269_953341725_953341725</t>
  </si>
  <si>
    <t>12.11.2022 12:20:28</t>
  </si>
  <si>
    <t>12.11.2022 14:45:50</t>
  </si>
  <si>
    <t>YELKİ DM-2/8 (M-2342) 35-10-M02342_B B4_49594313</t>
  </si>
  <si>
    <t>12.11.2022 11:46:41</t>
  </si>
  <si>
    <t>12.11.2022 16:32:11</t>
  </si>
  <si>
    <t>K-379 35-01-K00379_E_56389707_56389707</t>
  </si>
  <si>
    <t>12.11.2022 08:50:11</t>
  </si>
  <si>
    <t>12.11.2022 12:49:47</t>
  </si>
  <si>
    <t>ALİ ŞAHİN SULAMA GRUBU 35-29-M00175_C_56360795_56360795</t>
  </si>
  <si>
    <t>12.11.2022 14:18:57</t>
  </si>
  <si>
    <t>12.11.2022 18:19:19</t>
  </si>
  <si>
    <t>K-447 35-07-K00447_B_56354830_56354830</t>
  </si>
  <si>
    <t>12.11.2022 10:27:48</t>
  </si>
  <si>
    <t>12.11.2022 10:48:18</t>
  </si>
  <si>
    <t>YENİOBA KÖK 35-29-M00125_ÇIRPI M07_72191064</t>
  </si>
  <si>
    <t>12.11.2022 09:16:21</t>
  </si>
  <si>
    <t>12.11.2022 11:24:15</t>
  </si>
  <si>
    <t>K-732 35-01-K00732_911297096_911297096</t>
  </si>
  <si>
    <t>12.11.2022 10:29:05</t>
  </si>
  <si>
    <t>12.11.2022 12:20:12</t>
  </si>
  <si>
    <t>MENEMEN DM-4 35-28-M00733_C C01_65901548</t>
  </si>
  <si>
    <t>12.11.2022 09:49:33</t>
  </si>
  <si>
    <t>12.11.2022 15:28:28</t>
  </si>
  <si>
    <t>ATALAN KÖK 35-26-L00247_GÖLLÜCE L06_72823413</t>
  </si>
  <si>
    <t>12.11.2022 15:49:52</t>
  </si>
  <si>
    <t>12.11.2022 16:50:49</t>
  </si>
  <si>
    <t>ÇUKURALTI M-13 ÇAMLIK KÖK 35-25-M00059_35-25-M00059_72121121</t>
  </si>
  <si>
    <t>12.11.2022 15:12:43</t>
  </si>
  <si>
    <t>12.11.2022 17:23:11</t>
  </si>
  <si>
    <t>TR-118 35-15-M00118_950360534_950360534</t>
  </si>
  <si>
    <t>12.11.2022 09:04:02</t>
  </si>
  <si>
    <t>12.11.2022 10:07:58</t>
  </si>
  <si>
    <t>DM-8/27 45-71-M00304_45-71-M00304_66490477</t>
  </si>
  <si>
    <t>12.11.2022 12:29:59</t>
  </si>
  <si>
    <t>12.11.2022 15:10:40</t>
  </si>
  <si>
    <t>L-424 AKTAŞ MARKET 35-18-L00424_950456912_950456912</t>
  </si>
  <si>
    <t>12.11.2022 07:47:42</t>
  </si>
  <si>
    <t>12.11.2022 09:44:59</t>
  </si>
  <si>
    <t>DAĞDERE DM 45-72-M00097_KÖMÜRCÜ M06_2329932</t>
  </si>
  <si>
    <t>12.11.2022 09:14:08</t>
  </si>
  <si>
    <t>12.11.2022 17:10:32</t>
  </si>
  <si>
    <t>PANCAR TM 35-26-A00003_OSB-2 M07_2112927</t>
  </si>
  <si>
    <t>12.11.2022 11:44:28</t>
  </si>
  <si>
    <t>12.11.2022 13:15:00</t>
  </si>
  <si>
    <t>TEKELİ DM 35-22-M00088_ESKİ AHMETBEYLİ M08_48495817</t>
  </si>
  <si>
    <t>12.11.2022 09:00:39</t>
  </si>
  <si>
    <t>12.11.2022 17:41:09</t>
  </si>
  <si>
    <t>SİYEKLİ KÖK 45-71-M00185_DAĞYENİCE M07_72256926</t>
  </si>
  <si>
    <t>12.11.2022 11:55:55</t>
  </si>
  <si>
    <t>12.11.2022 12:00:36</t>
  </si>
  <si>
    <t>ALGÜN SİTESİ TR 35-30-M00026__75483177_75483177</t>
  </si>
  <si>
    <t>12.11.2022 16:43:30</t>
  </si>
  <si>
    <t>12.11.2022 18:50:35</t>
  </si>
  <si>
    <t>GANEVLİ TR-1 45-78-M00841_49235358_56393635_56393635</t>
  </si>
  <si>
    <t>12.11.2022 17:48:33</t>
  </si>
  <si>
    <t>12.11.2022 18:49:58</t>
  </si>
  <si>
    <t>L-244 35-18-L00244_35-18-L00244_72074005</t>
  </si>
  <si>
    <t>12.11.2022 20:20:46</t>
  </si>
  <si>
    <t>12.11.2022 21:52:02</t>
  </si>
  <si>
    <t>DM-8/25 DOĞU KIŞLA KABİN 45-71-M01317_DAĞITIM TRAFOSU M04_66496469</t>
  </si>
  <si>
    <t>12.11.2022 11:16:14</t>
  </si>
  <si>
    <t>12.11.2022 11:55:46</t>
  </si>
  <si>
    <t>ÖDEMİŞ İM 35-15-A00001_STAD L05_83647393</t>
  </si>
  <si>
    <t>12.11.2022 13:24:09</t>
  </si>
  <si>
    <t>12.11.2022 13:47:35</t>
  </si>
  <si>
    <t>K-447 35-07-K00447_99124898_99124898</t>
  </si>
  <si>
    <t>12.11.2022 09:54:37</t>
  </si>
  <si>
    <t>12.11.2022 10:43:54</t>
  </si>
  <si>
    <t>YUNTDAĞYENİCE KÖYÜ TR-1 45-71-M01699_953214100_953214100</t>
  </si>
  <si>
    <t>12.11.2022 18:16:20</t>
  </si>
  <si>
    <t>12.11.2022 20:16:00</t>
  </si>
  <si>
    <t>ARMUTLU TR-24 35-27-L00338_B_65497864_65497864</t>
  </si>
  <si>
    <t>12.11.2022 21:00:56</t>
  </si>
  <si>
    <t>12.11.2022 22:25:56</t>
  </si>
  <si>
    <t>AKSELENDİ İM 45-72-A00004_ILCAKSU L23_2095817</t>
  </si>
  <si>
    <t>12.11.2022 10:09:46</t>
  </si>
  <si>
    <t>12.11.2022 11:55:00</t>
  </si>
  <si>
    <t>GÜNYAKA TR-2 45-79-M00479_C_56389317_56389317</t>
  </si>
  <si>
    <t>12.11.2022 10:40:13</t>
  </si>
  <si>
    <t>12.11.2022 12:50:53</t>
  </si>
  <si>
    <t>K-2007 35-01-K02007_910750605_910750605</t>
  </si>
  <si>
    <t>12.11.2022 09:25:23</t>
  </si>
  <si>
    <t>12.11.2022 12:51:51</t>
  </si>
  <si>
    <t>VELİLER KÖK 35-31-L00116_SAÇLI TR-1 L01_2119154</t>
  </si>
  <si>
    <t>12.11.2022 08:30:48</t>
  </si>
  <si>
    <t>12.11.2022 09:17:21</t>
  </si>
  <si>
    <t>ÖDEMİŞ İM 35-15-A00001_ŞEHİR-2 L03_83647066</t>
  </si>
  <si>
    <t>12.11.2022 09:13:08</t>
  </si>
  <si>
    <t>12.11.2022 11:05:00</t>
  </si>
  <si>
    <t>TR-138 35-15-M00138_950373569_950373569</t>
  </si>
  <si>
    <t>12.11.2022 11:57:46</t>
  </si>
  <si>
    <t>12.11.2022 16:59:00</t>
  </si>
  <si>
    <t>HALİLBEYLİ DM 35-27-M00620_HALİLBEYLİ İÇME SUYU M11_2306340</t>
  </si>
  <si>
    <t>12.11.2022 12:05:19</t>
  </si>
  <si>
    <t>12.11.2022 12:35:44</t>
  </si>
  <si>
    <t>TR-149 35-19-L00149_35-19-L00149_2375791</t>
  </si>
  <si>
    <t>12.11.2022 17:52:08</t>
  </si>
  <si>
    <t>12.11.2022 18:25:30</t>
  </si>
  <si>
    <t>M-1294 35-02-M01294_35-02-M01294_86357144</t>
  </si>
  <si>
    <t>12.11.2022 09:57:08</t>
  </si>
  <si>
    <t>12.11.2022 14:52:04</t>
  </si>
  <si>
    <t>ALİ SEZGİNER SULAMA GRUBU 35-29-L00609_48304164_56396702_56396702</t>
  </si>
  <si>
    <t>12.11.2022 18:35:53</t>
  </si>
  <si>
    <t>12.11.2022 20:40:57</t>
  </si>
  <si>
    <t>DM-1/5 35-19-M00039__86592305_86592305</t>
  </si>
  <si>
    <t>12.11.2022 12:53:30</t>
  </si>
  <si>
    <t>12.11.2022 13:28:42</t>
  </si>
  <si>
    <t>TAHİR ÇAKAN SULAMA GRUBU 35-29-M00254_35-29-M00254_2350463</t>
  </si>
  <si>
    <t>12.11.2022 16:49:40</t>
  </si>
  <si>
    <t>12.11.2022 18:11:33</t>
  </si>
  <si>
    <t>SETÜSTÜ TR-1 45-83-M00133_TR-1/80 M03_2097687</t>
  </si>
  <si>
    <t>12.11.2022 11:15:48</t>
  </si>
  <si>
    <t>12.11.2022 12:06:49</t>
  </si>
  <si>
    <t>KÜÇÜK AVULCUK TR-1 35-15-L00715_950376452_950376452</t>
  </si>
  <si>
    <t>12.11.2022 09:27:01</t>
  </si>
  <si>
    <t>12.11.2022 10:36:42</t>
  </si>
  <si>
    <t>KARGIN KÖK 45-71-M00095_KARGIN GİRİŞ M08_2076278</t>
  </si>
  <si>
    <t>12.11.2022 21:18:58</t>
  </si>
  <si>
    <t>12.11.2022 23:18:04</t>
  </si>
  <si>
    <t>ATAKÖY OVA TR-4 35-22-M00179_95002376130_95002376130</t>
  </si>
  <si>
    <t>12.11.2022 14:29:25</t>
  </si>
  <si>
    <t>12.11.2022 15:37:57</t>
  </si>
  <si>
    <t>TURGUTALP TR-1 45-82-M00051_DAĞITIM TRAFO TURGUTALP TR-1 M01_85188479</t>
  </si>
  <si>
    <t>12.11.2022 09:02:02</t>
  </si>
  <si>
    <t>12.11.2022 15:14:16</t>
  </si>
  <si>
    <t>ÇANAKÇI KÖK 45-79-M00194_ÇİMENTEPE YENİKÖY M01_67098831</t>
  </si>
  <si>
    <t>12.11.2022 08:38:08</t>
  </si>
  <si>
    <t>12.11.2022 09:14:43</t>
  </si>
  <si>
    <t>YEŞİLYAYLA TR-8 AKÇALAR CAMİİ YANI 45-77-M00137_DIREK TIPI TRAFO HUCRESI H01_2034678</t>
  </si>
  <si>
    <t>12.11.2022 16:13:14</t>
  </si>
  <si>
    <t>12.11.2022 18:22:59</t>
  </si>
  <si>
    <t>TR-118 35-15-M00118_950360550_950360550</t>
  </si>
  <si>
    <t>12.11.2022 17:19:28</t>
  </si>
  <si>
    <t>12.11.2022 18:36:32</t>
  </si>
  <si>
    <t>K-231 35-01-K00231_35-01-K00231_2347738</t>
  </si>
  <si>
    <t>12.11.2022 20:02:26</t>
  </si>
  <si>
    <t>12.11.2022 21:40:43</t>
  </si>
  <si>
    <t>DM-3 35-29-M00003_DM-3/2 M04_72188083</t>
  </si>
  <si>
    <t>12.11.2022 21:14:08</t>
  </si>
  <si>
    <t>12.11.2022 21:42:22</t>
  </si>
  <si>
    <t>M-37 35-02-M00037_M-1454 M03_2113012</t>
  </si>
  <si>
    <t>12.11.2022 11:22:40</t>
  </si>
  <si>
    <t>12.11.2022 12:56:29</t>
  </si>
  <si>
    <t>K-804 35-01-K00804_K-493 K03_2086313</t>
  </si>
  <si>
    <t>12.11.2022 11:08:21</t>
  </si>
  <si>
    <t>12.11.2022 14:27:36</t>
  </si>
  <si>
    <t>TİRE TM 35-29-A00003_TR-A M17_2313882</t>
  </si>
  <si>
    <t>12.11.2022 01:59:38</t>
  </si>
  <si>
    <t>12.11.2022 02:02:59</t>
  </si>
  <si>
    <t>ÇATALOLUK DM 45-74-M00227_HatBaşıAyırıcı_77952822 M03_77952822</t>
  </si>
  <si>
    <t>12.11.2022 07:54:35</t>
  </si>
  <si>
    <t>12.11.2022 09:40:03</t>
  </si>
  <si>
    <t>K-983 35-07-K00983_35-07-K00983_2362476</t>
  </si>
  <si>
    <t>12.11.2022 15:53:18</t>
  </si>
  <si>
    <t>12.11.2022 16:35:12</t>
  </si>
  <si>
    <t>KÜÇÜKBÖLCEK DM 35-24-M00210_KÜÇÜK BÖLCEK M01_72093037</t>
  </si>
  <si>
    <t>12.11.2022 12:18:11</t>
  </si>
  <si>
    <t>12.11.2022 12:49:24</t>
  </si>
  <si>
    <t>12.11.2022 10:37:07</t>
  </si>
  <si>
    <t>İSMAİLLİ KÖK 35-16-M00045_HACILAR M05_72049186</t>
  </si>
  <si>
    <t>12.11.2022 08:41:38</t>
  </si>
  <si>
    <t>12.11.2022 08:47:00</t>
  </si>
  <si>
    <t>BOZYAKA TM 35-01-A00007_BOZYAKA-8 K20_2312194</t>
  </si>
  <si>
    <t>12.11.2022 14:09:09</t>
  </si>
  <si>
    <t>12.11.2022 17:45:08</t>
  </si>
  <si>
    <t>12.11.2022 15:00:46</t>
  </si>
  <si>
    <t>12.11.2022 17:09:36</t>
  </si>
  <si>
    <t>TR-149 35-19-L00149_6745021_56394220_56394220</t>
  </si>
  <si>
    <t>12.11.2022 16:32:33</t>
  </si>
  <si>
    <t>12.11.2022 18:18:36</t>
  </si>
  <si>
    <t>YAZGÜLÜ SİTESİ TR 35-30-L00157_42925719 a1_42925868</t>
  </si>
  <si>
    <t>12.11.2022 11:29:25</t>
  </si>
  <si>
    <t>12.11.2022 19:51:17</t>
  </si>
  <si>
    <t>YENİOSMANİYE TR-1 45-80-M00143_45-80-M00143_2365782</t>
  </si>
  <si>
    <t>12.11.2022 09:31:11</t>
  </si>
  <si>
    <t>12.11.2022 09:55:36</t>
  </si>
  <si>
    <t>TR-58 45-78-M00058__72374190_72374190</t>
  </si>
  <si>
    <t>12.11.2022 09:46:52</t>
  </si>
  <si>
    <t>12.11.2022 10:58:51</t>
  </si>
  <si>
    <t>TR-118 35-15-M00118_A_56380228_56380228</t>
  </si>
  <si>
    <t>12.11.2022 18:06:33</t>
  </si>
  <si>
    <t>12.11.2022 19:09:22</t>
  </si>
  <si>
    <t>K-2714 35-03-K02714_K-3697 K01_41924911</t>
  </si>
  <si>
    <t>12.11.2022 16:26:19</t>
  </si>
  <si>
    <t>12.11.2022 17:55:03</t>
  </si>
  <si>
    <t>BUCA TM 35-03-A00003_Buca-5 K07_2311885</t>
  </si>
  <si>
    <t>12.11.2022 01:55:56</t>
  </si>
  <si>
    <t>12.11.2022 02:00:54</t>
  </si>
  <si>
    <t>MENEMEN İM 35-28-A00001_HatBaşıAyırıcı_53134114 M17_53134114</t>
  </si>
  <si>
    <t>12.11.2022 11:35:55</t>
  </si>
  <si>
    <t>12.11.2022 15:13:56</t>
  </si>
  <si>
    <t>L-291 35-18-L00291_L-292 OVACIK YOLU (KERİMOĞLU) L03_72186853</t>
  </si>
  <si>
    <t>12.11.2022 03:25:08</t>
  </si>
  <si>
    <t>12.11.2022 04:00:59</t>
  </si>
  <si>
    <t>TAYTAN TR-1 KÖK 45-78-M00305_TAYTAN MERKEZ ÇIKIŞ M01_65651002</t>
  </si>
  <si>
    <t>12.11.2022 07:38:17</t>
  </si>
  <si>
    <t>12.11.2022 08:29:25</t>
  </si>
  <si>
    <t>M-86 ORHANLI TEMESALTI 35-14-M00086_10438781_56354495_56354495</t>
  </si>
  <si>
    <t>12.11.2022 15:38:35</t>
  </si>
  <si>
    <t>12.11.2022 16:07:58</t>
  </si>
  <si>
    <t>SELİMŞAHLAR TR-1 45-71-M00133_TR-2 M01_2323340</t>
  </si>
  <si>
    <t>12.11.2022 10:43:48</t>
  </si>
  <si>
    <t>12.11.2022 12:13:09</t>
  </si>
  <si>
    <t>KÜÇÜK AVULCUK TR-1 35-15-L00715_35-15-L00715_2364960</t>
  </si>
  <si>
    <t>12.11.2022 10:21:58</t>
  </si>
  <si>
    <t>12.11.2022 10:46:16</t>
  </si>
  <si>
    <t>K-1678 35-08-K01678_A_56384024_56384024</t>
  </si>
  <si>
    <t>12.11.2022 19:19:22</t>
  </si>
  <si>
    <t>12.11.2022 20:10:51</t>
  </si>
  <si>
    <t>PANCAR TM 35-26-A00003_OSB-1 M06_2306094</t>
  </si>
  <si>
    <t>12.11.2022 09:17:18</t>
  </si>
  <si>
    <t>12.11.2022 11:32:22</t>
  </si>
  <si>
    <t>TR-1 GÖLCÜKLER 35-22-M00001_955261979_955261979</t>
  </si>
  <si>
    <t>12.11.2022 17:23:08</t>
  </si>
  <si>
    <t>12.11.2022 19:20:10</t>
  </si>
  <si>
    <t>TR-14 35-16-L00014_B_56353303_56353303</t>
  </si>
  <si>
    <t>12.11.2022 14:06:57</t>
  </si>
  <si>
    <t>12.11.2022 15:41:19</t>
  </si>
  <si>
    <t>SARIGÖL TR-53 45-79-M00053_C_56384208_56384208</t>
  </si>
  <si>
    <t>12.11.2022 12:53:38</t>
  </si>
  <si>
    <t>12.11.2022 13:57:59</t>
  </si>
  <si>
    <t>ÇAMLIK KÖK 35-13-L00084_ÇAMLIK KÖYÜ L04_66478113</t>
  </si>
  <si>
    <t>12.11.2022 09:02:58</t>
  </si>
  <si>
    <t>12.11.2022 15:03:35</t>
  </si>
  <si>
    <t>DM-8/27 45-71-M00304_953202853_953202853</t>
  </si>
  <si>
    <t>12.11.2022 15:56:04</t>
  </si>
  <si>
    <t>12.11.2022 17:26:44</t>
  </si>
  <si>
    <t>12.11.2022 08:47:29</t>
  </si>
  <si>
    <t>12.11.2022 08:56:18</t>
  </si>
  <si>
    <t>M-1361 35-03-M01361_35-03-M01361_2376509</t>
  </si>
  <si>
    <t>12.11.2022 09:38:56</t>
  </si>
  <si>
    <t>12.11.2022 14:45:01</t>
  </si>
  <si>
    <t>TR-42 35-19-M00042_YASEMİN KÖK M01_72145077</t>
  </si>
  <si>
    <t>12.11.2022 11:35:02</t>
  </si>
  <si>
    <t>12.11.2022 11:48:57</t>
  </si>
  <si>
    <t>SOMA TR-14/2 45-82-M00091_945531458_945531458</t>
  </si>
  <si>
    <t>12.11.2022 13:31:48</t>
  </si>
  <si>
    <t>12.11.2022 15:05:11</t>
  </si>
  <si>
    <t>KARABAĞLAR TM 35-01-A00012_KARABAĞLAR-22 K47_2310630</t>
  </si>
  <si>
    <t>12.11.2022 14:37:58</t>
  </si>
  <si>
    <t>12.11.2022 17:51:47</t>
  </si>
  <si>
    <t>DEMİRCİ DM 45-74-M00347_BENZİNLİK M05_84598224</t>
  </si>
  <si>
    <t>12.11.2022 09:00:09</t>
  </si>
  <si>
    <t>12.11.2022 10:17:34</t>
  </si>
  <si>
    <t>DM-8/23 45-71-M00299_45-71-M00299_66491016</t>
  </si>
  <si>
    <t>12.11.2022 09:25:18</t>
  </si>
  <si>
    <t>12.11.2022 10:39:54</t>
  </si>
  <si>
    <t>12.11.2022 09:02:28</t>
  </si>
  <si>
    <t>12.11.2022 14:48:29</t>
  </si>
  <si>
    <t>BIÇAKÇI OVACIK TR-3 35-15-L00082_B_56369346_56369346</t>
  </si>
  <si>
    <t>12.11.2022 12:27:55</t>
  </si>
  <si>
    <t>12.11.2022 16:04:43</t>
  </si>
  <si>
    <t>KINIK ORGANİZE ÖZEL KÖK 35-24-M00244Ö_ H3_2314876</t>
  </si>
  <si>
    <t>12.11.2022 14:16:38</t>
  </si>
  <si>
    <t>12.11.2022 23:35:33</t>
  </si>
  <si>
    <t>ULUKENT KÖK-15 35-28-M00070_ULUKENT TR-6 M05_66524969</t>
  </si>
  <si>
    <t>12.11.2022 11:48:01</t>
  </si>
  <si>
    <t>12.11.2022 13:22:30</t>
  </si>
  <si>
    <t>ALAÇATI İM 35-18-A00002_L-289 KANTAR L14_2307545</t>
  </si>
  <si>
    <t>12.11.2022 10:30:28</t>
  </si>
  <si>
    <t>12.11.2022 11:21:45</t>
  </si>
  <si>
    <t>K-4706 35-03-K04706_TRAFO K03_2064693</t>
  </si>
  <si>
    <t>12.11.2022 02:04:50</t>
  </si>
  <si>
    <t>12.11.2022 02:18:03</t>
  </si>
  <si>
    <t>M-2515 35-02-M02515_35-02-M02515_87320500</t>
  </si>
  <si>
    <t>12.11.2022 16:07:53</t>
  </si>
  <si>
    <t>12.11.2022 16:22:21</t>
  </si>
  <si>
    <t>TR-3 45-77-L00003_949892573_949892573</t>
  </si>
  <si>
    <t>12.11.2022 16:44:03</t>
  </si>
  <si>
    <t>12.11.2022 20:07:59</t>
  </si>
  <si>
    <t>ARMUTLU TR-4 35-27-L00004_953692308_953692308</t>
  </si>
  <si>
    <t>12.11.2022 15:56:18</t>
  </si>
  <si>
    <t>12.11.2022 17:46:07</t>
  </si>
  <si>
    <t>DERBENT TM 45-83-A00003_AHMETLİ M18_2312523</t>
  </si>
  <si>
    <t>12.11.2022 09:19:35</t>
  </si>
  <si>
    <t>12.11.2022 17:02:30</t>
  </si>
  <si>
    <t>K-3003 35-02-K03003_35-02-K03003_2374455</t>
  </si>
  <si>
    <t>12.11.2022 17:26:09</t>
  </si>
  <si>
    <t>12.11.2022 17:41:42</t>
  </si>
  <si>
    <t>L-329 35-18-L00329_95000097651_95000097651</t>
  </si>
  <si>
    <t>12.11.2022 17:54:52</t>
  </si>
  <si>
    <t>12.11.2022 20:42:24</t>
  </si>
  <si>
    <t>M-1902 OĞLANANASI TR-12 35-22-M00645_35-22-M00645_2372156</t>
  </si>
  <si>
    <t>12.11.2022 20:30:36</t>
  </si>
  <si>
    <t>12.11.2022 21:25:11</t>
  </si>
  <si>
    <t>MENEMEN İM 35-28-A00001_DM-4/12 M23_2312043</t>
  </si>
  <si>
    <t>12.11.2022 09:58:58</t>
  </si>
  <si>
    <t>12.11.2022 10:11:00</t>
  </si>
  <si>
    <t>TR-58 45-78-M00058__72374192_72374192</t>
  </si>
  <si>
    <t>12.11.2022 15:15:40</t>
  </si>
  <si>
    <t>12.11.2022 15:39:43</t>
  </si>
  <si>
    <t>GÜNEŞLİ KÖK 45-75-M00056_SALUR M03_67577842</t>
  </si>
  <si>
    <t>12.11.2022 19:32:47</t>
  </si>
  <si>
    <t>12.11.2022 21:49:33</t>
  </si>
  <si>
    <t>GÖKÇEN DM 1-2/1 35-29-L00058_GÖKÇEN DM 1-2/2 L02_72210294</t>
  </si>
  <si>
    <t>12.11.2022 09:00:58</t>
  </si>
  <si>
    <t>12.11.2022 12:55:48</t>
  </si>
  <si>
    <t>FOÇA TR-2 35-23-L00002_42134107_56398253_56398253</t>
  </si>
  <si>
    <t>12.11.2022 09:12:58</t>
  </si>
  <si>
    <t>12.11.2022 12:02:22</t>
  </si>
  <si>
    <t>L-128/1 35-18-L00603_L-128 L03_49893296</t>
  </si>
  <si>
    <t>OG Kademe Ayarı</t>
  </si>
  <si>
    <t>12.11.2022 04:14:41</t>
  </si>
  <si>
    <t>12.11.2022 04:40:07</t>
  </si>
  <si>
    <t>KAZIKLI TR-1 45-81-M00200_45-81-M00200_2376225</t>
  </si>
  <si>
    <t>12.11.2022 18:29:40</t>
  </si>
  <si>
    <t>12.11.2022 18:58:28</t>
  </si>
  <si>
    <t>YALI KÖK 35-17-M00132_TURKCELL M03_66472192</t>
  </si>
  <si>
    <t>12.11.2022 08:04:46</t>
  </si>
  <si>
    <t>12.11.2022 17:42:12</t>
  </si>
  <si>
    <t>KINIK TR 21 35-24-L00021_955225993_955225993</t>
  </si>
  <si>
    <t>12.11.2022 12:33:22</t>
  </si>
  <si>
    <t>12.11.2022 13:26:51</t>
  </si>
  <si>
    <t>ARPALIK KÖK 45-83-M00137_ARPALIK KÖK-2 M08_2096497</t>
  </si>
  <si>
    <t>12.11.2022 09:21:39</t>
  </si>
  <si>
    <t>12.11.2022 17:38:27</t>
  </si>
  <si>
    <t>KIRKAĞAÇ TR-1 45-76-M00001_D D1_42857623</t>
  </si>
  <si>
    <t>12.11.2022 23:10:52</t>
  </si>
  <si>
    <t>13.11.2022 00:26:20</t>
  </si>
  <si>
    <t>L-335 35-18-L00335_950439000_950439000</t>
  </si>
  <si>
    <t>12.11.2022 14:27:32</t>
  </si>
  <si>
    <t>12.11.2022 19:05:21</t>
  </si>
  <si>
    <t>TR-9 45-74-M00009_TR-10 M01_75313761</t>
  </si>
  <si>
    <t>12.11.2022 10:36:38</t>
  </si>
  <si>
    <t>12.11.2022 12:44:03</t>
  </si>
  <si>
    <t>UĞURLU KÖK 45-86-M00045_GÜNDOĞDU UĞURLU M02_72226051</t>
  </si>
  <si>
    <t>12.11.2022 09:48:48</t>
  </si>
  <si>
    <t>12.11.2022 10:12:36</t>
  </si>
  <si>
    <t>M-2241 BELENBAŞI TR-1 35-03-M02241__79465668_79465668</t>
  </si>
  <si>
    <t>12.11.2022 02:46:36</t>
  </si>
  <si>
    <t>12.11.2022 03:44:11</t>
  </si>
  <si>
    <t>DM-2/2 45-71-M00147_953190857_953190857</t>
  </si>
  <si>
    <t>12.11.2022 18:43:57</t>
  </si>
  <si>
    <t>12.11.2022 21:51:11</t>
  </si>
  <si>
    <t>ALSANCAK TM 35-01-A00005_BOZKURT K15_2308515</t>
  </si>
  <si>
    <t>12.11.2022 09:11:00</t>
  </si>
  <si>
    <t>12.11.2022 14:13:34</t>
  </si>
  <si>
    <t>ÇİLE DM 35-22-M00086_ÇAKALTEPE M04_50064098</t>
  </si>
  <si>
    <t>12.11.2022 10:50:28</t>
  </si>
  <si>
    <t>12.11.2022 17:04:52</t>
  </si>
  <si>
    <t>MANİSA TM-1 45-71-A00001_NECATİBEY M10_2060122</t>
  </si>
  <si>
    <t>12.11.2022 05:06:18</t>
  </si>
  <si>
    <t>12.11.2022 06:31:47</t>
  </si>
  <si>
    <t>12.11.2022 10:17:58</t>
  </si>
  <si>
    <t>12.11.2022 10:49:58</t>
  </si>
  <si>
    <t>ÇÖMLEKÇİ TR-3 AKAR 35-31-L00096_35-31-L00096_2363552</t>
  </si>
  <si>
    <t>12.11.2022 09:30:18</t>
  </si>
  <si>
    <t>12.11.2022 10:10:07</t>
  </si>
  <si>
    <t>L-245 35-18-L00245_DAĞITIM TRAFO L-245 L06_2092706</t>
  </si>
  <si>
    <t>12.11.2022 21:29:17</t>
  </si>
  <si>
    <t>12.11.2022 21:55:14</t>
  </si>
  <si>
    <t>L-512 REİSDERE 35-18-L00512_950465300_950465300</t>
  </si>
  <si>
    <t>12.11.2022 09:09:03</t>
  </si>
  <si>
    <t>12.11.2022 13:06:26</t>
  </si>
  <si>
    <t>12.11.2022 10:35:17</t>
  </si>
  <si>
    <t>12.11.2022 11:19:57</t>
  </si>
  <si>
    <t>M-749 KIRIKLAR CEZAEVİ KÖK 35-03-M00749_M-750 CEZAEVİ M01_49932298</t>
  </si>
  <si>
    <t>12.11.2022 09:14:00</t>
  </si>
  <si>
    <t>12.11.2022 09:18:00</t>
  </si>
  <si>
    <t>K-4259 35-01-K04259_A_56383401_56383401</t>
  </si>
  <si>
    <t>12.11.2022 12:13:49</t>
  </si>
  <si>
    <t>12.11.2022 14:24:02</t>
  </si>
  <si>
    <t>KAPAKLI DM 45-72-M00309_KAYIŞLAR M09_2322957</t>
  </si>
  <si>
    <t>12.11.2022 08:34:36</t>
  </si>
  <si>
    <t>12.11.2022 09:03:31</t>
  </si>
  <si>
    <t>SİNİRLİ TR-1 45-83-M00459_A_56388667_56388667</t>
  </si>
  <si>
    <t>12.11.2022 18:06:24</t>
  </si>
  <si>
    <t>12.11.2022 20:15:49</t>
  </si>
  <si>
    <t>DAĞDERE DM 45-72-M00097_HatBaşıAyırıcı_53140321 M06_53140321</t>
  </si>
  <si>
    <t>12.11.2022 20:04:11</t>
  </si>
  <si>
    <t>12.11.2022 20:38:57</t>
  </si>
  <si>
    <t>K-2714 35-03-K02714_35-03-K02714_41924949</t>
  </si>
  <si>
    <t>12.11.2022 16:30:05</t>
  </si>
  <si>
    <t>12.11.2022 18:11:27</t>
  </si>
  <si>
    <t>TR-22/6 FEN LİSESİ TR 45-71-M01193_953190264_953190264</t>
  </si>
  <si>
    <t>12.11.2022 09:03:46</t>
  </si>
  <si>
    <t>12.11.2022 13:00:15</t>
  </si>
  <si>
    <t>GÜRSU TARİŞ-TAT KÖK 45-73-M00148_ M06_2049874</t>
  </si>
  <si>
    <t>12.11.2022 21:29:50</t>
  </si>
  <si>
    <t>12.11.2022 23:54:43</t>
  </si>
  <si>
    <t>M-1014 35-03-M01014_TRAFO M03_41927308</t>
  </si>
  <si>
    <t>12.11.2022 12:51:25</t>
  </si>
  <si>
    <t>12.11.2022 13:03:23</t>
  </si>
  <si>
    <t>ÇIRPI İM 35-20-A00002_ÇIRPI SULAMA M09_2056271</t>
  </si>
  <si>
    <t>12.11.2022 10:43:17</t>
  </si>
  <si>
    <t>12.11.2022 11:33:35</t>
  </si>
  <si>
    <t>KIRCALAR TR-1 35-24-M00069_DIREK TIPI TRAFO HUCRESI H01_2039563</t>
  </si>
  <si>
    <t>12.11.2022 09:26:55</t>
  </si>
  <si>
    <t>12.11.2022 12:17:17</t>
  </si>
  <si>
    <t>KULA İM 45-77-A00001_KONURCA M01_2308471</t>
  </si>
  <si>
    <t>12.11.2022 10:16:01</t>
  </si>
  <si>
    <t>12.11.2022 13:24:47</t>
  </si>
  <si>
    <t>L-289 DEMET AKBAĞ TRAFO 35-18-L00289_95001209478_95001209478</t>
  </si>
  <si>
    <t>12.11.2022 14:38:08</t>
  </si>
  <si>
    <t>12.11.2022 16:06:26</t>
  </si>
  <si>
    <t>SARUHANLI TR-6 45-80-M00006_95001321700_95001321700</t>
  </si>
  <si>
    <t>12.11.2022 16:09:42</t>
  </si>
  <si>
    <t>12.11.2022 18:11:26</t>
  </si>
  <si>
    <t>KÜREKÇİ TR-1 45-75-M00099_A_56394063_56394063</t>
  </si>
  <si>
    <t>12.11.2022 13:57:25</t>
  </si>
  <si>
    <t>12.11.2022 14:54:57</t>
  </si>
  <si>
    <t>KARAKUYU KÖK 35-26-M00437_KÖYLER KORUCUK M06_66057122</t>
  </si>
  <si>
    <t>12.11.2022 12:12:38</t>
  </si>
  <si>
    <t>12.11.2022 12:27:32</t>
  </si>
  <si>
    <t>DM-8 45-71-M00295_DAĞITIM TRAFOSU M03_66408436</t>
  </si>
  <si>
    <t>12.11.2022 12:01:49</t>
  </si>
  <si>
    <t>12.11.2022 13:51:55</t>
  </si>
  <si>
    <t>12.11.2022 08:39:41</t>
  </si>
  <si>
    <t>12.11.2022 09:19:52</t>
  </si>
  <si>
    <t>BUCA TM 35-03-A00003_Buca-8 K10_2311888</t>
  </si>
  <si>
    <t>12.11.2022 14:45:23</t>
  </si>
  <si>
    <t>12.11.2022 16:26:28</t>
  </si>
  <si>
    <t>DEĞİRMENDERE DM 35-22-M00085_ÇİLEME-MALTA-SANCAKLI M08_50066611</t>
  </si>
  <si>
    <t>12.11.2022 09:05:44</t>
  </si>
  <si>
    <t>12.11.2022 17:21:37</t>
  </si>
  <si>
    <t>YAKAKÖY KÖK 45-75-M00067_HatBaşıAyırıcı_74492968 M05_74492968</t>
  </si>
  <si>
    <t>12.11.2022 08:51:18</t>
  </si>
  <si>
    <t>12.11.2022 10:08:21</t>
  </si>
  <si>
    <t>SANDIÇAY TR-1 35-22-M00265_B_56355851_56355851</t>
  </si>
  <si>
    <t>12.11.2022 18:04:23</t>
  </si>
  <si>
    <t>12.11.2022 19:34:31</t>
  </si>
  <si>
    <t>KARABURÇ KÖK 35-31-L00253_KARABURÇ L03_2113673</t>
  </si>
  <si>
    <t>12.11.2022 10:47:11</t>
  </si>
  <si>
    <t>12.11.2022 10:56:11</t>
  </si>
  <si>
    <t>M-749 KIRIKLAR CEZAEVİ KÖK 35-03-M00749_M-750 CEZAEVİ M01_49932292</t>
  </si>
  <si>
    <t>12.11.2022 11:42:00</t>
  </si>
  <si>
    <t>12.11.2022 12:00:00</t>
  </si>
  <si>
    <t>BAYINDIR İM 35-20-A00001_CANLI L09_2058778</t>
  </si>
  <si>
    <t>12.11.2022 13:33:08</t>
  </si>
  <si>
    <t>12.11.2022 15:27:04</t>
  </si>
  <si>
    <t>AKSELENDİ İM 45-72-A00004_GÖLMARMARA M06_2100024</t>
  </si>
  <si>
    <t>12.11.2022 12:28:38</t>
  </si>
  <si>
    <t>12.11.2022 12:33:28</t>
  </si>
  <si>
    <t>TAYTAN OFİS KÖK 45-78-M00314_ÜLKÜ FABRİKALAR M014_60669731</t>
  </si>
  <si>
    <t>12.11.2022 08:49:06</t>
  </si>
  <si>
    <t>12.11.2022 09:53:24</t>
  </si>
  <si>
    <t>BAŞARAN TR-3 35-31-L00072_35-31-L00072_2351191</t>
  </si>
  <si>
    <t>12.11.2022 11:42:08</t>
  </si>
  <si>
    <t>12.11.2022 13:48:38</t>
  </si>
  <si>
    <t>KAVAKLIDERE TR-17 45-73-M00146_TR-12 GİRİŞ M03_2093025</t>
  </si>
  <si>
    <t>12.11.2022 18:13:28</t>
  </si>
  <si>
    <t>12.11.2022 22:52:27</t>
  </si>
  <si>
    <t>ALSANCAK TM 35-01-A00005_ALSANCAK K13_2308517</t>
  </si>
  <si>
    <t>12.11.2022 09:07:07</t>
  </si>
  <si>
    <t>12.11.2022 10:58:19</t>
  </si>
  <si>
    <t>KAPAKLI DM 45-72-M00309_RAHMİYE-1 TARIMSAL SULAMA M06_2099423</t>
  </si>
  <si>
    <t>12.11.2022 09:17:05</t>
  </si>
  <si>
    <t>12.11.2022 10:42:29</t>
  </si>
  <si>
    <t>HIRKALI TR-1 45-74-M00229_945595215_945595215</t>
  </si>
  <si>
    <t>12.11.2022 13:15:17</t>
  </si>
  <si>
    <t>12.11.2022 15:00:41</t>
  </si>
  <si>
    <t>TR-50 35-15-M00050_35-15-M00050_66575278</t>
  </si>
  <si>
    <t>12.11.2022 09:40:30</t>
  </si>
  <si>
    <t>12.11.2022 13:36:51</t>
  </si>
  <si>
    <t>12.11.2022 15:09:19</t>
  </si>
  <si>
    <t>12.11.2022 16:02:13</t>
  </si>
  <si>
    <t>DURASILLI TR-24 45-78-M01138_953261619_953261619</t>
  </si>
  <si>
    <t>12.11.2022 18:17:19</t>
  </si>
  <si>
    <t>12.11.2022 19:32:16</t>
  </si>
  <si>
    <t>ALOSBİ TM 35-17-A00006_ŞAKRAN M05_2310717</t>
  </si>
  <si>
    <t>12.11.2022 08:02:32</t>
  </si>
  <si>
    <t>12.11.2022 17:51:18</t>
  </si>
  <si>
    <t>KARABURUN TR-1/15 35-21-L00019_953368663_953368663</t>
  </si>
  <si>
    <t>12.11.2022 11:46:35</t>
  </si>
  <si>
    <t>12.11.2022 17:15:38</t>
  </si>
  <si>
    <t>ÇAVULLAR KÖYÜ TR-1 45-86-M00239_45-86-M00239_2364122</t>
  </si>
  <si>
    <t>12.11.2022 14:19:22</t>
  </si>
  <si>
    <t>12.11.2022 15:39:57</t>
  </si>
  <si>
    <t>KARABURUN TR-1/15 35-21-L00019_50121031_56357536_56357536</t>
  </si>
  <si>
    <t>12.11.2022 11:49:28</t>
  </si>
  <si>
    <t>12.11.2022 17:42:40</t>
  </si>
  <si>
    <t>12.11.2022 10:59:16</t>
  </si>
  <si>
    <t>12.11.2022 13:38:02</t>
  </si>
  <si>
    <t>KIRKAĞAÇ TR-10 45-76-M00010_42843146_56399633_56399633</t>
  </si>
  <si>
    <t>12.11.2022 19:31:24</t>
  </si>
  <si>
    <t>12.11.2022 19:59:00</t>
  </si>
  <si>
    <t>BALABANLI DM 35-15-M00280_HANAYLIKUYU M08_72306397</t>
  </si>
  <si>
    <t>12.11.2022 15:08:08</t>
  </si>
  <si>
    <t>12.11.2022 15:26:58</t>
  </si>
  <si>
    <t>SAKARLI KÖK 45-76-M00046_BADEMLİ M02_72214503</t>
  </si>
  <si>
    <t>12.11.2022 09:09:15</t>
  </si>
  <si>
    <t>12.11.2022 17:52:14</t>
  </si>
  <si>
    <t>TR-78 (M-778) 35-30-M00778_DAĞITIM TRAFOSU TR-78 L03_72055199</t>
  </si>
  <si>
    <t>12.11.2022 10:58:37</t>
  </si>
  <si>
    <t>12.11.2022 14:08:16</t>
  </si>
  <si>
    <t>DM-8/5 45-71-M02257_45-71-M02257_73388242</t>
  </si>
  <si>
    <t>12.11.2022 16:35:08</t>
  </si>
  <si>
    <t>12.11.2022 16:46:00</t>
  </si>
  <si>
    <t>ÇANDARLI TATİL KÖYÜ KÖK-12 35-30-M00087_AYYILDIZ M04_2115765</t>
  </si>
  <si>
    <t>12.11.2022 09:43:39</t>
  </si>
  <si>
    <t>12.11.2022 19:26:06</t>
  </si>
  <si>
    <t>AŞAĞIKIRIKLAR TR-5 35-16-M00710_35-16-M00710_58008013</t>
  </si>
  <si>
    <t>12.11.2022 20:59:17</t>
  </si>
  <si>
    <t>12.11.2022 21:28:23</t>
  </si>
  <si>
    <t>DERBENT İM-DM 45-83-A00004_B.BELEN M14_2331773</t>
  </si>
  <si>
    <t>12.11.2022 07:45:48</t>
  </si>
  <si>
    <t>12.11.2022 08:51:52</t>
  </si>
  <si>
    <t>12.11.2022 19:46:10</t>
  </si>
  <si>
    <t>12.11.2022 19:52:03</t>
  </si>
  <si>
    <t>ARAPBAŞI TR-1 35-20-L00082_949172851_949172851</t>
  </si>
  <si>
    <t>12.11.2022 16:09:09</t>
  </si>
  <si>
    <t>12.11.2022 20:49:04</t>
  </si>
  <si>
    <t>M-1 35-02-M00001_M-1053 M04_78582582</t>
  </si>
  <si>
    <t>12.11.2022 10:35:18</t>
  </si>
  <si>
    <t>12.11.2022 11:22:46</t>
  </si>
  <si>
    <t>TR-1/43 45-83-M00043_ÖZEL M01_2096941</t>
  </si>
  <si>
    <t>12.11.2022 08:36:57</t>
  </si>
  <si>
    <t>12.11.2022 09:12:37</t>
  </si>
  <si>
    <t>K-1383 35-01-K01383_910420895_910420895</t>
  </si>
  <si>
    <t>12.11.2022 15:58:41</t>
  </si>
  <si>
    <t>12.11.2022 17:03:06</t>
  </si>
  <si>
    <t>TR-35 35-13-L00035_946422040_946422040</t>
  </si>
  <si>
    <t>12.11.2022 17:17:32</t>
  </si>
  <si>
    <t>12.11.2022 18:20:22</t>
  </si>
  <si>
    <t>HACIRAHMANLAR TARIMSAL SULAMA ÖZEL KÖK 45-80-M02000Ö_HACIRAHMANLI TST-2 M01_2083395</t>
  </si>
  <si>
    <t>12.11.2022 09:51:13</t>
  </si>
  <si>
    <t>12.11.2022 11:10:41</t>
  </si>
  <si>
    <t>KUŞÇULAR TR-9 35-19-M00221_6181307_56355638_56355638</t>
  </si>
  <si>
    <t>12.11.2022 18:43:59</t>
  </si>
  <si>
    <t>12.11.2022 21:09:14</t>
  </si>
  <si>
    <t>TR-1/3 45-72-M00003_95000613862_95000613862</t>
  </si>
  <si>
    <t>12.11.2022 15:12:51</t>
  </si>
  <si>
    <t>12.11.2022 20:00:50</t>
  </si>
  <si>
    <t>K-2312 35-03-K02312_910426680_910426680</t>
  </si>
  <si>
    <t>12.11.2022 10:57:45</t>
  </si>
  <si>
    <t>12.11.2022 11:55:06</t>
  </si>
  <si>
    <t>URLA İM 35-19-A00001_BİN KONUTLAR L03_2307114</t>
  </si>
  <si>
    <t>12.11.2022 16:43:57</t>
  </si>
  <si>
    <t>KUŞÇULAR TR-14 35-19-M00259_8424957_56394750_56394750</t>
  </si>
  <si>
    <t>12.11.2022 16:47:31</t>
  </si>
  <si>
    <t>12.11.2022 18:28:04</t>
  </si>
  <si>
    <t>PANCAR TM 35-26-A00003_PANCAR-3 M04_2306095</t>
  </si>
  <si>
    <t>12.11.2022 14:32:28</t>
  </si>
  <si>
    <t>12.11.2022 17:25:07</t>
  </si>
  <si>
    <t>12.11.2022 15:25:28</t>
  </si>
  <si>
    <t>12.11.2022 16:24:17</t>
  </si>
  <si>
    <t>K-9 35-01-K00009_911452554_911452554</t>
  </si>
  <si>
    <t>12.11.2022 21:14:23</t>
  </si>
  <si>
    <t>12.11.2022 22:39:20</t>
  </si>
  <si>
    <t>YUNTDAĞYENİCE KÖYÜ TR-1 45-71-M01699_45-71-M01699_2369391</t>
  </si>
  <si>
    <t>12.11.2022 19:59:20</t>
  </si>
  <si>
    <t>12.11.2022 20:20:12</t>
  </si>
  <si>
    <t>KARAKUYU KÖK 35-26-M00437_HatBaşıAyırıcı_81280980 M06_81280980</t>
  </si>
  <si>
    <t>12.11.2022 10:08:18</t>
  </si>
  <si>
    <t>12.11.2022 12:23:27</t>
  </si>
  <si>
    <t>OKLUİSA KÖK 45-81-M00046_KAZIKLI GRUP M05_71994465</t>
  </si>
  <si>
    <t>12.11.2022 09:25:54</t>
  </si>
  <si>
    <t>12.11.2022 16:06:33</t>
  </si>
  <si>
    <t>UFUK KÖK 35-23-M00376_BAĞYURDU M01_72203875</t>
  </si>
  <si>
    <t>12.11.2022 17:37:43</t>
  </si>
  <si>
    <t>12.11.2022 19:52:40</t>
  </si>
  <si>
    <t>KALEKÖY TR-3 35-31-L00239_47919108_56400258_56400258</t>
  </si>
  <si>
    <t>12.11.2022 11:50:04</t>
  </si>
  <si>
    <t>12.11.2022 14:53:57</t>
  </si>
  <si>
    <t>DAĞDERE DM 45-72-M00097_ÇITAK M05_2106082</t>
  </si>
  <si>
    <t>12.11.2022 16:11:02</t>
  </si>
  <si>
    <t>12.11.2022 16:28:29</t>
  </si>
  <si>
    <t>ÇİLE DM 35-22-M00086_AHMETBEYLİ M06_50064096</t>
  </si>
  <si>
    <t>12.11.2022 10:50:58</t>
  </si>
  <si>
    <t>12.11.2022 17:03:24</t>
  </si>
  <si>
    <t>BADEMLİ TR-1 DM 35-15-L01010_YAKAÇELEBİ (TR-10) L10_67544172</t>
  </si>
  <si>
    <t>12.11.2022 16:49:58</t>
  </si>
  <si>
    <t>12.11.2022 16:58:26</t>
  </si>
  <si>
    <t>MESCİTLİ DM 35-15-L00904_MESCİTLİ SULAMA-2 L04_72321001</t>
  </si>
  <si>
    <t>12.11.2022 15:12:18</t>
  </si>
  <si>
    <t>12.11.2022 15:59:15</t>
  </si>
  <si>
    <t>TR-43 45-74-M00315_TR-5 M02_49463907</t>
  </si>
  <si>
    <t>12.11.2022 12:51:57</t>
  </si>
  <si>
    <t>12.11.2022 14:39:20</t>
  </si>
  <si>
    <t>DM-1/11A 35-19-M00011_HÜKÜMET BİNASI M10_2333726</t>
  </si>
  <si>
    <t>13.11.2022 13:07:59</t>
  </si>
  <si>
    <t>13.11.2022 16:45:51</t>
  </si>
  <si>
    <t>13.11.2022 20:06:52</t>
  </si>
  <si>
    <t>13.11.2022 21:13:39</t>
  </si>
  <si>
    <t>CABERBURHAN TR-1 45-73-M00869_B_56404350_56404350</t>
  </si>
  <si>
    <t>13.11.2022 13:45:17</t>
  </si>
  <si>
    <t>13.11.2022 16:56:39</t>
  </si>
  <si>
    <t>SARUHANLI TR-8 45-80-M00008_45-80-M00008_2368601</t>
  </si>
  <si>
    <t>13.11.2022 17:21:14</t>
  </si>
  <si>
    <t>13.11.2022 17:57:11</t>
  </si>
  <si>
    <t>KIZLARALANI KÖK 45-72-L00698_KIZLARALANI ÇIKIŞ L02_66587063</t>
  </si>
  <si>
    <t>13.11.2022 09:01:09</t>
  </si>
  <si>
    <t>13.11.2022 17:04:08</t>
  </si>
  <si>
    <t>TR-2/112 45-83-L00112_95002429063_95002429063</t>
  </si>
  <si>
    <t>13.11.2022 12:13:18</t>
  </si>
  <si>
    <t>13.11.2022 12:50:04</t>
  </si>
  <si>
    <t>AHMETBEYLER DM 35-16-M00154_ÇİTKÖY M07_82965077</t>
  </si>
  <si>
    <t>13.11.2022 06:24:52</t>
  </si>
  <si>
    <t>13.11.2022 08:35:18</t>
  </si>
  <si>
    <t>13.11.2022 15:31:31</t>
  </si>
  <si>
    <t>13.11.2022 15:38:01</t>
  </si>
  <si>
    <t>TR-48 45-78-L00048_953254002_953254002</t>
  </si>
  <si>
    <t>13.11.2022 10:18:21</t>
  </si>
  <si>
    <t>13.11.2022 11:08:44</t>
  </si>
  <si>
    <t>13.11.2022 15:12:39</t>
  </si>
  <si>
    <t>13.11.2022 17:30:20</t>
  </si>
  <si>
    <t>TR-40 35-17-M00040_950301682_950301682</t>
  </si>
  <si>
    <t>13.11.2022 17:27:45</t>
  </si>
  <si>
    <t>13.11.2022 19:11:54</t>
  </si>
  <si>
    <t>K-142 35-02-K00142_35-02-K00142_2356224</t>
  </si>
  <si>
    <t>13.11.2022 09:42:59</t>
  </si>
  <si>
    <t>13.11.2022 10:29:23</t>
  </si>
  <si>
    <t>13.11.2022 09:58:48</t>
  </si>
  <si>
    <t>13.11.2022 12:59:17</t>
  </si>
  <si>
    <t>GÖKÇEN DM 2-1/3 35-29-L00064_950343322_950343322</t>
  </si>
  <si>
    <t>13.11.2022 16:10:44</t>
  </si>
  <si>
    <t>13.11.2022 17:34:52</t>
  </si>
  <si>
    <t>TİRE DM-2 35-29-M00002_DM-1/50 M17_2312846</t>
  </si>
  <si>
    <t>13.11.2022 09:07:27</t>
  </si>
  <si>
    <t>13.11.2022 12:13:36</t>
  </si>
  <si>
    <t>DM-16 45-71-M00309_TR-16/15 M04_2321062</t>
  </si>
  <si>
    <t>13.11.2022 16:22:49</t>
  </si>
  <si>
    <t>13.11.2022 18:26:36</t>
  </si>
  <si>
    <t>ALÇUK TM 35-17-A00001_DERSAN-1 M26_2307836</t>
  </si>
  <si>
    <t>18.11.2022 14:02:06</t>
  </si>
  <si>
    <t>18.11.2022 14:08:04</t>
  </si>
  <si>
    <t>YEŞİLKAVAK TR-1 45-78-M00715_B_56393329_56393329</t>
  </si>
  <si>
    <t>18.11.2022 09:51:45</t>
  </si>
  <si>
    <t>18.11.2022 12:30:27</t>
  </si>
  <si>
    <t>K-4736 35-01-K04736_911782231_911782231</t>
  </si>
  <si>
    <t>18.11.2022 18:44:27</t>
  </si>
  <si>
    <t>18.11.2022 21:27:44</t>
  </si>
  <si>
    <t>M-1148 35-09-M01148_M-360 M06_47617197</t>
  </si>
  <si>
    <t>18.11.2022 17:15:51</t>
  </si>
  <si>
    <t>ZEYTİNOVA TR-4 35-20-L00310_12189375_56373921_56373921</t>
  </si>
  <si>
    <t>18.11.2022 21:03:18</t>
  </si>
  <si>
    <t>19.11.2022 00:16:16</t>
  </si>
  <si>
    <t>M-219 35-09-M00219_99407036_99407036</t>
  </si>
  <si>
    <t>18.11.2022 20:27:25</t>
  </si>
  <si>
    <t>19.11.2022 04:47:55</t>
  </si>
  <si>
    <t>TR-62 35-19-L00062_956695792_956695792</t>
  </si>
  <si>
    <t>18.11.2022 18:24:57</t>
  </si>
  <si>
    <t>18.11.2022 19:38:09</t>
  </si>
  <si>
    <t>K-1768 35-01-K01768_912419758_912419758</t>
  </si>
  <si>
    <t>18.11.2022 19:03:16</t>
  </si>
  <si>
    <t>18.11.2022 09:18:16</t>
  </si>
  <si>
    <t>18.11.2022 11:10:30</t>
  </si>
  <si>
    <t>TR-60 35-22-M00060_955281514_955281514</t>
  </si>
  <si>
    <t>18.11.2022 14:39:21</t>
  </si>
  <si>
    <t>18.11.2022 15:38:39</t>
  </si>
  <si>
    <t>K-3492 35-09-K03492_35-09-K03492_47174869</t>
  </si>
  <si>
    <t>18.11.2022 09:01:57</t>
  </si>
  <si>
    <t>18.11.2022 11:48:30</t>
  </si>
  <si>
    <t>K-1229 35-01-K01229_910438767_910438767</t>
  </si>
  <si>
    <t>18.11.2022 22:16:30</t>
  </si>
  <si>
    <t>19.11.2022 00:19:44</t>
  </si>
  <si>
    <t>18.11.2022 14:00:54</t>
  </si>
  <si>
    <t>18.11.2022 16:31:48</t>
  </si>
  <si>
    <t>AŞAĞIBEY-3 35-16-M00116_35-16-M00116_2349453</t>
  </si>
  <si>
    <t>18.11.2022 08:36:13</t>
  </si>
  <si>
    <t>18.11.2022 14:11:45</t>
  </si>
  <si>
    <t>TR-47 35-15-M00047_950364505_950364505</t>
  </si>
  <si>
    <t>18.11.2022 11:29:48</t>
  </si>
  <si>
    <t>18.11.2022 13:55:16</t>
  </si>
  <si>
    <t>SANCAKLI TR-1 35-22-M00157_A_56353340_56353340</t>
  </si>
  <si>
    <t>18.11.2022 16:33:38</t>
  </si>
  <si>
    <t>18.11.2022 22:39:40</t>
  </si>
  <si>
    <t>K-3556 35-01-K03556_911558881_911558881</t>
  </si>
  <si>
    <t>18.11.2022 16:23:40</t>
  </si>
  <si>
    <t>18.11.2022 18:14:46</t>
  </si>
  <si>
    <t>BAĞALAN TR-1 35-24-M00077_955232592_955232592</t>
  </si>
  <si>
    <t>18.11.2022 18:54:27</t>
  </si>
  <si>
    <t>19.11.2022 00:44:45</t>
  </si>
  <si>
    <t>18.11.2022 19:25:00</t>
  </si>
  <si>
    <t>18.11.2022 21:18:17</t>
  </si>
  <si>
    <t>M-1948 35-10-M01948_DIREK TIPI TRAFO HUCRESI H01_2069950</t>
  </si>
  <si>
    <t>18.11.2022 16:00:17</t>
  </si>
  <si>
    <t>K-3492 35-09-K03492_97664154_97664154</t>
  </si>
  <si>
    <t>18.11.2022 19:07:14</t>
  </si>
  <si>
    <t>18.11.2022 20:29:46</t>
  </si>
  <si>
    <t>ILIPINAR KÖK 35-23-M00154_ILIPINAR SULAMA ÇIKIŞI M08_67163398</t>
  </si>
  <si>
    <t>18.11.2022 15:05:32</t>
  </si>
  <si>
    <t>18.11.2022 21:15:49</t>
  </si>
  <si>
    <t>YENİFOÇA TR-1 DM 35-23-M00001_YENİFOÇA TR-48 M04_83359168</t>
  </si>
  <si>
    <t>18.11.2022 18:39:17</t>
  </si>
  <si>
    <t>18.11.2022 19:14:00</t>
  </si>
  <si>
    <t>DM-23/03 TOKİ OKUL 45-71-M00518_DAĞITIM TRAFOSU M03_66507884</t>
  </si>
  <si>
    <t>18.11.2022 12:19:48</t>
  </si>
  <si>
    <t>18.11.2022 14:23:30</t>
  </si>
  <si>
    <t>K-4735 35-03-K04735_DAĞITIM TRF K-4735 K03_43172394</t>
  </si>
  <si>
    <t>18.11.2022 02:36:27</t>
  </si>
  <si>
    <t>18.11.2022 02:37:00</t>
  </si>
  <si>
    <t>BOZKÖY-1 35-26-M00480_956610923_956610923</t>
  </si>
  <si>
    <t>18.11.2022 20:44:52</t>
  </si>
  <si>
    <t>18.11.2022 22:35:44</t>
  </si>
  <si>
    <t>L-97 35-18-L00097_A_56372507_56372507</t>
  </si>
  <si>
    <t>18.11.2022 08:45:43</t>
  </si>
  <si>
    <t>18.11.2022 14:10:01</t>
  </si>
  <si>
    <t>ARSLANLAR TM 35-26-A00004_SANAYİ-1 M13_2305577</t>
  </si>
  <si>
    <t>18.11.2022 13:39:00</t>
  </si>
  <si>
    <t>18.11.2022 14:18:08</t>
  </si>
  <si>
    <t>M-850 KARAÇAM KÖK 35-02-M00850_BEŞYOL M04_2065727</t>
  </si>
  <si>
    <t>18.11.2022 18:57:44</t>
  </si>
  <si>
    <t>18.11.2022 19:53:58</t>
  </si>
  <si>
    <t>DM02/TR08 45-73-M00022_DM-2/7 M04_71980351</t>
  </si>
  <si>
    <t>18.11.2022 10:50:54</t>
  </si>
  <si>
    <t>18.11.2022 11:15:15</t>
  </si>
  <si>
    <t>BOYABAĞ TR-1 35-21-L00113_A_56376280_56376280</t>
  </si>
  <si>
    <t>18.11.2022 16:31:34</t>
  </si>
  <si>
    <t>18.11.2022 21:42:56</t>
  </si>
  <si>
    <t>DM-2/10 35-26-M00828_95001199365_95001199365</t>
  </si>
  <si>
    <t>18.11.2022 20:12:02</t>
  </si>
  <si>
    <t>18.11.2022 21:30:36</t>
  </si>
  <si>
    <t>ÖZBEK DM (TR-315) 35-19-M00044_EĞRİLİMAN M04_72140342</t>
  </si>
  <si>
    <t>18.11.2022 21:03:25</t>
  </si>
  <si>
    <t>18.11.2022 21:40:58</t>
  </si>
  <si>
    <t>DM-9/10 45-71-M01168_953247119_953247119</t>
  </si>
  <si>
    <t>18.11.2022 03:01:34</t>
  </si>
  <si>
    <t>18.11.2022 05:51:05</t>
  </si>
  <si>
    <t>18.11.2022 15:40:19</t>
  </si>
  <si>
    <t>18.11.2022 16:12:00</t>
  </si>
  <si>
    <t>K-4742 35-07-K04742_35-07-K04742_2355213</t>
  </si>
  <si>
    <t>18.11.2022 21:33:20</t>
  </si>
  <si>
    <t>18.11.2022 21:51:18</t>
  </si>
  <si>
    <t>K-3538 35-01-K03538_E_56354038_56354038</t>
  </si>
  <si>
    <t>18.11.2022 15:21:14</t>
  </si>
  <si>
    <t>18.11.2022 16:27:13</t>
  </si>
  <si>
    <t>TR-38 (M-1083) 35-22-M00038_955292009_955292009</t>
  </si>
  <si>
    <t>18.11.2022 21:48:54</t>
  </si>
  <si>
    <t>19.11.2022 01:00:48</t>
  </si>
  <si>
    <t>TR-160 BAYRAMKUYU MEVKİİ 35-15-L00160_B_56406495_56406495</t>
  </si>
  <si>
    <t>18.11.2022 14:39:30</t>
  </si>
  <si>
    <t>18.11.2022 19:48:33</t>
  </si>
  <si>
    <t>DÜZLEN TR-1 45-71-M01744_953192349_953192349</t>
  </si>
  <si>
    <t>18.11.2022 22:27:25</t>
  </si>
  <si>
    <t>19.11.2022 00:09:08</t>
  </si>
  <si>
    <t>KAYNARPINAR TR-1 35-21-L00116_B_56376248_56376248</t>
  </si>
  <si>
    <t>18.11.2022 09:05:18</t>
  </si>
  <si>
    <t>18.11.2022 11:51:40</t>
  </si>
  <si>
    <t>M-1814 KISIK DM-1 35-22-M00095_KISIK SANAYİ-2 M05_72099849</t>
  </si>
  <si>
    <t>18.11.2022 14:57:44</t>
  </si>
  <si>
    <t>18.11.2022 15:45:42</t>
  </si>
  <si>
    <t>DM-2/13 35-29-M00100_950330426_950330426</t>
  </si>
  <si>
    <t>18.11.2022 11:49:14</t>
  </si>
  <si>
    <t>18.11.2022 13:14:32</t>
  </si>
  <si>
    <t>K-1410 35-07-K01410_913821017_913821017</t>
  </si>
  <si>
    <t>18.11.2022 10:22:47</t>
  </si>
  <si>
    <t>18.11.2022 13:35:28</t>
  </si>
  <si>
    <t>METAL İŞLERİ TR-12 KÖK 35-22-M00112_METAL İŞLERİ TR-13 KÖK M01_72106670</t>
  </si>
  <si>
    <t>18.11.2022 16:09:38</t>
  </si>
  <si>
    <t>18.11.2022 18:22:58</t>
  </si>
  <si>
    <t>USLU DEMİR KÖK 35-28-M00758_HatBaşıAyırıcı_53133585 M05_53133585</t>
  </si>
  <si>
    <t>18.11.2022 14:31:17</t>
  </si>
  <si>
    <t>18.11.2022 15:48:58</t>
  </si>
  <si>
    <t>TR-84 35-19-L00084_956700692_956700692</t>
  </si>
  <si>
    <t>18.11.2022 20:30:01</t>
  </si>
  <si>
    <t>18.11.2022 21:21:13</t>
  </si>
  <si>
    <t>KORUCUK-2 35-26-M00462_956606754_956606754</t>
  </si>
  <si>
    <t>19.11.2022 10:29:46</t>
  </si>
  <si>
    <t>19.11.2022 12:59:23</t>
  </si>
  <si>
    <t>KARABURUN TR-4 35-21-L00145_953360238_953360238</t>
  </si>
  <si>
    <t>19.11.2022 11:39:23</t>
  </si>
  <si>
    <t>19.11.2022 16:48:14</t>
  </si>
  <si>
    <t>ATATÜRK MAH TR-3 35-27-L00108_A_56371714_56371714</t>
  </si>
  <si>
    <t>19.11.2022 14:34:02</t>
  </si>
  <si>
    <t>19.11.2022 15:49:09</t>
  </si>
  <si>
    <t>M-1498 35-03-M01498_955028468_955028468</t>
  </si>
  <si>
    <t>19.11.2022 09:30:56</t>
  </si>
  <si>
    <t>19.11.2022 12:12:05</t>
  </si>
  <si>
    <t>K-652 35-01-K00652_911863188_911863188</t>
  </si>
  <si>
    <t>19.11.2022 07:48:26</t>
  </si>
  <si>
    <t>19.11.2022 10:29:00</t>
  </si>
  <si>
    <t>19.11.2022 05:19:41</t>
  </si>
  <si>
    <t>19.11.2022 08:51:10</t>
  </si>
  <si>
    <t>BERGAMA İM-1 35-16-A00001_ŞEHİR-3 L03_2093767</t>
  </si>
  <si>
    <t>19.11.2022 15:27:36</t>
  </si>
  <si>
    <t>19.11.2022 15:39:40</t>
  </si>
  <si>
    <t>BAĞARASI TR-10 KÖK 35-23-M00179_HatBaşıAyırıcı_53139197 M02_53139197</t>
  </si>
  <si>
    <t>19.11.2022 10:47:01</t>
  </si>
  <si>
    <t>19.11.2022 16:00:22</t>
  </si>
  <si>
    <t>AZMAK MAHALLESİ TR-22 35-21-L00127_DIREK TIPI TRAFO HUCRESI H01_2085973</t>
  </si>
  <si>
    <t>19.11.2022 11:01:25</t>
  </si>
  <si>
    <t>19.11.2022 11:48:00</t>
  </si>
  <si>
    <t>AHMETBEYLER DM 35-16-M00154_HatBaşıAyırıcı_53139008 M08_53139008</t>
  </si>
  <si>
    <t>19.11.2022 09:06:50</t>
  </si>
  <si>
    <t>19.11.2022 12:02:01</t>
  </si>
  <si>
    <t>K-1438 35-01-K01438_C c3_5894769</t>
  </si>
  <si>
    <t>19.11.2022 18:46:09</t>
  </si>
  <si>
    <t>19.11.2022 22:01:47</t>
  </si>
  <si>
    <t>URLA TM-1 35-19-A00004_ALAÇATI-2 M04_2313935</t>
  </si>
  <si>
    <t>19.11.2022 09:11:41</t>
  </si>
  <si>
    <t>19.11.2022 13:52:00</t>
  </si>
  <si>
    <t>TR-23 35-16-L00023_953352640_953352640</t>
  </si>
  <si>
    <t>19.11.2022 21:50:11</t>
  </si>
  <si>
    <t>19.11.2022 23:48:14</t>
  </si>
  <si>
    <t>YAĞCILAR TR-2 45-71-M01441_DIREK TIPI TRAFO HUCRESI H01_2086895</t>
  </si>
  <si>
    <t>19.11.2022 22:59:30</t>
  </si>
  <si>
    <t>19.11.2022 23:53:04</t>
  </si>
  <si>
    <t>KARABURUN İM 35-21-A00001_SAİPALTI L08_2314247</t>
  </si>
  <si>
    <t>19.11.2022 14:37:26</t>
  </si>
  <si>
    <t>19.11.2022 15:38:01</t>
  </si>
  <si>
    <t>TATAR DM 35-19-M00256_ÜNİVERSİTE ÇIKIŞ M16_74999780</t>
  </si>
  <si>
    <t>19.11.2022 16:23:45</t>
  </si>
  <si>
    <t>19.11.2022 17:26:01</t>
  </si>
  <si>
    <t>K-1706 35-04-K01706_99505847_99505847</t>
  </si>
  <si>
    <t>19.11.2022 14:13:44</t>
  </si>
  <si>
    <t>19.11.2022 17:22:13</t>
  </si>
  <si>
    <t>L-300 DM 35-18-L00300_L-425 AKTAŞ L08_2098709</t>
  </si>
  <si>
    <t>19.11.2022 17:23:21</t>
  </si>
  <si>
    <t>19.11.2022 18:40:54</t>
  </si>
  <si>
    <t>K-732 35-01-K00732_B_56362285_56362285</t>
  </si>
  <si>
    <t>19.11.2022 09:09:26</t>
  </si>
  <si>
    <t>19.11.2022 15:44:30</t>
  </si>
  <si>
    <t>BOZYAKA TM 35-01-A00007_GÖZTEPE-2 M06_2312208</t>
  </si>
  <si>
    <t>19.11.2022 15:52:48</t>
  </si>
  <si>
    <t>19.11.2022 17:34:00</t>
  </si>
  <si>
    <t>K-1625 35-07-K01625_35-07-K01625_66518470</t>
  </si>
  <si>
    <t>19.11.2022 08:26:48</t>
  </si>
  <si>
    <t>19.11.2022 08:58:21</t>
  </si>
  <si>
    <t>A. CANCAN SLM GRB TR-5 35-27-M01173_967178339_967178339</t>
  </si>
  <si>
    <t>19.11.2022 11:16:23</t>
  </si>
  <si>
    <t>19.11.2022 13:12:58</t>
  </si>
  <si>
    <t>SARUHANLI DM 45-80-M00001_HACIRAHMANLI M13_2086516</t>
  </si>
  <si>
    <t>19.11.2022 10:44:22</t>
  </si>
  <si>
    <t>19.11.2022 10:49:38</t>
  </si>
  <si>
    <t>GÖLMARMARA İM 45-85-A00001_GÖLMARMARA ŞEHİR-2 L17_2305910</t>
  </si>
  <si>
    <t>19.11.2022 10:04:07</t>
  </si>
  <si>
    <t>19.11.2022 10:46:58</t>
  </si>
  <si>
    <t>BALABANLI TR-1 35-15-L00965_C_56368956_56368956</t>
  </si>
  <si>
    <t>19.11.2022 15:26:57</t>
  </si>
  <si>
    <t>19.11.2022 17:36:57</t>
  </si>
  <si>
    <t>19.11.2022 15:04:16</t>
  </si>
  <si>
    <t>19.11.2022 17:40:53</t>
  </si>
  <si>
    <t>K-940 35-02-K00940_B A1_66381649</t>
  </si>
  <si>
    <t>19.11.2022 15:23:58</t>
  </si>
  <si>
    <t>19.11.2022 22:49:41</t>
  </si>
  <si>
    <t>KISIK TR-2 35-22-M00136_955256891_955256891</t>
  </si>
  <si>
    <t>19.11.2022 09:39:24</t>
  </si>
  <si>
    <t>19.11.2022 11:06:59</t>
  </si>
  <si>
    <t>TR-51 35-15-M00051_950350727_950350727</t>
  </si>
  <si>
    <t>19.11.2022 12:32:07</t>
  </si>
  <si>
    <t>19.11.2022 13:11:29</t>
  </si>
  <si>
    <t>K-3415 35-08-K03415_912432033_912432033</t>
  </si>
  <si>
    <t>19.11.2022 14:25:13</t>
  </si>
  <si>
    <t>19.11.2022 17:05:34</t>
  </si>
  <si>
    <t>KALEKÖY MERKEZ TR-1 35-31-L00238_47918894_56405364_56405364</t>
  </si>
  <si>
    <t>19.11.2022 16:27:57</t>
  </si>
  <si>
    <t>19.11.2022 17:50:14</t>
  </si>
  <si>
    <t>DEĞİRMENDERE TR-5 35-22-M00201_955270724_955270724</t>
  </si>
  <si>
    <t>19.11.2022 11:43:10</t>
  </si>
  <si>
    <t>19.11.2022 12:31:27</t>
  </si>
  <si>
    <t>TR-57 35-17-M00057__56394786_56394786</t>
  </si>
  <si>
    <t>19.11.2022 05:37:56</t>
  </si>
  <si>
    <t>19.11.2022 08:03:42</t>
  </si>
  <si>
    <t>K-2572 35-01-K02572_912333673_912333673</t>
  </si>
  <si>
    <t>19.11.2022 18:51:41</t>
  </si>
  <si>
    <t>20.11.2022 02:46:53</t>
  </si>
  <si>
    <t>K-1205 35-01-K01205_910670640_910670640</t>
  </si>
  <si>
    <t>19.11.2022 13:40:55</t>
  </si>
  <si>
    <t>19.11.2022 17:17:17</t>
  </si>
  <si>
    <t>K-1108 35-01-K01108_35-01-K01108_2377314</t>
  </si>
  <si>
    <t>19.11.2022 09:12:26</t>
  </si>
  <si>
    <t>19.11.2022 13:07:46</t>
  </si>
  <si>
    <t>DAĞDERE DM 45-72-M00097_GÖRDES M01_66536382</t>
  </si>
  <si>
    <t>19.11.2022 09:00:01</t>
  </si>
  <si>
    <t>M-1288 35-02-M01288_C_56364982_56364982</t>
  </si>
  <si>
    <t>19.11.2022 13:04:11</t>
  </si>
  <si>
    <t>19.11.2022 16:47:32</t>
  </si>
  <si>
    <t>K-3341 35-02-K03341_99629955_99629955</t>
  </si>
  <si>
    <t>19.11.2022 08:50:48</t>
  </si>
  <si>
    <t>19.11.2022 11:05:53</t>
  </si>
  <si>
    <t>YENİ ŞAKRAN TR-1 35-17-M00201_C_56355746_56355746</t>
  </si>
  <si>
    <t>19.11.2022 20:22:31</t>
  </si>
  <si>
    <t>19.11.2022 21:03:15</t>
  </si>
  <si>
    <t>K-1625 35-07-K01625_913880422_913880422</t>
  </si>
  <si>
    <t>19.11.2022 11:40:05</t>
  </si>
  <si>
    <t>19.11.2022 14:31:24</t>
  </si>
  <si>
    <t>ŞEMSİLER MANDAL TR-2 35-31-L00102_956584214_956584214</t>
  </si>
  <si>
    <t>19.11.2022 10:03:16</t>
  </si>
  <si>
    <t>19.11.2022 14:59:08</t>
  </si>
  <si>
    <t>AŞAĞIÇOBANİSA TR-3 45-71-M00103_ M03_72236816</t>
  </si>
  <si>
    <t>19.11.2022 12:58:17</t>
  </si>
  <si>
    <t>19.11.2022 13:08:39</t>
  </si>
  <si>
    <t>K-573 35-01-K00573_D 1D_5848739</t>
  </si>
  <si>
    <t>19.11.2022 09:09:59</t>
  </si>
  <si>
    <t>19.11.2022 16:34:56</t>
  </si>
  <si>
    <t>K-3736 35-03-K03736_910261604_910261604</t>
  </si>
  <si>
    <t>19.11.2022 18:18:55</t>
  </si>
  <si>
    <t>20.11.2022 01:39:48</t>
  </si>
  <si>
    <t>19.11.2022 11:19:23</t>
  </si>
  <si>
    <t>19.11.2022 11:56:28</t>
  </si>
  <si>
    <t>M-1182 35-04-M01182_E E1B_5787212</t>
  </si>
  <si>
    <t>19.11.2022 10:46:08</t>
  </si>
  <si>
    <t>19.11.2022 12:45:20</t>
  </si>
  <si>
    <t>ARAPLI TR-1 35-16-M00747_DIREK TIPI TRAFO HUCRESI H01_2042235</t>
  </si>
  <si>
    <t>19.11.2022 09:10:45</t>
  </si>
  <si>
    <t>19.11.2022 17:52:37</t>
  </si>
  <si>
    <t>K-1899 35-01-K01899_910853549_910853549</t>
  </si>
  <si>
    <t>19.11.2022 15:54:40</t>
  </si>
  <si>
    <t>19.11.2022 18:23:24</t>
  </si>
  <si>
    <t>19.11.2022 13:00:53</t>
  </si>
  <si>
    <t>19.11.2022 13:09:19</t>
  </si>
  <si>
    <t>K-687 35-01-K00687_961144734_961144734</t>
  </si>
  <si>
    <t>19.11.2022 08:47:04</t>
  </si>
  <si>
    <t>19.11.2022 10:11:16</t>
  </si>
  <si>
    <t>ÖDEMİŞ İM 35-15-A00001_HatBaşıAyırıcı_72212684 L15_72212684</t>
  </si>
  <si>
    <t>19.11.2022 21:47:57</t>
  </si>
  <si>
    <t>19.11.2022 23:52:37</t>
  </si>
  <si>
    <t>KADIDEĞİRMENİ KÖK 45-82-M00127_UZUN AHIRLA KÖK (ÜÇYOL ULARCA) M03_2329332</t>
  </si>
  <si>
    <t>19.11.2022 09:13:24</t>
  </si>
  <si>
    <t>19.11.2022 09:28:00</t>
  </si>
  <si>
    <t>TR-72 M.MAVİOĞLU GRB. 35-15-M00072_B_56406103_56406103</t>
  </si>
  <si>
    <t>19.11.2022 14:00:25</t>
  </si>
  <si>
    <t>19.11.2022 15:22:52</t>
  </si>
  <si>
    <t>M-3084 (YATIRIM REZERVE) 35-02-M03084_B_56363530_56363530</t>
  </si>
  <si>
    <t>19.11.2022 21:17:00</t>
  </si>
  <si>
    <t>20.11.2022 00:12:38</t>
  </si>
  <si>
    <t>KUŞÇULAR DM 35-19-M00461_ALAÇATI-1 GİRİŞ M01_46998894</t>
  </si>
  <si>
    <t>19.11.2022 09:03:47</t>
  </si>
  <si>
    <t>19.11.2022 13:20:00</t>
  </si>
  <si>
    <t>ÇOMAKLAR KÖYÜ TR-1 35-32-L00077_35-32-L00077_2362981</t>
  </si>
  <si>
    <t>19.11.2022 08:07:19</t>
  </si>
  <si>
    <t>19.11.2022 09:00:59</t>
  </si>
  <si>
    <t>BAHATTİN DOĞANER KÖK 35-27-M00482_ÇİFTEL KAZAN M05_72166834</t>
  </si>
  <si>
    <t>19.11.2022 12:20:05</t>
  </si>
  <si>
    <t>19.11.2022 14:01:46</t>
  </si>
  <si>
    <t>AHMETLİ TR-3 35-26-L00127_8616802_56358447_56358447</t>
  </si>
  <si>
    <t>19.11.2022 17:41:11</t>
  </si>
  <si>
    <t>19.11.2022 19:52:00</t>
  </si>
  <si>
    <t>İNNİCE TR-1 45-81-M00035_45-81-M00035_2361215</t>
  </si>
  <si>
    <t>19.11.2022 11:06:47</t>
  </si>
  <si>
    <t>19.11.2022 11:36:29</t>
  </si>
  <si>
    <t>ZEYTİNALAN TR-110 35-19-M00110_956674510_956674510</t>
  </si>
  <si>
    <t>19.11.2022 03:54:04</t>
  </si>
  <si>
    <t>19.11.2022 04:54:26</t>
  </si>
  <si>
    <t>L-145 DALYAN DM 35-18-L00145_950443009_950443009</t>
  </si>
  <si>
    <t>19.11.2022 10:19:38</t>
  </si>
  <si>
    <t>19.11.2022 11:26:41</t>
  </si>
  <si>
    <t>SANCAKLI TR-1 35-22-M00157_B_56354254_56354254</t>
  </si>
  <si>
    <t>19.11.2022 16:39:11</t>
  </si>
  <si>
    <t>19.11.2022 18:28:57</t>
  </si>
  <si>
    <t>FIRINLI TR-6 35-20-L00371_B_56360476_56360476</t>
  </si>
  <si>
    <t>19.11.2022 14:11:58</t>
  </si>
  <si>
    <t>19.11.2022 18:55:49</t>
  </si>
  <si>
    <t>M-2760 35-10-M02760_HatBaşıAyırıcı_82569548 M02_82569548</t>
  </si>
  <si>
    <t>19.11.2022 09:19:42</t>
  </si>
  <si>
    <t>19.11.2022 12:08:26</t>
  </si>
  <si>
    <t>K-1179 35-08-K01179_97638792_97638792</t>
  </si>
  <si>
    <t>19.11.2022 18:29:45</t>
  </si>
  <si>
    <t>19.11.2022 20:26:08</t>
  </si>
  <si>
    <t>GÜLBAHÇE TR-10 35-19-L00249_8296016_56376682_56376682</t>
  </si>
  <si>
    <t>19.11.2022 15:05:18</t>
  </si>
  <si>
    <t>19.11.2022 18:11:48</t>
  </si>
  <si>
    <t>PAMUKYAZI-1 35-26-L00380_DIREK TIPI TRAFO HUCRESI H01_2039796</t>
  </si>
  <si>
    <t>19.11.2022 19:06:34</t>
  </si>
  <si>
    <t>19.11.2022 20:48:20</t>
  </si>
  <si>
    <t>BAYINDIR İM 35-20-A00001_ŞEHİR-1 L11_2313514</t>
  </si>
  <si>
    <t>19.11.2022 09:23:36</t>
  </si>
  <si>
    <t>19.11.2022 15:39:08</t>
  </si>
  <si>
    <t>SALİHLİ TR-54 45-78-L00765_953250835_953250835</t>
  </si>
  <si>
    <t>19.11.2022 16:07:34</t>
  </si>
  <si>
    <t>19.11.2022 17:19:34</t>
  </si>
  <si>
    <t>SARNIÇ TR-1 45-77-L00329_945500031_945500031</t>
  </si>
  <si>
    <t>19.11.2022 08:33:24</t>
  </si>
  <si>
    <t>19.11.2022 09:45:04</t>
  </si>
  <si>
    <t>KARABURUN TR-4 35-21-L00145_B_56354416_56354416</t>
  </si>
  <si>
    <t>19.11.2022 19:26:45</t>
  </si>
  <si>
    <t>19.11.2022 21:18:29</t>
  </si>
  <si>
    <t>GÖKÇEN DM 35-29-M00123_SEYREKLİ M03_2104368</t>
  </si>
  <si>
    <t>19.11.2022 11:29:22</t>
  </si>
  <si>
    <t>19.11.2022 14:06:50</t>
  </si>
  <si>
    <t>AKSELENDİ TR-9 45-72-L00831_956493559_956493559</t>
  </si>
  <si>
    <t>19.11.2022 20:41:25</t>
  </si>
  <si>
    <t>19.11.2022 22:06:28</t>
  </si>
  <si>
    <t>TR-113 ZEYTİNALANI 35-19-L00113_956669586_956669586</t>
  </si>
  <si>
    <t>19.11.2022 17:14:49</t>
  </si>
  <si>
    <t>19.11.2022 18:06:52</t>
  </si>
  <si>
    <t>AŞAĞIGÜLLÜCE TR-2 45-81-M00170_45-81-M00170_2375078</t>
  </si>
  <si>
    <t>19.11.2022 17:02:47</t>
  </si>
  <si>
    <t>19.11.2022 17:28:08</t>
  </si>
  <si>
    <t>PİYALE TM 35-02-A00007_PİYALE-20 K26_2310402</t>
  </si>
  <si>
    <t>19.11.2022 13:52:36</t>
  </si>
  <si>
    <t>19.11.2022 15:03:00</t>
  </si>
  <si>
    <t>EYKO TR-2 35-30-M00028_TR-1 - TR-3-5 M01_72084354</t>
  </si>
  <si>
    <t>19.11.2022 12:03:32</t>
  </si>
  <si>
    <t>19.11.2022 12:33:29</t>
  </si>
  <si>
    <t>MURADİYE DM-5/11 45-71-M00232_AKARLAR M13_72091335</t>
  </si>
  <si>
    <t>19.11.2022 10:20:34</t>
  </si>
  <si>
    <t>19.11.2022 10:27:36</t>
  </si>
  <si>
    <t>GÖLMARMARA TR-19 45-85-L00019_TR-17 L03_72105875</t>
  </si>
  <si>
    <t>19.11.2022 13:01:37</t>
  </si>
  <si>
    <t>19.11.2022 13:49:57</t>
  </si>
  <si>
    <t>19.11.2022 13:27:49</t>
  </si>
  <si>
    <t>19.11.2022 15:02:31</t>
  </si>
  <si>
    <t>BAKTIRLI TR-1 45-83-L00426_955159783_955159783</t>
  </si>
  <si>
    <t>19.11.2022 09:03:18</t>
  </si>
  <si>
    <t>19.11.2022 11:38:21</t>
  </si>
  <si>
    <t>BAĞYOLU TR-1 45-71-M01598_953196429_953196429</t>
  </si>
  <si>
    <t>19.11.2022 22:15:50</t>
  </si>
  <si>
    <t>20.11.2022 04:57:26</t>
  </si>
  <si>
    <t>K-1683 35-01-K01683_912329051_912329051</t>
  </si>
  <si>
    <t>19.11.2022 10:37:29</t>
  </si>
  <si>
    <t>19.11.2022 14:53:26</t>
  </si>
  <si>
    <t>DM-16/12 45-71-M00624_953244775_953244775</t>
  </si>
  <si>
    <t>19.11.2022 09:25:00</t>
  </si>
  <si>
    <t>19.11.2022 10:33:11</t>
  </si>
  <si>
    <t>CENKYERİ TR-1 45-82-M00131_AVDAN TR-5 M09_72194965</t>
  </si>
  <si>
    <t>19.11.2022 11:50:51</t>
  </si>
  <si>
    <t>19.11.2022 11:57:00</t>
  </si>
  <si>
    <t>M-336 35-02-M00336_962941332_962941332</t>
  </si>
  <si>
    <t>19.11.2022 14:21:18</t>
  </si>
  <si>
    <t>19.11.2022 16:49:33</t>
  </si>
  <si>
    <t>GÜLBAHÇE TR-2 (TR-183) 35-19-L00183_8374471_56372517_56372517</t>
  </si>
  <si>
    <t>19.11.2022 06:08:07</t>
  </si>
  <si>
    <t>19.11.2022 06:25:57</t>
  </si>
  <si>
    <t>PAŞAKÖY TR-2 45-80-M00059_956537024_956537024</t>
  </si>
  <si>
    <t>19.11.2022 14:39:34</t>
  </si>
  <si>
    <t>19.11.2022 18:01:09</t>
  </si>
  <si>
    <t>TR-2/2 45-83-L00002_AVŞAR İM L01_72143552</t>
  </si>
  <si>
    <t>19.11.2022 09:21:01</t>
  </si>
  <si>
    <t>19.11.2022 14:41:24</t>
  </si>
  <si>
    <t>M-2759 35-03-M02759_957974793_957974793</t>
  </si>
  <si>
    <t>19.11.2022 15:03:18</t>
  </si>
  <si>
    <t>19.11.2022 19:28:19</t>
  </si>
  <si>
    <t>TR-111 ZEYTİNALANI 35-19-L00111_TR-113 L02_2121571</t>
  </si>
  <si>
    <t>19.11.2022 09:33:31</t>
  </si>
  <si>
    <t>19.11.2022 15:45:36</t>
  </si>
  <si>
    <t>DM-12/TR-1 45-73-M00067_95000010363_95000010363</t>
  </si>
  <si>
    <t>19.11.2022 22:57:15</t>
  </si>
  <si>
    <t>19.11.2022 23:28:32</t>
  </si>
  <si>
    <t>M-460 35-03-M00460_DIREK TIPI TRAFO HUCRESI H01_2069738</t>
  </si>
  <si>
    <t>19.11.2022 15:23:50</t>
  </si>
  <si>
    <t>19.11.2022 21:53:22</t>
  </si>
  <si>
    <t>HELVACI TR-2 35-17-M00362_9637233_56357404_56357404</t>
  </si>
  <si>
    <t>19.11.2022 02:20:15</t>
  </si>
  <si>
    <t>19.11.2022 03:56:20</t>
  </si>
  <si>
    <t>IRLAMAZ TR-2 45-83-L00233_955156596_955156596</t>
  </si>
  <si>
    <t>19.11.2022 15:09:46</t>
  </si>
  <si>
    <t>19.11.2022 17:31:37</t>
  </si>
  <si>
    <t>ÇAMLICA TR-1 35-29-L00480_35-29-L00480_2373504</t>
  </si>
  <si>
    <t>19.11.2022 20:44:08</t>
  </si>
  <si>
    <t>19.11.2022 23:18:47</t>
  </si>
  <si>
    <t>KARGIN KÖK 45-71-M00095_AYTEKİNLER ESKİ HARMANDALI M07_2321769</t>
  </si>
  <si>
    <t>19.11.2022 12:38:04</t>
  </si>
  <si>
    <t>19.11.2022 18:36:12</t>
  </si>
  <si>
    <t>SEYREK TR-1 35-28-M00371_8617576_56359577_56359577</t>
  </si>
  <si>
    <t>19.11.2022 10:06:50</t>
  </si>
  <si>
    <t>19.11.2022 12:10:10</t>
  </si>
  <si>
    <t>ASARLIK TR-8 35-28-M00182_DIREK TIPI TRAFO HUCRESI H01_2110296</t>
  </si>
  <si>
    <t>19.11.2022 10:11:42</t>
  </si>
  <si>
    <t>19.11.2022 15:41:58</t>
  </si>
  <si>
    <t>KARABURUN İM 35-21-A00001_TR-1 - GERİLİM-ÖLÇÜ L01_2062908</t>
  </si>
  <si>
    <t>19.11.2022 08:31:27</t>
  </si>
  <si>
    <t>19.11.2022 08:31:49</t>
  </si>
  <si>
    <t>DM-3/TR-24 (TR-95) 35-26-M00095_956616425_956616425</t>
  </si>
  <si>
    <t>19.11.2022 17:11:41</t>
  </si>
  <si>
    <t>19.11.2022 19:23:11</t>
  </si>
  <si>
    <t>DİBEKÇİ TR-1 35-29-L00328_35-29-L00328_2373797</t>
  </si>
  <si>
    <t>19.11.2022 18:51:33</t>
  </si>
  <si>
    <t>19.11.2022 22:03:36</t>
  </si>
  <si>
    <t>EYKO TR-7 35-30-M00033_955322943_955322943</t>
  </si>
  <si>
    <t>19.11.2022 14:27:27</t>
  </si>
  <si>
    <t>19.11.2022 18:33:35</t>
  </si>
  <si>
    <t>SALİHLİ TM 45-78-A00004_HatBaşıAyırıcı_53140297 M08_53140297</t>
  </si>
  <si>
    <t>19.11.2022 11:11:35</t>
  </si>
  <si>
    <t>19.11.2022 12:53:56</t>
  </si>
  <si>
    <t>TR-1/46 (25/17c) 45-71-M00146_A_56403130_56403130</t>
  </si>
  <si>
    <t>19.11.2022 09:55:12</t>
  </si>
  <si>
    <t>19.11.2022 11:18:32</t>
  </si>
  <si>
    <t>K-56 35-07-K00056_99389322_99389322</t>
  </si>
  <si>
    <t>19.11.2022 11:10:52</t>
  </si>
  <si>
    <t>19.11.2022 12:48:30</t>
  </si>
  <si>
    <t>K-9 35-01-K00009_35-01-K00009_2355502</t>
  </si>
  <si>
    <t>19.11.2022 08:59:39</t>
  </si>
  <si>
    <t>19.11.2022 11:38:30</t>
  </si>
  <si>
    <t>M-2745 35-01-M02745_912312825_912312825</t>
  </si>
  <si>
    <t>19.11.2022 07:49:02</t>
  </si>
  <si>
    <t>19.11.2022 12:02:36</t>
  </si>
  <si>
    <t>TURGUTALP TR-1 45-82-M00051_A_56387297_56387297</t>
  </si>
  <si>
    <t>19.11.2022 17:48:09</t>
  </si>
  <si>
    <t>19.11.2022 18:11:06</t>
  </si>
  <si>
    <t>BAĞYOLU TR-2 45-71-M01599_45-71-M01599_2355064</t>
  </si>
  <si>
    <t>19.11.2022 13:59:33</t>
  </si>
  <si>
    <t>19.11.2022 16:13:58</t>
  </si>
  <si>
    <t>M-2929 35-01-M02929_S s3_5902011</t>
  </si>
  <si>
    <t>19.11.2022 23:49:16</t>
  </si>
  <si>
    <t>20.11.2022 06:00:31</t>
  </si>
  <si>
    <t>AKTAŞ YILDIRIMLAR TR-1 45-77-L00260_A_56385402_56385402</t>
  </si>
  <si>
    <t>19.11.2022 17:45:10</t>
  </si>
  <si>
    <t>19.11.2022 19:05:34</t>
  </si>
  <si>
    <t>ÜRKMEZ M-12 35-25-M00150_956643924_956643924</t>
  </si>
  <si>
    <t>19.11.2022 21:33:41</t>
  </si>
  <si>
    <t>19.11.2022 22:31:59</t>
  </si>
  <si>
    <t>19.11.2022 05:03:52</t>
  </si>
  <si>
    <t>19.11.2022 08:55:32</t>
  </si>
  <si>
    <t>ÖZBEY İM 35-26-A00005_İÇME SUYU L11_2066114</t>
  </si>
  <si>
    <t>19.11.2022 16:54:53</t>
  </si>
  <si>
    <t>19.11.2022 16:58:46</t>
  </si>
  <si>
    <t>TR-2/98 45-83-M00780_TR-2/100 M01_81593459</t>
  </si>
  <si>
    <t>19.11.2022 13:08:27</t>
  </si>
  <si>
    <t>19.11.2022 17:07:15</t>
  </si>
  <si>
    <t>HATAY TM 35-01-A00009_HATAY-5 K05_2057624</t>
  </si>
  <si>
    <t>19.11.2022 09:00:44</t>
  </si>
  <si>
    <t>19.11.2022 13:19:46</t>
  </si>
  <si>
    <t>KAYAPINAR KÖK 45-71-M02146_A_60984170_60984170</t>
  </si>
  <si>
    <t>19.11.2022 16:19:32</t>
  </si>
  <si>
    <t>19.11.2022 17:52:40</t>
  </si>
  <si>
    <t>K-165 35-03-K00165_910944701_910944701</t>
  </si>
  <si>
    <t>19.11.2022 08:38:39</t>
  </si>
  <si>
    <t>19.11.2022 13:32:57</t>
  </si>
  <si>
    <t>GÖKEYÜP TR-4 45-78-M00817_953292853_953292853</t>
  </si>
  <si>
    <t>19.11.2022 10:07:07</t>
  </si>
  <si>
    <t>19.11.2022 11:36:26</t>
  </si>
  <si>
    <t>HACIHALİLLER TR-4 45-71-M01783_43141263_56403658_56403658</t>
  </si>
  <si>
    <t>19.11.2022 12:46:14</t>
  </si>
  <si>
    <t>19.11.2022 19:12:15</t>
  </si>
  <si>
    <t>TR-45 35-15-M00045_48877876_56368010_56368010</t>
  </si>
  <si>
    <t>19.11.2022 19:42:17</t>
  </si>
  <si>
    <t>19.11.2022 23:30:26</t>
  </si>
  <si>
    <t>ALLAHDİYEN TR-3 45-78-L00800_953274566_953274566</t>
  </si>
  <si>
    <t>19.11.2022 08:22:10</t>
  </si>
  <si>
    <t>19.11.2022 09:47:34</t>
  </si>
  <si>
    <t>DM-2/14 (MURADİYE CAMİİ) 45-71-M00075_DAĞITIM TRAFOSU M01_66476068</t>
  </si>
  <si>
    <t>19.11.2022 09:57:38</t>
  </si>
  <si>
    <t>19.11.2022 11:11:32</t>
  </si>
  <si>
    <t>HASANLAR TR-1 35-28-M00203_C_56358625_56358625</t>
  </si>
  <si>
    <t>19.11.2022 19:12:23</t>
  </si>
  <si>
    <t>19.11.2022 20:39:41</t>
  </si>
  <si>
    <t>HATUNDERE TR-4 35-28-M00468_953377950_953377950</t>
  </si>
  <si>
    <t>19.11.2022 15:50:29</t>
  </si>
  <si>
    <t>19.11.2022 18:54:53</t>
  </si>
  <si>
    <t>OSMAN ÖLÇER GRB 35-20-L00210_35-20-L00210_2365079</t>
  </si>
  <si>
    <t>19.11.2022 10:32:33</t>
  </si>
  <si>
    <t>19.11.2022 15:36:44</t>
  </si>
  <si>
    <t>K-847 35-01-K00847_910671927_910671927</t>
  </si>
  <si>
    <t>19.11.2022 06:57:08</t>
  </si>
  <si>
    <t>19.11.2022 10:51:09</t>
  </si>
  <si>
    <t>SEYREKLİ TR-2 35-15-L00440_950370849_950370849</t>
  </si>
  <si>
    <t>19.11.2022 09:07:48</t>
  </si>
  <si>
    <t>19.11.2022 09:46:43</t>
  </si>
  <si>
    <t>KARABURUN TR-1 35-21-L00001_953358594_953358594</t>
  </si>
  <si>
    <t>19.11.2022 00:55:02</t>
  </si>
  <si>
    <t>19.11.2022 03:14:08</t>
  </si>
  <si>
    <t>DM-4/TR-29 35-22-M00808_95000566493_95000566493</t>
  </si>
  <si>
    <t>19.11.2022 09:32:27</t>
  </si>
  <si>
    <t>19.11.2022 12:37:15</t>
  </si>
  <si>
    <t>M-2370 35-01-M02370_911056650_911056650</t>
  </si>
  <si>
    <t>19.11.2022 09:06:21</t>
  </si>
  <si>
    <t>19.11.2022 11:08:04</t>
  </si>
  <si>
    <t>TR-48 35-15-M00048_950364448_950364448</t>
  </si>
  <si>
    <t>19.11.2022 09:21:04</t>
  </si>
  <si>
    <t>19.11.2022 12:48:14</t>
  </si>
  <si>
    <t>19.11.2022 23:44:39</t>
  </si>
  <si>
    <t>20.11.2022 00:55:15</t>
  </si>
  <si>
    <t>SELENDİ DM 45-81-M00001_HatBaşıAyırıcı_53135367 M14_53135367</t>
  </si>
  <si>
    <t>19.11.2022 11:31:57</t>
  </si>
  <si>
    <t>19.11.2022 11:32:59</t>
  </si>
  <si>
    <t>SELENDİ TR-13 45-81-M00013_945625492_945625492</t>
  </si>
  <si>
    <t>19.11.2022 11:38:15</t>
  </si>
  <si>
    <t>19.11.2022 12:37:49</t>
  </si>
  <si>
    <t>19.11.2022 15:20:59</t>
  </si>
  <si>
    <t>19.11.2022 18:15:57</t>
  </si>
  <si>
    <t>IŞIKLAR KÖK 45-73-M00467_CABERFAKILI SULAMA M09_83813236</t>
  </si>
  <si>
    <t>19.11.2022 17:50:53</t>
  </si>
  <si>
    <t>19.11.2022 19:18:56</t>
  </si>
  <si>
    <t>OSMANİYE TR-1 45-73-M00503_945688759_945688759</t>
  </si>
  <si>
    <t>19.11.2022 19:31:28</t>
  </si>
  <si>
    <t>19.11.2022 23:25:43</t>
  </si>
  <si>
    <t>ÇİLE TR-2 35-22-M00238_955280235_955280235</t>
  </si>
  <si>
    <t>19.11.2022 10:54:14</t>
  </si>
  <si>
    <t>19.11.2022 14:14:55</t>
  </si>
  <si>
    <t>KEMALİYE DM (TR-1) 45-73-M00150_TOYGAR M03_66716003</t>
  </si>
  <si>
    <t>19.11.2022 08:58:04</t>
  </si>
  <si>
    <t>19.11.2022 09:26:08</t>
  </si>
  <si>
    <t>KUŞLUK ÇAMKÖY TR-1 45-75-M00144_A_56385664_56385664</t>
  </si>
  <si>
    <t>19.11.2022 18:48:40</t>
  </si>
  <si>
    <t>19.11.2022 19:09:40</t>
  </si>
  <si>
    <t>ULUDERBENT UZUNALAN MAH. TR 45-73-M00561_A_56393750_56393750</t>
  </si>
  <si>
    <t>19.11.2022 12:49:13</t>
  </si>
  <si>
    <t>19.11.2022 15:57:34</t>
  </si>
  <si>
    <t>ÇAMYAYLA TR-1 35-15-L00981_949976705_949976705</t>
  </si>
  <si>
    <t>19.11.2022 15:38:07</t>
  </si>
  <si>
    <t>19.11.2022 19:12:51</t>
  </si>
  <si>
    <t>ASARLIK TR-7 35-28-M00181_DIREK TIPI TRAFO HUCRESI H01_2097027</t>
  </si>
  <si>
    <t>19.11.2022 09:56:42</t>
  </si>
  <si>
    <t>19.11.2022 15:27:32</t>
  </si>
  <si>
    <t>AYHAN BEZİRGENOGLU SULAMA GRUBU 35-29-L00346_C_56396330_56396330</t>
  </si>
  <si>
    <t>19.11.2022 08:34:08</t>
  </si>
  <si>
    <t>19.11.2022 11:30:56</t>
  </si>
  <si>
    <t>KIZLARALANI TR-1 45-72-L00712_956488946_956488946</t>
  </si>
  <si>
    <t>19.11.2022 16:44:04</t>
  </si>
  <si>
    <t>19.11.2022 17:56:53</t>
  </si>
  <si>
    <t>ÜÇPINAR DM 45-71-M00183_HatBaşıAyırıcı_53134717 M03_53134717</t>
  </si>
  <si>
    <t>19.11.2022 19:44:44</t>
  </si>
  <si>
    <t>19.11.2022 20:18:21</t>
  </si>
  <si>
    <t>M-2200 BELENBAŞI TR-2 35-03-M02200_966107492_966107492</t>
  </si>
  <si>
    <t>19.11.2022 07:34:42</t>
  </si>
  <si>
    <t>19.11.2022 10:16:07</t>
  </si>
  <si>
    <t>TR-133 35-15-M00133_950375535_950375535</t>
  </si>
  <si>
    <t>19.11.2022 12:07:50</t>
  </si>
  <si>
    <t>19.11.2022 13:32:15</t>
  </si>
  <si>
    <t>K-2433 35-04-K02433_99367283_99367283</t>
  </si>
  <si>
    <t>19.11.2022 10:14:53</t>
  </si>
  <si>
    <t>19.11.2022 12:28:55</t>
  </si>
  <si>
    <t>M-3084 (YATIRIM REZERVE) 35-02-M03084_A_56363529_56363529</t>
  </si>
  <si>
    <t>19.11.2022 15:54:09</t>
  </si>
  <si>
    <t>19.11.2022 23:45:53</t>
  </si>
  <si>
    <t>ULUCAK TM 35-28-A00002_HatBaşıAyırıcı_53133540 M13_53133540</t>
  </si>
  <si>
    <t>19.11.2022 09:06:45</t>
  </si>
  <si>
    <t>19.11.2022 14:01:38</t>
  </si>
  <si>
    <t>L-266 35-18-L00266__88732045_88732045</t>
  </si>
  <si>
    <t>19.11.2022 11:31:18</t>
  </si>
  <si>
    <t>19.11.2022 14:13:20</t>
  </si>
  <si>
    <t>DM-4/TR-14 35-26-M01288_960588719_960588719</t>
  </si>
  <si>
    <t>19.11.2022 16:36:41</t>
  </si>
  <si>
    <t>19.11.2022 20:31:18</t>
  </si>
  <si>
    <t>K-4099 35-04-K04099_A_56369574_56369574</t>
  </si>
  <si>
    <t>19.11.2022 19:57:28</t>
  </si>
  <si>
    <t>19.11.2022 21:44:57</t>
  </si>
  <si>
    <t>KARABURUN İM 35-21-A00001_KARABURUN MERKEZ L06_2063040</t>
  </si>
  <si>
    <t>19.11.2022 13:01:22</t>
  </si>
  <si>
    <t>19.11.2022 14:35:59</t>
  </si>
  <si>
    <t>LÜTFİYE KÖK 45-80-M02970_LÜTFİYE TR-1 TR-2 M05_84270516</t>
  </si>
  <si>
    <t>19.11.2022 10:00:22</t>
  </si>
  <si>
    <t>19.11.2022 10:31:26</t>
  </si>
  <si>
    <t>M-1002 35-03-M01002_910805067_910805067</t>
  </si>
  <si>
    <t>19.11.2022 08:36:08</t>
  </si>
  <si>
    <t>19.11.2022 13:54:37</t>
  </si>
  <si>
    <t>K-255 35-02-K00255_35-02-K00255_2372557</t>
  </si>
  <si>
    <t>19.11.2022 10:29:17</t>
  </si>
  <si>
    <t>19.11.2022 12:00:55</t>
  </si>
  <si>
    <t>K-2887 35-03-K02887_913133763_913133763</t>
  </si>
  <si>
    <t>19.11.2022 16:27:16</t>
  </si>
  <si>
    <t>19.11.2022 22:34:22</t>
  </si>
  <si>
    <t>L-62 İSTUR 35-14-L00062_956639490_956639490</t>
  </si>
  <si>
    <t>19.11.2022 12:10:57</t>
  </si>
  <si>
    <t>19.11.2022 17:29:50</t>
  </si>
  <si>
    <t>BİMEYKO KÖK-10 35-30-M00048_ÇANDARLI DM M02_2107748</t>
  </si>
  <si>
    <t>19.11.2022 10:54:22</t>
  </si>
  <si>
    <t>19.11.2022 11:45:05</t>
  </si>
  <si>
    <t>M-2911 35-01-M02911_911459728_911459728</t>
  </si>
  <si>
    <t>19.11.2022 05:43:07</t>
  </si>
  <si>
    <t>19.11.2022 08:42:02</t>
  </si>
  <si>
    <t>M-2703 35-01-M02703_912243077_912243077</t>
  </si>
  <si>
    <t>19.11.2022 11:05:04</t>
  </si>
  <si>
    <t>19.11.2022 14:08:55</t>
  </si>
  <si>
    <t>SOĞUKYURT (OKULYANI) TR-1 45-73-M00207_B_56391821_56391821</t>
  </si>
  <si>
    <t>19.11.2022 13:09:16</t>
  </si>
  <si>
    <t>19.11.2022 15:00:30</t>
  </si>
  <si>
    <t>M-1826 35-02-M01826_912406733_912406733</t>
  </si>
  <si>
    <t>19.11.2022 14:13:00</t>
  </si>
  <si>
    <t>19.11.2022 14:48:59</t>
  </si>
  <si>
    <t>L-284 İMAMOĞLU TRAFO 35-18-L00284_D_65500219_65500219</t>
  </si>
  <si>
    <t>19.11.2022 09:21:43</t>
  </si>
  <si>
    <t>19.11.2022 10:05:49</t>
  </si>
  <si>
    <t>SARPINCIK TR-1 35-21-L00070_953357757_953357757</t>
  </si>
  <si>
    <t>19.11.2022 21:15:18</t>
  </si>
  <si>
    <t>20.11.2022 00:17:28</t>
  </si>
  <si>
    <t>TR-40 45-77-L00040_945487841_945487841</t>
  </si>
  <si>
    <t>19.11.2022 19:03:19</t>
  </si>
  <si>
    <t>19.11.2022 20:37:16</t>
  </si>
  <si>
    <t>MURADİYE TR-5 (ESKİ MEZARLIK YANI) 45-71-M00204_C C1_5973816</t>
  </si>
  <si>
    <t>AG Kablo Başlığı Arızası</t>
  </si>
  <si>
    <t>19.11.2022 17:36:58</t>
  </si>
  <si>
    <t>19.11.2022 21:45:27</t>
  </si>
  <si>
    <t>K-1229 35-01-K01229_35-01-K01229_2355499</t>
  </si>
  <si>
    <t>19.11.2022 18:02:09</t>
  </si>
  <si>
    <t>19.11.2022 18:28:13</t>
  </si>
  <si>
    <t>TR-75 35-19-L00075_A_56373312_56373312</t>
  </si>
  <si>
    <t>19.11.2022 02:43:04</t>
  </si>
  <si>
    <t>19.11.2022 02:51:45</t>
  </si>
  <si>
    <t>DM-3/TR-33 35-26-M01259_956616878_956616878</t>
  </si>
  <si>
    <t>19.11.2022 09:26:53</t>
  </si>
  <si>
    <t>AZİMLİ TR-1 45-80-M00127_A_56384896_56384896</t>
  </si>
  <si>
    <t>19.11.2022 19:27:56</t>
  </si>
  <si>
    <t>19.11.2022 20:40:33</t>
  </si>
  <si>
    <t>HALIKÖY OVACIK MAH. TR-4 35-32-L00125_C_56368719_56368719</t>
  </si>
  <si>
    <t>19.11.2022 09:55:56</t>
  </si>
  <si>
    <t>19.11.2022 13:05:00</t>
  </si>
  <si>
    <t>K-4469 35-01-K04469_912236051_912236051</t>
  </si>
  <si>
    <t>19.11.2022 20:28:09</t>
  </si>
  <si>
    <t>20.11.2022 03:17:22</t>
  </si>
  <si>
    <t>19.11.2022 01:31:30</t>
  </si>
  <si>
    <t>19.11.2022 03:24:05</t>
  </si>
  <si>
    <t>K-2380 35-08-K02380_98938184_98938184</t>
  </si>
  <si>
    <t>19.11.2022 07:12:05</t>
  </si>
  <si>
    <t>19.11.2022 14:18:18</t>
  </si>
  <si>
    <t>ÇOMAKLAR KÖYÜ TR-1 35-32-L00077_B_56357605_56357605</t>
  </si>
  <si>
    <t>19.11.2022 09:52:26</t>
  </si>
  <si>
    <t>19.11.2022 10:42:10</t>
  </si>
  <si>
    <t>K-3188 35-01-K03188_911852040_911852040</t>
  </si>
  <si>
    <t>19.11.2022 20:33:46</t>
  </si>
  <si>
    <t>20.11.2022 02:38:56</t>
  </si>
  <si>
    <t>M-1921 35-02-M01921_D D1b_5765076</t>
  </si>
  <si>
    <t>19.11.2022 10:17:33</t>
  </si>
  <si>
    <t>19.11.2022 13:25:38</t>
  </si>
  <si>
    <t>ARİF ÇÜRÜKÇÜ ÖZEL TR 35-26-L00386Ö_DIREK TIPI TRAFO HUCRESI H01_2039637</t>
  </si>
  <si>
    <t>19.11.2022 11:50:21</t>
  </si>
  <si>
    <t>19.11.2022 16:03:54</t>
  </si>
  <si>
    <t>KULALI KÖYÜ TR-1 45-86-M00167_A_56400429_56400429</t>
  </si>
  <si>
    <t>19.11.2022 09:47:56</t>
  </si>
  <si>
    <t>19.11.2022 11:34:05</t>
  </si>
  <si>
    <t>K-1879 35-09-K01879_913317034_913317034</t>
  </si>
  <si>
    <t>19.11.2022 21:19:40</t>
  </si>
  <si>
    <t>19.11.2022 22:07:06</t>
  </si>
  <si>
    <t>DM-15/2 KEÇİLİKÖY 45-71-M00646_953179635_953179635</t>
  </si>
  <si>
    <t>19.11.2022 15:32:34</t>
  </si>
  <si>
    <t>19.11.2022 17:18:47</t>
  </si>
  <si>
    <t>AKÇAPINAR TR-3 45-83-L00441_A_56400742_56400742</t>
  </si>
  <si>
    <t>19.11.2022 12:27:28</t>
  </si>
  <si>
    <t>19.11.2022 13:46:05</t>
  </si>
  <si>
    <t>K-3816 35-03-K03816_910724013_910724013</t>
  </si>
  <si>
    <t>19.11.2022 18:44:40</t>
  </si>
  <si>
    <t>20.11.2022 02:58:39</t>
  </si>
  <si>
    <t>ÖREN TR-2 35-27-L00217_99107704_99107704</t>
  </si>
  <si>
    <t>19.11.2022 11:44:14</t>
  </si>
  <si>
    <t>19.11.2022 14:24:27</t>
  </si>
  <si>
    <t>19.11.2022 09:15:56</t>
  </si>
  <si>
    <t>19.11.2022 10:41:39</t>
  </si>
  <si>
    <t>ZEYTİNELİ TR-2 35-19-M00209_35-19-M00209_2360467</t>
  </si>
  <si>
    <t>19.11.2022 16:35:15</t>
  </si>
  <si>
    <t>19.11.2022 20:24:17</t>
  </si>
  <si>
    <t>ÇAKIRBEYLİ TR-3 35-26-M01352_956610781_956610781</t>
  </si>
  <si>
    <t>19.11.2022 10:57:25</t>
  </si>
  <si>
    <t>19.11.2022 14:28:06</t>
  </si>
  <si>
    <t>GÖBELLER TR-1 35-16-M00110_47479289_56396030_56396030</t>
  </si>
  <si>
    <t>19.11.2022 22:59:54</t>
  </si>
  <si>
    <t>19.11.2022 23:25:05</t>
  </si>
  <si>
    <t>BAYINDIR İM 35-20-A00001_ŞEHİR-2 L06_2313517</t>
  </si>
  <si>
    <t>19.11.2022 09:20:21</t>
  </si>
  <si>
    <t>19.11.2022 15:43:27</t>
  </si>
  <si>
    <t>ORTA MAHALLE M-10 35-25-M00108_955280935_955280935</t>
  </si>
  <si>
    <t>19.11.2022 14:09:15</t>
  </si>
  <si>
    <t>19.11.2022 16:15:30</t>
  </si>
  <si>
    <t>K-3850 35-04-K03850_C_56380352_56380352</t>
  </si>
  <si>
    <t>19.11.2022 09:09:52</t>
  </si>
  <si>
    <t>19.11.2022 14:53:14</t>
  </si>
  <si>
    <t>YENİKÖY TR-1 35-23-M00085_C_56399572_56399572</t>
  </si>
  <si>
    <t>19.11.2022 09:03:17</t>
  </si>
  <si>
    <t>19.11.2022 17:12:38</t>
  </si>
  <si>
    <t>KÜÇÜKAVULCUK TR-3 35-15-L01099_ H_48481189</t>
  </si>
  <si>
    <t>19.11.2022 16:53:34</t>
  </si>
  <si>
    <t>19.11.2022 19:38:05</t>
  </si>
  <si>
    <t>K-493 35-01-K00493_910563215_910563215</t>
  </si>
  <si>
    <t>19.11.2022 17:55:37</t>
  </si>
  <si>
    <t>19.11.2022 20:00:45</t>
  </si>
  <si>
    <t>K-1390 35-01-K01390_911274408_911274408</t>
  </si>
  <si>
    <t>19.11.2022 01:53:12</t>
  </si>
  <si>
    <t>19.11.2022 05:52:20</t>
  </si>
  <si>
    <t>ARMUTLU TR-15 35-27-M00580_962916177_962916177</t>
  </si>
  <si>
    <t>19.11.2022 22:05:36</t>
  </si>
  <si>
    <t>19.11.2022 23:38:33</t>
  </si>
  <si>
    <t>GELENBE İM 45-76-A00001_HatBaşıAyırıcı_53135055 L02_53135055</t>
  </si>
  <si>
    <t>19.11.2022 08:42:32</t>
  </si>
  <si>
    <t>19.11.2022 11:27:32</t>
  </si>
  <si>
    <t>K-255 35-02-K00255_95000633495_95000633495</t>
  </si>
  <si>
    <t>19.11.2022 18:27:17</t>
  </si>
  <si>
    <t>20.11.2022 02:10:32</t>
  </si>
  <si>
    <t>19.11.2022 07:15:55</t>
  </si>
  <si>
    <t>19.11.2022 11:46:08</t>
  </si>
  <si>
    <t>DM-3/TR-3 35-13-M00055_946422113_946422113</t>
  </si>
  <si>
    <t>19.11.2022 10:46:33</t>
  </si>
  <si>
    <t>19.11.2022 11:20:52</t>
  </si>
  <si>
    <t>ARMUTLU DM-2/TR-29 35-27-L00351_98966333_98966333</t>
  </si>
  <si>
    <t>19.11.2022 15:03:08</t>
  </si>
  <si>
    <t>19.11.2022 17:06:51</t>
  </si>
  <si>
    <t>NARINCALIPITRAK TR-1 45-77-L00092_45-77-L00092_2351755</t>
  </si>
  <si>
    <t>19.11.2022 18:19:00</t>
  </si>
  <si>
    <t>19.11.2022 19:44:21</t>
  </si>
  <si>
    <t>TR-2/51 45-83-L00051_95001272060_95001272060</t>
  </si>
  <si>
    <t>19.11.2022 17:03:16</t>
  </si>
  <si>
    <t>19.11.2022 18:17:57</t>
  </si>
  <si>
    <t>KIZLARALANI KÖK 45-72-L00698_HatBaşıAyırıcı_53140287 L02_53140287</t>
  </si>
  <si>
    <t>19.11.2022 13:52:12</t>
  </si>
  <si>
    <t>19.11.2022 16:47:05</t>
  </si>
  <si>
    <t>TAYTAN OFİS KÖK 45-78-M00314_HatBaşıAyırıcı_84998077 M06_84998077</t>
  </si>
  <si>
    <t>19.11.2022 08:28:46</t>
  </si>
  <si>
    <t>19.11.2022 10:19:21</t>
  </si>
  <si>
    <t>L-372 35-18-L00372_95000545023_95000545023</t>
  </si>
  <si>
    <t>19.11.2022 19:27:51</t>
  </si>
  <si>
    <t>19.11.2022 21:01:03</t>
  </si>
  <si>
    <t>TR-67 45-78-M00067_953248325_953248325</t>
  </si>
  <si>
    <t>19.11.2022 10:33:20</t>
  </si>
  <si>
    <t>19.11.2022 12:19:58</t>
  </si>
  <si>
    <t>SARUHANLI TR-22 45-80-M00022_956562814_956562814</t>
  </si>
  <si>
    <t>19.11.2022 08:59:10</t>
  </si>
  <si>
    <t>19.11.2022 10:12:08</t>
  </si>
  <si>
    <t>M-535 (DM-6/6) 35-17-M00535_950302003_950302003</t>
  </si>
  <si>
    <t>19.11.2022 12:36:04</t>
  </si>
  <si>
    <t>19.11.2022 17:30:47</t>
  </si>
  <si>
    <t>TR-2/32 45-72-L00032_A_56407239_56407239</t>
  </si>
  <si>
    <t>19.11.2022 02:57:43</t>
  </si>
  <si>
    <t>19.11.2022 04:31:21</t>
  </si>
  <si>
    <t>ÖDEMİŞ İM 35-15-A00001_ESKİ OVAKENT L15_2062381</t>
  </si>
  <si>
    <t>19.11.2022 21:40:07</t>
  </si>
  <si>
    <t>19.11.2022 21:49:48</t>
  </si>
  <si>
    <t>VELİLER KÖK 35-31-L00116_SAÇLI TR-1 L01_2337020</t>
  </si>
  <si>
    <t>19.11.2022 11:48:07</t>
  </si>
  <si>
    <t>19.11.2022 12:20:39</t>
  </si>
  <si>
    <t>SELİMŞAHLAR TR-3 45-71-M01297_C_56352393_56352393</t>
  </si>
  <si>
    <t>19.11.2022 10:21:10</t>
  </si>
  <si>
    <t>19.11.2022 17:13:09</t>
  </si>
  <si>
    <t>SANAYİ SİTESİ TR-3 35-17-M00298_950310490_950310490</t>
  </si>
  <si>
    <t>19.11.2022 14:19:14</t>
  </si>
  <si>
    <t>19.11.2022 18:39:09</t>
  </si>
  <si>
    <t>M-865 ÇAMİÇİ KÖYÜ 35-02-M00865_912741265_912741265</t>
  </si>
  <si>
    <t>19.11.2022 20:08:10</t>
  </si>
  <si>
    <t>19.11.2022 20:45:05</t>
  </si>
  <si>
    <t>19.11.2022 08:50:14</t>
  </si>
  <si>
    <t>19.11.2022 10:10:05</t>
  </si>
  <si>
    <t>ÇAYAĞZI TR-21 35-31-L00280_C_65514121_65514121</t>
  </si>
  <si>
    <t>19.11.2022 17:46:45</t>
  </si>
  <si>
    <t>19.11.2022 18:36:51</t>
  </si>
  <si>
    <t>M-1347 35-01-M01347_911668579_911668579</t>
  </si>
  <si>
    <t>19.11.2022 10:11:48</t>
  </si>
  <si>
    <t>19.11.2022 13:17:07</t>
  </si>
  <si>
    <t>K-47 35-01-K00047_912009972_912009972</t>
  </si>
  <si>
    <t>19.11.2022 20:17:02</t>
  </si>
  <si>
    <t>19.11.2022 21:04:03</t>
  </si>
  <si>
    <t>ÖREN TR-1 KÖK 35-27-L00213_IŞIK TARIM L04_72160519</t>
  </si>
  <si>
    <t>19.11.2022 07:26:44</t>
  </si>
  <si>
    <t>19.11.2022 11:19:32</t>
  </si>
  <si>
    <t>ÇATAK TR-7 35-31-L00177_DIREK TIPI TRAFO HUCRESI H01_2046062</t>
  </si>
  <si>
    <t>OG Parafudr Patlaması</t>
  </si>
  <si>
    <t>19.11.2022 07:26:31</t>
  </si>
  <si>
    <t>19.11.2022 12:12:17</t>
  </si>
  <si>
    <t>AZİZTEPE ÇAM MAH. TR-1 45-73-M00211_945689097_945689097</t>
  </si>
  <si>
    <t>19.11.2022 09:54:25</t>
  </si>
  <si>
    <t>19.11.2022 10:51:58</t>
  </si>
  <si>
    <t>K-3437 35-03-K03437_910473786_910473786</t>
  </si>
  <si>
    <t>19.11.2022 19:06:24</t>
  </si>
  <si>
    <t>20.11.2022 01:23:59</t>
  </si>
  <si>
    <t>KARAKUYU-6 35-26-M00445_6485938_56357608_56357608</t>
  </si>
  <si>
    <t>19.11.2022 09:34:30</t>
  </si>
  <si>
    <t>19.11.2022 12:01:08</t>
  </si>
  <si>
    <t>KARABURUN TR-4/19 35-21-L00004_B_56357320_56357320</t>
  </si>
  <si>
    <t>19.11.2022 20:47:43</t>
  </si>
  <si>
    <t>19.11.2022 22:35:35</t>
  </si>
  <si>
    <t>K-1229 35-01-K01229_910920300_910920300</t>
  </si>
  <si>
    <t>19.11.2022 16:02:46</t>
  </si>
  <si>
    <t>19.11.2022 18:24:48</t>
  </si>
  <si>
    <t>TR-276 GÜLBAHÇE 35-19-L00276__84888816_84888816</t>
  </si>
  <si>
    <t>19.11.2022 06:44:26</t>
  </si>
  <si>
    <t>19.11.2022 07:03:48</t>
  </si>
  <si>
    <t>MORDOĞAN İM 35-21-A00002_İYTE-2 M03_2061844</t>
  </si>
  <si>
    <t>19.11.2022 08:31:30</t>
  </si>
  <si>
    <t>19.11.2022 08:35:00</t>
  </si>
  <si>
    <t>TR-70 KALABAK 35-19-L00070_10508649_56378395_56378395</t>
  </si>
  <si>
    <t>19.11.2022 00:37:21</t>
  </si>
  <si>
    <t>19.11.2022 00:57:26</t>
  </si>
  <si>
    <t>MUTAFLAR DEĞİRMEN YANI TR-5 35-32-L00056_A_56357744_56357744</t>
  </si>
  <si>
    <t>19.11.2022 08:36:53</t>
  </si>
  <si>
    <t>19.11.2022 10:00:31</t>
  </si>
  <si>
    <t>K-1634 35-01-K01634_B B1_5866974</t>
  </si>
  <si>
    <t>19.11.2022 14:19:24</t>
  </si>
  <si>
    <t>19.11.2022 15:18:05</t>
  </si>
  <si>
    <t>SOMA TR-11/4 45-82-M00036_945543304_945543304</t>
  </si>
  <si>
    <t>19.11.2022 23:32:05</t>
  </si>
  <si>
    <t>20.11.2022 01:30:32</t>
  </si>
  <si>
    <t>K-3628 35-01-K03628_912238067_912238067</t>
  </si>
  <si>
    <t>19.11.2022 22:25:04</t>
  </si>
  <si>
    <t>20.11.2022 00:34:50</t>
  </si>
  <si>
    <t>M-639 OLDURUK KÖK 35-03-M00639_M-1929 M04_42868457</t>
  </si>
  <si>
    <t>19.11.2022 21:42:17</t>
  </si>
  <si>
    <t>19.11.2022 21:58:51</t>
  </si>
  <si>
    <t>BÜYÜKBELEN TR-4 45-80-M00099_956550077_956550077</t>
  </si>
  <si>
    <t>19.11.2022 13:03:28</t>
  </si>
  <si>
    <t>19.11.2022 15:01:43</t>
  </si>
  <si>
    <t>M-1951 35-09-M01951_97825850_97825850</t>
  </si>
  <si>
    <t>19.11.2022 04:01:57</t>
  </si>
  <si>
    <t>19.11.2022 06:03:16</t>
  </si>
  <si>
    <t>TR-28 35-27-M00028_KOZLUDERE TR-29 M02_66129632</t>
  </si>
  <si>
    <t>19.11.2022 11:55:09</t>
  </si>
  <si>
    <t>19.11.2022 13:34:37</t>
  </si>
  <si>
    <t>POYRAZDAMLARI TR-2 45-78-M00572_953254629_953254629</t>
  </si>
  <si>
    <t>19.11.2022 08:06:12</t>
  </si>
  <si>
    <t>19.11.2022 09:26:45</t>
  </si>
  <si>
    <t>TR-1/80 45-72-M00080_956504717_956504717</t>
  </si>
  <si>
    <t>19.11.2022 12:19:39</t>
  </si>
  <si>
    <t>19.11.2022 14:04:49</t>
  </si>
  <si>
    <t>SUBAŞI İM 35-26-A00002_PAMUKYAZI L04_2035578</t>
  </si>
  <si>
    <t>19.11.2022 15:21:26</t>
  </si>
  <si>
    <t>19.11.2022 15:27:28</t>
  </si>
  <si>
    <t>M-1637 35-01-M01637_912010407_912010407</t>
  </si>
  <si>
    <t>19.11.2022 17:48:04</t>
  </si>
  <si>
    <t>19.11.2022 22:18:15</t>
  </si>
  <si>
    <t>TR-48 TEKEL 35-19-L00048_956667801_956667801</t>
  </si>
  <si>
    <t>19.11.2022 10:22:55</t>
  </si>
  <si>
    <t>19.11.2022 14:34:26</t>
  </si>
  <si>
    <t>DEĞİRMENDERE TR-4 35-22-M00195_955285925_955285925</t>
  </si>
  <si>
    <t>19.11.2022 09:18:09</t>
  </si>
  <si>
    <t>ILIPINAR KÖK 35-23-M00154_ILIPINAR SULAMA ÇIKIŞI M08_67163349</t>
  </si>
  <si>
    <t>19.11.2022 09:44:04</t>
  </si>
  <si>
    <t>19.11.2022 12:30:46</t>
  </si>
  <si>
    <t>KÜÇÜKAVULCUK DM 35-15-L00727_KÜÇÜKAVLUCUK SULAMA KOOP. L06_72098465</t>
  </si>
  <si>
    <t>19.11.2022 19:10:39</t>
  </si>
  <si>
    <t>19.11.2022 19:42:36</t>
  </si>
  <si>
    <t>AHMETBEYLER DM 35-16-M00154_HatBaşıAyırıcı_74621921 M08_74621921</t>
  </si>
  <si>
    <t>19.11.2022 15:14:28</t>
  </si>
  <si>
    <t>19.11.2022 18:16:23</t>
  </si>
  <si>
    <t>ASLANLAR TR-3 35-26-L00146_956606659_956606659</t>
  </si>
  <si>
    <t>19.11.2022 07:37:38</t>
  </si>
  <si>
    <t>19.11.2022 10:16:04</t>
  </si>
  <si>
    <t>K-4498 35-02-K04498__72410590_72410590</t>
  </si>
  <si>
    <t>19.11.2022 08:05:28</t>
  </si>
  <si>
    <t>19.11.2022 09:49:25</t>
  </si>
  <si>
    <t>MORSAN TM 45-71-A00002_MENGEN M18_2312064</t>
  </si>
  <si>
    <t>19.11.2022 12:44:06</t>
  </si>
  <si>
    <t>19.11.2022 16:13:49</t>
  </si>
  <si>
    <t>ZAFER YILMAZ GRUBU 35-26-M01142_6486974_56358463_56358463</t>
  </si>
  <si>
    <t>19.11.2022 09:28:35</t>
  </si>
  <si>
    <t>19.11.2022 10:53:09</t>
  </si>
  <si>
    <t>19.11.2022 06:21:08</t>
  </si>
  <si>
    <t>19.11.2022 09:44:20</t>
  </si>
  <si>
    <t>MORDOĞAN TR-51 35-21-L00151_953365906_953365906</t>
  </si>
  <si>
    <t>19.11.2022 09:21:53</t>
  </si>
  <si>
    <t>19.11.2022 15:58:28</t>
  </si>
  <si>
    <t>KARAKUYU-9 35-26-M00223_35-26-M00223_2350757</t>
  </si>
  <si>
    <t>19.11.2022 18:04:06</t>
  </si>
  <si>
    <t>19.11.2022 19:10:47</t>
  </si>
  <si>
    <t>FIRINLI TR-3 35-20-L00091_955194440_955194440</t>
  </si>
  <si>
    <t>19.11.2022 11:24:25</t>
  </si>
  <si>
    <t>19.11.2022 13:04:35</t>
  </si>
  <si>
    <t>K-4122 35-09-K04122_97771433_97771433</t>
  </si>
  <si>
    <t>19.11.2022 10:27:32</t>
  </si>
  <si>
    <t>19.11.2022 11:39:44</t>
  </si>
  <si>
    <t>M-1823 35-01-M01823_M-1757 M02_42585314</t>
  </si>
  <si>
    <t>19.11.2022 17:16:59</t>
  </si>
  <si>
    <t>19.11.2022 18:28:32</t>
  </si>
  <si>
    <t>TR-35 35-27-M00035_A A1B_5832052</t>
  </si>
  <si>
    <t>19.11.2022 08:59:45</t>
  </si>
  <si>
    <t>19.11.2022 11:26:18</t>
  </si>
  <si>
    <t>ARABACI BOZKÖY TR-2 45-72-L00530_956515399_956515399</t>
  </si>
  <si>
    <t>19.11.2022 12:06:29</t>
  </si>
  <si>
    <t>19.11.2022 14:46:49</t>
  </si>
  <si>
    <t>K-3148 35-04-K03148_913707023_913707023</t>
  </si>
  <si>
    <t>19.11.2022 14:44:06</t>
  </si>
  <si>
    <t>19.11.2022 21:01:10</t>
  </si>
  <si>
    <t>TR-29 35-27-M00029_912342339_912342339</t>
  </si>
  <si>
    <t>19.11.2022 13:57:21</t>
  </si>
  <si>
    <t>19.11.2022 17:49:30</t>
  </si>
  <si>
    <t>K-3814 35-02-K03814_C_56364524_56364524</t>
  </si>
  <si>
    <t>19.11.2022 18:15:54</t>
  </si>
  <si>
    <t>19.11.2022 19:55:44</t>
  </si>
  <si>
    <t>19.11.2022 15:28:17</t>
  </si>
  <si>
    <t>19.11.2022 16:46:16</t>
  </si>
  <si>
    <t>K-1403 35-01-K01403_911490669_911490669</t>
  </si>
  <si>
    <t>19.11.2022 14:22:23</t>
  </si>
  <si>
    <t>19.11.2022 16:42:49</t>
  </si>
  <si>
    <t>K-4531 35-01-K04531_912386181_912386181</t>
  </si>
  <si>
    <t>19.11.2022 09:13:05</t>
  </si>
  <si>
    <t>19.11.2022 11:16:49</t>
  </si>
  <si>
    <t>M-1033 35-04-M01033_99904173_99904173</t>
  </si>
  <si>
    <t>19.11.2022 12:09:04</t>
  </si>
  <si>
    <t>19.11.2022 19:18:08</t>
  </si>
  <si>
    <t>TR-144 35-16-L00144_953317726_953317726</t>
  </si>
  <si>
    <t>19.11.2022 10:46:04</t>
  </si>
  <si>
    <t>19.11.2022 15:29:41</t>
  </si>
  <si>
    <t>TÜRKELLİ TR-2 35-28-M00463_953393523_953393523</t>
  </si>
  <si>
    <t>19.11.2022 19:48:47</t>
  </si>
  <si>
    <t>19.11.2022 22:31:38</t>
  </si>
  <si>
    <t>AYASKENT DM-1 35-16-M00009_PAŞAKÖY M03_82964180</t>
  </si>
  <si>
    <t>19.11.2022 12:26:51</t>
  </si>
  <si>
    <t>19.11.2022 12:52:03</t>
  </si>
  <si>
    <t>ULUDERBENT DM 45-73-M00491_ÖRENCİK M01_66856544</t>
  </si>
  <si>
    <t>19.11.2022 07:54:37</t>
  </si>
  <si>
    <t>19.11.2022 07:55:07</t>
  </si>
  <si>
    <t>KARABURUN TR-4/19 35-21-L00004_DAĞITIM TRAFO KARABURUN TR-4/19 L03_72169546</t>
  </si>
  <si>
    <t>19.11.2022 21:51:52</t>
  </si>
  <si>
    <t>19.11.2022 21:55:00</t>
  </si>
  <si>
    <t>DM-2/TR15A 45-71-M02111_953216799_953216799</t>
  </si>
  <si>
    <t>19.11.2022 18:50:24</t>
  </si>
  <si>
    <t>19.11.2022 21:14:10</t>
  </si>
  <si>
    <t>DM-3/02 (AKTAR HOCA TR) 45-71-M00068_DM-3/03 M02_72438905</t>
  </si>
  <si>
    <t>19.11.2022 09:16:54</t>
  </si>
  <si>
    <t>19.11.2022 09:24:29</t>
  </si>
  <si>
    <t>TOPARLAR KARŞI MAH.TR-2 35-29-L00324_35-29-L00324_2375083</t>
  </si>
  <si>
    <t>19.11.2022 04:21:26</t>
  </si>
  <si>
    <t>19.11.2022 06:19:12</t>
  </si>
  <si>
    <t>KABAKUM TR-1 35-30-L00127_955323097_955323097</t>
  </si>
  <si>
    <t>19.11.2022 12:17:31</t>
  </si>
  <si>
    <t>19.11.2022 18:18:50</t>
  </si>
  <si>
    <t>K-150 35-02-K00150_913380717_913380717</t>
  </si>
  <si>
    <t>19.11.2022 17:33:40</t>
  </si>
  <si>
    <t>20.11.2022 01:40:08</t>
  </si>
  <si>
    <t>KARGIN KÖK 45-71-M00095_HatBaşıAyırıcı_53135167 M07_53135167</t>
  </si>
  <si>
    <t>19.11.2022 21:11:24</t>
  </si>
  <si>
    <t>19.11.2022 22:42:23</t>
  </si>
  <si>
    <t>PINARLI KÖK 35-20-M00085_TR-2 - TR-3 M03_72358871</t>
  </si>
  <si>
    <t>19.11.2022 08:36:18</t>
  </si>
  <si>
    <t>19.11.2022 09:13:04</t>
  </si>
  <si>
    <t>ÇEPNİDERE TR-3 45-83-L00223_48050200_56400728_56400728</t>
  </si>
  <si>
    <t>19.11.2022 08:58:46</t>
  </si>
  <si>
    <t>19.11.2022 10:13:32</t>
  </si>
  <si>
    <t>IŞIKLAR KÖK 45-73-M00467_HatBaşıAyırıcı_53135538 M09_53135538</t>
  </si>
  <si>
    <t>19.11.2022 16:47:28</t>
  </si>
  <si>
    <t>19.11.2022 19:06:16</t>
  </si>
  <si>
    <t>TR-11 ( RAMAZAN IŞIK SULAMA GRUBU ) 35-27-M00011_A_56356487_56356487</t>
  </si>
  <si>
    <t>19.11.2022 08:13:45</t>
  </si>
  <si>
    <t>19.11.2022 09:40:18</t>
  </si>
  <si>
    <t>SOMA DM-1 45-82-M00050_TR-7/2 M11_60207311</t>
  </si>
  <si>
    <t>19.11.2022 09:10:07</t>
  </si>
  <si>
    <t>19.11.2022 09:42:47</t>
  </si>
  <si>
    <t>19.11.2022 17:19:55</t>
  </si>
  <si>
    <t>19.11.2022 20:46:15</t>
  </si>
  <si>
    <t>BAĞYURDU DM-2/22 35-27-L00231_913720220_913720220</t>
  </si>
  <si>
    <t>19.11.2022 18:21:24</t>
  </si>
  <si>
    <t>19.11.2022 22:13:46</t>
  </si>
  <si>
    <t>YUNTDAĞYENİCE KÖYÜ TR-1 45-71-M01699_43175956_56384147_56384147</t>
  </si>
  <si>
    <t>19.11.2022 19:13:26</t>
  </si>
  <si>
    <t>20.11.2022 02:45:52</t>
  </si>
  <si>
    <t>YAKAPINAR TOPRAK SU TR-2 35-20-L00145_955215216_955215216</t>
  </si>
  <si>
    <t>19.11.2022 11:15:40</t>
  </si>
  <si>
    <t>19.11.2022 14:18:56</t>
  </si>
  <si>
    <t>K-4731 35-01-K04731_911037094_911037094</t>
  </si>
  <si>
    <t>19.11.2022 22:50:47</t>
  </si>
  <si>
    <t>20.11.2022 00:13:47</t>
  </si>
  <si>
    <t>L-106 İHSANİYE 35-14-L00106__72372863_72372863</t>
  </si>
  <si>
    <t>19.11.2022 12:48:54</t>
  </si>
  <si>
    <t>19.11.2022 15:15:04</t>
  </si>
  <si>
    <t>SEYREKLİ TR-2 35-15-L00440_35-15-L00440_2365592</t>
  </si>
  <si>
    <t>19.11.2022 09:27:17</t>
  </si>
  <si>
    <t>19.11.2022 09:57:36</t>
  </si>
  <si>
    <t>ERGENLİ TR-1 35-20-L00250_35-20-L00250_82711754</t>
  </si>
  <si>
    <t>19.11.2022 10:00:39</t>
  </si>
  <si>
    <t>19.11.2022 10:55:43</t>
  </si>
  <si>
    <t>M-1541 35-01-M01541_911476678_911476678</t>
  </si>
  <si>
    <t>19.11.2022 10:55:09</t>
  </si>
  <si>
    <t>19.11.2022 12:47:49</t>
  </si>
  <si>
    <t>GÜLBAHÇE TR-1 45-71-M00184_BAĞYOLU TR-1 M03_72255575</t>
  </si>
  <si>
    <t>19.11.2022 14:31:07</t>
  </si>
  <si>
    <t>19.11.2022 15:15:53</t>
  </si>
  <si>
    <t>BALLICA İM 45-72-A00005_BÜNYAN OSMANİYE L02_2095874</t>
  </si>
  <si>
    <t>19.11.2022 11:33:16</t>
  </si>
  <si>
    <t>19.11.2022 11:59:25</t>
  </si>
  <si>
    <t>SARICALAR TR-1 35-16-M00161_47436218_56367488_56367488</t>
  </si>
  <si>
    <t>19.11.2022 14:00:01</t>
  </si>
  <si>
    <t>19.11.2022 15:19:45</t>
  </si>
  <si>
    <t>TR-2/3 45-83-L00003_TR-2/4 L01_72148351</t>
  </si>
  <si>
    <t>19.11.2022 07:53:18</t>
  </si>
  <si>
    <t>19.11.2022 08:37:27</t>
  </si>
  <si>
    <t>ALAÇATI İM 35-18-A00002_L-300 L17_2307548</t>
  </si>
  <si>
    <t>19.11.2022 19:47:57</t>
  </si>
  <si>
    <t>19.11.2022 19:50:00</t>
  </si>
  <si>
    <t>19.11.2022 14:52:35</t>
  </si>
  <si>
    <t>19.11.2022 16:59:18</t>
  </si>
  <si>
    <t>TR-142 35-15-L00142_950352993_950352993</t>
  </si>
  <si>
    <t>19.11.2022 05:12:49</t>
  </si>
  <si>
    <t>19.11.2022 06:11:19</t>
  </si>
  <si>
    <t>GÜLBAHÇE TR-3 45-71-M01601_953184802_953184802</t>
  </si>
  <si>
    <t>19.11.2022 13:44:03</t>
  </si>
  <si>
    <t>19.11.2022 18:18:10</t>
  </si>
  <si>
    <t>TR-82 35-16-L00082_TR-83 L06_72000045</t>
  </si>
  <si>
    <t>19.11.2022 16:55:16</t>
  </si>
  <si>
    <t>19.11.2022 17:30:16</t>
  </si>
  <si>
    <t>HATAY TM 35-01-A00009_HATAY-2 K02_2057750</t>
  </si>
  <si>
    <t>19.11.2022 13:03:07</t>
  </si>
  <si>
    <t>19.11.2022 16:49:17</t>
  </si>
  <si>
    <t>ÜZÜMÜ YOL TR-2 35-15-L00476_48825670_56370338_56370338</t>
  </si>
  <si>
    <t>19.11.2022 08:58:35</t>
  </si>
  <si>
    <t>19.11.2022 11:03:11</t>
  </si>
  <si>
    <t>K-300 35-01-K00300_C C1_5873532</t>
  </si>
  <si>
    <t>19.11.2022 09:46:12</t>
  </si>
  <si>
    <t>19.11.2022 16:50:25</t>
  </si>
  <si>
    <t>DM-4/9 35-26-M00802_956629517_956629517</t>
  </si>
  <si>
    <t>19.11.2022 01:33:23</t>
  </si>
  <si>
    <t>19.11.2022 02:47:56</t>
  </si>
  <si>
    <t>K-928 35-04-K00928_M M4B_5819530</t>
  </si>
  <si>
    <t>19.11.2022 13:27:32</t>
  </si>
  <si>
    <t>19.11.2022 23:24:49</t>
  </si>
  <si>
    <t>GÜNLÜCE KÖYÜ TR-3 35-15-L00838_950384354_950384354</t>
  </si>
  <si>
    <t>19.11.2022 08:21:33</t>
  </si>
  <si>
    <t>19.11.2022 09:10:17</t>
  </si>
  <si>
    <t>YAKACIK TR-2 35-20-L00233_6806377_56373890_56373890</t>
  </si>
  <si>
    <t>19.11.2022 18:11:31</t>
  </si>
  <si>
    <t>19.11.2022 19:51:40</t>
  </si>
  <si>
    <t>GÖRDES TR-28 45-75-M00028_DIREK TIPI TRAFO HUCRESI H01_2090194</t>
  </si>
  <si>
    <t>19.11.2022 20:32:28</t>
  </si>
  <si>
    <t>19.11.2022 20:54:51</t>
  </si>
  <si>
    <t>MENEMEN TR-66 35-28-L00066_MENEMEN DM-3/10 L02_66803709</t>
  </si>
  <si>
    <t>19.11.2022 09:17:37</t>
  </si>
  <si>
    <t>19.11.2022 17:35:00</t>
  </si>
  <si>
    <t>TİRE İM-DM-1 35-29-A00001_BOYNUYOĞUN L04_2312348</t>
  </si>
  <si>
    <t>19.11.2022 09:11:03</t>
  </si>
  <si>
    <t>19.11.2022 11:02:09</t>
  </si>
  <si>
    <t>SAĞANCI İM 35-16-A00003_SÜLEYMANLI L05_2072980</t>
  </si>
  <si>
    <t>19.11.2022 15:02:51</t>
  </si>
  <si>
    <t>19.11.2022 15:10:03</t>
  </si>
  <si>
    <t>DM-3/20 (ESKİ TR-2/126) 45-83-L00126_A_56401355_56401355</t>
  </si>
  <si>
    <t>19.11.2022 01:10:34</t>
  </si>
  <si>
    <t>19.11.2022 01:43:24</t>
  </si>
  <si>
    <t>TR-1/55 45-72-M00055_956500415_956500415</t>
  </si>
  <si>
    <t>19.11.2022 07:00:21</t>
  </si>
  <si>
    <t>SULUDERE TR-4 DEDE KAHVE ALTI 35-31-L00065_956594892_956594892</t>
  </si>
  <si>
    <t>19.11.2022 13:28:02</t>
  </si>
  <si>
    <t>K-2887 35-03-K02887_D D1_5800963</t>
  </si>
  <si>
    <t>19.11.2022 22:42:37</t>
  </si>
  <si>
    <t>20.11.2022 02:06:02</t>
  </si>
  <si>
    <t>TR-106 35-26-M00106_956613928_956613928</t>
  </si>
  <si>
    <t>19.11.2022 12:04:03</t>
  </si>
  <si>
    <t>19.11.2022 19:23:52</t>
  </si>
  <si>
    <t>K-1174 35-01-K01174_911477494_911477494</t>
  </si>
  <si>
    <t>19.11.2022 12:57:38</t>
  </si>
  <si>
    <t>19.11.2022 18:52:50</t>
  </si>
  <si>
    <t>K-4112 35-08-K04112_98776312_98776312</t>
  </si>
  <si>
    <t>19.11.2022 12:14:18</t>
  </si>
  <si>
    <t>19.11.2022 18:17:30</t>
  </si>
  <si>
    <t>K-3419 35-08-K03419_913350938_913350938</t>
  </si>
  <si>
    <t>19.11.2022 10:11:33</t>
  </si>
  <si>
    <t>19.11.2022 14:50:06</t>
  </si>
  <si>
    <t>MURADİYE DM-7/1 45-71-M01854_DM-8 M02_2125937</t>
  </si>
  <si>
    <t>19.11.2022 08:45:57</t>
  </si>
  <si>
    <t>19.11.2022 12:45:22</t>
  </si>
  <si>
    <t>ASARLIK TR-13 35-28-M00180_DIREK TIPI TRAFO HUCRESI H01_2110294</t>
  </si>
  <si>
    <t>19.11.2022 15:34:00</t>
  </si>
  <si>
    <t>19.11.2022 15:40:14</t>
  </si>
  <si>
    <t>K-1794 35-01-K01794_911992830_911992830</t>
  </si>
  <si>
    <t>19.11.2022 08:41:31</t>
  </si>
  <si>
    <t>19.11.2022 13:55:06</t>
  </si>
  <si>
    <t>K-3891 35-02-K03891_913201088_913201088</t>
  </si>
  <si>
    <t>19.11.2022 07:58:30</t>
  </si>
  <si>
    <t>19.11.2022 13:10:23</t>
  </si>
  <si>
    <t>HABAŞ TM 35-17-A00008_BİÇEROVA M26_2333323</t>
  </si>
  <si>
    <t>19.11.2022 16:36:56</t>
  </si>
  <si>
    <t>19.11.2022 16:44:35</t>
  </si>
  <si>
    <t>M-2760 35-10-M02760_TCK M02_81656712</t>
  </si>
  <si>
    <t>19.11.2022 11:46:29</t>
  </si>
  <si>
    <t>19.11.2022 12:53:39</t>
  </si>
  <si>
    <t>HACIHALİLLER TR-1 KÖK 45-71-M00066_HACIHALİLLER TR-3 M01_72238428</t>
  </si>
  <si>
    <t>19.11.2022 08:48:13</t>
  </si>
  <si>
    <t>19.11.2022 11:43:45</t>
  </si>
  <si>
    <t>K-1396 35-08-K01396_97684347_97684347</t>
  </si>
  <si>
    <t>19.11.2022 09:37:11</t>
  </si>
  <si>
    <t>19.11.2022 16:26:31</t>
  </si>
  <si>
    <t>TR-68 45-77-L00068_A_56403892_56403892</t>
  </si>
  <si>
    <t>19.11.2022 14:22:09</t>
  </si>
  <si>
    <t>19.11.2022 15:15:17</t>
  </si>
  <si>
    <t>L-470 KÖK 35-18-L00470_950463274_950463274</t>
  </si>
  <si>
    <t>19.11.2022 09:30:54</t>
  </si>
  <si>
    <t>19.11.2022 11:11:41</t>
  </si>
  <si>
    <t>OTOYOL DM 45-80-M02917_APPAK M01_72022599</t>
  </si>
  <si>
    <t>19.11.2022 14:14:03</t>
  </si>
  <si>
    <t>19.11.2022 14:25:00</t>
  </si>
  <si>
    <t>K-379 35-01-K00379_910916337_910916337</t>
  </si>
  <si>
    <t>19.11.2022 09:13:39</t>
  </si>
  <si>
    <t>19.11.2022 12:27:04</t>
  </si>
  <si>
    <t>DM-2/36 45-71-M00168_A_56405353_56405353</t>
  </si>
  <si>
    <t>19.11.2022 23:04:07</t>
  </si>
  <si>
    <t>19.11.2022 23:57:06</t>
  </si>
  <si>
    <t>YAĞCILAR AYDOĞDU TR-2 35-32-L00148_ H_82023131</t>
  </si>
  <si>
    <t>19.11.2022 06:06:04</t>
  </si>
  <si>
    <t>19.11.2022 11:23:10</t>
  </si>
  <si>
    <t>MORDOĞAN İM 35-21-A00002_TR-1 OVA L15_2061848</t>
  </si>
  <si>
    <t>19.11.2022 09:03:27</t>
  </si>
  <si>
    <t>19.11.2022 10:32:06</t>
  </si>
  <si>
    <t>MENEMEN TR-62 35-28-M00738_DAĞITIM TRAFO MENEMEN TR-62 M03_66813791</t>
  </si>
  <si>
    <t>19.11.2022 17:53:21</t>
  </si>
  <si>
    <t>19.11.2022 18:46:59</t>
  </si>
  <si>
    <t>K-3577 35-02-K03577_99823965_99823965</t>
  </si>
  <si>
    <t>19.11.2022 15:02:48</t>
  </si>
  <si>
    <t>19.11.2022 18:35:03</t>
  </si>
  <si>
    <t>ANADOLU İM 35-02-A00001_MERKEZ K05_2307984</t>
  </si>
  <si>
    <t>19.11.2022 21:43:00</t>
  </si>
  <si>
    <t>19.11.2022 22:41:03</t>
  </si>
  <si>
    <t>PAYAMLI M-29 35-25-M00173_95000598158_95000598158</t>
  </si>
  <si>
    <t>19.11.2022 10:46:21</t>
  </si>
  <si>
    <t>19.11.2022 11:50:41</t>
  </si>
  <si>
    <t>K-1502 35-03-K01502_910364940_910364940</t>
  </si>
  <si>
    <t>19.11.2022 12:28:56</t>
  </si>
  <si>
    <t>19.11.2022 18:02:21</t>
  </si>
  <si>
    <t>K-126 35-01-K00126_911363459_911363459</t>
  </si>
  <si>
    <t>19.11.2022 19:22:44</t>
  </si>
  <si>
    <t>19.11.2022 20:37:53</t>
  </si>
  <si>
    <t>MURADİYE DM-5/8 KÖK 45-71-M00828_DM-5/11 M08_72087092</t>
  </si>
  <si>
    <t>19.11.2022 09:34:38</t>
  </si>
  <si>
    <t>19.11.2022 09:43:10</t>
  </si>
  <si>
    <t>19.11.2022 17:10:29</t>
  </si>
  <si>
    <t>19.11.2022 17:19:00</t>
  </si>
  <si>
    <t>M-361 35-09-M00361_M-570 M03_47619810</t>
  </si>
  <si>
    <t>19.11.2022 08:15:42</t>
  </si>
  <si>
    <t>19.11.2022 12:49:00</t>
  </si>
  <si>
    <t>K-3451 35-08-K03451_97617936_97617936</t>
  </si>
  <si>
    <t>19.11.2022 07:53:16</t>
  </si>
  <si>
    <t>19.11.2022 13:43:44</t>
  </si>
  <si>
    <t>19.11.2022 20:37:31</t>
  </si>
  <si>
    <t>19.11.2022 20:42:05</t>
  </si>
  <si>
    <t>K-821 35-03-K00821_910358393_910358393</t>
  </si>
  <si>
    <t>19.11.2022 16:39:20</t>
  </si>
  <si>
    <t>19.11.2022 17:55:16</t>
  </si>
  <si>
    <t>PAYAMLI M-23 35-25-M00190_95000142282_95000142282</t>
  </si>
  <si>
    <t>19.11.2022 10:35:20</t>
  </si>
  <si>
    <t>19.11.2022 11:16:19</t>
  </si>
  <si>
    <t>DM-1/14-C 45-71-M00038_953216920_953216920</t>
  </si>
  <si>
    <t>19.11.2022 10:17:10</t>
  </si>
  <si>
    <t>19.11.2022 10:37:13</t>
  </si>
  <si>
    <t>BADEMLER DOĞA SİTESİ TR-8 35-14-M00149_956695611_956695611</t>
  </si>
  <si>
    <t>19.11.2022 16:03:40</t>
  </si>
  <si>
    <t>19.11.2022 19:47:31</t>
  </si>
  <si>
    <t>L-325 (ALBAYRAK) 35-18-L00325_35-18-L00325_2371963</t>
  </si>
  <si>
    <t>19.11.2022 09:06:59</t>
  </si>
  <si>
    <t>19.11.2022 15:54:52</t>
  </si>
  <si>
    <t>K-3758 35-02-K03758_910050554_910050554</t>
  </si>
  <si>
    <t>19.11.2022 15:24:33</t>
  </si>
  <si>
    <t>19.11.2022 18:02:05</t>
  </si>
  <si>
    <t>HACIRAHMANLAR TARIMSAL SULAMA ÖZEL KÖK 45-80-M02000Ö_SARUHANLI DM M04_2083391</t>
  </si>
  <si>
    <t>19.11.2022 10:34:08</t>
  </si>
  <si>
    <t>19.11.2022 16:32:34</t>
  </si>
  <si>
    <t>DERİCİ KÖK 45-84-M00003_HatBaşıAyırıcı_53134262 M02_53134262</t>
  </si>
  <si>
    <t>19.11.2022 08:02:23</t>
  </si>
  <si>
    <t>19.11.2022 11:15:33</t>
  </si>
  <si>
    <t>K-123 35-01-K00123_35-01-K00123_2375634</t>
  </si>
  <si>
    <t>19.11.2022 17:41:37</t>
  </si>
  <si>
    <t>19.11.2022 17:57:12</t>
  </si>
  <si>
    <t>K-4772 35-04-K04772_99261235_99261235</t>
  </si>
  <si>
    <t>19.11.2022 12:16:58</t>
  </si>
  <si>
    <t>19.11.2022 20:55:14</t>
  </si>
  <si>
    <t>TR-2/98 45-83-M00780_TR-2/96 M03_81593428</t>
  </si>
  <si>
    <t>19.11.2022 09:50:37</t>
  </si>
  <si>
    <t>19.11.2022 17:02:03</t>
  </si>
  <si>
    <t>HABAŞ TM 35-17-A00008_ÖZKAN-1 M17_2333332</t>
  </si>
  <si>
    <t>19.11.2022 15:36:19</t>
  </si>
  <si>
    <t>19.11.2022 16:09:57</t>
  </si>
  <si>
    <t>K-1522 GÖRECE ATA MAH. 35-22-K01522_95000464322_95000464322</t>
  </si>
  <si>
    <t>19.11.2022 22:00:48</t>
  </si>
  <si>
    <t>19.11.2022 22:58:30</t>
  </si>
  <si>
    <t>YİĞİTLER TR-2 35-27-L00224_98807133_98807133</t>
  </si>
  <si>
    <t>19.11.2022 09:09:08</t>
  </si>
  <si>
    <t>19.11.2022 10:45:25</t>
  </si>
  <si>
    <t>İĞDECİK TR-6 45-71-M00086_45-71-M00086_2368696</t>
  </si>
  <si>
    <t>19.11.2022 07:32:47</t>
  </si>
  <si>
    <t>19.11.2022 14:09:55</t>
  </si>
  <si>
    <t>M-2929 35-01-M02929_A a1_5902131</t>
  </si>
  <si>
    <t>19.11.2022 14:57:02</t>
  </si>
  <si>
    <t>19.11.2022 19:35:04</t>
  </si>
  <si>
    <t>19.11.2022 02:47:05</t>
  </si>
  <si>
    <t>19.11.2022 07:33:41</t>
  </si>
  <si>
    <t>DM-23/03 TOKİ OKUL 45-71-M00518_953209095_953209095</t>
  </si>
  <si>
    <t>19.11.2022 18:26:14</t>
  </si>
  <si>
    <t>19.11.2022 20:14:38</t>
  </si>
  <si>
    <t>19.11.2022 23:12:36</t>
  </si>
  <si>
    <t>20.11.2022 00:38:48</t>
  </si>
  <si>
    <t>K-3812 35-03-K03812_910184569_910184569</t>
  </si>
  <si>
    <t>19.11.2022 09:48:29</t>
  </si>
  <si>
    <t>19.11.2022 12:28:35</t>
  </si>
  <si>
    <t>HALİL DEDEOĞLU SULAMA GRUBU TR 35-27-M00511_98773309_98773309</t>
  </si>
  <si>
    <t>19.11.2022 16:53:32</t>
  </si>
  <si>
    <t>19.11.2022 18:07:28</t>
  </si>
  <si>
    <t>19.11.2022 11:21:18</t>
  </si>
  <si>
    <t>19.11.2022 11:26:23</t>
  </si>
  <si>
    <t>GÜLKENT KÖK-3 35-30-M00219_GAZETECİLER SİTESİ M04_84885199</t>
  </si>
  <si>
    <t>19.11.2022 09:15:36</t>
  </si>
  <si>
    <t>19.11.2022 15:17:11</t>
  </si>
  <si>
    <t>L-292 35-18-L00292_C_56370489_56370489</t>
  </si>
  <si>
    <t>19.11.2022 14:01:03</t>
  </si>
  <si>
    <t>19.11.2022 15:42:50</t>
  </si>
  <si>
    <t>KARABAĞLAR TM 35-01-A00012_KARABAĞLAR-19 K44_2052615</t>
  </si>
  <si>
    <t>19.11.2022 09:01:27</t>
  </si>
  <si>
    <t>19.11.2022 12:48:36</t>
  </si>
  <si>
    <t>DM-2/16 35-29-M00097_DM-2/15 M01_72189518</t>
  </si>
  <si>
    <t>19.11.2022 14:57:27</t>
  </si>
  <si>
    <t>19.11.2022 15:52:09</t>
  </si>
  <si>
    <t>ÇALIKLI TR-1 45-81-M00174_DIREK TIPI TRAFO HUCRESI H01_2054916</t>
  </si>
  <si>
    <t>19.11.2022 09:28:50</t>
  </si>
  <si>
    <t>19.11.2022 10:32:22</t>
  </si>
  <si>
    <t>GÜRÇEŞME İM 35-03-A00001_MEHTAP K11_2310749</t>
  </si>
  <si>
    <t>19.11.2022 11:26:57</t>
  </si>
  <si>
    <t>19.11.2022 12:40:56</t>
  </si>
  <si>
    <t>AHMETLİ TR-52 45-84-L00052_95001365284_95001365284</t>
  </si>
  <si>
    <t>19.11.2022 11:54:19</t>
  </si>
  <si>
    <t>19.11.2022 13:27:35</t>
  </si>
  <si>
    <t>L-47 DENİZKENT SİTESİ 35-14-L00047_956661529_956661529</t>
  </si>
  <si>
    <t>19.11.2022 18:49:43</t>
  </si>
  <si>
    <t>20.11.2022 02:46:09</t>
  </si>
  <si>
    <t>19.11.2022 10:55:35</t>
  </si>
  <si>
    <t>19.11.2022 12:11:42</t>
  </si>
  <si>
    <t>K-4385 35-03-K04385_910900177_910900177</t>
  </si>
  <si>
    <t>19.11.2022 12:10:39</t>
  </si>
  <si>
    <t>19.11.2022 13:03:01</t>
  </si>
  <si>
    <t>KÜÇÜKAVULCUK DM 35-15-L00727_KÜÇÜKAVLUCUK SULAMA KOOP. L06_72098515</t>
  </si>
  <si>
    <t>19.11.2022 15:17:52</t>
  </si>
  <si>
    <t>19.11.2022 16:06:53</t>
  </si>
  <si>
    <t>OTOYOL DM 45-80-M02917_HatBaşıAyırıcı_53136238 M01_53136238</t>
  </si>
  <si>
    <t>19.11.2022 12:20:38</t>
  </si>
  <si>
    <t>19.11.2022 13:25:25</t>
  </si>
  <si>
    <t>K-4772 35-04-K04772_99461232_99461232</t>
  </si>
  <si>
    <t>19.11.2022 08:08:03</t>
  </si>
  <si>
    <t>19.11.2022 09:51:07</t>
  </si>
  <si>
    <t>KEÇİLİKÖY DM-17/2 45-71-M02258_953211306_953211306</t>
  </si>
  <si>
    <t>19.11.2022 20:51:50</t>
  </si>
  <si>
    <t>19.11.2022 22:38:55</t>
  </si>
  <si>
    <t>ÇANDARLI TR-21 35-30-M00021_CANTEK M02_72081411</t>
  </si>
  <si>
    <t>19.11.2022 09:56:27</t>
  </si>
  <si>
    <t>19.11.2022 10:44:00</t>
  </si>
  <si>
    <t>SOMA TR-12 45-82-M00012_945528841_945528841</t>
  </si>
  <si>
    <t>19.11.2022 15:16:33</t>
  </si>
  <si>
    <t>19.11.2022 16:00:48</t>
  </si>
  <si>
    <t>ÖREN TR-2 35-27-L00217_912765086_912765086</t>
  </si>
  <si>
    <t>19.11.2022 16:46:46</t>
  </si>
  <si>
    <t>19.11.2022 19:26:08</t>
  </si>
  <si>
    <t>HİKMET GIDA KÖK 45-72-M00122_HARTA BAKIR FİDERİ ÇIKIŞ M04_66519746</t>
  </si>
  <si>
    <t>19.11.2022 07:36:51</t>
  </si>
  <si>
    <t>19.11.2022 08:07:29</t>
  </si>
  <si>
    <t>TR-1-2/1 35-20-L00007_955199515_955199515</t>
  </si>
  <si>
    <t>19.11.2022 19:06:03</t>
  </si>
  <si>
    <t>19.11.2022 21:07:21</t>
  </si>
  <si>
    <t>M-2896(YATIRIM REZERVE) 35-01-M02896_910440924_910440924</t>
  </si>
  <si>
    <t>19.11.2022 13:30:30</t>
  </si>
  <si>
    <t>19.11.2022 17:34:48</t>
  </si>
  <si>
    <t>M-2177 35-01-M02177_D_56374012_56374012</t>
  </si>
  <si>
    <t>19.11.2022 17:20:16</t>
  </si>
  <si>
    <t>19.11.2022 18:35:24</t>
  </si>
  <si>
    <t>TR-106 ZEYTİNALANI 35-19-L00106_B_56390015_56390015</t>
  </si>
  <si>
    <t>19.11.2022 01:25:07</t>
  </si>
  <si>
    <t>19.11.2022 01:48:30</t>
  </si>
  <si>
    <t>K-188 35-01-K00188_911677489_911677489</t>
  </si>
  <si>
    <t>19.11.2022 09:54:23</t>
  </si>
  <si>
    <t>19.11.2022 16:15:32</t>
  </si>
  <si>
    <t>SOMA TR-8 45-82-M00008__72374597_72374597</t>
  </si>
  <si>
    <t>19.11.2022 14:00:57</t>
  </si>
  <si>
    <t>19.11.2022 14:25:07</t>
  </si>
  <si>
    <t>ÇAVUŞLAR TR-1 45-79-M00270_A_56388291_56388291</t>
  </si>
  <si>
    <t>19.11.2022 14:47:14</t>
  </si>
  <si>
    <t>19.11.2022 19:24:40</t>
  </si>
  <si>
    <t>TR-82 35-16-L00082_C_56397799_56397799</t>
  </si>
  <si>
    <t>19.11.2022 18:13:23</t>
  </si>
  <si>
    <t>19.11.2022 19:34:38</t>
  </si>
  <si>
    <t>YAĞCILAR TR-3 45-71-M01442_C_56401671_56401671</t>
  </si>
  <si>
    <t>19.11.2022 17:44:40</t>
  </si>
  <si>
    <t>19.11.2022 21:59:58</t>
  </si>
  <si>
    <t>DM-5/20 35-26-M00776_956631763_956631763</t>
  </si>
  <si>
    <t>19.11.2022 00:41:39</t>
  </si>
  <si>
    <t>19.11.2022 01:30:50</t>
  </si>
  <si>
    <t>K-4152 35-01-K04152_911190475_911190475</t>
  </si>
  <si>
    <t>19.11.2022 10:49:42</t>
  </si>
  <si>
    <t>19.11.2022 13:40:52</t>
  </si>
  <si>
    <t>TR-61 35-26-M00061_956613709_956613709</t>
  </si>
  <si>
    <t>19.11.2022 10:51:57</t>
  </si>
  <si>
    <t>19.11.2022 11:18:45</t>
  </si>
  <si>
    <t>K-1641 35-03-K01641_910206779_910206779</t>
  </si>
  <si>
    <t>19.11.2022 13:49:35</t>
  </si>
  <si>
    <t>19.11.2022 16:26:26</t>
  </si>
  <si>
    <t>YAĞCILAR KÖK 45-71-M00179_YAĞCILAR M04_72258057</t>
  </si>
  <si>
    <t>19.11.2022 23:23:32</t>
  </si>
  <si>
    <t>19.11.2022 23:55:29</t>
  </si>
  <si>
    <t>KIZILÇUKUR TR-4 45-79-M00476_B_56385406_56385406</t>
  </si>
  <si>
    <t>19.11.2022 09:26:28</t>
  </si>
  <si>
    <t>19.11.2022 10:58:09</t>
  </si>
  <si>
    <t>EŞREFPAŞA İM 35-01-A00002_ESKİ İZMİR K06_2045905</t>
  </si>
  <si>
    <t>19.11.2022 13:01:59</t>
  </si>
  <si>
    <t>19.11.2022 16:56:23</t>
  </si>
  <si>
    <t>19.11.2022 11:54:07</t>
  </si>
  <si>
    <t>19.11.2022 13:35:02</t>
  </si>
  <si>
    <t>M-1635 GEÇİT 35-02-M01635_M-650 M03_2052010</t>
  </si>
  <si>
    <t>19.11.2022 03:40:33</t>
  </si>
  <si>
    <t>19.11.2022 04:00:18</t>
  </si>
  <si>
    <t>BAYINDIR İM 35-20-A00001_ŞEHİR-3 L05_2313519</t>
  </si>
  <si>
    <t>19.11.2022 09:17:03</t>
  </si>
  <si>
    <t>19.11.2022 13:19:17</t>
  </si>
  <si>
    <t>K-255 35-02-K00255_B_56365386_56365386</t>
  </si>
  <si>
    <t>19.11.2022 12:23:02</t>
  </si>
  <si>
    <t>19.11.2022 14:09:13</t>
  </si>
  <si>
    <t>M-1538 35-01-M01538_911348039_911348039</t>
  </si>
  <si>
    <t>19.11.2022 23:45:47</t>
  </si>
  <si>
    <t>20.11.2022 00:45:11</t>
  </si>
  <si>
    <t>K-1027 35-01-K01027_911748124_911748124</t>
  </si>
  <si>
    <t>19.11.2022 08:52:32</t>
  </si>
  <si>
    <t>19.11.2022 15:56:28</t>
  </si>
  <si>
    <t>KARABURUN TEPEBOZ KÖYÜ TR 35-21-L00056_6639202_56359963_56359963</t>
  </si>
  <si>
    <t>19.11.2022 21:39:07</t>
  </si>
  <si>
    <t>19.11.2022 23:40:11</t>
  </si>
  <si>
    <t>TR-33 45-78-L00033_TR-27 L03_61244316</t>
  </si>
  <si>
    <t>19.11.2022 10:11:57</t>
  </si>
  <si>
    <t>19.11.2022 10:36:25</t>
  </si>
  <si>
    <t>K-1012 35-01-K01012_35-01-K01012_2375058</t>
  </si>
  <si>
    <t>19.11.2022 10:22:37</t>
  </si>
  <si>
    <t>19.11.2022 12:07:18</t>
  </si>
  <si>
    <t>K-1536 35-01-K01536_911546976_911546976</t>
  </si>
  <si>
    <t>19.11.2022 20:18:35</t>
  </si>
  <si>
    <t>19.11.2022 21:46:04</t>
  </si>
  <si>
    <t>19.11.2022 08:05:02</t>
  </si>
  <si>
    <t>19.11.2022 12:11:31</t>
  </si>
  <si>
    <t>K-3627 35-01-K03627_912155856_912155856</t>
  </si>
  <si>
    <t>19.11.2022 08:17:59</t>
  </si>
  <si>
    <t>19.11.2022 12:26:55</t>
  </si>
  <si>
    <t>19.11.2022 19:09:09</t>
  </si>
  <si>
    <t>19.11.2022 23:17:11</t>
  </si>
  <si>
    <t>M-1689 35-03-M01689_910436524_910436524</t>
  </si>
  <si>
    <t>19.11.2022 16:46:11</t>
  </si>
  <si>
    <t>19.11.2022 18:40:45</t>
  </si>
  <si>
    <t>DM-18 (UNCU BOZKÖY) 45-71-M00213_DM-4 M06_84452204</t>
  </si>
  <si>
    <t>19.11.2022 08:32:19</t>
  </si>
  <si>
    <t>19.11.2022 08:58:40</t>
  </si>
  <si>
    <t>TR-41 35-19-L00041_956687804_956687804</t>
  </si>
  <si>
    <t>19.11.2022 15:45:59</t>
  </si>
  <si>
    <t>19.11.2022 16:30:59</t>
  </si>
  <si>
    <t>HİSARLIK YUVALI TR-2 35-29-L00210_B_56361326_56361326</t>
  </si>
  <si>
    <t>20.11.2022 10:03:12</t>
  </si>
  <si>
    <t>20.11.2022 10:30:02</t>
  </si>
  <si>
    <t>ÇATALKAYA KÖYÜ TR-1 35-21-L00171_B_56379168_56379168</t>
  </si>
  <si>
    <t>20.11.2022 17:00:04</t>
  </si>
  <si>
    <t>20.11.2022 18:45:12</t>
  </si>
  <si>
    <t>TR-17 35-27-M00017_35-27-M00017_2367802</t>
  </si>
  <si>
    <t>20.11.2022 07:13:58</t>
  </si>
  <si>
    <t>20.11.2022 07:25:00</t>
  </si>
  <si>
    <t>FUAR İM 35-01-A00003_KADİFEKALE K19_2311621</t>
  </si>
  <si>
    <t>20.11.2022 03:45:13</t>
  </si>
  <si>
    <t>20.11.2022 03:47:25</t>
  </si>
  <si>
    <t>YAKAKÖY KÖK 45-75-M00067_BOYALI M03_2092141</t>
  </si>
  <si>
    <t>20.11.2022 20:46:16</t>
  </si>
  <si>
    <t>20.11.2022 20:55:19</t>
  </si>
  <si>
    <t>UMURLU TR-4 35-31-L00359_47784649_56352354_56352354</t>
  </si>
  <si>
    <t>20.11.2022 14:37:37</t>
  </si>
  <si>
    <t>20.11.2022 15:38:31</t>
  </si>
  <si>
    <t>K-379 35-01-K00379_911285880_911285880</t>
  </si>
  <si>
    <t>20.11.2022 08:03:35</t>
  </si>
  <si>
    <t>20.11.2022 08:45:28</t>
  </si>
  <si>
    <t>KELLETEPE KÖK 35-31-L00035_YAĞLAR TR-1 L03_72230943</t>
  </si>
  <si>
    <t>20.11.2022 09:04:58</t>
  </si>
  <si>
    <t>20.11.2022 17:30:49</t>
  </si>
  <si>
    <t>L-455 35-18-L00455_950465698_950465698</t>
  </si>
  <si>
    <t>20.11.2022 15:52:39</t>
  </si>
  <si>
    <t>20.11.2022 17:43:37</t>
  </si>
  <si>
    <t>TR-106 ZEYTİNALANI 35-19-L00106_A_56390016_56390016</t>
  </si>
  <si>
    <t>20.11.2022 11:10:40</t>
  </si>
  <si>
    <t>20.11.2022 14:43:56</t>
  </si>
  <si>
    <t>DM-2/6 (DİYANET ARKASI) 45-71-M00150_953190849_953190849</t>
  </si>
  <si>
    <t>20.11.2022 18:41:03</t>
  </si>
  <si>
    <t>20.11.2022 19:54:25</t>
  </si>
  <si>
    <t>K-1467 35-03-K01467_E_56369821_56369821</t>
  </si>
  <si>
    <t>20.11.2022 07:05:12</t>
  </si>
  <si>
    <t>20.11.2022 11:23:39</t>
  </si>
  <si>
    <t>20.11.2022 15:06:57</t>
  </si>
  <si>
    <t>20.11.2022 15:24:09</t>
  </si>
  <si>
    <t>TR-40 45-77-L00040_945489192_945489192</t>
  </si>
  <si>
    <t>20.11.2022 16:14:41</t>
  </si>
  <si>
    <t>20.11.2022 17:32:50</t>
  </si>
  <si>
    <t>ERDELLİ TR-2 KÖK 45-72-L00476_ARABACI BOZKÖY ÇIKIŞ L04_66551743</t>
  </si>
  <si>
    <t>20.11.2022 14:10:07</t>
  </si>
  <si>
    <t>20.11.2022 14:48:00</t>
  </si>
  <si>
    <t>L-319 BAHÇELİEVLER-2 35-18-L00319_950449630_950449630</t>
  </si>
  <si>
    <t>20.11.2022 09:13:57</t>
  </si>
  <si>
    <t>20.11.2022 10:06:53</t>
  </si>
  <si>
    <t>YASEMİN DM 35-19-M00002_ÖZBEK M03_2333725</t>
  </si>
  <si>
    <t>20.11.2022 10:55:27</t>
  </si>
  <si>
    <t>20.11.2022 11:19:31</t>
  </si>
  <si>
    <t>HALİLBEYLİ DM 35-27-M00620_KARMEZ-1 M04_2052970</t>
  </si>
  <si>
    <t>20.11.2022 16:17:34</t>
  </si>
  <si>
    <t>20.11.2022 16:33:02</t>
  </si>
  <si>
    <t>DM-5/TR13 (TR-57) ALPKENT 35-26-M00057_962710464_962710464</t>
  </si>
  <si>
    <t>20.11.2022 21:34:58</t>
  </si>
  <si>
    <t>20.11.2022 23:04:08</t>
  </si>
  <si>
    <t>PANCAR OSB DM-1 35-26-M00869_AYRANCILAR DM-2 M27_2303229</t>
  </si>
  <si>
    <t>20.11.2022 13:44:47</t>
  </si>
  <si>
    <t>20.11.2022 14:00:31</t>
  </si>
  <si>
    <t>FUAR İM 35-01-A00003_HİLTON-1 K22_2311615</t>
  </si>
  <si>
    <t>20.11.2022 04:32:17</t>
  </si>
  <si>
    <t>20.11.2022 04:34:13</t>
  </si>
  <si>
    <t>BELEVİ TR4 35-13-L00063_35-13-L00063_2377199</t>
  </si>
  <si>
    <t>20.11.2022 12:25:27</t>
  </si>
  <si>
    <t>20.11.2022 13:19:18</t>
  </si>
  <si>
    <t>AYHAN BEZİRGENOGLU SULAMA GRUBU 35-29-L00346_A_56395624_56395624</t>
  </si>
  <si>
    <t>20.11.2022 16:53:34</t>
  </si>
  <si>
    <t>20.11.2022 17:58:22</t>
  </si>
  <si>
    <t>TR-88 35-17-M00088_D_83917626_83917626</t>
  </si>
  <si>
    <t>20.11.2022 17:26:55</t>
  </si>
  <si>
    <t>20.11.2022 18:22:28</t>
  </si>
  <si>
    <t>AKKOYUNLU TR-4 35-29-L00128_B_56359848_56359848</t>
  </si>
  <si>
    <t>20.11.2022 15:44:44</t>
  </si>
  <si>
    <t>20.11.2022 16:37:07</t>
  </si>
  <si>
    <t>DM-1/10 (TR-18) 35-19-M00018_956664327_956664327</t>
  </si>
  <si>
    <t>20.11.2022 21:21:21</t>
  </si>
  <si>
    <t>20.11.2022 23:50:45</t>
  </si>
  <si>
    <t>HİKMET GIDA KÖK 45-72-M00122_HARTA BAKIR FİDERİ ÇIKIŞ M04_66519783</t>
  </si>
  <si>
    <t>20.11.2022 10:19:54</t>
  </si>
  <si>
    <t>20.11.2022 18:56:30</t>
  </si>
  <si>
    <t>DERE MAH. TR-1 45-76-M00156_955236755_955236755</t>
  </si>
  <si>
    <t>20.11.2022 18:21:41</t>
  </si>
  <si>
    <t>20.11.2022 22:37:28</t>
  </si>
  <si>
    <t>20.11.2022 19:28:58</t>
  </si>
  <si>
    <t>20.11.2022 20:02:03</t>
  </si>
  <si>
    <t>TR-137 35-16-L00137_953317356_953317356</t>
  </si>
  <si>
    <t>20.11.2022 11:12:08</t>
  </si>
  <si>
    <t>20.11.2022 12:27:03</t>
  </si>
  <si>
    <t>DM01/58(TR-1/02) 45-71-M00019_B b1_45143246</t>
  </si>
  <si>
    <t>Yabani Hayvan Teması</t>
  </si>
  <si>
    <t>20.11.2022 12:05:33</t>
  </si>
  <si>
    <t>20.11.2022 13:06:25</t>
  </si>
  <si>
    <t>K-231/A 35-01-K04858_35-01-K04858_2366097</t>
  </si>
  <si>
    <t>20.11.2022 15:16:37</t>
  </si>
  <si>
    <t>20.11.2022 16:29:43</t>
  </si>
  <si>
    <t>M-1221 35-01-M01221_A_56352936_56352936</t>
  </si>
  <si>
    <t>20.11.2022 14:31:04</t>
  </si>
  <si>
    <t>20.11.2022 16:24:11</t>
  </si>
  <si>
    <t>PINARLI TR-1 35-20-M00100_955210305_955210305</t>
  </si>
  <si>
    <t>20.11.2022 14:58:24</t>
  </si>
  <si>
    <t>20.11.2022 16:27:24</t>
  </si>
  <si>
    <t>OVACIK TR-1 35-31-L00151_47821995_56352577_56352577</t>
  </si>
  <si>
    <t>20.11.2022 14:04:10</t>
  </si>
  <si>
    <t>20.11.2022 18:55:04</t>
  </si>
  <si>
    <t>BAĞYURDU TM 35-27-A00003_HALİLBEYLİ DM M07_2075712</t>
  </si>
  <si>
    <t>20.11.2022 09:14:47</t>
  </si>
  <si>
    <t>20.11.2022 15:56:47</t>
  </si>
  <si>
    <t>L-335 35-18-L00335_6840946 b1_5944524</t>
  </si>
  <si>
    <t>20.11.2022 13:01:07</t>
  </si>
  <si>
    <t>20.11.2022 14:23:33</t>
  </si>
  <si>
    <t>PAMUKYAZI-2 35-26-L00381_DIREK TIPI TRAFO HUCRESI H01_2040383</t>
  </si>
  <si>
    <t>20.11.2022 10:26:06</t>
  </si>
  <si>
    <t>20.11.2022 12:03:51</t>
  </si>
  <si>
    <t>SAMİ ERDOĞAN SULAMA GRUBU 35-29-L00350_B_56396985_56396985</t>
  </si>
  <si>
    <t>20.11.2022 18:19:04</t>
  </si>
  <si>
    <t>20.11.2022 21:51:36</t>
  </si>
  <si>
    <t>20.11.2022 11:03:35</t>
  </si>
  <si>
    <t>20.11.2022 11:58:05</t>
  </si>
  <si>
    <t>MURADİYE DM-5/6 KÖK 45-71-M00245_DM-5/6-C M04_72097658</t>
  </si>
  <si>
    <t>20.11.2022 22:39:55</t>
  </si>
  <si>
    <t>20.11.2022 22:42:02</t>
  </si>
  <si>
    <t>K-940 35-02-K00940_910148707_910148707</t>
  </si>
  <si>
    <t>20.11.2022 10:08:52</t>
  </si>
  <si>
    <t>20.11.2022 16:22:07</t>
  </si>
  <si>
    <t>ARSLANLAR TM 35-26-A00004_SANAYİ-2 M11_2305578</t>
  </si>
  <si>
    <t>20.11.2022 16:36:57</t>
  </si>
  <si>
    <t>20.11.2022 18:46:00</t>
  </si>
  <si>
    <t>ARSLANLAR TM 35-26-A00004_SANAYİ-2 M11_2056033</t>
  </si>
  <si>
    <t>20.11.2022 15:50:00</t>
  </si>
  <si>
    <t>EROL ERBİL SULAMA TR-5 35-15-L00863_35-15-L00863_2365518</t>
  </si>
  <si>
    <t>20.11.2022 12:11:50</t>
  </si>
  <si>
    <t>20.11.2022 12:45:50</t>
  </si>
  <si>
    <t>K-4624 35-03-K04624_910724143_910724143</t>
  </si>
  <si>
    <t>20.11.2022 12:37:21</t>
  </si>
  <si>
    <t>20.11.2022 17:31:28</t>
  </si>
  <si>
    <t>K-1027 35-01-K01027_F 1F_5861166</t>
  </si>
  <si>
    <t>20.11.2022 13:28:29</t>
  </si>
  <si>
    <t>20.11.2022 14:00:22</t>
  </si>
  <si>
    <t>20.11.2022 02:27:15</t>
  </si>
  <si>
    <t>20.11.2022 03:39:53</t>
  </si>
  <si>
    <t>BERGAMA İM-2 35-16-A00002_TR-117(TM-2/117) L03_72053281</t>
  </si>
  <si>
    <t>20.11.2022 13:18:11</t>
  </si>
  <si>
    <t>20.11.2022 13:22:00</t>
  </si>
  <si>
    <t>KARABURUN BOZKÖY 35-21-L00053_35-21-L00053_2352348</t>
  </si>
  <si>
    <t>20.11.2022 10:38:22</t>
  </si>
  <si>
    <t>20.11.2022 15:23:59</t>
  </si>
  <si>
    <t>FOÇA M-267 35-23-M00267_42097034_56365467_56365467</t>
  </si>
  <si>
    <t>20.11.2022 16:04:10</t>
  </si>
  <si>
    <t>20.11.2022 16:41:52</t>
  </si>
  <si>
    <t>M-2177 35-01-M02177_954689468_954689468</t>
  </si>
  <si>
    <t>20.11.2022 21:52:07</t>
  </si>
  <si>
    <t>21.11.2022 02:05:45</t>
  </si>
  <si>
    <t>K-135 35-01-K00135_ST K1_5915362</t>
  </si>
  <si>
    <t>20.11.2022 14:18:14</t>
  </si>
  <si>
    <t>20.11.2022 14:54:39</t>
  </si>
  <si>
    <t>K-4907 35-09-K04907_95001339056_95001339056</t>
  </si>
  <si>
    <t>20.11.2022 09:17:14</t>
  </si>
  <si>
    <t>20.11.2022 13:27:41</t>
  </si>
  <si>
    <t>SELİMŞAHLAR TR-1 45-71-M00133_BEYDERE KÖK M07_2079699</t>
  </si>
  <si>
    <t>20.11.2022 11:53:07</t>
  </si>
  <si>
    <t>20.11.2022 11:55:37</t>
  </si>
  <si>
    <t>_95000005776_95000005776</t>
  </si>
  <si>
    <t>20.11.2022 15:09:52</t>
  </si>
  <si>
    <t>20.11.2022 16:13:07</t>
  </si>
  <si>
    <t>TR-80 TAHSİN KUYUCU GRB. 35-15-M00080_35-15-M00080_2365995</t>
  </si>
  <si>
    <t>20.11.2022 20:07:06</t>
  </si>
  <si>
    <t>20.11.2022 21:10:46</t>
  </si>
  <si>
    <t>20.11.2022 01:50:37</t>
  </si>
  <si>
    <t>20.11.2022 04:36:50</t>
  </si>
  <si>
    <t>K-3193 35-03-K03193_A K3193-A2b_5811909</t>
  </si>
  <si>
    <t>20.11.2022 06:49:36</t>
  </si>
  <si>
    <t>20.11.2022 11:43:31</t>
  </si>
  <si>
    <t>GÜNEY TR-2 35-29-L00752_ H_48404435</t>
  </si>
  <si>
    <t>20.11.2022 18:23:45</t>
  </si>
  <si>
    <t>20.11.2022 20:39:43</t>
  </si>
  <si>
    <t>HORZUM TR-7 35-15-L01071_A_65513640_65513640</t>
  </si>
  <si>
    <t>20.11.2022 11:31:16</t>
  </si>
  <si>
    <t>20.11.2022 15:20:07</t>
  </si>
  <si>
    <t>SETÜSTÜ TR-1 45-83-M00133_SETÜSTÜ TR-2 M01_2331665</t>
  </si>
  <si>
    <t>20.11.2022 08:57:10</t>
  </si>
  <si>
    <t>20.11.2022 13:20:00</t>
  </si>
  <si>
    <t>K-1683 35-01-K01683_911083744_911083744</t>
  </si>
  <si>
    <t>20.11.2022 08:23:36</t>
  </si>
  <si>
    <t>20.11.2022 09:18:29</t>
  </si>
  <si>
    <t>UMURLU TR-6 35-31-L00360_47784426_56352033_56352033</t>
  </si>
  <si>
    <t>20.11.2022 22:36:07</t>
  </si>
  <si>
    <t>20.11.2022 23:08:56</t>
  </si>
  <si>
    <t>FIRINLI TR-5 35-20-L00092_955207901_955207901</t>
  </si>
  <si>
    <t>20.11.2022 00:35:20</t>
  </si>
  <si>
    <t>20.11.2022 01:24:29</t>
  </si>
  <si>
    <t>20.11.2022 13:47:12</t>
  </si>
  <si>
    <t>20.11.2022 14:19:53</t>
  </si>
  <si>
    <t>M-891 35-02-M00891_M-32 M03_2302813</t>
  </si>
  <si>
    <t>20.11.2022 20:48:37</t>
  </si>
  <si>
    <t>20.11.2022 21:07:00</t>
  </si>
  <si>
    <t>UMURLU TR-7 35-31-L00361_47784639_56352352_56352352</t>
  </si>
  <si>
    <t>20.11.2022 17:34:09</t>
  </si>
  <si>
    <t>20.11.2022 22:40:04</t>
  </si>
  <si>
    <t>20.11.2022 09:08:12</t>
  </si>
  <si>
    <t>M-103 35-09-M00103__72410699_72410699</t>
  </si>
  <si>
    <t>20.11.2022 11:18:51</t>
  </si>
  <si>
    <t>20.11.2022 12:30:12</t>
  </si>
  <si>
    <t>BÜYÜKKALE TR-2 35-29-L00666_B_56402114_56402114</t>
  </si>
  <si>
    <t>20.11.2022 14:37:48</t>
  </si>
  <si>
    <t>20.11.2022 17:13:57</t>
  </si>
  <si>
    <t>TR-1/82 HAYDAR TRAFO 45-83-M00082_45-83-M00082_2375874</t>
  </si>
  <si>
    <t>20.11.2022 19:35:22</t>
  </si>
  <si>
    <t>20.11.2022 21:53:32</t>
  </si>
  <si>
    <t>FUAR İM 35-01-A00003_KAHRAMANLAR K04_2329688</t>
  </si>
  <si>
    <t>20.11.2022 02:01:51</t>
  </si>
  <si>
    <t>20.11.2022 02:02:21</t>
  </si>
  <si>
    <t>20.11.2022 12:45:40</t>
  </si>
  <si>
    <t>20.11.2022 13:44:33</t>
  </si>
  <si>
    <t>HARMANDALI KÖK 45-71-M00061_HARMANDALI KÖYÜ M02_72230848</t>
  </si>
  <si>
    <t>20.11.2022 10:01:41</t>
  </si>
  <si>
    <t>20.11.2022 11:07:23</t>
  </si>
  <si>
    <t>20.11.2022 16:00:34</t>
  </si>
  <si>
    <t>20.11.2022 16:05:47</t>
  </si>
  <si>
    <t>L-145 DALYAN DM 35-18-L00145_950443150_950443150</t>
  </si>
  <si>
    <t>20.11.2022 13:57:12</t>
  </si>
  <si>
    <t>20.11.2022 15:43:27</t>
  </si>
  <si>
    <t>20.11.2022 14:22:53</t>
  </si>
  <si>
    <t>20.11.2022 15:57:18</t>
  </si>
  <si>
    <t>DM-1/TR-18 (TR-47) 35-26-M00047_956624741_956624741</t>
  </si>
  <si>
    <t>20.11.2022 19:11:34</t>
  </si>
  <si>
    <t>20.11.2022 19:37:11</t>
  </si>
  <si>
    <t>KIRKAĞAÇ TR-14 45-76-M00014_B_56403688_56403688</t>
  </si>
  <si>
    <t>20.11.2022 15:02:03</t>
  </si>
  <si>
    <t>20.11.2022 20:04:10</t>
  </si>
  <si>
    <t>YENMİŞ KÖK 35-27-M00366_YUKARI YENMİŞ M05_72163656</t>
  </si>
  <si>
    <t>20.11.2022 18:02:33</t>
  </si>
  <si>
    <t>20.11.2022 18:15:01</t>
  </si>
  <si>
    <t>MURADİYE TR-2 SU DEPOSU 45-71-M00199_953221110_953221110</t>
  </si>
  <si>
    <t>20.11.2022 20:08:13</t>
  </si>
  <si>
    <t>20.11.2022 22:43:51</t>
  </si>
  <si>
    <t>L-237 35-14-L00237_956656122_956656122</t>
  </si>
  <si>
    <t>20.11.2022 15:05:20</t>
  </si>
  <si>
    <t>20.11.2022 18:07:15</t>
  </si>
  <si>
    <t>BAŞARAN TR-5 35-31-L00074_47942904_56370469_56370469</t>
  </si>
  <si>
    <t>20.11.2022 16:12:26</t>
  </si>
  <si>
    <t>20.11.2022 19:31:51</t>
  </si>
  <si>
    <t>M-657 35-17-M00657_HELVACI DM-2 M05_66304277</t>
  </si>
  <si>
    <t>20.11.2022 12:00:51</t>
  </si>
  <si>
    <t>20.11.2022 12:47:18</t>
  </si>
  <si>
    <t>HACIHALİLLER TR-4 45-71-M01783_45-71-M01783_2363804</t>
  </si>
  <si>
    <t>20.11.2022 21:24:25</t>
  </si>
  <si>
    <t>20.11.2022 22:08:06</t>
  </si>
  <si>
    <t>KARABULU TR-2 35-31-L00349_47897557_56394077_56394077</t>
  </si>
  <si>
    <t>20.11.2022 22:42:42</t>
  </si>
  <si>
    <t>21.11.2022 01:30:06</t>
  </si>
  <si>
    <t>L-335 35-18-L00335_11301763 d1_5944540</t>
  </si>
  <si>
    <t>20.11.2022 15:37:48</t>
  </si>
  <si>
    <t>20.11.2022 21:34:56</t>
  </si>
  <si>
    <t>K-3628 35-01-K03628_912107956_912107956</t>
  </si>
  <si>
    <t>20.11.2022 10:50:00</t>
  </si>
  <si>
    <t>20.11.2022 12:18:42</t>
  </si>
  <si>
    <t>DERBENT İM-DM 45-83-A00004_CANBAZLI KÖK M02_2329810</t>
  </si>
  <si>
    <t>20.11.2022 10:23:31</t>
  </si>
  <si>
    <t>20.11.2022 12:18:24</t>
  </si>
  <si>
    <t>MERSİNLİ TR-3 45-78-M00937_49342988_56387747_56387747</t>
  </si>
  <si>
    <t>20.11.2022 18:33:48</t>
  </si>
  <si>
    <t>20.11.2022 20:15:44</t>
  </si>
  <si>
    <t>20.11.2022 14:32:45</t>
  </si>
  <si>
    <t>20.11.2022 15:09:49</t>
  </si>
  <si>
    <t>M-2188 KARAAĞAÇ TR-1 35-03-M02188_911186725_911186725</t>
  </si>
  <si>
    <t>20.11.2022 14:50:01</t>
  </si>
  <si>
    <t>20.11.2022 19:36:14</t>
  </si>
  <si>
    <t>L-412 35-18-L00412_950453367_950453367</t>
  </si>
  <si>
    <t>20.11.2022 11:06:39</t>
  </si>
  <si>
    <t>20.11.2022 11:59:47</t>
  </si>
  <si>
    <t>20.11.2022 17:25:04</t>
  </si>
  <si>
    <t>20.11.2022 19:04:22</t>
  </si>
  <si>
    <t>KUŞÇUBURUN-3 35-26-M00538_5682141_56360817_56360817</t>
  </si>
  <si>
    <t>20.11.2022 12:27:47</t>
  </si>
  <si>
    <t>20.11.2022 13:56:10</t>
  </si>
  <si>
    <t>FUAR İM 35-01-A00003_HİLTON-2 K27_2329045</t>
  </si>
  <si>
    <t>20.11.2022 04:29:24</t>
  </si>
  <si>
    <t>20.11.2022 04:31:43</t>
  </si>
  <si>
    <t>ÇARIKMAHMUTLU ÖZTÜRKLER TR-1 45-77-L00169_45-77-L00169_2374729</t>
  </si>
  <si>
    <t>20.11.2022 05:47:27</t>
  </si>
  <si>
    <t>20.11.2022 06:51:23</t>
  </si>
  <si>
    <t>ULUCAK DM-2 35-27-M00331_ULUCAK DM-2/14-ULUCAK DM-2/15 M06_72170828</t>
  </si>
  <si>
    <t>20.11.2022 14:56:16</t>
  </si>
  <si>
    <t>20.11.2022 15:29:26</t>
  </si>
  <si>
    <t>MUTAFLAR ORTA MAH. TR-2 35-32-L00071_A_56358203_56358203</t>
  </si>
  <si>
    <t>20.11.2022 21:12:31</t>
  </si>
  <si>
    <t>20.11.2022 23:36:46</t>
  </si>
  <si>
    <t>K-3133 35-07-K03133_912458906_912458906</t>
  </si>
  <si>
    <t>20.11.2022 09:39:01</t>
  </si>
  <si>
    <t>20.11.2022 18:24:31</t>
  </si>
  <si>
    <t>20.11.2022 08:10:57</t>
  </si>
  <si>
    <t>20.11.2022 08:29:22</t>
  </si>
  <si>
    <t>20.11.2022 18:27:01</t>
  </si>
  <si>
    <t>20.11.2022 20:39:58</t>
  </si>
  <si>
    <t>ÇATALKAYA KÖYÜ TR-1 35-21-L00171_A_56379167_56379167</t>
  </si>
  <si>
    <t>20.11.2022 22:52:35</t>
  </si>
  <si>
    <t>21.11.2022 00:41:47</t>
  </si>
  <si>
    <t>ÇIKRIKÇI TR-1 45-81-M00206_C_56400533_56400533</t>
  </si>
  <si>
    <t>20.11.2022 17:45:12</t>
  </si>
  <si>
    <t>20.11.2022 18:54:25</t>
  </si>
  <si>
    <t>TR-130 35-26-M00130_TR-129 M02_66032209</t>
  </si>
  <si>
    <t>20.11.2022 17:23:20</t>
  </si>
  <si>
    <t>20.11.2022 22:34:28</t>
  </si>
  <si>
    <t>20.11.2022 06:54:49</t>
  </si>
  <si>
    <t>20.11.2022 07:45:48</t>
  </si>
  <si>
    <t>YILMAZ TR-2 45-78-L00202_49330160_56384399_56384399</t>
  </si>
  <si>
    <t>13.11.2022 17:45:48</t>
  </si>
  <si>
    <t>13.11.2022 19:28:48</t>
  </si>
  <si>
    <t>13.11.2022 09:05:09</t>
  </si>
  <si>
    <t>13.11.2022 18:24:41</t>
  </si>
  <si>
    <t>HACIRAHMANLI TR-1 KÖK 45-80-M00070_SARUHANLI DM M02_72197623</t>
  </si>
  <si>
    <t>13.11.2022 09:01:19</t>
  </si>
  <si>
    <t>13.11.2022 11:21:15</t>
  </si>
  <si>
    <t>13.11.2022 14:08:40</t>
  </si>
  <si>
    <t>13.11.2022 15:31:33</t>
  </si>
  <si>
    <t>AHMETBEYLER DM 35-16-M00154_PAŞAKÖY (ARAPLIOVASI) GES DM M03_82985721</t>
  </si>
  <si>
    <t>13.11.2022 05:01:09</t>
  </si>
  <si>
    <t>13.11.2022 05:01:20</t>
  </si>
  <si>
    <t>M-280 MİGROS TÜRK T.A.Ş 35-02-M00280Ö_HatBaşıAyırıcı_79573442 M01_79573442</t>
  </si>
  <si>
    <t>13.11.2022 12:37:28</t>
  </si>
  <si>
    <t>13.11.2022 13:24:14</t>
  </si>
  <si>
    <t>L-67 ELMASTAŞ 35-14-L00067_35-14-L00067_72203425</t>
  </si>
  <si>
    <t>13.11.2022 11:49:51</t>
  </si>
  <si>
    <t>13.11.2022 12:00:04</t>
  </si>
  <si>
    <t>K-2953 35-02-K02953_TRAFO K04_2061804</t>
  </si>
  <si>
    <t>13.11.2022 10:03:32</t>
  </si>
  <si>
    <t>13.11.2022 13:13:39</t>
  </si>
  <si>
    <t>KİPA DM 35-26-M00283_LA ŞARAP İDOL ÇIKIŞI M06_66064755</t>
  </si>
  <si>
    <t>13.11.2022 13:24:54</t>
  </si>
  <si>
    <t>13.11.2022 14:33:14</t>
  </si>
  <si>
    <t>ULUDERBENT DM 45-73-M00491_ÖRENCİK M01_66856615</t>
  </si>
  <si>
    <t>13.11.2022 00:02:37</t>
  </si>
  <si>
    <t>13.11.2022 04:07:00</t>
  </si>
  <si>
    <t>PANCAR TM 35-26-A00003_PANCAR-5 M09_2322981</t>
  </si>
  <si>
    <t>13.11.2022 11:39:11</t>
  </si>
  <si>
    <t>13.11.2022 13:54:36</t>
  </si>
  <si>
    <t>DM-08/10-A 45-71-M00288_953242598_953242598</t>
  </si>
  <si>
    <t>13.11.2022 16:38:26</t>
  </si>
  <si>
    <t>13.11.2022 21:39:05</t>
  </si>
  <si>
    <t>TİRE İM-DM-1 35-29-A00001_DM-1/51 M17_2059042</t>
  </si>
  <si>
    <t>13.11.2022 13:04:18</t>
  </si>
  <si>
    <t>13.11.2022 15:07:16</t>
  </si>
  <si>
    <t>L-166 35-18-L00166_950443278_950443278</t>
  </si>
  <si>
    <t>13.11.2022 13:53:13</t>
  </si>
  <si>
    <t>13.11.2022 15:27:29</t>
  </si>
  <si>
    <t>13.11.2022 10:01:05</t>
  </si>
  <si>
    <t>13.11.2022 13:17:37</t>
  </si>
  <si>
    <t>DM-3/TR-24 (ESKİ TR-56) 35-22-M00056_955285439_955285439</t>
  </si>
  <si>
    <t>13.11.2022 08:55:42</t>
  </si>
  <si>
    <t>13.11.2022 10:28:21</t>
  </si>
  <si>
    <t>K-1154 35-07-K01154_F k1154/f1_5779061</t>
  </si>
  <si>
    <t>13.11.2022 09:07:00</t>
  </si>
  <si>
    <t>13.11.2022 15:50:00</t>
  </si>
  <si>
    <t>13.11.2022 09:07:23</t>
  </si>
  <si>
    <t>13.11.2022 16:56:37</t>
  </si>
  <si>
    <t>ÜNİVERSİTE TM 35-02-A00008_4.SANAYİ-1 M03_2310280</t>
  </si>
  <si>
    <t>13.11.2022 13:44:56</t>
  </si>
  <si>
    <t>13.11.2022 16:49:48</t>
  </si>
  <si>
    <t>TR-20 45-74-M00020_TR-22 M03_72239533</t>
  </si>
  <si>
    <t>13.11.2022 09:21:31</t>
  </si>
  <si>
    <t>13.11.2022 16:47:52</t>
  </si>
  <si>
    <t>13.11.2022 11:10:54</t>
  </si>
  <si>
    <t>13.11.2022 11:15:59</t>
  </si>
  <si>
    <t>TR-182 45-78-L00182_45-78-L00182_65913228</t>
  </si>
  <si>
    <t>13.11.2022 16:49:12</t>
  </si>
  <si>
    <t>13.11.2022 17:53:12</t>
  </si>
  <si>
    <t>TR-35 45-78-L00035_49413696_56388711_56388711</t>
  </si>
  <si>
    <t>13.11.2022 18:48:51</t>
  </si>
  <si>
    <t>13.11.2022 19:09:11</t>
  </si>
  <si>
    <t>AVDAN TR-5 KÖK 45-82-M00130_CENKYERİ M02_72194308</t>
  </si>
  <si>
    <t>13.11.2022 19:33:02</t>
  </si>
  <si>
    <t>13.11.2022 20:00:00</t>
  </si>
  <si>
    <t>ALÇUK TM 35-17-A00001_KESİKKÖY M29_2307839</t>
  </si>
  <si>
    <t>OG Atlama Arızası</t>
  </si>
  <si>
    <t>13.11.2022 16:09:04</t>
  </si>
  <si>
    <t>13.11.2022 21:46:33</t>
  </si>
  <si>
    <t>KAVAKLIDERE TR-12 45-73-M00145_TR-14 M05_2317559</t>
  </si>
  <si>
    <t>13.11.2022 10:24:39</t>
  </si>
  <si>
    <t>13.11.2022 16:22:37</t>
  </si>
  <si>
    <t>TR-35 45-74-M00035_TR-34 M03_72244477</t>
  </si>
  <si>
    <t>13.11.2022 09:09:05</t>
  </si>
  <si>
    <t>13.11.2022 10:50:12</t>
  </si>
  <si>
    <t>13.11.2022 12:51:52</t>
  </si>
  <si>
    <t>13.11.2022 20:45:16</t>
  </si>
  <si>
    <t>YAHŞELLİ KÖK 35-28-M00293_HatBaşıAyırıcı_53133548 M01_53133548</t>
  </si>
  <si>
    <t>13.11.2022 15:09:41</t>
  </si>
  <si>
    <t>13.11.2022 18:10:24</t>
  </si>
  <si>
    <t>SİYEKLİ KÖK 45-71-M00185_OSMANCALI M04_72256923</t>
  </si>
  <si>
    <t>13.11.2022 07:37:21</t>
  </si>
  <si>
    <t>13.11.2022 07:42:57</t>
  </si>
  <si>
    <t>M-2518 35-02-M02518_99959936_99959936</t>
  </si>
  <si>
    <t>13.11.2022 16:29:09</t>
  </si>
  <si>
    <t>13.11.2022 19:12:33</t>
  </si>
  <si>
    <t>YENİFOÇA TR-1 DM 35-23-M00001_YENİ FOÇA TR-24 M03_83360615</t>
  </si>
  <si>
    <t>13.11.2022 14:14:04</t>
  </si>
  <si>
    <t>13.11.2022 15:02:34</t>
  </si>
  <si>
    <t>ZEYNEL KEREM EVCİM ÖZEL TR 35-23-M00287Ö_DIREK TIPI TRAFO HUCRESI H01_2062414</t>
  </si>
  <si>
    <t>13.11.2022 10:22:32</t>
  </si>
  <si>
    <t>13.11.2022 11:40:26</t>
  </si>
  <si>
    <t>İM-1/TR-8 35-14-M00301_95000645513_95000645513</t>
  </si>
  <si>
    <t>13.11.2022 17:40:21</t>
  </si>
  <si>
    <t>13.11.2022 19:28:51</t>
  </si>
  <si>
    <t>KARAVELİLER TR-1 35-16-M00126_47470444_56399365_56399365</t>
  </si>
  <si>
    <t>13.11.2022 11:14:02</t>
  </si>
  <si>
    <t>13.11.2022 11:53:53</t>
  </si>
  <si>
    <t>13.11.2022 11:17:48</t>
  </si>
  <si>
    <t>13.11.2022 15:58:51</t>
  </si>
  <si>
    <t>BAĞYURDU DM-1/8 35-27-L00249_C_56362886_56362886</t>
  </si>
  <si>
    <t>13.11.2022 09:08:06</t>
  </si>
  <si>
    <t>13.11.2022 09:40:56</t>
  </si>
  <si>
    <t>13.11.2022 09:35:30</t>
  </si>
  <si>
    <t>13.11.2022 09:46:49</t>
  </si>
  <si>
    <t>SEYDİKÖY İM 35-08-A00002_KÜLTÜR M27_50154871</t>
  </si>
  <si>
    <t>13.11.2022 09:02:09</t>
  </si>
  <si>
    <t>13.11.2022 13:39:13</t>
  </si>
  <si>
    <t>GÖRDES TR-35 45-75-M00035_TR-36,TR-37,TR-38 M03_2325757</t>
  </si>
  <si>
    <t>13.11.2022 09:03:20</t>
  </si>
  <si>
    <t>13.11.2022 10:49:17</t>
  </si>
  <si>
    <t>HALİTPAŞA TR-12 45-80-M00076_A_56385162_56385162</t>
  </si>
  <si>
    <t>13.11.2022 12:27:33</t>
  </si>
  <si>
    <t>13.11.2022 13:59:45</t>
  </si>
  <si>
    <t>DM-2/18 (YENİHAN) 45-71-M00155_D tr2/18d1b_45180191</t>
  </si>
  <si>
    <t>13.11.2022 09:30:43</t>
  </si>
  <si>
    <t>13.11.2022 16:43:31</t>
  </si>
  <si>
    <t>TR-84 35-19-L00084_956689960_956689960</t>
  </si>
  <si>
    <t>13.11.2022 10:27:03</t>
  </si>
  <si>
    <t>13.11.2022 11:44:48</t>
  </si>
  <si>
    <t>TR-182 45-78-L00182__65513063_65513063</t>
  </si>
  <si>
    <t>13.11.2022 13:18:47</t>
  </si>
  <si>
    <t>13.11.2022 16:12:46</t>
  </si>
  <si>
    <t>HASAN EMLEK GRB. 35-20-M00015_DIREK TIPI TRAFO HUCRESI H01_2039166</t>
  </si>
  <si>
    <t>13.11.2022 18:18:49</t>
  </si>
  <si>
    <t>13.11.2022 21:20:17</t>
  </si>
  <si>
    <t>SARNIÇ İM 35-08-A00005_MEDYA M14_2308963</t>
  </si>
  <si>
    <t>13.11.2022 12:15:50</t>
  </si>
  <si>
    <t>13.11.2022 14:19:10</t>
  </si>
  <si>
    <t>ARSLANLAR TM 35-26-A00004_KUTLUTAŞ M29_2307568</t>
  </si>
  <si>
    <t>13.11.2022 08:16:59</t>
  </si>
  <si>
    <t>13.11.2022 08:20:57</t>
  </si>
  <si>
    <t>KARAALİ DM 45-71-M02127_BAĞYOLU ÇIKIŞ M02_54851152</t>
  </si>
  <si>
    <t>13.11.2022 00:01:57</t>
  </si>
  <si>
    <t>13.11.2022 00:58:09</t>
  </si>
  <si>
    <t>K-3923 35-08-K03923_35-08-K03923_42459028</t>
  </si>
  <si>
    <t>13.11.2022 23:57:39</t>
  </si>
  <si>
    <t>14.11.2022 00:16:11</t>
  </si>
  <si>
    <t>TR-1 (DM-5/1) 35-19-M00001_DM-5/15 M04_2333284</t>
  </si>
  <si>
    <t>13.11.2022 12:16:00</t>
  </si>
  <si>
    <t>KARGIN KÖK 45-84-M00004_9623930_56401850_56401850</t>
  </si>
  <si>
    <t>13.11.2022 09:57:39</t>
  </si>
  <si>
    <t>13.11.2022 11:41:33</t>
  </si>
  <si>
    <t>TR-22 (DM-7/TR-23) 35-19-L00022_956667233_956667233</t>
  </si>
  <si>
    <t>13.11.2022 18:36:51</t>
  </si>
  <si>
    <t>13.11.2022 19:20:39</t>
  </si>
  <si>
    <t>K-1794 35-01-K01794_912422579_912422579</t>
  </si>
  <si>
    <t>13.11.2022 13:24:25</t>
  </si>
  <si>
    <t>13.11.2022 18:16:46</t>
  </si>
  <si>
    <t>ÇAPAK KÖK 35-26-M00435_DAĞKIZILCA-2 ÇIKIŞ M05_66033225</t>
  </si>
  <si>
    <t>13.11.2022 09:12:19</t>
  </si>
  <si>
    <t>13.11.2022 15:35:55</t>
  </si>
  <si>
    <t>BALABANLI FİKRET TEKELİ SULAMA GRB TR-6 35-15-M00335_B_56373052_56373052</t>
  </si>
  <si>
    <t>13.11.2022 15:14:51</t>
  </si>
  <si>
    <t>13.11.2022 17:31:01</t>
  </si>
  <si>
    <t>YUNTDAĞ KÖK 35-16-M00010_YUNTDAĞ M01_72050935</t>
  </si>
  <si>
    <t>13.11.2022 09:51:09</t>
  </si>
  <si>
    <t>13.11.2022 09:52:49</t>
  </si>
  <si>
    <t>BEĞEL DEĞİRMENBOĞAZI TR-1 45-75-M00283_45-75-M00283_2373263</t>
  </si>
  <si>
    <t>13.11.2022 23:36:22</t>
  </si>
  <si>
    <t>14.11.2022 02:07:04</t>
  </si>
  <si>
    <t>K-3323 35-09-K03323_97640013_97640013</t>
  </si>
  <si>
    <t>13.11.2022 16:02:32</t>
  </si>
  <si>
    <t>13.11.2022 17:21:35</t>
  </si>
  <si>
    <t>KALEMOĞLU TR-1 45-75-M00318_945615011_945615011</t>
  </si>
  <si>
    <t>13.11.2022 13:33:06</t>
  </si>
  <si>
    <t>13.11.2022 17:36:36</t>
  </si>
  <si>
    <t>GÜLKENT TR-1 35-30-M00224_955306466_955306466</t>
  </si>
  <si>
    <t>13.11.2022 12:47:44</t>
  </si>
  <si>
    <t>13.11.2022 15:43:18</t>
  </si>
  <si>
    <t>13.11.2022 11:00:04</t>
  </si>
  <si>
    <t>13.11.2022 11:19:59</t>
  </si>
  <si>
    <t>NİLSAN KÖK 35-26-M00725_HASUN SULAMA M06_65911192</t>
  </si>
  <si>
    <t>13.11.2022 15:17:59</t>
  </si>
  <si>
    <t>13.11.2022 17:32:47</t>
  </si>
  <si>
    <t>BALLICA İM 45-72-A00005_HAMİDİYE L07_2095865</t>
  </si>
  <si>
    <t>14.11.2022 09:00:09</t>
  </si>
  <si>
    <t>14.11.2022 17:04:37</t>
  </si>
  <si>
    <t>TEKELİ DM 35-22-M00088_ESKİ AHMETBEYLİ M08_48495873</t>
  </si>
  <si>
    <t>14.11.2022 15:36:06</t>
  </si>
  <si>
    <t>14.11.2022 15:45:53</t>
  </si>
  <si>
    <t>K-2740 35-07-K02740_E E04_80968515</t>
  </si>
  <si>
    <t>14.11.2022 09:16:50</t>
  </si>
  <si>
    <t>14.11.2022 11:21:04</t>
  </si>
  <si>
    <t>GÖKÇEKÖY FATİH MAH.TR-2 45-80-L00179_956544517_956544517</t>
  </si>
  <si>
    <t>14.11.2022 22:17:29</t>
  </si>
  <si>
    <t>14.11.2022 23:41:26</t>
  </si>
  <si>
    <t>SAİPALTI TR-1 35-21-L00101_A_56375409_56375409</t>
  </si>
  <si>
    <t>14.11.2022 17:29:52</t>
  </si>
  <si>
    <t>14.11.2022 18:05:07</t>
  </si>
  <si>
    <t>TİRE TR-8 35-29-L00008_35-29-L00008_2358484</t>
  </si>
  <si>
    <t>14.11.2022 16:59:08</t>
  </si>
  <si>
    <t>14.11.2022 17:59:18</t>
  </si>
  <si>
    <t>YENİ ŞAKRAN TR-11 35-17-M00211_10560031_56356233_56356233</t>
  </si>
  <si>
    <t>14.11.2022 07:47:56</t>
  </si>
  <si>
    <t>14.11.2022 12:12:42</t>
  </si>
  <si>
    <t>SARILAR TR-1 45-72-L00217_B_56392275_56392275</t>
  </si>
  <si>
    <t>14.11.2022 10:05:55</t>
  </si>
  <si>
    <t>14.11.2022 17:56:11</t>
  </si>
  <si>
    <t>TR-32 35-26-M00032_956614764_956614764</t>
  </si>
  <si>
    <t>14.11.2022 14:22:56</t>
  </si>
  <si>
    <t>14.11.2022 19:57:06</t>
  </si>
  <si>
    <t>K-2312 35-03-K02312_B_56355549_56355549</t>
  </si>
  <si>
    <t>14.11.2022 11:40:18</t>
  </si>
  <si>
    <t>14.11.2022 14:23:46</t>
  </si>
  <si>
    <t>M-3032 35-09-M03032_35-09-M03032_79571689</t>
  </si>
  <si>
    <t>14.11.2022 09:17:03</t>
  </si>
  <si>
    <t>14.11.2022 11:10:00</t>
  </si>
  <si>
    <t>TR-32 DEREKÖY 35-22-M00032_A_56371797_56371797</t>
  </si>
  <si>
    <t>14.11.2022 20:50:35</t>
  </si>
  <si>
    <t>14.11.2022 22:24:26</t>
  </si>
  <si>
    <t>YAĞCILAR KÖK 45-71-M00179_SULAMALAR-AT ÇİFTLİĞİ M02_72258017</t>
  </si>
  <si>
    <t>14.11.2022 08:51:22</t>
  </si>
  <si>
    <t>14.11.2022 11:31:09</t>
  </si>
  <si>
    <t>GÜLKENT TR-4 35-30-M00227_B_56404722_56404722</t>
  </si>
  <si>
    <t>14.11.2022 19:20:30</t>
  </si>
  <si>
    <t>14.11.2022 19:46:01</t>
  </si>
  <si>
    <t>YEŞİLYURT DM 45-73-M00476_GÜMÜŞÇAY M01_2086182</t>
  </si>
  <si>
    <t>14.11.2022 10:38:13</t>
  </si>
  <si>
    <t>14.11.2022 17:08:18</t>
  </si>
  <si>
    <t>MENDERES DM-3/TR-1 35-22-M00033_DM-3/TR-11 M19_2103675</t>
  </si>
  <si>
    <t>14.11.2022 13:45:22</t>
  </si>
  <si>
    <t>14.11.2022 16:55:34</t>
  </si>
  <si>
    <t>SARIGÖL TR-52 45-79-M00052_C_56402580_56402580</t>
  </si>
  <si>
    <t>14.11.2022 13:01:10</t>
  </si>
  <si>
    <t>14.11.2022 15:27:43</t>
  </si>
  <si>
    <t>K-4000 35-04-K04000_E C01_83784581</t>
  </si>
  <si>
    <t>14.11.2022 12:44:40</t>
  </si>
  <si>
    <t>14.11.2022 15:04:42</t>
  </si>
  <si>
    <t>K-418 35-03-K00418_35-03-K00418_41929000</t>
  </si>
  <si>
    <t>14.11.2022 18:08:21</t>
  </si>
  <si>
    <t>14.11.2022 21:30:57</t>
  </si>
  <si>
    <t>ALANKIYI TR-5 35-20-L00268_5812238_56382582_56382582</t>
  </si>
  <si>
    <t>14.11.2022 11:48:23</t>
  </si>
  <si>
    <t>14.11.2022 18:06:19</t>
  </si>
  <si>
    <t>L-240 PTT TRAFO 35-18-L00240_6348110_56370833_56370833</t>
  </si>
  <si>
    <t>14.11.2022 10:56:05</t>
  </si>
  <si>
    <t>14.11.2022 17:34:50</t>
  </si>
  <si>
    <t>TR-52 35-19-L00052_12491765_56376295_56376295</t>
  </si>
  <si>
    <t>14.11.2022 11:18:43</t>
  </si>
  <si>
    <t>14.11.2022 14:46:41</t>
  </si>
  <si>
    <t>KÜÇÜK SANAYİ SİTESİ TR-5 45-83-L00146_DAĞITIM TRAFOSU L04_2103597</t>
  </si>
  <si>
    <t>14.11.2022 09:37:39</t>
  </si>
  <si>
    <t>14.11.2022 10:11:09</t>
  </si>
  <si>
    <t>M-2015 35-01-M02015_910366480_910366480</t>
  </si>
  <si>
    <t>14.11.2022 09:55:30</t>
  </si>
  <si>
    <t>14.11.2022 12:58:04</t>
  </si>
  <si>
    <t>K-4246 35-04-K04246_35-04-K04246_2377294</t>
  </si>
  <si>
    <t>14.11.2022 09:46:10</t>
  </si>
  <si>
    <t>14.11.2022 12:17:30</t>
  </si>
  <si>
    <t>M-2958 35-04-M02958_99397255_99397255</t>
  </si>
  <si>
    <t>14.11.2022 21:27:18</t>
  </si>
  <si>
    <t>14.11.2022 22:31:47</t>
  </si>
  <si>
    <t>TR-41 35-19-L00041_956687447_956687447</t>
  </si>
  <si>
    <t>14.11.2022 19:13:47</t>
  </si>
  <si>
    <t>14.11.2022 20:41:37</t>
  </si>
  <si>
    <t>DM-4/19 45-71-M00203_45-71-M00203_72059973</t>
  </si>
  <si>
    <t>14.11.2022 11:04:03</t>
  </si>
  <si>
    <t>14.11.2022 12:14:19</t>
  </si>
  <si>
    <t>K-2772 35-01-K02772_B_56357113_56357113</t>
  </si>
  <si>
    <t>14.11.2022 14:10:09</t>
  </si>
  <si>
    <t>14.11.2022 14:35:56</t>
  </si>
  <si>
    <t>K-2997 35-03-K02997_K-3375 K03_2071640</t>
  </si>
  <si>
    <t>14.11.2022 11:54:49</t>
  </si>
  <si>
    <t>14.11.2022 11:55:50</t>
  </si>
  <si>
    <t>DERBENT İM-DM 45-83-A00004_MANİSA-1 M03_2099895</t>
  </si>
  <si>
    <t>14.11.2022 09:13:15</t>
  </si>
  <si>
    <t>14.11.2022 17:11:00</t>
  </si>
  <si>
    <t>M-3400(YATIRIM REZERVE) 35-03-M03400_910176521_910176521</t>
  </si>
  <si>
    <t>14.11.2022 08:07:27</t>
  </si>
  <si>
    <t>14.11.2022 09:33:00</t>
  </si>
  <si>
    <t>TAHTALIÇAY KÖK (M-751) 35-22-M00145_M-52 BASIN YAYIN M05_2108669</t>
  </si>
  <si>
    <t>14.11.2022 09:03:29</t>
  </si>
  <si>
    <t>14.11.2022 11:32:39</t>
  </si>
  <si>
    <t>14.11.2022 17:08:28</t>
  </si>
  <si>
    <t>14.11.2022 17:34:10</t>
  </si>
  <si>
    <t>YENİ ŞAKRAN TR-9 35-17-M00209_10774038_56394881_56394881</t>
  </si>
  <si>
    <t>14.11.2022 12:40:51</t>
  </si>
  <si>
    <t>14.11.2022 13:36:03</t>
  </si>
  <si>
    <t>MURADİYE ORTA ÖLÇEKLİ SANAYİ TR-5 45-71-M00223_953243142_953243142</t>
  </si>
  <si>
    <t>14.11.2022 08:49:03</t>
  </si>
  <si>
    <t>14.11.2022 13:34:52</t>
  </si>
  <si>
    <t>ÇINAROBA KÖYÜ TR-1 45-80-M00077_956546057_956546057</t>
  </si>
  <si>
    <t>14.11.2022 07:57:30</t>
  </si>
  <si>
    <t>14.11.2022 09:29:09</t>
  </si>
  <si>
    <t>TR-1/64 DM 45-72-M00064_TR/68-67-69 M19_66484987</t>
  </si>
  <si>
    <t>14.11.2022 14:38:58</t>
  </si>
  <si>
    <t>14.11.2022 14:50:00</t>
  </si>
  <si>
    <t>M-2142 35-07-M02142_911969843_911969843</t>
  </si>
  <si>
    <t>14.11.2022 11:27:06</t>
  </si>
  <si>
    <t>14.11.2022 12:44:46</t>
  </si>
  <si>
    <t>L-513 REİSDERE 35-18-L00513_954920081_954920081</t>
  </si>
  <si>
    <t>14.11.2022 11:26:07</t>
  </si>
  <si>
    <t>14.11.2022 15:41:32</t>
  </si>
  <si>
    <t>14.11.2022 08:08:49</t>
  </si>
  <si>
    <t>14.11.2022 08:47:10</t>
  </si>
  <si>
    <t>L-301 ÇARK 35-18-L00301_10083804_60982198_60982198</t>
  </si>
  <si>
    <t>14.11.2022 18:27:46</t>
  </si>
  <si>
    <t>14.11.2022 20:34:23</t>
  </si>
  <si>
    <t>14.11.2022 10:45:41</t>
  </si>
  <si>
    <t>14.11.2022 11:51:02</t>
  </si>
  <si>
    <t>14.11.2022 08:32:53</t>
  </si>
  <si>
    <t>14.11.2022 09:37:22</t>
  </si>
  <si>
    <t>K-917 35-01-K00917_C C01_80840884</t>
  </si>
  <si>
    <t>14.11.2022 14:25:26</t>
  </si>
  <si>
    <t>14.11.2022 14:40:44</t>
  </si>
  <si>
    <t>ÇAMLIBELDE KONUT YAPI 35-21-L00161_A_56379214_56379214</t>
  </si>
  <si>
    <t>14.11.2022 13:56:52</t>
  </si>
  <si>
    <t>14.11.2022 14:55:41</t>
  </si>
  <si>
    <t>HARMANDALI DM-3 (M-211) 35-09-M00211_DM-3/14(M-216) M08_45384033</t>
  </si>
  <si>
    <t>14.11.2022 02:25:14</t>
  </si>
  <si>
    <t>14.11.2022 03:43:04</t>
  </si>
  <si>
    <t>M-2396 35-02-M02396_M-1673 M02_2088976</t>
  </si>
  <si>
    <t>14.11.2022 09:29:02</t>
  </si>
  <si>
    <t>14.11.2022 11:48:01</t>
  </si>
  <si>
    <t>14.11.2022 08:53:09</t>
  </si>
  <si>
    <t>14.11.2022 09:22:37</t>
  </si>
  <si>
    <t>PAYAMLI M-1 KÖK 35-25-M00175_PAYAMLI M15_72057876</t>
  </si>
  <si>
    <t>14.11.2022 09:47:58</t>
  </si>
  <si>
    <t>14.11.2022 15:18:47</t>
  </si>
  <si>
    <t>TR-74 35-17-M00074_10436065 m/74-e/1_5947750</t>
  </si>
  <si>
    <t>14.11.2022 16:52:55</t>
  </si>
  <si>
    <t>14.11.2022 17:33:52</t>
  </si>
  <si>
    <t>14.11.2022 16:29:10</t>
  </si>
  <si>
    <t>14.11.2022 17:42:35</t>
  </si>
  <si>
    <t>YENMİŞ KÖK 35-27-M00366_DSİ M06_72163709</t>
  </si>
  <si>
    <t>14.11.2022 10:52:19</t>
  </si>
  <si>
    <t>14.11.2022 12:28:23</t>
  </si>
  <si>
    <t>OĞLANANASI TR-5 KÖK 35-22-M00092_OĞLANANASI TR-7 M07_89600570</t>
  </si>
  <si>
    <t>14.11.2022 09:08:29</t>
  </si>
  <si>
    <t>14.11.2022 17:59:54</t>
  </si>
  <si>
    <t>TR-118 35-15-M00118_950360545_950360545</t>
  </si>
  <si>
    <t>14.11.2022 11:47:22</t>
  </si>
  <si>
    <t>14.11.2022 15:06:17</t>
  </si>
  <si>
    <t>IŞIKLAR KÖK 45-73-M00467_CABERFAKILI SULAMA M09_83813306</t>
  </si>
  <si>
    <t>14.11.2022 17:58:48</t>
  </si>
  <si>
    <t>14.11.2022 19:05:23</t>
  </si>
  <si>
    <t>ALAŞEHİR TR-87 45-73-M00087_A_56405058_56405058</t>
  </si>
  <si>
    <t>14.11.2022 10:17:11</t>
  </si>
  <si>
    <t>14.11.2022 11:30:37</t>
  </si>
  <si>
    <t>DERBENT İM-DM 45-83-A00004_MANİSA-2 M12_2331771</t>
  </si>
  <si>
    <t>14.11.2022 09:07:53</t>
  </si>
  <si>
    <t>14.11.2022 15:26:47</t>
  </si>
  <si>
    <t>DEMİRCİ TM 45-74-A00001_HatBaşıAyırıcı_53134464 M15_53134464</t>
  </si>
  <si>
    <t>14.11.2022 15:22:13</t>
  </si>
  <si>
    <t>14.11.2022 17:51:03</t>
  </si>
  <si>
    <t>M-3052 35-09-M03052_35-09-M03052_85717452</t>
  </si>
  <si>
    <t>14.11.2022 13:27:00</t>
  </si>
  <si>
    <t>14.11.2022 14:04:34</t>
  </si>
  <si>
    <t>KADIDEĞİRMENİ KÖK 45-82-M00127_BERGAMA KINIK (AVDAN) M02_2091829</t>
  </si>
  <si>
    <t>14.11.2022 08:55:09</t>
  </si>
  <si>
    <t>14.11.2022 09:03:31</t>
  </si>
  <si>
    <t>14.11.2022 15:54:20</t>
  </si>
  <si>
    <t>14.11.2022 21:52:54</t>
  </si>
  <si>
    <t>DM-25/18 45-71-M00366_B_56396830_56396830</t>
  </si>
  <si>
    <t>14.11.2022 20:52:04</t>
  </si>
  <si>
    <t>15.11.2022 00:19:38</t>
  </si>
  <si>
    <t>BUCA TM 35-03-A00003_Buca-18 K25_2311288</t>
  </si>
  <si>
    <t>14.11.2022 09:03:08</t>
  </si>
  <si>
    <t>14.11.2022 09:04:59</t>
  </si>
  <si>
    <t>ÇIPLAK KÖK 35-29-M00126_HatBaşıAyırıcı_53133354 M09_53133354</t>
  </si>
  <si>
    <t>14.11.2022 22:07:48</t>
  </si>
  <si>
    <t>14.11.2022 23:31:34</t>
  </si>
  <si>
    <t>SÜLEYMANLI KÖK 35-28-M00606_HatBaşıAyırıcı_53133610 M11_53133610</t>
  </si>
  <si>
    <t>14.11.2022 10:37:00</t>
  </si>
  <si>
    <t>14.11.2022 13:17:32</t>
  </si>
  <si>
    <t>MENEMEN TR-18 35-28-L00018_35-28-L00018_2349717</t>
  </si>
  <si>
    <t>14.11.2022 14:01:28</t>
  </si>
  <si>
    <t>14.11.2022 14:37:36</t>
  </si>
  <si>
    <t>M-2878 35-10-M02878_H H02_83809641</t>
  </si>
  <si>
    <t>14.11.2022 11:29:27</t>
  </si>
  <si>
    <t>14.11.2022 12:26:14</t>
  </si>
  <si>
    <t>K-4059 35-04-K04059_A_56381365_56381365</t>
  </si>
  <si>
    <t>14.11.2022 09:52:46</t>
  </si>
  <si>
    <t>14.11.2022 11:30:40</t>
  </si>
  <si>
    <t>TR-51 TORBALI PAZAR YERİ 35-26-M00051_956613800_956613800</t>
  </si>
  <si>
    <t>14.11.2022 14:30:26</t>
  </si>
  <si>
    <t>14.11.2022 20:02:44</t>
  </si>
  <si>
    <t>K-4776 35-09-K04776_B b4b_5864462</t>
  </si>
  <si>
    <t>14.11.2022 07:30:46</t>
  </si>
  <si>
    <t>14.11.2022 10:51:29</t>
  </si>
  <si>
    <t>YILMAZ TR-30 45-78-M00190_950186509_950186509</t>
  </si>
  <si>
    <t>14.11.2022 12:51:42</t>
  </si>
  <si>
    <t>14.11.2022 16:59:47</t>
  </si>
  <si>
    <t>MANİSA TM-1 45-71-A00001_TURGUTLU-1 M09_2309462</t>
  </si>
  <si>
    <t>14.11.2022 09:08:49</t>
  </si>
  <si>
    <t>14.11.2022 09:45:00</t>
  </si>
  <si>
    <t>TÜTENLİ TR-1 45-72-L00126_95000497444_95000497444</t>
  </si>
  <si>
    <t>14.11.2022 20:40:32</t>
  </si>
  <si>
    <t>14.11.2022 22:28:36</t>
  </si>
  <si>
    <t>BOZCAYAKA TR-1 35-15-L00919_35-15-L00919_2365527</t>
  </si>
  <si>
    <t>14.11.2022 19:02:35</t>
  </si>
  <si>
    <t>14.11.2022 19:37:40</t>
  </si>
  <si>
    <t>TR-2/14 45-72-L00014_TR-2/14-A   TR-2/18 L02_2100474</t>
  </si>
  <si>
    <t>14.11.2022 08:38:59</t>
  </si>
  <si>
    <t>14.11.2022 09:57:52</t>
  </si>
  <si>
    <t>DERİCİ KÖK 45-84-M00003_MANDALLI M02_2313988</t>
  </si>
  <si>
    <t>14.11.2022 10:06:55</t>
  </si>
  <si>
    <t>14.11.2022 10:42:59</t>
  </si>
  <si>
    <t>KÜRDÜLLÜ TR-1 35-29-L00458_A_56401563_56401563</t>
  </si>
  <si>
    <t>14.11.2022 14:10:24</t>
  </si>
  <si>
    <t>14.11.2022 18:00:28</t>
  </si>
  <si>
    <t>ULUKENT DM-1/16 35-28-M00069_ESKİ KARŞIYAKA M06_66552813</t>
  </si>
  <si>
    <t>14.11.2022 17:00:56</t>
  </si>
  <si>
    <t>14.11.2022 17:09:11</t>
  </si>
  <si>
    <t>L-140 35-18-L00140_L-139 - L-138 - L-137 L09_2092537</t>
  </si>
  <si>
    <t>14.11.2022 10:30:59</t>
  </si>
  <si>
    <t>14.11.2022 11:40:38</t>
  </si>
  <si>
    <t>MORDOĞAN TR-25 35-21-L00153_A_56376058_56376058</t>
  </si>
  <si>
    <t>14.11.2022 09:51:54</t>
  </si>
  <si>
    <t>14.11.2022 11:40:45</t>
  </si>
  <si>
    <t>SELÇUK İM/DM 35-13-A00004_KÖYLER-ÇAMLIK L14_65986293</t>
  </si>
  <si>
    <t>14.11.2022 11:50:01</t>
  </si>
  <si>
    <t>14.11.2022 12:00:11</t>
  </si>
  <si>
    <t>14.11.2022 10:38:37</t>
  </si>
  <si>
    <t>14.11.2022 11:53:40</t>
  </si>
  <si>
    <t>KUŞÇUBURUN-4 35-26-M00530_956613132_956613132</t>
  </si>
  <si>
    <t>14.11.2022 17:11:14</t>
  </si>
  <si>
    <t>14.11.2022 18:16:47</t>
  </si>
  <si>
    <t>M-3400(YATIRIM REZERVE) 35-03-M03400_910199629_910199629</t>
  </si>
  <si>
    <t>14.11.2022 09:57:04</t>
  </si>
  <si>
    <t>14.11.2022 12:38:20</t>
  </si>
  <si>
    <t>14.11.2022 09:20:40</t>
  </si>
  <si>
    <t>14.11.2022 10:51:23</t>
  </si>
  <si>
    <t>DM-18 (UNCU BOZKÖY) 45-71-M00213_DM-17 M05_84452203</t>
  </si>
  <si>
    <t>14.11.2022 19:17:04</t>
  </si>
  <si>
    <t>14.11.2022 20:12:55</t>
  </si>
  <si>
    <t>KÜÇÜK SANAYİ SİTESİ TR-1 45-83-L00142_48096839_56384165_56384165</t>
  </si>
  <si>
    <t>14.11.2022 08:04:35</t>
  </si>
  <si>
    <t>14.11.2022 10:25:37</t>
  </si>
  <si>
    <t>TR-33 35-15-M00033_48859348_56383897_56383897</t>
  </si>
  <si>
    <t>14.11.2022 15:09:57</t>
  </si>
  <si>
    <t>14.11.2022 15:42:07</t>
  </si>
  <si>
    <t>HAMAM TR-2 35-29-L00501_A_56406719_56406719</t>
  </si>
  <si>
    <t>14.11.2022 12:41:59</t>
  </si>
  <si>
    <t>14.11.2022 14:53:21</t>
  </si>
  <si>
    <t>PANCAR KÖK 35-26-M00891_PANCAR ŞEHİR M01_2302861</t>
  </si>
  <si>
    <t>14.11.2022 08:17:36</t>
  </si>
  <si>
    <t>14.11.2022 08:53:16</t>
  </si>
  <si>
    <t>L-99 DÜZCE TR-1 35-14-L00099_956660379_956660379</t>
  </si>
  <si>
    <t>14.11.2022 18:31:28</t>
  </si>
  <si>
    <t>14.11.2022 19:32:15</t>
  </si>
  <si>
    <t>14.11.2022 16:39:32</t>
  </si>
  <si>
    <t>14.11.2022 17:03:39</t>
  </si>
  <si>
    <t>TR-151 35-15-L00151_950381702_950381702</t>
  </si>
  <si>
    <t>14.11.2022 17:50:59</t>
  </si>
  <si>
    <t>14.11.2022 19:33:07</t>
  </si>
  <si>
    <t>DM02/TR18 BELEDİYE ÖNÜ 45-73-M00012_C c1_45157950</t>
  </si>
  <si>
    <t>14.11.2022 14:40:58</t>
  </si>
  <si>
    <t>14.11.2022 16:57:31</t>
  </si>
  <si>
    <t>HİSARLIK TR-1 35-20-L00261_955196642_955196642</t>
  </si>
  <si>
    <t>14.11.2022 19:22:43</t>
  </si>
  <si>
    <t>14.11.2022 23:31:50</t>
  </si>
  <si>
    <t>PINARCIK TR-1 35-17-R00041_6904929_56357478_56357478</t>
  </si>
  <si>
    <t>14.11.2022 21:34:24</t>
  </si>
  <si>
    <t>14.11.2022 22:25:42</t>
  </si>
  <si>
    <t>14.11.2022 15:41:28</t>
  </si>
  <si>
    <t>14.11.2022 15:49:49</t>
  </si>
  <si>
    <t>14.11.2022 09:06:59</t>
  </si>
  <si>
    <t>14.11.2022 09:33:16</t>
  </si>
  <si>
    <t>M-2557 35-01-M02557_F F1_66269519</t>
  </si>
  <si>
    <t>14.11.2022 13:33:28</t>
  </si>
  <si>
    <t>14.11.2022 22:49:43</t>
  </si>
  <si>
    <t>BAŞIBÜYÜK KÖK 45-77-L00158_BAŞIBÜYÜK ÇIKIŞI L05_61353397</t>
  </si>
  <si>
    <t>14.11.2022 09:23:02</t>
  </si>
  <si>
    <t>14.11.2022 16:04:25</t>
  </si>
  <si>
    <t>KARMEZ DM 35-27-M00657_İLHAN ADAŞ M03_72158883</t>
  </si>
  <si>
    <t>14.11.2022 18:26:02</t>
  </si>
  <si>
    <t>14.11.2022 20:30:24</t>
  </si>
  <si>
    <t>DM-18 (UNCU BOZKÖY) 45-71-M00213_DM-18/05 M02_84451854</t>
  </si>
  <si>
    <t>14.11.2022 19:19:48</t>
  </si>
  <si>
    <t>14.11.2022 20:05:00</t>
  </si>
  <si>
    <t>M-2518 35-02-M02518_954699621_954699621</t>
  </si>
  <si>
    <t>14.11.2022 08:08:48</t>
  </si>
  <si>
    <t>14.11.2022 10:35:51</t>
  </si>
  <si>
    <t>TR-1-5/10 35-20-L00054_35-20-L00054_2355330</t>
  </si>
  <si>
    <t>14.11.2022 19:37:49</t>
  </si>
  <si>
    <t>14.11.2022 20:11:35</t>
  </si>
  <si>
    <t>BÜYÜKAVULCUK TR-1 35-15-L00701_957784770_957784770</t>
  </si>
  <si>
    <t>14.11.2022 11:19:20</t>
  </si>
  <si>
    <t>14.11.2022 12:14:38</t>
  </si>
  <si>
    <t>KILAVUZLAR TR-1 45-74-M00199_945593249_945593249</t>
  </si>
  <si>
    <t>14.11.2022 21:49:10</t>
  </si>
  <si>
    <t>14.11.2022 23:06:39</t>
  </si>
  <si>
    <t>DM-2/TR-44 35-26-M00108_95000119186_95000119186</t>
  </si>
  <si>
    <t>14.11.2022 12:04:50</t>
  </si>
  <si>
    <t>14.11.2022 13:26:42</t>
  </si>
  <si>
    <t>KUŞÇULAR TR-6 35-19-M00218_DIREK TIPI TRAFO HUCRESI H01_2057920</t>
  </si>
  <si>
    <t>14.11.2022 09:44:36</t>
  </si>
  <si>
    <t>14.11.2022 11:39:35</t>
  </si>
  <si>
    <t>TAŞLIYATAK TR-6 35-31-L00342_35-31-L00342_2365271</t>
  </si>
  <si>
    <t>14.11.2022 10:03:09</t>
  </si>
  <si>
    <t>14.11.2022 15:22:42</t>
  </si>
  <si>
    <t>DİNDARLI KÖK TR-3 KAKLIK 45-79-M00395_ALEMŞAHLI M05_72035370</t>
  </si>
  <si>
    <t>14.11.2022 09:53:50</t>
  </si>
  <si>
    <t>14.11.2022 09:54:29</t>
  </si>
  <si>
    <t>K-4506 35-03-K04506_K-2678 K01_41972587</t>
  </si>
  <si>
    <t>14.11.2022 09:03:19</t>
  </si>
  <si>
    <t>14.11.2022 11:45:00</t>
  </si>
  <si>
    <t>YENİKÖY TR-1 35-23-M00085_A_56399980_56399980</t>
  </si>
  <si>
    <t>14.11.2022 08:59:25</t>
  </si>
  <si>
    <t>14.11.2022 12:47:48</t>
  </si>
  <si>
    <t>14.11.2022 08:43:11</t>
  </si>
  <si>
    <t>KUŞÇUBURUN-4 35-26-M00530_6115151_56359924_56359924</t>
  </si>
  <si>
    <t>14.11.2022 14:16:58</t>
  </si>
  <si>
    <t>14.11.2022 16:43:30</t>
  </si>
  <si>
    <t>14.11.2022 15:32:18</t>
  </si>
  <si>
    <t>14.11.2022 17:37:35</t>
  </si>
  <si>
    <t>YENİ ŞAKRAN TR-13 35-17-M00213_E_72372490_72372490</t>
  </si>
  <si>
    <t>14.11.2022 20:23:17</t>
  </si>
  <si>
    <t>14.11.2022 20:55:51</t>
  </si>
  <si>
    <t>OTOKENT İM 35-08-A00004_MEDİKAL M04_2051743</t>
  </si>
  <si>
    <t>14.11.2022 05:50:49</t>
  </si>
  <si>
    <t>14.11.2022 05:59:29</t>
  </si>
  <si>
    <t>K-4128 35-04-K04128_35-04-K04128_2363920</t>
  </si>
  <si>
    <t>14.11.2022 08:53:39</t>
  </si>
  <si>
    <t>14.11.2022 12:22:51</t>
  </si>
  <si>
    <t>BAKIR TR-2 45-76-M00069_DIREK TIPI TRAFO HUCRESI H01_2088276</t>
  </si>
  <si>
    <t>14.11.2022 17:15:45</t>
  </si>
  <si>
    <t>14.11.2022 17:53:33</t>
  </si>
  <si>
    <t>PAYAMLI M-1 KÖK 35-25-M00175_SEFEERİHİSAR ENH M13_72057722</t>
  </si>
  <si>
    <t>14.11.2022 09:32:29</t>
  </si>
  <si>
    <t>14.11.2022 15:07:29</t>
  </si>
  <si>
    <t>L-322 AKKENT SİTESİ 35-18-L00322_7579817 a1_5934429</t>
  </si>
  <si>
    <t>14.11.2022 21:37:13</t>
  </si>
  <si>
    <t>14.11.2022 22:21:50</t>
  </si>
  <si>
    <t>14.11.2022 11:20:04</t>
  </si>
  <si>
    <t>14.11.2022 14:51:00</t>
  </si>
  <si>
    <t>14.11.2022 09:51:29</t>
  </si>
  <si>
    <t>14.11.2022 18:02:21</t>
  </si>
  <si>
    <t>M-1025 35-04-M01025_99371692_99371692</t>
  </si>
  <si>
    <t>14.11.2022 12:43:16</t>
  </si>
  <si>
    <t>14.11.2022 13:38:34</t>
  </si>
  <si>
    <t>MENDERES DM-3/TR-1 35-22-M00033_DM-3/TR-21 M01_2103819</t>
  </si>
  <si>
    <t>14.11.2022 13:43:09</t>
  </si>
  <si>
    <t>14.11.2022 16:54:31</t>
  </si>
  <si>
    <t>DM-18/04 45-71-M00259_45-71-M00259_84451581</t>
  </si>
  <si>
    <t>14.11.2022 20:07:02</t>
  </si>
  <si>
    <t>15.11.2022 01:38:30</t>
  </si>
  <si>
    <t>OCAKLI TR-6 35-15-L00780_945390475_945390475</t>
  </si>
  <si>
    <t>14.11.2022 18:08:22</t>
  </si>
  <si>
    <t>14.11.2022 20:41:53</t>
  </si>
  <si>
    <t>K-1692 35-04-K01692_35-04-K01692_2377205</t>
  </si>
  <si>
    <t>14.11.2022 09:10:49</t>
  </si>
  <si>
    <t>14.11.2022 12:21:31</t>
  </si>
  <si>
    <t>ÇIKRIKÇI TR-1 45-83-L00417_45-83-L00417_61214382</t>
  </si>
  <si>
    <t>14.11.2022 15:37:08</t>
  </si>
  <si>
    <t>14.11.2022 17:10:08</t>
  </si>
  <si>
    <t>BAŞIBÜYÜK KÖK 45-77-L00158_TATLIÇEŞME ÇIKIŞI L04_61353396</t>
  </si>
  <si>
    <t>14.11.2022 09:18:12</t>
  </si>
  <si>
    <t>14.11.2022 12:44:27</t>
  </si>
  <si>
    <t>MURADİYE DM-7/1 45-71-M01854_45-71-M01854_2348499</t>
  </si>
  <si>
    <t>14.11.2022 22:42:27</t>
  </si>
  <si>
    <t>14.11.2022 23:49:46</t>
  </si>
  <si>
    <t>MÜTEVELLİ TR-3 45-80-M00102_956537570_956537570</t>
  </si>
  <si>
    <t>14.11.2022 16:34:33</t>
  </si>
  <si>
    <t>14.11.2022 17:46:55</t>
  </si>
  <si>
    <t>TR-1-5/10 35-20-L00054_955210908_955210908</t>
  </si>
  <si>
    <t>14.11.2022 12:35:56</t>
  </si>
  <si>
    <t>14.11.2022 20:06:49</t>
  </si>
  <si>
    <t>BUCA TM 35-03-A00003_Buca-9 K12_2311890</t>
  </si>
  <si>
    <t>14.11.2022 15:08:29</t>
  </si>
  <si>
    <t>14.11.2022 17:55:44</t>
  </si>
  <si>
    <t>GÜRÇEŞME İM 35-03-A00001_HUZUREVİ K04_2310743</t>
  </si>
  <si>
    <t>14.11.2022 13:05:53</t>
  </si>
  <si>
    <t>14.11.2022 16:08:20</t>
  </si>
  <si>
    <t>M-954 35-02-M00954_F_56364582_56364582</t>
  </si>
  <si>
    <t>14.11.2022 04:11:00</t>
  </si>
  <si>
    <t>14.11.2022 05:12:51</t>
  </si>
  <si>
    <t>L-300 DM 35-18-L00300_PETEK L11_2332977</t>
  </si>
  <si>
    <t>14.11.2022 12:05:10</t>
  </si>
  <si>
    <t>14.11.2022 13:43:35</t>
  </si>
  <si>
    <t>L-59 GÜVENTUR 35-14-L00059_956654577_956654577</t>
  </si>
  <si>
    <t>14.11.2022 11:03:20</t>
  </si>
  <si>
    <t>14.11.2022 11:53:29</t>
  </si>
  <si>
    <t>GÖKTÜRK SİTESİ TR 45-71-M01179_45-71-M01179_72081494</t>
  </si>
  <si>
    <t>14.11.2022 16:57:40</t>
  </si>
  <si>
    <t>14.11.2022 18:27:22</t>
  </si>
  <si>
    <t>SOMA KÖYLER DM-2 45-82-M00125_BERGAMA M02_2303940</t>
  </si>
  <si>
    <t>14.11.2022 09:04:04</t>
  </si>
  <si>
    <t>14.11.2022 17:27:19</t>
  </si>
  <si>
    <t>14.11.2022 10:43:57</t>
  </si>
  <si>
    <t>14.11.2022 14:09:20</t>
  </si>
  <si>
    <t>14.11.2022 11:51:44</t>
  </si>
  <si>
    <t>14.11.2022 11:57:41</t>
  </si>
  <si>
    <t>K-4566 35-02-K04566_913642401_913642401</t>
  </si>
  <si>
    <t>14.11.2022 18:13:33</t>
  </si>
  <si>
    <t>14.11.2022 20:24:27</t>
  </si>
  <si>
    <t>IŞIKLAR KÖK 45-73-M00467_HatBaşıAyırıcı_53135024 M07_53135024</t>
  </si>
  <si>
    <t>14.11.2022 17:09:19</t>
  </si>
  <si>
    <t>14.11.2022 18:58:06</t>
  </si>
  <si>
    <t>DM-3/29 45-71-M00083_45-71-M00083_72059143</t>
  </si>
  <si>
    <t>14.11.2022 16:36:08</t>
  </si>
  <si>
    <t>14.11.2022 16:49:27</t>
  </si>
  <si>
    <t>TR-64 35-19-L00064_956700717_956700717</t>
  </si>
  <si>
    <t>14.11.2022 04:49:39</t>
  </si>
  <si>
    <t>14.11.2022 06:44:46</t>
  </si>
  <si>
    <t>TR-33 35-15-M00033_950367260_950367260</t>
  </si>
  <si>
    <t>14.11.2022 13:50:38</t>
  </si>
  <si>
    <t>14.11.2022 15:32:27</t>
  </si>
  <si>
    <t>KIRKAĞAÇ TR-10 45-76-M00010_B B5_5976924</t>
  </si>
  <si>
    <t>14.11.2022 13:04:00</t>
  </si>
  <si>
    <t>14.11.2022 14:14:16</t>
  </si>
  <si>
    <t>M-1384 35-02-M01384_TRAFO M03_2035331</t>
  </si>
  <si>
    <t>14.11.2022 19:08:29</t>
  </si>
  <si>
    <t>14.11.2022 20:14:32</t>
  </si>
  <si>
    <t>İM-1/TR-8 35-14-M00301_95000645512_95000645512</t>
  </si>
  <si>
    <t>14.11.2022 13:47:01</t>
  </si>
  <si>
    <t>14.11.2022 14:04:27</t>
  </si>
  <si>
    <t>K-2337 35-03-K02337_910135977_910135977</t>
  </si>
  <si>
    <t>14.11.2022 14:34:43</t>
  </si>
  <si>
    <t>14.11.2022 16:33:03</t>
  </si>
  <si>
    <t>İM-1/TR-8 35-14-M00301_B B01b_5934797</t>
  </si>
  <si>
    <t>14.11.2022 18:16:38</t>
  </si>
  <si>
    <t>14.11.2022 18:56:54</t>
  </si>
  <si>
    <t>ÜRKMEZ DM-4 (ÜRKMEZ M-21) 35-25-M00155_HatBaşıAyırıcı_53132250 M03_53132250</t>
  </si>
  <si>
    <t>14.11.2022 10:39:20</t>
  </si>
  <si>
    <t>14.11.2022 10:49:53</t>
  </si>
  <si>
    <t>YENİ BAĞARASI TR-4 35-23-M00210_42066962_56357372_56357372</t>
  </si>
  <si>
    <t>14.11.2022 11:02:29</t>
  </si>
  <si>
    <t>14.11.2022 12:24:40</t>
  </si>
  <si>
    <t>HARMANDALI DM-3 (M-211) 35-09-M00211_ULUCAK TM M10_45384035</t>
  </si>
  <si>
    <t>14.11.2022 02:06:51</t>
  </si>
  <si>
    <t>14.11.2022 02:22:19</t>
  </si>
  <si>
    <t>TR-2/73-A 45-83-L00151_48096857 TR1796C1B_48098248</t>
  </si>
  <si>
    <t>14.11.2022 17:04:54</t>
  </si>
  <si>
    <t>14.11.2022 17:35:20</t>
  </si>
  <si>
    <t>KADIBOĞAN TR-1 45-74-M00221_A_56352218_56352218</t>
  </si>
  <si>
    <t>14.11.2022 07:48:44</t>
  </si>
  <si>
    <t>14.11.2022 08:53:47</t>
  </si>
  <si>
    <t>14.11.2022 08:12:59</t>
  </si>
  <si>
    <t>ARPALIK KÖK 45-83-M00137_İZZETTİN KÖK M03_2096509</t>
  </si>
  <si>
    <t>14.11.2022 17:14:02</t>
  </si>
  <si>
    <t>14.11.2022 18:02:10</t>
  </si>
  <si>
    <t>PANCAR TR-5 35-26-M00897_956607793_956607793</t>
  </si>
  <si>
    <t>14.11.2022 17:43:58</t>
  </si>
  <si>
    <t>14.11.2022 20:02:17</t>
  </si>
  <si>
    <t>L-217 35-18-L00217_12045688_56374474_56374474</t>
  </si>
  <si>
    <t>14.11.2022 10:49:39</t>
  </si>
  <si>
    <t>14.11.2022 12:43:30</t>
  </si>
  <si>
    <t>ÇAPAK KÖK 35-26-M00435_HatBaşıAyırıcı_79961296 M05_79961296</t>
  </si>
  <si>
    <t>14.11.2022 08:42:26</t>
  </si>
  <si>
    <t>14.11.2022 09:20:08</t>
  </si>
  <si>
    <t>K-4707 35-02-K04707_D_56377823_56377823</t>
  </si>
  <si>
    <t>14.11.2022 13:55:31</t>
  </si>
  <si>
    <t>14.11.2022 14:30:45</t>
  </si>
  <si>
    <t>ALİAĞA TR-43 DM 35-17-M00043_GÜZELHİSAR ÇIKIŞI M13_2315084</t>
  </si>
  <si>
    <t>14.11.2022 09:07:25</t>
  </si>
  <si>
    <t>14.11.2022 16:46:28</t>
  </si>
  <si>
    <t>M-3053 35-09-M03053_35-09-M03053_85815728</t>
  </si>
  <si>
    <t>14.11.2022 11:31:08</t>
  </si>
  <si>
    <t>14.11.2022 12:51:00</t>
  </si>
  <si>
    <t>TR-39 35-15-M00039_950369209_950369209</t>
  </si>
  <si>
    <t>14.11.2022 12:04:39</t>
  </si>
  <si>
    <t>14.11.2022 14:19:01</t>
  </si>
  <si>
    <t>ARMUTLU İM 35-27-A00001_ARMATEKS-OMRAT M05_2307562</t>
  </si>
  <si>
    <t>14.11.2022 12:40:50</t>
  </si>
  <si>
    <t>14.11.2022 14:20:42</t>
  </si>
  <si>
    <t>YEŞİLYURT DM 45-73-M00476_YEŞİLYURT MERKEZ (TR-2) M05_2318330</t>
  </si>
  <si>
    <t>14.11.2022 09:26:29</t>
  </si>
  <si>
    <t>14.11.2022 17:05:53</t>
  </si>
  <si>
    <t>TR-5 35-19-L00005_HatBaşıAyırıcı_53134037 L01_53134037</t>
  </si>
  <si>
    <t>14.11.2022 11:03:00</t>
  </si>
  <si>
    <t>14.11.2022 11:18:57</t>
  </si>
  <si>
    <t>ÜÇPINAR TR-6 45-71-M01538_DIREK TIPI TRAFO HUCRESI H01_2086633</t>
  </si>
  <si>
    <t>14.11.2022 14:39:48</t>
  </si>
  <si>
    <t>14.11.2022 14:44:00</t>
  </si>
  <si>
    <t>K-4305 35-03-K04305_BUCA T.M. K01_41974145</t>
  </si>
  <si>
    <t>14.11.2022 18:31:59</t>
  </si>
  <si>
    <t>14.11.2022 18:32:38</t>
  </si>
  <si>
    <t>14.11.2022 16:47:26</t>
  </si>
  <si>
    <t>14.11.2022 19:33:58</t>
  </si>
  <si>
    <t>14.11.2022 08:42:59</t>
  </si>
  <si>
    <t>M-2125 35-03-M02125_35-03-M02125_2367258</t>
  </si>
  <si>
    <t>14.11.2022 18:03:08</t>
  </si>
  <si>
    <t>14.11.2022 19:27:17</t>
  </si>
  <si>
    <t>M-251 35-09-M00251_M-252 M03_47547384</t>
  </si>
  <si>
    <t>14.11.2022 10:22:16</t>
  </si>
  <si>
    <t>14.11.2022 11:18:47</t>
  </si>
  <si>
    <t>KUMKUYUCAK KÖK 45-80-M00093_KUMKUYUCAK ŞEHİR M05_72193247</t>
  </si>
  <si>
    <t>14.11.2022 09:28:16</t>
  </si>
  <si>
    <t>14.11.2022 10:07:59</t>
  </si>
  <si>
    <t>TR-264 HEKİMKÖY SİTESİ TR 35-14-L00132_956680500_956680500</t>
  </si>
  <si>
    <t>14.11.2022 16:13:14</t>
  </si>
  <si>
    <t>14.11.2022 19:18:28</t>
  </si>
  <si>
    <t>SÜNNETÇİLER TR-2 45-72-L00314_956495519_956495519</t>
  </si>
  <si>
    <t>14.11.2022 11:57:00</t>
  </si>
  <si>
    <t>14.11.2022 14:40:24</t>
  </si>
  <si>
    <t>SOMA KÖYLER DM-2 45-82-M00125_HatBaşıAyırıcı_53135609 M08_53135609</t>
  </si>
  <si>
    <t>14.11.2022 09:28:09</t>
  </si>
  <si>
    <t>14.11.2022 18:16:49</t>
  </si>
  <si>
    <t>TR-157 35-19-M00157_956681624_956681624</t>
  </si>
  <si>
    <t>14.11.2022 15:49:26</t>
  </si>
  <si>
    <t>14.11.2022 17:52:43</t>
  </si>
  <si>
    <t>SOMA KÖYLER DM-2 45-82-M00125_SAVAŞTEPE 34.5 M09_2035838</t>
  </si>
  <si>
    <t>14.11.2022 08:24:13</t>
  </si>
  <si>
    <t>14.11.2022 08:40:53</t>
  </si>
  <si>
    <t>AKHİSAR İM 45-72-A00001_ESKİ ZEYTİN OVA L06_2058305</t>
  </si>
  <si>
    <t>14.11.2022 09:14:35</t>
  </si>
  <si>
    <t>14.11.2022 17:03:19</t>
  </si>
  <si>
    <t>HİSARLIK TR-2 35-20-L00468_35-20-L00468_2371246</t>
  </si>
  <si>
    <t>14.11.2022 13:38:28</t>
  </si>
  <si>
    <t>14.11.2022 15:07:17</t>
  </si>
  <si>
    <t>14.11.2022 16:42:29</t>
  </si>
  <si>
    <t>14.11.2022 18:16:13</t>
  </si>
  <si>
    <t>ÖMER ÖNER TR-7 35-30-M00239_955327073_955327073</t>
  </si>
  <si>
    <t>15.11.2022 10:52:32</t>
  </si>
  <si>
    <t>15.11.2022 12:45:20</t>
  </si>
  <si>
    <t>KARAKUYU-9 35-26-M00223_8097974_56358315_56358315</t>
  </si>
  <si>
    <t>15.11.2022 10:31:52</t>
  </si>
  <si>
    <t>15.11.2022 11:19:45</t>
  </si>
  <si>
    <t>DM-20/13 (ÇAPRA KABİN) 45-71-M00272_953244631_953244631</t>
  </si>
  <si>
    <t>15.11.2022 09:33:05</t>
  </si>
  <si>
    <t>15.11.2022 11:07:01</t>
  </si>
  <si>
    <t>L-90 ULAMIŞ YAREN 35-14-L00090_95001222330_95001222330</t>
  </si>
  <si>
    <t>15.11.2022 17:27:17</t>
  </si>
  <si>
    <t>15.11.2022 18:46:13</t>
  </si>
  <si>
    <t>DAĞISTAN TR-1 35-16-M00129_47492839_56395701_56395701</t>
  </si>
  <si>
    <t>15.11.2022 09:18:52</t>
  </si>
  <si>
    <t>15.11.2022 16:44:56</t>
  </si>
  <si>
    <t>TR-40 35-16-L00040_A_56352706_56352706</t>
  </si>
  <si>
    <t>15.11.2022 12:01:06</t>
  </si>
  <si>
    <t>15.11.2022 16:15:43</t>
  </si>
  <si>
    <t>K-734 35-01-K00734_35-01-K00734_47314207</t>
  </si>
  <si>
    <t>15.11.2022 16:16:37</t>
  </si>
  <si>
    <t>15.11.2022 16:31:17</t>
  </si>
  <si>
    <t>K-2502 35-02-K02502_K-2503 K03_2121893</t>
  </si>
  <si>
    <t>15.11.2022 10:22:51</t>
  </si>
  <si>
    <t>15.11.2022 11:40:54</t>
  </si>
  <si>
    <t>GÜLDEM TAVUKÇULUK ÖZEL TR 35-23-M00198Ö_DIREK TIPI TRAFO HUCRESI H01_2057842</t>
  </si>
  <si>
    <t>15.11.2022 16:48:45</t>
  </si>
  <si>
    <t>15.11.2022 18:18:31</t>
  </si>
  <si>
    <t>M-1111 35-08-M01111_95001335325_95001335325</t>
  </si>
  <si>
    <t>15.11.2022 13:58:27</t>
  </si>
  <si>
    <t>15.11.2022 16:57:33</t>
  </si>
  <si>
    <t>BOZYAKA TM 35-01-A00007_BOZYAKA-2 K14_2314207</t>
  </si>
  <si>
    <t>15.11.2022 17:54:11</t>
  </si>
  <si>
    <t>15.11.2022 18:00:54</t>
  </si>
  <si>
    <t>YELKİ TR-1 DM-2/7  (M-2341) 35-10-M02341_DAĞITIM TR-2 M03_2051418</t>
  </si>
  <si>
    <t>OG Trafo Kademe Ayarı</t>
  </si>
  <si>
    <t>15.11.2022 03:26:28</t>
  </si>
  <si>
    <t>15.11.2022 03:53:49</t>
  </si>
  <si>
    <t>L-32 35-14-L00032_35-14-L00032_2374320</t>
  </si>
  <si>
    <t>15.11.2022 23:26:19</t>
  </si>
  <si>
    <t>16.11.2022 00:37:10</t>
  </si>
  <si>
    <t>15.11.2022 09:59:23</t>
  </si>
  <si>
    <t>15.11.2022 12:10:21</t>
  </si>
  <si>
    <t>L-335 35-18-L00335_6900484_56353390_56353390</t>
  </si>
  <si>
    <t>15.11.2022 13:23:28</t>
  </si>
  <si>
    <t>15.11.2022 18:11:08</t>
  </si>
  <si>
    <t>HAMZABEYLİ TR-3 45-71-M01773_953189283_953189283</t>
  </si>
  <si>
    <t>15.11.2022 16:57:32</t>
  </si>
  <si>
    <t>15.11.2022 19:05:34</t>
  </si>
  <si>
    <t>BEYLER KÖK 45-85-L00034_TAŞKUYUCAK L03_72102935</t>
  </si>
  <si>
    <t>15.11.2022 09:04:10</t>
  </si>
  <si>
    <t>15.11.2022 16:22:05</t>
  </si>
  <si>
    <t>K-2337 35-03-K02337_D_56354400_56354400</t>
  </si>
  <si>
    <t>15.11.2022 09:34:48</t>
  </si>
  <si>
    <t>15.11.2022 12:48:31</t>
  </si>
  <si>
    <t>K-3319 35-09-K03319_B_56381036_56381036</t>
  </si>
  <si>
    <t>15.11.2022 11:59:49</t>
  </si>
  <si>
    <t>15.11.2022 12:35:09</t>
  </si>
  <si>
    <t>15.11.2022 10:44:42</t>
  </si>
  <si>
    <t>15.11.2022 11:48:42</t>
  </si>
  <si>
    <t>ÇUKURALTI M-54 35-25-M00089_C_56355292_56355292</t>
  </si>
  <si>
    <t>15.11.2022 16:49:59</t>
  </si>
  <si>
    <t>15.11.2022 17:43:30</t>
  </si>
  <si>
    <t>15.11.2022 20:27:43</t>
  </si>
  <si>
    <t>15.11.2022 21:10:50</t>
  </si>
  <si>
    <t>K-885 35-04-K00885_99751042_99751042</t>
  </si>
  <si>
    <t>15.11.2022 13:07:01</t>
  </si>
  <si>
    <t>15.11.2022 18:38:40</t>
  </si>
  <si>
    <t>M-3390(YATIRIM REZERVE) 35-03-M03390_911061105_911061105</t>
  </si>
  <si>
    <t>15.11.2022 20:50:13</t>
  </si>
  <si>
    <t>15.11.2022 22:27:00</t>
  </si>
  <si>
    <t>15.11.2022 11:24:02</t>
  </si>
  <si>
    <t>15.11.2022 15:58:51</t>
  </si>
  <si>
    <t>15.11.2022 12:42:21</t>
  </si>
  <si>
    <t>15.11.2022 14:49:32</t>
  </si>
  <si>
    <t>K-885 35-04-K00885_912520300_912520300</t>
  </si>
  <si>
    <t>15.11.2022 17:13:42</t>
  </si>
  <si>
    <t>15.11.2022 20:05:17</t>
  </si>
  <si>
    <t>KARABURUN TR-3 35-21-L00007_953359940_953359940</t>
  </si>
  <si>
    <t>15.11.2022 12:19:26</t>
  </si>
  <si>
    <t>15.11.2022 17:09:30</t>
  </si>
  <si>
    <t>DM-11-A (TOKİ-3A) 45-71-M00369_ M01_66141449</t>
  </si>
  <si>
    <t>15.11.2022 09:12:00</t>
  </si>
  <si>
    <t>15.11.2022 10:46:16</t>
  </si>
  <si>
    <t>HACI HALİLLER DM 45-71-M00065_HatBaşıAyırıcı_53135150 M06_53135150</t>
  </si>
  <si>
    <t>15.11.2022 09:43:12</t>
  </si>
  <si>
    <t>15.11.2022 15:23:26</t>
  </si>
  <si>
    <t>PINARLI KÖK 35-20-M00085_TR-4 - TR-5 M04_72358872</t>
  </si>
  <si>
    <t>15.11.2022 17:04:06</t>
  </si>
  <si>
    <t>15.11.2022 17:44:08</t>
  </si>
  <si>
    <t>ULUKENT DM-3/12 35-28-M00061_953382483_953382483</t>
  </si>
  <si>
    <t>15.11.2022 14:11:40</t>
  </si>
  <si>
    <t>15.11.2022 14:55:28</t>
  </si>
  <si>
    <t>BAĞARASI TR-1 35-23-M00170_A_65513641_65513641</t>
  </si>
  <si>
    <t>15.11.2022 13:51:17</t>
  </si>
  <si>
    <t>15.11.2022 14:21:37</t>
  </si>
  <si>
    <t>M-1303 35-03-M01303_C_60983053_60983053</t>
  </si>
  <si>
    <t>15.11.2022 10:37:32</t>
  </si>
  <si>
    <t>15.11.2022 12:01:07</t>
  </si>
  <si>
    <t>BAĞARASI TR-11 35-23-M00180__79552659_79552659</t>
  </si>
  <si>
    <t>15.11.2022 19:55:08</t>
  </si>
  <si>
    <t>15.11.2022 20:48:13</t>
  </si>
  <si>
    <t>M-3036 35-09-M03036_35-09-M03036_79571939</t>
  </si>
  <si>
    <t>15.11.2022 09:05:27</t>
  </si>
  <si>
    <t>15.11.2022 10:47:17</t>
  </si>
  <si>
    <t>SOMA MERKEZ DM-2 45-82-M00070_TR-44 M07_2322048</t>
  </si>
  <si>
    <t>15.11.2022 08:29:40</t>
  </si>
  <si>
    <t>15.11.2022 08:46:14</t>
  </si>
  <si>
    <t>K-4371 35-01-K04371_K-3161 K01_2117574</t>
  </si>
  <si>
    <t>15.11.2022 09:14:32</t>
  </si>
  <si>
    <t>15.11.2022 12:35:00</t>
  </si>
  <si>
    <t>TR-10 45-74-M00010_A_56394819_56394819</t>
  </si>
  <si>
    <t>15.11.2022 17:14:44</t>
  </si>
  <si>
    <t>15.11.2022 17:39:27</t>
  </si>
  <si>
    <t>M-2383 35-01-M02383_DAĞITIM TRAFOSU-1 M04_80310521</t>
  </si>
  <si>
    <t>15.11.2022 14:45:23</t>
  </si>
  <si>
    <t>15.11.2022 17:37:06</t>
  </si>
  <si>
    <t>DM-4/3 45-72-M00615_DM-4/TR-2 M01_79592806</t>
  </si>
  <si>
    <t>15.11.2022 09:23:31</t>
  </si>
  <si>
    <t>15.11.2022 12:04:00</t>
  </si>
  <si>
    <t>KIRKAĞAÇ TR-12/3 45-76-M00031_955248292_955248292</t>
  </si>
  <si>
    <t>15.11.2022 17:24:42</t>
  </si>
  <si>
    <t>15.11.2022 20:12:14</t>
  </si>
  <si>
    <t>M-195 35-02-M00195_B_56378734_56378734</t>
  </si>
  <si>
    <t>15.11.2022 13:42:57</t>
  </si>
  <si>
    <t>15.11.2022 14:23:58</t>
  </si>
  <si>
    <t>BALABANLI DM 35-15-M00280_OTURAKKUYU M04_72306393</t>
  </si>
  <si>
    <t>15.11.2022 11:02:23</t>
  </si>
  <si>
    <t>15.11.2022 11:55:39</t>
  </si>
  <si>
    <t>BAYINDIR İM 35-20-A00001_YANIK KAVAK L04_2313520</t>
  </si>
  <si>
    <t>15.11.2022 09:06:10</t>
  </si>
  <si>
    <t>15.11.2022 15:56:43</t>
  </si>
  <si>
    <t>DM-3/TR-10 SEFERİHİSAR 35-14-M00331_956634297_956634297</t>
  </si>
  <si>
    <t>15.11.2022 20:04:07</t>
  </si>
  <si>
    <t>15.11.2022 20:14:54</t>
  </si>
  <si>
    <t>L-388 35-18-L00388_95001363749_95001363749</t>
  </si>
  <si>
    <t>15.11.2022 09:46:50</t>
  </si>
  <si>
    <t>15.11.2022 14:21:55</t>
  </si>
  <si>
    <t>K-3323 35-09-K03323_E_56383753_56383753</t>
  </si>
  <si>
    <t>15.11.2022 11:38:26</t>
  </si>
  <si>
    <t>15.11.2022 11:56:56</t>
  </si>
  <si>
    <t>AYRANCILAR DM-2 35-26-M00825_PANCAR OSB DM-1 M01_2076745</t>
  </si>
  <si>
    <t>15.11.2022 09:17:41</t>
  </si>
  <si>
    <t>15.11.2022 15:22:24</t>
  </si>
  <si>
    <t>KULA İM 45-77-A00001_DEMİRKÖPRÜ M03_2308470</t>
  </si>
  <si>
    <t>15.11.2022 09:14:07</t>
  </si>
  <si>
    <t>15.11.2022 19:04:17</t>
  </si>
  <si>
    <t>K-3547 35-03-K03547_B_56371212_56371212</t>
  </si>
  <si>
    <t>15.11.2022 16:43:39</t>
  </si>
  <si>
    <t>15.11.2022 18:18:26</t>
  </si>
  <si>
    <t>K-4143 35-01-K04143_K-2724 K01_2113584</t>
  </si>
  <si>
    <t>15.11.2022 17:51:52</t>
  </si>
  <si>
    <t>15.11.2022 18:09:07</t>
  </si>
  <si>
    <t>URLA TM-1 35-19-A00004_ZEYTİNALANI İM M07_2313938</t>
  </si>
  <si>
    <t>15.11.2022 18:51:00</t>
  </si>
  <si>
    <t>TR-159 35-15-M00159_48870229_56380194_56380194</t>
  </si>
  <si>
    <t>15.11.2022 14:28:43</t>
  </si>
  <si>
    <t>15.11.2022 16:51:34</t>
  </si>
  <si>
    <t>15.11.2022 07:01:16</t>
  </si>
  <si>
    <t>15.11.2022 14:10:42</t>
  </si>
  <si>
    <t>ALANKIYI TR-5 35-20-L00268_7125432_56380488_56380488</t>
  </si>
  <si>
    <t>15.11.2022 13:26:20</t>
  </si>
  <si>
    <t>15.11.2022 15:55:39</t>
  </si>
  <si>
    <t>UĞURLU KÖK 45-86-M00045_KEMHALLI KÖK M01_72226017</t>
  </si>
  <si>
    <t>15.11.2022 15:05:19</t>
  </si>
  <si>
    <t>15.11.2022 15:05:57</t>
  </si>
  <si>
    <t>DİZDARLAR TR-16 35-22-M00868_955292479_955292479</t>
  </si>
  <si>
    <t>15.11.2022 14:20:08</t>
  </si>
  <si>
    <t>15.11.2022 16:01:50</t>
  </si>
  <si>
    <t>K-3547 35-03-K03547_35-03-K03547_2360305</t>
  </si>
  <si>
    <t>15.11.2022 18:12:07</t>
  </si>
  <si>
    <t>15.11.2022 18:26:10</t>
  </si>
  <si>
    <t>ADALA TR-1 45-78-M00284__84294253_84294253</t>
  </si>
  <si>
    <t>15.11.2022 16:50:44</t>
  </si>
  <si>
    <t>15.11.2022 19:20:31</t>
  </si>
  <si>
    <t>K-3452 35-08-K03452_35-08-K03452_42034069</t>
  </si>
  <si>
    <t>15.11.2022 08:55:18</t>
  </si>
  <si>
    <t>15.11.2022 10:18:16</t>
  </si>
  <si>
    <t>15.11.2022 13:58:37</t>
  </si>
  <si>
    <t>15.11.2022 14:03:37</t>
  </si>
  <si>
    <t>MENEMEN DM-4/10 35-28-M00742_60765971 A01_60766099</t>
  </si>
  <si>
    <t>15.11.2022 09:57:03</t>
  </si>
  <si>
    <t>15.11.2022 10:37:33</t>
  </si>
  <si>
    <t>ÇINARDİBİ TR-1 35-20-M00049_955200833_955200833</t>
  </si>
  <si>
    <t>15.11.2022 12:24:08</t>
  </si>
  <si>
    <t>15.11.2022 19:00:29</t>
  </si>
  <si>
    <t>TR-74 35-19-L00074_956677432_956677432</t>
  </si>
  <si>
    <t>15.11.2022 19:04:27</t>
  </si>
  <si>
    <t>15.11.2022 20:38:43</t>
  </si>
  <si>
    <t>15.11.2022 12:39:13</t>
  </si>
  <si>
    <t>15.11.2022 15:11:56</t>
  </si>
  <si>
    <t>M-2017 35-01-M02017_M-2016 M02_81342287</t>
  </si>
  <si>
    <t>15.11.2022 13:18:00</t>
  </si>
  <si>
    <t>15.11.2022 13:36:00</t>
  </si>
  <si>
    <t>TR-2/103 45-83-L00103_955144846_955144846</t>
  </si>
  <si>
    <t>15.11.2022 11:09:51</t>
  </si>
  <si>
    <t>15.11.2022 14:43:37</t>
  </si>
  <si>
    <t>SARUHANLI DM 45-80-M00001_ŞEHİR-1 TR-25 M02_2086522</t>
  </si>
  <si>
    <t>15.11.2022 07:44:24</t>
  </si>
  <si>
    <t>15.11.2022 07:50:32</t>
  </si>
  <si>
    <t>BAŞIBÜYÜK KÖK 45-77-L00158_HACITUFAN ÇIKIŞI L02_61353394</t>
  </si>
  <si>
    <t>15.11.2022 10:05:47</t>
  </si>
  <si>
    <t>15.11.2022 16:36:56</t>
  </si>
  <si>
    <t>K-734 35-01-K00734_A 1A_5919489</t>
  </si>
  <si>
    <t>15.11.2022 10:34:17</t>
  </si>
  <si>
    <t>15.11.2022 16:50:15</t>
  </si>
  <si>
    <t>AHMETLİ TR-25 45-84-L00025_DAĞITIM TRF TR-25 L05_65892157</t>
  </si>
  <si>
    <t>15.11.2022 10:13:41</t>
  </si>
  <si>
    <t>15.11.2022 11:52:36</t>
  </si>
  <si>
    <t>15.11.2022 08:20:27</t>
  </si>
  <si>
    <t>15.11.2022 10:14:25</t>
  </si>
  <si>
    <t>BOZYAKA TM 35-01-A00007_BOZYAKA-14 K26_2063077</t>
  </si>
  <si>
    <t>15.11.2022 13:31:57</t>
  </si>
  <si>
    <t>15.11.2022 17:43:38</t>
  </si>
  <si>
    <t>TR-12 HÜKÜMET KONAĞI 35-19-M00012_11743311_56375349_56375349</t>
  </si>
  <si>
    <t>15.11.2022 13:13:00</t>
  </si>
  <si>
    <t>15.11.2022 13:42:03</t>
  </si>
  <si>
    <t>DM-9/10 45-71-M01168_ M01_66149903</t>
  </si>
  <si>
    <t>15.11.2022 11:33:55</t>
  </si>
  <si>
    <t>15.11.2022 12:15:54</t>
  </si>
  <si>
    <t>BAŞPINAR KÖK 45-76-L00001_ALİ FAKI-BOSTANCI L02_72214097</t>
  </si>
  <si>
    <t>15.11.2022 16:14:23</t>
  </si>
  <si>
    <t>15.11.2022 16:44:39</t>
  </si>
  <si>
    <t>M-2760 35-10-M02760_95000509038_95000509038</t>
  </si>
  <si>
    <t>15.11.2022 13:04:26</t>
  </si>
  <si>
    <t>15.11.2022 16:47:59</t>
  </si>
  <si>
    <t>ALOSBİ TM 35-17-A00006_HatBaşıAyırıcı_53134031 M05_53134031</t>
  </si>
  <si>
    <t>15.11.2022 18:02:35</t>
  </si>
  <si>
    <t>15.11.2022 19:33:49</t>
  </si>
  <si>
    <t>TR-19 35-16-L00019_953333551_953333551</t>
  </si>
  <si>
    <t>15.11.2022 09:02:06</t>
  </si>
  <si>
    <t>15.11.2022 12:19:17</t>
  </si>
  <si>
    <t>M-1336 35-08-M01336_35-08-M01336_42110067</t>
  </si>
  <si>
    <t>15.11.2022 10:51:37</t>
  </si>
  <si>
    <t>15.11.2022 16:51:40</t>
  </si>
  <si>
    <t>SÜLEYMANLI KÖK 45-72-L00299_SÜLEYMANLI KUZEY SOL ÇIKIŞI BELEDİYE L05_2331425</t>
  </si>
  <si>
    <t>15.11.2022 19:27:27</t>
  </si>
  <si>
    <t>15.11.2022 20:53:43</t>
  </si>
  <si>
    <t>HİSARLIK TR-2 35-20-L00468_5811369_56380468_56380468</t>
  </si>
  <si>
    <t>15.11.2022 11:14:12</t>
  </si>
  <si>
    <t>15.11.2022 12:01:50</t>
  </si>
  <si>
    <t>ÇANDARLI TR-4 35-30-M00004_C_56365154_56365154</t>
  </si>
  <si>
    <t>15.11.2022 23:06:38</t>
  </si>
  <si>
    <t>16.11.2022 00:49:57</t>
  </si>
  <si>
    <t>L-310 35-18-L00310_950437944_950437944</t>
  </si>
  <si>
    <t>15.11.2022 13:36:07</t>
  </si>
  <si>
    <t>15.11.2022 15:17:45</t>
  </si>
  <si>
    <t>TR-171 35-15-M00404_950363125_950363125</t>
  </si>
  <si>
    <t>15.11.2022 14:31:55</t>
  </si>
  <si>
    <t>15.11.2022 18:18:52</t>
  </si>
  <si>
    <t>MASKİ MERSİNLİ İÇME SUYU ÖZEL 45-78-M00940Ö_DIREK TIPI TRAFO HUCRESI H01_2126225</t>
  </si>
  <si>
    <t>15.11.2022 09:16:18</t>
  </si>
  <si>
    <t>15.11.2022 10:20:20</t>
  </si>
  <si>
    <t>ALİAĞA GIS TM 35-17-A00014_TR-B (2H08) M021_66128138</t>
  </si>
  <si>
    <t>15.11.2022 12:53:58</t>
  </si>
  <si>
    <t>15.11.2022 15:14:18</t>
  </si>
  <si>
    <t>M-2143 35-07-M02143_35-07-M02143_48428356</t>
  </si>
  <si>
    <t>15.11.2022 13:13:34</t>
  </si>
  <si>
    <t>15.11.2022 15:50:46</t>
  </si>
  <si>
    <t>MAHMUTLAR KÖK 45-74-M00354_HatBaşıAyırıcı_84164058 M04_84164058</t>
  </si>
  <si>
    <t>15.11.2022 10:15:15</t>
  </si>
  <si>
    <t>15.11.2022 11:46:25</t>
  </si>
  <si>
    <t>TURGUTALP TR-2 45-82-M00052_945529047_945529047</t>
  </si>
  <si>
    <t>15.11.2022 16:15:20</t>
  </si>
  <si>
    <t>15.11.2022 17:07:45</t>
  </si>
  <si>
    <t>TİRE TM 35-29-A00003_SELATİN TÜNELİ M19_2313884</t>
  </si>
  <si>
    <t>15.11.2022 09:37:12</t>
  </si>
  <si>
    <t>15.11.2022 13:50:51</t>
  </si>
  <si>
    <t>YAĞMURLU TR-3 45-76-L00171_45-76-L00171_2374332</t>
  </si>
  <si>
    <t>15.11.2022 11:31:07</t>
  </si>
  <si>
    <t>15.11.2022 12:29:07</t>
  </si>
  <si>
    <t>TR-90 ÖZTİRYAKİLER 35-19-L00090_956681915_956681915</t>
  </si>
  <si>
    <t>15.11.2022 10:51:19</t>
  </si>
  <si>
    <t>15.11.2022 11:36:20</t>
  </si>
  <si>
    <t>KARABAĞLAR TM 35-01-A00012_ESBAŞ-2 M10_2310485</t>
  </si>
  <si>
    <t>15.11.2022 09:05:51</t>
  </si>
  <si>
    <t>15.11.2022 13:53:52</t>
  </si>
  <si>
    <t>15.11.2022 08:34:07</t>
  </si>
  <si>
    <t>15.11.2022 08:34:38</t>
  </si>
  <si>
    <t>15.11.2022 16:42:40</t>
  </si>
  <si>
    <t>15.11.2022 16:47:56</t>
  </si>
  <si>
    <t>DERBENT TR-1 45-83-L00325_TR-4 L01_72152539</t>
  </si>
  <si>
    <t>15.11.2022 09:09:28</t>
  </si>
  <si>
    <t>15.11.2022 17:16:25</t>
  </si>
  <si>
    <t>M-2557 35-01-M02557_G G1_66269522</t>
  </si>
  <si>
    <t>15.11.2022 09:29:28</t>
  </si>
  <si>
    <t>15.11.2022 10:03:43</t>
  </si>
  <si>
    <t>DENİZGİREN TR-3 35-21-L00206_953363827_953363827</t>
  </si>
  <si>
    <t>15.11.2022 11:21:31</t>
  </si>
  <si>
    <t>15.11.2022 13:20:12</t>
  </si>
  <si>
    <t>DM-9/11 45-71-M00377_DAĞITIM TRAFOSU M03_66148704</t>
  </si>
  <si>
    <t>15.11.2022 10:58:39</t>
  </si>
  <si>
    <t>15.11.2022 12:16:46</t>
  </si>
  <si>
    <t>ALSANCAK TM 35-01-A00005_DARAGACI K19_2308242</t>
  </si>
  <si>
    <t>15.11.2022 06:58:08</t>
  </si>
  <si>
    <t>15.11.2022 08:56:09</t>
  </si>
  <si>
    <t>TR-52 35-19-L00052_9695785_56377000_56377000</t>
  </si>
  <si>
    <t>15.11.2022 14:54:56</t>
  </si>
  <si>
    <t>15.11.2022 15:26:52</t>
  </si>
  <si>
    <t>YENİFOÇA TR-24 35-23-M00024_C_56373177_56373177</t>
  </si>
  <si>
    <t>15.11.2022 21:16:26</t>
  </si>
  <si>
    <t>15.11.2022 22:10:02</t>
  </si>
  <si>
    <t>AKGEDİK KÖK-1 45-71-M00162_EMLAKDERE M03_56219223</t>
  </si>
  <si>
    <t>15.11.2022 10:24:08</t>
  </si>
  <si>
    <t>15.11.2022 11:02:37</t>
  </si>
  <si>
    <t>DM-1/TR-21 35-14-M00303_SA C02_5931847</t>
  </si>
  <si>
    <t>15.11.2022 12:14:45</t>
  </si>
  <si>
    <t>15.11.2022 14:58:56</t>
  </si>
  <si>
    <t>L-336 REİSDERE 35-18-L00336_DIREK TIPI TRAFO HUCRESI H01_2106916</t>
  </si>
  <si>
    <t>15.11.2022 10:48:57</t>
  </si>
  <si>
    <t>15.11.2022 11:38:17</t>
  </si>
  <si>
    <t>EĞRİGÖL TR-1 35-16-M00050_35-16-M00050_2357415</t>
  </si>
  <si>
    <t>15.11.2022 18:59:50</t>
  </si>
  <si>
    <t>15.11.2022 20:06:33</t>
  </si>
  <si>
    <t>K-3452 35-08-K03452__83841846_83841846</t>
  </si>
  <si>
    <t>15.11.2022 10:19:08</t>
  </si>
  <si>
    <t>15.11.2022 11:33:59</t>
  </si>
  <si>
    <t>BELEN TR-2 35-28-M00206_C_56357835_56357835</t>
  </si>
  <si>
    <t>15.11.2022 14:22:55</t>
  </si>
  <si>
    <t>15.11.2022 15:25:28</t>
  </si>
  <si>
    <t>15.11.2022 13:47:47</t>
  </si>
  <si>
    <t>15.11.2022 13:48:07</t>
  </si>
  <si>
    <t>TR-89 MAVİ PLAJ 35-19-L00089_956664429_956664429</t>
  </si>
  <si>
    <t>15.11.2022 17:29:05</t>
  </si>
  <si>
    <t>15.11.2022 18:48:04</t>
  </si>
  <si>
    <t>15.11.2022 09:06:23</t>
  </si>
  <si>
    <t>15.11.2022 15:59:11</t>
  </si>
  <si>
    <t>VİLLAKENT TR-5 35-28-M00382_7230628_56360134_56360134</t>
  </si>
  <si>
    <t>15.11.2022 09:39:49</t>
  </si>
  <si>
    <t>15.11.2022 10:19:33</t>
  </si>
  <si>
    <t>K-826 35-03-K00826_C C2_5892569</t>
  </si>
  <si>
    <t>15.11.2022 23:49:59</t>
  </si>
  <si>
    <t>16.11.2022 02:58:13</t>
  </si>
  <si>
    <t>15.11.2022 08:44:12</t>
  </si>
  <si>
    <t>15.11.2022 09:40:51</t>
  </si>
  <si>
    <t>DM-9 45-71-M00386_DM-11 F TURGUT ÖZAL-2 M08_66182331</t>
  </si>
  <si>
    <t>15.11.2022 12:21:36</t>
  </si>
  <si>
    <t>15.11.2022 13:42:10</t>
  </si>
  <si>
    <t>M-1336 35-08-M01336_912133628_912133628</t>
  </si>
  <si>
    <t>15.11.2022 18:46:18</t>
  </si>
  <si>
    <t>15.11.2022 19:19:07</t>
  </si>
  <si>
    <t>15.11.2022 17:33:47</t>
  </si>
  <si>
    <t>15.11.2022 17:53:30</t>
  </si>
  <si>
    <t>YAZIBAŞI DM-6 35-26-M00634_DM-6/8 M01_2116278</t>
  </si>
  <si>
    <t>15.11.2022 14:19:58</t>
  </si>
  <si>
    <t>15.11.2022 14:51:09</t>
  </si>
  <si>
    <t>L-47 DENİZKENT SİTESİ 35-14-L00047_956640006_956640006</t>
  </si>
  <si>
    <t>15.11.2022 10:37:38</t>
  </si>
  <si>
    <t>15.11.2022 11:52:00</t>
  </si>
  <si>
    <t>TR-44 35-15-M00044_48885137_56381560_56381560</t>
  </si>
  <si>
    <t>15.11.2022 18:12:37</t>
  </si>
  <si>
    <t>15.11.2022 19:21:24</t>
  </si>
  <si>
    <t>TR-449 ÖZEL 45-80-M02449Ö_DIREK TIPI TRAFO HUCRESI H01_2080482</t>
  </si>
  <si>
    <t>15.11.2022 17:04:55</t>
  </si>
  <si>
    <t>15.11.2022 17:47:44</t>
  </si>
  <si>
    <t>K-125 35-08-K00125_912773533_912773533</t>
  </si>
  <si>
    <t>15.11.2022 09:54:15</t>
  </si>
  <si>
    <t>15.11.2022 12:04:43</t>
  </si>
  <si>
    <t>K-995 35-07-K00995_912371488_912371488</t>
  </si>
  <si>
    <t>15.11.2022 16:22:35</t>
  </si>
  <si>
    <t>15.11.2022 20:28:53</t>
  </si>
  <si>
    <t>K-3001 35-02-K03001_910171245_910171245</t>
  </si>
  <si>
    <t>15.11.2022 17:46:15</t>
  </si>
  <si>
    <t>15.11.2022 19:00:42</t>
  </si>
  <si>
    <t>MORDOĞAN TR-3 35-21-L00141_953365500_953365500</t>
  </si>
  <si>
    <t>15.11.2022 09:14:25</t>
  </si>
  <si>
    <t>15.11.2022 15:15:02</t>
  </si>
  <si>
    <t>M-392 35-03-M00392_910454124_910454124</t>
  </si>
  <si>
    <t>15.11.2022 09:30:35</t>
  </si>
  <si>
    <t>15.11.2022 11:53:25</t>
  </si>
  <si>
    <t>15.11.2022 20:32:15</t>
  </si>
  <si>
    <t>15.11.2022 22:33:19</t>
  </si>
  <si>
    <t>15.11.2022 08:10:15</t>
  </si>
  <si>
    <t>15.11.2022 09:47:41</t>
  </si>
  <si>
    <t>M-2954 35-01-M02954_911830128_911830128</t>
  </si>
  <si>
    <t>15.11.2022 10:26:36</t>
  </si>
  <si>
    <t>15.11.2022 14:15:52</t>
  </si>
  <si>
    <t>MURADİYE DM-5/05 45-71-M00235_B B1b_60743235</t>
  </si>
  <si>
    <t>15.11.2022 22:54:26</t>
  </si>
  <si>
    <t>16.11.2022 02:04:27</t>
  </si>
  <si>
    <t>M-1138 35-02-M01138_M-771Ö M01_2309920</t>
  </si>
  <si>
    <t>15.11.2022 08:36:12</t>
  </si>
  <si>
    <t>15.11.2022 09:49:32</t>
  </si>
  <si>
    <t>SAİPALTI TR-1 35-21-L00101_95000541316_95000541316</t>
  </si>
  <si>
    <t>15.11.2022 13:07:07</t>
  </si>
  <si>
    <t>15.11.2022 17:59:36</t>
  </si>
  <si>
    <t>AKÇAKİLİSE TR-1 35-21-L00044_35-21-L00044_76803836</t>
  </si>
  <si>
    <t>15.11.2022 10:07:09</t>
  </si>
  <si>
    <t>15.11.2022 11:50:26</t>
  </si>
  <si>
    <t>M-2552 35-09-M02552_E_56384065_56384065</t>
  </si>
  <si>
    <t>15.11.2022 09:34:13</t>
  </si>
  <si>
    <t>15.11.2022 11:05:40</t>
  </si>
  <si>
    <t>KIRKAĞAÇ TR-5 45-76-M00005_KIRKAĞAÇ TR-20/TR-9/TR-10 M03_72216333</t>
  </si>
  <si>
    <t>15.11.2022 09:16:40</t>
  </si>
  <si>
    <t>15.11.2022 09:28:43</t>
  </si>
  <si>
    <t>TR-1804 35-28-M00566_C_56376382_56376382</t>
  </si>
  <si>
    <t>15.11.2022 13:06:39</t>
  </si>
  <si>
    <t>15.11.2022 13:35:05</t>
  </si>
  <si>
    <t>HALİLBEYLİ TR-1 KÖK 35-27-M01057_HALİLBEYLİ GİRİŞ M02_61283844</t>
  </si>
  <si>
    <t>15.11.2022 16:13:59</t>
  </si>
  <si>
    <t>15.11.2022 16:19:37</t>
  </si>
  <si>
    <t>ALSANCAK TM 35-01-A00005_MERSİNLİ K11_2308519</t>
  </si>
  <si>
    <t>15.11.2022 07:12:12</t>
  </si>
  <si>
    <t>15.11.2022 09:07:13</t>
  </si>
  <si>
    <t>HELVACI TR-2 35-17-M00362_12121750_56357403_56357403</t>
  </si>
  <si>
    <t>15.11.2022 10:48:16</t>
  </si>
  <si>
    <t>15.11.2022 11:23:20</t>
  </si>
  <si>
    <t>ALAŞEHİR TR-4 45-73-M00004_DIREK TIPI TRAFO HUCRESI H01_2086951</t>
  </si>
  <si>
    <t>15.11.2022 22:53:31</t>
  </si>
  <si>
    <t>16.11.2022 01:45:25</t>
  </si>
  <si>
    <t>ASARLIK TR-14 KÖK 35-28-M00168_ASARLIK TR-16(DM-1/5) M04_66531864</t>
  </si>
  <si>
    <t>15.11.2022 11:28:40</t>
  </si>
  <si>
    <t>15.11.2022 11:29:33</t>
  </si>
  <si>
    <t>K-4464 35-01-K04464_35-01-K04464_2374319</t>
  </si>
  <si>
    <t>15.11.2022 19:03:55</t>
  </si>
  <si>
    <t>15.11.2022 20:51:31</t>
  </si>
  <si>
    <t>İSTASYONALTI KÖK 45-83-M00131_CELALETTİN AŞKIN M08_2097308</t>
  </si>
  <si>
    <t>15.11.2022 10:44:20</t>
  </si>
  <si>
    <t>15.11.2022 13:56:04</t>
  </si>
  <si>
    <t>GÜMÜLCELİ TR-3 45-80-M00111_956542327_956542327</t>
  </si>
  <si>
    <t>15.11.2022 19:31:35</t>
  </si>
  <si>
    <t>15.11.2022 20:58:07</t>
  </si>
  <si>
    <t>CENKYERİ TR-2 45-82-M00257_945534674_945534674</t>
  </si>
  <si>
    <t>15.11.2022 20:59:27</t>
  </si>
  <si>
    <t>15.11.2022 21:54:43</t>
  </si>
  <si>
    <t>M-3095(YATIRIM REZERVE) 35-07-M03095_97527086_97527086</t>
  </si>
  <si>
    <t>15.11.2022 11:20:48</t>
  </si>
  <si>
    <t>15.11.2022 13:10:56</t>
  </si>
  <si>
    <t>15.11.2022 13:39:27</t>
  </si>
  <si>
    <t>15.11.2022 14:11:07</t>
  </si>
  <si>
    <t>BADEMLİ TR-5 35-30-L00102_35-30-L00102_2359290</t>
  </si>
  <si>
    <t>15.11.2022 23:17:17</t>
  </si>
  <si>
    <t>15.11.2022 23:40:54</t>
  </si>
  <si>
    <t>FOÇA TR-15 35-23-L00015_E_56399472_56399472</t>
  </si>
  <si>
    <t>15.11.2022 12:12:25</t>
  </si>
  <si>
    <t>15.11.2022 13:14:23</t>
  </si>
  <si>
    <t>L-287 SCOTCH PARK 35-18-L00287_5715512_56368436_56368436</t>
  </si>
  <si>
    <t>15.11.2022 18:31:20</t>
  </si>
  <si>
    <t>15.11.2022 19:08:26</t>
  </si>
  <si>
    <t>K-1502 35-03-K01502_910437744_910437744</t>
  </si>
  <si>
    <t>15.11.2022 14:27:12</t>
  </si>
  <si>
    <t>15.11.2022 17:36:57</t>
  </si>
  <si>
    <t>DERBENT TM 45-83-A00003_GÖLMARMARA-2 M19_2312524</t>
  </si>
  <si>
    <t>15.11.2022 09:24:38</t>
  </si>
  <si>
    <t>15.11.2022 17:11:06</t>
  </si>
  <si>
    <t>CABBAR KAMARA TR-2 45-73-M00858_B_56391854_56391854</t>
  </si>
  <si>
    <t>15.11.2022 18:09:02</t>
  </si>
  <si>
    <t>15.11.2022 18:48:52</t>
  </si>
  <si>
    <t>MURADİYE TR-2/B (23 NİSAN PARKI) 45-71-M01852_C C02_5979389</t>
  </si>
  <si>
    <t>15.11.2022 09:46:03</t>
  </si>
  <si>
    <t>15.11.2022 16:10:22</t>
  </si>
  <si>
    <t>15.11.2022 16:51:50</t>
  </si>
  <si>
    <t>15.11.2022 18:22:46</t>
  </si>
  <si>
    <t>L-437 ŞEHİTLİK 35-18-L00437_950449101_950449101</t>
  </si>
  <si>
    <t>15.11.2022 12:03:23</t>
  </si>
  <si>
    <t>15.11.2022 16:48:51</t>
  </si>
  <si>
    <t>DEMİRCİLİ DM 35-15-L00895_KARAKOVA DM L013_85268691</t>
  </si>
  <si>
    <t>15.11.2022 10:12:18</t>
  </si>
  <si>
    <t>15.11.2022 10:37:08</t>
  </si>
  <si>
    <t>İM-2/TR-29 SIĞACIK 35-14-L00287_956658387_956658387</t>
  </si>
  <si>
    <t>15.11.2022 09:35:15</t>
  </si>
  <si>
    <t>15.11.2022 14:50:57</t>
  </si>
  <si>
    <t>TR-37 35-27-M00037_35-27-M00037_2368920</t>
  </si>
  <si>
    <t>15.11.2022 16:31:07</t>
  </si>
  <si>
    <t>15.11.2022 16:46:09</t>
  </si>
  <si>
    <t>SOMA KÖYLER DM-2 45-82-M00125_KÖYLER 34.5 M08_2035836</t>
  </si>
  <si>
    <t>15.11.2022 20:52:38</t>
  </si>
  <si>
    <t>15.11.2022 21:07:02</t>
  </si>
  <si>
    <t>15.11.2022 10:59:37</t>
  </si>
  <si>
    <t>15.11.2022 11:12:00</t>
  </si>
  <si>
    <t>15.11.2022 09:26:27</t>
  </si>
  <si>
    <t>15.11.2022 17:04:19</t>
  </si>
  <si>
    <t>İZSU UZUNBURUN ÖZEL TR 35-30-M00038Ö_ H_81257644</t>
  </si>
  <si>
    <t>15.11.2022 18:33:33</t>
  </si>
  <si>
    <t>15.11.2022 20:03:38</t>
  </si>
  <si>
    <t>K-3834 35-01-K03834_35-01-K03834_2375810</t>
  </si>
  <si>
    <t>15.11.2022 09:09:57</t>
  </si>
  <si>
    <t>15.11.2022 12:36:43</t>
  </si>
  <si>
    <t>KİLLİK TR-2 KÖK 45-73-M00343_KİLLİK MERKEZ TR-4 M02_2309304</t>
  </si>
  <si>
    <t>15.11.2022 14:15:59</t>
  </si>
  <si>
    <t>15.11.2022 15:24:04</t>
  </si>
  <si>
    <t>K-3216 35-09-K03216_E_56384053_56384053</t>
  </si>
  <si>
    <t>15.11.2022 12:46:55</t>
  </si>
  <si>
    <t>15.11.2022 13:18:24</t>
  </si>
  <si>
    <t>M-1309 35-02-M01309_M-338 RASATANE M04_2102196</t>
  </si>
  <si>
    <t>15.11.2022 12:57:35</t>
  </si>
  <si>
    <t>15.11.2022 17:16:55</t>
  </si>
  <si>
    <t>K-1555 35-04-K01555_962686835_962686835</t>
  </si>
  <si>
    <t>15.11.2022 14:09:03</t>
  </si>
  <si>
    <t>15.11.2022 19:47:56</t>
  </si>
  <si>
    <t>M-850 KARAÇAM KÖK 35-02-M00850_HatBaşıAyırıcı_53137873 M07_53137873</t>
  </si>
  <si>
    <t>15.11.2022 12:17:15</t>
  </si>
  <si>
    <t>15.11.2022 14:00:16</t>
  </si>
  <si>
    <t>ALSANCAK TM 35-01-A00005_ALTAY ANIL K23_2308238</t>
  </si>
  <si>
    <t>15.11.2022 06:42:50</t>
  </si>
  <si>
    <t>15.11.2022 08:15:39</t>
  </si>
  <si>
    <t>SAĞANCI İM 35-16-A00003_SAĞANCI L03_2316402</t>
  </si>
  <si>
    <t>15.11.2022 09:18:07</t>
  </si>
  <si>
    <t>15.11.2022 14:35:59</t>
  </si>
  <si>
    <t>M-2204 DOĞANCILAR TR-5 35-03-M02204_C_56363094_56363094</t>
  </si>
  <si>
    <t>15.11.2022 10:28:18</t>
  </si>
  <si>
    <t>K-3798 35-01-K03798_DAĞITIM TRF K-3798 K02_2046377</t>
  </si>
  <si>
    <t>15.11.2022 18:19:14</t>
  </si>
  <si>
    <t>15.11.2022 18:50:41</t>
  </si>
  <si>
    <t>KİLLİK TR-4 45-73-M00345_A_56386720_56386720</t>
  </si>
  <si>
    <t>15.11.2022 16:03:47</t>
  </si>
  <si>
    <t>15.11.2022 17:12:52</t>
  </si>
  <si>
    <t>K-885 35-04-K00885_99490806_99490806</t>
  </si>
  <si>
    <t>15.11.2022 17:22:02</t>
  </si>
  <si>
    <t>15.11.2022 22:22:37</t>
  </si>
  <si>
    <t>SARUHANLI TR-17 45-80-M00017_B_56388539_56388539</t>
  </si>
  <si>
    <t>15.11.2022 21:45:33</t>
  </si>
  <si>
    <t>15.11.2022 23:00:47</t>
  </si>
  <si>
    <t>15.11.2022 11:08:41</t>
  </si>
  <si>
    <t>15.11.2022 11:57:22</t>
  </si>
  <si>
    <t>FOÇA TR-15 35-23-L00015_950425346_950425346</t>
  </si>
  <si>
    <t>15.11.2022 10:38:26</t>
  </si>
  <si>
    <t>L-335 35-18-L00335_7293467 c1_5944508</t>
  </si>
  <si>
    <t>15.11.2022 17:37:16</t>
  </si>
  <si>
    <t>15.11.2022 18:13:32</t>
  </si>
  <si>
    <t>15.11.2022 09:51:38</t>
  </si>
  <si>
    <t>15.11.2022 10:45:29</t>
  </si>
  <si>
    <t>L-1 35-18-L00001_7981742 c1_5945654</t>
  </si>
  <si>
    <t>15.11.2022 16:44:22</t>
  </si>
  <si>
    <t>15.11.2022 17:42:08</t>
  </si>
  <si>
    <t>SARIGÖL DM 45-79-M00069_HatBaşıAyırıcı_53134451 M17_53134451</t>
  </si>
  <si>
    <t>15.11.2022 08:33:53</t>
  </si>
  <si>
    <t>15.11.2022 11:31:00</t>
  </si>
  <si>
    <t>KAMUKENT TR-5 35-21-M00042_95001299192_95001299192</t>
  </si>
  <si>
    <t>15.11.2022 15:58:46</t>
  </si>
  <si>
    <t>15.11.2022 20:33:41</t>
  </si>
  <si>
    <t>TR-1/4-A 45-72-M00130_957778184_957778184</t>
  </si>
  <si>
    <t>15.11.2022 17:17:31</t>
  </si>
  <si>
    <t>15.11.2022 18:13:28</t>
  </si>
  <si>
    <t>YANIKDAĞ TR-1 45-75-M00202_45-75-M00202_2362279</t>
  </si>
  <si>
    <t>15.11.2022 12:25:55</t>
  </si>
  <si>
    <t>15.11.2022 14:32:09</t>
  </si>
  <si>
    <t>DM-05/02 45-71-M00048_HatBaşıAyırıcı_53139084 M03_53139084</t>
  </si>
  <si>
    <t>15.11.2022 17:48:40</t>
  </si>
  <si>
    <t>15.11.2022 18:57:46</t>
  </si>
  <si>
    <t>BOZYAKA TM 35-01-A00007_BOZYAKA-15 K27_2064265</t>
  </si>
  <si>
    <t>15.11.2022 09:04:47</t>
  </si>
  <si>
    <t>15.11.2022 13:31:39</t>
  </si>
  <si>
    <t>ALSANCAK TM 35-01-A00005_SÜMERBANK K29_2308525</t>
  </si>
  <si>
    <t>15.11.2022 07:06:02</t>
  </si>
  <si>
    <t>15.11.2022 08:47:32</t>
  </si>
  <si>
    <t>DM-1/64 35-29-M00064_950315501_950315501</t>
  </si>
  <si>
    <t>15.11.2022 21:35:41</t>
  </si>
  <si>
    <t>15.11.2022 22:09:08</t>
  </si>
  <si>
    <t>M-2015 35-01-M02015_C C01_80021290</t>
  </si>
  <si>
    <t>15.11.2022 13:49:43</t>
  </si>
  <si>
    <t>15.11.2022 14:33:00</t>
  </si>
  <si>
    <t>YENİFOÇA TR-54 35-23-M00054_B_56399233_56399233</t>
  </si>
  <si>
    <t>15.11.2022 10:42:38</t>
  </si>
  <si>
    <t>15.11.2022 11:33:25</t>
  </si>
  <si>
    <t>K-567 35-02-K00567_912886032_912886032</t>
  </si>
  <si>
    <t>15.11.2022 18:09:43</t>
  </si>
  <si>
    <t>15.11.2022 18:44:21</t>
  </si>
  <si>
    <t>AŞAĞIKIRIKLAR DM 35-16-M00448_AŞAĞIKIRIKLAR M06_2334651</t>
  </si>
  <si>
    <t>OG Direk Yıkılması</t>
  </si>
  <si>
    <t>15.11.2022 19:13:47</t>
  </si>
  <si>
    <t>15.11.2022 21:21:06</t>
  </si>
  <si>
    <t>ALİAĞA GIS TM 35-17-A00014_TR-A (1H08) M08_66128143</t>
  </si>
  <si>
    <t>15.11.2022 08:54:45</t>
  </si>
  <si>
    <t>15.11.2022 11:58:29</t>
  </si>
  <si>
    <t>OĞLANANASI TR-9 35-22-M00262__72371893_72371893</t>
  </si>
  <si>
    <t>15.11.2022 09:07:22</t>
  </si>
  <si>
    <t>15.11.2022 17:57:58</t>
  </si>
  <si>
    <t>M-1201 35-10-M01201_DIREK TIPI TRAFO HUCRESI H01_2088802</t>
  </si>
  <si>
    <t>15.11.2022 09:53:29</t>
  </si>
  <si>
    <t>15.11.2022 11:28:11</t>
  </si>
  <si>
    <t>AŞAĞICUMA DM 35-16-M00103_HatBaşıAyırıcı_53140597 M03_53140597</t>
  </si>
  <si>
    <t>16.11.2022 13:31:05</t>
  </si>
  <si>
    <t>16.11.2022 15:01:31</t>
  </si>
  <si>
    <t>M-900A 35-22-M00303_HatBaşıAyırıcı_53132917 M01_53132917</t>
  </si>
  <si>
    <t>16.11.2022 09:21:48</t>
  </si>
  <si>
    <t>16.11.2022 10:40:18</t>
  </si>
  <si>
    <t>SEYREK TR-8 35-28-M00377_G G01_79675376</t>
  </si>
  <si>
    <t>16.11.2022 09:13:03</t>
  </si>
  <si>
    <t>16.11.2022 09:30:06</t>
  </si>
  <si>
    <t>GÖLMARMARA İM 45-85-A00001_ESKİ GÖLMARMARA L28_2113832</t>
  </si>
  <si>
    <t>16.11.2022 09:02:31</t>
  </si>
  <si>
    <t>16.11.2022 17:07:16</t>
  </si>
  <si>
    <t>L-248 35-18-L00248_B b1b_5947398</t>
  </si>
  <si>
    <t>16.11.2022 21:27:38</t>
  </si>
  <si>
    <t>16.11.2022 23:47:01</t>
  </si>
  <si>
    <t>M-443 35-02-M00443_962751613_962751613</t>
  </si>
  <si>
    <t>16.11.2022 17:03:44</t>
  </si>
  <si>
    <t>16.11.2022 17:56:18</t>
  </si>
  <si>
    <t>GÜLKENT KÖK-3 35-30-M00219_GÜLKENT M02_84885342</t>
  </si>
  <si>
    <t>16.11.2022 11:23:29</t>
  </si>
  <si>
    <t>16.11.2022 12:20:25</t>
  </si>
  <si>
    <t>M-919 35-02-M00919_35-02-M00919_2364321</t>
  </si>
  <si>
    <t>16.11.2022 10:46:45</t>
  </si>
  <si>
    <t>16.11.2022 14:39:11</t>
  </si>
  <si>
    <t>M-2390 35-09-M02390_97787572_97787572</t>
  </si>
  <si>
    <t>16.11.2022 15:28:14</t>
  </si>
  <si>
    <t>16.11.2022 19:01:54</t>
  </si>
  <si>
    <t>TR-20 35-22-M00020_955289970_955289970</t>
  </si>
  <si>
    <t>16.11.2022 20:17:40</t>
  </si>
  <si>
    <t>16.11.2022 22:50:47</t>
  </si>
  <si>
    <t>TR-69 TARIMSAL SULAMA 45-80-M01069_45-80-M01069_2363032</t>
  </si>
  <si>
    <t>16.11.2022 13:18:47</t>
  </si>
  <si>
    <t>16.11.2022 14:19:07</t>
  </si>
  <si>
    <t>K-554 35-01-K00554_A_56353765_56353765</t>
  </si>
  <si>
    <t>16.11.2022 12:34:12</t>
  </si>
  <si>
    <t>16.11.2022 13:38:31</t>
  </si>
  <si>
    <t>MENEMEN TR-16 35-28-L00016_A_56378865_56378865</t>
  </si>
  <si>
    <t>16.11.2022 00:40:28</t>
  </si>
  <si>
    <t>16.11.2022 01:52:09</t>
  </si>
  <si>
    <t>K-3074 35-04-K03074_G_56359396_56359396</t>
  </si>
  <si>
    <t>16.11.2022 09:33:18</t>
  </si>
  <si>
    <t>16.11.2022 12:24:14</t>
  </si>
  <si>
    <t>M-2907 35-02-M02907_948516460_948516460</t>
  </si>
  <si>
    <t>16.11.2022 12:20:04</t>
  </si>
  <si>
    <t>16.11.2022 15:56:01</t>
  </si>
  <si>
    <t>DM08/TR18 45-73-M00001_945679349_945679349</t>
  </si>
  <si>
    <t>16.11.2022 08:57:30</t>
  </si>
  <si>
    <t>16.11.2022 10:34:00</t>
  </si>
  <si>
    <t>KIRMAHALLE  TR-12 35-28-M00271_C_56357731_56357731</t>
  </si>
  <si>
    <t>16.11.2022 11:50:15</t>
  </si>
  <si>
    <t>16.11.2022 13:06:04</t>
  </si>
  <si>
    <t>16.11.2022 09:04:15</t>
  </si>
  <si>
    <t>16.11.2022 16:46:51</t>
  </si>
  <si>
    <t>16.11.2022 12:59:16</t>
  </si>
  <si>
    <t>16.11.2022 13:47:25</t>
  </si>
  <si>
    <t>DAĞDERE DM 45-72-M00097_HatBaşıAyırıcı_53140280 M06_53140280</t>
  </si>
  <si>
    <t>16.11.2022 14:00:50</t>
  </si>
  <si>
    <t>16.11.2022 16:01:18</t>
  </si>
  <si>
    <t>HAKANLAR PETROL TR 45-71-M02438_DAĞITIM TRAFO HAKANLAR PETROL ÖZEL M03_81855376</t>
  </si>
  <si>
    <t>16.11.2022 11:01:11</t>
  </si>
  <si>
    <t>16.11.2022 12:14:25</t>
  </si>
  <si>
    <t>GENCERLER TR-6 35-20-L00043_35-20-L00043_49159704</t>
  </si>
  <si>
    <t>16.11.2022 19:10:51</t>
  </si>
  <si>
    <t>16.11.2022 19:46:21</t>
  </si>
  <si>
    <t>DM-7/7 35-26-M00638_956623091_956623091</t>
  </si>
  <si>
    <t>16.11.2022 15:41:45</t>
  </si>
  <si>
    <t>16.11.2022 18:18:39</t>
  </si>
  <si>
    <t>AKKUYU TR-2 35-29-L00171_35-29-L00171_2368865</t>
  </si>
  <si>
    <t>16.11.2022 16:28:47</t>
  </si>
  <si>
    <t>16.11.2022 17:02:25</t>
  </si>
  <si>
    <t>EMİRHACILI TR-1 45-78-L00605_49259660_56387965_56387965</t>
  </si>
  <si>
    <t>16.11.2022 11:13:39</t>
  </si>
  <si>
    <t>16.11.2022 11:36:25</t>
  </si>
  <si>
    <t>KEMALİYE TR-6 45-73-M00154_945655819_945655819</t>
  </si>
  <si>
    <t>16.11.2022 20:54:04</t>
  </si>
  <si>
    <t>16.11.2022 21:57:16</t>
  </si>
  <si>
    <t>BAĞARASI TR-7 35-23-M00176__79552657_79552657</t>
  </si>
  <si>
    <t>16.11.2022 09:35:30</t>
  </si>
  <si>
    <t>16.11.2022 10:30:53</t>
  </si>
  <si>
    <t>16.11.2022 07:51:07</t>
  </si>
  <si>
    <t>16.11.2022 07:55:10</t>
  </si>
  <si>
    <t>16.11.2022 10:38:06</t>
  </si>
  <si>
    <t>16.11.2022 11:25:00</t>
  </si>
  <si>
    <t>YENİŞEHİR TR-1 35-31-L00377_956598344_956598344</t>
  </si>
  <si>
    <t>16.11.2022 11:01:51</t>
  </si>
  <si>
    <t>16.11.2022 14:25:36</t>
  </si>
  <si>
    <t>M-1212 35-02-M01212_910519306_910519306</t>
  </si>
  <si>
    <t>16.11.2022 09:05:45</t>
  </si>
  <si>
    <t>16.11.2022 10:35:05</t>
  </si>
  <si>
    <t>TR-167 35-15-M00167_35-15-M00167_66902321</t>
  </si>
  <si>
    <t>Trafo Bakım Çalışması</t>
  </si>
  <si>
    <t>16.11.2022 09:06:28</t>
  </si>
  <si>
    <t>16.11.2022 10:29:25</t>
  </si>
  <si>
    <t>L-310 35-18-L00310_95001277676_95001277676</t>
  </si>
  <si>
    <t>16.11.2022 14:01:55</t>
  </si>
  <si>
    <t>16.11.2022 14:50:08</t>
  </si>
  <si>
    <t>K-917 35-01-K00917_K-1012 K03_2118869</t>
  </si>
  <si>
    <t>16.11.2022 18:01:04</t>
  </si>
  <si>
    <t>16.11.2022 19:10:58</t>
  </si>
  <si>
    <t>L-469 35-18-L00469_95000089126_95000089126</t>
  </si>
  <si>
    <t>16.11.2022 14:30:15</t>
  </si>
  <si>
    <t>16.11.2022 18:01:21</t>
  </si>
  <si>
    <t>KULA İM 45-77-A00001_AKTAŞ L02_2308465</t>
  </si>
  <si>
    <t>16.11.2022 09:17:23</t>
  </si>
  <si>
    <t>16.11.2022 17:06:26</t>
  </si>
  <si>
    <t>16.11.2022 08:49:45</t>
  </si>
  <si>
    <t>16.11.2022 16:36:42</t>
  </si>
  <si>
    <t>K-2985 35-01-K02985_911810072_911810072</t>
  </si>
  <si>
    <t>16.11.2022 08:28:08</t>
  </si>
  <si>
    <t>16.11.2022 11:08:39</t>
  </si>
  <si>
    <t>TR-1/53 45-72-M00053_DAĞITIM TRAFO TR-1/53 M05_83505939</t>
  </si>
  <si>
    <t>16.11.2022 10:09:40</t>
  </si>
  <si>
    <t>16.11.2022 11:53:32</t>
  </si>
  <si>
    <t>KIZILCAAVLU TR-4 35-29-L00574_DIREK TIPI TRAFO HUCRESI H01_2107086</t>
  </si>
  <si>
    <t>16.11.2022 13:35:07</t>
  </si>
  <si>
    <t>16.11.2022 14:03:21</t>
  </si>
  <si>
    <t>DM-3/4 45-71-M00116_DM-3/5 M01_72067934</t>
  </si>
  <si>
    <t>16.11.2022 11:05:56</t>
  </si>
  <si>
    <t>16.11.2022 11:50:56</t>
  </si>
  <si>
    <t>GÜZELYALI TM 35-01-A00008_GÜZELYALI-6 K13_2058246</t>
  </si>
  <si>
    <t>16.11.2022 13:01:17</t>
  </si>
  <si>
    <t>16.11.2022 18:23:15</t>
  </si>
  <si>
    <t>BAŞIBÜYÜK KÖK 45-77-L00158_EVCİLER ÇIKIŞI L03_61353395</t>
  </si>
  <si>
    <t>16.11.2022 09:45:41</t>
  </si>
  <si>
    <t>16.11.2022 16:40:20</t>
  </si>
  <si>
    <t>TEKELİ ARITMA KÖK 35-22-M00090_İTOP M04_2328483</t>
  </si>
  <si>
    <t>16.11.2022 15:07:58</t>
  </si>
  <si>
    <t>16.11.2022 15:58:31</t>
  </si>
  <si>
    <t>K-4906 35-01-K04906_35-01-K04906_58162923</t>
  </si>
  <si>
    <t>16.11.2022 18:59:12</t>
  </si>
  <si>
    <t>16.11.2022 19:18:04</t>
  </si>
  <si>
    <t>ÇIRPI İM 35-20-A00002_ÇİFTÇİGEDİĞİ L09_2054992</t>
  </si>
  <si>
    <t>16.11.2022 16:56:23</t>
  </si>
  <si>
    <t>16.11.2022 16:56:50</t>
  </si>
  <si>
    <t>YAĞCILI TR-2 45-82-M00367_TR-1 -TR-3 M02_72200407</t>
  </si>
  <si>
    <t>16.11.2022 17:17:23</t>
  </si>
  <si>
    <t>16.11.2022 18:49:13</t>
  </si>
  <si>
    <t>HELVACI TR-3 35-17-M00363_8852309_56356520_56356520</t>
  </si>
  <si>
    <t>16.11.2022 18:13:12</t>
  </si>
  <si>
    <t>16.11.2022 18:51:29</t>
  </si>
  <si>
    <t>SOMA A SANTRALİ İM/DM 45-82-A00001_MADEN L16_2324962</t>
  </si>
  <si>
    <t>16.11.2022 11:27:37</t>
  </si>
  <si>
    <t>16.11.2022 12:37:00</t>
  </si>
  <si>
    <t>16.11.2022 08:43:49</t>
  </si>
  <si>
    <t>16.11.2022 08:46:15</t>
  </si>
  <si>
    <t>16.11.2022 08:21:11</t>
  </si>
  <si>
    <t>16.11.2022 11:28:03</t>
  </si>
  <si>
    <t>K-3104 35-08-K03104_913219771_913219771</t>
  </si>
  <si>
    <t>16.11.2022 14:32:40</t>
  </si>
  <si>
    <t>16.11.2022 16:35:30</t>
  </si>
  <si>
    <t>16.11.2022 11:23:05</t>
  </si>
  <si>
    <t>16.11.2022 14:04:30</t>
  </si>
  <si>
    <t>K-1051 35-04-K01051_99200676_99200676</t>
  </si>
  <si>
    <t>16.11.2022 12:11:04</t>
  </si>
  <si>
    <t>16.11.2022 19:54:09</t>
  </si>
  <si>
    <t>16.11.2022 08:06:37</t>
  </si>
  <si>
    <t>16.11.2022 10:21:08</t>
  </si>
  <si>
    <t>YAZIBAŞI DM-6 35-26-M00634_DM-6/8 M01_2335688</t>
  </si>
  <si>
    <t>16.11.2022 09:08:26</t>
  </si>
  <si>
    <t>16.11.2022 12:38:14</t>
  </si>
  <si>
    <t>BADINCA KÖK 45-73-M00341_BADINCA-1 (TAŞLIGERE TARAFI) M04_75913004</t>
  </si>
  <si>
    <t>16.11.2022 14:11:16</t>
  </si>
  <si>
    <t>16.11.2022 15:10:36</t>
  </si>
  <si>
    <t>ÇIRPI İM 35-20-A00002_HASKÖY L13_2056287</t>
  </si>
  <si>
    <t>16.11.2022 16:56:33</t>
  </si>
  <si>
    <t>16.11.2022 16:57:12</t>
  </si>
  <si>
    <t>ÇAKMAKLI TR-2 35-17-M00346_A_83714176_83714176</t>
  </si>
  <si>
    <t>16.11.2022 15:31:44</t>
  </si>
  <si>
    <t>16.11.2022 16:21:28</t>
  </si>
  <si>
    <t>DEMİRCİ KÖK 35-26-M00779_KARACAAĞAÇ ENH M06_42707151</t>
  </si>
  <si>
    <t>16.11.2022 18:24:45</t>
  </si>
  <si>
    <t>16.11.2022 18:51:36</t>
  </si>
  <si>
    <t>K-3248 35-07-K03248_D_56383149_56383149</t>
  </si>
  <si>
    <t>16.11.2022 10:52:26</t>
  </si>
  <si>
    <t>16.11.2022 11:26:46</t>
  </si>
  <si>
    <t>M-1180 35-04-M01180_B_56380647_56380647</t>
  </si>
  <si>
    <t>16.11.2022 14:23:59</t>
  </si>
  <si>
    <t>16.11.2022 15:04:20</t>
  </si>
  <si>
    <t>SEYREK TR-7 KÖK 35-28-M00379_HatBaşıAyırıcı_53133717 M04_53133717</t>
  </si>
  <si>
    <t>16.11.2022 14:49:53</t>
  </si>
  <si>
    <t>16.11.2022 15:58:59</t>
  </si>
  <si>
    <t>16.11.2022 09:26:11</t>
  </si>
  <si>
    <t>16.11.2022 12:01:48</t>
  </si>
  <si>
    <t>M-758 35-03-M00758_DIREK TIPI TRAFO HUCRESI H01_2126840</t>
  </si>
  <si>
    <t>16.11.2022 16:23:01</t>
  </si>
  <si>
    <t>16.11.2022 19:44:42</t>
  </si>
  <si>
    <t>M-2623 35-01-M02623_DAĞITIM TRAFOSU-3 M01_72296282</t>
  </si>
  <si>
    <t>16.11.2022 00:37:47</t>
  </si>
  <si>
    <t>16.11.2022 00:46:51</t>
  </si>
  <si>
    <t>DM-3/TR-10 SEFERİHİSAR 35-14-M00331_956634300_956634300</t>
  </si>
  <si>
    <t>16.11.2022 12:38:13</t>
  </si>
  <si>
    <t>16.11.2022 13:48:00</t>
  </si>
  <si>
    <t>L-92 35-18-L00092_950458521_950458521</t>
  </si>
  <si>
    <t>16.11.2022 07:59:04</t>
  </si>
  <si>
    <t>16.11.2022 10:26:06</t>
  </si>
  <si>
    <t>TR-153 35-15-M00153_35-15-M00153_66928309</t>
  </si>
  <si>
    <t>16.11.2022 10:44:34</t>
  </si>
  <si>
    <t>16.11.2022 11:26:35</t>
  </si>
  <si>
    <t>K-753 35-04-K00753_35-04-K00753_2373955</t>
  </si>
  <si>
    <t>16.11.2022 09:10:38</t>
  </si>
  <si>
    <t>16.11.2022 11:50:35</t>
  </si>
  <si>
    <t>TR-1/40-B 45-72-M00107_B_56407059_56407059</t>
  </si>
  <si>
    <t>16.11.2022 09:01:26</t>
  </si>
  <si>
    <t>16.11.2022 13:05:51</t>
  </si>
  <si>
    <t>SART TR-14 45-78-M00170_953252617_953252617</t>
  </si>
  <si>
    <t>16.11.2022 09:55:31</t>
  </si>
  <si>
    <t>16.11.2022 10:27:44</t>
  </si>
  <si>
    <t>TR-126 35-16-L00126_B_56352804_56352804</t>
  </si>
  <si>
    <t>16.11.2022 17:01:16</t>
  </si>
  <si>
    <t>16.11.2022 17:44:41</t>
  </si>
  <si>
    <t>DM-2/3 ESKİ ANIT YANI 35-18-L00581_10630961_56393867_56393867</t>
  </si>
  <si>
    <t>16.11.2022 13:11:26</t>
  </si>
  <si>
    <t>16.11.2022 13:59:46</t>
  </si>
  <si>
    <t>DM-5/10-C1 45-71-M02326_TRAFO KORUMA M02_73922372</t>
  </si>
  <si>
    <t>16.11.2022 13:53:22</t>
  </si>
  <si>
    <t>16.11.2022 14:17:59</t>
  </si>
  <si>
    <t>K-660 35-04-K00660_35-04-K00660_2369081</t>
  </si>
  <si>
    <t>16.11.2022 13:47:40</t>
  </si>
  <si>
    <t>16.11.2022 17:16:13</t>
  </si>
  <si>
    <t>TR-1/10 45-72-M00010_TR-1/12 M02_85209779</t>
  </si>
  <si>
    <t>16.11.2022 23:28:49</t>
  </si>
  <si>
    <t>16.11.2022 23:55:55</t>
  </si>
  <si>
    <t>BURAKYAR TR-1 35-30-M00211_ELİTYAR M02_72063282</t>
  </si>
  <si>
    <t>16.11.2022 14:38:00</t>
  </si>
  <si>
    <t>16.11.2022 17:16:26</t>
  </si>
  <si>
    <t>16.11.2022 12:25:08</t>
  </si>
  <si>
    <t>16.11.2022 12:48:59</t>
  </si>
  <si>
    <t>AKKOYUNLU TR-2 35-29-L00270_35-29-L00270_2351041</t>
  </si>
  <si>
    <t>16.11.2022 16:19:59</t>
  </si>
  <si>
    <t>16.11.2022 16:58:04</t>
  </si>
  <si>
    <t>ŞEHİT KEMAL KÖK 35-17-M00449_HELVACI DM-2 M03_66442960</t>
  </si>
  <si>
    <t>16.11.2022 13:01:58</t>
  </si>
  <si>
    <t>16.11.2022 13:58:10</t>
  </si>
  <si>
    <t>ÇAMBEL KÖK 35-27-M00619_IRMAK OTO DM M02_72166018</t>
  </si>
  <si>
    <t>16.11.2022 09:11:07</t>
  </si>
  <si>
    <t>16.11.2022 09:28:20</t>
  </si>
  <si>
    <t>M-329 35-03-M00329__81570006_81570006</t>
  </si>
  <si>
    <t>16.11.2022 12:17:16</t>
  </si>
  <si>
    <t>16.11.2022 14:14:42</t>
  </si>
  <si>
    <t>K-634 35-03-K00634_E_56378984_56378984</t>
  </si>
  <si>
    <t>16.11.2022 09:58:33</t>
  </si>
  <si>
    <t>16.11.2022 10:12:24</t>
  </si>
  <si>
    <t>K-610 35-02-K00610_910371119_910371119</t>
  </si>
  <si>
    <t>16.11.2022 09:58:20</t>
  </si>
  <si>
    <t>16.11.2022 11:34:38</t>
  </si>
  <si>
    <t>DM-14/3 45-71-M00387_953197337_953197337</t>
  </si>
  <si>
    <t>16.11.2022 17:23:00</t>
  </si>
  <si>
    <t>16.11.2022 18:08:53</t>
  </si>
  <si>
    <t>16.11.2022 09:04:11</t>
  </si>
  <si>
    <t>16.11.2022 09:14:46</t>
  </si>
  <si>
    <t>MURADİYE SAĞLAM YAPI TR 45-71-M00215_DAĞITIM TRAFOSU SAĞLAM YAPI M03_66369233</t>
  </si>
  <si>
    <t>16.11.2022 12:59:19</t>
  </si>
  <si>
    <t>16.11.2022 13:31:51</t>
  </si>
  <si>
    <t>SELÇUK İM/DM 35-13-A00004_BELEVİ (ARSLANLAR-2) M13_65986278</t>
  </si>
  <si>
    <t>16.11.2022 06:46:26</t>
  </si>
  <si>
    <t>16.11.2022 07:02:03</t>
  </si>
  <si>
    <t>CENKYERİ TR-7 45-82-M00255_A_56405229_56405229</t>
  </si>
  <si>
    <t>16.11.2022 21:37:26</t>
  </si>
  <si>
    <t>16.11.2022 22:51:35</t>
  </si>
  <si>
    <t>TR-163 45-78-M00163_DAĞITIM TRAFOSU TR-163 M03_65949467</t>
  </si>
  <si>
    <t>16.11.2022 19:18:56</t>
  </si>
  <si>
    <t>16.11.2022 20:02:25</t>
  </si>
  <si>
    <t>M-127 35-02-M00127_C_56367822_56367822</t>
  </si>
  <si>
    <t>16.11.2022 09:13:41</t>
  </si>
  <si>
    <t>16.11.2022 10:48:13</t>
  </si>
  <si>
    <t>ÜRKMEZ M-9 35-25-M00147_DAĞITIM TRAFO ÜRKMEZ M-9 M03_72076625</t>
  </si>
  <si>
    <t>16.11.2022 14:24:19</t>
  </si>
  <si>
    <t>16.11.2022 15:08:40</t>
  </si>
  <si>
    <t>GÖKEYÜP TR-1 KÖK 45-78-M00798_HatBaşıAyırıcı_53139952 M04_53139952</t>
  </si>
  <si>
    <t>16.11.2022 23:45:46</t>
  </si>
  <si>
    <t>16.11.2022 23:46:19</t>
  </si>
  <si>
    <t>K-3876 35-01-K03876_911783686_911783686</t>
  </si>
  <si>
    <t>16.11.2022 08:26:41</t>
  </si>
  <si>
    <t>16.11.2022 11:21:46</t>
  </si>
  <si>
    <t>TR-1/3 45-83-M00003_HatBaşıAyırıcı_66543454 M05_66543454</t>
  </si>
  <si>
    <t>16.11.2022 11:29:13</t>
  </si>
  <si>
    <t>16.11.2022 14:50:39</t>
  </si>
  <si>
    <t>16.11.2022 09:40:20</t>
  </si>
  <si>
    <t>16.11.2022 17:32:38</t>
  </si>
  <si>
    <t>SALUR KÖK 45-75-M00062_HatBaşıAyırıcı_53135656 M03_53135656</t>
  </si>
  <si>
    <t>16.11.2022 09:29:16</t>
  </si>
  <si>
    <t>16.11.2022 10:09:37</t>
  </si>
  <si>
    <t>BAĞARASI TR-4 35-23-M00173_42067446_56358329_56358329</t>
  </si>
  <si>
    <t>16.11.2022 13:59:48</t>
  </si>
  <si>
    <t>16.11.2022 14:42:21</t>
  </si>
  <si>
    <t>ÇIRPI TR-1/4 35-20-M00004_B_56383233_56383233</t>
  </si>
  <si>
    <t>16.11.2022 18:41:44</t>
  </si>
  <si>
    <t>16.11.2022 21:27:42</t>
  </si>
  <si>
    <t>K-633 35-02-K00633_DAĞITIM TRAFOSU K04_65654185</t>
  </si>
  <si>
    <t>16.11.2022 23:32:49</t>
  </si>
  <si>
    <t>17.11.2022 01:15:48</t>
  </si>
  <si>
    <t>TR-2 35-19-L00002_A_60984865_60984865</t>
  </si>
  <si>
    <t>16.11.2022 08:17:56</t>
  </si>
  <si>
    <t>16.11.2022 09:45:52</t>
  </si>
  <si>
    <t>M-1201 35-10-M01201_913181368_913181368</t>
  </si>
  <si>
    <t>16.11.2022 10:30:33</t>
  </si>
  <si>
    <t>16.11.2022 12:23:12</t>
  </si>
  <si>
    <t>DOĞANCI TR-2 35-31-L00335_35-31-L00335_2365264</t>
  </si>
  <si>
    <t>16.11.2022 16:25:46</t>
  </si>
  <si>
    <t>16.11.2022 17:57:27</t>
  </si>
  <si>
    <t>16.11.2022 19:17:09</t>
  </si>
  <si>
    <t>16.11.2022 20:53:16</t>
  </si>
  <si>
    <t>DURASIL TR-1 45-72-L01009_A_56390825_56390825</t>
  </si>
  <si>
    <t>16.11.2022 14:19:50</t>
  </si>
  <si>
    <t>16.11.2022 17:35:07</t>
  </si>
  <si>
    <t>K-3807 35-01-K03807_C_56372489_56372489</t>
  </si>
  <si>
    <t>16.11.2022 17:55:53</t>
  </si>
  <si>
    <t>16.11.2022 22:23:04</t>
  </si>
  <si>
    <t>ANADOLU İM 35-02-A00001_AĞAÇLIYOL K13_2049870</t>
  </si>
  <si>
    <t>16.11.2022 10:36:02</t>
  </si>
  <si>
    <t>16.11.2022 12:00:51</t>
  </si>
  <si>
    <t>HELVACI TR-3 35-17-M00363_950304887_950304887</t>
  </si>
  <si>
    <t>16.11.2022 15:23:09</t>
  </si>
  <si>
    <t>16.11.2022 18:50:20</t>
  </si>
  <si>
    <t>16.11.2022 14:36:44</t>
  </si>
  <si>
    <t>16.11.2022 16:22:39</t>
  </si>
  <si>
    <t>ERSOY KALIP ÖZEL TR 45-71-M01942Ö_ALİ YEŞİLÇAM M02_72101497</t>
  </si>
  <si>
    <t>16.11.2022 11:34:13</t>
  </si>
  <si>
    <t>16.11.2022 12:15:55</t>
  </si>
  <si>
    <t>BAĞARASI TR-14 35-23-M00361_A_79385437_79385437</t>
  </si>
  <si>
    <t>16.11.2022 22:25:06</t>
  </si>
  <si>
    <t>16.11.2022 23:10:11</t>
  </si>
  <si>
    <t>16.11.2022 14:10:06</t>
  </si>
  <si>
    <t>16.11.2022 15:13:00</t>
  </si>
  <si>
    <t>K-3969 35-04-K03969_C_56368686_56368686</t>
  </si>
  <si>
    <t>16.11.2022 13:36:05</t>
  </si>
  <si>
    <t>16.11.2022 14:10:23</t>
  </si>
  <si>
    <t>DM02/TR16 ÖĞRETMEN EVİ YANI 45-73-M00019_A a1_45157610</t>
  </si>
  <si>
    <t>16.11.2022 07:38:51</t>
  </si>
  <si>
    <t>16.11.2022 10:12:57</t>
  </si>
  <si>
    <t>SARIGÖL TR-18 45-79-M00018_45-79-M00018_2370081</t>
  </si>
  <si>
    <t>16.11.2022 10:45:58</t>
  </si>
  <si>
    <t>16.11.2022 11:34:30</t>
  </si>
  <si>
    <t>ÇIRPI İM 35-20-A00002_ARIKBAŞI L12_2054987</t>
  </si>
  <si>
    <t>16.11.2022 16:56:26</t>
  </si>
  <si>
    <t>16.11.2022 16:57:01</t>
  </si>
  <si>
    <t>BOZYAKA TM 35-01-A00007_BOZYAKA-2 K14_2062923</t>
  </si>
  <si>
    <t>16.11.2022 09:02:16</t>
  </si>
  <si>
    <t>16.11.2022 12:18:21</t>
  </si>
  <si>
    <t>TR-20 35-22-M00020_C_56371452_56371452</t>
  </si>
  <si>
    <t>16.11.2022 19:06:07</t>
  </si>
  <si>
    <t>16.11.2022 19:33:30</t>
  </si>
  <si>
    <t>16.11.2022 16:48:11</t>
  </si>
  <si>
    <t>16.11.2022 18:25:36</t>
  </si>
  <si>
    <t>16.11.2022 13:08:39</t>
  </si>
  <si>
    <t>16.11.2022 15:45:21</t>
  </si>
  <si>
    <t>SOMA KÖYLER DM-2 45-82-M00125_SAVAŞTEPE 34.5 M09_2035839</t>
  </si>
  <si>
    <t>16.11.2022 10:15:55</t>
  </si>
  <si>
    <t>16.11.2022 14:36:01</t>
  </si>
  <si>
    <t>K-4238 35-07-K04238_A A01_83788822</t>
  </si>
  <si>
    <t>16.11.2022 19:39:13</t>
  </si>
  <si>
    <t>16.11.2022 20:29:53</t>
  </si>
  <si>
    <t>KARABURUN TR-7 35-21-L00033_C_56357082_56357082</t>
  </si>
  <si>
    <t>16.11.2022 22:14:07</t>
  </si>
  <si>
    <t>16.11.2022 23:53:28</t>
  </si>
  <si>
    <t>AŞAĞIÇOBANİSA TR-12 45-71-M00097_ÇOBANİSA KÖK M03_60972116</t>
  </si>
  <si>
    <t>16.11.2022 08:45:06</t>
  </si>
  <si>
    <t>16.11.2022 09:39:41</t>
  </si>
  <si>
    <t>ÇAKMAKLI TR-2 35-17-M00346_950305473_950305473</t>
  </si>
  <si>
    <t>16.11.2022 14:32:59</t>
  </si>
  <si>
    <t>16.11.2022 16:16:03</t>
  </si>
  <si>
    <t>GRUPKENT KÖK 35-30-M00200_GRUPKENT M02_72066251</t>
  </si>
  <si>
    <t>16.11.2022 12:24:02</t>
  </si>
  <si>
    <t>16.11.2022 13:41:00</t>
  </si>
  <si>
    <t>TURGUTLU TR-1/1 DM 45-83-M00001_SABANCI M010_72159588</t>
  </si>
  <si>
    <t>16.11.2022 11:16:36</t>
  </si>
  <si>
    <t>16.11.2022 14:34:15</t>
  </si>
  <si>
    <t>DM-20/13 (ÇAPRA KABİN) 45-71-M00272_953244633_953244633</t>
  </si>
  <si>
    <t>16.11.2022 07:50:10</t>
  </si>
  <si>
    <t>16.11.2022 09:26:22</t>
  </si>
  <si>
    <t>MURADİYE TR-10 45-71-M02143_C_60984290_60984290</t>
  </si>
  <si>
    <t>16.11.2022 18:49:26</t>
  </si>
  <si>
    <t>16.11.2022 20:00:00</t>
  </si>
  <si>
    <t>MURADİYE TR-5 (ESKİ MEZARLIK YANI) 45-71-M00204_23 NİSAN PARK-SU DEPOSU M08_2312787</t>
  </si>
  <si>
    <t>16.11.2022 09:12:40</t>
  </si>
  <si>
    <t>16.11.2022 09:52:47</t>
  </si>
  <si>
    <t>ÖREN TOPRAK SULAMA TR-10 35-27-M01184_C_82816907_82816907</t>
  </si>
  <si>
    <t>20.11.2022 18:01:35</t>
  </si>
  <si>
    <t>20.11.2022 19:49:54</t>
  </si>
  <si>
    <t>K-135 35-01-K00135_911713381_911713381</t>
  </si>
  <si>
    <t>20.11.2022 16:13:01</t>
  </si>
  <si>
    <t>20.11.2022 17:52:19</t>
  </si>
  <si>
    <t>TEPECİK KÖPRÜ DM 35-14-M00332_TAŞKENT DM-2 (DOĞANBEY-2 477 H.H. SAĞ DEVRE) M07_49833970</t>
  </si>
  <si>
    <t>20.11.2022 10:04:53</t>
  </si>
  <si>
    <t>20.11.2022 14:34:46</t>
  </si>
  <si>
    <t>ÖRENCİK TR-1 45-71-M01564_ H_82386917</t>
  </si>
  <si>
    <t>20.11.2022 11:02:57</t>
  </si>
  <si>
    <t>20.11.2022 17:18:10</t>
  </si>
  <si>
    <t>KÖSELER DAMDERESİ TR-1 45-75-M00173__72373223_72373223</t>
  </si>
  <si>
    <t>20.11.2022 18:50:44</t>
  </si>
  <si>
    <t>20.11.2022 21:45:50</t>
  </si>
  <si>
    <t>OKLUİSA KÖK 45-81-M00046_HatBaşıAyırıcı_73063133 M04_73063133</t>
  </si>
  <si>
    <t>20.11.2022 18:21:01</t>
  </si>
  <si>
    <t>20.11.2022 19:02:56</t>
  </si>
  <si>
    <t>MURADİYE DM-5/6 KÖK 45-71-M00245_DM-5/10 M03_72097657</t>
  </si>
  <si>
    <t>20.11.2022 22:39:52</t>
  </si>
  <si>
    <t>20.11.2022 22:41:44</t>
  </si>
  <si>
    <t>20.11.2022 08:32:27</t>
  </si>
  <si>
    <t>20.11.2022 10:27:59</t>
  </si>
  <si>
    <t>L-37 YAT LİMANI 35-14-L00037_956636368_956636368</t>
  </si>
  <si>
    <t>20.11.2022 19:18:35</t>
  </si>
  <si>
    <t>20.11.2022 20:36:54</t>
  </si>
  <si>
    <t>DM-4/9 (VATAN HASTANESİ) 45-71-M00211_953208410_953208410</t>
  </si>
  <si>
    <t>20.11.2022 11:04:54</t>
  </si>
  <si>
    <t>20.11.2022 11:52:49</t>
  </si>
  <si>
    <t>ÇAMBEL KÖK 35-27-M00619_ÇAMBEL KÖYÜ M03_72166067</t>
  </si>
  <si>
    <t>20.11.2022 09:10:01</t>
  </si>
  <si>
    <t>20.11.2022 15:49:49</t>
  </si>
  <si>
    <t>K-3187 35-01-K03187_911673154_911673154</t>
  </si>
  <si>
    <t>20.11.2022 10:12:43</t>
  </si>
  <si>
    <t>20.11.2022 11:39:04</t>
  </si>
  <si>
    <t>DENİZKÖY TR-1 35-30-M00594_A_56353088_56353088</t>
  </si>
  <si>
    <t>20.11.2022 12:16:48</t>
  </si>
  <si>
    <t>20.11.2022 15:04:46</t>
  </si>
  <si>
    <t>20.11.2022 12:20:51</t>
  </si>
  <si>
    <t>20.11.2022 12:55:42</t>
  </si>
  <si>
    <t>SARIGÖL DM 45-79-M00069_Sarıgöl Tr-4 M21_2076600</t>
  </si>
  <si>
    <t>20.11.2022 15:43:20</t>
  </si>
  <si>
    <t>20.11.2022 16:02:00</t>
  </si>
  <si>
    <t>K-2322 35-01-K02322_35-01-K02322_2347208</t>
  </si>
  <si>
    <t>20.11.2022 20:16:57</t>
  </si>
  <si>
    <t>20.11.2022 22:08:45</t>
  </si>
  <si>
    <t>K-1210 35-01-K01210_35-01-K01210_2360703</t>
  </si>
  <si>
    <t>20.11.2022 13:26:07</t>
  </si>
  <si>
    <t>20.11.2022 13:34:00</t>
  </si>
  <si>
    <t>M-2878 35-10-M02878_954766484_954766484</t>
  </si>
  <si>
    <t>20.11.2022 17:43:51</t>
  </si>
  <si>
    <t>20.11.2022 21:17:50</t>
  </si>
  <si>
    <t>FUAR İM 35-01-A00003_ETAP K29_2329043</t>
  </si>
  <si>
    <t>20.11.2022 02:39:34</t>
  </si>
  <si>
    <t>20.11.2022 02:40:52</t>
  </si>
  <si>
    <t>DM-5/TR13 (TR-57) ALPKENT 35-26-M00057_A A01_66402860</t>
  </si>
  <si>
    <t>20.11.2022 19:06:57</t>
  </si>
  <si>
    <t>20.11.2022 20:04:22</t>
  </si>
  <si>
    <t>L-335 35-18-L00335_950439063_950439063</t>
  </si>
  <si>
    <t>20.11.2022 21:51:44</t>
  </si>
  <si>
    <t>20.11.2022 23:54:46</t>
  </si>
  <si>
    <t>20.11.2022 09:20:37</t>
  </si>
  <si>
    <t>20.11.2022 09:21:17</t>
  </si>
  <si>
    <t>20.11.2022 15:04:49</t>
  </si>
  <si>
    <t>20.11.2022 16:39:59</t>
  </si>
  <si>
    <t>TR-1/40 KÖK 45-72-M00040__72635653_72635653</t>
  </si>
  <si>
    <t>20.11.2022 13:04:40</t>
  </si>
  <si>
    <t>20.11.2022 14:13:15</t>
  </si>
  <si>
    <t>TR-65 MOBİL ÖNÜ 35-19-L00065_35-19-L00065_2349289</t>
  </si>
  <si>
    <t>20.11.2022 20:38:18</t>
  </si>
  <si>
    <t>20.11.2022 21:17:35</t>
  </si>
  <si>
    <t>DM-16/23 45-71-M02399_953200060_953200060</t>
  </si>
  <si>
    <t>20.11.2022 13:44:23</t>
  </si>
  <si>
    <t>20.11.2022 14:47:24</t>
  </si>
  <si>
    <t>KARAKÖY ÜÇYOL TR-1 45-72-L00193_B_56392874_56392874</t>
  </si>
  <si>
    <t>20.11.2022 11:54:13</t>
  </si>
  <si>
    <t>20.11.2022 15:33:10</t>
  </si>
  <si>
    <t>M-954 35-02-M00954_A_56364583_56364583</t>
  </si>
  <si>
    <t>20.11.2022 09:40:16</t>
  </si>
  <si>
    <t>20.11.2022 11:07:46</t>
  </si>
  <si>
    <t>20.11.2022 10:24:18</t>
  </si>
  <si>
    <t>20.11.2022 12:51:34</t>
  </si>
  <si>
    <t>ÇANDARLI DM-TR-20 35-30-M00020_BERGAMA-1 M11_72352932</t>
  </si>
  <si>
    <t>20.11.2022 21:09:56</t>
  </si>
  <si>
    <t>20.11.2022 21:40:00</t>
  </si>
  <si>
    <t>DM-14/10 45-71-M00559_953177708_953177708</t>
  </si>
  <si>
    <t>20.11.2022 15:45:19</t>
  </si>
  <si>
    <t>20.11.2022 17:27:14</t>
  </si>
  <si>
    <t>YENİ LİMAN TR-2 35-21-L00051_B_56407063_56407063</t>
  </si>
  <si>
    <t>20.11.2022 16:37:02</t>
  </si>
  <si>
    <t>20.11.2022 18:08:47</t>
  </si>
  <si>
    <t>K-928 35-04-K00928_M M5B_5835763</t>
  </si>
  <si>
    <t>20.11.2022 00:04:46</t>
  </si>
  <si>
    <t>20.11.2022 05:19:08</t>
  </si>
  <si>
    <t>KARABURUN İM 35-21-A00001_YENİ LİMAN L03_2062912</t>
  </si>
  <si>
    <t>20.11.2022 14:30:00</t>
  </si>
  <si>
    <t>20.11.2022 15:03:41</t>
  </si>
  <si>
    <t>M-2512 35-02-M02512_912731808_912731808</t>
  </si>
  <si>
    <t>20.11.2022 14:38:25</t>
  </si>
  <si>
    <t>20.11.2022 16:19:44</t>
  </si>
  <si>
    <t>TR-137 35-16-L00137_953320499_953320499</t>
  </si>
  <si>
    <t>20.11.2022 07:59:26</t>
  </si>
  <si>
    <t>20.11.2022 09:51:04</t>
  </si>
  <si>
    <t>M-392 35-03-M00392_910515027_910515027</t>
  </si>
  <si>
    <t>20.11.2022 17:47:12</t>
  </si>
  <si>
    <t>20.11.2022 19:00:48</t>
  </si>
  <si>
    <t>L-96 TURGUT KÖYÜ 35-14-L00096_6259246_56356399_56356399</t>
  </si>
  <si>
    <t>20.11.2022 11:37:11</t>
  </si>
  <si>
    <t>20.11.2022 15:05:09</t>
  </si>
  <si>
    <t>SÜLEYMANLI TR-2 45-72-L00300_956476715_956476715</t>
  </si>
  <si>
    <t>20.11.2022 18:11:22</t>
  </si>
  <si>
    <t>20.11.2022 20:24:54</t>
  </si>
  <si>
    <t>K-3537 35-01-K03537_913568152_913568152</t>
  </si>
  <si>
    <t>20.11.2022 08:43:18</t>
  </si>
  <si>
    <t>20.11.2022 10:41:08</t>
  </si>
  <si>
    <t>AHMETBEYLİ TR-3 35-22-M00241_35-22-M00241_2362248</t>
  </si>
  <si>
    <t>20.11.2022 16:12:42</t>
  </si>
  <si>
    <t>20.11.2022 17:54:41</t>
  </si>
  <si>
    <t>IRLAMAZ TR-2 45-83-L00233_A_56388312_56388312</t>
  </si>
  <si>
    <t>20.11.2022 09:45:02</t>
  </si>
  <si>
    <t>20.11.2022 12:19:43</t>
  </si>
  <si>
    <t>TR-13 35-16-L00013_953318690_953318690</t>
  </si>
  <si>
    <t>20.11.2022 16:37:44</t>
  </si>
  <si>
    <t>20.11.2022 18:04:45</t>
  </si>
  <si>
    <t>PINARLI TR-1 35-20-M00100_955213224_955213224</t>
  </si>
  <si>
    <t>20.11.2022 16:58:48</t>
  </si>
  <si>
    <t>20.11.2022 17:45:51</t>
  </si>
  <si>
    <t>20.11.2022 13:13:03</t>
  </si>
  <si>
    <t>20.11.2022 14:51:41</t>
  </si>
  <si>
    <t>FUAR İM 35-01-A00003_KAPILAR K02_2329690</t>
  </si>
  <si>
    <t>20.11.2022 03:34:12</t>
  </si>
  <si>
    <t>20.11.2022 03:34:58</t>
  </si>
  <si>
    <t>ILICA GIS TM 35-07-A00002_ILICA-14 K20_2313381</t>
  </si>
  <si>
    <t>20.11.2022 11:22:00</t>
  </si>
  <si>
    <t>20.11.2022 13:02:21</t>
  </si>
  <si>
    <t>MURADİYE DM-5/6 KÖK 45-71-M00245_DM-5-5 M01_72322309</t>
  </si>
  <si>
    <t>20.11.2022 09:13:27</t>
  </si>
  <si>
    <t>20.11.2022 09:17:00</t>
  </si>
  <si>
    <t>TR-131 35-19-L00131_D_56391418_56391418</t>
  </si>
  <si>
    <t>20.11.2022 12:00:57</t>
  </si>
  <si>
    <t>20.11.2022 13:30:20</t>
  </si>
  <si>
    <t>AVŞAR İM 45-83-A00002_F KOLU L03_81661212</t>
  </si>
  <si>
    <t>20.11.2022 10:38:17</t>
  </si>
  <si>
    <t>20.11.2022 14:09:26</t>
  </si>
  <si>
    <t>K-231 35-01-K00231_910823177_910823177</t>
  </si>
  <si>
    <t>20.11.2022 15:46:12</t>
  </si>
  <si>
    <t>20.11.2022 16:42:05</t>
  </si>
  <si>
    <t>UMURLU TR-2 35-31-L00355_47788192_56352954_56352954</t>
  </si>
  <si>
    <t>20.11.2022 22:47:11</t>
  </si>
  <si>
    <t>21.11.2022 01:01:23</t>
  </si>
  <si>
    <t>KULA TM 45-77-A00002_SELENDİ M24_2334807</t>
  </si>
  <si>
    <t>20.11.2022 09:01:47</t>
  </si>
  <si>
    <t>20.11.2022 17:27:37</t>
  </si>
  <si>
    <t>K-3992 35-03-K03992_910681538_910681538</t>
  </si>
  <si>
    <t>20.11.2022 18:17:24</t>
  </si>
  <si>
    <t>20.11.2022 21:30:42</t>
  </si>
  <si>
    <t>İSHAKÇELEBİ TR-1 45-80-M00152_956540628_956540628</t>
  </si>
  <si>
    <t>20.11.2022 14:04:03</t>
  </si>
  <si>
    <t>20.11.2022 18:17:09</t>
  </si>
  <si>
    <t>K-986 35-07-K00986_35-07-K00986_2372846</t>
  </si>
  <si>
    <t>20.11.2022 18:01:44</t>
  </si>
  <si>
    <t>20.11.2022 20:22:28</t>
  </si>
  <si>
    <t>K-3592 35-01-K03592_911411193_911411193</t>
  </si>
  <si>
    <t>20.11.2022 14:55:29</t>
  </si>
  <si>
    <t>20.11.2022 21:02:20</t>
  </si>
  <si>
    <t>K-834 35-01-K00834_911774250_911774250</t>
  </si>
  <si>
    <t>20.11.2022 17:49:27</t>
  </si>
  <si>
    <t>20.11.2022 18:35:51</t>
  </si>
  <si>
    <t>20.11.2022 10:05:11</t>
  </si>
  <si>
    <t>20.11.2022 14:27:17</t>
  </si>
  <si>
    <t>M-1002 35-03-M01002_910476404_910476404</t>
  </si>
  <si>
    <t>20.11.2022 07:06:48</t>
  </si>
  <si>
    <t>20.11.2022 12:12:54</t>
  </si>
  <si>
    <t>BÜYÜKBELEN KÖK 45-80-M00066_45-80-M00066_72191846</t>
  </si>
  <si>
    <t>20.11.2022 09:10:21</t>
  </si>
  <si>
    <t>20.11.2022 10:25:41</t>
  </si>
  <si>
    <t>L-356 BAŞKENT SİTESİ 35-18-L00356_6560084_56357636_56357636</t>
  </si>
  <si>
    <t>20.11.2022 20:02:24</t>
  </si>
  <si>
    <t>20.11.2022 21:55:32</t>
  </si>
  <si>
    <t>BAŞIBÜYÜK ACEMLER TR-1 45-77-L00159_A_56356551_56356551</t>
  </si>
  <si>
    <t>20.11.2022 16:12:35</t>
  </si>
  <si>
    <t>20.11.2022 17:58:59</t>
  </si>
  <si>
    <t>20.11.2022 08:53:55</t>
  </si>
  <si>
    <t>20.11.2022 08:57:35</t>
  </si>
  <si>
    <t>TR-80 35-19-L00080_6873943_60983788_60983788</t>
  </si>
  <si>
    <t>20.11.2022 21:33:45</t>
  </si>
  <si>
    <t>20.11.2022 22:05:08</t>
  </si>
  <si>
    <t>TR-128 35-15-M00128_95000497995_95000497995</t>
  </si>
  <si>
    <t>20.11.2022 07:24:17</t>
  </si>
  <si>
    <t>20.11.2022 09:25:21</t>
  </si>
  <si>
    <t>EROL ERBİL SULAMA TR-5 35-15-L00863_953051321_953051321</t>
  </si>
  <si>
    <t>20.11.2022 10:22:59</t>
  </si>
  <si>
    <t>20.11.2022 12:39:07</t>
  </si>
  <si>
    <t>20.11.2022 10:10:58</t>
  </si>
  <si>
    <t>20.11.2022 13:31:02</t>
  </si>
  <si>
    <t>FUAR İM 35-01-A00003_KÜLTÜRPARK K14_2306361</t>
  </si>
  <si>
    <t>20.11.2022 05:04:20</t>
  </si>
  <si>
    <t>20.11.2022 05:05:33</t>
  </si>
  <si>
    <t>M-669 KÖK 35-17-M00669_YENİ KARAKÖY M05_72390611</t>
  </si>
  <si>
    <t>20.11.2022 15:31:14</t>
  </si>
  <si>
    <t>20.11.2022 16:17:02</t>
  </si>
  <si>
    <t>FUAR İM 35-01-A00003_TR-3 K26_2102088</t>
  </si>
  <si>
    <t>20.11.2022 09:07:27</t>
  </si>
  <si>
    <t>20.11.2022 18:26:57</t>
  </si>
  <si>
    <t>BEYDERE KÖK 45-71-M00128_ESKİ KARAAĞAÇLI M07_50217231</t>
  </si>
  <si>
    <t>20.11.2022 12:15:20</t>
  </si>
  <si>
    <t>20.11.2022 14:54:44</t>
  </si>
  <si>
    <t>TR-59 35-30-L00059_A_56398339_56398339</t>
  </si>
  <si>
    <t>20.11.2022 12:14:54</t>
  </si>
  <si>
    <t>20.11.2022 15:33:20</t>
  </si>
  <si>
    <t>L-438 35-18-L00438_950465178_950465178</t>
  </si>
  <si>
    <t>20.11.2022 19:08:46</t>
  </si>
  <si>
    <t>20.11.2022 20:07:57</t>
  </si>
  <si>
    <t>20.11.2022 12:45:13</t>
  </si>
  <si>
    <t>20.11.2022 20:55:07</t>
  </si>
  <si>
    <t>DM06/TR-01 45-73-M00053_TR-50-54-55 M05_67583627</t>
  </si>
  <si>
    <t>20.11.2022 14:57:34</t>
  </si>
  <si>
    <t>ÇAPAKLI KÖK 45-78-M01161_HatBaşıAyırıcı_53140252 M04_53140252</t>
  </si>
  <si>
    <t>20.11.2022 14:19:28</t>
  </si>
  <si>
    <t>20.11.2022 15:43:26</t>
  </si>
  <si>
    <t>TR-2/58 (GÜLLÜPINAR) 45-83-L00058_TR-2/62 L01_2323224</t>
  </si>
  <si>
    <t>20.11.2022 10:50:08</t>
  </si>
  <si>
    <t>20.11.2022 17:54:16</t>
  </si>
  <si>
    <t>M-228 35-02-M00228_966865006_966865006</t>
  </si>
  <si>
    <t>20.11.2022 14:49:45</t>
  </si>
  <si>
    <t>20.11.2022 18:56:02</t>
  </si>
  <si>
    <t>POYRAZDAMLARI TR-16 45-78-M00638_49221559_56407704_56407704</t>
  </si>
  <si>
    <t>20.11.2022 17:31:06</t>
  </si>
  <si>
    <t>20.11.2022 18:37:12</t>
  </si>
  <si>
    <t>GÖLCÜK TR-41 35-15-L01066_950395085_950395085</t>
  </si>
  <si>
    <t>20.11.2022 14:16:53</t>
  </si>
  <si>
    <t>20.11.2022 17:53:35</t>
  </si>
  <si>
    <t>ZEYTİNALANI  TR-117 35-19-L00117_956692783_956692783</t>
  </si>
  <si>
    <t>20.11.2022 07:29:24</t>
  </si>
  <si>
    <t>20.11.2022 09:21:04</t>
  </si>
  <si>
    <t>20.11.2022 13:49:18</t>
  </si>
  <si>
    <t>20.11.2022 14:05:43</t>
  </si>
  <si>
    <t>K-782 35-01-K00782_912363577_912363577</t>
  </si>
  <si>
    <t>20.11.2022 18:20:30</t>
  </si>
  <si>
    <t>20.11.2022 19:05:56</t>
  </si>
  <si>
    <t>20.11.2022 18:47:39</t>
  </si>
  <si>
    <t>20.11.2022 20:07:43</t>
  </si>
  <si>
    <t>20.11.2022 08:20:17</t>
  </si>
  <si>
    <t>20.11.2022 08:50:53</t>
  </si>
  <si>
    <t>L-356 BAŞKENT SİTESİ 35-18-L00356_35-18-L00356_72187177</t>
  </si>
  <si>
    <t>20.11.2022 20:52:44</t>
  </si>
  <si>
    <t>20.11.2022 22:32:50</t>
  </si>
  <si>
    <t>SİNANCILAR KÖYÜ TR-1 35-27-L00259_95000510283_95000510283</t>
  </si>
  <si>
    <t>20.11.2022 00:07:47</t>
  </si>
  <si>
    <t>20.11.2022 01:34:39</t>
  </si>
  <si>
    <t>M-2627 35-08-M02627_35-08-M02627_54861639</t>
  </si>
  <si>
    <t>20.11.2022 12:09:15</t>
  </si>
  <si>
    <t>20.11.2022 12:59:57</t>
  </si>
  <si>
    <t>KARGIN KÖK 45-71-M00095_HatBaşıAyırıcı_53135149 M07_53135149</t>
  </si>
  <si>
    <t>20.11.2022 15:51:21</t>
  </si>
  <si>
    <t>20.11.2022 18:21:59</t>
  </si>
  <si>
    <t>SANCAKLI BOZKÖY TR-8 45-71-M00501_DIREK TIPI TRAFO HUCRESI H01_2079788</t>
  </si>
  <si>
    <t>20.11.2022 13:15:18</t>
  </si>
  <si>
    <t>20.11.2022 15:40:38</t>
  </si>
  <si>
    <t>KURUCUOVA TR-8 35-15-L00249_A_56361967_56361967</t>
  </si>
  <si>
    <t>20.11.2022 21:44:17</t>
  </si>
  <si>
    <t>20.11.2022 22:31:52</t>
  </si>
  <si>
    <t>M-249 35-02-M00249_M-158 M04_2104082</t>
  </si>
  <si>
    <t>20.11.2022 10:00:49</t>
  </si>
  <si>
    <t>20.11.2022 12:12:06</t>
  </si>
  <si>
    <t>ALSANCAK TM 35-01-A00005_BOZKURT K15_2058212</t>
  </si>
  <si>
    <t>20.11.2022 20:09:00</t>
  </si>
  <si>
    <t>20.11.2022 20:16:30</t>
  </si>
  <si>
    <t>KARAKUYU-5 35-26-M00444_956620120_956620120</t>
  </si>
  <si>
    <t>20.11.2022 15:05:02</t>
  </si>
  <si>
    <t>20.11.2022 21:00:28</t>
  </si>
  <si>
    <t>DM-2/8 BAŞKENT TR 35-18-L00588_ÇİFTLİK İ.M L03_72045735</t>
  </si>
  <si>
    <t>20.11.2022 11:45:41</t>
  </si>
  <si>
    <t>20.11.2022 12:14:44</t>
  </si>
  <si>
    <t>K-621 35-01-K00621_K-1544 / K-1011 K01_64743178</t>
  </si>
  <si>
    <t>20.11.2022 01:54:27</t>
  </si>
  <si>
    <t>20.11.2022 01:55:27</t>
  </si>
  <si>
    <t>EĞRİDERE KOKARCA TR-6 35-32-L00082_B_56390017_56390017</t>
  </si>
  <si>
    <t>20.11.2022 18:22:36</t>
  </si>
  <si>
    <t>20.11.2022 21:39:39</t>
  </si>
  <si>
    <t>K-4731 35-01-K04731_911454391_911454391</t>
  </si>
  <si>
    <t>20.11.2022 11:29:49</t>
  </si>
  <si>
    <t>20.11.2022 13:24:44</t>
  </si>
  <si>
    <t>YENİKÖY TR-2 45-71-M01045_DIREK TIPI TRAFO HUCRESI H01_2053046</t>
  </si>
  <si>
    <t>20.11.2022 12:25:33</t>
  </si>
  <si>
    <t>20.11.2022 12:30:35</t>
  </si>
  <si>
    <t>FUAR İM 35-01-A00003_TAŞÇILAR K05_2315346</t>
  </si>
  <si>
    <t>20.11.2022 01:14:24</t>
  </si>
  <si>
    <t>20.11.2022 01:16:26</t>
  </si>
  <si>
    <t>ÇAKIRCA ALİ TR-1 45-73-M00557__72372839_72372839</t>
  </si>
  <si>
    <t>20.11.2022 18:51:56</t>
  </si>
  <si>
    <t>20.11.2022 20:05:15</t>
  </si>
  <si>
    <t>KÜÇÜKAVULCUK TR-4 35-15-L01098_A_56404790_56404790</t>
  </si>
  <si>
    <t>20.11.2022 11:46:45</t>
  </si>
  <si>
    <t>20.11.2022 15:08:25</t>
  </si>
  <si>
    <t>20.11.2022 19:49:03</t>
  </si>
  <si>
    <t>20.11.2022 21:59:16</t>
  </si>
  <si>
    <t>ÇAMLIK KÖK 35-13-L00084_946425968_946425968</t>
  </si>
  <si>
    <t>20.11.2022 09:06:33</t>
  </si>
  <si>
    <t>20.11.2022 12:18:18</t>
  </si>
  <si>
    <t>DM-15 45-71-M00399_MORSAN TM AYAKKABICILAR M10_73330920</t>
  </si>
  <si>
    <t>20.11.2022 18:21:27</t>
  </si>
  <si>
    <t>20.11.2022 18:33:00</t>
  </si>
  <si>
    <t>20.11.2022 14:48:10</t>
  </si>
  <si>
    <t>20.11.2022 18:46:30</t>
  </si>
  <si>
    <t>PAŞAKÖY TR-4 45-80-M00166_956536418_956536418</t>
  </si>
  <si>
    <t>20.11.2022 16:33:34</t>
  </si>
  <si>
    <t>20.11.2022 19:27:28</t>
  </si>
  <si>
    <t>PALAMATÇUK MERKEZ TR-1 35-32-L00067_A_56358214_56358214</t>
  </si>
  <si>
    <t>20.11.2022 20:11:09</t>
  </si>
  <si>
    <t>21.11.2022 00:10:06</t>
  </si>
  <si>
    <t>M-144 35-02-M00144_35-02-M00144_2359648</t>
  </si>
  <si>
    <t>20.11.2022 10:02:26</t>
  </si>
  <si>
    <t>20.11.2022 15:05:14</t>
  </si>
  <si>
    <t>L-248 35-18-L00248_A a1b_5947302</t>
  </si>
  <si>
    <t>20.11.2022 17:21:28</t>
  </si>
  <si>
    <t>20.11.2022 18:02:41</t>
  </si>
  <si>
    <t>DM-1/40 45-71-M00052_953215624_953215624</t>
  </si>
  <si>
    <t>20.11.2022 22:00:42</t>
  </si>
  <si>
    <t>20.11.2022 22:53:22</t>
  </si>
  <si>
    <t>TR-28 35-19-L00028_A_56368127_56368127</t>
  </si>
  <si>
    <t>20.11.2022 13:52:23</t>
  </si>
  <si>
    <t>20.11.2022 17:03:25</t>
  </si>
  <si>
    <t>PANCAR TR-2 35-26-M00893_956603730_956603730</t>
  </si>
  <si>
    <t>20.11.2022 19:38:29</t>
  </si>
  <si>
    <t>20.11.2022 22:28:57</t>
  </si>
  <si>
    <t>20.11.2022 14:36:27</t>
  </si>
  <si>
    <t>20.11.2022 15:42:21</t>
  </si>
  <si>
    <t>20.11.2022 13:58:39</t>
  </si>
  <si>
    <t>20.11.2022 14:12:31</t>
  </si>
  <si>
    <t>M-3084 35-02-M03084_95001407008_95001407008</t>
  </si>
  <si>
    <t>20.11.2022 14:56:07</t>
  </si>
  <si>
    <t>20.11.2022 17:06:44</t>
  </si>
  <si>
    <t>KÖMÜRCÜ DEREİÇİ TR-1 45-72-M00187_45-72-M00187_2372496</t>
  </si>
  <si>
    <t>20.11.2022 10:05:47</t>
  </si>
  <si>
    <t>20.11.2022 12:43:27</t>
  </si>
  <si>
    <t>20.11.2022 08:45:57</t>
  </si>
  <si>
    <t>20.11.2022 08:51:21</t>
  </si>
  <si>
    <t>20.11.2022 18:04:26</t>
  </si>
  <si>
    <t>20.11.2022 18:39:00</t>
  </si>
  <si>
    <t>KAYAPINAR TR-1 45-71-M00963_953180021_953180021</t>
  </si>
  <si>
    <t>20.11.2022 10:40:30</t>
  </si>
  <si>
    <t>20.11.2022 11:56:47</t>
  </si>
  <si>
    <t>ÇİNİYERİ TR-4 35-29-L00777_954741255_954741255</t>
  </si>
  <si>
    <t>20.11.2022 16:09:40</t>
  </si>
  <si>
    <t>20.11.2022 18:14:29</t>
  </si>
  <si>
    <t>ÖZBEK TR-9 35-19-M00090_35-19-M00090_2353314</t>
  </si>
  <si>
    <t>20.11.2022 12:52:46</t>
  </si>
  <si>
    <t>M-1303 35-03-M01303_910718662_910718662</t>
  </si>
  <si>
    <t>20.11.2022 19:14:50</t>
  </si>
  <si>
    <t>20.11.2022 20:21:06</t>
  </si>
  <si>
    <t>PAYAMLI M-6 35-25-M00162_956637268_956637268</t>
  </si>
  <si>
    <t>20.11.2022 00:33:54</t>
  </si>
  <si>
    <t>20.11.2022 01:41:15</t>
  </si>
  <si>
    <t>SAĞANCI İM 35-16-A00003_DİKİLİ-2 M06_72337292</t>
  </si>
  <si>
    <t>20.11.2022 09:12:08</t>
  </si>
  <si>
    <t>20.11.2022 15:40:29</t>
  </si>
  <si>
    <t>FUAR İM 35-01-A00003_TEPECİK K16_2306359</t>
  </si>
  <si>
    <t>20.11.2022 03:10:47</t>
  </si>
  <si>
    <t>20.11.2022 03:12:29</t>
  </si>
  <si>
    <t>GÜNEY TR-2 35-29-L00752_A_56389867_56389867</t>
  </si>
  <si>
    <t>20.11.2022 11:03:09</t>
  </si>
  <si>
    <t>20.11.2022 18:19:16</t>
  </si>
  <si>
    <t>M-1256 35-01-M01256_911084766_911084766</t>
  </si>
  <si>
    <t>21.11.2022 00:45:16</t>
  </si>
  <si>
    <t>20.11.2022 13:37:55</t>
  </si>
  <si>
    <t>20.11.2022 13:56:50</t>
  </si>
  <si>
    <t>ULUKENT KÖK-15 35-28-M00070_ULUKENT TR-6 M05_66524933</t>
  </si>
  <si>
    <t>20.11.2022 09:02:19</t>
  </si>
  <si>
    <t>20.11.2022 14:09:43</t>
  </si>
  <si>
    <t>MURADİYE DM-4/12-A (DİREK TR-1) 45-71-M01872_A_56384730_56384730</t>
  </si>
  <si>
    <t>20.11.2022 23:40:16</t>
  </si>
  <si>
    <t>SOMA KÖYLER DM-2 45-82-M00125_HatBaşıAyırıcı_89955574 M08_89955574</t>
  </si>
  <si>
    <t>20.11.2022 09:37:48</t>
  </si>
  <si>
    <t>20.11.2022 17:21:23</t>
  </si>
  <si>
    <t>UMURLU TR-6 35-31-L00360_47784458_56352927_56352927</t>
  </si>
  <si>
    <t>20.11.2022 12:13:13</t>
  </si>
  <si>
    <t>20.11.2022 14:32:48</t>
  </si>
  <si>
    <t>ÇATALOLUK DM 45-74-M00227_GÜVELİ M05_2115043</t>
  </si>
  <si>
    <t>20.11.2022 15:38:09</t>
  </si>
  <si>
    <t>20.11.2022 15:45:08</t>
  </si>
  <si>
    <t>20.11.2022 10:24:30</t>
  </si>
  <si>
    <t>20.11.2022 10:29:38</t>
  </si>
  <si>
    <t>DM-2 35-17-M00002_M-400 M02_2321745</t>
  </si>
  <si>
    <t>20.11.2022 05:18:37</t>
  </si>
  <si>
    <t>20.11.2022 06:03:00</t>
  </si>
  <si>
    <t>20.11.2022 10:52:42</t>
  </si>
  <si>
    <t>20.11.2022 13:03:03</t>
  </si>
  <si>
    <t>DM-1/TR-17 SEFERİHİSAR 35-14-M00329_956634175_956634175</t>
  </si>
  <si>
    <t>20.11.2022 20:19:52</t>
  </si>
  <si>
    <t>20.11.2022 21:13:24</t>
  </si>
  <si>
    <t>FUAR İM 35-01-A00003_EFES K25_2329047</t>
  </si>
  <si>
    <t>20.11.2022 00:35:53</t>
  </si>
  <si>
    <t>20.11.2022 00:41:31</t>
  </si>
  <si>
    <t>TR-111 ZEYTİNALANI 35-19-L00111_956683692_956683692</t>
  </si>
  <si>
    <t>20.11.2022 14:29:36</t>
  </si>
  <si>
    <t>20.11.2022 15:36:19</t>
  </si>
  <si>
    <t>GÖCÜK YENİ MAH. TR 1 45-74-M00179_945591599_945591599</t>
  </si>
  <si>
    <t>21.11.2022 18:42:10</t>
  </si>
  <si>
    <t>21.11.2022 23:27:44</t>
  </si>
  <si>
    <t>VEZİROĞLU TR-2 45-71-M02020_ H_47774155</t>
  </si>
  <si>
    <t>21.11.2022 19:39:28</t>
  </si>
  <si>
    <t>21.11.2022 22:47:41</t>
  </si>
  <si>
    <t>ÜÇPINAR DM 45-71-M00183_ESKİ ÜÇPINAR M11_72249517</t>
  </si>
  <si>
    <t>21.11.2022 19:25:08</t>
  </si>
  <si>
    <t>21.11.2022 19:30:29</t>
  </si>
  <si>
    <t>K-1105 35-03-K01105_910558630_910558630</t>
  </si>
  <si>
    <t>21.11.2022 22:01:31</t>
  </si>
  <si>
    <t>22.11.2022 02:37:09</t>
  </si>
  <si>
    <t>21.11.2022 22:37:02</t>
  </si>
  <si>
    <t>21.11.2022 23:19:09</t>
  </si>
  <si>
    <t>FUAR İM 35-01-A00003_AKDENİZ K11_2306364</t>
  </si>
  <si>
    <t>21.11.2022 03:02:45</t>
  </si>
  <si>
    <t>21.11.2022 03:03:37</t>
  </si>
  <si>
    <t>TİRE DM-2 35-29-M00002_DM-1/23 M16_2312847</t>
  </si>
  <si>
    <t>21.11.2022 10:39:42</t>
  </si>
  <si>
    <t>21.11.2022 12:09:05</t>
  </si>
  <si>
    <t>DAĞDERE TR-1 35-29-L00320_A_56395295_56395295</t>
  </si>
  <si>
    <t>21.11.2022 13:31:01</t>
  </si>
  <si>
    <t>21.11.2022 17:22:47</t>
  </si>
  <si>
    <t>K-4282 35-09-K04282_97792863_97792863</t>
  </si>
  <si>
    <t>21.11.2022 23:15:52</t>
  </si>
  <si>
    <t>22.11.2022 01:07:52</t>
  </si>
  <si>
    <t>BİRGİ TR-24 35-15-L00795_B_56361845_56361845</t>
  </si>
  <si>
    <t>21.11.2022 21:26:48</t>
  </si>
  <si>
    <t>21.11.2022 22:48:54</t>
  </si>
  <si>
    <t>KIZILAVLU TR-1 45-78-M00838_49235304_56392994_56392994</t>
  </si>
  <si>
    <t>21.11.2022 16:16:33</t>
  </si>
  <si>
    <t>21.11.2022 22:00:25</t>
  </si>
  <si>
    <t>K-4099 35-04-K04099_99158225_99158225</t>
  </si>
  <si>
    <t>21.11.2022 15:48:06</t>
  </si>
  <si>
    <t>21.11.2022 21:13:58</t>
  </si>
  <si>
    <t>21.11.2022 08:00:31</t>
  </si>
  <si>
    <t>21.11.2022 08:47:06</t>
  </si>
  <si>
    <t>TR-71 TARIMSAL SULAMA 45-80-M01071_45-80-M01071_2361943</t>
  </si>
  <si>
    <t>21.11.2022 14:26:14</t>
  </si>
  <si>
    <t>21.11.2022 14:59:33</t>
  </si>
  <si>
    <t>_950350513_950350513</t>
  </si>
  <si>
    <t>21.11.2022 09:14:07</t>
  </si>
  <si>
    <t>21.11.2022 11:39:12</t>
  </si>
  <si>
    <t>KIZILOBA TR-1 35-20-L00257_A_56366762_56366762</t>
  </si>
  <si>
    <t>21.11.2022 14:41:35</t>
  </si>
  <si>
    <t>21.11.2022 16:45:06</t>
  </si>
  <si>
    <t>KORUCUK-3 35-26-M00463_956607111_956607111</t>
  </si>
  <si>
    <t>21.11.2022 00:55:54</t>
  </si>
  <si>
    <t>21.11.2022 02:16:19</t>
  </si>
  <si>
    <t>TR-110 35-15-M00110_950375149_950375149</t>
  </si>
  <si>
    <t>21.11.2022 20:48:54</t>
  </si>
  <si>
    <t>22.11.2022 01:20:57</t>
  </si>
  <si>
    <t>M-1335 KAYADİBİ KÖK 35-02-M01335_M-676 GİRİŞ M04_2118175</t>
  </si>
  <si>
    <t>21.11.2022 12:35:34</t>
  </si>
  <si>
    <t>21.11.2022 12:38:13</t>
  </si>
  <si>
    <t>YENİKÖY TR-1 35-23-M00085_35-23-M00085_2376644</t>
  </si>
  <si>
    <t>21.11.2022 09:03:40</t>
  </si>
  <si>
    <t>21.11.2022 18:08:38</t>
  </si>
  <si>
    <t>ŞEYHDAVUTLAR TR-4 KEMİKLİ 45-79-M00121_45-79-M00121_2367426</t>
  </si>
  <si>
    <t>21.11.2022 13:17:36</t>
  </si>
  <si>
    <t>21.11.2022 14:40:59</t>
  </si>
  <si>
    <t>SAKARLI KÖK 45-76-M00046_HACET M04_72214546</t>
  </si>
  <si>
    <t>21.11.2022 11:06:29</t>
  </si>
  <si>
    <t>21.11.2022 15:08:12</t>
  </si>
  <si>
    <t>DM-3 35-29-M00003_DM-3/14 M03_72188086</t>
  </si>
  <si>
    <t>21.11.2022 16:22:07</t>
  </si>
  <si>
    <t>21.11.2022 16:57:52</t>
  </si>
  <si>
    <t>M-1021 35-03-M01021_910484707_910484707</t>
  </si>
  <si>
    <t>21.11.2022 18:07:42</t>
  </si>
  <si>
    <t>21.11.2022 19:34:44</t>
  </si>
  <si>
    <t>21.11.2022 19:44:47</t>
  </si>
  <si>
    <t>21.11.2022 23:12:43</t>
  </si>
  <si>
    <t>21.11.2022 12:49:38</t>
  </si>
  <si>
    <t>21.11.2022 15:09:23</t>
  </si>
  <si>
    <t>21.11.2022 19:39:48</t>
  </si>
  <si>
    <t>21.11.2022 19:41:25</t>
  </si>
  <si>
    <t>21.11.2022 16:03:05</t>
  </si>
  <si>
    <t>21.11.2022 20:29:25</t>
  </si>
  <si>
    <t>K-10 35-01-K00010_B_60983008_60983008</t>
  </si>
  <si>
    <t>21.11.2022 09:34:48</t>
  </si>
  <si>
    <t>21.11.2022 11:37:27</t>
  </si>
  <si>
    <t>AŞAĞIKIRIKLAR DM 35-16-M00448_ÇİFTLİK SULAMA M03_2115965</t>
  </si>
  <si>
    <t>21.11.2022 13:30:10</t>
  </si>
  <si>
    <t>21.11.2022 16:39:33</t>
  </si>
  <si>
    <t>A. CANCAN SLM GRB TR-5 35-27-M01173_B_82841572_82841572</t>
  </si>
  <si>
    <t>21.11.2022 18:14:18</t>
  </si>
  <si>
    <t>21.11.2022 19:44:03</t>
  </si>
  <si>
    <t>EMİRLİ TR-9 35-15-L01125__72373515_72373515</t>
  </si>
  <si>
    <t>21.11.2022 07:01:32</t>
  </si>
  <si>
    <t>21.11.2022 08:12:14</t>
  </si>
  <si>
    <t>TR-138 35-16-L00138_953337926_953337926</t>
  </si>
  <si>
    <t>21.11.2022 08:44:12</t>
  </si>
  <si>
    <t>21.11.2022 17:55:55</t>
  </si>
  <si>
    <t>SİYEKLİ KÖK 45-71-M00185_MALDAN M05_72256965</t>
  </si>
  <si>
    <t>21.11.2022 16:11:19</t>
  </si>
  <si>
    <t>21.11.2022 22:29:59</t>
  </si>
  <si>
    <t>21.11.2022 15:37:15</t>
  </si>
  <si>
    <t>21.11.2022 16:09:32</t>
  </si>
  <si>
    <t>TR-19 35-30-M00019_955321654_955321654</t>
  </si>
  <si>
    <t>21.11.2022 10:21:42</t>
  </si>
  <si>
    <t>21.11.2022 11:04:02</t>
  </si>
  <si>
    <t>HİLAL KLASİK TM 35-01-A00011_BOĞAZİÇİ-2 M07_2313927</t>
  </si>
  <si>
    <t>21.11.2022 13:56:20</t>
  </si>
  <si>
    <t>21.11.2022 14:14:07</t>
  </si>
  <si>
    <t>AHMETBEYLİ MAYDANOZ M-7 35-22-M00245_DIREK TIPI TRAFO HUCRESI H01_2125287</t>
  </si>
  <si>
    <t>21.11.2022 09:44:53</t>
  </si>
  <si>
    <t>21.11.2022 12:02:52</t>
  </si>
  <si>
    <t>M-2088 35-09-M02088_M-250 M04_75653674</t>
  </si>
  <si>
    <t>21.11.2022 19:38:00</t>
  </si>
  <si>
    <t>21.11.2022 19:45:00</t>
  </si>
  <si>
    <t>TR-15 35-15-M00015_48909459_56367475_56367475</t>
  </si>
  <si>
    <t>21.11.2022 19:19:37</t>
  </si>
  <si>
    <t>21.11.2022 21:32:06</t>
  </si>
  <si>
    <t>KİLLİK TR-3 45-73-M00848_A_56352525_56352525</t>
  </si>
  <si>
    <t>21.11.2022 22:25:22</t>
  </si>
  <si>
    <t>21.11.2022 23:51:56</t>
  </si>
  <si>
    <t>FUAR İM 35-01-A00003_KADİFEKALE K19_2090722</t>
  </si>
  <si>
    <t>21.11.2022 00:49:04</t>
  </si>
  <si>
    <t>21.11.2022 00:50:59</t>
  </si>
  <si>
    <t>ULUCAK DM 35-27-M00792_EĞRİDERE-1 M06_2310311</t>
  </si>
  <si>
    <t>21.11.2022 14:49:35</t>
  </si>
  <si>
    <t>21.11.2022 17:12:47</t>
  </si>
  <si>
    <t>TR-33 35-26-M00033_35-26-M00033_2372058</t>
  </si>
  <si>
    <t>21.11.2022 11:15:00</t>
  </si>
  <si>
    <t>21.11.2022 11:41:41</t>
  </si>
  <si>
    <t>AVŞAR TR-1 45-83-L00340_955159564_955159564</t>
  </si>
  <si>
    <t>21.11.2022 16:53:20</t>
  </si>
  <si>
    <t>21.11.2022 19:01:30</t>
  </si>
  <si>
    <t>EBSO TM 35-09-A00001_TR-A M03_2311190</t>
  </si>
  <si>
    <t>21.11.2022 10:32:36</t>
  </si>
  <si>
    <t>21.11.2022 10:54:16</t>
  </si>
  <si>
    <t>21.11.2022 23:17:23</t>
  </si>
  <si>
    <t>22.11.2022 00:55:37</t>
  </si>
  <si>
    <t>L-14 SEVTUR 35-18-L00014_95001301107_95001301107</t>
  </si>
  <si>
    <t>21.11.2022 14:12:16</t>
  </si>
  <si>
    <t>21.11.2022 21:02:14</t>
  </si>
  <si>
    <t>TR-2/115-1 45-83-L00313_45-83-L00313_2371607</t>
  </si>
  <si>
    <t>21.11.2022 15:22:12</t>
  </si>
  <si>
    <t>21.11.2022 17:13:01</t>
  </si>
  <si>
    <t>K-3417 35-08-K03417_99269398_99269398</t>
  </si>
  <si>
    <t>21.11.2022 14:31:40</t>
  </si>
  <si>
    <t>21.11.2022 16:28:20</t>
  </si>
  <si>
    <t>ULUDERBENT DM 45-73-M00491_HatBaşıAyırıcı_89716965 M03_89716965</t>
  </si>
  <si>
    <t>21.11.2022 18:34:27</t>
  </si>
  <si>
    <t>21.11.2022 18:35:26</t>
  </si>
  <si>
    <t>TR-3 35-15-L00003_966051835_966051835</t>
  </si>
  <si>
    <t>21.11.2022 15:25:49</t>
  </si>
  <si>
    <t>21.11.2022 16:26:31</t>
  </si>
  <si>
    <t>K-1497 35-02-K01497_910188360_910188360</t>
  </si>
  <si>
    <t>21.11.2022 13:44:35</t>
  </si>
  <si>
    <t>21.11.2022 15:00:38</t>
  </si>
  <si>
    <t>DM-01/13 45-71-M00024__72374178_72374178</t>
  </si>
  <si>
    <t>21.11.2022 20:35:23</t>
  </si>
  <si>
    <t>22.11.2022 02:33:15</t>
  </si>
  <si>
    <t>K-4631 35-02-K04631_961269750_961269750</t>
  </si>
  <si>
    <t>21.11.2022 17:16:32</t>
  </si>
  <si>
    <t>21.11.2022 18:20:24</t>
  </si>
  <si>
    <t>MENEMEN İM 35-28-A00001_ŞEHİR-3 L06_88107336</t>
  </si>
  <si>
    <t>21.11.2022 10:54:47</t>
  </si>
  <si>
    <t>21.11.2022 11:22:37</t>
  </si>
  <si>
    <t>SAZOBA TR-4 45-72-M00456_B_56392982_56392982</t>
  </si>
  <si>
    <t>21.11.2022 16:19:25</t>
  </si>
  <si>
    <t>21.11.2022 19:01:41</t>
  </si>
  <si>
    <t>HİSARLIK TR-4 35-29-L00803_C_82450994_82450994</t>
  </si>
  <si>
    <t>21.11.2022 08:36:36</t>
  </si>
  <si>
    <t>21.11.2022 09:35:49</t>
  </si>
  <si>
    <t>KINIK İM 35-24-A00001_HatBaşıAyırıcı_89800642 M09_89800642</t>
  </si>
  <si>
    <t>21.11.2022 10:44:25</t>
  </si>
  <si>
    <t>21.11.2022 11:20:02</t>
  </si>
  <si>
    <t>DM-14/2 45-71-M00373_953197389_953197389</t>
  </si>
  <si>
    <t>21.11.2022 10:53:41</t>
  </si>
  <si>
    <t>21.11.2022 12:48:50</t>
  </si>
  <si>
    <t>DEVELİ TR-42 35-22-M00042_D_56370458_56370458</t>
  </si>
  <si>
    <t>21.11.2022 12:23:00</t>
  </si>
  <si>
    <t>21.11.2022 15:18:14</t>
  </si>
  <si>
    <t>ÖRENCİK TR-1 45-71-M01564__82386921_82386921</t>
  </si>
  <si>
    <t>21.11.2022 17:46:30</t>
  </si>
  <si>
    <t>21.11.2022 20:18:51</t>
  </si>
  <si>
    <t>ÇATALKAYA KÖYÜ TR-1 35-21-L00171_95001172485_95001172485</t>
  </si>
  <si>
    <t>21.11.2022 12:20:39</t>
  </si>
  <si>
    <t>21.11.2022 13:27:42</t>
  </si>
  <si>
    <t>BAĞARASI TR-3 35-23-M00172_42067670_56366208_56366208</t>
  </si>
  <si>
    <t>21.11.2022 11:38:32</t>
  </si>
  <si>
    <t>21.11.2022 12:14:40</t>
  </si>
  <si>
    <t>TR-96 35-26-M00096_6413510_56358722_56358722</t>
  </si>
  <si>
    <t>AG Box Arızası</t>
  </si>
  <si>
    <t>21.11.2022 17:25:36</t>
  </si>
  <si>
    <t>21.11.2022 18:01:19</t>
  </si>
  <si>
    <t>GAZİEMİR GIS TM 35-08-A00006_HAVALİMANI-1 M08_2317308</t>
  </si>
  <si>
    <t>21.11.2022 13:56:29</t>
  </si>
  <si>
    <t>21.11.2022 14:16:17</t>
  </si>
  <si>
    <t>K-3189 35-01-K03189_D_56373779_56373779</t>
  </si>
  <si>
    <t>21.11.2022 14:41:05</t>
  </si>
  <si>
    <t>21.11.2022 17:11:12</t>
  </si>
  <si>
    <t>BİRGİ DM 35-15-L01013_KEMER L06_67562293</t>
  </si>
  <si>
    <t>21.11.2022 17:01:06</t>
  </si>
  <si>
    <t>21.11.2022 17:42:01</t>
  </si>
  <si>
    <t>21.11.2022 14:45:04</t>
  </si>
  <si>
    <t>21.11.2022 16:48:07</t>
  </si>
  <si>
    <t>AKÇAPINAR KÖK 45-83-L00131_ÇIKRIKÇI L02_72176473</t>
  </si>
  <si>
    <t>21.11.2022 13:32:56</t>
  </si>
  <si>
    <t>21.11.2022 14:12:05</t>
  </si>
  <si>
    <t>M-2595 BEŞYOL DM 35-02-M02595_M-850 KARAÇAM KÖK M06_50219669</t>
  </si>
  <si>
    <t>21.11.2022 18:14:55</t>
  </si>
  <si>
    <t>21.11.2022 18:45:06</t>
  </si>
  <si>
    <t>M-2674 35-01-M02674_G G1_5869438</t>
  </si>
  <si>
    <t>21.11.2022 20:28:08</t>
  </si>
  <si>
    <t>21.11.2022 21:28:06</t>
  </si>
  <si>
    <t>TABAKLAR TR-1 45-75-M00336_A_56398597_56398597</t>
  </si>
  <si>
    <t>21.11.2022 13:21:01</t>
  </si>
  <si>
    <t>21.11.2022 14:25:54</t>
  </si>
  <si>
    <t>KOZBEYLİ TR-1 35-23-M00070_42095125_56364440_56364440</t>
  </si>
  <si>
    <t>21.11.2022 13:03:36</t>
  </si>
  <si>
    <t>21.11.2022 13:42:42</t>
  </si>
  <si>
    <t>K-3582 35-01-K03582_910542865_910542865</t>
  </si>
  <si>
    <t>21.11.2022 23:35:01</t>
  </si>
  <si>
    <t>22.11.2022 02:55:37</t>
  </si>
  <si>
    <t>SUBAŞI-2 35-26-L00329_5670077_56358742_56358742</t>
  </si>
  <si>
    <t>21.11.2022 14:38:48</t>
  </si>
  <si>
    <t>21.11.2022 17:43:35</t>
  </si>
  <si>
    <t>M-1335 KAYADİBİ KÖK 35-02-M01335_M-1157 KARAÇAM M05_2053136</t>
  </si>
  <si>
    <t>21.11.2022 12:35:00</t>
  </si>
  <si>
    <t>21.11.2022 18:51:00</t>
  </si>
  <si>
    <t>21.11.2022 10:07:50</t>
  </si>
  <si>
    <t>21.11.2022 11:24:44</t>
  </si>
  <si>
    <t>KARGIN KÖK 45-71-M00095_ESKİ KARAOĞLANLI (BAYIRLAR PETROL) M02_2076274</t>
  </si>
  <si>
    <t>21.11.2022 16:21:39</t>
  </si>
  <si>
    <t>21.11.2022 19:05:45</t>
  </si>
  <si>
    <t>BALABANLI DM 35-15-M00280_OVAKENT İM M02_72306391</t>
  </si>
  <si>
    <t>21.11.2022 17:22:00</t>
  </si>
  <si>
    <t>21.11.2022 17:53:08</t>
  </si>
  <si>
    <t>21.11.2022 09:09:04</t>
  </si>
  <si>
    <t>21.11.2022 15:40:50</t>
  </si>
  <si>
    <t>MURADİYE TR-5(BELEDİYE KABİN) 45-71-M00194_95000563530_95000563530</t>
  </si>
  <si>
    <t>21.11.2022 22:49:09</t>
  </si>
  <si>
    <t>21.11.2022 23:47:10</t>
  </si>
  <si>
    <t>K-195 35-03-K00195_910843896_910843896</t>
  </si>
  <si>
    <t>21.11.2022 13:47:27</t>
  </si>
  <si>
    <t>21.11.2022 17:03:08</t>
  </si>
  <si>
    <t>K-4410 35-01-K04410_35-01-K04410_2358289</t>
  </si>
  <si>
    <t>21.11.2022 12:15:56</t>
  </si>
  <si>
    <t>21.11.2022 14:45:03</t>
  </si>
  <si>
    <t>ÖDEMİŞ İM 35-15-A00001_YENİCEKÖY L04_83647136</t>
  </si>
  <si>
    <t>21.11.2022 16:50:14</t>
  </si>
  <si>
    <t>21.11.2022 20:17:54</t>
  </si>
  <si>
    <t>BAŞARAN TR-5 35-31-L00074_47942915_56371169_56371169</t>
  </si>
  <si>
    <t>21.11.2022 21:28:45</t>
  </si>
  <si>
    <t>21.11.2022 23:34:51</t>
  </si>
  <si>
    <t>M-1921 35-02-M01921_915004244_915004244</t>
  </si>
  <si>
    <t>21.11.2022 11:37:58</t>
  </si>
  <si>
    <t>21.11.2022 18:18:40</t>
  </si>
  <si>
    <t>ESKİ FOÇA İM 35-23-A00001_HatBaşıAyırıcı_53134153 M04_53134153</t>
  </si>
  <si>
    <t>21.11.2022 15:22:07</t>
  </si>
  <si>
    <t>21.11.2022 17:40:27</t>
  </si>
  <si>
    <t>MUTAFLAR KARAKUZU TR-3 35-32-L00069_DIREK TIPI TRAFO HUCRESI H01_2044872</t>
  </si>
  <si>
    <t>21.11.2022 09:42:31</t>
  </si>
  <si>
    <t>21.11.2022 13:28:09</t>
  </si>
  <si>
    <t>TR-2/58 (GÜLLÜPINAR) 45-83-L00058_DAĞITIM TRAFOSU TR-2/58 L06_2082858</t>
  </si>
  <si>
    <t>21.11.2022 07:47:00</t>
  </si>
  <si>
    <t>21.11.2022 09:33:54</t>
  </si>
  <si>
    <t>TR-36 35-15-M00036_48891376_56371115_56371115</t>
  </si>
  <si>
    <t>21.11.2022 16:45:01</t>
  </si>
  <si>
    <t>21.11.2022 23:32:40</t>
  </si>
  <si>
    <t>TR-126 35-15-M00126_966298057_966298057</t>
  </si>
  <si>
    <t>21.11.2022 16:48:31</t>
  </si>
  <si>
    <t>21.11.2022 23:57:14</t>
  </si>
  <si>
    <t>MORDOĞAN TR-28 35-21-L00156_A_56375696_56375696</t>
  </si>
  <si>
    <t>21.11.2022 10:11:46</t>
  </si>
  <si>
    <t>21.11.2022 12:00:47</t>
  </si>
  <si>
    <t>ÖZGÖRKEY KÖK 35-26-M00256_ÇAPAK M07_65969695</t>
  </si>
  <si>
    <t>21.11.2022 20:24:34</t>
  </si>
  <si>
    <t>21.11.2022 21:08:35</t>
  </si>
  <si>
    <t>21.11.2022 14:56:41</t>
  </si>
  <si>
    <t>21.11.2022 14:56:57</t>
  </si>
  <si>
    <t>M-207(DM-2/20) 35-09-M00207_97539557_97539557</t>
  </si>
  <si>
    <t>21.11.2022 12:07:46</t>
  </si>
  <si>
    <t>21.11.2022 17:59:03</t>
  </si>
  <si>
    <t>K-410 35-03-K00410_A a1b_5802047</t>
  </si>
  <si>
    <t>21.11.2022 13:56:37</t>
  </si>
  <si>
    <t>21.11.2022 17:27:14</t>
  </si>
  <si>
    <t>21.11.2022 05:38:28</t>
  </si>
  <si>
    <t>21.11.2022 06:34:13</t>
  </si>
  <si>
    <t>KAPAKLI DM 45-72-M00309_KAPAKLI ŞEHİR M04_2311311</t>
  </si>
  <si>
    <t>21.11.2022 23:36:49</t>
  </si>
  <si>
    <t>21.11.2022 23:49:16</t>
  </si>
  <si>
    <t>EBSO TM 35-09-A00001_EBSO-15 K50_2312304</t>
  </si>
  <si>
    <t>21.11.2022 10:33:35</t>
  </si>
  <si>
    <t>21.11.2022 10:58:06</t>
  </si>
  <si>
    <t>ÇİFTLİK TR-1 35-24-M00105_35-24-M00105_2356730</t>
  </si>
  <si>
    <t>21.11.2022 10:39:36</t>
  </si>
  <si>
    <t>21.11.2022 12:34:10</t>
  </si>
  <si>
    <t>M-1856 YAKAKÖY TR-5 35-02-M01856_A_56367061_56367061</t>
  </si>
  <si>
    <t>21.11.2022 18:09:16</t>
  </si>
  <si>
    <t>21.11.2022 20:48:04</t>
  </si>
  <si>
    <t>TR-16 35-19-M00016_956664857_956664857</t>
  </si>
  <si>
    <t>21.11.2022 19:25:03</t>
  </si>
  <si>
    <t>21.11.2022 20:23:16</t>
  </si>
  <si>
    <t>FOÇA M-259 BAĞARASI 35-23-M00259_A_56364324_56364324</t>
  </si>
  <si>
    <t>21.11.2022 20:39:12</t>
  </si>
  <si>
    <t>21.11.2022 21:24:22</t>
  </si>
  <si>
    <t>TİRE İM-DM-1 35-29-A00001_DM-1/51 M17_2312219</t>
  </si>
  <si>
    <t>21.11.2022 08:56:06</t>
  </si>
  <si>
    <t>21.11.2022 10:14:56</t>
  </si>
  <si>
    <t>SOMA A SANTRALİ İM/DM 45-82-A00001_SAVAŞTEPE 15.8 L14_2324960</t>
  </si>
  <si>
    <t>21.11.2022 12:45:07</t>
  </si>
  <si>
    <t>21.11.2022 13:10:07</t>
  </si>
  <si>
    <t>KUŞLUK ÇAMKÖY TR-1 45-75-M00144_45-75-M00144_2356248</t>
  </si>
  <si>
    <t>21.11.2022 19:42:47</t>
  </si>
  <si>
    <t>22.11.2022 01:01:04</t>
  </si>
  <si>
    <t>CABBAR KAMARA TR-2 45-73-M00858_A_56391169_56391169</t>
  </si>
  <si>
    <t>21.11.2022 15:46:11</t>
  </si>
  <si>
    <t>21.11.2022 17:46:05</t>
  </si>
  <si>
    <t>PAYAMLI M-21 35-25-M00171_B_56377711_56377711</t>
  </si>
  <si>
    <t>21.11.2022 18:40:05</t>
  </si>
  <si>
    <t>21.11.2022 20:41:35</t>
  </si>
  <si>
    <t>SİYEKLİ KÖK 45-71-M00185_DAĞYENİCE M07_72256967</t>
  </si>
  <si>
    <t>21.11.2022 06:16:00</t>
  </si>
  <si>
    <t>21.11.2022 11:05:20</t>
  </si>
  <si>
    <t>K-135 35-01-K00135_35-01-K00135_2374443</t>
  </si>
  <si>
    <t>21.11.2022 01:09:22</t>
  </si>
  <si>
    <t>21.11.2022 03:13:25</t>
  </si>
  <si>
    <t>YENİCEKÖY TR-1 45-72-L00184_A_56404613_56404613</t>
  </si>
  <si>
    <t>21.11.2022 08:22:57</t>
  </si>
  <si>
    <t>21.11.2022 12:38:24</t>
  </si>
  <si>
    <t>CEVİZLİ MERKEZ TR-1 35-31-L00321_47798111_56352041_56352041</t>
  </si>
  <si>
    <t>21.11.2022 15:40:34</t>
  </si>
  <si>
    <t>21.11.2022 21:09:56</t>
  </si>
  <si>
    <t>KARABURUN TR-9A 35-21-L00043_A_56357140_56357140</t>
  </si>
  <si>
    <t>21.11.2022 00:28:25</t>
  </si>
  <si>
    <t>21.11.2022 04:12:20</t>
  </si>
  <si>
    <t>K-1776 35-07-K01776_35-07-K01776_48407849</t>
  </si>
  <si>
    <t>21.11.2022 10:25:49</t>
  </si>
  <si>
    <t>21.11.2022 11:13:13</t>
  </si>
  <si>
    <t>TR-2/106 45-83-L00106_955145376_955145376</t>
  </si>
  <si>
    <t>21.11.2022 20:50:52</t>
  </si>
  <si>
    <t>21.11.2022 22:42:12</t>
  </si>
  <si>
    <t>MENEMEN TR-67 35-28-L00067_A_56357286_56357286</t>
  </si>
  <si>
    <t>21.11.2022 09:44:08</t>
  </si>
  <si>
    <t>21.11.2022 10:53:15</t>
  </si>
  <si>
    <t>OKLUİSA KÖK 45-81-M00046_CINAN GRUP M04_71994464</t>
  </si>
  <si>
    <t>21.11.2022 16:47:47</t>
  </si>
  <si>
    <t>21.11.2022 17:07:01</t>
  </si>
  <si>
    <t>KARTAL İM 35-08-A00003_KARTAL-3 K24_80523321</t>
  </si>
  <si>
    <t>21.11.2022 13:50:55</t>
  </si>
  <si>
    <t>21.11.2022 14:12:36</t>
  </si>
  <si>
    <t>BALABANLI DM 35-15-M00280_OVAKENT (KAYAKÖY İM) M03_72306392</t>
  </si>
  <si>
    <t>21.11.2022 17:22:48</t>
  </si>
  <si>
    <t>21.11.2022 17:57:25</t>
  </si>
  <si>
    <t>KERPİÇLİK TR-1 45-74-M00103_45-74-M00103_2373864</t>
  </si>
  <si>
    <t>21.11.2022 14:58:58</t>
  </si>
  <si>
    <t>21.11.2022 15:36:54</t>
  </si>
  <si>
    <t>K-3205 35-02-K03205_A_56383336_56383336</t>
  </si>
  <si>
    <t>21.11.2022 11:10:37</t>
  </si>
  <si>
    <t>21.11.2022 13:25:33</t>
  </si>
  <si>
    <t>21.11.2022 12:26:41</t>
  </si>
  <si>
    <t>21.11.2022 12:38:26</t>
  </si>
  <si>
    <t>AKÇAŞEHİR KÖK 35-29-L00035_ÇAYIRLI L06_72208825</t>
  </si>
  <si>
    <t>21.11.2022 17:50:50</t>
  </si>
  <si>
    <t>21.11.2022 19:30:03</t>
  </si>
  <si>
    <t>BOYALI TR-1 45-75-M00266_A_56391023_56391023</t>
  </si>
  <si>
    <t>21.11.2022 22:12:26</t>
  </si>
  <si>
    <t>21.11.2022 23:03:13</t>
  </si>
  <si>
    <t>ATATÜRK MAH TR-3 35-27-L00108_A_56381946_56381946</t>
  </si>
  <si>
    <t>21.11.2022 13:36:18</t>
  </si>
  <si>
    <t>21.11.2022 18:34:31</t>
  </si>
  <si>
    <t>BEYHARMAN TR-1 45-79-M00493_945573559_945573559</t>
  </si>
  <si>
    <t>21.11.2022 20:46:39</t>
  </si>
  <si>
    <t>22.11.2022 00:42:28</t>
  </si>
  <si>
    <t>TR-47 45-78-L00047_949919309_949919309</t>
  </si>
  <si>
    <t>21.11.2022 17:08:50</t>
  </si>
  <si>
    <t>21.11.2022 17:39:12</t>
  </si>
  <si>
    <t>DM06/TR-01 45-73-M00053_DM-8 M09_67583630</t>
  </si>
  <si>
    <t>21.11.2022 18:40:27</t>
  </si>
  <si>
    <t>21.11.2022 18:55:00</t>
  </si>
  <si>
    <t>TR-113 ZEYTİNALANI 35-19-L00113__72372522_72372522</t>
  </si>
  <si>
    <t>21.11.2022 22:05:57</t>
  </si>
  <si>
    <t>21.11.2022 23:06:16</t>
  </si>
  <si>
    <t>MERSİNLİDERE TR-1 (KINAYLAR) 35-31-L00193__72373508_72373508</t>
  </si>
  <si>
    <t>21.11.2022 15:30:47</t>
  </si>
  <si>
    <t>21.11.2022 18:14:15</t>
  </si>
  <si>
    <t>DM-14/08 45-71-M00385_953209461_953209461</t>
  </si>
  <si>
    <t>21.11.2022 17:52:14</t>
  </si>
  <si>
    <t>21.11.2022 21:18:35</t>
  </si>
  <si>
    <t>21.11.2022 16:32:54</t>
  </si>
  <si>
    <t>21.11.2022 19:27:56</t>
  </si>
  <si>
    <t>DM-12 45-71-M00305_DM-12/04 M05_2080000</t>
  </si>
  <si>
    <t>21.11.2022 11:27:39</t>
  </si>
  <si>
    <t>21.11.2022 13:59:00</t>
  </si>
  <si>
    <t>K-421 35-01-K00421_A_56382095_56382095</t>
  </si>
  <si>
    <t>21.11.2022 21:12:00</t>
  </si>
  <si>
    <t>22.11.2022 01:15:30</t>
  </si>
  <si>
    <t>FUAR İM 35-01-A00003_ETAP K29_2102082</t>
  </si>
  <si>
    <t>21.11.2022 00:32:20</t>
  </si>
  <si>
    <t>21.11.2022 00:33:36</t>
  </si>
  <si>
    <t>K-1621 35-02-K01621_913084337_913084337</t>
  </si>
  <si>
    <t>21.11.2022 14:15:11</t>
  </si>
  <si>
    <t>21.11.2022 16:40:38</t>
  </si>
  <si>
    <t>KARABURUN TR-7 35-21-L00033_D_56357084_56357084</t>
  </si>
  <si>
    <t>21.11.2022 12:05:08</t>
  </si>
  <si>
    <t>21.11.2022 21:06:25</t>
  </si>
  <si>
    <t>21.11.2022 09:22:32</t>
  </si>
  <si>
    <t>21.11.2022 14:54:22</t>
  </si>
  <si>
    <t>21.11.2022 16:03:25</t>
  </si>
  <si>
    <t>21.11.2022 19:37:52</t>
  </si>
  <si>
    <t>GÜMÜLDÜR DM 35-25-M00100_HatBaşıAyırıcı_53133734 M01_53133734</t>
  </si>
  <si>
    <t>21.11.2022 17:35:15</t>
  </si>
  <si>
    <t>21.11.2022 18:38:14</t>
  </si>
  <si>
    <t>TR-2/52 45-72-L00052_45-72-L00052_2373704</t>
  </si>
  <si>
    <t>21.11.2022 12:41:26</t>
  </si>
  <si>
    <t>21.11.2022 13:35:13</t>
  </si>
  <si>
    <t>FUAR İM 35-01-A00003_BORSA K20_2090720</t>
  </si>
  <si>
    <t>21.11.2022 01:50:56</t>
  </si>
  <si>
    <t>21.11.2022 01:52:54</t>
  </si>
  <si>
    <t>HORZUM ALAYAKA DEDEKAVAK TR-2 45-73-M00292_A_56389559_56389559</t>
  </si>
  <si>
    <t>21.11.2022 19:20:41</t>
  </si>
  <si>
    <t>22.11.2022 00:14:34</t>
  </si>
  <si>
    <t>SARILAR KÖYÜ TR-1 35-27-L00262_A_56383892_56383892</t>
  </si>
  <si>
    <t>21.11.2022 15:06:29</t>
  </si>
  <si>
    <t>21.11.2022 18:26:26</t>
  </si>
  <si>
    <t>ÇELİKLİ GÖLYERİ TR-4 45-78-M00752_45-78-M00752_65886909</t>
  </si>
  <si>
    <t>21.11.2022 16:50:07</t>
  </si>
  <si>
    <t>21.11.2022 21:53:34</t>
  </si>
  <si>
    <t>ÇAPAKLI KÖK 45-78-M01161_HatBaşıAyırıcı_53139967 M04_53139967</t>
  </si>
  <si>
    <t>21.11.2022 15:20:49</t>
  </si>
  <si>
    <t>21.11.2022 17:29:24</t>
  </si>
  <si>
    <t>AKSELENDİ İM 45-72-A00004_AKSELENDİ TR7 L11_75948385</t>
  </si>
  <si>
    <t>21.11.2022 09:45:10</t>
  </si>
  <si>
    <t>21.11.2022 10:56:56</t>
  </si>
  <si>
    <t>OVACIK TR-4 35-31-L00147_47822231_56352533_56352533</t>
  </si>
  <si>
    <t>21.11.2022 22:53:38</t>
  </si>
  <si>
    <t>TR-255(DM-2/2) 35-19-L00255_956668144_956668144</t>
  </si>
  <si>
    <t>21.11.2022 09:33:30</t>
  </si>
  <si>
    <t>21.11.2022 10:35:47</t>
  </si>
  <si>
    <t>K-1626 35-02-K01626_A a2b_5837817</t>
  </si>
  <si>
    <t>21.11.2022 13:50:07</t>
  </si>
  <si>
    <t>21.11.2022 15:53:39</t>
  </si>
  <si>
    <t>BOSTANLI GIS TM 35-04-A00001_Bostanlı-5 K05_2055496</t>
  </si>
  <si>
    <t>21.11.2022 13:42:51</t>
  </si>
  <si>
    <t>21.11.2022 18:16:16</t>
  </si>
  <si>
    <t>M-331 35-02-M00331_M-1644 M04_2083548</t>
  </si>
  <si>
    <t>21.11.2022 14:06:00</t>
  </si>
  <si>
    <t>21.11.2022 15:16:16</t>
  </si>
  <si>
    <t>M-2674 35-01-M02674_L 3L_5808243</t>
  </si>
  <si>
    <t>21.11.2022 21:39:16</t>
  </si>
  <si>
    <t>22.11.2022 05:20:40</t>
  </si>
  <si>
    <t>ÇELİKLİ TR-3 OKULLU 45-78-M00751_45-78-M00751_2367034</t>
  </si>
  <si>
    <t>21.11.2022 22:49:33</t>
  </si>
  <si>
    <t>21.11.2022 23:48:04</t>
  </si>
  <si>
    <t>M-2955 35-01-M02955_912067078_912067078</t>
  </si>
  <si>
    <t>21.11.2022 00:44:02</t>
  </si>
  <si>
    <t>21.11.2022 03:50:50</t>
  </si>
  <si>
    <t>SOĞUKYURT (OKULYANI) TR-1 45-73-M00207_C_56391822_56391822</t>
  </si>
  <si>
    <t>21.11.2022 20:14:03</t>
  </si>
  <si>
    <t>22.11.2022 01:03:11</t>
  </si>
  <si>
    <t>OSMANİYE TR-1 45-73-M00503_A_56390994_56390994</t>
  </si>
  <si>
    <t>21.11.2022 15:49:40</t>
  </si>
  <si>
    <t>21.11.2022 22:05:32</t>
  </si>
  <si>
    <t>AKSELENDİ İM 45-72-A00004_MORALILAR ÇIKIŞ L22_2095815</t>
  </si>
  <si>
    <t>21.11.2022 16:40:35</t>
  </si>
  <si>
    <t>21.11.2022 19:25:49</t>
  </si>
  <si>
    <t>21.11.2022 09:44:50</t>
  </si>
  <si>
    <t>21.11.2022 18:26:14</t>
  </si>
  <si>
    <t>BOĞAZİÇİ İM 35-01-A00001_TR-2 K09_2047754</t>
  </si>
  <si>
    <t>21.11.2022 05:56:33</t>
  </si>
  <si>
    <t>21.11.2022 06:00:40</t>
  </si>
  <si>
    <t>HİLAL KLASİK TM 35-01-A00011_YELER M14_2313920</t>
  </si>
  <si>
    <t>21.11.2022 08:31:27</t>
  </si>
  <si>
    <t>21.11.2022 10:34:15</t>
  </si>
  <si>
    <t>ULUCAK TM 35-28-A00002_TR-A M02_2313765</t>
  </si>
  <si>
    <t>TEİAŞ Trafo Arızası</t>
  </si>
  <si>
    <t>21.11.2022 10:32:35</t>
  </si>
  <si>
    <t>21.11.2022 11:00:00</t>
  </si>
  <si>
    <t>21.11.2022 08:31:18</t>
  </si>
  <si>
    <t>21.11.2022 14:19:42</t>
  </si>
  <si>
    <t>EBSO TM 35-09-A00001_EBSO-12 K42_2312297</t>
  </si>
  <si>
    <t>21.11.2022 10:33:43</t>
  </si>
  <si>
    <t>21.11.2022 10:57:47</t>
  </si>
  <si>
    <t>21.11.2022 14:06:27</t>
  </si>
  <si>
    <t>21.11.2022 18:22:14</t>
  </si>
  <si>
    <t>M-2748 35-01-M02748_912920912_912920912</t>
  </si>
  <si>
    <t>21.11.2022 21:01:39</t>
  </si>
  <si>
    <t>22.11.2022 00:39:18</t>
  </si>
  <si>
    <t>ULUCAK DM 35-27-M00792_EĞRİDERE-2 M18_2052607</t>
  </si>
  <si>
    <t>21.11.2022 15:16:47</t>
  </si>
  <si>
    <t>21.11.2022 17:10:09</t>
  </si>
  <si>
    <t>GÖKEYÜP TR-1 KÖK 45-78-M00798_DEMİRKÖPRÜ TM M05_2106979</t>
  </si>
  <si>
    <t>21.11.2022 16:59:36</t>
  </si>
  <si>
    <t>21.11.2022 17:00:06</t>
  </si>
  <si>
    <t>K-1450 35-04-K01450_A_56364490_56364490</t>
  </si>
  <si>
    <t>21.11.2022 13:26:27</t>
  </si>
  <si>
    <t>21.11.2022 14:30:45</t>
  </si>
  <si>
    <t>K-379 35-01-K00379_911005541_911005541</t>
  </si>
  <si>
    <t>21.11.2022 18:17:29</t>
  </si>
  <si>
    <t>21.11.2022 22:04:42</t>
  </si>
  <si>
    <t>21.11.2022 08:41:27</t>
  </si>
  <si>
    <t>21.11.2022 08:56:00</t>
  </si>
  <si>
    <t>MURATLAR TR-2 35-16-M00719_47421677_56373376_56373376</t>
  </si>
  <si>
    <t>21.11.2022 20:12:58</t>
  </si>
  <si>
    <t>21.11.2022 22:59:18</t>
  </si>
  <si>
    <t>DM-2/6 (DM-10) 45-71-M00276_DM-2 M01_66499570</t>
  </si>
  <si>
    <t>21.11.2022 14:17:41</t>
  </si>
  <si>
    <t>21.11.2022 14:57:45</t>
  </si>
  <si>
    <t>GÖÇBEYLİ TR-2 35-16-M00017_47430293_56398993_56398993</t>
  </si>
  <si>
    <t>21.11.2022 23:52:58</t>
  </si>
  <si>
    <t>22.11.2022 00:11:07</t>
  </si>
  <si>
    <t>TR-2/11 45-83-L00011_A_81543169_81543169</t>
  </si>
  <si>
    <t>21.11.2022 12:47:55</t>
  </si>
  <si>
    <t>21.11.2022 15:17:31</t>
  </si>
  <si>
    <t>DM-6/4 35-26-M00656_DAĞITIM TRAFO DM-6/4 M03_65941873</t>
  </si>
  <si>
    <t>21.11.2022 11:34:19</t>
  </si>
  <si>
    <t>21.11.2022 13:51:15</t>
  </si>
  <si>
    <t>DM-03/01 45-71-M00003_TR-4/7 M15_2053274</t>
  </si>
  <si>
    <t>21.11.2022 09:28:20</t>
  </si>
  <si>
    <t>21.11.2022 13:31:16</t>
  </si>
  <si>
    <t>GÖRDES TR-26 45-75-M00409__88308827_88308827</t>
  </si>
  <si>
    <t>21.11.2022 16:32:27</t>
  </si>
  <si>
    <t>21.11.2022 19:43:24</t>
  </si>
  <si>
    <t>TR-77 ÇEŞMEALTI KÖK 35-19-M00077__78917799_78917799</t>
  </si>
  <si>
    <t>21.11.2022 13:42:16</t>
  </si>
  <si>
    <t>21.11.2022 15:27:08</t>
  </si>
  <si>
    <t>K-1928 35-10-K01928_98049400_98049400</t>
  </si>
  <si>
    <t>21.11.2022 20:57:36</t>
  </si>
  <si>
    <t>21.11.2022 22:10:11</t>
  </si>
  <si>
    <t>21.11.2022 00:47:13</t>
  </si>
  <si>
    <t>21.11.2022 00:48:59</t>
  </si>
  <si>
    <t>K-3157 35-07-K03157_912508196_912508196</t>
  </si>
  <si>
    <t>21.11.2022 13:55:06</t>
  </si>
  <si>
    <t>21.11.2022 15:58:11</t>
  </si>
  <si>
    <t>ÇERİKÖZÜ TR-1 35-29-L00326_A_56399869_56399869</t>
  </si>
  <si>
    <t>21.11.2022 15:06:30</t>
  </si>
  <si>
    <t>21.11.2022 20:02:39</t>
  </si>
  <si>
    <t>21.11.2022 12:12:16</t>
  </si>
  <si>
    <t>21.11.2022 13:08:00</t>
  </si>
  <si>
    <t>DM-13/04(CEMİYET KARŞISI) 45-71-M00057_953215308_953215308</t>
  </si>
  <si>
    <t>21.11.2022 16:25:53</t>
  </si>
  <si>
    <t>21.11.2022 17:55:29</t>
  </si>
  <si>
    <t>21.11.2022 19:45:56</t>
  </si>
  <si>
    <t>22.11.2022 00:56:33</t>
  </si>
  <si>
    <t>ÇAKMAKLI TR-1 35-17-M00345_A_56363701_56363701</t>
  </si>
  <si>
    <t>21.11.2022 10:47:30</t>
  </si>
  <si>
    <t>21.11.2022 11:44:19</t>
  </si>
  <si>
    <t>21.11.2022 11:44:40</t>
  </si>
  <si>
    <t>21.11.2022 12:22:19</t>
  </si>
  <si>
    <t>L-47 DENİZKENT SİTESİ 35-14-L00047_7751390_56377889_56377889</t>
  </si>
  <si>
    <t>21.11.2022 10:15:06</t>
  </si>
  <si>
    <t>21.11.2022 10:56:35</t>
  </si>
  <si>
    <t>KAYMAKÇI İM 35-15-A00004_KAYMAKÇI-2 M08_2121955</t>
  </si>
  <si>
    <t>21.11.2022 18:03:27</t>
  </si>
  <si>
    <t>21.11.2022 18:15:03</t>
  </si>
  <si>
    <t>ÇAKIRBEYLİ TR-1 35-26-M00486_A_56358893_56358893</t>
  </si>
  <si>
    <t>21.11.2022 23:07:58</t>
  </si>
  <si>
    <t>22.11.2022 01:12:50</t>
  </si>
  <si>
    <t>21.11.2022 12:31:00</t>
  </si>
  <si>
    <t>21.11.2022 13:08:37</t>
  </si>
  <si>
    <t>M-1148 35-09-M01148_M-1149 M03_47617194</t>
  </si>
  <si>
    <t>21.11.2022 19:49:21</t>
  </si>
  <si>
    <t>21.11.2022 19:49:56</t>
  </si>
  <si>
    <t>21.11.2022 15:31:21</t>
  </si>
  <si>
    <t>21.11.2022 17:08:41</t>
  </si>
  <si>
    <t>DADAĞLI TR-11 (TR-3) 45-79-M00516__72374835_72374835</t>
  </si>
  <si>
    <t>21.11.2022 19:48:59</t>
  </si>
  <si>
    <t>21.11.2022 23:40:20</t>
  </si>
  <si>
    <t>AVŞAR TR-3 45-83-L00351_955162874_955162874</t>
  </si>
  <si>
    <t>21.11.2022 19:24:35</t>
  </si>
  <si>
    <t>21.11.2022 20:05:22</t>
  </si>
  <si>
    <t>KESİKKÖY DM 35-28-M00309_SAKIPAĞA KÖK M09_2329426</t>
  </si>
  <si>
    <t>21.11.2022 19:15:38</t>
  </si>
  <si>
    <t>21.11.2022 19:38:58</t>
  </si>
  <si>
    <t>ERGENEKON TR-3 45-83-L00140_955177357_955177357</t>
  </si>
  <si>
    <t>21.11.2022 17:10:31</t>
  </si>
  <si>
    <t>21.11.2022 20:59:18</t>
  </si>
  <si>
    <t>M-1825 35-01-M01825_915071352_915071352</t>
  </si>
  <si>
    <t>21.11.2022 17:25:56</t>
  </si>
  <si>
    <t>21.11.2022 18:32:29</t>
  </si>
  <si>
    <t>EBSO TM 35-09-A00001_EBSO-9 K33_2312288</t>
  </si>
  <si>
    <t>21.11.2022 10:33:21</t>
  </si>
  <si>
    <t>21.11.2022 10:57:46</t>
  </si>
  <si>
    <t>21.11.2022 16:21:09</t>
  </si>
  <si>
    <t>21.11.2022 17:37:14</t>
  </si>
  <si>
    <t>M-1431 35-02-M01431_910151028_910151028</t>
  </si>
  <si>
    <t>21.11.2022 10:30:02</t>
  </si>
  <si>
    <t>21.11.2022 12:17:52</t>
  </si>
  <si>
    <t>IKLIKÇI TR-1 45-74-M00114_A_56406441_56406441</t>
  </si>
  <si>
    <t>21.11.2022 18:57:17</t>
  </si>
  <si>
    <t>21.11.2022 21:49:17</t>
  </si>
  <si>
    <t>DM-03/05(TR-4/06) 45-71-M00117_A a2b_45134658</t>
  </si>
  <si>
    <t>21.11.2022 13:24:00</t>
  </si>
  <si>
    <t>21.11.2022 14:05:02</t>
  </si>
  <si>
    <t>KÖYLÜCE TR-1 45-74-M00235_B_65496791_65496791</t>
  </si>
  <si>
    <t>21.11.2022 17:00:08</t>
  </si>
  <si>
    <t>21.11.2022 23:01:06</t>
  </si>
  <si>
    <t>CERİTLER MERKEZ TR-3 35-31-L00482_D_72255106_72255106</t>
  </si>
  <si>
    <t>21.11.2022 18:18:07</t>
  </si>
  <si>
    <t>21.11.2022 21:53:33</t>
  </si>
  <si>
    <t>TİRE DM-2 35-29-M00002_DM2/13 M07_2060770</t>
  </si>
  <si>
    <t>21.11.2022 14:46:36</t>
  </si>
  <si>
    <t>21.11.2022 16:04:37</t>
  </si>
  <si>
    <t>ALSANCAK TM 35-01-A00005_ŞAİR EŞREF K01_2057565</t>
  </si>
  <si>
    <t>21.11.2022 02:22:49</t>
  </si>
  <si>
    <t>21.11.2022 02:24:41</t>
  </si>
  <si>
    <t>ALAŞEHİR TM 45-73-A00001_KAVAKLIDERE M21_2312686</t>
  </si>
  <si>
    <t>21.11.2022 09:10:36</t>
  </si>
  <si>
    <t>21.11.2022 14:37:58</t>
  </si>
  <si>
    <t>BASRİ ÇAĞLI SULAMA GRUBU 35-29-M00306_B_56360524_56360524</t>
  </si>
  <si>
    <t>21.11.2022 18:02:38</t>
  </si>
  <si>
    <t>21.11.2022 20:51:16</t>
  </si>
  <si>
    <t>TR-28 45-74-M00028_A_56397774_56397774</t>
  </si>
  <si>
    <t>21.11.2022 10:05:22</t>
  </si>
  <si>
    <t>21.11.2022 10:27:24</t>
  </si>
  <si>
    <t>M-1054 35-02-M01054_99759103_99759103</t>
  </si>
  <si>
    <t>21.11.2022 20:07:08</t>
  </si>
  <si>
    <t>21.11.2022 22:32:18</t>
  </si>
  <si>
    <t>TR-30 35-13-L00030_946418250_946418250</t>
  </si>
  <si>
    <t>21.11.2022 17:18:08</t>
  </si>
  <si>
    <t>21.11.2022 18:01:47</t>
  </si>
  <si>
    <t>MENDERES DM-2/TR-1 35-22-M00300_CUMAOVASI-2 M14_2322378</t>
  </si>
  <si>
    <t>21.11.2022 10:16:36</t>
  </si>
  <si>
    <t>21.11.2022 10:24:00</t>
  </si>
  <si>
    <t>K-300 35-01-K00300_D D1_5873540</t>
  </si>
  <si>
    <t>21.11.2022 21:51:35</t>
  </si>
  <si>
    <t>22.11.2022 01:04:58</t>
  </si>
  <si>
    <t>21.11.2022 17:01:49</t>
  </si>
  <si>
    <t>21.11.2022 20:01:22</t>
  </si>
  <si>
    <t>TİRE İM-DM-1 35-29-A00001_TİRE ŞEHİR-4 L21_2312362</t>
  </si>
  <si>
    <t>21.11.2022 10:09:51</t>
  </si>
  <si>
    <t>21.11.2022 11:01:58</t>
  </si>
  <si>
    <t>21.11.2022 12:44:11</t>
  </si>
  <si>
    <t>21.11.2022 12:44:33</t>
  </si>
  <si>
    <t>21.11.2022 20:01:20</t>
  </si>
  <si>
    <t>21.11.2022 20:06:24</t>
  </si>
  <si>
    <t>DM-2 45-71-M00002_45-71-M00002_2347261</t>
  </si>
  <si>
    <t>21.11.2022 23:32:43</t>
  </si>
  <si>
    <t>22.11.2022 00:24:47</t>
  </si>
  <si>
    <t>KIRKAĞAÇ TR-1 45-76-M00001_KIRKAĞAÇ TR-2/TR-3/TR-18/TR-24 M03_72215520</t>
  </si>
  <si>
    <t>21.11.2022 14:20:47</t>
  </si>
  <si>
    <t>İBRAHİMAĞA TR-1 45-77-M00059_945500674_945500674</t>
  </si>
  <si>
    <t>21.11.2022 15:29:42</t>
  </si>
  <si>
    <t>21.11.2022 18:18:53</t>
  </si>
  <si>
    <t>FUAR İM 35-01-A00003_TEPECİK K16_2034748</t>
  </si>
  <si>
    <t>21.11.2022 03:08:37</t>
  </si>
  <si>
    <t>21.11.2022 03:17:14</t>
  </si>
  <si>
    <t>SARIGÖL TR-37 45-79-M00037_TR-40 M05_2315979</t>
  </si>
  <si>
    <t>21.11.2022 14:30:56</t>
  </si>
  <si>
    <t>21.11.2022 15:29:26</t>
  </si>
  <si>
    <t>21.11.2022 10:34:51</t>
  </si>
  <si>
    <t>21.11.2022 10:56:06</t>
  </si>
  <si>
    <t>EĞRİDERE KOKARCA TR-6 35-32-L00082_A_56392068_56392068</t>
  </si>
  <si>
    <t>21.11.2022 15:56:54</t>
  </si>
  <si>
    <t>21.11.2022 18:15:43</t>
  </si>
  <si>
    <t>ALSANCAK TM 35-01-A00005_TARİŞ K30_2058231</t>
  </si>
  <si>
    <t>21.11.2022 01:05:11</t>
  </si>
  <si>
    <t>21.11.2022 01:08:57</t>
  </si>
  <si>
    <t>DM-2/25 35-29-M00096_950317722_950317722</t>
  </si>
  <si>
    <t>21.11.2022 21:23:03</t>
  </si>
  <si>
    <t>21.11.2022 22:56:49</t>
  </si>
  <si>
    <t>M-1404 35-01-M01404_912973295_912973295</t>
  </si>
  <si>
    <t>21.11.2022 13:45:38</t>
  </si>
  <si>
    <t>21.11.2022 14:52:29</t>
  </si>
  <si>
    <t>21.11.2022 11:19:56</t>
  </si>
  <si>
    <t>21.11.2022 12:31:18</t>
  </si>
  <si>
    <t>YAĞCILAR KÖK 45-71-M00179_YAĞCILAR M04_72258020</t>
  </si>
  <si>
    <t>21.11.2022 15:02:41</t>
  </si>
  <si>
    <t>21.11.2022 17:50:24</t>
  </si>
  <si>
    <t>21.11.2022 21:04:30</t>
  </si>
  <si>
    <t>21.11.2022 12:47:36</t>
  </si>
  <si>
    <t>21.11.2022 15:14:55</t>
  </si>
  <si>
    <t>K-1873 35-09-K01873_97835013_97835013</t>
  </si>
  <si>
    <t>21.11.2022 18:09:58</t>
  </si>
  <si>
    <t>21.11.2022 21:37:52</t>
  </si>
  <si>
    <t>İM-1/TR-2 (TR-64) 35-14-M00308_B B01_5941293</t>
  </si>
  <si>
    <t>21.11.2022 20:23:12</t>
  </si>
  <si>
    <t>21.11.2022 22:04:56</t>
  </si>
  <si>
    <t>HALIKÖY OVACIK MAH. TR-4 35-32-L00125_35-32-L00125_2351165</t>
  </si>
  <si>
    <t>21.11.2022 16:41:56</t>
  </si>
  <si>
    <t>21.11.2022 17:05:37</t>
  </si>
  <si>
    <t>M-2674 35-01-M02674_L L1_5868446</t>
  </si>
  <si>
    <t>21.11.2022 15:00:15</t>
  </si>
  <si>
    <t>21.11.2022 17:33:00</t>
  </si>
  <si>
    <t>L-193 ESENEVLER 35-18-L00193_950442977_950442977</t>
  </si>
  <si>
    <t>21.11.2022 10:40:58</t>
  </si>
  <si>
    <t>21.11.2022 12:27:23</t>
  </si>
  <si>
    <t>KÜNER TR-11 35-22-M00293_A_56373334_56373334</t>
  </si>
  <si>
    <t>21.11.2022 17:01:02</t>
  </si>
  <si>
    <t>21.11.2022 18:52:53</t>
  </si>
  <si>
    <t>K-4283 GÖRECE 35-22-K04283_A_56371111_56371111</t>
  </si>
  <si>
    <t>21.11.2022 11:28:16</t>
  </si>
  <si>
    <t>21.11.2022 16:51:57</t>
  </si>
  <si>
    <t>TR-40 35-27-M00040_A_56371302_56371302</t>
  </si>
  <si>
    <t>21.11.2022 15:23:01</t>
  </si>
  <si>
    <t>21.11.2022 18:07:02</t>
  </si>
  <si>
    <t>ÇAMLIK DM 35-17-M00173_HatBaşıAyırıcı_65826607 M08_65826607</t>
  </si>
  <si>
    <t>21.11.2022 09:15:09</t>
  </si>
  <si>
    <t>21.11.2022 10:35:03</t>
  </si>
  <si>
    <t>HACIKÖSELİ TR-1 45-83-L00427_48140020_56402552_56402552</t>
  </si>
  <si>
    <t>21.11.2022 14:48:50</t>
  </si>
  <si>
    <t>21.11.2022 19:29:17</t>
  </si>
  <si>
    <t>K-768 35-01-K00768_910624646_910624646</t>
  </si>
  <si>
    <t>21.11.2022 16:11:13</t>
  </si>
  <si>
    <t>21.11.2022 19:59:17</t>
  </si>
  <si>
    <t>AHMETLİ TR-1 35-26-L00125_6906308_56358849_56358849</t>
  </si>
  <si>
    <t>21.11.2022 17:35:32</t>
  </si>
  <si>
    <t>21.11.2022 19:09:42</t>
  </si>
  <si>
    <t>TÜRKELLİ DM (TR-4) 35-28-M00368_ALÇUK-2 M03_56299106</t>
  </si>
  <si>
    <t>21.11.2022 19:25:56</t>
  </si>
  <si>
    <t>21.11.2022 19:45:37</t>
  </si>
  <si>
    <t>21.11.2022 18:58:06</t>
  </si>
  <si>
    <t>21.11.2022 22:13:45</t>
  </si>
  <si>
    <t>ASARLIK TR-6 35-28-M00177_6582476_56364397_56364397</t>
  </si>
  <si>
    <t>21.11.2022 22:14:24</t>
  </si>
  <si>
    <t>22.11.2022 00:33:48</t>
  </si>
  <si>
    <t>YILMAZ TR-7 45-78-L00207__56389059_56389059</t>
  </si>
  <si>
    <t>21.11.2022 14:14:20</t>
  </si>
  <si>
    <t>21.11.2022 15:37:12</t>
  </si>
  <si>
    <t>İĞDELİ TR-1 35-31-L00300_956572985_956572985</t>
  </si>
  <si>
    <t>21.11.2022 23:24:17</t>
  </si>
  <si>
    <t>22.11.2022 08:03:54</t>
  </si>
  <si>
    <t>DM-1/TR-12 (TR-58) ALPKENT 35-26-M00058_956617354_956617354</t>
  </si>
  <si>
    <t>21.11.2022 07:58:10</t>
  </si>
  <si>
    <t>21.11.2022 09:11:49</t>
  </si>
  <si>
    <t>21.11.2022 09:50:04</t>
  </si>
  <si>
    <t>21.11.2022 15:04:28</t>
  </si>
  <si>
    <t>UMURCALI TR 5 35-31-L00109_DIREK TIPI TRAFO HUCRESI H01_2037211</t>
  </si>
  <si>
    <t>21.11.2022 19:09:48</t>
  </si>
  <si>
    <t>GÖKGEDİK TR-1 45-83-L00255_48007779_56400721_56400721</t>
  </si>
  <si>
    <t>21.11.2022 21:28:02</t>
  </si>
  <si>
    <t>21.11.2022 22:58:45</t>
  </si>
  <si>
    <t>AKÇAŞEHİR AKKUYU TR-3 35-29-L00175__81571106_81571106</t>
  </si>
  <si>
    <t>21.11.2022 17:46:51</t>
  </si>
  <si>
    <t>21.11.2022 19:10:36</t>
  </si>
  <si>
    <t>SARUHANLI TR-26 45-80-M00026_45-80-M00026_2371905</t>
  </si>
  <si>
    <t>21.11.2022 11:50:26</t>
  </si>
  <si>
    <t>21.11.2022 12:33:19</t>
  </si>
  <si>
    <t>YAYAKENT DM 35-24-M00209_HatBaşıAyırıcı_80599677 M05_80599677</t>
  </si>
  <si>
    <t>21.11.2022 14:36:39</t>
  </si>
  <si>
    <t>21.11.2022 15:59:00</t>
  </si>
  <si>
    <t>BADEMLİ TR-37 35-15-L01053_B_56361229_56361229</t>
  </si>
  <si>
    <t>21.11.2022 03:56:28</t>
  </si>
  <si>
    <t>21.11.2022 06:52:46</t>
  </si>
  <si>
    <t>DERBENT TR-3 45-83-L00323_955160176_955160176</t>
  </si>
  <si>
    <t>21.11.2022 18:34:11</t>
  </si>
  <si>
    <t>21.11.2022 19:33:20</t>
  </si>
  <si>
    <t>ELMABAĞ DM 35-15-L00317_ÇAYIR TELEFİRİK L04_66822282</t>
  </si>
  <si>
    <t>21.11.2022 17:19:31</t>
  </si>
  <si>
    <t>21.11.2022 21:32:22</t>
  </si>
  <si>
    <t>TR-1/73-A 45-72-M00630_956502475_956502475</t>
  </si>
  <si>
    <t>21.11.2022 10:34:56</t>
  </si>
  <si>
    <t>21.11.2022 11:41:15</t>
  </si>
  <si>
    <t>K-1867 35-09-K01867_K-4597 K01_45352937</t>
  </si>
  <si>
    <t>21.11.2022 09:07:26</t>
  </si>
  <si>
    <t>21.11.2022 09:07:47</t>
  </si>
  <si>
    <t>TR-56 CEPHANELİK 35-19-L00056_956669314_956669314</t>
  </si>
  <si>
    <t>21.11.2022 14:30:34</t>
  </si>
  <si>
    <t>21.11.2022 17:26:01</t>
  </si>
  <si>
    <t>ÇARIKMAHMUTLU ÖZTÜRKLER TR-1 45-77-L00169_A_56356166_56356166</t>
  </si>
  <si>
    <t>21.11.2022 15:47:36</t>
  </si>
  <si>
    <t>21.11.2022 19:30:27</t>
  </si>
  <si>
    <t>K-3834 35-01-K03834_912430928_912430928</t>
  </si>
  <si>
    <t>21.11.2022 20:46:20</t>
  </si>
  <si>
    <t>21.11.2022 23:14:27</t>
  </si>
  <si>
    <t>TR-2/93 45-83-L00093_955146421_955146421</t>
  </si>
  <si>
    <t>21.11.2022 18:21:31</t>
  </si>
  <si>
    <t>21.11.2022 22:16:17</t>
  </si>
  <si>
    <t>K-3169 35-04-K03169_35-04-K03169_2373952</t>
  </si>
  <si>
    <t>21.11.2022 18:37:52</t>
  </si>
  <si>
    <t>21.11.2022 19:25:04</t>
  </si>
  <si>
    <t>21.11.2022 23:27:00</t>
  </si>
  <si>
    <t>22.11.2022 09:07:00</t>
  </si>
  <si>
    <t>DEMİRCİ TR-2 35-26-M01435_948500701_948500701</t>
  </si>
  <si>
    <t>21.11.2022 13:44:10</t>
  </si>
  <si>
    <t>21.11.2022 14:36:28</t>
  </si>
  <si>
    <t>21.11.2022 09:04:17</t>
  </si>
  <si>
    <t>21.11.2022 17:58:45</t>
  </si>
  <si>
    <t>21.11.2022 16:03:18</t>
  </si>
  <si>
    <t>21.11.2022 18:03:53</t>
  </si>
  <si>
    <t>LOKMANKUYU KÖK 35-15-L00903_48738029_56367686_56367686</t>
  </si>
  <si>
    <t>21.11.2022 20:17:16</t>
  </si>
  <si>
    <t>22.11.2022 05:23:33</t>
  </si>
  <si>
    <t>K-978 35-07-K00978_35-07-K00978_2350911</t>
  </si>
  <si>
    <t>21.11.2022 09:17:06</t>
  </si>
  <si>
    <t>21.11.2022 10:02:53</t>
  </si>
  <si>
    <t>K-192 35-01-K00192_912901940_912901940</t>
  </si>
  <si>
    <t>21.11.2022 11:03:13</t>
  </si>
  <si>
    <t>21.11.2022 12:13:04</t>
  </si>
  <si>
    <t>21.11.2022 13:07:00</t>
  </si>
  <si>
    <t>21.11.2022 13:25:07</t>
  </si>
  <si>
    <t>L-278 35-18-L00278_5718191_56369161_56369161</t>
  </si>
  <si>
    <t>21.11.2022 10:33:51</t>
  </si>
  <si>
    <t>21.11.2022 11:35:03</t>
  </si>
  <si>
    <t>FUAR İM 35-01-A00003_EFES K25_2102090</t>
  </si>
  <si>
    <t>21.11.2022 01:31:07</t>
  </si>
  <si>
    <t>21.11.2022 01:35:53</t>
  </si>
  <si>
    <t>YUNTDAĞ KÖK 35-16-M00010_YUNTDAĞ M01_72050956</t>
  </si>
  <si>
    <t>21.11.2022 11:35:54</t>
  </si>
  <si>
    <t>21.11.2022 13:02:52</t>
  </si>
  <si>
    <t>AHMETLİ İM 45-84-A00001_HatBaşıAyırıcı_53134350 L06_53134350</t>
  </si>
  <si>
    <t>21.11.2022 16:41:11</t>
  </si>
  <si>
    <t>21.11.2022 21:26:26</t>
  </si>
  <si>
    <t>TR-182 45-78-L00182__65513062_65513062</t>
  </si>
  <si>
    <t>21.11.2022 18:49:02</t>
  </si>
  <si>
    <t>21.11.2022 23:01:11</t>
  </si>
  <si>
    <t>DAĞDERE DM 45-72-M00097_TAVUK KÜMESLERİ M07_2106078</t>
  </si>
  <si>
    <t>21.11.2022 11:00:22</t>
  </si>
  <si>
    <t>21.11.2022 11:41:11</t>
  </si>
  <si>
    <t>ŞEHİTLİOĞLU KÖYÜ TR 45-77-M00078_945499694_945499694</t>
  </si>
  <si>
    <t>21.11.2022 10:07:00</t>
  </si>
  <si>
    <t>21.11.2022 11:06:44</t>
  </si>
  <si>
    <t>YENİ HARMANDALI TR-2 45-71-M00892_DIREK TIPI TRAFO HUCRESI H01_2084264</t>
  </si>
  <si>
    <t>21.11.2022 16:29:09</t>
  </si>
  <si>
    <t>21.11.2022 18:09:52</t>
  </si>
  <si>
    <t>SIRIMLI DERE MAH. TR-3 35-31-L00194_47918247_56386190_56386190</t>
  </si>
  <si>
    <t>21.11.2022 21:01:10</t>
  </si>
  <si>
    <t>22.11.2022 02:42:39</t>
  </si>
  <si>
    <t>SARIGÖL DM 45-79-M00069_ESKİ KÖYLER FİDERİ M05_2076620</t>
  </si>
  <si>
    <t>21.11.2022 08:47:07</t>
  </si>
  <si>
    <t>21.11.2022 08:49:56</t>
  </si>
  <si>
    <t>ÇINARLIKUYU KÖK 45-71-M00188_HatBaşıAyırıcı_53134544 M02_53134544</t>
  </si>
  <si>
    <t>22.11.2022 03:18:51</t>
  </si>
  <si>
    <t>K-1162 35-01-K01162_910998681_910998681</t>
  </si>
  <si>
    <t>21.11.2022 13:03:57</t>
  </si>
  <si>
    <t>21.11.2022 16:15:27</t>
  </si>
  <si>
    <t>TR-112 35-15-M00112_48890052_56366514_56366514</t>
  </si>
  <si>
    <t>21.11.2022 20:30:24</t>
  </si>
  <si>
    <t>22.11.2022 01:04:20</t>
  </si>
  <si>
    <t>DEĞİRMENDERE TR-5 35-22-M00201__82864675_82864675</t>
  </si>
  <si>
    <t>21.11.2022 16:24:54</t>
  </si>
  <si>
    <t>21.11.2022 21:55:32</t>
  </si>
  <si>
    <t>K-2701 35-03-K02701_910709816_910709816</t>
  </si>
  <si>
    <t>21.11.2022 08:28:32</t>
  </si>
  <si>
    <t>21.11.2022 09:10:25</t>
  </si>
  <si>
    <t>K-1478 35-03-K01478_910262925_910262925</t>
  </si>
  <si>
    <t>21.11.2022 15:02:07</t>
  </si>
  <si>
    <t>21.11.2022 16:22:36</t>
  </si>
  <si>
    <t>TİRE İM-DM-1 35-29-A00001_BOYNUYOĞUN L04_2059646</t>
  </si>
  <si>
    <t>21.11.2022 01:17:48</t>
  </si>
  <si>
    <t>21.11.2022 01:18:43</t>
  </si>
  <si>
    <t>21.11.2022 09:45:04</t>
  </si>
  <si>
    <t>21.11.2022 12:39:45</t>
  </si>
  <si>
    <t>GÜNEYDAMLARI TR-3 45-79-M00119_B_56381971_56381971</t>
  </si>
  <si>
    <t>21.11.2022 14:09:00</t>
  </si>
  <si>
    <t>21.11.2022 15:00:54</t>
  </si>
  <si>
    <t>L-308 35-18-L00308_5716052_56372182_56372182</t>
  </si>
  <si>
    <t>21.11.2022 21:29:53</t>
  </si>
  <si>
    <t>21.11.2022 22:43:11</t>
  </si>
  <si>
    <t>L-33 35-14-L00033_35-14-L00033_2374321</t>
  </si>
  <si>
    <t>21.11.2022 14:23:52</t>
  </si>
  <si>
    <t>21.11.2022 15:19:42</t>
  </si>
  <si>
    <t>ARSLANLAR TM 35-26-A00004_YAZIBAŞI-1 M34_2307565</t>
  </si>
  <si>
    <t>21.11.2022 15:07:03</t>
  </si>
  <si>
    <t>21.11.2022 15:45:41</t>
  </si>
  <si>
    <t>ÖRNEKKÖY TR-1 45-73-M00259_A_56387027_56387027</t>
  </si>
  <si>
    <t>21.11.2022 19:46:47</t>
  </si>
  <si>
    <t>21.11.2022 20:54:35</t>
  </si>
  <si>
    <t>ÇANDIR TR-1 45-74-M00113_A_56352947_56352947</t>
  </si>
  <si>
    <t>21.11.2022 19:37:28</t>
  </si>
  <si>
    <t>21.11.2022 21:42:41</t>
  </si>
  <si>
    <t>BOSTANLI GIS TM 35-04-A00001_Bostanlı-9 K16_2053439</t>
  </si>
  <si>
    <t>21.11.2022 09:07:46</t>
  </si>
  <si>
    <t>21.11.2022 14:03:47</t>
  </si>
  <si>
    <t>K-2709 35-03-K02709_910359889_910359889</t>
  </si>
  <si>
    <t>21.11.2022 17:59:25</t>
  </si>
  <si>
    <t>21.11.2022 19:32:41</t>
  </si>
  <si>
    <t>TİRE İM-DM-1 35-29-A00001_TİRE-4 GİRİŞ M14_2059048</t>
  </si>
  <si>
    <t>21.11.2022 16:19:37</t>
  </si>
  <si>
    <t>21.11.2022 16:50:22</t>
  </si>
  <si>
    <t>TR-111 ZEYTİNALANI 35-19-L00111_956662557_956662557</t>
  </si>
  <si>
    <t>21.11.2022 09:57:00</t>
  </si>
  <si>
    <t>21.11.2022 11:09:48</t>
  </si>
  <si>
    <t>21.11.2022 21:08:38</t>
  </si>
  <si>
    <t>KAYACIK TR-1 45-75-M00209_A_65509892_65509892</t>
  </si>
  <si>
    <t>21.11.2022 16:53:18</t>
  </si>
  <si>
    <t>21.11.2022 20:22:28</t>
  </si>
  <si>
    <t>ÖDEMİŞ İM 35-15-A00001_GÜNLÜCE L13_2062378</t>
  </si>
  <si>
    <t>21.11.2022 16:48:36</t>
  </si>
  <si>
    <t>21.11.2022 16:55:00</t>
  </si>
  <si>
    <t>TR-55 35-27-M00055_C C01b_66369905</t>
  </si>
  <si>
    <t>21.11.2022 12:11:56</t>
  </si>
  <si>
    <t>21.11.2022 15:09:25</t>
  </si>
  <si>
    <t>DM-1/70 35-29-M00070_950338432_950338432</t>
  </si>
  <si>
    <t>21.11.2022 13:36:55</t>
  </si>
  <si>
    <t>21.11.2022 14:08:27</t>
  </si>
  <si>
    <t>21.11.2022 19:10:15</t>
  </si>
  <si>
    <t>21.11.2022 19:45:53</t>
  </si>
  <si>
    <t>ARSLANLAR TM 35-26-A00004_TAMSA M09_2306546</t>
  </si>
  <si>
    <t>21.11.2022 15:48:48</t>
  </si>
  <si>
    <t>21.11.2022 15:54:57</t>
  </si>
  <si>
    <t>EBSO TM 35-09-A00001_EBSO-10 K36_2312290</t>
  </si>
  <si>
    <t>21.11.2022 10:33:29</t>
  </si>
  <si>
    <t>21.11.2022 10:57:36</t>
  </si>
  <si>
    <t>ÇAPAK ORTA KÖY 35-26-M00412_956633099_956633099</t>
  </si>
  <si>
    <t>21.11.2022 13:39:45</t>
  </si>
  <si>
    <t>21.11.2022 15:48:13</t>
  </si>
  <si>
    <t>MUSALAR YENİKÖY TR-2 45-83-M00664_955158041_955158041</t>
  </si>
  <si>
    <t>21.11.2022 18:38:45</t>
  </si>
  <si>
    <t>21.11.2022 21:45:54</t>
  </si>
  <si>
    <t>TR-81 35-16-L00081_953317926_953317926</t>
  </si>
  <si>
    <t>21.11.2022 11:24:53</t>
  </si>
  <si>
    <t>21.11.2022 19:50:09</t>
  </si>
  <si>
    <t>KALEKÖY MERKEZ TR-1 35-31-L00238_956579069_956579069</t>
  </si>
  <si>
    <t>21.11.2022 21:14:16</t>
  </si>
  <si>
    <t>22.11.2022 02:13:43</t>
  </si>
  <si>
    <t>K-1871 35-09-K01871_97749551_97749551</t>
  </si>
  <si>
    <t>21.11.2022 17:42:26</t>
  </si>
  <si>
    <t>21.11.2022 19:54:46</t>
  </si>
  <si>
    <t>TR-2/69 (15,8) 45-83-L00069_ODAK GÖZ L03_81566173</t>
  </si>
  <si>
    <t>21.11.2022 10:56:14</t>
  </si>
  <si>
    <t>21.11.2022 11:47:19</t>
  </si>
  <si>
    <t>ULUCAK TM 35-28-A00002_HatBaşıAyırıcı_53133662 M13_53133662</t>
  </si>
  <si>
    <t>21.11.2022 12:37:53</t>
  </si>
  <si>
    <t>21.11.2022 15:43:02</t>
  </si>
  <si>
    <t>UZUNKÖY TR-3 35-31-L00145_47826851_56352599_56352599</t>
  </si>
  <si>
    <t>21.11.2022 17:39:41</t>
  </si>
  <si>
    <t>21.11.2022 19:08:07</t>
  </si>
  <si>
    <t>L-193 ESENEVLER 35-18-L00193_B_56368086_56368086</t>
  </si>
  <si>
    <t>21.11.2022 09:08:53</t>
  </si>
  <si>
    <t>21.11.2022 10:07:28</t>
  </si>
  <si>
    <t>EMENLER TR-2 35-31-L00138_47840969_56390465_56390465</t>
  </si>
  <si>
    <t>21.11.2022 16:13:02</t>
  </si>
  <si>
    <t>21.11.2022 17:16:52</t>
  </si>
  <si>
    <t>TR-2/62 45-83-L00062_TR-65 L02_2323347</t>
  </si>
  <si>
    <t>21.11.2022 08:54:19</t>
  </si>
  <si>
    <t>21.11.2022 09:38:00</t>
  </si>
  <si>
    <t>PANCAR KÖK 35-26-M00891_KARAKUYU M02_2302862</t>
  </si>
  <si>
    <t>21.11.2022 14:13:41</t>
  </si>
  <si>
    <t>21.11.2022 15:52:53</t>
  </si>
  <si>
    <t>HALİM İNMEZ SULAMA GRUBU 35-29-L00231_A_56361274_56361274</t>
  </si>
  <si>
    <t>21.11.2022 20:54:17</t>
  </si>
  <si>
    <t>21.11.2022 23:18:56</t>
  </si>
  <si>
    <t>HİLAL KLASİK TM 35-01-A00011_TR-A M01_2313931</t>
  </si>
  <si>
    <t>21.11.2022 14:35:18</t>
  </si>
  <si>
    <t>MURADİYE DM 45-71-M00006_DM-02 ÜÇTEPELER RİNG M04_2322414</t>
  </si>
  <si>
    <t>21.11.2022 13:09:54</t>
  </si>
  <si>
    <t>21.11.2022 14:37:05</t>
  </si>
  <si>
    <t>MURADİYE TR-5 (ESKİ MEZARLIK YANI) 45-71-M00204_BELEDİYE M10_2091429</t>
  </si>
  <si>
    <t>21.11.2022 14:40:00</t>
  </si>
  <si>
    <t>21.11.2022 16:29:31</t>
  </si>
  <si>
    <t>MENDERES TR-1 35-32-M00001__72373637_72373637</t>
  </si>
  <si>
    <t>21.11.2022 19:48:20</t>
  </si>
  <si>
    <t>21.11.2022 21:52:21</t>
  </si>
  <si>
    <t>KARAALİ DM 45-71-M02127_BAĞYOLU ÇIKIŞ M02_54851026</t>
  </si>
  <si>
    <t>21.11.2022 13:18:06</t>
  </si>
  <si>
    <t>ÇINARLIKUYU KÖK 45-71-M00188_ÜÇPINAR M01_72248737</t>
  </si>
  <si>
    <t>21.11.2022 12:24:05</t>
  </si>
  <si>
    <t>21.11.2022 19:19:42</t>
  </si>
  <si>
    <t>ÜZÜMLÜ KAHVELER TR-1 35-15-L00477_B_56361908_56361908</t>
  </si>
  <si>
    <t>21.11.2022 15:45:19</t>
  </si>
  <si>
    <t>21.11.2022 21:09:45</t>
  </si>
  <si>
    <t>OVACIK TR-1 35-31-L00151_47822047_56352999_56352999</t>
  </si>
  <si>
    <t>21.11.2022 11:33:06</t>
  </si>
  <si>
    <t>21.11.2022 15:40:04</t>
  </si>
  <si>
    <t>ÇATALKAYA KÖYÜ TR-1 35-21-L00171_C_56379169_56379169</t>
  </si>
  <si>
    <t>21.11.2022 11:11:05</t>
  </si>
  <si>
    <t>21.11.2022 12:13:14</t>
  </si>
  <si>
    <t>TR-9 35-13-L00009_B_56366792_56366792</t>
  </si>
  <si>
    <t>21.11.2022 09:44:18</t>
  </si>
  <si>
    <t>21.11.2022 11:32:46</t>
  </si>
  <si>
    <t>GÖKÇEN DM 1-2/2 35-29-L00060_950340782_950340782</t>
  </si>
  <si>
    <t>21.11.2022 09:44:39</t>
  </si>
  <si>
    <t>21.11.2022 11:27:55</t>
  </si>
  <si>
    <t>ÜÇYOL KÖK 45-82-M00128_VAKIFLI-NALDÖKEN M03_2329336</t>
  </si>
  <si>
    <t>21.11.2022 10:34:53</t>
  </si>
  <si>
    <t>21.11.2022 11:19:06</t>
  </si>
  <si>
    <t>TR-63 35-19-L00063_956684005_956684005</t>
  </si>
  <si>
    <t>21.11.2022 16:21:12</t>
  </si>
  <si>
    <t>21.11.2022 18:07:24</t>
  </si>
  <si>
    <t>TR-2/116 45-83-M00714_955175635_955175635</t>
  </si>
  <si>
    <t>21.11.2022 15:12:13</t>
  </si>
  <si>
    <t>21.11.2022 19:12:20</t>
  </si>
  <si>
    <t>K-4042 35-02-K04042_910185119_910185119</t>
  </si>
  <si>
    <t>21.11.2022 18:00:04</t>
  </si>
  <si>
    <t>21.11.2022 19:07:20</t>
  </si>
  <si>
    <t>GÖKÇEN DM 35-29-M00123_SEYREKLİ M03_2328952</t>
  </si>
  <si>
    <t>21.11.2022 12:03:22</t>
  </si>
  <si>
    <t>21.11.2022 12:21:25</t>
  </si>
  <si>
    <t>MUTAFLAR KARAKUZU TR-3 35-32-L00069_B_56404906_56404906</t>
  </si>
  <si>
    <t>21.11.2022 19:44:08</t>
  </si>
  <si>
    <t>21.11.2022 20:27:44</t>
  </si>
  <si>
    <t>M-2674 35-01-M02674_G 516/G3_5864870</t>
  </si>
  <si>
    <t>21.11.2022 21:36:45</t>
  </si>
  <si>
    <t>22.11.2022 05:13:27</t>
  </si>
  <si>
    <t>K-1637 35-01-K01637_D 1D_5820600</t>
  </si>
  <si>
    <t>21.11.2022 07:45:07</t>
  </si>
  <si>
    <t>21.11.2022 08:52:12</t>
  </si>
  <si>
    <t>YİĞİTLER TR-2 35-27-L00224_950263724_950263724</t>
  </si>
  <si>
    <t>21.11.2022 21:08:15</t>
  </si>
  <si>
    <t>21.11.2022 23:32:48</t>
  </si>
  <si>
    <t>K-3169 35-04-K03169_99415526_99415526</t>
  </si>
  <si>
    <t>21.11.2022 15:24:30</t>
  </si>
  <si>
    <t>21.11.2022 16:05:39</t>
  </si>
  <si>
    <t>K-4157 35-02-K04157_99982372_99982372</t>
  </si>
  <si>
    <t>21.11.2022 11:15:30</t>
  </si>
  <si>
    <t>21.11.2022 18:18:08</t>
  </si>
  <si>
    <t>M-328 35-03-M00328_DIREK TIPI TRAFO HUCRESI H01_2070661</t>
  </si>
  <si>
    <t>21.11.2022 08:29:12</t>
  </si>
  <si>
    <t>21.11.2022 10:31:54</t>
  </si>
  <si>
    <t>K-3685 35-04-K03685_99515577_99515577</t>
  </si>
  <si>
    <t>21.11.2022 17:45:16</t>
  </si>
  <si>
    <t>21.11.2022 22:06:21</t>
  </si>
  <si>
    <t>KUŞLUK TR-1 45-75-M00181_B_56392364_56392364</t>
  </si>
  <si>
    <t>21.11.2022 16:51:07</t>
  </si>
  <si>
    <t>21.11.2022 18:18:09</t>
  </si>
  <si>
    <t>EBSO TM 35-09-A00001_EBSO-16 K51_2312305</t>
  </si>
  <si>
    <t>21.11.2022 10:58:07</t>
  </si>
  <si>
    <t>FUAR İM 35-01-A00003_TAŞÇILAR K05_2082127</t>
  </si>
  <si>
    <t>21.11.2022 01:53:15</t>
  </si>
  <si>
    <t>21.11.2022 02:03:56</t>
  </si>
  <si>
    <t>KARAKUYU TR-12 35-26-M01385_A_76954056_76954056</t>
  </si>
  <si>
    <t>21.11.2022 13:41:08</t>
  </si>
  <si>
    <t>21.11.2022 14:40:24</t>
  </si>
  <si>
    <t>BOSTANLI GIS TM 35-04-A00001_Bostanlı-6 K13_2311277</t>
  </si>
  <si>
    <t>21.11.2022 14:10:00</t>
  </si>
  <si>
    <t>21.11.2022 19:08:23</t>
  </si>
  <si>
    <t>OCAKLI TR-1 35-15-L00770_A_56406996_56406996</t>
  </si>
  <si>
    <t>21.11.2022 17:00:38</t>
  </si>
  <si>
    <t>21.11.2022 23:51:41</t>
  </si>
  <si>
    <t>EĞRİDERE KOKARCA TR-3 35-32-L00047_C_56377353_56377353</t>
  </si>
  <si>
    <t>21.11.2022 12:04:19</t>
  </si>
  <si>
    <t>21.11.2022 12:48:45</t>
  </si>
  <si>
    <t>TAYTAN TR-5 45-78-M00308_45-78-M00308_2351522</t>
  </si>
  <si>
    <t>21.11.2022 16:51:43</t>
  </si>
  <si>
    <t>21.11.2022 21:11:42</t>
  </si>
  <si>
    <t>KADIKÖY TR-1 35-16-M00145_47442031_56394912_56394912</t>
  </si>
  <si>
    <t>21.11.2022 11:19:12</t>
  </si>
  <si>
    <t>21.11.2022 13:21:08</t>
  </si>
  <si>
    <t>M-860 35-02-M00860_DIREK TIPI TRAFO HUCRESI H01_2061797</t>
  </si>
  <si>
    <t>21.11.2022 17:41:25</t>
  </si>
  <si>
    <t>21.11.2022 19:19:10</t>
  </si>
  <si>
    <t>NARINCALISÜLEYMAN KERİMLİ MAH. TR 45-77-L00211_B_56402934_56402934</t>
  </si>
  <si>
    <t>21.11.2022 17:54:55</t>
  </si>
  <si>
    <t>21.11.2022 22:21:59</t>
  </si>
  <si>
    <t>KAPANCI KÖK 45-78-L00229_HASALAN L02_2108489</t>
  </si>
  <si>
    <t>21.11.2022 09:21:03</t>
  </si>
  <si>
    <t>21.11.2022 15:04:25</t>
  </si>
  <si>
    <t>ARAPLIOVASI GES DM 35-16-M00811_HatBaşıAyırıcı_53134079 M018_53134079</t>
  </si>
  <si>
    <t>21.11.2022 15:12:28</t>
  </si>
  <si>
    <t>21.11.2022 22:10:15</t>
  </si>
  <si>
    <t>KEMALİYE DM (TR-1) 45-73-M00150_İSMETİYE M02_66716001</t>
  </si>
  <si>
    <t>21.11.2022 09:49:52</t>
  </si>
  <si>
    <t>21.11.2022 14:26:20</t>
  </si>
  <si>
    <t>IŞIKLAR KÖK-2 45-82-M00140_IŞIKLAR-1 M03_72198349</t>
  </si>
  <si>
    <t>21.11.2022 15:04:06</t>
  </si>
  <si>
    <t>21.11.2022 16:33:48</t>
  </si>
  <si>
    <t>L-193 ESENEVLER 35-18-L00193_DIREK TIPI TRAFO HUCRESI H01_2096333</t>
  </si>
  <si>
    <t>21.11.2022 03:08:57</t>
  </si>
  <si>
    <t>21.11.2022 08:43:39</t>
  </si>
  <si>
    <t>TR-140 35-19-L00140_6302220_56377681_56377681</t>
  </si>
  <si>
    <t>21.11.2022 02:32:45</t>
  </si>
  <si>
    <t>21.11.2022 03:31:53</t>
  </si>
  <si>
    <t>SAMİ ERDOĞAN SULAMA GRUBU 35-29-L00350_A_56407110_56407110</t>
  </si>
  <si>
    <t>21.11.2022 21:43:07</t>
  </si>
  <si>
    <t>21.11.2022 22:26:25</t>
  </si>
  <si>
    <t>DM06/TR5B 45-73-M00091_945676999_945676999</t>
  </si>
  <si>
    <t>21.11.2022 15:06:42</t>
  </si>
  <si>
    <t>21.11.2022 17:24:06</t>
  </si>
  <si>
    <t>ARAPLIOVASI GES DM 35-16-M00811_BÖLCEK ENH ÇIKIŞ M022_48716799</t>
  </si>
  <si>
    <t>21.11.2022 13:42:06</t>
  </si>
  <si>
    <t>21.11.2022 13:57:04</t>
  </si>
  <si>
    <t>ŞEYHDAVUTLAR TR-4 KEMİKLİ 45-79-M00121_C_56387153_56387153</t>
  </si>
  <si>
    <t>21.11.2022 19:36:58</t>
  </si>
  <si>
    <t>21.11.2022 21:23:27</t>
  </si>
  <si>
    <t>21.11.2022 11:43:17</t>
  </si>
  <si>
    <t>21.11.2022 14:44:55</t>
  </si>
  <si>
    <t>K-3157 35-07-K03157_35-07-K03157_2350919</t>
  </si>
  <si>
    <t>21.11.2022 11:14:46</t>
  </si>
  <si>
    <t>21.11.2022 11:59:58</t>
  </si>
  <si>
    <t>AKÇAPINAR KÖK 45-83-L00131_ÇIKRIKÇI L02_72176478</t>
  </si>
  <si>
    <t>21.11.2022 19:04:47</t>
  </si>
  <si>
    <t>21.11.2022 19:18:00</t>
  </si>
  <si>
    <t>BEKİRLER TR-1 45-72-L00357_B_56394736_56394736</t>
  </si>
  <si>
    <t>21.11.2022 20:34:24</t>
  </si>
  <si>
    <t>22.11.2022 00:17:02</t>
  </si>
  <si>
    <t>M-2013 35-10-M02013_95001276404_95001276404</t>
  </si>
  <si>
    <t>21.11.2022 14:29:01</t>
  </si>
  <si>
    <t>21.11.2022 17:14:37</t>
  </si>
  <si>
    <t>SARIGÖL TR-58 45-79-M00058_45-79-M00058_2346808</t>
  </si>
  <si>
    <t>21.11.2022 20:16:02</t>
  </si>
  <si>
    <t>21.11.2022 23:27:41</t>
  </si>
  <si>
    <t>TİRE DM-2 35-29-M00002_DM2/17 M08_2060767</t>
  </si>
  <si>
    <t>21.11.2022 13:05:56</t>
  </si>
  <si>
    <t>21.11.2022 18:24:23</t>
  </si>
  <si>
    <t>DİNDARLI TR-2 YEŞİLOVA 45-79-M00427_C_56401208_56401208</t>
  </si>
  <si>
    <t>21.11.2022 17:08:25</t>
  </si>
  <si>
    <t>21.11.2022 19:24:27</t>
  </si>
  <si>
    <t>ZEYTİNLİOVA TR-8 45-72-L00423_956475746_956475746</t>
  </si>
  <si>
    <t>21.11.2022 08:54:14</t>
  </si>
  <si>
    <t>21.11.2022 11:34:38</t>
  </si>
  <si>
    <t>M-1241 35-01-M01241_C C1_5872812</t>
  </si>
  <si>
    <t>21.11.2022 09:12:14</t>
  </si>
  <si>
    <t>21.11.2022 13:08:49</t>
  </si>
  <si>
    <t>21.11.2022 19:16:55</t>
  </si>
  <si>
    <t>21.11.2022 19:17:28</t>
  </si>
  <si>
    <t>ASARLIK TR-13 35-28-M00180_953378570_953378570</t>
  </si>
  <si>
    <t>21.11.2022 12:18:49</t>
  </si>
  <si>
    <t>21.11.2022 15:32:22</t>
  </si>
  <si>
    <t>YARBASAN KÖK 45-74-M00119_HatBaşıAyırıcı_77952729 M02_77952729</t>
  </si>
  <si>
    <t>21.11.2022 13:34:20</t>
  </si>
  <si>
    <t>21.11.2022 15:35:12</t>
  </si>
  <si>
    <t>ERENBAĞ TR-1 45-77-L00139_C_56388082_56388082</t>
  </si>
  <si>
    <t>21.11.2022 16:31:27</t>
  </si>
  <si>
    <t>21.11.2022 20:41:39</t>
  </si>
  <si>
    <t>M-2135 35-07-M02135_915001545_915001545</t>
  </si>
  <si>
    <t>21.11.2022 22:18:16</t>
  </si>
  <si>
    <t>22.11.2022 01:15:55</t>
  </si>
  <si>
    <t>DEMİRCİ KÖK 35-26-M00779_YEŞİLKÖY ENH M01_42707191</t>
  </si>
  <si>
    <t>21.11.2022 14:47:29</t>
  </si>
  <si>
    <t>21.11.2022 15:29:37</t>
  </si>
  <si>
    <t>DM-1/10 (TR-18) 35-19-M00018_956688220_956688220</t>
  </si>
  <si>
    <t>21.11.2022 11:04:09</t>
  </si>
  <si>
    <t>21.11.2022 12:04:23</t>
  </si>
  <si>
    <t>KAYRAK TR-1 45-83-L00256_48007036_56379525_56379525</t>
  </si>
  <si>
    <t>21.11.2022 18:05:13</t>
  </si>
  <si>
    <t>TR-99 35-15-L00099_48879794_56381279_56381279</t>
  </si>
  <si>
    <t>21.11.2022 20:44:31</t>
  </si>
  <si>
    <t>21.11.2022 23:26:44</t>
  </si>
  <si>
    <t>21.11.2022 16:58:53</t>
  </si>
  <si>
    <t>21.11.2022 18:54:55</t>
  </si>
  <si>
    <t>KAVAKLIDERE TR-9 45-73-M00143_B_56400263_56400263</t>
  </si>
  <si>
    <t>21.11.2022 20:14:38</t>
  </si>
  <si>
    <t>22.11.2022 00:01:44</t>
  </si>
  <si>
    <t>KARABURUN İM 35-21-A00001_HatBaşıAyırıcı_53138247 L05_53138247</t>
  </si>
  <si>
    <t>21.11.2022 00:13:45</t>
  </si>
  <si>
    <t>21.11.2022 03:50:01</t>
  </si>
  <si>
    <t>SARNINÇ MAHALLESİ TR-1 35-24-M00082_B_56352514_56352514</t>
  </si>
  <si>
    <t>21.11.2022 18:45:11</t>
  </si>
  <si>
    <t>21.11.2022 20:47:25</t>
  </si>
  <si>
    <t>SIRIMLI TR-1 35-31-L00201_47875029_56380207_56380207</t>
  </si>
  <si>
    <t>21.11.2022 13:25:01</t>
  </si>
  <si>
    <t>21.11.2022 20:35:40</t>
  </si>
  <si>
    <t>21.11.2022 03:02:40</t>
  </si>
  <si>
    <t>21.11.2022 03:17:23</t>
  </si>
  <si>
    <t>IŞIKLAR KÖK-2 45-82-M00140_IŞIKLAR-2 M08_72198345</t>
  </si>
  <si>
    <t>21.11.2022 15:10:34</t>
  </si>
  <si>
    <t>21.11.2022 16:32:21</t>
  </si>
  <si>
    <t>ARMUTLU DM 35-27-M00879_KEMALPAŞA TMDEN ARMUTLU-1 M17_2104520</t>
  </si>
  <si>
    <t>21.11.2022 15:18:47</t>
  </si>
  <si>
    <t>21.11.2022 15:41:53</t>
  </si>
  <si>
    <t>KARAAĞAÇLI TR-13 45-71-M01075_KARAAĞAÇLI TR-2 M06_2320971</t>
  </si>
  <si>
    <t>21.11.2022 14:33:00</t>
  </si>
  <si>
    <t>21.11.2022 16:27:00</t>
  </si>
  <si>
    <t>K-901 35-02-K00901_910087779_910087779</t>
  </si>
  <si>
    <t>21.11.2022 15:20:44</t>
  </si>
  <si>
    <t>21.11.2022 19:45:43</t>
  </si>
  <si>
    <t>GÖLCÜK DM 35-15-L01153_SUBATAN L04_67177020</t>
  </si>
  <si>
    <t>21.11.2022 16:54:17</t>
  </si>
  <si>
    <t>21.11.2022 17:48:08</t>
  </si>
  <si>
    <t>DEREBEBEKLER TR-1 35-15-L00481_B_56361912_56361912</t>
  </si>
  <si>
    <t>21.11.2022 18:27:34</t>
  </si>
  <si>
    <t>21.11.2022 21:49:13</t>
  </si>
  <si>
    <t>TR-33 35-26-M00033_956620961_956620961</t>
  </si>
  <si>
    <t>21.11.2022 09:48:05</t>
  </si>
  <si>
    <t>21.11.2022 12:23:34</t>
  </si>
  <si>
    <t>GÜMÜLDÜR DM 35-25-M00100_BARAJ M01_2309330</t>
  </si>
  <si>
    <t>21.11.2022 09:24:36</t>
  </si>
  <si>
    <t>21.11.2022 17:37:57</t>
  </si>
  <si>
    <t>K-813 35-01-K00813_911687330_911687330</t>
  </si>
  <si>
    <t>21.11.2022 16:28:19</t>
  </si>
  <si>
    <t>21.11.2022 18:06:11</t>
  </si>
  <si>
    <t>KARABURUN İM 35-21-A00001_YENİ LİMAN L03_2314242</t>
  </si>
  <si>
    <t>21.11.2022 09:11:48</t>
  </si>
  <si>
    <t>21.11.2022 09:31:34</t>
  </si>
  <si>
    <t>21.11.2022 13:54:55</t>
  </si>
  <si>
    <t>21.11.2022 14:03:50</t>
  </si>
  <si>
    <t>TR-30 35-13-L00030_D TR30D1B_5876571</t>
  </si>
  <si>
    <t>21.11.2022 23:22:22</t>
  </si>
  <si>
    <t>21.11.2022 23:53:49</t>
  </si>
  <si>
    <t>BOYALI ÇAYBAŞI TR-2 45-75-M00268_49464153_56406249_56406249</t>
  </si>
  <si>
    <t>21.11.2022 18:00:52</t>
  </si>
  <si>
    <t>21.11.2022 21:44:30</t>
  </si>
  <si>
    <t>AŞAĞIKIŞLA TR-1 45-72-M00201_B_56406530_56406530</t>
  </si>
  <si>
    <t>21.11.2022 14:12:15</t>
  </si>
  <si>
    <t>21.11.2022 20:25:33</t>
  </si>
  <si>
    <t>KİPA DM 35-26-M00283_HAVAI HAT DM-4 M03_2309266</t>
  </si>
  <si>
    <t>21.11.2022 10:21:56</t>
  </si>
  <si>
    <t>21.11.2022 10:32:15</t>
  </si>
  <si>
    <t>ÇOBANLAR AYVACIK TR-3 35-15-L00359_A_56407281_56407281</t>
  </si>
  <si>
    <t>21.11.2022 15:28:42</t>
  </si>
  <si>
    <t>21.11.2022 17:43:51</t>
  </si>
  <si>
    <t>ÜÇPINAR DM 45-71-M00183_ESKİ YAĞCILAR M10_72249340</t>
  </si>
  <si>
    <t>21.11.2022 09:02:55</t>
  </si>
  <si>
    <t>21.11.2022 11:54:06</t>
  </si>
  <si>
    <t>21.11.2022 15:10:00</t>
  </si>
  <si>
    <t>21.11.2022 16:20:00</t>
  </si>
  <si>
    <t>M-207(DM-2/20) 35-09-M00207_99300067_99300067</t>
  </si>
  <si>
    <t>21.11.2022 19:36:52</t>
  </si>
  <si>
    <t>21.11.2022 22:50:43</t>
  </si>
  <si>
    <t>K-2007 35-01-K02007_912088765_912088765</t>
  </si>
  <si>
    <t>21.11.2022 19:55:32</t>
  </si>
  <si>
    <t>21.11.2022 22:32:21</t>
  </si>
  <si>
    <t>ARKACILAR TR-1 35-31-L00037_C_65512211_65512211</t>
  </si>
  <si>
    <t>21.11.2022 18:04:59</t>
  </si>
  <si>
    <t>21.11.2022 21:25:16</t>
  </si>
  <si>
    <t>K-3830 35-03-K03830_910549146_910549146</t>
  </si>
  <si>
    <t>21.11.2022 12:55:05</t>
  </si>
  <si>
    <t>21.11.2022 18:58:37</t>
  </si>
  <si>
    <t>TR-68 35-30-L00068_955332064_955332064</t>
  </si>
  <si>
    <t>21.11.2022 17:51:57</t>
  </si>
  <si>
    <t>21.11.2022 19:13:25</t>
  </si>
  <si>
    <t>ULUCAK DM 35-27-M00792_EĞRİDERE-1 M06_2053523</t>
  </si>
  <si>
    <t>21.11.2022 11:57:46</t>
  </si>
  <si>
    <t>21.11.2022 12:55:27</t>
  </si>
  <si>
    <t>K-3538 35-01-K03538_35-01-K03538_2347921</t>
  </si>
  <si>
    <t>21.11.2022 16:29:27</t>
  </si>
  <si>
    <t>21.11.2022 16:53:22</t>
  </si>
  <si>
    <t>K-150 35-02-K00150_912893128_912893128</t>
  </si>
  <si>
    <t>21.11.2022 15:11:27</t>
  </si>
  <si>
    <t>21.11.2022 16:22:10</t>
  </si>
  <si>
    <t>GELENBE TR-3 45-76-L00062_B_56385956_56385956</t>
  </si>
  <si>
    <t>21.11.2022 15:12:03</t>
  </si>
  <si>
    <t>21.11.2022 17:11:50</t>
  </si>
  <si>
    <t>K-3954 35-01-K03954_911191285_911191285</t>
  </si>
  <si>
    <t>21.11.2022 08:45:10</t>
  </si>
  <si>
    <t>21.11.2022 13:45:29</t>
  </si>
  <si>
    <t>EBSO TM 35-09-A00001_EBSO-18 K43_2312298</t>
  </si>
  <si>
    <t>21.11.2022 09:01:36</t>
  </si>
  <si>
    <t>21.11.2022 13:48:40</t>
  </si>
  <si>
    <t>21.11.2022 13:20:56</t>
  </si>
  <si>
    <t>21.11.2022 14:01:43</t>
  </si>
  <si>
    <t>DM-5/TR-14 45-72-M00621_95001429599_95001429599</t>
  </si>
  <si>
    <t>21.11.2022 14:51:02</t>
  </si>
  <si>
    <t>21.11.2022 16:52:46</t>
  </si>
  <si>
    <t>ÇAMLIK KÖYÜ TR-3 35-13-L00083_A_56378874_56378874</t>
  </si>
  <si>
    <t>21.11.2022 16:57:58</t>
  </si>
  <si>
    <t>21.11.2022 19:46:24</t>
  </si>
  <si>
    <t>ZEYTİNLİOVA TR-7 45-72-L00421_ÜÇ AVLU ÇIKIŞI L02_66556393</t>
  </si>
  <si>
    <t>21.11.2022 23:56:19</t>
  </si>
  <si>
    <t>22.11.2022 01:17:07</t>
  </si>
  <si>
    <t>ÇAYİÇİ TR-2 35-20-L00055_5683296_56359714_56359714</t>
  </si>
  <si>
    <t>21.11.2022 19:39:49</t>
  </si>
  <si>
    <t>21.11.2022 23:29:03</t>
  </si>
  <si>
    <t>21.11.2022 08:55:52</t>
  </si>
  <si>
    <t>21.11.2022 09:32:35</t>
  </si>
  <si>
    <t>KARAAĞAÇ TR-1 45-78-L00503_B_56392641_56392641</t>
  </si>
  <si>
    <t>21.11.2022 19:23:21</t>
  </si>
  <si>
    <t>22.11.2022 00:44:27</t>
  </si>
  <si>
    <t>URGANLI TR-6 45-83-M00569_48025145_56400142_56400142</t>
  </si>
  <si>
    <t>21.11.2022 16:12:27</t>
  </si>
  <si>
    <t>21.11.2022 20:48:13</t>
  </si>
  <si>
    <t>DAVUT DEMİRALAY SULAMA GRUBU 35-29-L00358_A_56395978_56395978</t>
  </si>
  <si>
    <t>21.11.2022 19:38:32</t>
  </si>
  <si>
    <t>21.11.2022 21:55:44</t>
  </si>
  <si>
    <t>AKKEÇİLİ TR-5 45-73-M00420_B_56396275_56396275</t>
  </si>
  <si>
    <t>21.11.2022 09:46:48</t>
  </si>
  <si>
    <t>21.11.2022 11:19:23</t>
  </si>
  <si>
    <t>K-1303 35-08-K01303_TRAFO-2 K02_42374539</t>
  </si>
  <si>
    <t>21.11.2022 21:29:26</t>
  </si>
  <si>
    <t>21.11.2022 21:55:00</t>
  </si>
  <si>
    <t>M-2165 35-09-M02165__72410814_72410814</t>
  </si>
  <si>
    <t>21.11.2022 08:54:22</t>
  </si>
  <si>
    <t>21.11.2022 11:31:02</t>
  </si>
  <si>
    <t>__81569961_81569961</t>
  </si>
  <si>
    <t>21.11.2022 09:20:52</t>
  </si>
  <si>
    <t>21.11.2022 17:57:12</t>
  </si>
  <si>
    <t>TOKATBAŞI TR-3 35-20-L00103_955215589_955215589</t>
  </si>
  <si>
    <t>21.11.2022 21:56:14</t>
  </si>
  <si>
    <t>22.11.2022 01:02:54</t>
  </si>
  <si>
    <t>21.11.2022 16:00:51</t>
  </si>
  <si>
    <t>21.11.2022 16:58:31</t>
  </si>
  <si>
    <t>HAYKIRAN TR-1 35-28-M00200_C_56357561_56357561</t>
  </si>
  <si>
    <t>21.11.2022 20:37:19</t>
  </si>
  <si>
    <t>21.11.2022 21:10:50</t>
  </si>
  <si>
    <t>ALİ ERİSEV GRB 35-20-L00059_9539280_56360120_56360120</t>
  </si>
  <si>
    <t>21.11.2022 13:07:15</t>
  </si>
  <si>
    <t>21.11.2022 15:26:30</t>
  </si>
  <si>
    <t>KARABURUN İM 35-21-A00001_HatBaşıAyırıcı_53132715 L03_53132715</t>
  </si>
  <si>
    <t>21.11.2022 09:09:23</t>
  </si>
  <si>
    <t>21.11.2022 18:21:49</t>
  </si>
  <si>
    <t>İĞDELİ TR-1 35-31-L00300_47811000_56352549_56352549</t>
  </si>
  <si>
    <t>21.11.2022 12:55:49</t>
  </si>
  <si>
    <t>21.11.2022 14:22:57</t>
  </si>
  <si>
    <t>MANİSA TM-1 45-71-A00001_TURGUTLU-1 M09_2060120</t>
  </si>
  <si>
    <t>21.11.2022 13:51:35</t>
  </si>
  <si>
    <t>21.11.2022 15:33:04</t>
  </si>
  <si>
    <t>ULUCAK TM 35-28-A00002_KOYUNDERE M13_2313760</t>
  </si>
  <si>
    <t>21.11.2022 14:23:56</t>
  </si>
  <si>
    <t>21.11.2022 14:50:42</t>
  </si>
  <si>
    <t>GERELİ TR-2 35-15-L00670_35-15-L00670_2364881</t>
  </si>
  <si>
    <t>21.11.2022 14:33:26</t>
  </si>
  <si>
    <t>21.11.2022 15:57:58</t>
  </si>
  <si>
    <t>M-236 35-02-M00236_E_56382760_56382760</t>
  </si>
  <si>
    <t>21.11.2022 13:42:43</t>
  </si>
  <si>
    <t>21.11.2022 17:07:31</t>
  </si>
  <si>
    <t>K-3169 35-04-K03169_95002440880_95002440880</t>
  </si>
  <si>
    <t>21.11.2022 16:30:17</t>
  </si>
  <si>
    <t>21.11.2022 19:19:55</t>
  </si>
  <si>
    <t>M-2762 35-01-M02762__81571325_81571325</t>
  </si>
  <si>
    <t>21.11.2022 14:55:25</t>
  </si>
  <si>
    <t>21.11.2022 19:35:40</t>
  </si>
  <si>
    <t>21.11.2022 21:34:15</t>
  </si>
  <si>
    <t>21.11.2022 22:25:39</t>
  </si>
  <si>
    <t>KÜÇÜKBURUN TR-1 35-29-L00325_35-29-L00325_2375086</t>
  </si>
  <si>
    <t>21.11.2022 09:02:44</t>
  </si>
  <si>
    <t>21.11.2022 11:03:37</t>
  </si>
  <si>
    <t>TR-77 45-78-L00077_95002389889_95002389889</t>
  </si>
  <si>
    <t>21.11.2022 15:08:31</t>
  </si>
  <si>
    <t>21.11.2022 16:49:47</t>
  </si>
  <si>
    <t>M-3251 35-04-M03251_99062262_99062262</t>
  </si>
  <si>
    <t>21.11.2022 19:46:41</t>
  </si>
  <si>
    <t>21.11.2022 22:42:55</t>
  </si>
  <si>
    <t>21.11.2022 08:59:29</t>
  </si>
  <si>
    <t>21.11.2022 14:15:13</t>
  </si>
  <si>
    <t>ALMAK TM 35-17-A00003_HatBaşıAyırıcı_76051623 M28_76051623</t>
  </si>
  <si>
    <t>21.11.2022 19:00:37</t>
  </si>
  <si>
    <t>21.11.2022 23:27:06</t>
  </si>
  <si>
    <t>ÇUKURALTI M-53 35-25-M00088_C_56355561_56355561</t>
  </si>
  <si>
    <t>21.11.2022 15:47:08</t>
  </si>
  <si>
    <t>21.11.2022 19:46:03</t>
  </si>
  <si>
    <t>ALİAĞA TR-43 DM 35-17-M00043_HatBaşıAyırıcı_72823559 M13_72823559</t>
  </si>
  <si>
    <t>21.11.2022 07:45:32</t>
  </si>
  <si>
    <t>21.11.2022 09:18:36</t>
  </si>
  <si>
    <t>M-980 35-03-M00980_910378993_910378993</t>
  </si>
  <si>
    <t>21.11.2022 14:56:42</t>
  </si>
  <si>
    <t>21.11.2022 18:15:25</t>
  </si>
  <si>
    <t>GÜMÜLCELİ KÖK 45-80-M00057_GÜMÜLCELİ TR-2/TR-3/TR-4 M02_72197425</t>
  </si>
  <si>
    <t>21.11.2022 10:47:10</t>
  </si>
  <si>
    <t>21.11.2022 11:27:16</t>
  </si>
  <si>
    <t>K-2430 35-08-K02430_913223255_913223255</t>
  </si>
  <si>
    <t>21.11.2022 09:43:14</t>
  </si>
  <si>
    <t>21.11.2022 10:31:43</t>
  </si>
  <si>
    <t>GÖKKAYA TR-2 45-84-L00019_955183170_955183170</t>
  </si>
  <si>
    <t>21.11.2022 17:59:58</t>
  </si>
  <si>
    <t>21.11.2022 20:19:51</t>
  </si>
  <si>
    <t>TR-77 ÇEŞMEALTI KÖK 35-19-M00077__78917798_78917798</t>
  </si>
  <si>
    <t>21.11.2022 11:13:51</t>
  </si>
  <si>
    <t>21.11.2022 13:27:29</t>
  </si>
  <si>
    <t>PİYADELER KÖK 45-73-M00136_ÖRNEKKÖY M04_66674816</t>
  </si>
  <si>
    <t>21.11.2022 13:06:46</t>
  </si>
  <si>
    <t>21.11.2022 17:12:41</t>
  </si>
  <si>
    <t>K-2733 35-09-K02733_C_56382997_56382997</t>
  </si>
  <si>
    <t>21.11.2022 18:30:49</t>
  </si>
  <si>
    <t>21.11.2022 20:21:39</t>
  </si>
  <si>
    <t>DOLAYLAR TR-1 35-15-L00743_DIREK TIPI TRAFO HUCRESI H01_2049709</t>
  </si>
  <si>
    <t>21.11.2022 16:58:26</t>
  </si>
  <si>
    <t>21.11.2022 22:05:12</t>
  </si>
  <si>
    <t>21.11.2022 07:48:12</t>
  </si>
  <si>
    <t>21.11.2022 09:29:42</t>
  </si>
  <si>
    <t>21.11.2022 19:36:54</t>
  </si>
  <si>
    <t>21.11.2022 19:49:33</t>
  </si>
  <si>
    <t>ŞATIRLAR TR-1 45-80-L00208_A_56393551_56393551</t>
  </si>
  <si>
    <t>21.11.2022 14:01:48</t>
  </si>
  <si>
    <t>21.11.2022 17:30:35</t>
  </si>
  <si>
    <t>TR-2/83 45-83-L00083_45-83-L00083_2357114</t>
  </si>
  <si>
    <t>21.11.2022 18:55:30</t>
  </si>
  <si>
    <t>21.11.2022 20:18:00</t>
  </si>
  <si>
    <t>TİRE DM-2 35-29-M00002_DM2/1 M06_2312839</t>
  </si>
  <si>
    <t>21.11.2022 10:36:51</t>
  </si>
  <si>
    <t>21.11.2022 12:05:41</t>
  </si>
  <si>
    <t>ASARLIK TR-13 35-28-M00180_35-28-M00180_2369613</t>
  </si>
  <si>
    <t>21.11.2022 22:15:45</t>
  </si>
  <si>
    <t>21.11.2022 23:45:57</t>
  </si>
  <si>
    <t>AKÇAŞEHİR AKKUYU TR-3 35-29-L00175_35-29-L00175_2370493</t>
  </si>
  <si>
    <t>21.11.2022 11:24:45</t>
  </si>
  <si>
    <t>21.11.2022 13:50:46</t>
  </si>
  <si>
    <t>K-3415 35-08-K03415_915153605_915153605</t>
  </si>
  <si>
    <t>21.11.2022 16:38:26</t>
  </si>
  <si>
    <t>21.11.2022 17:50:21</t>
  </si>
  <si>
    <t>DOKUZLAR TR-1 35-31-L00168_47834973_56390476_56390476</t>
  </si>
  <si>
    <t>21.11.2022 19:34:31</t>
  </si>
  <si>
    <t>21.11.2022 20:39:21</t>
  </si>
  <si>
    <t>HALİLBEYLİ DM 35-27-M00620_KARMEZ-1 M04_2306343</t>
  </si>
  <si>
    <t>21.11.2022 16:19:21</t>
  </si>
  <si>
    <t>21.11.2022 18:55:34</t>
  </si>
  <si>
    <t>21.11.2022 08:59:33</t>
  </si>
  <si>
    <t>21.11.2022 16:19:35</t>
  </si>
  <si>
    <t>KÜÇÜK SANAYİ SİTESİ TR-1 45-83-L00142_48096838_56384164_56384164</t>
  </si>
  <si>
    <t>21.11.2022 15:51:34</t>
  </si>
  <si>
    <t>21.11.2022 17:43:38</t>
  </si>
  <si>
    <t>FUAR İM 35-01-A00003_HİLTON-2 K27_2102086</t>
  </si>
  <si>
    <t>21.11.2022 02:29:47</t>
  </si>
  <si>
    <t>21.11.2022 02:50:31</t>
  </si>
  <si>
    <t>K-3537 35-01-K03537_910451341_910451341</t>
  </si>
  <si>
    <t>21.11.2022 09:08:44</t>
  </si>
  <si>
    <t>21.11.2022 14:50:39</t>
  </si>
  <si>
    <t>BOYNUYOĞUN KÖK 35-29-L00051_DM-1 L07_72215396</t>
  </si>
  <si>
    <t>21.11.2022 01:19:07</t>
  </si>
  <si>
    <t>21.11.2022 01:19:58</t>
  </si>
  <si>
    <t>21.11.2022 20:55:42</t>
  </si>
  <si>
    <t>21.11.2022 21:08:54</t>
  </si>
  <si>
    <t>BAĞARASI TR-12 35-23-M00181_42067223_56357401_56357401</t>
  </si>
  <si>
    <t>21.11.2022 10:51:24</t>
  </si>
  <si>
    <t>21.11.2022 11:24:11</t>
  </si>
  <si>
    <t>BAĞLARBAŞI TR-4 35-15-L00881_35-15-L00881_65861398</t>
  </si>
  <si>
    <t>21.11.2022 20:48:28</t>
  </si>
  <si>
    <t>22.11.2022 00:03:47</t>
  </si>
  <si>
    <t>KÖSELER TR-1 35-15-L00471_A_56371435_56371435</t>
  </si>
  <si>
    <t>21.11.2022 14:16:00</t>
  </si>
  <si>
    <t>21.11.2022 22:56:40</t>
  </si>
  <si>
    <t>21.11.2022 10:17:05</t>
  </si>
  <si>
    <t>21.11.2022 10:48:18</t>
  </si>
  <si>
    <t>DM-2/9(TR-254) 35-19-L00254_7289353_56355607_56355607</t>
  </si>
  <si>
    <t>21.11.2022 04:58:04</t>
  </si>
  <si>
    <t>21.11.2022 06:10:03</t>
  </si>
  <si>
    <t>ATAKÖY TR-4 35-22-M00193_B_56371118_56371118</t>
  </si>
  <si>
    <t>21.11.2022 18:01:06</t>
  </si>
  <si>
    <t>TR-140 35-19-L00140_5864113_56391727_56391727</t>
  </si>
  <si>
    <t>21.11.2022 07:56:04</t>
  </si>
  <si>
    <t>21.11.2022 09:34:19</t>
  </si>
  <si>
    <t>TR-9 35-13-L00009_C_56366791_56366791</t>
  </si>
  <si>
    <t>21.11.2022 09:45:20</t>
  </si>
  <si>
    <t>21.11.2022 11:59:00</t>
  </si>
  <si>
    <t>YENİKÖY TR-1 45-73-M00252_945668728_945668728</t>
  </si>
  <si>
    <t>21.11.2022 23:01:48</t>
  </si>
  <si>
    <t>22.11.2022 00:12:37</t>
  </si>
  <si>
    <t>GÜNEŞLİ TR-19 45-75-M00059_945596656_945596656</t>
  </si>
  <si>
    <t>21.11.2022 19:10:58</t>
  </si>
  <si>
    <t>22.11.2022 01:40:45</t>
  </si>
  <si>
    <t>K-744 35-02-K00744_912018622_912018622</t>
  </si>
  <si>
    <t>21.11.2022 22:14:12</t>
  </si>
  <si>
    <t>22.11.2022 00:30:25</t>
  </si>
  <si>
    <t>DM-2/7 (UYGUR SOKAK) 45-71-M00144_DM-2 M01_66479725</t>
  </si>
  <si>
    <t>21.11.2022 15:49:10</t>
  </si>
  <si>
    <t>21.11.2022 16:55:18</t>
  </si>
  <si>
    <t>L-515 OVACIK 35-18-L00515_950440354_950440354</t>
  </si>
  <si>
    <t>21.11.2022 16:56:42</t>
  </si>
  <si>
    <t>21.11.2022 18:32:51</t>
  </si>
  <si>
    <t>K-2883 35-03-K02883_910334383_910334383</t>
  </si>
  <si>
    <t>21.11.2022 12:31:28</t>
  </si>
  <si>
    <t>21.11.2022 14:51:30</t>
  </si>
  <si>
    <t>YAZIBAŞI DM-5 35-26-M00550_DM-5/41 M08_2335562</t>
  </si>
  <si>
    <t>21.11.2022 15:23:49</t>
  </si>
  <si>
    <t>21.11.2022 22:15:57</t>
  </si>
  <si>
    <t>K-1915 35-10-K01915_98025182_98025182</t>
  </si>
  <si>
    <t>21.11.2022 17:08:03</t>
  </si>
  <si>
    <t>21.11.2022 21:12:12</t>
  </si>
  <si>
    <t>EBSO TM 35-09-A00001_EBSO-11 K40_2312295</t>
  </si>
  <si>
    <t>21.11.2022 10:33:36</t>
  </si>
  <si>
    <t>TİRE İM-DM-1 35-29-A00001_HatBaşıAyırıcı_53140731 L13_53140731</t>
  </si>
  <si>
    <t>21.11.2022 21:13:06</t>
  </si>
  <si>
    <t>22.11.2022 02:02:17</t>
  </si>
  <si>
    <t>TR-138 35-16-L00138_35-16-L00138_2347417</t>
  </si>
  <si>
    <t>21.11.2022 17:44:46</t>
  </si>
  <si>
    <t>K-3285 35-08-K03285_914536900_914536900</t>
  </si>
  <si>
    <t>21.11.2022 15:07:19</t>
  </si>
  <si>
    <t>21.11.2022 05:17:50</t>
  </si>
  <si>
    <t>21.11.2022 06:25:43</t>
  </si>
  <si>
    <t>21.11.2022 14:36:10</t>
  </si>
  <si>
    <t>KÜÇÜKKALE TR-1 35-29-L00651_A_56403125_56403125</t>
  </si>
  <si>
    <t>21.11.2022 14:15:12</t>
  </si>
  <si>
    <t>21.11.2022 15:26:52</t>
  </si>
  <si>
    <t>GÖLCÜK DM 35-15-L01153_SUBATAN L04_67177011</t>
  </si>
  <si>
    <t>21.11.2022 18:46:47</t>
  </si>
  <si>
    <t>21.11.2022 21:02:16</t>
  </si>
  <si>
    <t>ÇERİKÖZÜ YAYLA TR-3 35-29-L00801_35-29-L00801_72348699</t>
  </si>
  <si>
    <t>21.11.2022 01:50:03</t>
  </si>
  <si>
    <t>21.11.2022 02:32:05</t>
  </si>
  <si>
    <t>HATIPLAR TR-1 45-80-M00164_956541111_956541111</t>
  </si>
  <si>
    <t>21.11.2022 20:15:40</t>
  </si>
  <si>
    <t>21.11.2022 23:10:12</t>
  </si>
  <si>
    <t>21.11.2022 15:19:45</t>
  </si>
  <si>
    <t>21.11.2022 16:37:00</t>
  </si>
  <si>
    <t>TR-1-2/1 35-20-L00007_955199596_955199596</t>
  </si>
  <si>
    <t>22.11.2022 12:13:04</t>
  </si>
  <si>
    <t>22.11.2022 15:20:11</t>
  </si>
  <si>
    <t>M-1541 35-01-M01541_910901411_910901411</t>
  </si>
  <si>
    <t>22.11.2022 08:09:32</t>
  </si>
  <si>
    <t>22.11.2022 09:35:11</t>
  </si>
  <si>
    <t>22.11.2022 08:55:30</t>
  </si>
  <si>
    <t>22.11.2022 12:25:36</t>
  </si>
  <si>
    <t>K-344 35-01-K00344_911386750_911386750</t>
  </si>
  <si>
    <t>22.11.2022 17:51:20</t>
  </si>
  <si>
    <t>22.11.2022 21:36:16</t>
  </si>
  <si>
    <t>K-3231 35-02-K03231_ÖZEL SDP_5808117</t>
  </si>
  <si>
    <t>22.11.2022 12:00:00</t>
  </si>
  <si>
    <t>22.11.2022 13:07:23</t>
  </si>
  <si>
    <t>DM-16 45-71-M00309_DM-12/01 M08_2080026</t>
  </si>
  <si>
    <t>22.11.2022 12:27:46</t>
  </si>
  <si>
    <t>22.11.2022 13:14:36</t>
  </si>
  <si>
    <t>K-4098 35-02-K04098_A_56381527_56381527</t>
  </si>
  <si>
    <t>22.11.2022 08:45:56</t>
  </si>
  <si>
    <t>22.11.2022 10:45:47</t>
  </si>
  <si>
    <t>GÖKÇEN DM 1-1/2 35-29-L00059_950343630_950343630</t>
  </si>
  <si>
    <t>22.11.2022 14:23:00</t>
  </si>
  <si>
    <t>22.11.2022 18:19:35</t>
  </si>
  <si>
    <t>GÜMÜLDÜR DM 35-25-M00100_ÖZDERE DM-1 M21_2309323</t>
  </si>
  <si>
    <t>22.11.2022 09:26:26</t>
  </si>
  <si>
    <t>22.11.2022 16:49:26</t>
  </si>
  <si>
    <t>K-2425 35-04-K02425_99399145_99399145</t>
  </si>
  <si>
    <t>22.11.2022 03:58:45</t>
  </si>
  <si>
    <t>22.11.2022 06:10:28</t>
  </si>
  <si>
    <t>22.11.2022 11:15:51</t>
  </si>
  <si>
    <t>22.11.2022 14:07:38</t>
  </si>
  <si>
    <t>MENEMEN TR-25 35-28-L00025_953384165_953384165</t>
  </si>
  <si>
    <t>22.11.2022 20:52:57</t>
  </si>
  <si>
    <t>22.11.2022 22:01:11</t>
  </si>
  <si>
    <t>İSMAİL ÇAVDAR VE ARK. TARIMSAL SULAMA TR 45-71-M00498_45-71-M00498_2372016</t>
  </si>
  <si>
    <t>22.11.2022 09:53:09</t>
  </si>
  <si>
    <t>22.11.2022 12:53:51</t>
  </si>
  <si>
    <t>TURGUTALP TR-1 45-71-M01762_953174685_953174685</t>
  </si>
  <si>
    <t>22.11.2022 18:43:00</t>
  </si>
  <si>
    <t>23.11.2022 03:34:32</t>
  </si>
  <si>
    <t>TR-121 35-15-L00121_TR-8 L01_2333905</t>
  </si>
  <si>
    <t>22.11.2022 09:06:33</t>
  </si>
  <si>
    <t>22.11.2022 16:59:58</t>
  </si>
  <si>
    <t>22.11.2022 09:21:45</t>
  </si>
  <si>
    <t>22.11.2022 09:41:01</t>
  </si>
  <si>
    <t>GÜNEŞLİ TR-15 45-75-M00058_C_56392036_56392036</t>
  </si>
  <si>
    <t>22.11.2022 05:12:08</t>
  </si>
  <si>
    <t>22.11.2022 05:56:06</t>
  </si>
  <si>
    <t>KAYMAKÇI TR-22 35-15-M00250_950397398_950397398</t>
  </si>
  <si>
    <t>22.11.2022 16:10:41</t>
  </si>
  <si>
    <t>22.11.2022 20:07:32</t>
  </si>
  <si>
    <t>OLGUNLAR TR-1 35-31-L00437_ H_47762312</t>
  </si>
  <si>
    <t>22.11.2022 19:58:43</t>
  </si>
  <si>
    <t>22.11.2022 22:22:41</t>
  </si>
  <si>
    <t>K-329 35-02-K00329_35-02-K00329_2375732</t>
  </si>
  <si>
    <t>22.11.2022 17:04:06</t>
  </si>
  <si>
    <t>22.11.2022 22:36:41</t>
  </si>
  <si>
    <t>22.11.2022 09:25:48</t>
  </si>
  <si>
    <t>22.11.2022 16:04:00</t>
  </si>
  <si>
    <t>BOZDAĞ TR-11 35-15-L00298_ H_61269744</t>
  </si>
  <si>
    <t>22.11.2022 14:00:47</t>
  </si>
  <si>
    <t>22.11.2022 19:05:00</t>
  </si>
  <si>
    <t>22.11.2022 00:21:46</t>
  </si>
  <si>
    <t>22.11.2022 00:25:24</t>
  </si>
  <si>
    <t>BERGAMA TM 35-16-A00004_DAĞISTAN M13_2314069</t>
  </si>
  <si>
    <t>22.11.2022 22:14:09</t>
  </si>
  <si>
    <t>22.11.2022 22:49:21</t>
  </si>
  <si>
    <t>22.11.2022 15:33:42</t>
  </si>
  <si>
    <t>22.11.2022 16:53:31</t>
  </si>
  <si>
    <t>BAĞARASI TR-3 35-23-M00172_42067687_56366246_56366246</t>
  </si>
  <si>
    <t>22.11.2022 18:04:23</t>
  </si>
  <si>
    <t>22.11.2022 18:48:57</t>
  </si>
  <si>
    <t>TR-153 (DM-2/43) 35-16-L00153_HatBaşıAyırıcı_77895941 L01_77895941</t>
  </si>
  <si>
    <t>22.11.2022 10:09:08</t>
  </si>
  <si>
    <t>22.11.2022 12:17:43</t>
  </si>
  <si>
    <t>K-3812 35-03-K03812_35-03-K03812_41914697</t>
  </si>
  <si>
    <t>22.11.2022 14:05:46</t>
  </si>
  <si>
    <t>22.11.2022 14:15:10</t>
  </si>
  <si>
    <t>ÇIRPI SULAMA KOOP. TR-2 35-20-M00012_35-20-M00012_2347785</t>
  </si>
  <si>
    <t>22.11.2022 00:04:51</t>
  </si>
  <si>
    <t>22.11.2022 02:31:33</t>
  </si>
  <si>
    <t>K-4622 35-04-K04622_TRAFO K03_2314439</t>
  </si>
  <si>
    <t>22.11.2022 09:04:28</t>
  </si>
  <si>
    <t>22.11.2022 18:15:43</t>
  </si>
  <si>
    <t>TR-11 45-78-L00828_953264455_953264455</t>
  </si>
  <si>
    <t>22.11.2022 17:46:25</t>
  </si>
  <si>
    <t>22.11.2022 19:44:51</t>
  </si>
  <si>
    <t>K-3066 35-07-K03066_913609277_913609277</t>
  </si>
  <si>
    <t>22.11.2022 08:15:06</t>
  </si>
  <si>
    <t>22.11.2022 10:49:25</t>
  </si>
  <si>
    <t>YALLIOĞLU KÖK 35-15-L00361_YENİKÖY L02_66935956</t>
  </si>
  <si>
    <t>22.11.2022 17:29:34</t>
  </si>
  <si>
    <t>22.11.2022 18:03:13</t>
  </si>
  <si>
    <t>M-70 BELEDİYE PARK 35-14-M00070_M-22 HASTANE ÖNÜ M04_72209089</t>
  </si>
  <si>
    <t>22.11.2022 03:17:11</t>
  </si>
  <si>
    <t>22.11.2022 03:46:44</t>
  </si>
  <si>
    <t>K-714 35-04-K00714_K-1291 K01_49899292</t>
  </si>
  <si>
    <t>22.11.2022 13:06:48</t>
  </si>
  <si>
    <t>22.11.2022 17:24:40</t>
  </si>
  <si>
    <t>ULUCAK TM 35-28-A00002_HatBaşıAyırıcı_53133669 M13_53133669</t>
  </si>
  <si>
    <t>22.11.2022 14:25:19</t>
  </si>
  <si>
    <t>22.11.2022 15:44:38</t>
  </si>
  <si>
    <t>KINIK TR-9 35-24-L00009_955217923_955217923</t>
  </si>
  <si>
    <t>22.11.2022 13:19:51</t>
  </si>
  <si>
    <t>22.11.2022 14:47:33</t>
  </si>
  <si>
    <t>İM-1/TR-2 (TR-64) 35-14-M00308_95001168188_95001168188</t>
  </si>
  <si>
    <t>22.11.2022 01:06:53</t>
  </si>
  <si>
    <t>22.11.2022 03:10:07</t>
  </si>
  <si>
    <t>22.11.2022 12:26:16</t>
  </si>
  <si>
    <t>22.11.2022 19:54:48</t>
  </si>
  <si>
    <t>K-1222 35-01-K01222_913414130_913414130</t>
  </si>
  <si>
    <t>22.11.2022 15:45:17</t>
  </si>
  <si>
    <t>22.11.2022 18:28:56</t>
  </si>
  <si>
    <t>HİSAR TR-1 35-31-L00118_956589877_956589877</t>
  </si>
  <si>
    <t>22.11.2022 09:05:58</t>
  </si>
  <si>
    <t>22.11.2022 12:42:00</t>
  </si>
  <si>
    <t>M-1965 35-02-M01965_A_56362326_56362326</t>
  </si>
  <si>
    <t>22.11.2022 11:33:49</t>
  </si>
  <si>
    <t>22.11.2022 14:00:35</t>
  </si>
  <si>
    <t>BOYALILAR TR-1 45-72-L00767_45-72-L00767_2361234</t>
  </si>
  <si>
    <t>22.11.2022 10:52:05</t>
  </si>
  <si>
    <t>22.11.2022 11:54:16</t>
  </si>
  <si>
    <t>CERİTLER TR-1 35-31-L00117_956588820_956588820</t>
  </si>
  <si>
    <t>22.11.2022 09:26:36</t>
  </si>
  <si>
    <t>22.11.2022 13:51:27</t>
  </si>
  <si>
    <t>K-2414 35-01-K02414_910561664_910561664</t>
  </si>
  <si>
    <t>22.11.2022 20:12:24</t>
  </si>
  <si>
    <t>22.11.2022 20:59:26</t>
  </si>
  <si>
    <t>GÖKEYÜP TR-1 KÖK 45-78-M00798_95000160006_95000160006</t>
  </si>
  <si>
    <t>22.11.2022 11:17:53</t>
  </si>
  <si>
    <t>22.11.2022 17:23:08</t>
  </si>
  <si>
    <t>K-1397 GÖRECE 35-22-K01397_955262138_955262138</t>
  </si>
  <si>
    <t>22.11.2022 15:33:22</t>
  </si>
  <si>
    <t>22.11.2022 20:45:19</t>
  </si>
  <si>
    <t>DM-2/22 45-72-M00612_956509465_956509465</t>
  </si>
  <si>
    <t>22.11.2022 22:45:30</t>
  </si>
  <si>
    <t>22.11.2022 23:32:34</t>
  </si>
  <si>
    <t>22.11.2022 09:35:34</t>
  </si>
  <si>
    <t>22.11.2022 10:57:46</t>
  </si>
  <si>
    <t>22.11.2022 08:51:05</t>
  </si>
  <si>
    <t>22.11.2022 09:45:21</t>
  </si>
  <si>
    <t>OSMANLAR TR-1 35-20-M00040_35-20-M00040_82732661</t>
  </si>
  <si>
    <t>22.11.2022 18:11:21</t>
  </si>
  <si>
    <t>22.11.2022 19:06:28</t>
  </si>
  <si>
    <t>22.11.2022 01:16:55</t>
  </si>
  <si>
    <t>22.11.2022 01:24:02</t>
  </si>
  <si>
    <t>TR-49 35-15-M00049_950364800_950364800</t>
  </si>
  <si>
    <t>22.11.2022 15:57:26</t>
  </si>
  <si>
    <t>22.11.2022 22:23:05</t>
  </si>
  <si>
    <t>MECİDİYE TR-7 45-72-L00574_956500651_956500651</t>
  </si>
  <si>
    <t>22.11.2022 19:03:22</t>
  </si>
  <si>
    <t>22.11.2022 20:30:41</t>
  </si>
  <si>
    <t>TAŞLIYATAK TR-3 35-31-L00363_47791699_56352280_56352280</t>
  </si>
  <si>
    <t>22.11.2022 09:01:09</t>
  </si>
  <si>
    <t>22.11.2022 13:15:07</t>
  </si>
  <si>
    <t>KÜÇÜK SANAYİ SİTESİ TR-3 45-83-L00144_45-83-L00144_2351809</t>
  </si>
  <si>
    <t>22.11.2022 15:00:22</t>
  </si>
  <si>
    <t>22.11.2022 19:25:54</t>
  </si>
  <si>
    <t>DM-23/7A 45-71-M00517_DM-23/07 M01_72085736</t>
  </si>
  <si>
    <t>22.11.2022 13:49:27</t>
  </si>
  <si>
    <t>22.11.2022 15:57:59</t>
  </si>
  <si>
    <t>TAYLAN SAVRAN SULAMA GRUBU 35-29-M00307_35-29-M00307_2373116</t>
  </si>
  <si>
    <t>22.11.2022 13:38:56</t>
  </si>
  <si>
    <t>22.11.2022 14:38:00</t>
  </si>
  <si>
    <t>AKHİSAR TM 45-72-A00006_GÖLMARMARA M01_2313121</t>
  </si>
  <si>
    <t>22.11.2022 01:10:00</t>
  </si>
  <si>
    <t>22.11.2022 01:38:39</t>
  </si>
  <si>
    <t>GÜLBAHÇE TR-3 (TR-184) 35-19-L00184_ H_49092589</t>
  </si>
  <si>
    <t>22.11.2022 15:46:57</t>
  </si>
  <si>
    <t>22.11.2022 19:36:44</t>
  </si>
  <si>
    <t>ZAĞNOS SULAMA TR-2 35-16-M00302_DIREK TIPI TRAFO HUCRESI H01_2120698</t>
  </si>
  <si>
    <t>22.11.2022 14:50:34</t>
  </si>
  <si>
    <t>22.11.2022 18:16:43</t>
  </si>
  <si>
    <t>TAŞTEPE TR-2 35-29-L00396_950347115_950347115</t>
  </si>
  <si>
    <t>22.11.2022 14:27:12</t>
  </si>
  <si>
    <t>22.11.2022 15:43:43</t>
  </si>
  <si>
    <t>ULUKENT DM-1 35-28-M00001_ULUKENT DM-1/8 M01_66561920</t>
  </si>
  <si>
    <t>22.11.2022 13:13:17</t>
  </si>
  <si>
    <t>22.11.2022 18:08:54</t>
  </si>
  <si>
    <t>TR-98 ZEYTİNALANI 35-19-L00098_DIREK TIPI TRAFO HUCRESI H01_2057293</t>
  </si>
  <si>
    <t>22.11.2022 20:40:43</t>
  </si>
  <si>
    <t>22.11.2022 22:37:25</t>
  </si>
  <si>
    <t>K-1770 35-04-K01770_K-3963 K01_2120926</t>
  </si>
  <si>
    <t>22.11.2022 09:23:05</t>
  </si>
  <si>
    <t>22.11.2022 09:27:35</t>
  </si>
  <si>
    <t>AŞAĞIÇOBANİSA TR-12 45-71-M00097_A_60984803_60984803</t>
  </si>
  <si>
    <t>22.11.2022 08:31:34</t>
  </si>
  <si>
    <t>22.11.2022 10:02:02</t>
  </si>
  <si>
    <t>M-285 35-14-M00305_B B1_66553331</t>
  </si>
  <si>
    <t>22.11.2022 09:48:39</t>
  </si>
  <si>
    <t>22.11.2022 11:56:22</t>
  </si>
  <si>
    <t>ÇİFTLİK İM 35-18-A00003_SAĞLIKÇILAR L06_2054614</t>
  </si>
  <si>
    <t>22.11.2022 13:45:51</t>
  </si>
  <si>
    <t>22.11.2022 15:53:32</t>
  </si>
  <si>
    <t>AZİZTEPE ÇAM MAH. TR-1 45-73-M00211_B_56394046_56394046</t>
  </si>
  <si>
    <t>22.11.2022 07:50:17</t>
  </si>
  <si>
    <t>22.11.2022 10:06:12</t>
  </si>
  <si>
    <t>GÖKÇEÖREN TR-6 45-77-M00034_945502806_945502806</t>
  </si>
  <si>
    <t>22.11.2022 22:54:05</t>
  </si>
  <si>
    <t>22.11.2022 23:38:28</t>
  </si>
  <si>
    <t>M-865 ÇAMİÇİ KÖYÜ 35-02-M00865_35-02-M00865_2361733</t>
  </si>
  <si>
    <t>22.11.2022 17:39:59</t>
  </si>
  <si>
    <t>22.11.2022 18:38:32</t>
  </si>
  <si>
    <t>22.11.2022 10:17:30</t>
  </si>
  <si>
    <t>22.11.2022 16:59:00</t>
  </si>
  <si>
    <t>M-1542 35-01-M01542_912140946_912140946</t>
  </si>
  <si>
    <t>22.11.2022 11:22:36</t>
  </si>
  <si>
    <t>22.11.2022 12:24:21</t>
  </si>
  <si>
    <t>MENEMEN DM-4/12 (KÖK-16) 35-28-M00016_ASARLIK HAYVANAT BAHÇESİ M02_66837071</t>
  </si>
  <si>
    <t>22.11.2022 16:22:19</t>
  </si>
  <si>
    <t>22.11.2022 17:42:26</t>
  </si>
  <si>
    <t>SÜLEYMANLI TR-10 45-72-L00304_956526736_956526736</t>
  </si>
  <si>
    <t>22.11.2022 12:50:11</t>
  </si>
  <si>
    <t>22.11.2022 15:46:23</t>
  </si>
  <si>
    <t>CELALETTİN AŞKIN TARIMSAL SULAMA TR-1 45-83-M00311_955176951_955176951</t>
  </si>
  <si>
    <t>22.11.2022 14:39:00</t>
  </si>
  <si>
    <t>22.11.2022 18:45:39</t>
  </si>
  <si>
    <t>M-14 ILDIR TARIMSAL SULAMA 35-18-M00014_7332824_56376112_56376112</t>
  </si>
  <si>
    <t>22.11.2022 09:15:47</t>
  </si>
  <si>
    <t>22.11.2022 11:09:34</t>
  </si>
  <si>
    <t>M-1294 35-02-M01294_ M01_86357143</t>
  </si>
  <si>
    <t>22.11.2022 12:55:55</t>
  </si>
  <si>
    <t>22.11.2022 16:33:08</t>
  </si>
  <si>
    <t>YENİKÖY TR-1 35-23-M00085_B_56392262_56392262</t>
  </si>
  <si>
    <t>22.11.2022 09:02:49</t>
  </si>
  <si>
    <t>22.11.2022 17:28:14</t>
  </si>
  <si>
    <t>ELMABAĞ DM 35-15-L00317_ÇAYIR TELEFİRİK L04_66822224</t>
  </si>
  <si>
    <t>22.11.2022 18:17:40</t>
  </si>
  <si>
    <t>22.11.2022 19:00:52</t>
  </si>
  <si>
    <t>AHMETLİ TR-2 35-26-L00126_956617539_956617539</t>
  </si>
  <si>
    <t>22.11.2022 13:04:37</t>
  </si>
  <si>
    <t>22.11.2022 15:23:56</t>
  </si>
  <si>
    <t>KARABURÇ HAL YANI TR-4 35-31-L00266_956581953_956581953</t>
  </si>
  <si>
    <t>22.11.2022 15:41:24</t>
  </si>
  <si>
    <t>22.11.2022 18:34:27</t>
  </si>
  <si>
    <t>22.11.2022 10:15:22</t>
  </si>
  <si>
    <t>22.11.2022 14:57:45</t>
  </si>
  <si>
    <t>SART TR-2 45-78-M00171__56389117_56389117</t>
  </si>
  <si>
    <t>22.11.2022 15:52:16</t>
  </si>
  <si>
    <t>22.11.2022 20:44:21</t>
  </si>
  <si>
    <t>KAYMAKÇI TR-22 35-15-M00250_C_56368588_56368588</t>
  </si>
  <si>
    <t>22.11.2022 06:34:37</t>
  </si>
  <si>
    <t>22.11.2022 07:25:10</t>
  </si>
  <si>
    <t>L-296 35-18-L00296_10583877 e1_5957236</t>
  </si>
  <si>
    <t>22.11.2022 12:17:59</t>
  </si>
  <si>
    <t>22.11.2022 16:01:11</t>
  </si>
  <si>
    <t>MENEMEN DM-5/25 35-28-M00654_953374549_953374549</t>
  </si>
  <si>
    <t>22.11.2022 14:22:58</t>
  </si>
  <si>
    <t>22.11.2022 15:38:09</t>
  </si>
  <si>
    <t>ÇALTIDERE TR-3 35-17-M00233_9424553_56357011_56357011</t>
  </si>
  <si>
    <t>22.11.2022 07:52:56</t>
  </si>
  <si>
    <t>22.11.2022 08:51:18</t>
  </si>
  <si>
    <t>BOZYAKA TM 35-01-A00007_BOZYAKA-14 K26_2312200</t>
  </si>
  <si>
    <t>22.11.2022 11:56:38</t>
  </si>
  <si>
    <t>22.11.2022 13:18:11</t>
  </si>
  <si>
    <t>ÇAYLI TR-4 35-15-L00191_48679351_56406650_56406650</t>
  </si>
  <si>
    <t>22.11.2022 17:43:33</t>
  </si>
  <si>
    <t>22.11.2022 21:50:18</t>
  </si>
  <si>
    <t>TR-117 HAYVAN PAZARI 35-26-M00117_956624549_956624549</t>
  </si>
  <si>
    <t>22.11.2022 09:50:56</t>
  </si>
  <si>
    <t>22.11.2022 11:21:46</t>
  </si>
  <si>
    <t>K-195 35-03-K00195_910652077_910652077</t>
  </si>
  <si>
    <t>22.11.2022 08:25:18</t>
  </si>
  <si>
    <t>22.11.2022 10:21:46</t>
  </si>
  <si>
    <t>K-3747 35-07-K03747_97552152_97552152</t>
  </si>
  <si>
    <t>22.11.2022 11:40:47</t>
  </si>
  <si>
    <t>22.11.2022 14:05:12</t>
  </si>
  <si>
    <t>K-2669 35-09-K02669_97806195_97806195</t>
  </si>
  <si>
    <t>22.11.2022 11:56:00</t>
  </si>
  <si>
    <t>22.11.2022 15:13:49</t>
  </si>
  <si>
    <t>MENEMEN TR-73 35-28-L00073_MENEMEN TR-79 L03_66753015</t>
  </si>
  <si>
    <t>22.11.2022 09:17:34</t>
  </si>
  <si>
    <t>22.11.2022 12:32:12</t>
  </si>
  <si>
    <t>M-993 35-03-M00993_910450769_910450769</t>
  </si>
  <si>
    <t>22.11.2022 16:26:20</t>
  </si>
  <si>
    <t>22.11.2022 17:35:25</t>
  </si>
  <si>
    <t>METAL İŞLERİ TR-6 35-22-M00106_955256535_955256535</t>
  </si>
  <si>
    <t>22.11.2022 17:13:13</t>
  </si>
  <si>
    <t>22.11.2022 18:06:28</t>
  </si>
  <si>
    <t>22.11.2022 09:38:06</t>
  </si>
  <si>
    <t>22.11.2022 09:48:10</t>
  </si>
  <si>
    <t>KIZLARALANI KÖK 45-72-L00698_HatBaşıAyırıcı_53140451 L02_53140451</t>
  </si>
  <si>
    <t>22.11.2022 10:42:24</t>
  </si>
  <si>
    <t>22.11.2022 11:18:08</t>
  </si>
  <si>
    <t>AŞAĞIBEY-2 35-16-M00115_953322417_953322417</t>
  </si>
  <si>
    <t>22.11.2022 02:48:15</t>
  </si>
  <si>
    <t>22.11.2022 04:32:41</t>
  </si>
  <si>
    <t>NARINCALISÜLEYMAN COGGALLAR TR 45-77-L00210_B_56385092_56385092</t>
  </si>
  <si>
    <t>22.11.2022 14:19:21</t>
  </si>
  <si>
    <t>22.11.2022 16:41:32</t>
  </si>
  <si>
    <t>GÖZLET TR-1 45-80-M00129_45-80-M00129_2362710</t>
  </si>
  <si>
    <t>22.11.2022 07:05:09</t>
  </si>
  <si>
    <t>22.11.2022 10:11:40</t>
  </si>
  <si>
    <t>BAŞIBÜYÜK KÖK 45-77-L00158_EVCİLER ÇIKIŞI L03_61353338</t>
  </si>
  <si>
    <t>22.11.2022 09:40:56</t>
  </si>
  <si>
    <t>22.11.2022 10:24:34</t>
  </si>
  <si>
    <t>TOPUZ DAMLARI TR-1 45-77-M00114_45-77-M00114_2366775</t>
  </si>
  <si>
    <t>22.11.2022 14:00:10</t>
  </si>
  <si>
    <t>22.11.2022 15:18:33</t>
  </si>
  <si>
    <t>ALİ BACO TR 45-71-M00994_DIREK TIPI TRAFO HUCRESI H01_2087789</t>
  </si>
  <si>
    <t>22.11.2022 16:57:48</t>
  </si>
  <si>
    <t>23.11.2022 00:31:55</t>
  </si>
  <si>
    <t>URGANLI TR-6 45-83-M00569_48025144_56400141_56400141</t>
  </si>
  <si>
    <t>22.11.2022 19:47:19</t>
  </si>
  <si>
    <t>22.11.2022 21:32:28</t>
  </si>
  <si>
    <t>BELEVİ TR4 35-13-L00063_946420428_946420428</t>
  </si>
  <si>
    <t>22.11.2022 09:18:31</t>
  </si>
  <si>
    <t>22.11.2022 11:39:28</t>
  </si>
  <si>
    <t>22.11.2022 11:04:11</t>
  </si>
  <si>
    <t>22.11.2022 11:57:45</t>
  </si>
  <si>
    <t>22.11.2022 09:52:48</t>
  </si>
  <si>
    <t>22.11.2022 10:07:20</t>
  </si>
  <si>
    <t>M-2923 35-03-M02923_35-03-M02923_73953966</t>
  </si>
  <si>
    <t>22.11.2022 10:24:51</t>
  </si>
  <si>
    <t>22.11.2022 12:09:04</t>
  </si>
  <si>
    <t>SOMA DM-1 45-82-M00050_TR-1 M12_60207426</t>
  </si>
  <si>
    <t>22.11.2022 08:37:05</t>
  </si>
  <si>
    <t>22.11.2022 09:03:54</t>
  </si>
  <si>
    <t>GÖKÇEÖREN TR-4 45-77-M00033_DIREK TIPI TRAFO HUCRESI H01_2056366</t>
  </si>
  <si>
    <t>22.11.2022 13:07:27</t>
  </si>
  <si>
    <t>22.11.2022 18:28:18</t>
  </si>
  <si>
    <t>BEYDERE KÖK 45-71-M00128_HatBaşıAyırıcı_53135144 M07_53135144</t>
  </si>
  <si>
    <t>22.11.2022 17:47:12</t>
  </si>
  <si>
    <t>23.11.2022 01:49:32</t>
  </si>
  <si>
    <t>22.11.2022 08:55:21</t>
  </si>
  <si>
    <t>22.11.2022 09:11:40</t>
  </si>
  <si>
    <t>L-90 RAINBOW DM 35-18-L00090_6347564_56368486_56368486</t>
  </si>
  <si>
    <t>22.11.2022 12:22:31</t>
  </si>
  <si>
    <t>22.11.2022 15:35:47</t>
  </si>
  <si>
    <t>KARAOBA MERKEZ TR-1 35-32-L00061_946408739_946408739</t>
  </si>
  <si>
    <t>22.11.2022 09:21:25</t>
  </si>
  <si>
    <t>22.11.2022 14:57:26</t>
  </si>
  <si>
    <t>AVŞAR TR-3 45-83-L00351_A_56386258_56386258</t>
  </si>
  <si>
    <t>22.11.2022 10:46:26</t>
  </si>
  <si>
    <t>22.11.2022 13:21:57</t>
  </si>
  <si>
    <t>22.11.2022 12:47:09</t>
  </si>
  <si>
    <t>22.11.2022 15:43:25</t>
  </si>
  <si>
    <t>K-610 35-02-K00610_910343008_910343008</t>
  </si>
  <si>
    <t>22.11.2022 09:10:12</t>
  </si>
  <si>
    <t>22.11.2022 10:59:28</t>
  </si>
  <si>
    <t>L-513 REİSDERE 35-18-L00513_950460748_950460748</t>
  </si>
  <si>
    <t>22.11.2022 17:18:47</t>
  </si>
  <si>
    <t>22.11.2022 21:09:02</t>
  </si>
  <si>
    <t>22.11.2022 19:55:18</t>
  </si>
  <si>
    <t>22.11.2022 20:39:52</t>
  </si>
  <si>
    <t>22.11.2022 09:30:44</t>
  </si>
  <si>
    <t>22.11.2022 11:41:35</t>
  </si>
  <si>
    <t>K-634 35-03-K00634_K-480 K01_41923042</t>
  </si>
  <si>
    <t>22.11.2022 16:55:03</t>
  </si>
  <si>
    <t>22.11.2022 18:33:00</t>
  </si>
  <si>
    <t>DM-25/16 45-71-M00392_DM-14/01 M01_72048775</t>
  </si>
  <si>
    <t>22.11.2022 12:15:25</t>
  </si>
  <si>
    <t>22.11.2022 14:02:49</t>
  </si>
  <si>
    <t>K-244 35-04-K00244_99368433_99368433</t>
  </si>
  <si>
    <t>22.11.2022 07:03:21</t>
  </si>
  <si>
    <t>22.11.2022 09:54:16</t>
  </si>
  <si>
    <t>DM-1/59 45-71-M00020_KUŞLUBAHÇE M02_66398583</t>
  </si>
  <si>
    <t>22.11.2022 14:23:32</t>
  </si>
  <si>
    <t>22.11.2022 17:14:28</t>
  </si>
  <si>
    <t>TR-99 35-15-L00099_950381106_950381106</t>
  </si>
  <si>
    <t>22.11.2022 06:48:41</t>
  </si>
  <si>
    <t>22.11.2022 07:57:46</t>
  </si>
  <si>
    <t>BADEMLİ TR-2 35-30-L00099_C_56352712_56352712</t>
  </si>
  <si>
    <t>22.11.2022 23:43:22</t>
  </si>
  <si>
    <t>23.11.2022 01:29:11</t>
  </si>
  <si>
    <t>K-4150 35-01-K04150_35-01-K04150_2366064</t>
  </si>
  <si>
    <t>22.11.2022 10:39:46</t>
  </si>
  <si>
    <t>22.11.2022 13:27:22</t>
  </si>
  <si>
    <t>KIZILÇUKUR TR-5 KESKİN 45-79-M00469_B_56400539_56400539</t>
  </si>
  <si>
    <t>22.11.2022 14:30:56</t>
  </si>
  <si>
    <t>22.11.2022 17:26:36</t>
  </si>
  <si>
    <t>ÇAYLI TR-4 35-15-L00191_950390132_950390132</t>
  </si>
  <si>
    <t>22.11.2022 15:39:00</t>
  </si>
  <si>
    <t>22.11.2022 21:54:07</t>
  </si>
  <si>
    <t>L-335 35-18-L00335_6706785_56353700_56353700</t>
  </si>
  <si>
    <t>22.11.2022 17:52:31</t>
  </si>
  <si>
    <t>22.11.2022 21:18:58</t>
  </si>
  <si>
    <t>KARAOBA DERE TR-5 35-32-L00059_A_56391060_56391060</t>
  </si>
  <si>
    <t>22.11.2022 15:04:50</t>
  </si>
  <si>
    <t>22.11.2022 16:02:36</t>
  </si>
  <si>
    <t>TR-26 35-31-L00026_47996077_56398387_56398387</t>
  </si>
  <si>
    <t>22.11.2022 09:44:23</t>
  </si>
  <si>
    <t>22.11.2022 14:18:53</t>
  </si>
  <si>
    <t>K-240 35-01-K00240_911622786_911622786</t>
  </si>
  <si>
    <t>22.11.2022 13:07:36</t>
  </si>
  <si>
    <t>22.11.2022 20:03:56</t>
  </si>
  <si>
    <t>ASARLIK TR-6 35-28-M00177__72373081_72373081</t>
  </si>
  <si>
    <t>22.11.2022 18:03:23</t>
  </si>
  <si>
    <t>22.11.2022 18:38:29</t>
  </si>
  <si>
    <t>ÇOMAKLAR KÖYÜ TR-1 35-32-L00077_946415819_946415819</t>
  </si>
  <si>
    <t>22.11.2022 13:04:13</t>
  </si>
  <si>
    <t>22.11.2022 16:34:18</t>
  </si>
  <si>
    <t>HASKÖY TR-1 35-20-L00206_A_56382561_56382561</t>
  </si>
  <si>
    <t>22.11.2022 18:36:58</t>
  </si>
  <si>
    <t>22.11.2022 20:07:45</t>
  </si>
  <si>
    <t>KAMUKENT DM 35-21-M00025_KAMUKENT TR-5 M06_66026540</t>
  </si>
  <si>
    <t>22.11.2022 13:19:59</t>
  </si>
  <si>
    <t>22.11.2022 17:01:17</t>
  </si>
  <si>
    <t>TR-1/91 45-72-M00091_956479989_956479989</t>
  </si>
  <si>
    <t>22.11.2022 09:55:55</t>
  </si>
  <si>
    <t>22.11.2022 11:09:48</t>
  </si>
  <si>
    <t>HELVACI DM-2 35-17-M00359_DM-1 M07_66476623</t>
  </si>
  <si>
    <t>22.11.2022 09:13:25</t>
  </si>
  <si>
    <t>22.11.2022 11:35:11</t>
  </si>
  <si>
    <t>22.11.2022 12:51:28</t>
  </si>
  <si>
    <t>22.11.2022 12:55:53</t>
  </si>
  <si>
    <t>ADAKÜRE KÖYÜ TR-1 35-32-L00027_946416587_946416587</t>
  </si>
  <si>
    <t>22.11.2022 18:32:05</t>
  </si>
  <si>
    <t>22.11.2022 22:09:10</t>
  </si>
  <si>
    <t>TR-69 35-19-L00069_ZEYTİNALAN İM L01_2115684</t>
  </si>
  <si>
    <t>22.11.2022 14:16:34</t>
  </si>
  <si>
    <t>22.11.2022 15:48:00</t>
  </si>
  <si>
    <t>M-1173 35-04-M01173_99293917_99293917</t>
  </si>
  <si>
    <t>22.11.2022 16:03:01</t>
  </si>
  <si>
    <t>22.11.2022 20:00:44</t>
  </si>
  <si>
    <t>L-335 35-18-L00335_950467142_950467142</t>
  </si>
  <si>
    <t>22.11.2022 10:50:16</t>
  </si>
  <si>
    <t>22.11.2022 17:12:37</t>
  </si>
  <si>
    <t>YILMAZ TARIMSAL SULAMA-3 45-78-L00400_45-78-L00400_2355506</t>
  </si>
  <si>
    <t>22.11.2022 14:35:08</t>
  </si>
  <si>
    <t>22.11.2022 19:24:30</t>
  </si>
  <si>
    <t>ARİF DURSUN SLM TR 35-26-L00099_35-26-L00099_2373102</t>
  </si>
  <si>
    <t>22.11.2022 08:55:02</t>
  </si>
  <si>
    <t>22.11.2022 14:34:55</t>
  </si>
  <si>
    <t>ZEYTİNALAN İM 35-19-A00002_TR-98 L14_2308006</t>
  </si>
  <si>
    <t>22.11.2022 21:54:45</t>
  </si>
  <si>
    <t>22.11.2022 22:27:24</t>
  </si>
  <si>
    <t>TR-143 35-15-M00143_950368457_950368457</t>
  </si>
  <si>
    <t>22.11.2022 08:45:26</t>
  </si>
  <si>
    <t>22.11.2022 10:39:01</t>
  </si>
  <si>
    <t>22.11.2022 17:29:01</t>
  </si>
  <si>
    <t>22.11.2022 18:35:40</t>
  </si>
  <si>
    <t>SEYDİKÖY İM 35-08-A00002_ÇAKMAK K24_2309372</t>
  </si>
  <si>
    <t>22.11.2022 07:37:25</t>
  </si>
  <si>
    <t>22.11.2022 07:57:00</t>
  </si>
  <si>
    <t>22.11.2022 00:20:18</t>
  </si>
  <si>
    <t>22.11.2022 01:44:05</t>
  </si>
  <si>
    <t>MORDOĞAN TR-54 35-21-L00195_DIREK TIPI TRAFO HUCRESI H01_2111104</t>
  </si>
  <si>
    <t>22.11.2022 08:18:56</t>
  </si>
  <si>
    <t>22.11.2022 09:56:05</t>
  </si>
  <si>
    <t>K-550 35-01-K00550_911633092_911633092</t>
  </si>
  <si>
    <t>22.11.2022 09:50:42</t>
  </si>
  <si>
    <t>22.11.2022 14:37:42</t>
  </si>
  <si>
    <t>PANCAR TR-4 35-26-M00896__72373329_72373329</t>
  </si>
  <si>
    <t>22.11.2022 12:33:27</t>
  </si>
  <si>
    <t>22.11.2022 13:42:52</t>
  </si>
  <si>
    <t>OSMANLAR TR-1 35-20-M00040_955194104_955194104</t>
  </si>
  <si>
    <t>22.11.2022 15:47:26</t>
  </si>
  <si>
    <t>22.11.2022 18:49:18</t>
  </si>
  <si>
    <t>22.11.2022 18:54:41</t>
  </si>
  <si>
    <t>22.11.2022 21:49:57</t>
  </si>
  <si>
    <t>22.11.2022 10:28:05</t>
  </si>
  <si>
    <t>22.11.2022 11:43:40</t>
  </si>
  <si>
    <t>YEŞİLYURT TR-5 45-73-M00802_945640919_945640919</t>
  </si>
  <si>
    <t>22.11.2022 13:33:55</t>
  </si>
  <si>
    <t>22.11.2022 15:26:14</t>
  </si>
  <si>
    <t>ALTINTEPE TR-42 35-22-M00897_955286536_955286536</t>
  </si>
  <si>
    <t>22.11.2022 13:43:28</t>
  </si>
  <si>
    <t>22.11.2022 19:33:07</t>
  </si>
  <si>
    <t>DM-2/3 ESKİ ANIT YANI 35-18-L00581_950454831_950454831</t>
  </si>
  <si>
    <t>22.11.2022 16:41:41</t>
  </si>
  <si>
    <t>22.11.2022 20:46:04</t>
  </si>
  <si>
    <t>MURADİYE TR-5 (ESKİ MEZARLIK YANI) 45-71-M00204_COCA COLA M02_2321022</t>
  </si>
  <si>
    <t>22.11.2022 09:43:00</t>
  </si>
  <si>
    <t>22.11.2022 10:33:40</t>
  </si>
  <si>
    <t>K-1495 35-04-K01495_K-1673 K02_2069354</t>
  </si>
  <si>
    <t>22.11.2022 09:28:00</t>
  </si>
  <si>
    <t>22.11.2022 10:24:00</t>
  </si>
  <si>
    <t>GÜLBAHÇE TR-4 45-71-M02431_95001188224_95001188224</t>
  </si>
  <si>
    <t>22.11.2022 11:19:57</t>
  </si>
  <si>
    <t>22.11.2022 16:00:06</t>
  </si>
  <si>
    <t>MORDOĞAN TR-41 35-21-L00164_KÖRFEZ BALIKLIOVA TR-49 TR-50 L05_72179932</t>
  </si>
  <si>
    <t>22.11.2022 13:23:04</t>
  </si>
  <si>
    <t>22.11.2022 17:28:00</t>
  </si>
  <si>
    <t>AHMETBEYLİ TARIMSAL SULAMA TR-1 35-22-M00239_955285741_955285741</t>
  </si>
  <si>
    <t>22.11.2022 10:48:29</t>
  </si>
  <si>
    <t>22.11.2022 16:56:25</t>
  </si>
  <si>
    <t>DM-14/24-A 45-71-M02217_953195932_953195932</t>
  </si>
  <si>
    <t>22.11.2022 09:27:45</t>
  </si>
  <si>
    <t>22.11.2022 12:46:27</t>
  </si>
  <si>
    <t>M-1112 35-08-M01112_97470678_97470678</t>
  </si>
  <si>
    <t>22.11.2022 12:14:00</t>
  </si>
  <si>
    <t>22.11.2022 14:48:31</t>
  </si>
  <si>
    <t>22.11.2022 10:36:32</t>
  </si>
  <si>
    <t>22.11.2022 15:13:11</t>
  </si>
  <si>
    <t>L-193 ESENEVLER 35-18-L00193_95001182418_95001182418</t>
  </si>
  <si>
    <t>22.11.2022 15:32:15</t>
  </si>
  <si>
    <t>22.11.2022 22:07:42</t>
  </si>
  <si>
    <t>KAZIKLI HACIKAYALAR TR-1 45-81-M00316_A_84293811_84293811</t>
  </si>
  <si>
    <t>22.11.2022 18:06:04</t>
  </si>
  <si>
    <t>22.11.2022 19:04:34</t>
  </si>
  <si>
    <t>L-376 PAZARYERİ 35-18-L00376_H h4_5960075</t>
  </si>
  <si>
    <t>22.11.2022 12:33:49</t>
  </si>
  <si>
    <t>22.11.2022 13:25:22</t>
  </si>
  <si>
    <t>K-3110 35-04-K03110_35-04-K03110_2365132</t>
  </si>
  <si>
    <t>22.11.2022 18:04:18</t>
  </si>
  <si>
    <t>22.11.2022 18:53:07</t>
  </si>
  <si>
    <t>_A_56403470_56403470</t>
  </si>
  <si>
    <t>22.11.2022 14:58:33</t>
  </si>
  <si>
    <t>22.11.2022 18:00:53</t>
  </si>
  <si>
    <t>YEŞİLYURT TR-5 45-73-M00802_45-73-M00802_2352766</t>
  </si>
  <si>
    <t>22.11.2022 14:58:55</t>
  </si>
  <si>
    <t>22.11.2022 16:49:44</t>
  </si>
  <si>
    <t>ÇELTİKÇİ TR-1 35-16-M00076_B_56399380_56399380</t>
  </si>
  <si>
    <t>22.11.2022 08:21:26</t>
  </si>
  <si>
    <t>22.11.2022 09:13:33</t>
  </si>
  <si>
    <t>TR-18 45-74-M00018_945587471_945587471</t>
  </si>
  <si>
    <t>22.11.2022 11:54:15</t>
  </si>
  <si>
    <t>22.11.2022 13:15:08</t>
  </si>
  <si>
    <t>NARINCALISÜLEYMAN KERİMLİ MAH. TR 45-77-L00211_A_56402933_56402933</t>
  </si>
  <si>
    <t>22.11.2022 11:01:34</t>
  </si>
  <si>
    <t>22.11.2022 13:18:42</t>
  </si>
  <si>
    <t>22.11.2022 18:45:04</t>
  </si>
  <si>
    <t>22.11.2022 19:04:42</t>
  </si>
  <si>
    <t>BAŞKÖY KUREYŞ TR-1 35-29-L00194_48205855_56400241_56400241</t>
  </si>
  <si>
    <t>22.11.2022 10:09:03</t>
  </si>
  <si>
    <t>22.11.2022 15:57:37</t>
  </si>
  <si>
    <t>ARKACILAR TR-1 35-31-L00037_47983522_56400237_56400237</t>
  </si>
  <si>
    <t>22.11.2022 09:07:19</t>
  </si>
  <si>
    <t>22.11.2022 16:49:16</t>
  </si>
  <si>
    <t>AKHİSAR İM 45-72-A00001_AKHİSAR TM  ŞEHİR-3 M07_42545374</t>
  </si>
  <si>
    <t>22.11.2022 01:05:05</t>
  </si>
  <si>
    <t>22.11.2022 01:50:00</t>
  </si>
  <si>
    <t>KARGIN KÖK 45-71-M00095_KARGIN BAKIR HAT TURGUTLU YÖNÜ M05_2321771</t>
  </si>
  <si>
    <t>22.11.2022 11:15:33</t>
  </si>
  <si>
    <t>22.11.2022 13:41:24</t>
  </si>
  <si>
    <t>İCİKLER TR-6 45-74-M00251_945582669_945582669</t>
  </si>
  <si>
    <t>22.11.2022 15:39:38</t>
  </si>
  <si>
    <t>22.11.2022 17:26:13</t>
  </si>
  <si>
    <t>FOÇA TR-48 35-23-L00048_950426245_950426245</t>
  </si>
  <si>
    <t>22.11.2022 21:12:54</t>
  </si>
  <si>
    <t>23.11.2022 00:27:06</t>
  </si>
  <si>
    <t>SANAYİ SİTESİ TR-4 35-17-M00299_950310468_950310468</t>
  </si>
  <si>
    <t>22.11.2022 11:36:12</t>
  </si>
  <si>
    <t>22.11.2022 14:05:47</t>
  </si>
  <si>
    <t>PİYADELER KÖK 45-73-M00136_ALKAN M06_66674813</t>
  </si>
  <si>
    <t>22.11.2022 10:39:22</t>
  </si>
  <si>
    <t>22.11.2022 12:14:01</t>
  </si>
  <si>
    <t>ŞEVKİ DİRİK GRB. 35-20-M00018_DIREK TIPI TRAFO HUCRESI H01_2042051</t>
  </si>
  <si>
    <t>22.11.2022 22:39:04</t>
  </si>
  <si>
    <t>23.11.2022 02:14:26</t>
  </si>
  <si>
    <t>SARIÇALI TR-1 35-27-M01050_98840156_98840156</t>
  </si>
  <si>
    <t>22.11.2022 11:28:51</t>
  </si>
  <si>
    <t>22.11.2022 18:46:07</t>
  </si>
  <si>
    <t>KINIK TR-30 35-24-L00220_A_56375053_56375053</t>
  </si>
  <si>
    <t>22.11.2022 10:12:59</t>
  </si>
  <si>
    <t>22.11.2022 12:35:23</t>
  </si>
  <si>
    <t>22.11.2022 09:00:09</t>
  </si>
  <si>
    <t>22.11.2022 17:34:29</t>
  </si>
  <si>
    <t>L-101 ÇELEBİ 35-18-L00101_950440407_950440407</t>
  </si>
  <si>
    <t>22.11.2022 15:29:54</t>
  </si>
  <si>
    <t>22.11.2022 17:07:49</t>
  </si>
  <si>
    <t>K-4190 35-01-K04190_910720995_910720995</t>
  </si>
  <si>
    <t>22.11.2022 13:40:19</t>
  </si>
  <si>
    <t>22.11.2022 15:51:07</t>
  </si>
  <si>
    <t>M-2703 35-01-M02703_912334499_912334499</t>
  </si>
  <si>
    <t>22.11.2022 13:12:19</t>
  </si>
  <si>
    <t>22.11.2022 21:29:49</t>
  </si>
  <si>
    <t>ARAPLI OVASI TR-13 35-16-M00751_47492301_56395751_56395751</t>
  </si>
  <si>
    <t>22.11.2022 09:21:39</t>
  </si>
  <si>
    <t>22.11.2022 16:49:27</t>
  </si>
  <si>
    <t>KALEMOĞLU KÖK 45-75-M00069_ÇİÇEKLİ KÖK M02_2101950</t>
  </si>
  <si>
    <t>22.11.2022 02:36:07</t>
  </si>
  <si>
    <t>22.11.2022 04:12:32</t>
  </si>
  <si>
    <t>SANCAKLI BOZKÖY TR-8 45-71-M00501_95001415617_95001415617</t>
  </si>
  <si>
    <t>22.11.2022 15:55:04</t>
  </si>
  <si>
    <t>22.11.2022 23:24:28</t>
  </si>
  <si>
    <t>K-2651 35-02-K02651_K-4551 K02_2035338</t>
  </si>
  <si>
    <t>22.11.2022 09:03:14</t>
  </si>
  <si>
    <t>22.11.2022 13:47:00</t>
  </si>
  <si>
    <t>İM-1/TR-4 35-14-M00310_A A01_5941237</t>
  </si>
  <si>
    <t>22.11.2022 15:38:44</t>
  </si>
  <si>
    <t>22.11.2022 18:56:17</t>
  </si>
  <si>
    <t>K-4027 35-01-K04027_911477256_911477256</t>
  </si>
  <si>
    <t>22.11.2022 00:55:25</t>
  </si>
  <si>
    <t>22.11.2022 02:06:45</t>
  </si>
  <si>
    <t>DEREBAŞI TR-15 35-29-L00254_35-29-L00254_2365463</t>
  </si>
  <si>
    <t>22.11.2022 13:46:29</t>
  </si>
  <si>
    <t>22.11.2022 14:09:36</t>
  </si>
  <si>
    <t>TR-175 45-78-L00175_49380853_56407668_56407668</t>
  </si>
  <si>
    <t>22.11.2022 00:39:54</t>
  </si>
  <si>
    <t>22.11.2022 01:13:31</t>
  </si>
  <si>
    <t>K-4027 35-01-K04027_911781916_911781916</t>
  </si>
  <si>
    <t>22.11.2022 16:56:05</t>
  </si>
  <si>
    <t>22.11.2022 18:46:52</t>
  </si>
  <si>
    <t>M-52 DOĞANKENT SİTESİ 35-14-M00052_956645276_956645276</t>
  </si>
  <si>
    <t>22.11.2022 10:31:13</t>
  </si>
  <si>
    <t>22.11.2022 15:21:28</t>
  </si>
  <si>
    <t>UMURCALI TR-6 35-31-L00527_956585975_956585975</t>
  </si>
  <si>
    <t>22.11.2022 06:39:36</t>
  </si>
  <si>
    <t>22.11.2022 10:47:41</t>
  </si>
  <si>
    <t>KÜÇÜK SANAYİ SİTESİ TR-1 45-83-L00142_955157652_955157652</t>
  </si>
  <si>
    <t>22.11.2022 12:23:48</t>
  </si>
  <si>
    <t>22.11.2022 13:29:29</t>
  </si>
  <si>
    <t>BAYAT TR-2 45-75-M00232_45-75-M00232_2362311</t>
  </si>
  <si>
    <t>22.11.2022 23:12:04</t>
  </si>
  <si>
    <t>22.11.2022 23:29:41</t>
  </si>
  <si>
    <t>M-1432 35-02-M01432_910205184_910205184</t>
  </si>
  <si>
    <t>22.11.2022 14:07:53</t>
  </si>
  <si>
    <t>22.11.2022 18:05:29</t>
  </si>
  <si>
    <t>TR-29 45-78-L00029_953258861_953258861</t>
  </si>
  <si>
    <t>22.11.2022 08:49:47</t>
  </si>
  <si>
    <t>22.11.2022 10:43:49</t>
  </si>
  <si>
    <t>M-2018 35-01-M02018_942039231_942039231</t>
  </si>
  <si>
    <t>22.11.2022 12:06:50</t>
  </si>
  <si>
    <t>22.11.2022 17:13:37</t>
  </si>
  <si>
    <t>AHMETBEYLİ TARIMSAL SULAMA TR-1 35-22-M00239_35-22-M00239_2354045</t>
  </si>
  <si>
    <t>22.11.2022 02:30:05</t>
  </si>
  <si>
    <t>22.11.2022 03:25:15</t>
  </si>
  <si>
    <t>M-228 35-02-M00228_D_56383108_56383108</t>
  </si>
  <si>
    <t>22.11.2022 14:45:34</t>
  </si>
  <si>
    <t>22.11.2022 17:21:45</t>
  </si>
  <si>
    <t>K-1971 35-10-K01971_B_56376911_56376911</t>
  </si>
  <si>
    <t>22.11.2022 19:22:36</t>
  </si>
  <si>
    <t>22.11.2022 21:47:32</t>
  </si>
  <si>
    <t>L-12 BALLI KUYU 35-14-L00012_L-15 L-16 L-17 L02_72221743</t>
  </si>
  <si>
    <t>22.11.2022 15:48:05</t>
  </si>
  <si>
    <t>22.11.2022 16:28:04</t>
  </si>
  <si>
    <t>EFEMÇUKURU TR-1 35-22-L00001_955265811_955265811</t>
  </si>
  <si>
    <t>22.11.2022 11:23:45</t>
  </si>
  <si>
    <t>22.11.2022 14:46:56</t>
  </si>
  <si>
    <t>22.11.2022 19:53:45</t>
  </si>
  <si>
    <t>22.11.2022 19:56:42</t>
  </si>
  <si>
    <t>22.11.2022 13:28:15</t>
  </si>
  <si>
    <t>22.11.2022 13:37:00</t>
  </si>
  <si>
    <t>DM-3/TR-4 35-13-L00056_A A01b_80939249</t>
  </si>
  <si>
    <t>22.11.2022 09:22:17</t>
  </si>
  <si>
    <t>22.11.2022 12:14:15</t>
  </si>
  <si>
    <t>TİLKİKÖY TR-1 45-71-M01271_C_56387822_56387822</t>
  </si>
  <si>
    <t>22.11.2022 00:34:16</t>
  </si>
  <si>
    <t>22.11.2022 02:22:27</t>
  </si>
  <si>
    <t>YALLIOĞLU KÖK 35-15-L00361_HatBaşıAyırıcı_53132189 L02_53132189</t>
  </si>
  <si>
    <t>22.11.2022 14:17:04</t>
  </si>
  <si>
    <t>22.11.2022 17:58:45</t>
  </si>
  <si>
    <t>ULUCAK DM-2/5-A 35-27-M00338_99148789_99148789</t>
  </si>
  <si>
    <t>22.11.2022 18:23:03</t>
  </si>
  <si>
    <t>22.11.2022 19:14:44</t>
  </si>
  <si>
    <t>K-3280 35-08-K03280_98674706_98674706</t>
  </si>
  <si>
    <t>22.11.2022 09:09:44</t>
  </si>
  <si>
    <t>22.11.2022 11:42:19</t>
  </si>
  <si>
    <t>TİRE İM-DM-1 35-29-A00001_BOĞAZİÇİ L20_2060275</t>
  </si>
  <si>
    <t>22.11.2022 01:18:00</t>
  </si>
  <si>
    <t>22.11.2022 01:55:44</t>
  </si>
  <si>
    <t>L-90 RAINBOW DM 35-18-L00090_950458719_950458719</t>
  </si>
  <si>
    <t>22.11.2022 15:37:22</t>
  </si>
  <si>
    <t>22.11.2022 18:17:35</t>
  </si>
  <si>
    <t>DM-3/13 (KIRMIZI KÖPRÜ) 45-71-M00102_953189098_953189098</t>
  </si>
  <si>
    <t>22.11.2022 17:44:14</t>
  </si>
  <si>
    <t>22.11.2022 19:13:38</t>
  </si>
  <si>
    <t>22.11.2022 06:46:45</t>
  </si>
  <si>
    <t>22.11.2022 07:49:14</t>
  </si>
  <si>
    <t>TİRE DM2/5 35-29-L00024_DIREK TIPI TRAFO HUCRESI H01_2094775</t>
  </si>
  <si>
    <t>22.11.2022 11:44:05</t>
  </si>
  <si>
    <t>22.11.2022 12:12:01</t>
  </si>
  <si>
    <t>TR-139 ERİNCİKLER 35-19-L00139_95002531561_95002531561</t>
  </si>
  <si>
    <t>22.11.2022 11:10:24</t>
  </si>
  <si>
    <t>22.11.2022 11:49:09</t>
  </si>
  <si>
    <t>HORZUMKESERLER PEYNİR ÇUKURU TR-2 45-73-M01160__72373969_72373969</t>
  </si>
  <si>
    <t>22.11.2022 08:50:38</t>
  </si>
  <si>
    <t>22.11.2022 10:57:49</t>
  </si>
  <si>
    <t>K-687 35-01-K00687_911208232_911208232</t>
  </si>
  <si>
    <t>22.11.2022 08:31:25</t>
  </si>
  <si>
    <t>22.11.2022 11:47:12</t>
  </si>
  <si>
    <t>ÇATALKAYA KÖYÜ TR-1 35-21-L00171_953367143_953367143</t>
  </si>
  <si>
    <t>22.11.2022 09:48:02</t>
  </si>
  <si>
    <t>22.11.2022 15:59:50</t>
  </si>
  <si>
    <t>22.11.2022 22:36:00</t>
  </si>
  <si>
    <t>22.11.2022 23:17:30</t>
  </si>
  <si>
    <t>K-2625 35-02-K02625_B B1B_5855532</t>
  </si>
  <si>
    <t>22.11.2022 09:49:37</t>
  </si>
  <si>
    <t>22.11.2022 13:15:56</t>
  </si>
  <si>
    <t>TR-46 45-78-L00046_953251300_953251300</t>
  </si>
  <si>
    <t>22.11.2022 12:18:03</t>
  </si>
  <si>
    <t>22.11.2022 16:47:47</t>
  </si>
  <si>
    <t>ARMUTLU DM-02/TR-25 35-27-L00415_915041160_915041160</t>
  </si>
  <si>
    <t>22.11.2022 10:06:42</t>
  </si>
  <si>
    <t>22.11.2022 17:06:41</t>
  </si>
  <si>
    <t>MORDOĞAN TR-2 35-21-L00140_MORDOĞAN TR-3 L02_72183035</t>
  </si>
  <si>
    <t>22.11.2022 17:48:04</t>
  </si>
  <si>
    <t>22.11.2022 18:04:00</t>
  </si>
  <si>
    <t>SERKELE TR-1 45-72-M00207_B_56406587_56406587</t>
  </si>
  <si>
    <t>22.11.2022 11:59:08</t>
  </si>
  <si>
    <t>22.11.2022 13:37:49</t>
  </si>
  <si>
    <t>TR-126 35-15-M00126_950366643_950366643</t>
  </si>
  <si>
    <t>22.11.2022 08:46:32</t>
  </si>
  <si>
    <t>22.11.2022 09:47:05</t>
  </si>
  <si>
    <t>YAHŞELLİ TR-1 35-28-M00216_D_56357645_56357645</t>
  </si>
  <si>
    <t>22.11.2022 10:49:13</t>
  </si>
  <si>
    <t>22.11.2022 12:33:13</t>
  </si>
  <si>
    <t>TOPUZDAMLARI TR-2 45-77-M00129_45-77-M00129_2352735</t>
  </si>
  <si>
    <t>22.11.2022 14:11:48</t>
  </si>
  <si>
    <t>22.11.2022 15:03:01</t>
  </si>
  <si>
    <t>K-615 35-01-K00615_35-01-K00615_2375281</t>
  </si>
  <si>
    <t>22.11.2022 09:13:45</t>
  </si>
  <si>
    <t>22.11.2022 13:50:58</t>
  </si>
  <si>
    <t>DM-12/06 45-71-M02402_953199890_953199890</t>
  </si>
  <si>
    <t>22.11.2022 22:00:34</t>
  </si>
  <si>
    <t>22.11.2022 22:55:03</t>
  </si>
  <si>
    <t>AKÖREN TR-19 KÖK 45-78-M00974_ÇOBANOĞLU M01_66244786</t>
  </si>
  <si>
    <t>22.11.2022 09:40:42</t>
  </si>
  <si>
    <t>22.11.2022 14:45:05</t>
  </si>
  <si>
    <t>KARAKILIÇLI TR-1 45-71-M01555_DIREK TIPI TRAFO HUCRESI H01_2086648</t>
  </si>
  <si>
    <t>22.11.2022 14:57:54</t>
  </si>
  <si>
    <t>22.11.2022 19:22:37</t>
  </si>
  <si>
    <t>M-326 35-03-M00326__83841831_83841831</t>
  </si>
  <si>
    <t>22.11.2022 08:14:29</t>
  </si>
  <si>
    <t>22.11.2022 14:04:34</t>
  </si>
  <si>
    <t>TR-74 35-19-L00074_TR-63 L01_2115357</t>
  </si>
  <si>
    <t>22.11.2022 14:24:00</t>
  </si>
  <si>
    <t>22.11.2022 19:01:19</t>
  </si>
  <si>
    <t>L-68 EROL UĞUR SİTESİ 35-14-L00068_956634931_956634931</t>
  </si>
  <si>
    <t>22.11.2022 15:04:47</t>
  </si>
  <si>
    <t>22.11.2022 16:55:33</t>
  </si>
  <si>
    <t>22.11.2022 00:42:43</t>
  </si>
  <si>
    <t>22.11.2022 02:36:49</t>
  </si>
  <si>
    <t>22.11.2022 01:04:07</t>
  </si>
  <si>
    <t>22.11.2022 02:24:24</t>
  </si>
  <si>
    <t>22.11.2022 11:50:04</t>
  </si>
  <si>
    <t>22.11.2022 17:05:50</t>
  </si>
  <si>
    <t>KARABURUN TR-14 35-21-L00003_953368213_953368213</t>
  </si>
  <si>
    <t>22.11.2022 15:41:37</t>
  </si>
  <si>
    <t>22.11.2022 20:11:16</t>
  </si>
  <si>
    <t>TR-121 35-15-L00121_DAĞITIM TRAFO TR-121 L02_2333904</t>
  </si>
  <si>
    <t>22.11.2022 09:07:23</t>
  </si>
  <si>
    <t>22.11.2022 16:58:09</t>
  </si>
  <si>
    <t>K-4024 35-01-K04024_911119435_911119435</t>
  </si>
  <si>
    <t>22.11.2022 23:53:20</t>
  </si>
  <si>
    <t>23.11.2022 01:22:09</t>
  </si>
  <si>
    <t>K-2485 35-01-K02485_911524640_911524640</t>
  </si>
  <si>
    <t>22.11.2022 18:38:28</t>
  </si>
  <si>
    <t>22.11.2022 19:23:09</t>
  </si>
  <si>
    <t>KAPAKLI DM 45-72-M00309_KAPAKLI-1 GİRİŞ M01_2310881</t>
  </si>
  <si>
    <t>22.11.2022 09:13:32</t>
  </si>
  <si>
    <t>22.11.2022 18:16:30</t>
  </si>
  <si>
    <t>TR-1/46 45-72-M00046_B_56401984_56401984</t>
  </si>
  <si>
    <t>22.11.2022 09:05:56</t>
  </si>
  <si>
    <t>22.11.2022 15:10:15</t>
  </si>
  <si>
    <t>K-4027 35-01-K04027_911818699_911818699</t>
  </si>
  <si>
    <t>22.11.2022 20:06:59</t>
  </si>
  <si>
    <t>23.11.2022 01:31:05</t>
  </si>
  <si>
    <t>TR-73 ( M-773) 35-30-M00773_GÜRSEL HASGÜÇMEN L04_83484652</t>
  </si>
  <si>
    <t>22.11.2022 10:33:17</t>
  </si>
  <si>
    <t>22.11.2022 12:02:36</t>
  </si>
  <si>
    <t>İĞDELİ DAMLAR SOKAK TR-4 35-31-L00344_47904982_56385835_56385835</t>
  </si>
  <si>
    <t>22.11.2022 16:05:44</t>
  </si>
  <si>
    <t>22.11.2022 18:43:42</t>
  </si>
  <si>
    <t>22.11.2022 08:05:35</t>
  </si>
  <si>
    <t>22.11.2022 10:25:44</t>
  </si>
  <si>
    <t>OĞLANANASI TR-7 35-22-M00260_955281695_955281695</t>
  </si>
  <si>
    <t>22.11.2022 10:38:27</t>
  </si>
  <si>
    <t>22.11.2022 11:22:23</t>
  </si>
  <si>
    <t>BOYNUYOĞUN KÖK 35-29-L00051_HatBaşıAyırıcı_72130739 L03_72130739</t>
  </si>
  <si>
    <t>22.11.2022 08:54:25</t>
  </si>
  <si>
    <t>22.11.2022 10:32:25</t>
  </si>
  <si>
    <t>TR-62 MUSTAFA BOZKURT GRB 35-15-M00062_48857531_56406815_56406815</t>
  </si>
  <si>
    <t>22.11.2022 01:52:20</t>
  </si>
  <si>
    <t>22.11.2022 04:15:22</t>
  </si>
  <si>
    <t>BEYHARMAN TR-1 45-79-M00493_B_56386210_56386210</t>
  </si>
  <si>
    <t>22.11.2022 17:58:14</t>
  </si>
  <si>
    <t>22.11.2022 18:56:46</t>
  </si>
  <si>
    <t>M-11 GERMİYAN 35-18-M00011_A_76953662_76953662</t>
  </si>
  <si>
    <t>22.11.2022 10:11:30</t>
  </si>
  <si>
    <t>22.11.2022 11:20:23</t>
  </si>
  <si>
    <t>M-2136 35-07-M02136_912783665_912783665</t>
  </si>
  <si>
    <t>22.11.2022 08:00:57</t>
  </si>
  <si>
    <t>22.11.2022 09:26:32</t>
  </si>
  <si>
    <t>L-116 FATMA İZCİ ÖZEL 35-14-L00116Ö_DIREK TIPI TRAFO HUCRESI H01_2102073</t>
  </si>
  <si>
    <t>22.11.2022 12:14:10</t>
  </si>
  <si>
    <t>22.11.2022 14:25:15</t>
  </si>
  <si>
    <t>AHMETBEYLİ MAYDANOZ M-7 35-22-M00245_B_56353707_56353707</t>
  </si>
  <si>
    <t>22.11.2022 17:23:12</t>
  </si>
  <si>
    <t>22.11.2022 18:23:19</t>
  </si>
  <si>
    <t>KARAMAN TR-1 35-31-L00049_956598155_956598155</t>
  </si>
  <si>
    <t>22.11.2022 10:04:43</t>
  </si>
  <si>
    <t>22.11.2022 16:05:29</t>
  </si>
  <si>
    <t>ALOSBİ TM 35-17-A00006_ADALET-2 M08_2310720</t>
  </si>
  <si>
    <t>22.11.2022 16:43:00</t>
  </si>
  <si>
    <t>22.11.2022 16:49:18</t>
  </si>
  <si>
    <t>ÇAKIRBEYLİ TR-2 35-26-M00487_6113352_56358909_56358909</t>
  </si>
  <si>
    <t>22.11.2022 23:23:57</t>
  </si>
  <si>
    <t>23.11.2022 01:44:45</t>
  </si>
  <si>
    <t>DM-2/25 35-29-M00096_950317693_950317693</t>
  </si>
  <si>
    <t>22.11.2022 00:48:05</t>
  </si>
  <si>
    <t>22.11.2022 03:02:01</t>
  </si>
  <si>
    <t>M-1543 35-01-M01543_910936480_910936480</t>
  </si>
  <si>
    <t>22.11.2022 11:12:08</t>
  </si>
  <si>
    <t>22.11.2022 13:15:13</t>
  </si>
  <si>
    <t>DM-1/51 35-29-M00051_48345963_56392605_56392605</t>
  </si>
  <si>
    <t>22.11.2022 18:33:03</t>
  </si>
  <si>
    <t>22.11.2022 22:40:18</t>
  </si>
  <si>
    <t>AHMETLİ TR-3 35-26-L00127_956617717_956617717</t>
  </si>
  <si>
    <t>22.11.2022 13:03:19</t>
  </si>
  <si>
    <t>22.11.2022 14:39:40</t>
  </si>
  <si>
    <t>M-3037 35-09-M03037_913216918_913216918</t>
  </si>
  <si>
    <t>22.11.2022 10:28:34</t>
  </si>
  <si>
    <t>22.11.2022 14:45:55</t>
  </si>
  <si>
    <t>MENEMEN DM-5/25 35-28-M00654_953383464_953383464</t>
  </si>
  <si>
    <t>22.11.2022 19:00:25</t>
  </si>
  <si>
    <t>22.11.2022 20:05:42</t>
  </si>
  <si>
    <t>KULA İM 45-77-A00001_SARAÇLAR L17_60817789</t>
  </si>
  <si>
    <t>22.11.2022 09:09:58</t>
  </si>
  <si>
    <t>22.11.2022 14:45:12</t>
  </si>
  <si>
    <t>M-2921 35-02-M02921_99907883_99907883</t>
  </si>
  <si>
    <t>22.11.2022 10:52:25</t>
  </si>
  <si>
    <t>22.11.2022 12:15:59</t>
  </si>
  <si>
    <t>ULUDERBENT DM 45-73-M00491_D.YUSUF GRUBU M05_66856612</t>
  </si>
  <si>
    <t>22.11.2022 13:08:28</t>
  </si>
  <si>
    <t>22.11.2022 16:17:11</t>
  </si>
  <si>
    <t>YILMAZ DM 45-80-M02976_TR-20 M03_78582829</t>
  </si>
  <si>
    <t>22.11.2022 08:58:59</t>
  </si>
  <si>
    <t>22.11.2022 11:13:59</t>
  </si>
  <si>
    <t>22.11.2022 19:58:17</t>
  </si>
  <si>
    <t>22.11.2022 20:03:31</t>
  </si>
  <si>
    <t>KIRBAŞI TR-1 35-26-L00319_A_81235514_81235514</t>
  </si>
  <si>
    <t>22.11.2022 17:21:58</t>
  </si>
  <si>
    <t>22.11.2022 20:18:35</t>
  </si>
  <si>
    <t>K-3193 35-03-K03193_910273462_910273462</t>
  </si>
  <si>
    <t>22.11.2022 00:20:14</t>
  </si>
  <si>
    <t>22.11.2022 01:34:20</t>
  </si>
  <si>
    <t>22.11.2022 16:10:55</t>
  </si>
  <si>
    <t>22.11.2022 17:16:08</t>
  </si>
  <si>
    <t>TR-10 CEZAEVİ YOLU 35-26-M00010_35-26-M00010_2356818</t>
  </si>
  <si>
    <t>22.11.2022 16:18:39</t>
  </si>
  <si>
    <t>22.11.2022 19:17:59</t>
  </si>
  <si>
    <t>MERSİNLİ TR-3 45-78-M00937_953286438_953286438</t>
  </si>
  <si>
    <t>22.11.2022 13:27:26</t>
  </si>
  <si>
    <t>22.11.2022 17:57:32</t>
  </si>
  <si>
    <t>K-3138 35-04-K03138_K-3953 K02_64538370</t>
  </si>
  <si>
    <t>22.11.2022 09:02:26</t>
  </si>
  <si>
    <t>22.11.2022 13:30:53</t>
  </si>
  <si>
    <t>UMMANDERESİ TR-1 45-75-M00075_B_56397907_56397907</t>
  </si>
  <si>
    <t>22.11.2022 12:57:09</t>
  </si>
  <si>
    <t>22.11.2022 14:08:45</t>
  </si>
  <si>
    <t>YEŞİLYURT TR-5 45-73-M00802_945640917_945640917</t>
  </si>
  <si>
    <t>22.11.2022 17:50:29</t>
  </si>
  <si>
    <t>22.11.2022 20:47:10</t>
  </si>
  <si>
    <t>ULUKENT DM-1/10 35-28-M00570_ULUKENT DM-1/13 M02_66558514</t>
  </si>
  <si>
    <t>22.11.2022 17:42:51</t>
  </si>
  <si>
    <t>22.11.2022 20:47:40</t>
  </si>
  <si>
    <t>22.11.2022 15:19:37</t>
  </si>
  <si>
    <t>22.11.2022 15:54:41</t>
  </si>
  <si>
    <t>OTMANLAR KÖYÜ TR-1 45-71-M01743_45-71-M01743_2366947</t>
  </si>
  <si>
    <t>22.11.2022 17:30:09</t>
  </si>
  <si>
    <t>22.11.2022 20:29:53</t>
  </si>
  <si>
    <t>22.11.2022 01:00:51</t>
  </si>
  <si>
    <t>22.11.2022 05:22:08</t>
  </si>
  <si>
    <t>YAHŞELLİ TR-1 35-28-M00216_B_56357595_56357595</t>
  </si>
  <si>
    <t>22.11.2022 08:26:32</t>
  </si>
  <si>
    <t>22.11.2022 10:46:32</t>
  </si>
  <si>
    <t>OLGUNLAR TR-5 35-31-L00218_956575810_956575810</t>
  </si>
  <si>
    <t>22.11.2022 11:04:19</t>
  </si>
  <si>
    <t>22.11.2022 14:38:35</t>
  </si>
  <si>
    <t>K-2761 35-09-K02761_TRAFO K04_42930826</t>
  </si>
  <si>
    <t>22.11.2022 19:27:14</t>
  </si>
  <si>
    <t>22.11.2022 16:15:44</t>
  </si>
  <si>
    <t>22.11.2022 17:09:58</t>
  </si>
  <si>
    <t>22.11.2022 06:31:32</t>
  </si>
  <si>
    <t>22.11.2022 08:38:47</t>
  </si>
  <si>
    <t>DM-3/TR-9 35-13-L00055_946422844_946422844</t>
  </si>
  <si>
    <t>22.11.2022 14:06:57</t>
  </si>
  <si>
    <t>22.11.2022 16:41:11</t>
  </si>
  <si>
    <t>L-114 OVACIK 35-18-L00114_95000652041_95000652041</t>
  </si>
  <si>
    <t>22.11.2022 09:23:15</t>
  </si>
  <si>
    <t>22.11.2022 13:25:58</t>
  </si>
  <si>
    <t>TAYTAN OFİS KÖK 45-78-M00314_TAYTAN TR-1 ÇIKIŞI M012_60669727</t>
  </si>
  <si>
    <t>OG İzolatör Arızası</t>
  </si>
  <si>
    <t>22.11.2022 13:21:15</t>
  </si>
  <si>
    <t>22.11.2022 15:13:36</t>
  </si>
  <si>
    <t>M-2383 35-01-M02383_35-01-M02383_80310554</t>
  </si>
  <si>
    <t>22.11.2022 12:03:16</t>
  </si>
  <si>
    <t>22.11.2022 13:07:29</t>
  </si>
  <si>
    <t>AVŞAR TR-1 45-83-L00340_955159628_955159628</t>
  </si>
  <si>
    <t>22.11.2022 08:49:02</t>
  </si>
  <si>
    <t>22.11.2022 09:20:10</t>
  </si>
  <si>
    <t>ALAŞEHİR TR-26 45-73-M00026_B_56401301_56401301</t>
  </si>
  <si>
    <t>22.11.2022 14:38:42</t>
  </si>
  <si>
    <t>22.11.2022 16:42:51</t>
  </si>
  <si>
    <t>TR-97 ERENLER 35-26-M00097_95002367025_95002367025</t>
  </si>
  <si>
    <t>22.11.2022 13:06:24</t>
  </si>
  <si>
    <t>K-1555 35-04-K01555_99207717_99207717</t>
  </si>
  <si>
    <t>22.11.2022 09:46:51</t>
  </si>
  <si>
    <t>22.11.2022 12:05:39</t>
  </si>
  <si>
    <t>KIRAN MAKBUREPINAR TR-1 45-75-M00191_A_56386584_56386584</t>
  </si>
  <si>
    <t>22.11.2022 08:57:25</t>
  </si>
  <si>
    <t>22.11.2022 10:31:51</t>
  </si>
  <si>
    <t>22.11.2022 01:57:20</t>
  </si>
  <si>
    <t>22.11.2022 02:55:21</t>
  </si>
  <si>
    <t>22.11.2022 10:23:41</t>
  </si>
  <si>
    <t>22.11.2022 15:45:00</t>
  </si>
  <si>
    <t>KÜNER TR-4 35-22-M00228_955286834_955286834</t>
  </si>
  <si>
    <t>22.11.2022 14:57:57</t>
  </si>
  <si>
    <t>22.11.2022 17:57:01</t>
  </si>
  <si>
    <t>BALIKLIOVA DM 35-19-L00270_MORDOĞAN YUVAKENT L06_2318869</t>
  </si>
  <si>
    <t>22.11.2022 09:03:23</t>
  </si>
  <si>
    <t>22.11.2022 17:24:41</t>
  </si>
  <si>
    <t>K-2304 35-04-K02304_KARŞIYAKA TM K03_2118890</t>
  </si>
  <si>
    <t>22.11.2022 16:06:52</t>
  </si>
  <si>
    <t>TR-1/46 45-72-M00046_942034493_942034493</t>
  </si>
  <si>
    <t>22.11.2022 18:16:24</t>
  </si>
  <si>
    <t>22.11.2022 20:02:16</t>
  </si>
  <si>
    <t>DM-2/15 35-29-M00098_950317657_950317657</t>
  </si>
  <si>
    <t>22.11.2022 08:22:48</t>
  </si>
  <si>
    <t>22.11.2022 09:23:13</t>
  </si>
  <si>
    <t>K-1103 35-02-K01103_C_56380294_56380294</t>
  </si>
  <si>
    <t>22.11.2022 08:49:17</t>
  </si>
  <si>
    <t>22.11.2022 10:58:34</t>
  </si>
  <si>
    <t>K-3193 35-03-K03193_910288197_910288197</t>
  </si>
  <si>
    <t>22.11.2022 06:32:52</t>
  </si>
  <si>
    <t>22.11.2022 09:24:31</t>
  </si>
  <si>
    <t>GÜLBAHÇE İM 35-19-A00006_BALIKLIOVA L03_72213976</t>
  </si>
  <si>
    <t>22.11.2022 09:08:38</t>
  </si>
  <si>
    <t>22.11.2022 17:03:23</t>
  </si>
  <si>
    <t>ULUDERBENT DM 45-73-M00491_ULUDERBENT ŞEHİR-2 M04_66856613</t>
  </si>
  <si>
    <t>22.11.2022 13:13:06</t>
  </si>
  <si>
    <t>22.11.2022 16:18:28</t>
  </si>
  <si>
    <t>M-3175(YATIRIM REZERVE) 35-03-M03175_915145314_915145314</t>
  </si>
  <si>
    <t>22.11.2022 11:27:54</t>
  </si>
  <si>
    <t>22.11.2022 18:53:31</t>
  </si>
  <si>
    <t>ALAŞEHİR TR-8 45-73-M00008_TR-9 - TR-72 - TR-79 M02_66756212</t>
  </si>
  <si>
    <t>22.11.2022 09:27:09</t>
  </si>
  <si>
    <t>22.11.2022 12:25:42</t>
  </si>
  <si>
    <t>HELVACI TR-6 35-17-M00366_D_56357125_56357125</t>
  </si>
  <si>
    <t>22.11.2022 11:39:43</t>
  </si>
  <si>
    <t>22.11.2022 12:49:59</t>
  </si>
  <si>
    <t>22.11.2022 09:48:07</t>
  </si>
  <si>
    <t>22.11.2022 09:56:51</t>
  </si>
  <si>
    <t>22.11.2022 12:02:02</t>
  </si>
  <si>
    <t>22.11.2022 12:49:08</t>
  </si>
  <si>
    <t>BENLİELİ TR-1 45-75-M00162_B_56362366_56362366</t>
  </si>
  <si>
    <t>22.11.2022 17:16:03</t>
  </si>
  <si>
    <t>22.11.2022 18:26:41</t>
  </si>
  <si>
    <t>DM-01/TR-91 45-71-M01856_DM-25/17 M01_72053249</t>
  </si>
  <si>
    <t>22.11.2022 13:19:06</t>
  </si>
  <si>
    <t>22.11.2022 15:53:15</t>
  </si>
  <si>
    <t>KILCANLAR OVALILAR TR-1 45-75-M00127_945609350_945609350</t>
  </si>
  <si>
    <t>22.11.2022 09:52:35</t>
  </si>
  <si>
    <t>22.11.2022 12:26:46</t>
  </si>
  <si>
    <t>22.11.2022 02:32:15</t>
  </si>
  <si>
    <t>22.11.2022 04:16:08</t>
  </si>
  <si>
    <t>M-2674 35-01-M02674_A 1A_5869406</t>
  </si>
  <si>
    <t>22.11.2022 07:34:40</t>
  </si>
  <si>
    <t>22.11.2022 13:36:23</t>
  </si>
  <si>
    <t>L-14 SEVTUR 35-18-L00014_95001173854_95001173854</t>
  </si>
  <si>
    <t>22.11.2022 12:58:57</t>
  </si>
  <si>
    <t>22.11.2022 15:32:53</t>
  </si>
  <si>
    <t>TR-111 ZEYTİNALANI 35-19-L00111_DAĞITIM TRAFOSU L04_2121573</t>
  </si>
  <si>
    <t>22.11.2022 10:24:47</t>
  </si>
  <si>
    <t>22.11.2022 11:39:16</t>
  </si>
  <si>
    <t>DM-1 45-71-M00001_AKGÜN M21_2048780</t>
  </si>
  <si>
    <t>22.11.2022 09:14:36</t>
  </si>
  <si>
    <t>22.11.2022 12:30:59</t>
  </si>
  <si>
    <t>22.11.2022 01:58:44</t>
  </si>
  <si>
    <t>22.11.2022 04:04:07</t>
  </si>
  <si>
    <t>ZEYTİNELİ TR-3 35-19-M00210_6055280_56390750_56390750</t>
  </si>
  <si>
    <t>22.11.2022 07:04:58</t>
  </si>
  <si>
    <t>22.11.2022 11:08:33</t>
  </si>
  <si>
    <t>MORDOĞAN TR-3 35-21-L00141_DAĞITIM TRAFO MORDOĞAN TR-3 L06_72179412</t>
  </si>
  <si>
    <t>22.11.2022 16:31:37</t>
  </si>
  <si>
    <t>22.11.2022 18:17:19</t>
  </si>
  <si>
    <t>K-4827 35-02-K04827_99210039_99210039</t>
  </si>
  <si>
    <t>22.11.2022 00:27:47</t>
  </si>
  <si>
    <t>22.11.2022 01:15:28</t>
  </si>
  <si>
    <t>K-325 35-01-K00325_A A1_5871572</t>
  </si>
  <si>
    <t>22.11.2022 19:52:48</t>
  </si>
  <si>
    <t>23.11.2022 00:07:16</t>
  </si>
  <si>
    <t>SANAYİ SİTESİ TR-4 35-17-M00299_950315064_950315064</t>
  </si>
  <si>
    <t>22.11.2022 15:39:03</t>
  </si>
  <si>
    <t>22.11.2022 18:50:04</t>
  </si>
  <si>
    <t>DUĞLA TR-1 45-82-M00190_945549847_945549847</t>
  </si>
  <si>
    <t>22.11.2022 18:31:18</t>
  </si>
  <si>
    <t>22.11.2022 21:42:29</t>
  </si>
  <si>
    <t>K-1874 35-09-K01874_97690464_97690464</t>
  </si>
  <si>
    <t>22.11.2022 15:59:27</t>
  </si>
  <si>
    <t>22.11.2022 19:17:26</t>
  </si>
  <si>
    <t>K-1938 35-09-K01938_C_56378678_56378678</t>
  </si>
  <si>
    <t>22.11.2022 11:39:54</t>
  </si>
  <si>
    <t>22.11.2022 12:13:21</t>
  </si>
  <si>
    <t>K-270 35-01-K00270_910740114_910740114</t>
  </si>
  <si>
    <t>22.11.2022 16:47:20</t>
  </si>
  <si>
    <t>22.11.2022 18:31:49</t>
  </si>
  <si>
    <t>EVRENLİ KAYADİBİ TR-1 45-73-M00497_A_56386396_56386396</t>
  </si>
  <si>
    <t>22.11.2022 18:43:16</t>
  </si>
  <si>
    <t>K-1037 35-01-K01037_912720241_912720241</t>
  </si>
  <si>
    <t>22.11.2022 13:40:50</t>
  </si>
  <si>
    <t>22.11.2022 16:17:18</t>
  </si>
  <si>
    <t>M-1942 35-01-M01942_C C4_49425808</t>
  </si>
  <si>
    <t>22.11.2022 23:38:03</t>
  </si>
  <si>
    <t>23.11.2022 02:18:09</t>
  </si>
  <si>
    <t>KÜÇÜK SANAYİ SİTESİ TR-1 45-83-L00142_45-83-L00142_72154761</t>
  </si>
  <si>
    <t>22.11.2022 08:34:06</t>
  </si>
  <si>
    <t>22.11.2022 11:52:39</t>
  </si>
  <si>
    <t>BÖLCEK DM 35-16-M00153_MEZARLIKALTI M06_82962827</t>
  </si>
  <si>
    <t>22.11.2022 17:44:19</t>
  </si>
  <si>
    <t>22.11.2022 20:18:22</t>
  </si>
  <si>
    <t>ZEYTİNALAN İM 35-19-A00002_TR-98 L14_2051187</t>
  </si>
  <si>
    <t>22.11.2022 09:50:43</t>
  </si>
  <si>
    <t>22.11.2022 10:24:14</t>
  </si>
  <si>
    <t>K-1480 35-09-K01480_97618087_97618087</t>
  </si>
  <si>
    <t>22.11.2022 15:05:51</t>
  </si>
  <si>
    <t>22.11.2022 21:27:21</t>
  </si>
  <si>
    <t>L-296 35-18-L00296_10583877 E2_5897765</t>
  </si>
  <si>
    <t>22.11.2022 14:47:01</t>
  </si>
  <si>
    <t>22.11.2022 16:21:13</t>
  </si>
  <si>
    <t>22.11.2022 09:00:23</t>
  </si>
  <si>
    <t>22.11.2022 10:20:53</t>
  </si>
  <si>
    <t>KERPİÇLİK KÖYÜ TR-1 35-15-L00546_950378960_950378960</t>
  </si>
  <si>
    <t>22.11.2022 10:26:55</t>
  </si>
  <si>
    <t>22.11.2022 15:33:19</t>
  </si>
  <si>
    <t>TEPECİK KÖPRÜ DM 35-14-M00332_TAŞKENT DM-1 (DOĞANBEY-1 H.H. 477 SOL DEVRE) M15_49833795</t>
  </si>
  <si>
    <t>22.11.2022 10:08:49</t>
  </si>
  <si>
    <t>22.11.2022 10:16:07</t>
  </si>
  <si>
    <t>M-361 35-09-M00361_M-381 M04_47619858</t>
  </si>
  <si>
    <t>OG Klemens Arızası</t>
  </si>
  <si>
    <t>22.11.2022 07:47:37</t>
  </si>
  <si>
    <t>22.11.2022 12:36:31</t>
  </si>
  <si>
    <t>KAYMAKÇI TR-10 35-15-M00244_950397358_950397358</t>
  </si>
  <si>
    <t>22.11.2022 17:12:04</t>
  </si>
  <si>
    <t>22.11.2022 19:47:34</t>
  </si>
  <si>
    <t>DM-20/08 45-71-M00419_953244761_953244761</t>
  </si>
  <si>
    <t>22.11.2022 10:50:41</t>
  </si>
  <si>
    <t>22.11.2022 11:19:19</t>
  </si>
  <si>
    <t>K-4307 35-09-K04307_97653994_97653994</t>
  </si>
  <si>
    <t>22.11.2022 17:18:13</t>
  </si>
  <si>
    <t>22.11.2022 18:08:58</t>
  </si>
  <si>
    <t>SAZOBA DM 45-72-M00413_BEYOBA TARIMSAL SULAMA M07_2331526</t>
  </si>
  <si>
    <t>22.11.2022 09:21:56</t>
  </si>
  <si>
    <t>22.11.2022 18:20:52</t>
  </si>
  <si>
    <t>K-1266 35-07-K01266_B_56375187_56375187</t>
  </si>
  <si>
    <t>22.11.2022 19:41:31</t>
  </si>
  <si>
    <t>22.11.2022 20:13:14</t>
  </si>
  <si>
    <t>İSMET ORAY SULAMA GRUBU TR 35-27-M00242_35-27-M00242_2356700</t>
  </si>
  <si>
    <t>22.11.2022 13:35:47</t>
  </si>
  <si>
    <t>22.11.2022 17:36:12</t>
  </si>
  <si>
    <t>GÜNEŞLİ TR-15 45-75-M00058_F_56392037_56392037</t>
  </si>
  <si>
    <t>22.11.2022 02:40:09</t>
  </si>
  <si>
    <t>22.11.2022 03:14:37</t>
  </si>
  <si>
    <t>YEŞİLOVA ÇAYIR TR-3 35-20-L00128_955189488_955189488</t>
  </si>
  <si>
    <t>22.11.2022 13:47:10</t>
  </si>
  <si>
    <t>22.11.2022 16:03:41</t>
  </si>
  <si>
    <t>DM-15/2 KEÇİLİKÖY 45-71-M00646_953211371_953211371</t>
  </si>
  <si>
    <t>22.11.2022 09:42:27</t>
  </si>
  <si>
    <t>22.11.2022 11:35:14</t>
  </si>
  <si>
    <t>K-262 35-01-K00262_35-01-K00262_2375109</t>
  </si>
  <si>
    <t>22.11.2022 11:14:14</t>
  </si>
  <si>
    <t>22.11.2022 12:54:48</t>
  </si>
  <si>
    <t>DAĞARLAR KAYALAR TR-1 45-73-M00598_A_56401758_56401758</t>
  </si>
  <si>
    <t>22.11.2022 16:52:57</t>
  </si>
  <si>
    <t>22.11.2022 21:32:44</t>
  </si>
  <si>
    <t>SARUHANLI TR-25 45-80-M00025_HatBaşıAyırıcı_53135154 M03_53135154</t>
  </si>
  <si>
    <t>22.11.2022 00:42:42</t>
  </si>
  <si>
    <t>22.11.2022 02:43:40</t>
  </si>
  <si>
    <t>22.11.2022 13:16:51</t>
  </si>
  <si>
    <t>22.11.2022 16:19:30</t>
  </si>
  <si>
    <t>K-4263 35-04-K04263_K-1895 K02_2118896</t>
  </si>
  <si>
    <t>22.11.2022 09:03:28</t>
  </si>
  <si>
    <t>22.11.2022 11:35:16</t>
  </si>
  <si>
    <t>DM-4 45-71-M00004_TR-4/09 M03_2307296</t>
  </si>
  <si>
    <t>22.11.2022 10:15:45</t>
  </si>
  <si>
    <t>22.11.2022 12:29:26</t>
  </si>
  <si>
    <t>22.11.2022 17:42:31</t>
  </si>
  <si>
    <t>22.11.2022 21:18:30</t>
  </si>
  <si>
    <t>TR-18 35-26-M00018_TR-14 M01_65921102</t>
  </si>
  <si>
    <t>22.11.2022 08:55:24</t>
  </si>
  <si>
    <t>22.11.2022 17:46:28</t>
  </si>
  <si>
    <t>DM-14/13 45-71-M00562_DIREK TIPI TRAFO HUCRESI H01_2077112</t>
  </si>
  <si>
    <t>22.11.2022 18:31:02</t>
  </si>
  <si>
    <t>23.11.2022 02:08:11</t>
  </si>
  <si>
    <t>ALANDAMLARI TR-2 45-75-M00130_C_56386669_56386669</t>
  </si>
  <si>
    <t>22.11.2022 19:10:36</t>
  </si>
  <si>
    <t>22.11.2022 23:18:50</t>
  </si>
  <si>
    <t>DM-14/24-A 45-71-M02217_953195924_953195924</t>
  </si>
  <si>
    <t>22.11.2022 01:32:16</t>
  </si>
  <si>
    <t>22.11.2022 02:11:55</t>
  </si>
  <si>
    <t>ÇARIKKARALAR TR-1 45-73-M01075_45-73-M01075_2358493</t>
  </si>
  <si>
    <t>22.11.2022 08:06:57</t>
  </si>
  <si>
    <t>22.11.2022 11:14:39</t>
  </si>
  <si>
    <t>TR-158 45-78-L00185_953265049_953265049</t>
  </si>
  <si>
    <t>22.11.2022 14:48:49</t>
  </si>
  <si>
    <t>22.11.2022 17:20:25</t>
  </si>
  <si>
    <t>22.11.2022 19:33:42</t>
  </si>
  <si>
    <t>22.11.2022 21:19:38</t>
  </si>
  <si>
    <t>DM-3/02 (AKTAR HOCA TR) 45-71-M00068_DM-3 M01_72438904</t>
  </si>
  <si>
    <t>22.11.2022 14:40:06</t>
  </si>
  <si>
    <t>22.11.2022 17:16:39</t>
  </si>
  <si>
    <t>SIRIMLI AVCILAR TR 35-31-L00202_47892125_56380921_56380921</t>
  </si>
  <si>
    <t>22.11.2022 07:52:32</t>
  </si>
  <si>
    <t>22.11.2022 10:53:41</t>
  </si>
  <si>
    <t>K-1794 35-01-K01794_911869586_911869586</t>
  </si>
  <si>
    <t>23.11.2022 13:23:07</t>
  </si>
  <si>
    <t>23.11.2022 18:14:29</t>
  </si>
  <si>
    <t>TR-23 35-16-L00023_95000160584_95000160584</t>
  </si>
  <si>
    <t>23.11.2022 17:19:57</t>
  </si>
  <si>
    <t>23.11.2022 18:30:29</t>
  </si>
  <si>
    <t>DM-1/TR-26 35-14-M00302_956658906_956658906</t>
  </si>
  <si>
    <t>23.11.2022 13:13:52</t>
  </si>
  <si>
    <t>23.11.2022 13:55:05</t>
  </si>
  <si>
    <t>ÖZBEY İM 35-26-A00005_KAPLANCIK L03_2314109</t>
  </si>
  <si>
    <t>23.11.2022 10:53:48</t>
  </si>
  <si>
    <t>23.11.2022 11:35:44</t>
  </si>
  <si>
    <t>ESENDERE TR-1 35-21-L00108_953357233_953357233</t>
  </si>
  <si>
    <t>23.11.2022 17:48:36</t>
  </si>
  <si>
    <t>23.11.2022 21:55:19</t>
  </si>
  <si>
    <t>YELKİ DM-1/3 (M-2336) 35-10-M02336_ M03_42777288</t>
  </si>
  <si>
    <t>23.11.2022 09:39:39</t>
  </si>
  <si>
    <t>23.11.2022 10:39:07</t>
  </si>
  <si>
    <t>23.11.2022 11:36:40</t>
  </si>
  <si>
    <t>23.11.2022 12:01:37</t>
  </si>
  <si>
    <t>23.11.2022 19:07:50</t>
  </si>
  <si>
    <t>23.11.2022 19:16:31</t>
  </si>
  <si>
    <t>DM-4/9 35-26-M00802__56360730_56360730</t>
  </si>
  <si>
    <t>23.11.2022 21:12:54</t>
  </si>
  <si>
    <t>23.11.2022 21:55:52</t>
  </si>
  <si>
    <t>TAYTAN OFİS KÖK 45-78-M00314_HatBaşıAyırıcı_84998237 M06_84998237</t>
  </si>
  <si>
    <t>23.11.2022 13:04:26</t>
  </si>
  <si>
    <t>23.11.2022 15:46:09</t>
  </si>
  <si>
    <t>EVCİLER KIRKULAK TR 45-77-L00269_A_56387003_56387003</t>
  </si>
  <si>
    <t>23.11.2022 16:04:27</t>
  </si>
  <si>
    <t>23.11.2022 21:08:18</t>
  </si>
  <si>
    <t>BORNOVA TM 35-02-A00005_YUNUS M44_2308402</t>
  </si>
  <si>
    <t>23.11.2022 09:00:51</t>
  </si>
  <si>
    <t>23.11.2022 11:18:09</t>
  </si>
  <si>
    <t>YUKARI AKTEPE PALAMUTÇUK MAH. TR-3 35-32-L00074_A_56370745_56370745</t>
  </si>
  <si>
    <t>23.11.2022 18:09:32</t>
  </si>
  <si>
    <t>23.11.2022 23:15:20</t>
  </si>
  <si>
    <t>23.11.2022 11:30:46</t>
  </si>
  <si>
    <t>23.11.2022 11:33:27</t>
  </si>
  <si>
    <t>K-2732 35-04-K02732__72372789_72372789</t>
  </si>
  <si>
    <t>23.11.2022 19:18:37</t>
  </si>
  <si>
    <t>23.11.2022 19:56:30</t>
  </si>
  <si>
    <t>L-335 35-18-L00335_L-512 L-513 L02_61233854</t>
  </si>
  <si>
    <t>23.11.2022 19:23:27</t>
  </si>
  <si>
    <t>24.11.2022 00:35:22</t>
  </si>
  <si>
    <t>YENİ BAĞARASI TR-4 35-23-M00210_950414905_950414905</t>
  </si>
  <si>
    <t>23.11.2022 18:11:32</t>
  </si>
  <si>
    <t>23.11.2022 22:45:18</t>
  </si>
  <si>
    <t>MURADİYE DM-7/1 45-71-M01854_DM-5/7 KÖK M01_2125935</t>
  </si>
  <si>
    <t>23.11.2022 17:14:15</t>
  </si>
  <si>
    <t>23.11.2022 17:22:18</t>
  </si>
  <si>
    <t>TORBALI DM 35-26-M00001_95000156143_95000156143</t>
  </si>
  <si>
    <t>23.11.2022 14:20:59</t>
  </si>
  <si>
    <t>23.11.2022 15:27:52</t>
  </si>
  <si>
    <t>BATTALMUSTAFA PEHLİVANLAR TR-1 45-77-L00203_A_56356301_56356301</t>
  </si>
  <si>
    <t>23.11.2022 13:59:02</t>
  </si>
  <si>
    <t>23.11.2022 14:51:49</t>
  </si>
  <si>
    <t>KÖPRÜBAŞI TR-23/A 45-86-M00352_915846136_915846136</t>
  </si>
  <si>
    <t>23.11.2022 20:19:27</t>
  </si>
  <si>
    <t>23.11.2022 20:43:17</t>
  </si>
  <si>
    <t>K-3846 35-03-K03846_915011453_915011453</t>
  </si>
  <si>
    <t>23.11.2022 10:12:44</t>
  </si>
  <si>
    <t>23.11.2022 13:03:34</t>
  </si>
  <si>
    <t>MURADİYE TR-4 45-71-M02427_953221346_953221346</t>
  </si>
  <si>
    <t>23.11.2022 15:10:16</t>
  </si>
  <si>
    <t>23.11.2022 20:27:22</t>
  </si>
  <si>
    <t>K-1764 35-01-K01764_910536969_910536969</t>
  </si>
  <si>
    <t>23.11.2022 13:07:38</t>
  </si>
  <si>
    <t>23.11.2022 15:51:52</t>
  </si>
  <si>
    <t>MORDOĞAN TR-29 35-21-L00157_953364912_953364912</t>
  </si>
  <si>
    <t>23.11.2022 08:16:01</t>
  </si>
  <si>
    <t>23.11.2022 09:25:12</t>
  </si>
  <si>
    <t>DİBEKÇİ TR-2 35-29-L00329_95000513944_95000513944</t>
  </si>
  <si>
    <t>23.11.2022 16:02:24</t>
  </si>
  <si>
    <t>23.11.2022 19:11:21</t>
  </si>
  <si>
    <t>TR-111 45-78-L00111_HatBaşıAyırıcı_53139317 L03_53139317</t>
  </si>
  <si>
    <t>23.11.2022 14:45:08</t>
  </si>
  <si>
    <t>23.11.2022 15:51:07</t>
  </si>
  <si>
    <t>DM-1/TR-15 35-13-M00029_DM-1/TR-24 M03_66202355</t>
  </si>
  <si>
    <t>23.11.2022 13:44:25</t>
  </si>
  <si>
    <t>23.11.2022 15:23:23</t>
  </si>
  <si>
    <t>K-1950 35-08-K01950_97647189_97647189</t>
  </si>
  <si>
    <t>23.11.2022 19:19:37</t>
  </si>
  <si>
    <t>23.11.2022 20:23:11</t>
  </si>
  <si>
    <t>TR-97 35-16-L00097_47590945_56353695_56353695</t>
  </si>
  <si>
    <t>23.11.2022 18:01:08</t>
  </si>
  <si>
    <t>23.11.2022 20:51:44</t>
  </si>
  <si>
    <t>TR-102 ZEYTİNALANI 35-19-L00102_95001202934_95001202934</t>
  </si>
  <si>
    <t>23.11.2022 15:43:42</t>
  </si>
  <si>
    <t>23.11.2022 18:54:42</t>
  </si>
  <si>
    <t>TURGUTALP TR-1 45-71-M01762__90092065_90092065</t>
  </si>
  <si>
    <t>23.11.2022 10:13:08</t>
  </si>
  <si>
    <t>23.11.2022 11:45:59</t>
  </si>
  <si>
    <t>M-3092(YATIRIM REZERVE) 35-07-M03092_D_56374381_56374381</t>
  </si>
  <si>
    <t>23.11.2022 20:03:00</t>
  </si>
  <si>
    <t>23.11.2022 22:52:01</t>
  </si>
  <si>
    <t>K-3193 35-03-K03193_910257391_910257391</t>
  </si>
  <si>
    <t>23.11.2022 01:16:00</t>
  </si>
  <si>
    <t>23.11.2022 02:03:28</t>
  </si>
  <si>
    <t>K-3193 35-03-K03193_910809411_910809411</t>
  </si>
  <si>
    <t>23.11.2022 09:08:42</t>
  </si>
  <si>
    <t>23.11.2022 14:45:38</t>
  </si>
  <si>
    <t>L-233 AKARCA KÖK 35-14-L00233_L-58 HAVACILAR SİTESİ L03_72202703</t>
  </si>
  <si>
    <t>23.11.2022 09:20:48</t>
  </si>
  <si>
    <t>23.11.2022 10:06:00</t>
  </si>
  <si>
    <t>23.11.2022 12:05:00</t>
  </si>
  <si>
    <t>23.11.2022 12:32:56</t>
  </si>
  <si>
    <t>M-1148 35-09-M01148_M-362 M02_47617281</t>
  </si>
  <si>
    <t>23.11.2022 19:14:37</t>
  </si>
  <si>
    <t>23.11.2022 22:12:29</t>
  </si>
  <si>
    <t>L-412 35-18-L00412_A_77698318_77698318</t>
  </si>
  <si>
    <t>23.11.2022 09:19:54</t>
  </si>
  <si>
    <t>23.11.2022 12:22:13</t>
  </si>
  <si>
    <t>ŞEYHDAVUTLAR TR-4 KEMİKLİ 45-79-M00121_B_56401843_56401843</t>
  </si>
  <si>
    <t>23.11.2022 11:28:43</t>
  </si>
  <si>
    <t>23.11.2022 14:22:00</t>
  </si>
  <si>
    <t>TR-92 35-19-L00092_8871120_56369150_56369150</t>
  </si>
  <si>
    <t>23.11.2022 18:48:51</t>
  </si>
  <si>
    <t>23.11.2022 23:39:34</t>
  </si>
  <si>
    <t>İBRAHİMKUYU DM 35-15-M00286_YOLÜSTÜ (ÖDEMİŞ TM-2) M06_67554485</t>
  </si>
  <si>
    <t>23.11.2022 17:27:21</t>
  </si>
  <si>
    <t>23.11.2022 18:52:05</t>
  </si>
  <si>
    <t>UZUNALAN TR-1 45-72-M00212_A_56407681_56407681</t>
  </si>
  <si>
    <t>23.11.2022 11:09:55</t>
  </si>
  <si>
    <t>23.11.2022 14:08:01</t>
  </si>
  <si>
    <t>K-196 35-01-K00196_910683064_910683064</t>
  </si>
  <si>
    <t>23.11.2022 14:01:47</t>
  </si>
  <si>
    <t>23.11.2022 18:43:06</t>
  </si>
  <si>
    <t>K-190 35-01-K00190_913594848_913594848</t>
  </si>
  <si>
    <t>23.11.2022 18:11:55</t>
  </si>
  <si>
    <t>23.11.2022 22:30:13</t>
  </si>
  <si>
    <t>DM-2/35 (VERİCİLER) 45-71-M00531_953242304_953242304</t>
  </si>
  <si>
    <t>23.11.2022 19:08:33</t>
  </si>
  <si>
    <t>23.11.2022 20:58:21</t>
  </si>
  <si>
    <t>M-2911 35-01-M02911_910872405_910872405</t>
  </si>
  <si>
    <t>23.11.2022 08:56:22</t>
  </si>
  <si>
    <t>23.11.2022 11:24:02</t>
  </si>
  <si>
    <t>YENİKENT TR-2 35-16-M00027_953329441_953329441</t>
  </si>
  <si>
    <t>23.11.2022 17:11:38</t>
  </si>
  <si>
    <t>23.11.2022 23:00:41</t>
  </si>
  <si>
    <t>ŞİRİNOBA KENT TR-241 35-19-L00247_10907743 B1B_5938638</t>
  </si>
  <si>
    <t>23.11.2022 12:37:14</t>
  </si>
  <si>
    <t>23.11.2022 14:48:50</t>
  </si>
  <si>
    <t>23.11.2022 19:47:45</t>
  </si>
  <si>
    <t>23.11.2022 20:50:07</t>
  </si>
  <si>
    <t>SELİMİYE TR-7 DUTLUKUYU 45-79-M00363_A_56385702_56385702</t>
  </si>
  <si>
    <t>23.11.2022 10:07:22</t>
  </si>
  <si>
    <t>23.11.2022 12:35:25</t>
  </si>
  <si>
    <t>23.11.2022 23:58:58</t>
  </si>
  <si>
    <t>24.11.2022 01:29:12</t>
  </si>
  <si>
    <t>DM-14/3 45-71-M00387_966001751_966001751</t>
  </si>
  <si>
    <t>23.11.2022 17:59:41</t>
  </si>
  <si>
    <t>23.11.2022 19:42:54</t>
  </si>
  <si>
    <t>23.11.2022 12:53:25</t>
  </si>
  <si>
    <t>23.11.2022 13:25:28</t>
  </si>
  <si>
    <t>TR-16 MURAT BEY CAMİ 35-26-M00016_956619592_956619592</t>
  </si>
  <si>
    <t>23.11.2022 21:16:25</t>
  </si>
  <si>
    <t>23.11.2022 23:01:30</t>
  </si>
  <si>
    <t>EGE GÜBRE DM 35-17-M00326_LİMANLAR ENH M08_66450262</t>
  </si>
  <si>
    <t>23.11.2022 14:19:39</t>
  </si>
  <si>
    <t>23.11.2022 14:44:44</t>
  </si>
  <si>
    <t>L-366 ILDIR KÖY 35-18-L00366_95000090633_95000090633</t>
  </si>
  <si>
    <t>23.11.2022 16:29:47</t>
  </si>
  <si>
    <t>23.11.2022 17:44:59</t>
  </si>
  <si>
    <t>K-1182 35-04-K01182_DIREK TIPI TRAFO HUCRESI H01_2065366</t>
  </si>
  <si>
    <t>23.11.2022 20:39:18</t>
  </si>
  <si>
    <t>23.11.2022 23:27:19</t>
  </si>
  <si>
    <t>M-1540 35-01-M01540_911173106_911173106</t>
  </si>
  <si>
    <t>23.11.2022 16:13:15</t>
  </si>
  <si>
    <t>23.11.2022 19:17:13</t>
  </si>
  <si>
    <t>YASEMİN DM 35-19-M00002_KUŞÇULAR DM-2 M02_2116640</t>
  </si>
  <si>
    <t>23.11.2022 11:50:01</t>
  </si>
  <si>
    <t>23.11.2022 12:30:26</t>
  </si>
  <si>
    <t>SALİHLİ TR-108/A 45-78-L00734_953260248_953260248</t>
  </si>
  <si>
    <t>23.11.2022 21:56:31</t>
  </si>
  <si>
    <t>23.11.2022 23:43:44</t>
  </si>
  <si>
    <t>K-1316 35-04-K01316_B B1B_5824392</t>
  </si>
  <si>
    <t>23.11.2022 09:03:08</t>
  </si>
  <si>
    <t>23.11.2022 12:29:31</t>
  </si>
  <si>
    <t>ÇANDARLI TR-22 KÖRFEZ 35-30-M00022__75483174_75483174</t>
  </si>
  <si>
    <t>23.11.2022 20:04:26</t>
  </si>
  <si>
    <t>23.11.2022 21:16:56</t>
  </si>
  <si>
    <t>23.11.2022 01:22:52</t>
  </si>
  <si>
    <t>23.11.2022 02:41:24</t>
  </si>
  <si>
    <t>23.11.2022 17:24:28</t>
  </si>
  <si>
    <t>23.11.2022 19:08:52</t>
  </si>
  <si>
    <t>SOMA TR-40 45-82-M00040_TR-41 M01_72180050</t>
  </si>
  <si>
    <t>23.11.2022 12:14:48</t>
  </si>
  <si>
    <t>23.11.2022 12:34:53</t>
  </si>
  <si>
    <t>URLA TM-1 35-19-A00004_HatBaşıAyırıcı_75048334 M07_75048334</t>
  </si>
  <si>
    <t>23.11.2022 19:38:30</t>
  </si>
  <si>
    <t>24.11.2022 02:28:31</t>
  </si>
  <si>
    <t>ALAŞEHİR TR-68 45-73-M00068_45-73-M00068_2353060</t>
  </si>
  <si>
    <t>23.11.2022 19:43:39</t>
  </si>
  <si>
    <t>23.11.2022 20:57:25</t>
  </si>
  <si>
    <t>K-1764 35-01-K01764_911011839_911011839</t>
  </si>
  <si>
    <t>23.11.2022 16:33:10</t>
  </si>
  <si>
    <t>24.11.2022 00:28:14</t>
  </si>
  <si>
    <t>ABDULLAH BOZYAKA SULAMA TR 45-71-M01304_45-71-M01304_2358264</t>
  </si>
  <si>
    <t>23.11.2022 20:32:38</t>
  </si>
  <si>
    <t>23.11.2022 21:49:24</t>
  </si>
  <si>
    <t>BAHÇECİK KÖYÜ TR-1 45-84-L00017_8951141_56405740_56405740</t>
  </si>
  <si>
    <t>23.11.2022 14:13:45</t>
  </si>
  <si>
    <t>23.11.2022 15:56:21</t>
  </si>
  <si>
    <t>23.11.2022 12:49:26</t>
  </si>
  <si>
    <t>23.11.2022 15:47:40</t>
  </si>
  <si>
    <t>K-3590 35-01-K03590_910803855_910803855</t>
  </si>
  <si>
    <t>23.11.2022 22:23:15</t>
  </si>
  <si>
    <t>24.11.2022 03:41:17</t>
  </si>
  <si>
    <t>K-1074 35-01-K01074_B_56379402_56379402</t>
  </si>
  <si>
    <t>23.11.2022 13:14:11</t>
  </si>
  <si>
    <t>23.11.2022 20:44:38</t>
  </si>
  <si>
    <t>DEREÇİFTLİK 45-75-M00235_A_56390302_56390302</t>
  </si>
  <si>
    <t>23.11.2022 17:55:54</t>
  </si>
  <si>
    <t>24.11.2022 00:32:06</t>
  </si>
  <si>
    <t>ÇAMLICA TR-1 35-29-L00480_B_56373093_56373093</t>
  </si>
  <si>
    <t>23.11.2022 19:27:11</t>
  </si>
  <si>
    <t>23.11.2022 22:05:24</t>
  </si>
  <si>
    <t>URLA TM-1 35-19-A00004_HatBaşıAyırıcı_53137350 M07_53137350</t>
  </si>
  <si>
    <t>23.11.2022 18:31:57</t>
  </si>
  <si>
    <t>23.11.2022 19:21:20</t>
  </si>
  <si>
    <t>DM-4/18 35-26-M00803_956629399_956629399</t>
  </si>
  <si>
    <t>23.11.2022 10:43:14</t>
  </si>
  <si>
    <t>23.11.2022 17:57:41</t>
  </si>
  <si>
    <t>SÜLEYMANLI TR-7 45-72-L00305_B_56384624_56384624</t>
  </si>
  <si>
    <t>23.11.2022 19:12:17</t>
  </si>
  <si>
    <t>23.11.2022 19:52:49</t>
  </si>
  <si>
    <t>KOZLUCA TR-3 (NARLI MAHALLESİ) 45-73-M01108__72373906_72373906</t>
  </si>
  <si>
    <t>23.11.2022 17:36:57</t>
  </si>
  <si>
    <t>23.11.2022 18:34:08</t>
  </si>
  <si>
    <t>K-4358 35-02-K04358_K-4248 K03_2113862</t>
  </si>
  <si>
    <t>23.11.2022 11:01:58</t>
  </si>
  <si>
    <t>23.11.2022 13:05:34</t>
  </si>
  <si>
    <t>CABBAR DM 45-73-M00100_KULA ÇIKIŞI M08_2307321</t>
  </si>
  <si>
    <t>23.11.2022 12:58:54</t>
  </si>
  <si>
    <t>23.11.2022 17:30:00</t>
  </si>
  <si>
    <t>K-2009 35-01-K02009_910843298_910843298</t>
  </si>
  <si>
    <t>23.11.2022 22:00:42</t>
  </si>
  <si>
    <t>24.11.2022 02:13:04</t>
  </si>
  <si>
    <t>KARAVELİLER TR-2 35-20-L00141_955196355_955196355</t>
  </si>
  <si>
    <t>23.11.2022 17:16:18</t>
  </si>
  <si>
    <t>23.11.2022 18:21:41</t>
  </si>
  <si>
    <t>MEHMET KAYA GRB TR-1 35-24-M00111_35-24-M00111_2361309</t>
  </si>
  <si>
    <t>23.11.2022 15:36:23</t>
  </si>
  <si>
    <t>23.11.2022 17:43:23</t>
  </si>
  <si>
    <t>ÇAMLIK KÖYÜ TR-1 35-32-L00066_B_56358229_56358229</t>
  </si>
  <si>
    <t>23.11.2022 08:25:18</t>
  </si>
  <si>
    <t>23.11.2022 09:10:57</t>
  </si>
  <si>
    <t>TR-52 45-78-L00052_953251752_953251752</t>
  </si>
  <si>
    <t>23.11.2022 11:39:36</t>
  </si>
  <si>
    <t>23.11.2022 14:23:11</t>
  </si>
  <si>
    <t>23.11.2022 15:56:51</t>
  </si>
  <si>
    <t>23.11.2022 16:08:02</t>
  </si>
  <si>
    <t>ÜZÜMLÜ TR-1 45-73-M00630_45-73-M00630_2353068</t>
  </si>
  <si>
    <t>23.11.2022 17:48:15</t>
  </si>
  <si>
    <t>23.11.2022 18:34:17</t>
  </si>
  <si>
    <t>CENNET MAHALLESİ TR-3 35-16-M00136_47492156_56396389_56396389</t>
  </si>
  <si>
    <t>23.11.2022 19:26:27</t>
  </si>
  <si>
    <t>23.11.2022 22:03:25</t>
  </si>
  <si>
    <t>ARMUTLU İM 35-27-A00001_EUROGIDA M11_49927391</t>
  </si>
  <si>
    <t>23.11.2022 14:30:17</t>
  </si>
  <si>
    <t>23.11.2022 15:04:10</t>
  </si>
  <si>
    <t>GÜVERCİNLİK BURGAZ MAH. TR 45-77-L00328_45-77-L00328_2352415</t>
  </si>
  <si>
    <t>23.11.2022 22:54:05</t>
  </si>
  <si>
    <t>23.11.2022 23:12:57</t>
  </si>
  <si>
    <t>BEĞEL TR-1 45-75-M00366_B_65513158_65513158</t>
  </si>
  <si>
    <t>23.11.2022 17:43:13</t>
  </si>
  <si>
    <t>24.11.2022 00:54:10</t>
  </si>
  <si>
    <t>TR-63/1 35-26-M00119_956613785_956613785</t>
  </si>
  <si>
    <t>23.11.2022 13:39:19</t>
  </si>
  <si>
    <t>23.11.2022 14:30:10</t>
  </si>
  <si>
    <t>TR-48 35-15-M00048_950364528_950364528</t>
  </si>
  <si>
    <t>23.11.2022 10:12:09</t>
  </si>
  <si>
    <t>23.11.2022 12:06:39</t>
  </si>
  <si>
    <t>K-3736 35-03-K03736_910357480_910357480</t>
  </si>
  <si>
    <t>23.11.2022 14:12:28</t>
  </si>
  <si>
    <t>23.11.2022 16:50:33</t>
  </si>
  <si>
    <t>ÇANDARLI DM-TR-20 35-30-M00020_ŞEHİR-1 M13_72352835</t>
  </si>
  <si>
    <t>23.11.2022 12:08:23</t>
  </si>
  <si>
    <t>23.11.2022 12:43:29</t>
  </si>
  <si>
    <t>BAŞIBÜYÜK KIRLILAR TR-1 45-77-L00229_A_56396144_56396144</t>
  </si>
  <si>
    <t>23.11.2022 19:38:35</t>
  </si>
  <si>
    <t>23.11.2022 22:52:02</t>
  </si>
  <si>
    <t>K-3419 35-08-K03419_97619624_97619624</t>
  </si>
  <si>
    <t>23.11.2022 18:31:10</t>
  </si>
  <si>
    <t>23.11.2022 19:56:04</t>
  </si>
  <si>
    <t>K-2485 35-01-K02485_912008780_912008780</t>
  </si>
  <si>
    <t>23.11.2022 08:52:03</t>
  </si>
  <si>
    <t>23.11.2022 10:20:04</t>
  </si>
  <si>
    <t>YAYAKENT TR-7 35-24-M00007_35-24-M00007_2362144</t>
  </si>
  <si>
    <t>23.11.2022 15:29:53</t>
  </si>
  <si>
    <t>23.11.2022 16:43:02</t>
  </si>
  <si>
    <t>23.11.2022 12:47:29</t>
  </si>
  <si>
    <t>23.11.2022 13:08:07</t>
  </si>
  <si>
    <t>TR-160 35-26-M00160_35-26-M00160_2353577</t>
  </si>
  <si>
    <t>23.11.2022 16:32:33</t>
  </si>
  <si>
    <t>23.11.2022 17:06:20</t>
  </si>
  <si>
    <t>K-1065 35-04-K01065_35-04-K01065_2359830</t>
  </si>
  <si>
    <t>23.11.2022 00:21:45</t>
  </si>
  <si>
    <t>23.11.2022 01:34:11</t>
  </si>
  <si>
    <t>HASAN AY SULAMA GRUBU TR 35-27-L00133_DIREK TIPI TRAFO HUCRESI H01_2049857</t>
  </si>
  <si>
    <t>23.11.2022 14:51:30</t>
  </si>
  <si>
    <t>23.11.2022 19:04:25</t>
  </si>
  <si>
    <t>23.11.2022 07:54:13</t>
  </si>
  <si>
    <t>23.11.2022 09:09:37</t>
  </si>
  <si>
    <t>IŞIKLAR KÖK 45-73-M00467_CABERFAKILI KÖY MERKEZ M010_83813307</t>
  </si>
  <si>
    <t>23.11.2022 18:47:27</t>
  </si>
  <si>
    <t>23.11.2022 19:45:40</t>
  </si>
  <si>
    <t>DM-14/3A 45-71-M02249_953200403_953200403</t>
  </si>
  <si>
    <t>23.11.2022 08:56:03</t>
  </si>
  <si>
    <t>23.11.2022 10:13:36</t>
  </si>
  <si>
    <t>MURADİYE TR-3 45-71-M02147_953221825_953221825</t>
  </si>
  <si>
    <t>23.11.2022 17:13:55</t>
  </si>
  <si>
    <t>23.11.2022 21:22:21</t>
  </si>
  <si>
    <t>GÖÇBEYLİ TR-1 35-16-M00016_35-16-M00016_2347049</t>
  </si>
  <si>
    <t>23.11.2022 11:16:33</t>
  </si>
  <si>
    <t>23.11.2022 11:39:06</t>
  </si>
  <si>
    <t>23.11.2022 13:09:42</t>
  </si>
  <si>
    <t>23.11.2022 14:24:54</t>
  </si>
  <si>
    <t>IKLIKÇI TR-1 45-74-M00114_DIREK TIPI TRAFO HUCRESI H01_2050492</t>
  </si>
  <si>
    <t>23.11.2022 09:06:01</t>
  </si>
  <si>
    <t>23.11.2022 10:10:50</t>
  </si>
  <si>
    <t>GÖÇBEYLİ TR-2 35-16-M00017_953326990_953326990</t>
  </si>
  <si>
    <t>23.11.2022 15:10:38</t>
  </si>
  <si>
    <t>23.11.2022 17:36:50</t>
  </si>
  <si>
    <t>K-1580 35-01-K01580_Z 3Z_5859975</t>
  </si>
  <si>
    <t>23.11.2022 08:39:15</t>
  </si>
  <si>
    <t>23.11.2022 14:19:02</t>
  </si>
  <si>
    <t>L-19 35-14-L00019_956661749_956661749</t>
  </si>
  <si>
    <t>23.11.2022 13:18:41</t>
  </si>
  <si>
    <t>23.11.2022 17:24:57</t>
  </si>
  <si>
    <t>K-49 35-01-K00049_A 1A_5865782</t>
  </si>
  <si>
    <t>23.11.2022 20:59:39</t>
  </si>
  <si>
    <t>23.11.2022 22:32:07</t>
  </si>
  <si>
    <t>DM-3/03 (YİĞİTBAŞ CAMİİ) 45-71-M00069_DM-3/20A(MURAT GERMEN) M02_66475622</t>
  </si>
  <si>
    <t>23.11.2022 13:17:32</t>
  </si>
  <si>
    <t>23.11.2022 18:50:25</t>
  </si>
  <si>
    <t>MAVİDERE TR-4 35-31-L00213_956577496_956577496</t>
  </si>
  <si>
    <t>23.11.2022 11:35:45</t>
  </si>
  <si>
    <t>23.11.2022 13:12:45</t>
  </si>
  <si>
    <t>KAYIŞLAR KÖK 45-80-M00183_KAYIŞLAR M02_72195772</t>
  </si>
  <si>
    <t>23.11.2022 12:20:28</t>
  </si>
  <si>
    <t>23.11.2022 13:02:31</t>
  </si>
  <si>
    <t>M-271 KARAKAYALAR DM 35-14-M00271_BADEMLER 477 SOL DEVRE M10_2097313</t>
  </si>
  <si>
    <t>23.11.2022 18:32:23</t>
  </si>
  <si>
    <t>23.11.2022 18:40:00</t>
  </si>
  <si>
    <t>TR-12 HÜKÜMET KONAĞI 35-19-M00012_956662588_956662588</t>
  </si>
  <si>
    <t>23.11.2022 19:17:34</t>
  </si>
  <si>
    <t>24.11.2022 04:24:16</t>
  </si>
  <si>
    <t>DOĞAKÖY TR-1 35-28-M00213_35-28-M00213_2374097</t>
  </si>
  <si>
    <t>23.11.2022 15:51:29</t>
  </si>
  <si>
    <t>23.11.2022 17:01:23</t>
  </si>
  <si>
    <t>M-627 35-09-M00627_TRAFO M03_42941872</t>
  </si>
  <si>
    <t>23.11.2022 09:45:04</t>
  </si>
  <si>
    <t>23.11.2022 12:22:01</t>
  </si>
  <si>
    <t>M-2016 35-01-M02016_910693239_910693239</t>
  </si>
  <si>
    <t>23.11.2022 13:22:25</t>
  </si>
  <si>
    <t>23.11.2022 18:47:42</t>
  </si>
  <si>
    <t>AHMETBEYLİ M-5 35-22-M00243_C_56353745_56353745</t>
  </si>
  <si>
    <t>23.11.2022 19:02:53</t>
  </si>
  <si>
    <t>23.11.2022 20:21:13</t>
  </si>
  <si>
    <t>K-3331 35-09-K03331_K-4165 K02_42931282</t>
  </si>
  <si>
    <t>23.11.2022 13:22:43</t>
  </si>
  <si>
    <t>23.11.2022 13:41:59</t>
  </si>
  <si>
    <t>TR-1-4/2 DEMİRCİLİK KABİN 35-20-L00026_955201987_955201987</t>
  </si>
  <si>
    <t>23.11.2022 22:54:20</t>
  </si>
  <si>
    <t>23.11.2022 23:35:06</t>
  </si>
  <si>
    <t>GÜMÜLDÜR DM-4 35-25-M00053_GÜMÜLDÜR DM M01_72085267</t>
  </si>
  <si>
    <t>23.11.2022 09:24:03</t>
  </si>
  <si>
    <t>23.11.2022 16:58:05</t>
  </si>
  <si>
    <t>TR-1/3 45-83-M00003_A_56388320_56388320</t>
  </si>
  <si>
    <t>23.11.2022 17:46:39</t>
  </si>
  <si>
    <t>23.11.2022 19:58:24</t>
  </si>
  <si>
    <t>İSTASYONALTI KÖK 45-83-M00131_GÜRKÖY M09_2329930</t>
  </si>
  <si>
    <t>23.11.2022 13:58:57</t>
  </si>
  <si>
    <t>23.11.2022 15:13:42</t>
  </si>
  <si>
    <t>K-1757 35-02-K01757_TRAFO K01_2041576</t>
  </si>
  <si>
    <t>23.11.2022 15:10:30</t>
  </si>
  <si>
    <t>23.11.2022 17:21:24</t>
  </si>
  <si>
    <t>TR-142 YAĞCILAR KÖK 35-19-M00142_YAĞCILAR M01_72114553</t>
  </si>
  <si>
    <t>23.11.2022 18:33:23</t>
  </si>
  <si>
    <t>23.11.2022 19:54:39</t>
  </si>
  <si>
    <t>23.11.2022 19:50:28</t>
  </si>
  <si>
    <t>23.11.2022 19:55:35</t>
  </si>
  <si>
    <t>23.11.2022 17:05:16</t>
  </si>
  <si>
    <t>23.11.2022 17:50:59</t>
  </si>
  <si>
    <t>23.11.2022 09:18:15</t>
  </si>
  <si>
    <t>23.11.2022 11:35:23</t>
  </si>
  <si>
    <t>GÜZELKÖY KÖK 45-71-M00123_GÜZELKÖY M07_50218011</t>
  </si>
  <si>
    <t>23.11.2022 04:19:14</t>
  </si>
  <si>
    <t>23.11.2022 05:55:44</t>
  </si>
  <si>
    <t>23.11.2022 13:27:27</t>
  </si>
  <si>
    <t>23.11.2022 14:02:05</t>
  </si>
  <si>
    <t>YILMAZ TR-7 45-78-L00207__56406838_56406838</t>
  </si>
  <si>
    <t>23.11.2022 15:26:23</t>
  </si>
  <si>
    <t>23.11.2022 16:58:59</t>
  </si>
  <si>
    <t>K-3160 35-01-K03160_911465101_911465101</t>
  </si>
  <si>
    <t>23.11.2022 08:57:03</t>
  </si>
  <si>
    <t>23.11.2022 16:01:41</t>
  </si>
  <si>
    <t>TR-2/112 45-83-L00112_955146236_955146236</t>
  </si>
  <si>
    <t>23.11.2022 14:18:11</t>
  </si>
  <si>
    <t>23.11.2022 14:57:51</t>
  </si>
  <si>
    <t>YOLÜSTÜ İM 35-15-A00002_GERÇEKLİ L12_2076430</t>
  </si>
  <si>
    <t>23.11.2022 14:51:56</t>
  </si>
  <si>
    <t>23.11.2022 15:55:55</t>
  </si>
  <si>
    <t>K-4398 35-02-K04398_35-02-K04398_2350726</t>
  </si>
  <si>
    <t>23.11.2022 23:59:44</t>
  </si>
  <si>
    <t>24.11.2022 00:43:24</t>
  </si>
  <si>
    <t>23.11.2022 08:43:15</t>
  </si>
  <si>
    <t>23.11.2022 09:16:33</t>
  </si>
  <si>
    <t>UZUNKÖY TR-3 35-31-L00145_DIREK TIPI TRAFO HUCRESI H01_2050115</t>
  </si>
  <si>
    <t>23.11.2022 20:05:22</t>
  </si>
  <si>
    <t>23.11.2022 21:28:25</t>
  </si>
  <si>
    <t>23.11.2022 14:29:18</t>
  </si>
  <si>
    <t>23.11.2022 14:31:25</t>
  </si>
  <si>
    <t>M-1298 35-03-M01298_35-03-M01298_41971481</t>
  </si>
  <si>
    <t>23.11.2022 10:53:19</t>
  </si>
  <si>
    <t>23.11.2022 11:58:04</t>
  </si>
  <si>
    <t>TR-29 TARİŞ YANI 35-15-M00029_950350562_950350562</t>
  </si>
  <si>
    <t>23.11.2022 11:55:05</t>
  </si>
  <si>
    <t>23.11.2022 14:18:32</t>
  </si>
  <si>
    <t>URLA İM 35-19-A00001_ÇEŞMEALTI L08_2307121</t>
  </si>
  <si>
    <t>23.11.2022 09:09:43</t>
  </si>
  <si>
    <t>23.11.2022 09:37:00</t>
  </si>
  <si>
    <t>FOÇA CEZA İNFAZ KURUMU KÖK 35-23-M00302_CEZAEVİ ÇIKIŞ M07_72019961</t>
  </si>
  <si>
    <t>23.11.2022 06:53:04</t>
  </si>
  <si>
    <t>23.11.2022 07:40:50</t>
  </si>
  <si>
    <t>MENEMEN TR-1 35-28-L00001_B_56359537_56359537</t>
  </si>
  <si>
    <t>23.11.2022 15:48:32</t>
  </si>
  <si>
    <t>23.11.2022 18:42:57</t>
  </si>
  <si>
    <t>KAYMAKÇI TR-10 35-15-M00244_KAYMAKÇI DM M01_67044549</t>
  </si>
  <si>
    <t>23.11.2022 15:57:26</t>
  </si>
  <si>
    <t>23.11.2022 19:39:49</t>
  </si>
  <si>
    <t>23.11.2022 17:35:41</t>
  </si>
  <si>
    <t>23.11.2022 22:23:27</t>
  </si>
  <si>
    <t>SARPINCIK TR-1 35-21-L00070_E_65506632_65506632</t>
  </si>
  <si>
    <t>23.11.2022 22:11:29</t>
  </si>
  <si>
    <t>23.11.2022 23:59:42</t>
  </si>
  <si>
    <t>K-364 35-04-K00364_99234876_99234876</t>
  </si>
  <si>
    <t>23.11.2022 18:50:11</t>
  </si>
  <si>
    <t>23.11.2022 20:54:13</t>
  </si>
  <si>
    <t>23.11.2022 19:03:28</t>
  </si>
  <si>
    <t>23.11.2022 21:34:35</t>
  </si>
  <si>
    <t>GÖRDES TR-28 45-75-M00028_945603909_945603909</t>
  </si>
  <si>
    <t>23.11.2022 17:45:41</t>
  </si>
  <si>
    <t>23.11.2022 23:06:07</t>
  </si>
  <si>
    <t>SOMA TR-31 45-82-M00031_945523733_945523733</t>
  </si>
  <si>
    <t>23.11.2022 21:50:53</t>
  </si>
  <si>
    <t>23.11.2022 22:18:46</t>
  </si>
  <si>
    <t>23.11.2022 17:36:00</t>
  </si>
  <si>
    <t>23.11.2022 12:40:26</t>
  </si>
  <si>
    <t>23.11.2022 16:15:04</t>
  </si>
  <si>
    <t>M-313 35-02-M00313_M-624 M04_2323987</t>
  </si>
  <si>
    <t>23.11.2022 16:32:55</t>
  </si>
  <si>
    <t>23.11.2022 16:45:21</t>
  </si>
  <si>
    <t>MURADİYE DM-5/7 KÖK 45-71-M00594_MURADİYE DM-5/17 M04_2336445</t>
  </si>
  <si>
    <t>23.11.2022 14:07:09</t>
  </si>
  <si>
    <t>23.11.2022 14:44:50</t>
  </si>
  <si>
    <t>TR-2/120 45-83-M00718__72373844_72373844</t>
  </si>
  <si>
    <t>23.11.2022 00:14:14</t>
  </si>
  <si>
    <t>23.11.2022 01:54:10</t>
  </si>
  <si>
    <t>23.11.2022 04:28:05</t>
  </si>
  <si>
    <t>23.11.2022 06:13:38</t>
  </si>
  <si>
    <t>PAYAMLI TR-1 35-10-L00056_95002378093_95002378093</t>
  </si>
  <si>
    <t>23.11.2022 16:23:00</t>
  </si>
  <si>
    <t>23.11.2022 20:48:19</t>
  </si>
  <si>
    <t>İĞDECİK TR-4 45-71-M00085_953203729_953203729</t>
  </si>
  <si>
    <t>23.11.2022 18:26:06</t>
  </si>
  <si>
    <t>23.11.2022 21:08:13</t>
  </si>
  <si>
    <t>MANİSA TM-1 45-71-A00001_SARUHANLI M04_2059992</t>
  </si>
  <si>
    <t>23.11.2022 09:02:43</t>
  </si>
  <si>
    <t>23.11.2022 17:09:06</t>
  </si>
  <si>
    <t>23.11.2022 13:11:00</t>
  </si>
  <si>
    <t>23.11.2022 15:15:14</t>
  </si>
  <si>
    <t>K-4418 35-04-K04418_A_56371257_56371257</t>
  </si>
  <si>
    <t>23.11.2022 10:14:08</t>
  </si>
  <si>
    <t>23.11.2022 12:15:01</t>
  </si>
  <si>
    <t>DERBENT İM-DM 45-83-A00004_MANİSA-1 M03_2331626</t>
  </si>
  <si>
    <t>23.11.2022 09:48:18</t>
  </si>
  <si>
    <t>23.11.2022 10:06:25</t>
  </si>
  <si>
    <t>TR-12 HÜKÜMET KONAĞI 35-19-M00012_956674852_956674852</t>
  </si>
  <si>
    <t>23.11.2022 14:43:54</t>
  </si>
  <si>
    <t>23.11.2022 15:47:11</t>
  </si>
  <si>
    <t>K-3323 35-09-K03323_C_56383749_56383749</t>
  </si>
  <si>
    <t>23.11.2022 08:13:25</t>
  </si>
  <si>
    <t>23.11.2022 10:08:05</t>
  </si>
  <si>
    <t>HAMAM TR-1 35-29-L00500_B_56394707_56394707</t>
  </si>
  <si>
    <t>23.11.2022 15:10:31</t>
  </si>
  <si>
    <t>23.11.2022 20:40:04</t>
  </si>
  <si>
    <t>CABBAR DM 45-73-M00100_KÖYLER ÇIKIŞI M04_2057594</t>
  </si>
  <si>
    <t>23.11.2022 09:13:04</t>
  </si>
  <si>
    <t>23.11.2022 15:11:16</t>
  </si>
  <si>
    <t>23.11.2022 18:03:20</t>
  </si>
  <si>
    <t>23.11.2022 18:20:00</t>
  </si>
  <si>
    <t>TR-1/50 45-83-M00050_955159887_955159887</t>
  </si>
  <si>
    <t>23.11.2022 10:54:15</t>
  </si>
  <si>
    <t>23.11.2022 11:54:59</t>
  </si>
  <si>
    <t>AZMAK TR-1 35-21-L00046_953361620_953361620</t>
  </si>
  <si>
    <t>23.11.2022 10:24:36</t>
  </si>
  <si>
    <t>23.11.2022 11:31:37</t>
  </si>
  <si>
    <t>K-3590 35-01-K03590_911793663_911793663</t>
  </si>
  <si>
    <t>23.11.2022 16:47:03</t>
  </si>
  <si>
    <t>23.11.2022 18:27:12</t>
  </si>
  <si>
    <t>ARMUTLU İM 35-27-A00001_ARMATEKS-OMRAT M05_2051845</t>
  </si>
  <si>
    <t>23.11.2022 19:26:19</t>
  </si>
  <si>
    <t>23.11.2022 19:53:43</t>
  </si>
  <si>
    <t>23.11.2022 19:24:45</t>
  </si>
  <si>
    <t>23.11.2022 20:40:41</t>
  </si>
  <si>
    <t>M-2750 35-01-M02750_911484277_911484277</t>
  </si>
  <si>
    <t>23.11.2022 06:45:29</t>
  </si>
  <si>
    <t>23.11.2022 09:53:56</t>
  </si>
  <si>
    <t>BAHÇELİ KÖK-5 35-30-M00232_TR-9 M05_72078251</t>
  </si>
  <si>
    <t>23.11.2022 17:20:48</t>
  </si>
  <si>
    <t>23.11.2022 17:32:19</t>
  </si>
  <si>
    <t>23.11.2022 12:55:26</t>
  </si>
  <si>
    <t>23.11.2022 14:20:42</t>
  </si>
  <si>
    <t>FOÇA TR-49 35-23-L00049_42134487_56398920_56398920</t>
  </si>
  <si>
    <t>23.11.2022 23:36:58</t>
  </si>
  <si>
    <t>24.11.2022 00:59:53</t>
  </si>
  <si>
    <t>23.11.2022 14:30:53</t>
  </si>
  <si>
    <t>23.11.2022 14:53:40</t>
  </si>
  <si>
    <t>M-14 ILDIR TARIMSAL SULAMA 35-18-M00014_7889915_56377989_56377989</t>
  </si>
  <si>
    <t>23.11.2022 10:25:18</t>
  </si>
  <si>
    <t>23.11.2022 12:02:56</t>
  </si>
  <si>
    <t>SELENDİ TR-12 45-81-M00012_TR-11 M02_2321242</t>
  </si>
  <si>
    <t>23.11.2022 09:49:03</t>
  </si>
  <si>
    <t>23.11.2022 10:51:12</t>
  </si>
  <si>
    <t>23.11.2022 12:23:46</t>
  </si>
  <si>
    <t>23.11.2022 12:59:54</t>
  </si>
  <si>
    <t>K-123 35-01-K00123_912822333_912822333</t>
  </si>
  <si>
    <t>23.11.2022 12:20:33</t>
  </si>
  <si>
    <t>23.11.2022 14:48:52</t>
  </si>
  <si>
    <t>ULUCAK DM-2/10 35-27-M00337_DAĞITIM TRAFO ULUCAK DM-2/10 M03_72171223</t>
  </si>
  <si>
    <t>23.11.2022 12:07:33</t>
  </si>
  <si>
    <t>23.11.2022 13:08:00</t>
  </si>
  <si>
    <t>BAŞKÖY MAŞAT TR-1 35-29-L00192_B_56400177_56400177</t>
  </si>
  <si>
    <t>23.11.2022 21:24:53</t>
  </si>
  <si>
    <t>24.11.2022 00:13:58</t>
  </si>
  <si>
    <t>23.11.2022 13:14:23</t>
  </si>
  <si>
    <t>23.11.2022 13:35:20</t>
  </si>
  <si>
    <t>M-3426(YATIRIM REZERVE) 35-03-M03426_C k1503c1b_5791437</t>
  </si>
  <si>
    <t>23.11.2022 20:24:08</t>
  </si>
  <si>
    <t>24.11.2022 00:46:27</t>
  </si>
  <si>
    <t>TR-16 MURAT BEY CAMİ 35-26-M00016_35-26-M00016_2356330</t>
  </si>
  <si>
    <t>23.11.2022 08:53:45</t>
  </si>
  <si>
    <t>23.11.2022 16:08:50</t>
  </si>
  <si>
    <t>K-4493 35-02-K04493_35-02-K04493_2367524</t>
  </si>
  <si>
    <t>23.11.2022 04:48:43</t>
  </si>
  <si>
    <t>23.11.2022 11:37:32</t>
  </si>
  <si>
    <t>TR-143 35-15-M00143_950368456_950368456</t>
  </si>
  <si>
    <t>23.11.2022 14:48:28</t>
  </si>
  <si>
    <t>23.11.2022 20:59:38</t>
  </si>
  <si>
    <t>AŞAĞI ILGINDERE TR-1 35-16-M00151_47422528_56401624_56401624</t>
  </si>
  <si>
    <t>23.11.2022 16:34:11</t>
  </si>
  <si>
    <t>23.11.2022 18:21:52</t>
  </si>
  <si>
    <t>MEGAPOL EVLERİ TR-1 35-19-M00271_DAĞITIM TRAFOSU M03_72115056</t>
  </si>
  <si>
    <t>23.11.2022 18:36:29</t>
  </si>
  <si>
    <t>23.11.2022 22:30:39</t>
  </si>
  <si>
    <t>AHMETLER TR-3 35-31-L00484_ H_65800858</t>
  </si>
  <si>
    <t>23.11.2022 07:55:57</t>
  </si>
  <si>
    <t>23.11.2022 10:28:28</t>
  </si>
  <si>
    <t>DM-1/51-A 35-29-M00466_76300607 _76300585</t>
  </si>
  <si>
    <t>23.11.2022 08:03:10</t>
  </si>
  <si>
    <t>23.11.2022 09:56:59</t>
  </si>
  <si>
    <t>KUŞÇULAR DM 35-19-M00461_KUŞÇULAR DM-2 M03_47230053</t>
  </si>
  <si>
    <t>23.11.2022 18:32:00</t>
  </si>
  <si>
    <t>23.11.2022 18:47:00</t>
  </si>
  <si>
    <t>23.11.2022 09:26:54</t>
  </si>
  <si>
    <t>23.11.2022 09:30:48</t>
  </si>
  <si>
    <t>TATAR DM 35-19-M00256_ALAÇATI-1 ÇIKIŞ M12_2319183</t>
  </si>
  <si>
    <t>23.11.2022 20:08:12</t>
  </si>
  <si>
    <t>M-2760 35-10-M02760_TCK M02_81656679</t>
  </si>
  <si>
    <t>23.11.2022 19:13:11</t>
  </si>
  <si>
    <t>23.11.2022 22:13:17</t>
  </si>
  <si>
    <t>M-2991 35-02-M02991_35-02-M02991_77287684</t>
  </si>
  <si>
    <t>23.11.2022 16:32:23</t>
  </si>
  <si>
    <t>23.11.2022 19:37:13</t>
  </si>
  <si>
    <t>TEPECİK KÖPRÜ DM 35-14-M00332_TAŞKENT DM-1 (DOĞANBEY-1 H.H. 477 SOL DEVRE) M15_49833960</t>
  </si>
  <si>
    <t>23.11.2022 19:10:07</t>
  </si>
  <si>
    <t>23.11.2022 09:04:09</t>
  </si>
  <si>
    <t>23.11.2022 09:50:25</t>
  </si>
  <si>
    <t>M-1269 35-02-M01269_M-1 M04_2097996</t>
  </si>
  <si>
    <t>23.11.2022 15:13:03</t>
  </si>
  <si>
    <t>23.11.2022 15:18:08</t>
  </si>
  <si>
    <t>FOÇA TR-15 35-23-L00015_A_56398868_56398868</t>
  </si>
  <si>
    <t>23.11.2022 12:45:06</t>
  </si>
  <si>
    <t>23.11.2022 13:28:28</t>
  </si>
  <si>
    <t>23.11.2022 17:41:53</t>
  </si>
  <si>
    <t>23.11.2022 18:41:41</t>
  </si>
  <si>
    <t>SARUHANLI TR-32 45-80-M00032_956560381_956560381</t>
  </si>
  <si>
    <t>23.11.2022 22:36:29</t>
  </si>
  <si>
    <t>23.11.2022 23:46:38</t>
  </si>
  <si>
    <t>23.11.2022 17:32:11</t>
  </si>
  <si>
    <t>23.11.2022 17:47:18</t>
  </si>
  <si>
    <t>KARAAĞAÇLI TR-5 45-71-M01082_DIREK TIPI TRAFO HUCRESI H01_2087676</t>
  </si>
  <si>
    <t>23.11.2022 17:16:49</t>
  </si>
  <si>
    <t>23.11.2022 21:15:48</t>
  </si>
  <si>
    <t>K-1038 35-01-K01038_35-01-K01038_42396683</t>
  </si>
  <si>
    <t>23.11.2022 09:02:13</t>
  </si>
  <si>
    <t>23.11.2022 13:17:56</t>
  </si>
  <si>
    <t>KOZAKLAR KÖYÜ TR-1 45-71-M01672_DIREK TIPI TRAFO HUCRESI H01_2087871</t>
  </si>
  <si>
    <t>23.11.2022 02:04:24</t>
  </si>
  <si>
    <t>23.11.2022 03:31:54</t>
  </si>
  <si>
    <t>AHMETBEYLİ MAYDANOZ M-7 35-22-M00245_A_56354583_56354583</t>
  </si>
  <si>
    <t>23.11.2022 15:33:16</t>
  </si>
  <si>
    <t>23.11.2022 19:15:13</t>
  </si>
  <si>
    <t>K-3187 35-01-K03187_911681745_911681745</t>
  </si>
  <si>
    <t>23.11.2022 15:44:57</t>
  </si>
  <si>
    <t>24.11.2022 00:45:30</t>
  </si>
  <si>
    <t>DURHASAN KÖK 45-74-M00373_MEZİTLER M02_83945260</t>
  </si>
  <si>
    <t>23.11.2022 13:37:19</t>
  </si>
  <si>
    <t>23.11.2022 16:54:27</t>
  </si>
  <si>
    <t>K-410 35-03-K00410_R_56365938_56365938</t>
  </si>
  <si>
    <t>23.11.2022 23:47:06</t>
  </si>
  <si>
    <t>24.11.2022 00:55:52</t>
  </si>
  <si>
    <t>İSMAİLLİ KÖK 35-16-M00045_TAN RES ÖZEL M08_72049710</t>
  </si>
  <si>
    <t>23.11.2022 15:15:53</t>
  </si>
  <si>
    <t>23.11.2022 15:28:00</t>
  </si>
  <si>
    <t>23.11.2022 16:16:24</t>
  </si>
  <si>
    <t>KAMUKENT TR-3 35-21-M00041_A A02b_78796230</t>
  </si>
  <si>
    <t>23.11.2022 19:18:22</t>
  </si>
  <si>
    <t>23.11.2022 20:35:10</t>
  </si>
  <si>
    <t>DERBENTALTI TARIMSAL SULAMA TR-9 45-83-M00578_DIREK TIPI TRAFO HUCRESI H01_2101209</t>
  </si>
  <si>
    <t>23.11.2022 18:30:48</t>
  </si>
  <si>
    <t>23.11.2022 21:49:55</t>
  </si>
  <si>
    <t>23.11.2022 11:04:44</t>
  </si>
  <si>
    <t>23.11.2022 11:12:05</t>
  </si>
  <si>
    <t>KARABURUN TR-1 35-21-L00001_95002403936_95002403936</t>
  </si>
  <si>
    <t>23.11.2022 09:11:06</t>
  </si>
  <si>
    <t>23.11.2022 12:03:41</t>
  </si>
  <si>
    <t>ULUCAK DM-2/14 35-27-M00332_A_56355347_56355347</t>
  </si>
  <si>
    <t>23.11.2022 09:45:35</t>
  </si>
  <si>
    <t>23.11.2022 11:57:22</t>
  </si>
  <si>
    <t>K-955 35-03-K00955_F_56374098_56374098</t>
  </si>
  <si>
    <t>23.11.2022 12:55:36</t>
  </si>
  <si>
    <t>23.11.2022 16:18:16</t>
  </si>
  <si>
    <t>ESKİ FOÇA İM 35-23-A00001_ALÇUK-1 (ESKİ FOÇA-1) M08_2050304</t>
  </si>
  <si>
    <t>23.11.2022 11:43:06</t>
  </si>
  <si>
    <t>23.11.2022 12:11:58</t>
  </si>
  <si>
    <t>TR-52/A 45-77-L00054_C_56368205_56368205</t>
  </si>
  <si>
    <t>23.11.2022 17:56:41</t>
  </si>
  <si>
    <t>23.11.2022 19:39:47</t>
  </si>
  <si>
    <t>23.11.2022 12:17:51</t>
  </si>
  <si>
    <t>23.11.2022 14:54:10</t>
  </si>
  <si>
    <t>L-438 35-18-L00438_10242377 A01_5935677</t>
  </si>
  <si>
    <t>23.11.2022 07:56:35</t>
  </si>
  <si>
    <t>23.11.2022 12:14:59</t>
  </si>
  <si>
    <t>M-2957 35-04-M02957_99450118_99450118</t>
  </si>
  <si>
    <t>23.11.2022 19:51:09</t>
  </si>
  <si>
    <t>23.11.2022 21:51:59</t>
  </si>
  <si>
    <t>23.11.2022 08:29:10</t>
  </si>
  <si>
    <t>23.11.2022 11:45:53</t>
  </si>
  <si>
    <t>23.11.2022 20:12:36</t>
  </si>
  <si>
    <t>23.11.2022 20:37:32</t>
  </si>
  <si>
    <t>TR-6 35-19-L00006_7638606_56374686_56374686</t>
  </si>
  <si>
    <t>23.11.2022 12:49:30</t>
  </si>
  <si>
    <t>23.11.2022 13:03:57</t>
  </si>
  <si>
    <t>L-336 REİSDERE 35-18-L00336_95000582585_95000582585</t>
  </si>
  <si>
    <t>23.11.2022 16:29:35</t>
  </si>
  <si>
    <t>23.11.2022 19:11:08</t>
  </si>
  <si>
    <t>K-3600 35-01-K03600_910752295_910752295</t>
  </si>
  <si>
    <t>23.11.2022 23:42:41</t>
  </si>
  <si>
    <t>24.11.2022 03:18:17</t>
  </si>
  <si>
    <t>K-687 35-01-K00687_D D1_5910714</t>
  </si>
  <si>
    <t>23.11.2022 13:48:14</t>
  </si>
  <si>
    <t>23.11.2022 16:33:57</t>
  </si>
  <si>
    <t>MENEMEN DM-3/20 35-28-M00735_953375868_953375868</t>
  </si>
  <si>
    <t>23.11.2022 18:18:58</t>
  </si>
  <si>
    <t>23.11.2022 21:46:21</t>
  </si>
  <si>
    <t>ALAŞEHİR TR-24 45-73-M00024_945685397_945685397</t>
  </si>
  <si>
    <t>23.11.2022 12:05:04</t>
  </si>
  <si>
    <t>23.11.2022 13:24:30</t>
  </si>
  <si>
    <t>23.11.2022 12:02:05</t>
  </si>
  <si>
    <t>23.11.2022 12:03:11</t>
  </si>
  <si>
    <t>M-444 35-03-M00444_910879038_910879038</t>
  </si>
  <si>
    <t>23.11.2022 19:41:04</t>
  </si>
  <si>
    <t>23.11.2022 21:51:46</t>
  </si>
  <si>
    <t>MEHMET ALİ UYAR VE ARK. ÖZEL TR 35-27-M00612Ö_DIREK TIPI TRAFO HUCRESI H01_2051054</t>
  </si>
  <si>
    <t>23.11.2022 17:41:52</t>
  </si>
  <si>
    <t>23.11.2022 19:57:24</t>
  </si>
  <si>
    <t>23.11.2022 14:10:23</t>
  </si>
  <si>
    <t>23.11.2022 17:47:09</t>
  </si>
  <si>
    <t>ÇANDARLI DM-TR-20 35-30-M00020_ŞEHİR-2 M02_72352922</t>
  </si>
  <si>
    <t>23.11.2022 13:00:46</t>
  </si>
  <si>
    <t>23.11.2022 14:05:03</t>
  </si>
  <si>
    <t>ULUKENT DM-3/25 35-28-M00825_DM-4/17 M01_65770634</t>
  </si>
  <si>
    <t>23.11.2022 09:16:23</t>
  </si>
  <si>
    <t>23.11.2022 15:33:09</t>
  </si>
  <si>
    <t>EĞRİDERE KOKARCA TR-3 35-32-L00047_B_56391780_56391780</t>
  </si>
  <si>
    <t>23.11.2022 11:17:23</t>
  </si>
  <si>
    <t>23.11.2022 13:41:15</t>
  </si>
  <si>
    <t>ÇIKRIKÇI TR-3 45-83-L00466_955159098_955159098</t>
  </si>
  <si>
    <t>23.11.2022 17:16:28</t>
  </si>
  <si>
    <t>23.11.2022 18:02:00</t>
  </si>
  <si>
    <t>K-4023 35-01-K04023_912019196_912019196</t>
  </si>
  <si>
    <t>23.11.2022 10:59:49</t>
  </si>
  <si>
    <t>23.11.2022 11:53:32</t>
  </si>
  <si>
    <t>K-4477 35-04-K04477_A_56374949_56374949</t>
  </si>
  <si>
    <t>23.11.2022 09:28:20</t>
  </si>
  <si>
    <t>23.11.2022 09:39:46</t>
  </si>
  <si>
    <t>M-3393(YATIRIM REZERVE) 35-03-M03393_913023390_913023390</t>
  </si>
  <si>
    <t>23.11.2022 13:17:40</t>
  </si>
  <si>
    <t>23.11.2022 16:57:10</t>
  </si>
  <si>
    <t>23.11.2022 08:51:25</t>
  </si>
  <si>
    <t>23.11.2022 09:08:17</t>
  </si>
  <si>
    <t>ISMET ERTEN SULAMA GRUBU 35-29-M00206_35-29-M00206_2371523</t>
  </si>
  <si>
    <t>23.11.2022 16:42:50</t>
  </si>
  <si>
    <t>23.11.2022 18:31:04</t>
  </si>
  <si>
    <t>FOÇA TR-28 35-23-L00028_ASKERİYE (D.KKK) L04_72145975</t>
  </si>
  <si>
    <t>23.11.2022 22:18:18</t>
  </si>
  <si>
    <t>23.11.2022 23:18:12</t>
  </si>
  <si>
    <t>M-1129 35-02-M01129__83786767_83786767</t>
  </si>
  <si>
    <t>23.11.2022 08:56:24</t>
  </si>
  <si>
    <t>23.11.2022 11:12:58</t>
  </si>
  <si>
    <t>BAŞKÖY MAŞAT TR-1 35-29-L00192_35-29-L00192_2347751</t>
  </si>
  <si>
    <t>23.11.2022 23:03:33</t>
  </si>
  <si>
    <t>24.11.2022 00:16:37</t>
  </si>
  <si>
    <t>TR-2/124 45-83-M00667_955143597_955143597</t>
  </si>
  <si>
    <t>23.11.2022 15:36:49</t>
  </si>
  <si>
    <t>23.11.2022 21:11:33</t>
  </si>
  <si>
    <t>23.11.2022 19:48:21</t>
  </si>
  <si>
    <t>23.11.2022 22:06:42</t>
  </si>
  <si>
    <t>İZZETTİN KÖK 45-83-M00132_SİNİRLİ M02_2327937</t>
  </si>
  <si>
    <t>23.11.2022 11:00:00</t>
  </si>
  <si>
    <t>23.11.2022 13:27:48</t>
  </si>
  <si>
    <t>23.11.2022 18:53:47</t>
  </si>
  <si>
    <t>23.11.2022 22:12:07</t>
  </si>
  <si>
    <t>K-1146 35-07-K01146_35-07-K01146_48437433</t>
  </si>
  <si>
    <t>23.11.2022 17:27:33</t>
  </si>
  <si>
    <t>23.11.2022 18:00:23</t>
  </si>
  <si>
    <t>BALABANLI FİKRET TEKELİ SULAMA GRB TR-6 35-15-M00335_A_56367973_56367973</t>
  </si>
  <si>
    <t>23.11.2022 14:24:30</t>
  </si>
  <si>
    <t>23.11.2022 19:02:16</t>
  </si>
  <si>
    <t>GÖKÇEÖREN TR-3 45-77-M00032_945503016_945503016</t>
  </si>
  <si>
    <t>23.11.2022 21:45:07</t>
  </si>
  <si>
    <t>24.11.2022 01:16:20</t>
  </si>
  <si>
    <t>23.11.2022 09:11:38</t>
  </si>
  <si>
    <t>23.11.2022 17:26:22</t>
  </si>
  <si>
    <t>K-1253 35-01-K01253_35-01-K01253_2366204</t>
  </si>
  <si>
    <t>23.11.2022 20:58:52</t>
  </si>
  <si>
    <t>24.11.2022 05:41:52</t>
  </si>
  <si>
    <t>M-14 ILDIR TARIMSAL SULAMA 35-18-M00014_35-18-M00014_2376231</t>
  </si>
  <si>
    <t>23.11.2022 11:32:47</t>
  </si>
  <si>
    <t>23.11.2022 12:10:27</t>
  </si>
  <si>
    <t>FOÇA M-258 35-23-M00258_B_56356398_56356398</t>
  </si>
  <si>
    <t>23.11.2022 19:03:51</t>
  </si>
  <si>
    <t>23.11.2022 20:17:10</t>
  </si>
  <si>
    <t>23.11.2022 13:04:03</t>
  </si>
  <si>
    <t>23.11.2022 13:52:01</t>
  </si>
  <si>
    <t>BOĞAZİÇİ İM 35-01-A00001_ZEYTİNLİK K17_2307514</t>
  </si>
  <si>
    <t>23.11.2022 18:32:19</t>
  </si>
  <si>
    <t>23.11.2022 19:31:31</t>
  </si>
  <si>
    <t>23.11.2022 14:05:45</t>
  </si>
  <si>
    <t>23.11.2022 16:40:35</t>
  </si>
  <si>
    <t>GÜVERCİNLİK TR-1 45-77-L00334_A_56388733_56388733</t>
  </si>
  <si>
    <t>23.11.2022 15:01:54</t>
  </si>
  <si>
    <t>23.11.2022 18:15:00</t>
  </si>
  <si>
    <t>TR-102 45-78-L00102_953257521_953257521</t>
  </si>
  <si>
    <t>23.11.2022 21:25:04</t>
  </si>
  <si>
    <t>K-1626 35-02-K01626_910278137_910278137</t>
  </si>
  <si>
    <t>23.11.2022 12:27:56</t>
  </si>
  <si>
    <t>23.11.2022 17:43:34</t>
  </si>
  <si>
    <t>23.11.2022 15:22:51</t>
  </si>
  <si>
    <t>23.11.2022 17:12:07</t>
  </si>
  <si>
    <t>DEREKÖY KÖK 45-82-M00153_IŞIKLAR-2 GİRİŞ M09_73816060</t>
  </si>
  <si>
    <t>23.11.2022 08:58:49</t>
  </si>
  <si>
    <t>23.11.2022 15:07:51</t>
  </si>
  <si>
    <t>23.11.2022 12:03:44</t>
  </si>
  <si>
    <t>23.11.2022 12:05:20</t>
  </si>
  <si>
    <t>L-470 KÖK 35-18-L00470_REİSDERE L04_72090182</t>
  </si>
  <si>
    <t>23.11.2022 13:22:53</t>
  </si>
  <si>
    <t>23.11.2022 14:44:56</t>
  </si>
  <si>
    <t>23.11.2022 23:56:52</t>
  </si>
  <si>
    <t>24.11.2022 00:56:01</t>
  </si>
  <si>
    <t>TR-12 35-31-L00012_956590490_956590490</t>
  </si>
  <si>
    <t>23.11.2022 16:28:03</t>
  </si>
  <si>
    <t>23.11.2022 17:13:05</t>
  </si>
  <si>
    <t>KARAOTLUK TR-4 35-13-L00505_35-13-L00505_81212052</t>
  </si>
  <si>
    <t>23.11.2022 13:40:23</t>
  </si>
  <si>
    <t>23.11.2022 15:25:18</t>
  </si>
  <si>
    <t>23.11.2022 08:09:01</t>
  </si>
  <si>
    <t>23.11.2022 08:21:57</t>
  </si>
  <si>
    <t>K-2732 35-04-K02732_E_56394825_56394825</t>
  </si>
  <si>
    <t>23.11.2022 16:12:01</t>
  </si>
  <si>
    <t>23.11.2022 18:12:23</t>
  </si>
  <si>
    <t>AKÖREN TR-19 KÖK 45-78-M00974_ALAŞEHİR M04_66244830</t>
  </si>
  <si>
    <t>23.11.2022 16:08:25</t>
  </si>
  <si>
    <t>23.11.2022 17:24:20</t>
  </si>
  <si>
    <t>M-1241 35-01-M01241_K K1_5872636</t>
  </si>
  <si>
    <t>23.11.2022 07:30:21</t>
  </si>
  <si>
    <t>23.11.2022 12:25:34</t>
  </si>
  <si>
    <t>K-3836 35-01-K03836_35-01-K03836_2363655</t>
  </si>
  <si>
    <t>23.11.2022 09:56:47</t>
  </si>
  <si>
    <t>23.11.2022 12:40:45</t>
  </si>
  <si>
    <t>KAYACIK KÖK 45-75-M00065_HatBaşıAyırıcı_53136524 M05_53136524</t>
  </si>
  <si>
    <t>23.11.2022 17:16:35</t>
  </si>
  <si>
    <t>23.11.2022 21:54:15</t>
  </si>
  <si>
    <t>KUŞLUK ÇAMKÖY TR-1 45-75-M00144_C_56384969_56384969</t>
  </si>
  <si>
    <t>23.11.2022 16:25:12</t>
  </si>
  <si>
    <t>23.11.2022 17:03:42</t>
  </si>
  <si>
    <t>L-125 OVACIK 35-18-L00125_ H_49094836</t>
  </si>
  <si>
    <t>23.11.2022 02:23:00</t>
  </si>
  <si>
    <t>23.11.2022 02:33:00</t>
  </si>
  <si>
    <t>23.11.2022 22:43:25</t>
  </si>
  <si>
    <t>24.11.2022 01:14:09</t>
  </si>
  <si>
    <t>TR-115 ZEYTİNALANI 35-19-L00115_B_56377404_56377404</t>
  </si>
  <si>
    <t>23.11.2022 15:47:19</t>
  </si>
  <si>
    <t>23.11.2022 17:58:01</t>
  </si>
  <si>
    <t>M-263 35-09-M00263_M-251 M01_47547813</t>
  </si>
  <si>
    <t>23.11.2022 12:06:32</t>
  </si>
  <si>
    <t>23.11.2022 13:13:13</t>
  </si>
  <si>
    <t>NURİ KAŞARCI-2 TARIMSAL SULAMA TR 45-78-L00646_DIREK TIPI TRAFO HUCRESI H01_2125368</t>
  </si>
  <si>
    <t>23.11.2022 11:07:27</t>
  </si>
  <si>
    <t>23.11.2022 12:27:09</t>
  </si>
  <si>
    <t>M-1826 35-02-M01826_912892016_912892016</t>
  </si>
  <si>
    <t>23.11.2022 18:50:04</t>
  </si>
  <si>
    <t>23.11.2022 23:58:34</t>
  </si>
  <si>
    <t>UZUNKÖY TR-1 35-31-L00144_47827255_56405492_56405492</t>
  </si>
  <si>
    <t>23.11.2022 17:04:08</t>
  </si>
  <si>
    <t>23.11.2022 20:05:04</t>
  </si>
  <si>
    <t>M-2745 35-01-M02745_912444006_912444006</t>
  </si>
  <si>
    <t>23.11.2022 14:36:07</t>
  </si>
  <si>
    <t>23.11.2022 16:49:26</t>
  </si>
  <si>
    <t>ARKACILAR TR-1 35-31-L00037_47983521_56400236_56400236</t>
  </si>
  <si>
    <t>23.11.2022 09:10:40</t>
  </si>
  <si>
    <t>23.11.2022 15:58:12</t>
  </si>
  <si>
    <t>GÜMÜLDÜR DM 35-25-M00100_CİVAR M07_2309335</t>
  </si>
  <si>
    <t>23.11.2022 09:13:13</t>
  </si>
  <si>
    <t>23.11.2022 12:01:14</t>
  </si>
  <si>
    <t>23.11.2022 17:20:27</t>
  </si>
  <si>
    <t>23.11.2022 20:41:42</t>
  </si>
  <si>
    <t>ÇAPAK TAŞLIÇUKUR 35-26-M00529_956613052_956613052</t>
  </si>
  <si>
    <t>23.11.2022 17:47:21</t>
  </si>
  <si>
    <t>23.11.2022 19:09:31</t>
  </si>
  <si>
    <t>TR-2/11 45-72-L00011_956495889_956495889</t>
  </si>
  <si>
    <t>23.11.2022 20:30:02</t>
  </si>
  <si>
    <t>23.11.2022 21:38:37</t>
  </si>
  <si>
    <t>23.11.2022 11:22:31</t>
  </si>
  <si>
    <t>23.11.2022 16:02:53</t>
  </si>
  <si>
    <t>M-2760 35-10-M02760__81571201_81571201</t>
  </si>
  <si>
    <t>23.11.2022 08:05:12</t>
  </si>
  <si>
    <t>23.11.2022 09:09:29</t>
  </si>
  <si>
    <t>K-3846 35-03-K03846_35-03-K03846_41964597</t>
  </si>
  <si>
    <t>23.11.2022 12:29:33</t>
  </si>
  <si>
    <t>23.11.2022 14:33:07</t>
  </si>
  <si>
    <t>ARMUTLU TR-4 35-27-L00004_97500903_97500903</t>
  </si>
  <si>
    <t>23.11.2022 20:18:01</t>
  </si>
  <si>
    <t>23.11.2022 21:44:27</t>
  </si>
  <si>
    <t>ÇANDARLI TR-21 35-30-M00021_CANTEK M02_72081435</t>
  </si>
  <si>
    <t>23.11.2022 15:50:01</t>
  </si>
  <si>
    <t>23.11.2022 16:58:30</t>
  </si>
  <si>
    <t>23.11.2022 12:04:42</t>
  </si>
  <si>
    <t>23.11.2022 12:17:54</t>
  </si>
  <si>
    <t>TR-63 GERENLİKUYU MEVKİİ 35-15-L00063_A_56370678_56370678</t>
  </si>
  <si>
    <t>23.11.2022 21:38:40</t>
  </si>
  <si>
    <t>23.11.2022 22:38:18</t>
  </si>
  <si>
    <t>AZMAK TR-1 35-21-L00046_A_56358262_56358262</t>
  </si>
  <si>
    <t>23.11.2022 10:41:03</t>
  </si>
  <si>
    <t>23.11.2022 12:18:32</t>
  </si>
  <si>
    <t>K-2007 35-01-K02007_K-379 K02_2113442</t>
  </si>
  <si>
    <t>23.11.2022 12:37:18</t>
  </si>
  <si>
    <t>23.11.2022 13:15:35</t>
  </si>
  <si>
    <t>23.11.2022 22:39:45</t>
  </si>
  <si>
    <t>23.11.2022 23:03:55</t>
  </si>
  <si>
    <t>23.11.2022 09:55:09</t>
  </si>
  <si>
    <t>23.11.2022 11:11:46</t>
  </si>
  <si>
    <t>ÇANŞA TR-2 45-81-M00194_A_56385472_56385472</t>
  </si>
  <si>
    <t>23.11.2022 17:45:58</t>
  </si>
  <si>
    <t>23.11.2022 19:44:20</t>
  </si>
  <si>
    <t>M-1885 35-02-M01885_965662548_965662548</t>
  </si>
  <si>
    <t>23.11.2022 10:11:28</t>
  </si>
  <si>
    <t>23.11.2022 17:41:01</t>
  </si>
  <si>
    <t>YENİ FOÇA TR-9 35-23-M00009_YENİFOÇA TR-2 M02_2114748</t>
  </si>
  <si>
    <t>23.11.2022 23:54:33</t>
  </si>
  <si>
    <t>24.11.2022 00:25:00</t>
  </si>
  <si>
    <t>YENİFOÇA TR-34 35-23-M00034_YENİFOÇA TR-37 M03_2334873</t>
  </si>
  <si>
    <t>23.11.2022 16:25:47</t>
  </si>
  <si>
    <t>23.11.2022 18:40:10</t>
  </si>
  <si>
    <t>TR-5 45-74-M00005_945589145_945589145</t>
  </si>
  <si>
    <t>23.11.2022 17:57:02</t>
  </si>
  <si>
    <t>23.11.2022 18:27:42</t>
  </si>
  <si>
    <t>M-2070 35-02-M02070_TRH-2 M01_54962974</t>
  </si>
  <si>
    <t>23.11.2022 16:07:19</t>
  </si>
  <si>
    <t>23.11.2022 17:55:52</t>
  </si>
  <si>
    <t>YENİKÖY GÖLCÜK TR-2 35-31-L00184_ H_72247326</t>
  </si>
  <si>
    <t>23.11.2022 17:19:54</t>
  </si>
  <si>
    <t>23.11.2022 18:08:08</t>
  </si>
  <si>
    <t>MAVİKÖŞE TR-2 35-17-M00225_35-17-M00225_2375596</t>
  </si>
  <si>
    <t>23.11.2022 12:45:49</t>
  </si>
  <si>
    <t>23.11.2022 15:43:14</t>
  </si>
  <si>
    <t>23.11.2022 20:48:45</t>
  </si>
  <si>
    <t>23.11.2022 21:05:10</t>
  </si>
  <si>
    <t>GÖKEYÜP TR-1 KÖK 45-78-M00798_HatBaşıAyırıcı_53140479 M04_53140479</t>
  </si>
  <si>
    <t>23.11.2022 10:53:52</t>
  </si>
  <si>
    <t>23.11.2022 12:59:01</t>
  </si>
  <si>
    <t>ÇEPNİDERE TR-3 45-83-L00223_955163596_955163596</t>
  </si>
  <si>
    <t>23.11.2022 15:17:39</t>
  </si>
  <si>
    <t>23.11.2022 19:26:50</t>
  </si>
  <si>
    <t>GERENKÖY TR-5 35-23-M00151_GERENKÖY TR-6 M03_72154517</t>
  </si>
  <si>
    <t>23.11.2022 15:47:30</t>
  </si>
  <si>
    <t>23.11.2022 16:37:06</t>
  </si>
  <si>
    <t>23.11.2022 11:45:22</t>
  </si>
  <si>
    <t>23.11.2022 15:17:01</t>
  </si>
  <si>
    <t>K-4035 35-01-K04035_910840931_910840931</t>
  </si>
  <si>
    <t>23.11.2022 16:42:32</t>
  </si>
  <si>
    <t>23.11.2022 21:06:32</t>
  </si>
  <si>
    <t>K-2953 35-02-K02953_913045592_913045592</t>
  </si>
  <si>
    <t>23.11.2022 13:42:02</t>
  </si>
  <si>
    <t>23.11.2022 16:27:51</t>
  </si>
  <si>
    <t>ULUKENT DM-1/16 35-28-M00069_961240657_961240657</t>
  </si>
  <si>
    <t>23.11.2022 22:44:21</t>
  </si>
  <si>
    <t>23.11.2022 23:29:18</t>
  </si>
  <si>
    <t>TR-32 35-26-M00032_956614800_956614800</t>
  </si>
  <si>
    <t>23.11.2022 10:02:12</t>
  </si>
  <si>
    <t>23.11.2022 10:58:19</t>
  </si>
  <si>
    <t>MURADİYE DM 45-71-M00006_ÜÇPINAR DM M02_2076872</t>
  </si>
  <si>
    <t>23.11.2022 09:32:40</t>
  </si>
  <si>
    <t>23.11.2022 09:54:17</t>
  </si>
  <si>
    <t>23.11.2022 17:37:23</t>
  </si>
  <si>
    <t>23.11.2022 18:18:16</t>
  </si>
  <si>
    <t>23.11.2022 17:28:06</t>
  </si>
  <si>
    <t>23.11.2022 18:55:23</t>
  </si>
  <si>
    <t>OKLUİSA KÖK 45-81-M00046_HatBaşıAyırıcı_73063134 M04_73063134</t>
  </si>
  <si>
    <t>23.11.2022 12:05:50</t>
  </si>
  <si>
    <t>23.11.2022 14:17:45</t>
  </si>
  <si>
    <t>K-4163 35-02-K04163_99894043_99894043</t>
  </si>
  <si>
    <t>23.11.2022 19:38:15</t>
  </si>
  <si>
    <t>23.11.2022 21:07:07</t>
  </si>
  <si>
    <t>TR-64 GERENLİKUYU 35-15-L00064_A_56370705_56370705</t>
  </si>
  <si>
    <t>23.11.2022 19:46:51</t>
  </si>
  <si>
    <t>23.11.2022 22:48:52</t>
  </si>
  <si>
    <t>M-1422 35-01-M01422_98366733_98366733</t>
  </si>
  <si>
    <t>23.11.2022 09:22:37</t>
  </si>
  <si>
    <t>23.11.2022 11:52:45</t>
  </si>
  <si>
    <t>KESİKKÖY DM 35-28-M00309_BURUNCUK M08_2046126</t>
  </si>
  <si>
    <t>23.11.2022 12:41:34</t>
  </si>
  <si>
    <t>23.11.2022 17:33:47</t>
  </si>
  <si>
    <t>KÖPRÜBAŞI TR-18 45-86-M00018_915925407_915925407</t>
  </si>
  <si>
    <t>23.11.2022 16:30:25</t>
  </si>
  <si>
    <t>23.11.2022 17:26:49</t>
  </si>
  <si>
    <t>YUNTDAĞYENİCE KÖYÜ TR-1 45-71-M01699_953214121_953214121</t>
  </si>
  <si>
    <t>23.11.2022 20:27:43</t>
  </si>
  <si>
    <t>23.11.2022 23:49:41</t>
  </si>
  <si>
    <t>23.11.2022 17:11:02</t>
  </si>
  <si>
    <t>23.11.2022 21:10:38</t>
  </si>
  <si>
    <t>23.11.2022 15:50:11</t>
  </si>
  <si>
    <t>23.11.2022 21:47:36</t>
  </si>
  <si>
    <t>KOCAKAĞAN KARAPINAR TR-1 45-72-L00226_DIREK TIPI TRAFO HUCRESI H01_2109864</t>
  </si>
  <si>
    <t>23.11.2022 12:03:36</t>
  </si>
  <si>
    <t>23.11.2022 15:11:29</t>
  </si>
  <si>
    <t>FOÇA TR-48 35-23-L00048_42134250_56398594_56398594</t>
  </si>
  <si>
    <t>23.11.2022 00:22:23</t>
  </si>
  <si>
    <t>23.11.2022 00:37:15</t>
  </si>
  <si>
    <t>OVAKENT TR-11 35-15-L00633_950386942_950386942</t>
  </si>
  <si>
    <t>23.11.2022 19:48:16</t>
  </si>
  <si>
    <t>24.11.2022 01:28:05</t>
  </si>
  <si>
    <t>23.11.2022 11:08:28</t>
  </si>
  <si>
    <t>23.11.2022 12:22:15</t>
  </si>
  <si>
    <t>ÖRNEKKÖY TR-1 45-73-M00259_D_56385653_56385653</t>
  </si>
  <si>
    <t>23.11.2022 19:05:47</t>
  </si>
  <si>
    <t>23.11.2022 20:38:18</t>
  </si>
  <si>
    <t>K-1480 35-09-K01480_97763141_97763141</t>
  </si>
  <si>
    <t>23.11.2022 23:58:19</t>
  </si>
  <si>
    <t>24.11.2022 00:49:46</t>
  </si>
  <si>
    <t>ÇEŞME İM 35-18-A00001_ALTINYUNUS L10_2308111</t>
  </si>
  <si>
    <t>23.11.2022 04:44:08</t>
  </si>
  <si>
    <t>23.11.2022 04:58:19</t>
  </si>
  <si>
    <t>KULA İM 45-77-A00001_DEMİRKÖPRÜ M03_2049496</t>
  </si>
  <si>
    <t>23.11.2022 04:05:04</t>
  </si>
  <si>
    <t>23.11.2022 04:14:05</t>
  </si>
  <si>
    <t>BAŞKÖY MAŞAT TR-1 35-29-L00192_A_56400178_56400178</t>
  </si>
  <si>
    <t>23.11.2022 14:11:53</t>
  </si>
  <si>
    <t>23.11.2022 16:08:49</t>
  </si>
  <si>
    <t>23.11.2022 18:43:25</t>
  </si>
  <si>
    <t>23.11.2022 19:35:51</t>
  </si>
  <si>
    <t>ARMUTLU DM-2/TR-28 (ESKİ TR-2) 35-27-L00002_913293995_913293995</t>
  </si>
  <si>
    <t>23.11.2022 15:54:59</t>
  </si>
  <si>
    <t>23.11.2022 17:32:23</t>
  </si>
  <si>
    <t>KOCAKAĞAN TR-1 45-72-L00223_A_56406195_56406195</t>
  </si>
  <si>
    <t>23.11.2022 14:49:33</t>
  </si>
  <si>
    <t>23.11.2022 15:28:33</t>
  </si>
  <si>
    <t>YAĞCILLI TR-3 45-82-M00329_45-82-M00329_2373185</t>
  </si>
  <si>
    <t>23.11.2022 08:38:29</t>
  </si>
  <si>
    <t>23.11.2022 10:07:42</t>
  </si>
  <si>
    <t>23.11.2022 20:34:38</t>
  </si>
  <si>
    <t>23.11.2022 22:17:13</t>
  </si>
  <si>
    <t>KARAAĞAÇ TR-1 45-78-L00503_953290472_953290472</t>
  </si>
  <si>
    <t>23.11.2022 10:59:11</t>
  </si>
  <si>
    <t>23.11.2022 13:29:48</t>
  </si>
  <si>
    <t>MERCANKENT SİTESİ TR 35-23-M00049_ M03_2057998</t>
  </si>
  <si>
    <t>23.11.2022 16:56:59</t>
  </si>
  <si>
    <t>23.11.2022 19:39:38</t>
  </si>
  <si>
    <t>DOĞANKAYA OVA MAH.TR-1 45-72-L00190_B_56390109_56390109</t>
  </si>
  <si>
    <t>23.11.2022 21:49:33</t>
  </si>
  <si>
    <t>24.11.2022 00:11:01</t>
  </si>
  <si>
    <t>UMMANDERESİ TR-1 45-75-M00075_C_56397908_56397908</t>
  </si>
  <si>
    <t>23.11.2022 10:25:17</t>
  </si>
  <si>
    <t>23.11.2022 11:13:13</t>
  </si>
  <si>
    <t>K-1477 35-03-K01477_910385254_910385254</t>
  </si>
  <si>
    <t>23.11.2022 19:01:48</t>
  </si>
  <si>
    <t>23.11.2022 22:37:05</t>
  </si>
  <si>
    <t>BARBAROS TR-1 35-19-M00199_DIREK TIPI TRAFO HUCRESI H01_2057021</t>
  </si>
  <si>
    <t>23.11.2022 19:56:58</t>
  </si>
  <si>
    <t>23.11.2022 21:02:34</t>
  </si>
  <si>
    <t>ÇUKURALTI M-13 ÇAMLIK KÖK 35-25-M00059_955266892_955266892</t>
  </si>
  <si>
    <t>23.11.2022 17:18:43</t>
  </si>
  <si>
    <t>23.11.2022 20:51:29</t>
  </si>
  <si>
    <t>DM-03/01 45-71-M00003_TR-3/2 M04_2051891</t>
  </si>
  <si>
    <t>23.11.2022 15:51:33</t>
  </si>
  <si>
    <t>23.11.2022 16:53:33</t>
  </si>
  <si>
    <t>ÇANŞA KÖK 45-81-M00047_ M02_2097360</t>
  </si>
  <si>
    <t>23.11.2022 10:55:43</t>
  </si>
  <si>
    <t>23.11.2022 11:33:45</t>
  </si>
  <si>
    <t>23.11.2022 12:56:46</t>
  </si>
  <si>
    <t>23.11.2022 14:34:09</t>
  </si>
  <si>
    <t>YÜCELER TR-1 45-81-M00197_45-81-M00197_2376222</t>
  </si>
  <si>
    <t>23.11.2022 19:24:33</t>
  </si>
  <si>
    <t>23.11.2022 19:35:09</t>
  </si>
  <si>
    <t>K-3610 35-01-K03610_35-01-K03610_2370279</t>
  </si>
  <si>
    <t>23.11.2022 09:57:28</t>
  </si>
  <si>
    <t>23.11.2022 12:20:23</t>
  </si>
  <si>
    <t>M-1540 35-01-M01540_910349092_910349092</t>
  </si>
  <si>
    <t>23.11.2022 22:54:53</t>
  </si>
  <si>
    <t>24.11.2022 01:00:00</t>
  </si>
  <si>
    <t>PİRAHMET TR-1 45-82-M00177_A_56402139_56402139</t>
  </si>
  <si>
    <t>23.11.2022 17:52:27</t>
  </si>
  <si>
    <t>23.11.2022 20:32:47</t>
  </si>
  <si>
    <t>TEPEKÖY TR-2 45-73-M00788_B_56385048_56385048</t>
  </si>
  <si>
    <t>23.11.2022 13:23:51</t>
  </si>
  <si>
    <t>23.11.2022 14:43:18</t>
  </si>
  <si>
    <t>K-1477 35-03-K01477_R_56373810_56373810</t>
  </si>
  <si>
    <t>23.11.2022 21:45:33</t>
  </si>
  <si>
    <t>23.11.2022 22:50:06</t>
  </si>
  <si>
    <t>ALİAĞA GIS TM 35-17-A00014_HatBaşıAyırıcı_65632288 M020_65632288</t>
  </si>
  <si>
    <t>23.11.2022 12:16:50</t>
  </si>
  <si>
    <t>23.11.2022 14:14:51</t>
  </si>
  <si>
    <t>SELÇUK İM/DM 35-13-A00004_SELÇUK ZİRAİ SULAMA L05_65986069</t>
  </si>
  <si>
    <t>23.11.2022 13:34:59</t>
  </si>
  <si>
    <t>23.11.2022 15:22:46</t>
  </si>
  <si>
    <t>SELENDİ DM 45-81-M00001_SELENDİ ŞEHİR-1 M02_2321594</t>
  </si>
  <si>
    <t>23.11.2022 10:01:15</t>
  </si>
  <si>
    <t>23.11.2022 15:24:59</t>
  </si>
  <si>
    <t>YOLÜSTÜ TR-11 35-15-M00268_B_56361735_56361735</t>
  </si>
  <si>
    <t>23.11.2022 18:44:10</t>
  </si>
  <si>
    <t>23.11.2022 20:21:38</t>
  </si>
  <si>
    <t>23.11.2022 12:02:33</t>
  </si>
  <si>
    <t>23.11.2022 12:24:57</t>
  </si>
  <si>
    <t>23.11.2022 19:20:31</t>
  </si>
  <si>
    <t>23.11.2022 20:04:27</t>
  </si>
  <si>
    <t>23.11.2022 11:54:01</t>
  </si>
  <si>
    <t>23.11.2022 13:45:23</t>
  </si>
  <si>
    <t>TR-1-3/5 PAMUK PAZARI KABİN 35-20-L00021_10213352_56359824_56359824</t>
  </si>
  <si>
    <t>23.11.2022 10:14:07</t>
  </si>
  <si>
    <t>23.11.2022 12:22:02</t>
  </si>
  <si>
    <t>23.11.2022 14:55:03</t>
  </si>
  <si>
    <t>23.11.2022 16:27:50</t>
  </si>
  <si>
    <t>ÖZBEK DM (TR-315) 35-19-M00044_EĞRİLİMAN M04_72140384</t>
  </si>
  <si>
    <t>23.11.2022 04:30:07</t>
  </si>
  <si>
    <t>23.11.2022 07:34:45</t>
  </si>
  <si>
    <t>_48136642_56388648_56388648</t>
  </si>
  <si>
    <t>23.11.2022 14:06:07</t>
  </si>
  <si>
    <t>23.11.2022 15:37:11</t>
  </si>
  <si>
    <t>TOKATBAŞI TR-1 35-20-L00101_35-20-L00101_2351800</t>
  </si>
  <si>
    <t>23.11.2022 18:15:33</t>
  </si>
  <si>
    <t>23.11.2022 20:49:48</t>
  </si>
  <si>
    <t>KAYRAKALTI TR-1 45-82-M00353_A_56400548_56400548</t>
  </si>
  <si>
    <t>23.11.2022 18:55:51</t>
  </si>
  <si>
    <t>23.11.2022 21:38:46</t>
  </si>
  <si>
    <t>M-3520(YATIRIM REZERVE) 35-09-M03520_F f1b_5878931</t>
  </si>
  <si>
    <t>23.11.2022 12:43:46</t>
  </si>
  <si>
    <t>23.11.2022 15:06:45</t>
  </si>
  <si>
    <t>K-844 35-01-K00844_911810732_911810732</t>
  </si>
  <si>
    <t>23.11.2022 16:48:27</t>
  </si>
  <si>
    <t>24.11.2022 00:38:00</t>
  </si>
  <si>
    <t>İSKELE KÖK 35-19-L00275_ÇAYIR L03_72119386</t>
  </si>
  <si>
    <t>23.11.2022 09:15:55</t>
  </si>
  <si>
    <t>23.11.2022 16:49:40</t>
  </si>
  <si>
    <t>BAĞARASI TR-10 KÖK 35-23-M00179_ESKİİBAĞARASI M02_72143144</t>
  </si>
  <si>
    <t>23.11.2022 14:52:43</t>
  </si>
  <si>
    <t>23.11.2022 15:37:15</t>
  </si>
  <si>
    <t>TR-28 GÖLCÜKLER 35-22-M00028_955261596_955261596</t>
  </si>
  <si>
    <t>23.11.2022 10:41:30</t>
  </si>
  <si>
    <t>23.11.2022 11:48:17</t>
  </si>
  <si>
    <t>TR-36 45-74-M00036_945584225_945584225</t>
  </si>
  <si>
    <t>23.11.2022 17:08:22</t>
  </si>
  <si>
    <t>23.11.2022 17:53:57</t>
  </si>
  <si>
    <t>23.11.2022 10:24:25</t>
  </si>
  <si>
    <t>23.11.2022 10:47:40</t>
  </si>
  <si>
    <t>23.11.2022 16:30:36</t>
  </si>
  <si>
    <t>23.11.2022 16:41:06</t>
  </si>
  <si>
    <t>KÖPRÜBAŞI TR-10 45-86-M00010__72411015_72411015</t>
  </si>
  <si>
    <t>23.11.2022 18:09:09</t>
  </si>
  <si>
    <t>23.11.2022 19:21:58</t>
  </si>
  <si>
    <t>TR-57 BAKSAN 35-19-L00057_956682656_956682656</t>
  </si>
  <si>
    <t>23.11.2022 16:46:53</t>
  </si>
  <si>
    <t>24.11.2022 01:57:47</t>
  </si>
  <si>
    <t>K-524 35-01-K00524_911391204_911391204</t>
  </si>
  <si>
    <t>23.11.2022 13:16:42</t>
  </si>
  <si>
    <t>23.11.2022 13:39:21</t>
  </si>
  <si>
    <t>23.11.2022 18:28:54</t>
  </si>
  <si>
    <t>23.11.2022 20:00:59</t>
  </si>
  <si>
    <t>23.11.2022 15:53:08</t>
  </si>
  <si>
    <t>23.11.2022 16:08:18</t>
  </si>
  <si>
    <t>ÇALTIDERE TR-3 35-17-M00233_950305338_950305338</t>
  </si>
  <si>
    <t>23.11.2022 16:18:38</t>
  </si>
  <si>
    <t>23.11.2022 20:07:11</t>
  </si>
  <si>
    <t>YEŞİLOVA ÇAYIR TR-2 35-20-L00127_955189547_955189547</t>
  </si>
  <si>
    <t>23.11.2022 10:56:08</t>
  </si>
  <si>
    <t>23.11.2022 15:18:15</t>
  </si>
  <si>
    <t>23.11.2022 09:12:48</t>
  </si>
  <si>
    <t>23.11.2022 17:33:03</t>
  </si>
  <si>
    <t>M-2745 35-01-M02745_910867623_910867623</t>
  </si>
  <si>
    <t>23.11.2022 15:40:08</t>
  </si>
  <si>
    <t>23.11.2022 17:18:16</t>
  </si>
  <si>
    <t>IŞIKLAR TM 35-02-A00006_KARAYOLLARI M25_2308414</t>
  </si>
  <si>
    <t>23.11.2022 15:12:10</t>
  </si>
  <si>
    <t>23.11.2022 16:38:00</t>
  </si>
  <si>
    <t>K-3513 35-02-K03513_913010254_913010254</t>
  </si>
  <si>
    <t>23.11.2022 16:27:14</t>
  </si>
  <si>
    <t>23.11.2022 17:02:21</t>
  </si>
  <si>
    <t>ASARLIK TR-14 KÖK 35-28-M00168_ASARLIK TR-16(DM-1/5) M04_66531978</t>
  </si>
  <si>
    <t>23.11.2022 12:00:43</t>
  </si>
  <si>
    <t>23.11.2022 13:38:34</t>
  </si>
  <si>
    <t>K-1074 35-01-K01074_35-01-K01074_2348597</t>
  </si>
  <si>
    <t>23.11.2022 20:26:53</t>
  </si>
  <si>
    <t>23.11.2022 22:12:40</t>
  </si>
  <si>
    <t>CUMALI TR-2 35-24-M00095_B_56354671_56354671</t>
  </si>
  <si>
    <t>23.11.2022 23:44:26</t>
  </si>
  <si>
    <t>23.11.2022 23:58:55</t>
  </si>
  <si>
    <t>M-2465 35-09-M02465_912258224_912258224</t>
  </si>
  <si>
    <t>23.11.2022 13:50:11</t>
  </si>
  <si>
    <t>23.11.2022 17:24:34</t>
  </si>
  <si>
    <t>BERGAMA İM-2 35-16-A00002_TR-A L09_2055218</t>
  </si>
  <si>
    <t>23.11.2022 12:23:33</t>
  </si>
  <si>
    <t>23.11.2022 12:30:00</t>
  </si>
  <si>
    <t>23.11.2022 10:43:24</t>
  </si>
  <si>
    <t>23.11.2022 11:24:30</t>
  </si>
  <si>
    <t>SEYİRKENT TR-1 45-83-M00691_ÜÇÜNCÜ KISIM SANAYİ TR-1 M01_61334574</t>
  </si>
  <si>
    <t>23.11.2022 08:49:23</t>
  </si>
  <si>
    <t>23.11.2022 09:18:58</t>
  </si>
  <si>
    <t>23.11.2022 16:11:22</t>
  </si>
  <si>
    <t>23.11.2022 16:50:59</t>
  </si>
  <si>
    <t>YENİFOÇA TR-53 35-23-M00053_YENİFOÇA TR-51 M01_72156680</t>
  </si>
  <si>
    <t>23.11.2022 12:37:00</t>
  </si>
  <si>
    <t>23.11.2022 15:10:01</t>
  </si>
  <si>
    <t>23.11.2022 12:02:36</t>
  </si>
  <si>
    <t>23.11.2022 12:06:42</t>
  </si>
  <si>
    <t>23.11.2022 13:09:35</t>
  </si>
  <si>
    <t>23.11.2022 15:35:42</t>
  </si>
  <si>
    <t>TİYENLİ KÖK 45-85-M00004_TİYENLİ KÖY ÇIKIŞI M01_72102279</t>
  </si>
  <si>
    <t>23.11.2022 14:57:28</t>
  </si>
  <si>
    <t>23.11.2022 15:52:30</t>
  </si>
  <si>
    <t>23.11.2022 02:48:04</t>
  </si>
  <si>
    <t>23.11.2022 04:10:40</t>
  </si>
  <si>
    <t>23.11.2022 22:00:06</t>
  </si>
  <si>
    <t>24.11.2022 00:21:00</t>
  </si>
  <si>
    <t>UZUNKÖY TR-1 35-31-L00144_A_72255945_72255945</t>
  </si>
  <si>
    <t>23.11.2022 13:26:57</t>
  </si>
  <si>
    <t>23.11.2022 15:15:31</t>
  </si>
  <si>
    <t>DEMİRCİ TR-1 35-26-M00780_942460189_942460189</t>
  </si>
  <si>
    <t>23.11.2022 15:39:12</t>
  </si>
  <si>
    <t>23.11.2022 17:29:29</t>
  </si>
  <si>
    <t>23.11.2022 15:24:52</t>
  </si>
  <si>
    <t>23.11.2022 18:13:24</t>
  </si>
  <si>
    <t>ÇOBANLAR AYVACIK TR-3 35-15-L00359_B_56369009_56369009</t>
  </si>
  <si>
    <t>23.11.2022 09:13:28</t>
  </si>
  <si>
    <t>23.11.2022 14:50:19</t>
  </si>
  <si>
    <t>BADEMLİ TR-10 35-15-L01050_950392893_950392893</t>
  </si>
  <si>
    <t>23.11.2022 17:16:59</t>
  </si>
  <si>
    <t>24.11.2022 01:13:27</t>
  </si>
  <si>
    <t>K-1316 35-04-K01316_B 1316 B2_5831961</t>
  </si>
  <si>
    <t>23.11.2022 23:05:17</t>
  </si>
  <si>
    <t>24.11.2022 00:45:41</t>
  </si>
  <si>
    <t>L-278 35-18-L00278_7492255_56369505_56369505</t>
  </si>
  <si>
    <t>23.11.2022 09:06:39</t>
  </si>
  <si>
    <t>23.11.2022 11:09:03</t>
  </si>
  <si>
    <t>K-905 35-02-K00905_912971526_912971526</t>
  </si>
  <si>
    <t>23.11.2022 13:51:14</t>
  </si>
  <si>
    <t>23.11.2022 21:41:09</t>
  </si>
  <si>
    <t>DERBENT TR-6 45-83-L00411_955160221_955160221</t>
  </si>
  <si>
    <t>23.11.2022 14:16:02</t>
  </si>
  <si>
    <t>23.11.2022 15:10:58</t>
  </si>
  <si>
    <t>23.11.2022 12:04:39</t>
  </si>
  <si>
    <t>23.11.2022 12:47:23</t>
  </si>
  <si>
    <t>K-1757 35-02-K01757_K-4175 K03_2041574</t>
  </si>
  <si>
    <t>23.11.2022 15:14:56</t>
  </si>
  <si>
    <t>23.11.2022 17:45:17</t>
  </si>
  <si>
    <t>EMİRALEM TR-10 35-28-M00235_A_56357267_56357267</t>
  </si>
  <si>
    <t>23.11.2022 19:55:45</t>
  </si>
  <si>
    <t>23.11.2022 22:54:30</t>
  </si>
  <si>
    <t>M-3426(YATIRIM REZERVE) 35-03-M03426_D d1b_5791492</t>
  </si>
  <si>
    <t>23.11.2022 18:56:45</t>
  </si>
  <si>
    <t>23.11.2022 20:17:22</t>
  </si>
  <si>
    <t>İM-3/TR-2 HIDIRLIK 35-14-L00289_12006898_56363956_56363956</t>
  </si>
  <si>
    <t>23.11.2022 10:22:23</t>
  </si>
  <si>
    <t>23.11.2022 13:13:19</t>
  </si>
  <si>
    <t>23.11.2022 16:19:03</t>
  </si>
  <si>
    <t>23.11.2022 18:54:00</t>
  </si>
  <si>
    <t>K-49 35-01-K00049_911664787_911664787</t>
  </si>
  <si>
    <t>23.11.2022 13:16:14</t>
  </si>
  <si>
    <t>23.11.2022 14:41:55</t>
  </si>
  <si>
    <t>HELVACI TR-3 35-17-M00363_7819610_56393307_56393307</t>
  </si>
  <si>
    <t>23.11.2022 18:18:01</t>
  </si>
  <si>
    <t>24.11.2022 02:48:14</t>
  </si>
  <si>
    <t>K-1040 35-04-K01040_99770000_99770000</t>
  </si>
  <si>
    <t>23.11.2022 18:36:48</t>
  </si>
  <si>
    <t>23.11.2022 19:42:46</t>
  </si>
  <si>
    <t>K-2730 35-09-K02730_915161204_915161204</t>
  </si>
  <si>
    <t>23.11.2022 10:47:15</t>
  </si>
  <si>
    <t>23.11.2022 18:12:49</t>
  </si>
  <si>
    <t>DM-2/36 45-71-M00168_C_56404345_56404345</t>
  </si>
  <si>
    <t>23.11.2022 10:16:32</t>
  </si>
  <si>
    <t>23.11.2022 11:47:12</t>
  </si>
  <si>
    <t>K-358 35-04-K00358_99793253_99793253</t>
  </si>
  <si>
    <t>23.11.2022 12:42:37</t>
  </si>
  <si>
    <t>23.11.2022 14:49:04</t>
  </si>
  <si>
    <t>DİNDARLI TR-6 45-79-M00424_A_56402256_56402256</t>
  </si>
  <si>
    <t>23.11.2022 12:07:50</t>
  </si>
  <si>
    <t>23.11.2022 15:50:41</t>
  </si>
  <si>
    <t>TEKNOPET KÖK-2 35-27-M00593_ARMUTLU TR-21/TR-22/A.CANCAN SULAMA GRUBU M02_72162540</t>
  </si>
  <si>
    <t>23.11.2022 18:30:02</t>
  </si>
  <si>
    <t>23.11.2022 19:48:02</t>
  </si>
  <si>
    <t>DM-21/03(CUMDURİYET MAH. MUHT.) 45-71-M00469_953193392_953193392</t>
  </si>
  <si>
    <t>23.11.2022 10:48:09</t>
  </si>
  <si>
    <t>23.11.2022 12:22:26</t>
  </si>
  <si>
    <t>M-2031 GEÇİT 35-02-M02031_M-2034 M10_66686898</t>
  </si>
  <si>
    <t>23.11.2022 15:53:12</t>
  </si>
  <si>
    <t>23.11.2022 16:20:02</t>
  </si>
  <si>
    <t>K-4370 35-03-K04370_910509458_910509458</t>
  </si>
  <si>
    <t>23.11.2022 18:48:29</t>
  </si>
  <si>
    <t>23.11.2022 19:47:50</t>
  </si>
  <si>
    <t>L-335 35-18-L00335_DAĞITIM TRAFO L-335 L03_2086128</t>
  </si>
  <si>
    <t>23.11.2022 12:24:00</t>
  </si>
  <si>
    <t>23.11.2022 13:41:00</t>
  </si>
  <si>
    <t>TR-87 35-17-M00087__56393153_56393153</t>
  </si>
  <si>
    <t>23.11.2022 17:03:28</t>
  </si>
  <si>
    <t>23.11.2022 19:25:11</t>
  </si>
  <si>
    <t>YAĞCILAR KÖK 45-71-M00179_HatBaşıAyırıcı_53135869 M04_53135869</t>
  </si>
  <si>
    <t>23.11.2022 20:29:22</t>
  </si>
  <si>
    <t>24.11.2022 03:07:57</t>
  </si>
  <si>
    <t>EYKO TR-1 35-30-M00027_TR-2 M02_2323620</t>
  </si>
  <si>
    <t>23.11.2022 13:36:14</t>
  </si>
  <si>
    <t>23.11.2022 19:25:00</t>
  </si>
  <si>
    <t>BELEVİ İM 35-13-A00002_BELEVİ OTOBAN SULAMA L01_2064123</t>
  </si>
  <si>
    <t>23.11.2022 09:28:01</t>
  </si>
  <si>
    <t>23.11.2022 12:35:11</t>
  </si>
  <si>
    <t>KÖSELER TR-1 45-75-M00170_945601565_945601565</t>
  </si>
  <si>
    <t>23.11.2022 16:34:57</t>
  </si>
  <si>
    <t>23.11.2022 19:58:11</t>
  </si>
  <si>
    <t>OYUKARASI TR-1 45-74-M00158_45-74-M00158_2376485</t>
  </si>
  <si>
    <t>23.11.2022 19:43:33</t>
  </si>
  <si>
    <t>23.11.2022 21:27:50</t>
  </si>
  <si>
    <t>ALİBEYLİ TR-1 35-16-M00148_953322793_953322793</t>
  </si>
  <si>
    <t>23.11.2022 18:11:41</t>
  </si>
  <si>
    <t>23.11.2022 20:41:03</t>
  </si>
  <si>
    <t>ULUKENT KÖK-15 35-28-M00070_ULUKENT-6/7 M04_66524930</t>
  </si>
  <si>
    <t>23.11.2022 17:10:00</t>
  </si>
  <si>
    <t>24.11.2022 00:01:00</t>
  </si>
  <si>
    <t>EĞRİLİMAN TR-1 35-21-L00098_A_56366475_56366475</t>
  </si>
  <si>
    <t>23.11.2022 11:40:21</t>
  </si>
  <si>
    <t>23.11.2022 16:03:10</t>
  </si>
  <si>
    <t>ÇIRPI İM 35-20-A00002_ÇIPPI TİRE SULAMA M10_2307616</t>
  </si>
  <si>
    <t>23.11.2022 00:52:30</t>
  </si>
  <si>
    <t>23.11.2022 02:10:20</t>
  </si>
  <si>
    <t>23.11.2022 18:08:32</t>
  </si>
  <si>
    <t>23.11.2022 13:26:05</t>
  </si>
  <si>
    <t>23.11.2022 13:54:13</t>
  </si>
  <si>
    <t>BADEMLİ TR-15 35-15-L01031_950392608_950392608</t>
  </si>
  <si>
    <t>23.11.2022 15:17:34</t>
  </si>
  <si>
    <t>23.11.2022 22:16:18</t>
  </si>
  <si>
    <t>23.11.2022 05:18:14</t>
  </si>
  <si>
    <t>23.11.2022 06:30:33</t>
  </si>
  <si>
    <t>ARAPLI TR-1 35-16-M00747_47491825_56396760_56396760</t>
  </si>
  <si>
    <t>23.11.2022 09:07:13</t>
  </si>
  <si>
    <t>23.11.2022 14:22:54</t>
  </si>
  <si>
    <t>ÜRKMEZ DM-3 (ÜRKMEZ M-6) 35-25-M00145_7532160_56376993_56376993</t>
  </si>
  <si>
    <t>23.11.2022 17:05:03</t>
  </si>
  <si>
    <t>23.11.2022 22:02:12</t>
  </si>
  <si>
    <t>KARAHIDIRLI TR-1 35-16-M00048_B_56396452_56396452</t>
  </si>
  <si>
    <t>23.11.2022 16:12:27</t>
  </si>
  <si>
    <t>23.11.2022 17:27:23</t>
  </si>
  <si>
    <t>23.11.2022 16:03:25</t>
  </si>
  <si>
    <t>23.11.2022 16:15:34</t>
  </si>
  <si>
    <t>KİRELLİ KÖK 35-29-L00809_BOYNUYOĞUN KÖK-TAMTAT L02_74719158</t>
  </si>
  <si>
    <t>23.11.2022 16:59:39</t>
  </si>
  <si>
    <t>23.11.2022 20:06:51</t>
  </si>
  <si>
    <t>TR-1/55 45-72-M00055_956501278_956501278</t>
  </si>
  <si>
    <t>23.11.2022 18:14:33</t>
  </si>
  <si>
    <t>23.11.2022 20:37:17</t>
  </si>
  <si>
    <t>VELİLER KÖK 35-31-L00116_VELİLER TR-1 L02_2119147</t>
  </si>
  <si>
    <t>23.11.2022 21:04:55</t>
  </si>
  <si>
    <t>23.11.2022 21:13:13</t>
  </si>
  <si>
    <t>M-180 DALYAN ARITMA DM 35-18-M00180_L-193 L07_66030550</t>
  </si>
  <si>
    <t>23.11.2022 10:56:28</t>
  </si>
  <si>
    <t>23.11.2022 11:31:23</t>
  </si>
  <si>
    <t>K-1560 35-01-K01560_911979265_911979265</t>
  </si>
  <si>
    <t>23.11.2022 12:09:20</t>
  </si>
  <si>
    <t>23.11.2022 14:57:36</t>
  </si>
  <si>
    <t>DM-12/06 45-71-M02402_953199884_953199884</t>
  </si>
  <si>
    <t>23.11.2022 18:07:46</t>
  </si>
  <si>
    <t>23.11.2022 19:23:02</t>
  </si>
  <si>
    <t>TR-16 35-31-L00016_47982153_56400199_56400199</t>
  </si>
  <si>
    <t>23.11.2022 19:23:09</t>
  </si>
  <si>
    <t>23.11.2022 21:34:09</t>
  </si>
  <si>
    <t>AHMETAĞA TR-3 45-79-M00320_D_56387793_56387793</t>
  </si>
  <si>
    <t>23.11.2022 15:16:50</t>
  </si>
  <si>
    <t>23.11.2022 17:05:40</t>
  </si>
  <si>
    <t>İSKELE KÖK 35-19-L00275_TR-55 L02_72119385</t>
  </si>
  <si>
    <t>23.11.2022 09:00:00</t>
  </si>
  <si>
    <t>K-4370 35-03-K04370_911154610_911154610</t>
  </si>
  <si>
    <t>23.11.2022 16:21:47</t>
  </si>
  <si>
    <t>23.11.2022 16:54:39</t>
  </si>
  <si>
    <t>KISIK METAL İŞLERİ KÖK 35-22-M00099_955270630_955270630</t>
  </si>
  <si>
    <t>24.11.2022 11:27:18</t>
  </si>
  <si>
    <t>24.11.2022 14:37:15</t>
  </si>
  <si>
    <t>SARIGÖL DM 45-79-M00069_TIRAZLAR M09_2318423</t>
  </si>
  <si>
    <t>24.11.2022 09:19:33</t>
  </si>
  <si>
    <t>24.11.2022 16:17:57</t>
  </si>
  <si>
    <t>K-3320 35-09-K03320_C c1b_5876747</t>
  </si>
  <si>
    <t>24.11.2022 10:32:37</t>
  </si>
  <si>
    <t>24.11.2022 10:58:39</t>
  </si>
  <si>
    <t>BAYINDIR İM 35-20-A00001_GENCER L14_2313511</t>
  </si>
  <si>
    <t>24.11.2022 13:08:35</t>
  </si>
  <si>
    <t>24.11.2022 15:11:43</t>
  </si>
  <si>
    <t>M-3124 35-10-M03124_97951867_97951867</t>
  </si>
  <si>
    <t>24.11.2022 10:49:11</t>
  </si>
  <si>
    <t>24.11.2022 12:22:40</t>
  </si>
  <si>
    <t>24.11.2022 17:10:38</t>
  </si>
  <si>
    <t>24.11.2022 18:00:24</t>
  </si>
  <si>
    <t>KİRELİ TR-2 35-29-L00455_950346657_950346657</t>
  </si>
  <si>
    <t>24.11.2022 11:02:48</t>
  </si>
  <si>
    <t>24.11.2022 12:50:19</t>
  </si>
  <si>
    <t>SARUHANLI TR-13 45-80-M00013_45-80-M00013_60897593</t>
  </si>
  <si>
    <t>24.11.2022 12:25:39</t>
  </si>
  <si>
    <t>24.11.2022 12:51:56</t>
  </si>
  <si>
    <t>MENEMEN DM-5/10 35-28-M00892_OKUL M02_72074161</t>
  </si>
  <si>
    <t>24.11.2022 11:16:15</t>
  </si>
  <si>
    <t>24.11.2022 11:39:12</t>
  </si>
  <si>
    <t>24.11.2022 10:38:03</t>
  </si>
  <si>
    <t>24.11.2022 10:48:59</t>
  </si>
  <si>
    <t>24.11.2022 06:20:54</t>
  </si>
  <si>
    <t>24.11.2022 08:51:05</t>
  </si>
  <si>
    <t>SULTAN YAYLASI TR-1 45-71-M01766_953223450_953223450</t>
  </si>
  <si>
    <t>24.11.2022 11:43:56</t>
  </si>
  <si>
    <t>24.11.2022 19:14:31</t>
  </si>
  <si>
    <t>YÜCE TEMURTAŞ ÖZEL TR 45-71-M02173Ö_MURADİYE MODERN KALIP ÖZEL KÖK ÇIKIŞ M02_64536528</t>
  </si>
  <si>
    <t>24.11.2022 10:04:25</t>
  </si>
  <si>
    <t>24.11.2022 11:18:11</t>
  </si>
  <si>
    <t>ÜRKMEZ DM-3 (ÜRKMEZ M-6) 35-25-M00145_5860992 e3b_5915986</t>
  </si>
  <si>
    <t>24.11.2022 06:12:27</t>
  </si>
  <si>
    <t>24.11.2022 08:02:25</t>
  </si>
  <si>
    <t>K-4757 35-04-K04757_913182178_913182178</t>
  </si>
  <si>
    <t>24.11.2022 08:37:56</t>
  </si>
  <si>
    <t>24.11.2022 09:35:16</t>
  </si>
  <si>
    <t>KINIK TR-17 35-24-L00017_C_56371767_56371767</t>
  </si>
  <si>
    <t>24.11.2022 14:53:58</t>
  </si>
  <si>
    <t>24.11.2022 16:13:38</t>
  </si>
  <si>
    <t>TR-45 MANZARA CAD. 35-19-M00045_956693588_956693588</t>
  </si>
  <si>
    <t>24.11.2022 15:58:21</t>
  </si>
  <si>
    <t>24.11.2022 22:23:14</t>
  </si>
  <si>
    <t>K-37 35-04-K00037_913327657_913327657</t>
  </si>
  <si>
    <t>24.11.2022 21:23:41</t>
  </si>
  <si>
    <t>24.11.2022 22:19:16</t>
  </si>
  <si>
    <t>K-3676 35-04-K03676_K-254 K03_2090857</t>
  </si>
  <si>
    <t>24.11.2022 17:42:13</t>
  </si>
  <si>
    <t>24.11.2022 17:57:13</t>
  </si>
  <si>
    <t>M-2892 35-10-M02892_C C01_83811587</t>
  </si>
  <si>
    <t>24.11.2022 12:08:16</t>
  </si>
  <si>
    <t>24.11.2022 17:19:15</t>
  </si>
  <si>
    <t>MENEMEN TR-65 35-28-L00065_B_56357587_56357587</t>
  </si>
  <si>
    <t>24.11.2022 15:30:44</t>
  </si>
  <si>
    <t>24.11.2022 21:46:53</t>
  </si>
  <si>
    <t>M-333 35-02-M00333_910637012_910637012</t>
  </si>
  <si>
    <t>24.11.2022 08:04:32</t>
  </si>
  <si>
    <t>24.11.2022 09:09:51</t>
  </si>
  <si>
    <t>YELKİ TR-11 35-10-L00011_913807908_913807908</t>
  </si>
  <si>
    <t>24.11.2022 01:11:19</t>
  </si>
  <si>
    <t>24.11.2022 01:58:53</t>
  </si>
  <si>
    <t>M-1826 35-02-M01826_99953459_99953459</t>
  </si>
  <si>
    <t>24.11.2022 09:26:46</t>
  </si>
  <si>
    <t>24.11.2022 10:39:33</t>
  </si>
  <si>
    <t>M-271 KARAKAYALAR DM 35-14-M00271_SAZLIGÖL M02_2097322</t>
  </si>
  <si>
    <t>24.11.2022 14:12:53</t>
  </si>
  <si>
    <t>24.11.2022 14:29:48</t>
  </si>
  <si>
    <t>ÇAMLICA TR-1 35-29-L00480_950354092_950354092</t>
  </si>
  <si>
    <t>24.11.2022 10:44:12</t>
  </si>
  <si>
    <t>24.11.2022 15:59:31</t>
  </si>
  <si>
    <t>TOPARLAR KARŞI MAH.TR-2 35-29-L00324_A_56395309_56395309</t>
  </si>
  <si>
    <t>24.11.2022 18:31:45</t>
  </si>
  <si>
    <t>25.11.2022 00:03:30</t>
  </si>
  <si>
    <t>DM-3/TR-21 (ESKİ TR-29) 35-26-M01364_956625614_956625614</t>
  </si>
  <si>
    <t>24.11.2022 17:48:59</t>
  </si>
  <si>
    <t>24.11.2022 23:35:07</t>
  </si>
  <si>
    <t>M-1544 35-01-M01544_913661642_913661642</t>
  </si>
  <si>
    <t>24.11.2022 11:38:20</t>
  </si>
  <si>
    <t>24.11.2022 14:25:34</t>
  </si>
  <si>
    <t>M-1528 35-03-M01528_910500824_910500824</t>
  </si>
  <si>
    <t>24.11.2022 13:42:00</t>
  </si>
  <si>
    <t>24.11.2022 21:04:09</t>
  </si>
  <si>
    <t>TR-29 BEYKÖY 35-32-L00121_946416528_946416528</t>
  </si>
  <si>
    <t>24.11.2022 10:18:04</t>
  </si>
  <si>
    <t>24.11.2022 12:02:15</t>
  </si>
  <si>
    <t>DAĞISTAN TR-2 35-16-M00130_47492744_56396785_56396785</t>
  </si>
  <si>
    <t>24.11.2022 09:00:38</t>
  </si>
  <si>
    <t>24.11.2022 18:33:41</t>
  </si>
  <si>
    <t>K-277 35-04-K00277_35-04-K00277_2373956</t>
  </si>
  <si>
    <t>24.11.2022 09:02:00</t>
  </si>
  <si>
    <t>24.11.2022 09:35:35</t>
  </si>
  <si>
    <t>ÜÇÜNCÜ KISIM SANAYİ TR-4 45-83-M00630_48096062_56388558_56388558</t>
  </si>
  <si>
    <t>24.11.2022 15:16:52</t>
  </si>
  <si>
    <t>24.11.2022 21:20:00</t>
  </si>
  <si>
    <t>KİRAZ İM 35-31-A00001_ŞEHİR-1 L05_2096755</t>
  </si>
  <si>
    <t>24.11.2022 04:24:13</t>
  </si>
  <si>
    <t>24.11.2022 04:28:24</t>
  </si>
  <si>
    <t>AŞAĞI KAYAPINAR TR-1 45-71-M01004_B_56388135_56388135</t>
  </si>
  <si>
    <t>24.11.2022 09:06:12</t>
  </si>
  <si>
    <t>24.11.2022 14:42:56</t>
  </si>
  <si>
    <t>M-3439(YATIRIM REZERVE) 35-03-M03439_910804779_910804779</t>
  </si>
  <si>
    <t>24.11.2022 13:04:19</t>
  </si>
  <si>
    <t>24.11.2022 19:48:10</t>
  </si>
  <si>
    <t>ZEYTİNKÖY KÖK 35-13-L00065_YONCAKÖY L05_2126554</t>
  </si>
  <si>
    <t>24.11.2022 13:28:20</t>
  </si>
  <si>
    <t>24.11.2022 16:43:13</t>
  </si>
  <si>
    <t>BORNOVA TM 35-02-A00005_TR-A K12_2308105</t>
  </si>
  <si>
    <t>24.11.2022 20:09:11</t>
  </si>
  <si>
    <t>24.11.2022 20:44:00</t>
  </si>
  <si>
    <t>BADEMLER TR-3 35-19-L00299_6675164_56389423_56389423</t>
  </si>
  <si>
    <t>24.11.2022 11:08:37</t>
  </si>
  <si>
    <t>24.11.2022 15:37:24</t>
  </si>
  <si>
    <t>HİSARLIK YUVALI TR-2 35-29-L00210_A_56360606_56360606</t>
  </si>
  <si>
    <t>24.11.2022 10:56:01</t>
  </si>
  <si>
    <t>24.11.2022 17:56:24</t>
  </si>
  <si>
    <t>DM-1/TR-19 (TR-46) 35-26-M00046_956623899_956623899</t>
  </si>
  <si>
    <t>24.11.2022 15:36:56</t>
  </si>
  <si>
    <t>24.11.2022 16:53:37</t>
  </si>
  <si>
    <t>M-13 HIDIRLIK 35-14-M00013_956658658_956658658</t>
  </si>
  <si>
    <t>24.11.2022 17:32:08</t>
  </si>
  <si>
    <t>24.11.2022 23:18:14</t>
  </si>
  <si>
    <t>K-258 35-01-K00258_35-01-K00258_2348433</t>
  </si>
  <si>
    <t>24.11.2022 10:12:39</t>
  </si>
  <si>
    <t>24.11.2022 12:29:46</t>
  </si>
  <si>
    <t>TR-1/11 45-83-M00011_MATLI YEM M04_83843136</t>
  </si>
  <si>
    <t>24.11.2022 02:34:27</t>
  </si>
  <si>
    <t>24.11.2022 03:24:42</t>
  </si>
  <si>
    <t>HACIRAHMANLI TR-1 KÖK 45-80-M00070_HACIRAHMANLI TARIMSAL SULAMA M03_72197689</t>
  </si>
  <si>
    <t>24.11.2022 10:22:07</t>
  </si>
  <si>
    <t>24.11.2022 13:03:50</t>
  </si>
  <si>
    <t>GEMİ SÖKÜM(M-130) TR 35-17-M00130_ANADOLU M05_79388999</t>
  </si>
  <si>
    <t>24.11.2022 08:33:15</t>
  </si>
  <si>
    <t>24.11.2022 12:08:35</t>
  </si>
  <si>
    <t>KAHRAMANDERE İM 35-10-A00002_GÖNEN M09_2310125</t>
  </si>
  <si>
    <t>24.11.2022 06:07:15</t>
  </si>
  <si>
    <t>24.11.2022 08:00:41</t>
  </si>
  <si>
    <t>ALİ İHSAN ÖZET VE ARK. TR 35-24-M00044_35-24-M00044_2369881</t>
  </si>
  <si>
    <t>24.11.2022 18:17:24</t>
  </si>
  <si>
    <t>24.11.2022 19:35:47</t>
  </si>
  <si>
    <t>URLA TM-1 35-19-A00004_ALAÇATI-1 M02_2313932</t>
  </si>
  <si>
    <t>24.11.2022 00:36:00</t>
  </si>
  <si>
    <t>24.11.2022 00:39:55</t>
  </si>
  <si>
    <t>24.11.2022 14:18:32</t>
  </si>
  <si>
    <t>24.11.2022 14:43:56</t>
  </si>
  <si>
    <t>URLA TM-1 35-19-A00004_URLA-2 M12_2314055</t>
  </si>
  <si>
    <t>24.11.2022 23:36:00</t>
  </si>
  <si>
    <t>24.11.2022 23:50:55</t>
  </si>
  <si>
    <t>TR-40 45-77-L00040_945487832_945487832</t>
  </si>
  <si>
    <t>24.11.2022 07:05:57</t>
  </si>
  <si>
    <t>24.11.2022 15:28:12</t>
  </si>
  <si>
    <t>K-2007 35-01-K02007_910620709_910620709</t>
  </si>
  <si>
    <t>24.11.2022 15:55:40</t>
  </si>
  <si>
    <t>24.11.2022 17:37:17</t>
  </si>
  <si>
    <t>ÇAPAK TR-2 35-26-M00426_956612781_956612781</t>
  </si>
  <si>
    <t>24.11.2022 14:49:59</t>
  </si>
  <si>
    <t>24.11.2022 17:19:54</t>
  </si>
  <si>
    <t>K-831 35-03-K00831_910671329_910671329</t>
  </si>
  <si>
    <t>24.11.2022 12:31:12</t>
  </si>
  <si>
    <t>24.11.2022 20:31:05</t>
  </si>
  <si>
    <t>K-1314 35-03-K01314_K-568 K02_41945218</t>
  </si>
  <si>
    <t>24.11.2022 02:40:12</t>
  </si>
  <si>
    <t>24.11.2022 03:09:53</t>
  </si>
  <si>
    <t>K-1685 35-01-K01685_911412553_911412553</t>
  </si>
  <si>
    <t>24.11.2022 12:52:39</t>
  </si>
  <si>
    <t>24.11.2022 13:48:02</t>
  </si>
  <si>
    <t>K-162 35-01-K00162_911319576_911319576</t>
  </si>
  <si>
    <t>24.11.2022 15:48:39</t>
  </si>
  <si>
    <t>24.11.2022 18:02:07</t>
  </si>
  <si>
    <t>SEYREK TR-7 KÖK 35-28-M00379_HatBaşıAyırıcı_53132275 M04_53132275</t>
  </si>
  <si>
    <t>24.11.2022 13:36:28</t>
  </si>
  <si>
    <t>24.11.2022 18:09:15</t>
  </si>
  <si>
    <t>M-2744 35-02-M02744_B_56364454_56364454</t>
  </si>
  <si>
    <t>24.11.2022 17:14:39</t>
  </si>
  <si>
    <t>24.11.2022 18:34:44</t>
  </si>
  <si>
    <t>M-1594 35-01-M01594_913349831_913349831</t>
  </si>
  <si>
    <t>24.11.2022 20:43:44</t>
  </si>
  <si>
    <t>25.11.2022 04:24:52</t>
  </si>
  <si>
    <t>ALİAĞA M-564 35-17-M00564_C_65502627_65502627</t>
  </si>
  <si>
    <t>24.11.2022 18:50:09</t>
  </si>
  <si>
    <t>24.11.2022 19:26:06</t>
  </si>
  <si>
    <t>24.11.2022 04:05:39</t>
  </si>
  <si>
    <t>24.11.2022 05:27:07</t>
  </si>
  <si>
    <t>M-2432 35-03-M02432_915036058_915036058</t>
  </si>
  <si>
    <t>24.11.2022 14:23:12</t>
  </si>
  <si>
    <t>24.11.2022 22:12:43</t>
  </si>
  <si>
    <t>L-19 35-14-L00019_956659295_956659295</t>
  </si>
  <si>
    <t>24.11.2022 16:33:38</t>
  </si>
  <si>
    <t>24.11.2022 19:48:30</t>
  </si>
  <si>
    <t>24.11.2022 07:43:03</t>
  </si>
  <si>
    <t>24.11.2022 11:00:01</t>
  </si>
  <si>
    <t>SÜLEYMANKÖY TR-1 45-72-L00507_45-72-L00507_79413866</t>
  </si>
  <si>
    <t>24.11.2022 17:45:00</t>
  </si>
  <si>
    <t>24.11.2022 22:32:48</t>
  </si>
  <si>
    <t>24.11.2022 08:07:35</t>
  </si>
  <si>
    <t>24.11.2022 08:57:58</t>
  </si>
  <si>
    <t>K-2643 35-01-K02643_911437136_911437136</t>
  </si>
  <si>
    <t>24.11.2022 15:50:11</t>
  </si>
  <si>
    <t>24.11.2022 18:03:55</t>
  </si>
  <si>
    <t>KALİTE KÖK 35-26-M00860_DADAŞLAR PALET M04_65889141</t>
  </si>
  <si>
    <t>24.11.2022 09:40:58</t>
  </si>
  <si>
    <t>24.11.2022 11:17:05</t>
  </si>
  <si>
    <t>K-524 35-01-K00524_910683022_910683022</t>
  </si>
  <si>
    <t>24.11.2022 14:28:07</t>
  </si>
  <si>
    <t>24.11.2022 16:06:34</t>
  </si>
  <si>
    <t>SEFERİHİSAR İM 35-14-A00002_L-220 ŞEHİR-1 L02_72378354</t>
  </si>
  <si>
    <t>24.11.2022 09:34:00</t>
  </si>
  <si>
    <t>24.11.2022 09:58:00</t>
  </si>
  <si>
    <t>GERENKÖY TR-4 35-23-M00150_950415102_950415102</t>
  </si>
  <si>
    <t>24.11.2022 08:18:56</t>
  </si>
  <si>
    <t>24.11.2022 11:27:24</t>
  </si>
  <si>
    <t>ÇIRPI TR-1/3 35-20-M00003_35-20-M00003_66531639</t>
  </si>
  <si>
    <t>24.11.2022 09:51:19</t>
  </si>
  <si>
    <t>24.11.2022 11:09:15</t>
  </si>
  <si>
    <t>FOÇA CEZA İNFAZ KURUMU KÖK 35-23-M00302_HatBaşıAyırıcı_88020580 M03_88020580</t>
  </si>
  <si>
    <t>24.11.2022 01:58:57</t>
  </si>
  <si>
    <t>24.11.2022 11:05:17</t>
  </si>
  <si>
    <t>AŞAĞI KAYAPINAR TR-1 45-71-M01004_A_60983593_60983593</t>
  </si>
  <si>
    <t>24.11.2022 18:25:51</t>
  </si>
  <si>
    <t>24.11.2022 22:22:32</t>
  </si>
  <si>
    <t>TR-32 35-16-L00032_47577867_56355227_56355227</t>
  </si>
  <si>
    <t>24.11.2022 14:39:11</t>
  </si>
  <si>
    <t>24.11.2022 23:37:38</t>
  </si>
  <si>
    <t>TR-2/7 45-72-L00007_956496161_956496161</t>
  </si>
  <si>
    <t>24.11.2022 11:42:39</t>
  </si>
  <si>
    <t>24.11.2022 13:39:40</t>
  </si>
  <si>
    <t>24.11.2022 19:25:35</t>
  </si>
  <si>
    <t>24.11.2022 20:19:49</t>
  </si>
  <si>
    <t>24.11.2022 10:46:05</t>
  </si>
  <si>
    <t>24.11.2022 11:18:00</t>
  </si>
  <si>
    <t>BERGAMA TM 35-16-A00004_AŞAĞIKIRIKLAR-1 M06_2314062</t>
  </si>
  <si>
    <t>24.11.2022 12:38:22</t>
  </si>
  <si>
    <t>24.11.2022 12:55:03</t>
  </si>
  <si>
    <t>ESENDERE TR-1 35-21-L00108_D_82668927_82668927</t>
  </si>
  <si>
    <t>24.11.2022 16:39:26</t>
  </si>
  <si>
    <t>24.11.2022 21:00:42</t>
  </si>
  <si>
    <t>DM-2/2 35-28-M00128_953384156_953384156</t>
  </si>
  <si>
    <t>24.11.2022 09:09:31</t>
  </si>
  <si>
    <t>24.11.2022 13:41:48</t>
  </si>
  <si>
    <t>MEDAR DM 45-72-L00079_TR-3 L04_66588724</t>
  </si>
  <si>
    <t>24.11.2022 13:53:13</t>
  </si>
  <si>
    <t>24.11.2022 14:25:18</t>
  </si>
  <si>
    <t>24.11.2022 16:22:19</t>
  </si>
  <si>
    <t>24.11.2022 17:43:11</t>
  </si>
  <si>
    <t>KURŞAK TR-3 35-29-L00732_35-29-L00732_41966158</t>
  </si>
  <si>
    <t>AG Direk Kırılması</t>
  </si>
  <si>
    <t>24.11.2022 13:32:32</t>
  </si>
  <si>
    <t>24.11.2022 15:32:24</t>
  </si>
  <si>
    <t>24.11.2022 03:00:13</t>
  </si>
  <si>
    <t>24.11.2022 03:32:09</t>
  </si>
  <si>
    <t>TR-32 35-16-L00032_B_56355225_56355225</t>
  </si>
  <si>
    <t>24.11.2022 05:13:40</t>
  </si>
  <si>
    <t>24.11.2022 06:29:27</t>
  </si>
  <si>
    <t>K-828 35-01-K00828_B_56358084_56358084</t>
  </si>
  <si>
    <t>24.11.2022 19:56:56</t>
  </si>
  <si>
    <t>24.11.2022 21:22:41</t>
  </si>
  <si>
    <t>ALİAĞA GIS TM 35-17-A00014_BELEDİYE-1 (2H04) M017_66128126</t>
  </si>
  <si>
    <t>24.11.2022 00:39:03</t>
  </si>
  <si>
    <t>24.11.2022 01:23:09</t>
  </si>
  <si>
    <t>24.11.2022 07:12:05</t>
  </si>
  <si>
    <t>24.11.2022 09:13:04</t>
  </si>
  <si>
    <t>L-437 ŞEHİTLİK 35-18-L00437_950449103_950449103</t>
  </si>
  <si>
    <t>24.11.2022 10:23:56</t>
  </si>
  <si>
    <t>24.11.2022 15:18:56</t>
  </si>
  <si>
    <t>ÇATALKAYA KÖYÜ TR-2 35-21-L00172_949430985_949430985</t>
  </si>
  <si>
    <t>24.11.2022 09:18:44</t>
  </si>
  <si>
    <t>24.11.2022 09:53:30</t>
  </si>
  <si>
    <t>VİLLAKENT DM 35-28-M00381_DERSAN-1 M01_66521604</t>
  </si>
  <si>
    <t>24.11.2022 10:59:43</t>
  </si>
  <si>
    <t>24.11.2022 11:23:00</t>
  </si>
  <si>
    <t>GÖKÇEAĞIL TR-2 35-30-L00140_966556464_966556464</t>
  </si>
  <si>
    <t>24.11.2022 14:23:56</t>
  </si>
  <si>
    <t>24.11.2022 18:11:14</t>
  </si>
  <si>
    <t>YENİFOÇA TR-18 35-23-M00018_35-23-M00018_2347176</t>
  </si>
  <si>
    <t>24.11.2022 00:41:26</t>
  </si>
  <si>
    <t>24.11.2022 05:43:53</t>
  </si>
  <si>
    <t>TR-24 35-22-M00024_955280506_955280506</t>
  </si>
  <si>
    <t>24.11.2022 15:56:56</t>
  </si>
  <si>
    <t>24.11.2022 19:28:36</t>
  </si>
  <si>
    <t>KONAKLI TR-12 35-15-L00899_950377298_950377298</t>
  </si>
  <si>
    <t>24.11.2022 18:22:45</t>
  </si>
  <si>
    <t>24.11.2022 19:38:39</t>
  </si>
  <si>
    <t>K-955 35-03-K00955_C c1_5783648</t>
  </si>
  <si>
    <t>24.11.2022 07:44:48</t>
  </si>
  <si>
    <t>24.11.2022 15:10:16</t>
  </si>
  <si>
    <t>MURADİYE TR-5(BELEDİYE KABİN) 45-71-M00194_A_56394011_56394011</t>
  </si>
  <si>
    <t>24.11.2022 11:36:15</t>
  </si>
  <si>
    <t>24.11.2022 16:21:11</t>
  </si>
  <si>
    <t>FOÇA TR-23 35-23-L00023_42133768_56355678_56355678</t>
  </si>
  <si>
    <t>24.11.2022 20:39:46</t>
  </si>
  <si>
    <t>24.11.2022 21:30:54</t>
  </si>
  <si>
    <t>TR-162 45-78-L00162_B tr162/b2_49409501</t>
  </si>
  <si>
    <t>24.11.2022 10:12:51</t>
  </si>
  <si>
    <t>24.11.2022 12:14:02</t>
  </si>
  <si>
    <t>M-1544 35-01-M01544_35-01-M01544_2351780</t>
  </si>
  <si>
    <t>24.11.2022 14:11:46</t>
  </si>
  <si>
    <t>24.11.2022 14:33:46</t>
  </si>
  <si>
    <t>24.11.2022 08:15:24</t>
  </si>
  <si>
    <t>24.11.2022 09:18:27</t>
  </si>
  <si>
    <t>24.11.2022 18:20:16</t>
  </si>
  <si>
    <t>24.11.2022 20:55:11</t>
  </si>
  <si>
    <t>24.11.2022 06:29:13</t>
  </si>
  <si>
    <t>24.11.2022 06:47:21</t>
  </si>
  <si>
    <t>SARUHANLI TR-15 45-80-M00015_SARUHANLI TR-13 M02_60962831</t>
  </si>
  <si>
    <t>24.11.2022 10:44:00</t>
  </si>
  <si>
    <t>24.11.2022 12:21:20</t>
  </si>
  <si>
    <t>TR-1/50 45-83-M00050_C C1B_48105366</t>
  </si>
  <si>
    <t>24.11.2022 09:09:59</t>
  </si>
  <si>
    <t>24.11.2022 13:59:39</t>
  </si>
  <si>
    <t>M-1995 35-09-M01995_C F02b_5967041</t>
  </si>
  <si>
    <t>24.11.2022 16:33:10</t>
  </si>
  <si>
    <t>24.11.2022 19:16:19</t>
  </si>
  <si>
    <t>SELÇUK İM/DM 35-13-A00004_ŞİRİNCE L04_65986077</t>
  </si>
  <si>
    <t>24.11.2022 09:01:14</t>
  </si>
  <si>
    <t>24.11.2022 10:57:38</t>
  </si>
  <si>
    <t>DM-3/10 35-29-M00483_95000579900_95000579900</t>
  </si>
  <si>
    <t>24.11.2022 16:45:26</t>
  </si>
  <si>
    <t>24.11.2022 18:41:24</t>
  </si>
  <si>
    <t>24.11.2022 08:45:57</t>
  </si>
  <si>
    <t>24.11.2022 08:58:55</t>
  </si>
  <si>
    <t>K-4355 35-02-K04355_99976841_99976841</t>
  </si>
  <si>
    <t>24.11.2022 13:33:27</t>
  </si>
  <si>
    <t>24.11.2022 14:17:43</t>
  </si>
  <si>
    <t>K-4237 35-03-K04237_910180260_910180260</t>
  </si>
  <si>
    <t>24.11.2022 05:36:05</t>
  </si>
  <si>
    <t>24.11.2022 08:51:55</t>
  </si>
  <si>
    <t>KABAZLI KÖK 45-78-M00675_HatBaşıAyırıcı_53139332 M03_53139332</t>
  </si>
  <si>
    <t>24.11.2022 15:11:54</t>
  </si>
  <si>
    <t>24.11.2022 20:01:54</t>
  </si>
  <si>
    <t>YENMİŞ KÖK 35-27-M00366_GÜVENİKSAN-ÇAMBEL 2 M01_72163711</t>
  </si>
  <si>
    <t>24.11.2022 10:08:58</t>
  </si>
  <si>
    <t>24.11.2022 10:56:59</t>
  </si>
  <si>
    <t>M-2957 35-04-M02957_99213504_99213504</t>
  </si>
  <si>
    <t>24.11.2022 07:16:38</t>
  </si>
  <si>
    <t>24.11.2022 08:39:17</t>
  </si>
  <si>
    <t>24.11.2022 00:36:03</t>
  </si>
  <si>
    <t>24.11.2022 00:59:00</t>
  </si>
  <si>
    <t>DM-2/30 (A-101 KARŞISI) 45-71-M00127_DM-2/32 M02_66486329</t>
  </si>
  <si>
    <t>24.11.2022 08:04:03</t>
  </si>
  <si>
    <t>24.11.2022 10:18:24</t>
  </si>
  <si>
    <t>TR-2/39 45-72-L00039_956527383_956527383</t>
  </si>
  <si>
    <t>24.11.2022 10:55:45</t>
  </si>
  <si>
    <t>24.11.2022 12:59:46</t>
  </si>
  <si>
    <t>K-49 35-01-K00049_G 4G_5860311</t>
  </si>
  <si>
    <t>24.11.2022 15:19:36</t>
  </si>
  <si>
    <t>24.11.2022 19:18:40</t>
  </si>
  <si>
    <t>K-49 35-01-K00049_911577313_911577313</t>
  </si>
  <si>
    <t>24.11.2022 11:32:56</t>
  </si>
  <si>
    <t>24.11.2022 14:52:24</t>
  </si>
  <si>
    <t>TEKELİOĞLU TR-1 45-78-L00696_953284708_953284708</t>
  </si>
  <si>
    <t>24.11.2022 17:08:50</t>
  </si>
  <si>
    <t>24.11.2022 19:46:40</t>
  </si>
  <si>
    <t>M-2846 35-03-M02846_M-2845 M02_72156317</t>
  </si>
  <si>
    <t>24.11.2022 18:49:12</t>
  </si>
  <si>
    <t>24.11.2022 20:10:39</t>
  </si>
  <si>
    <t>ULUKENT KÖK-15 35-28-M00070_HatBaşıAyırıcı_53133685 M04_53133685</t>
  </si>
  <si>
    <t>24.11.2022 08:07:41</t>
  </si>
  <si>
    <t>24.11.2022 14:46:59</t>
  </si>
  <si>
    <t>BADEMLER DOĞA SİTESİ TR-8 35-14-M00149_11747454 tr8b1_5942852</t>
  </si>
  <si>
    <t>24.11.2022 11:01:19</t>
  </si>
  <si>
    <t>24.11.2022 15:38:45</t>
  </si>
  <si>
    <t>DM-7/1A 45-71-M02005_953239313_953239313</t>
  </si>
  <si>
    <t>24.11.2022 02:11:20</t>
  </si>
  <si>
    <t>24.11.2022 05:17:21</t>
  </si>
  <si>
    <t>KAPAKLI DM 45-72-M00309_HatBaşıAyırıcı_53139202 M03_53139202</t>
  </si>
  <si>
    <t>24.11.2022 08:52:55</t>
  </si>
  <si>
    <t>24.11.2022 17:34:53</t>
  </si>
  <si>
    <t>ÜÇPINAR DM 45-71-M00183_PELİTALAN M03_72249223</t>
  </si>
  <si>
    <t>24.11.2022 12:07:03</t>
  </si>
  <si>
    <t>24.11.2022 13:10:19</t>
  </si>
  <si>
    <t>TR-31(M-731) 35-30-M00731_A a1_43010556</t>
  </si>
  <si>
    <t>24.11.2022 16:38:35</t>
  </si>
  <si>
    <t>24.11.2022 18:43:50</t>
  </si>
  <si>
    <t>MENDERES DM-2/TR-1 35-22-M00300_DM-2/TR-44 M21_2095701</t>
  </si>
  <si>
    <t>24.11.2022 09:18:48</t>
  </si>
  <si>
    <t>24.11.2022 12:21:48</t>
  </si>
  <si>
    <t>M-1897 35-09-M01897_C_56381021_56381021</t>
  </si>
  <si>
    <t>24.11.2022 10:44:17</t>
  </si>
  <si>
    <t>24.11.2022 15:04:00</t>
  </si>
  <si>
    <t>24.11.2022 10:28:30</t>
  </si>
  <si>
    <t>24.11.2022 13:27:34</t>
  </si>
  <si>
    <t>TR-1/39 45-72-M00039_A_56391648_56391648</t>
  </si>
  <si>
    <t>24.11.2022 16:53:44</t>
  </si>
  <si>
    <t>24.11.2022 17:13:00</t>
  </si>
  <si>
    <t>HASAN VARLIK 35-26-M00535_DIREK TIPI TRAFO HUCRESI H01_2041795</t>
  </si>
  <si>
    <t>24.11.2022 18:52:55</t>
  </si>
  <si>
    <t>24.11.2022 23:11:05</t>
  </si>
  <si>
    <t>M-1265 35-04-M01265_912696046_912696046</t>
  </si>
  <si>
    <t>24.11.2022 12:27:33</t>
  </si>
  <si>
    <t>24.11.2022 20:38:12</t>
  </si>
  <si>
    <t>24.11.2022 05:49:17</t>
  </si>
  <si>
    <t>24.11.2022 08:52:35</t>
  </si>
  <si>
    <t>24.11.2022 16:04:03</t>
  </si>
  <si>
    <t>24.11.2022 17:55:57</t>
  </si>
  <si>
    <t>MURADİYE TR-4 45-71-M02427_953246229_953246229</t>
  </si>
  <si>
    <t>24.11.2022 20:18:31</t>
  </si>
  <si>
    <t>24.11.2022 21:23:28</t>
  </si>
  <si>
    <t>24.11.2022 10:09:00</t>
  </si>
  <si>
    <t>24.11.2022 10:13:15</t>
  </si>
  <si>
    <t>_97794237_97794237</t>
  </si>
  <si>
    <t>24.11.2022 09:48:48</t>
  </si>
  <si>
    <t>24.11.2022 16:15:39</t>
  </si>
  <si>
    <t>EMİRALEM TR-18 KÖK 35-28-M00239_EMİRALEM TR-7/EMİRALEM TR-13 M03_66567574</t>
  </si>
  <si>
    <t>24.11.2022 15:32:14</t>
  </si>
  <si>
    <t>24.11.2022 16:36:00</t>
  </si>
  <si>
    <t>ALAÇATI İM 35-18-A00002_L-300 L17_2052435</t>
  </si>
  <si>
    <t>24.11.2022 14:18:39</t>
  </si>
  <si>
    <t>24.11.2022 14:50:56</t>
  </si>
  <si>
    <t>SEKİ KÖYÜ KÜSTÜK TR-7 35-15-L00138_A_56398736_56398736</t>
  </si>
  <si>
    <t>24.11.2022 15:30:29</t>
  </si>
  <si>
    <t>24.11.2022 19:48:32</t>
  </si>
  <si>
    <t>ZEYTİNALAN İM 35-19-A00002_ZEYTİNALAN TR-101 L10_2051677</t>
  </si>
  <si>
    <t>24.11.2022 09:28:47</t>
  </si>
  <si>
    <t>24.11.2022 17:36:05</t>
  </si>
  <si>
    <t>İĞDECİK TR-4 45-71-M00085_A_56402673_56402673</t>
  </si>
  <si>
    <t>24.11.2022 16:46:25</t>
  </si>
  <si>
    <t>24.11.2022 20:41:16</t>
  </si>
  <si>
    <t>24.11.2022 00:30:49</t>
  </si>
  <si>
    <t>24.11.2022 03:34:56</t>
  </si>
  <si>
    <t>TR-6 35-15-M00006_950359350_950359350</t>
  </si>
  <si>
    <t>24.11.2022 14:09:54</t>
  </si>
  <si>
    <t>24.11.2022 16:51:05</t>
  </si>
  <si>
    <t>K-3981 35-04-K03981_A_56369452_56369452</t>
  </si>
  <si>
    <t>24.11.2022 10:20:05</t>
  </si>
  <si>
    <t>24.11.2022 10:31:37</t>
  </si>
  <si>
    <t>K-3419 35-08-K03419_912547566_912547566</t>
  </si>
  <si>
    <t>24.11.2022 10:56:51</t>
  </si>
  <si>
    <t>24.11.2022 13:36:15</t>
  </si>
  <si>
    <t>24.11.2022 12:08:11</t>
  </si>
  <si>
    <t>24.11.2022 13:29:11</t>
  </si>
  <si>
    <t>TR-93 MELTEM SİTESİ 35-19-L00093_956667935_956667935</t>
  </si>
  <si>
    <t>24.11.2022 20:31:04</t>
  </si>
  <si>
    <t>24.11.2022 23:37:30</t>
  </si>
  <si>
    <t>24.11.2022 17:48:23</t>
  </si>
  <si>
    <t>24.11.2022 19:02:30</t>
  </si>
  <si>
    <t>24.11.2022 04:14:21</t>
  </si>
  <si>
    <t>24.11.2022 05:36:52</t>
  </si>
  <si>
    <t>BAŞKÖY TR-1 35-29-L00229_A_56395257_56395257</t>
  </si>
  <si>
    <t>24.11.2022 13:40:33</t>
  </si>
  <si>
    <t>24.11.2022 18:29:51</t>
  </si>
  <si>
    <t>DM02/TR04 45-73-M00062_945675300_945675300</t>
  </si>
  <si>
    <t>24.11.2022 08:53:24</t>
  </si>
  <si>
    <t>24.11.2022 09:38:02</t>
  </si>
  <si>
    <t>KİRELİ TR-1 35-29-L00456_35-29-L00456_2349358</t>
  </si>
  <si>
    <t>24.11.2022 12:20:03</t>
  </si>
  <si>
    <t>24.11.2022 12:55:40</t>
  </si>
  <si>
    <t>TR-29 BEYKÖY 35-32-L00121_B_56357184_56357184</t>
  </si>
  <si>
    <t>24.11.2022 08:18:20</t>
  </si>
  <si>
    <t>24.11.2022 10:10:25</t>
  </si>
  <si>
    <t>TR-5 35-19-L00005_BOZAVLU TRAFO L02_72124030</t>
  </si>
  <si>
    <t>24.11.2022 23:47:27</t>
  </si>
  <si>
    <t>25.11.2022 02:23:51</t>
  </si>
  <si>
    <t>AHMETLİ TR-72 GÜLDERE 45-84-L00072_955189688_955189688</t>
  </si>
  <si>
    <t>24.11.2022 16:30:16</t>
  </si>
  <si>
    <t>24.11.2022 18:19:31</t>
  </si>
  <si>
    <t>M-79 35-14-M00079_ H_77738188</t>
  </si>
  <si>
    <t>24.11.2022 10:48:16</t>
  </si>
  <si>
    <t>24.11.2022 10:58:32</t>
  </si>
  <si>
    <t>ASMACIK TR-1 45-71-M01697_43105610_56384939_56384939</t>
  </si>
  <si>
    <t>24.11.2022 23:49:37</t>
  </si>
  <si>
    <t>AYRANCILAR LİSESİ TR 35-26-M00852_95001239342_95001239342</t>
  </si>
  <si>
    <t>24.11.2022 23:12:56</t>
  </si>
  <si>
    <t>25.11.2022 02:36:06</t>
  </si>
  <si>
    <t>24.11.2022 06:07:19</t>
  </si>
  <si>
    <t>24.11.2022 06:13:38</t>
  </si>
  <si>
    <t>KÖSEDERE TR-1 35-21-L00124_6146772_56376605_56376605</t>
  </si>
  <si>
    <t>24.11.2022 10:07:09</t>
  </si>
  <si>
    <t>24.11.2022 13:13:17</t>
  </si>
  <si>
    <t>24.11.2022 18:09:46</t>
  </si>
  <si>
    <t>24.11.2022 19:16:01</t>
  </si>
  <si>
    <t>24.11.2022 07:58:00</t>
  </si>
  <si>
    <t>24.11.2022 14:03:23</t>
  </si>
  <si>
    <t>SİYEKLİ KÖK 45-71-M00185_MALDAN M05_72256924</t>
  </si>
  <si>
    <t>24.11.2022 11:48:41</t>
  </si>
  <si>
    <t>24.11.2022 12:44:15</t>
  </si>
  <si>
    <t>M-1387 35-09-M01387_913624580_913624580</t>
  </si>
  <si>
    <t>24.11.2022 14:50:01</t>
  </si>
  <si>
    <t>24.11.2022 17:14:30</t>
  </si>
  <si>
    <t>DM-03/01 45-71-M00003_953218014_953218014</t>
  </si>
  <si>
    <t>24.11.2022 02:08:14</t>
  </si>
  <si>
    <t>24.11.2022 02:49:17</t>
  </si>
  <si>
    <t>SOMA TR-16/3 45-82-M00102_945543090_945543090</t>
  </si>
  <si>
    <t>24.11.2022 00:22:35</t>
  </si>
  <si>
    <t>24.11.2022 09:29:07</t>
  </si>
  <si>
    <t>YASEMİN DM 35-19-M00002_HatBaşıAyırıcı_53137267 M02_53137267</t>
  </si>
  <si>
    <t>24.11.2022 07:20:33</t>
  </si>
  <si>
    <t>24.11.2022 14:11:38</t>
  </si>
  <si>
    <t>DM-2/TR-11 35-13-L00458_915032558_915032558</t>
  </si>
  <si>
    <t>24.11.2022 09:35:12</t>
  </si>
  <si>
    <t>24.11.2022 10:32:17</t>
  </si>
  <si>
    <t>L-240 PTT TRAFO 35-18-L00240_950441311_950441311</t>
  </si>
  <si>
    <t>24.11.2022 13:53:03</t>
  </si>
  <si>
    <t>24.11.2022 19:38:35</t>
  </si>
  <si>
    <t>ÇAMLICA TR-2 35-29-L00481_965792419_965792419</t>
  </si>
  <si>
    <t>24.11.2022 20:46:32</t>
  </si>
  <si>
    <t>24.11.2022 22:43:38</t>
  </si>
  <si>
    <t>K-3551 35-03-K03551_35-03-K03551_41913876</t>
  </si>
  <si>
    <t>24.11.2022 11:40:21</t>
  </si>
  <si>
    <t>24.11.2022 11:54:13</t>
  </si>
  <si>
    <t>YUNTDAĞ KÖK 35-16-M00010_EĞRİGÖL-BOZKÖY M03_72050937</t>
  </si>
  <si>
    <t>24.11.2022 17:11:51</t>
  </si>
  <si>
    <t>24.11.2022 18:24:04</t>
  </si>
  <si>
    <t>M-1974 35-09-M01974_912783005_912783005</t>
  </si>
  <si>
    <t>24.11.2022 09:14:14</t>
  </si>
  <si>
    <t>24.11.2022 12:49:13</t>
  </si>
  <si>
    <t>24.11.2022 18:40:06</t>
  </si>
  <si>
    <t>24.11.2022 21:05:51</t>
  </si>
  <si>
    <t>BADEMLİ TR-1 DM 35-15-L01010_ÜÇ CEVİZLER (TR-26) L02_67544249</t>
  </si>
  <si>
    <t>24.11.2022 10:19:14</t>
  </si>
  <si>
    <t>24.11.2022 10:33:08</t>
  </si>
  <si>
    <t>L-10 MEZARLIK YANI 35-14-L00010_956658102_956658102</t>
  </si>
  <si>
    <t>24.11.2022 11:36:35</t>
  </si>
  <si>
    <t>24.11.2022 13:08:23</t>
  </si>
  <si>
    <t>K-215 35-04-K00215_99054937_99054937</t>
  </si>
  <si>
    <t>24.11.2022 08:56:10</t>
  </si>
  <si>
    <t>24.11.2022 10:32:36</t>
  </si>
  <si>
    <t>K-442 35-01-K00442_E E1_5922342</t>
  </si>
  <si>
    <t>24.11.2022 13:30:50</t>
  </si>
  <si>
    <t>24.11.2022 16:37:25</t>
  </si>
  <si>
    <t>HAYRİ KARALI SULAMA GRUBU 35-29-M00208_DIREK TIPI TRAFO HUCRESI H01_2099256</t>
  </si>
  <si>
    <t>24.11.2022 12:58:59</t>
  </si>
  <si>
    <t>24.11.2022 15:35:36</t>
  </si>
  <si>
    <t>SEYREK TR-5 35-28-M00403_DIREK TIPI TRAFO HUCRESI H01_2108417</t>
  </si>
  <si>
    <t>24.11.2022 13:45:06</t>
  </si>
  <si>
    <t>24.11.2022 16:14:07</t>
  </si>
  <si>
    <t>TR-4 35-31-M00004_956594498_956594498</t>
  </si>
  <si>
    <t>24.11.2022 09:43:03</t>
  </si>
  <si>
    <t>24.11.2022 12:03:50</t>
  </si>
  <si>
    <t>TR-39 35-15-M00039_950368554_950368554</t>
  </si>
  <si>
    <t>24.11.2022 11:41:47</t>
  </si>
  <si>
    <t>24.11.2022 15:44:57</t>
  </si>
  <si>
    <t>L-335 35-18-L00335_L-512 L-513 L02_2086126</t>
  </si>
  <si>
    <t>24.11.2022 11:19:36</t>
  </si>
  <si>
    <t>24.11.2022 12:48:04</t>
  </si>
  <si>
    <t>MENDERES DM-2/TR-1 35-22-M00300_DM-2/TR-16 M07_2095190</t>
  </si>
  <si>
    <t>24.11.2022 13:05:22</t>
  </si>
  <si>
    <t>24.11.2022 16:45:51</t>
  </si>
  <si>
    <t>YENİOBA KÖK 35-29-M00125_ÇIRPI M06_72190956</t>
  </si>
  <si>
    <t>24.11.2022 02:39:16</t>
  </si>
  <si>
    <t>24.11.2022 05:28:03</t>
  </si>
  <si>
    <t>K-1129 35-03-K01129_913794290_913794290</t>
  </si>
  <si>
    <t>24.11.2022 10:32:20</t>
  </si>
  <si>
    <t>24.11.2022 16:57:43</t>
  </si>
  <si>
    <t>TR-7 35-16-L00007_953320302_953320302</t>
  </si>
  <si>
    <t>24.11.2022 13:43:57</t>
  </si>
  <si>
    <t>24.11.2022 22:53:54</t>
  </si>
  <si>
    <t>24.11.2022 00:00:39</t>
  </si>
  <si>
    <t>24.11.2022 01:20:55</t>
  </si>
  <si>
    <t>24.11.2022 06:29:45</t>
  </si>
  <si>
    <t>24.11.2022 06:44:32</t>
  </si>
  <si>
    <t>K-231 35-01-K00231_910841269_910841269</t>
  </si>
  <si>
    <t>24.11.2022 21:50:34</t>
  </si>
  <si>
    <t>25.11.2022 03:22:07</t>
  </si>
  <si>
    <t>YUKARI ÇOBANİSA ŞİRİN MAHALLE 45-71-M00622_43137449_56393031_56393031</t>
  </si>
  <si>
    <t>24.11.2022 16:11:58</t>
  </si>
  <si>
    <t>24.11.2022 21:37:18</t>
  </si>
  <si>
    <t>KARABURÇ SAMANPAZARI ALTI TR-17 35-31-L00477_956582152_956582152</t>
  </si>
  <si>
    <t>24.11.2022 07:40:59</t>
  </si>
  <si>
    <t>24.11.2022 10:45:17</t>
  </si>
  <si>
    <t>24.11.2022 09:12:56</t>
  </si>
  <si>
    <t>24.11.2022 18:15:11</t>
  </si>
  <si>
    <t>ZEYTİNELİ TR-2 35-19-M00209_DIREK TIPI TRAFO HUCRESI H01_2057016</t>
  </si>
  <si>
    <t>24.11.2022 14:56:14</t>
  </si>
  <si>
    <t>24.11.2022 16:43:05</t>
  </si>
  <si>
    <t>DM-2/19 (NECATİBEY TR) 45-71-M00124_953187618_953187618</t>
  </si>
  <si>
    <t>24.11.2022 17:43:10</t>
  </si>
  <si>
    <t>24.11.2022 18:55:40</t>
  </si>
  <si>
    <t>24.11.2022 08:09:34</t>
  </si>
  <si>
    <t>24.11.2022 08:42:54</t>
  </si>
  <si>
    <t>24.11.2022 08:51:15</t>
  </si>
  <si>
    <t>YAĞCILAR TR-3 45-71-M01442_45-71-M01442_2371343</t>
  </si>
  <si>
    <t>24.11.2022 15:55:43</t>
  </si>
  <si>
    <t>24.11.2022 16:14:00</t>
  </si>
  <si>
    <t>K-1229 35-01-K01229_910629336_910629336</t>
  </si>
  <si>
    <t>24.11.2022 08:19:19</t>
  </si>
  <si>
    <t>24.11.2022 14:38:36</t>
  </si>
  <si>
    <t>K-2678 35-03-K02678_K-1105 K03_2072463</t>
  </si>
  <si>
    <t>24.11.2022 01:18:30</t>
  </si>
  <si>
    <t>24.11.2022 01:24:48</t>
  </si>
  <si>
    <t>M-998 35-03-M00998_915187429_915187429</t>
  </si>
  <si>
    <t>24.11.2022 19:52:36</t>
  </si>
  <si>
    <t>24.11.2022 22:03:32</t>
  </si>
  <si>
    <t>24.11.2022 14:48:33</t>
  </si>
  <si>
    <t>24.11.2022 15:03:00</t>
  </si>
  <si>
    <t>FOÇA TR-4 35-23-L00004_42134324_56398922_56398922</t>
  </si>
  <si>
    <t>24.11.2022 18:32:50</t>
  </si>
  <si>
    <t>24.11.2022 19:58:13</t>
  </si>
  <si>
    <t>ASARLIK TR-7 35-28-M00181_9145848_56376189_56376189</t>
  </si>
  <si>
    <t>24.11.2022 10:57:56</t>
  </si>
  <si>
    <t>24.11.2022 18:19:04</t>
  </si>
  <si>
    <t>OTOYOL SANCAKLIBOZKÖY DM 45-71-M02152_BAĞYURDU TM M01_61455630</t>
  </si>
  <si>
    <t>24.11.2022 17:06:06</t>
  </si>
  <si>
    <t>24.11.2022 21:13:39</t>
  </si>
  <si>
    <t>K-4767 35-04-K04767_99630125_99630125</t>
  </si>
  <si>
    <t>24.11.2022 22:34:44</t>
  </si>
  <si>
    <t>25.11.2022 00:23:09</t>
  </si>
  <si>
    <t>24.11.2022 20:11:27</t>
  </si>
  <si>
    <t>24.11.2022 21:03:13</t>
  </si>
  <si>
    <t>TR-4 35-13-L00004_946421209_946421209</t>
  </si>
  <si>
    <t>24.11.2022 11:39:54</t>
  </si>
  <si>
    <t>24.11.2022 12:55:35</t>
  </si>
  <si>
    <t>K-259 35-02-K00259_B_56362306_56362306</t>
  </si>
  <si>
    <t>24.11.2022 20:50:33</t>
  </si>
  <si>
    <t>24.11.2022 22:34:02</t>
  </si>
  <si>
    <t>M-2079 35-01-M02079_B D1_49443047</t>
  </si>
  <si>
    <t>24.11.2022 10:49:26</t>
  </si>
  <si>
    <t>24.11.2022 12:22:48</t>
  </si>
  <si>
    <t>ARPALIK KÖK 45-83-M00137_HatBaşıAyırıcı_53137192 M08_53137192</t>
  </si>
  <si>
    <t>24.11.2022 16:55:16</t>
  </si>
  <si>
    <t>24.11.2022 19:45:59</t>
  </si>
  <si>
    <t>24.11.2022 00:07:53</t>
  </si>
  <si>
    <t>24.11.2022 00:38:36</t>
  </si>
  <si>
    <t>KAYMAKÇI TR-15 35-15-M00251_950395484_950395484</t>
  </si>
  <si>
    <t>24.11.2022 13:26:56</t>
  </si>
  <si>
    <t>24.11.2022 15:49:44</t>
  </si>
  <si>
    <t>PINARKÖY TR-1 35-16-L00265_953355566_953355566</t>
  </si>
  <si>
    <t>24.11.2022 15:07:45</t>
  </si>
  <si>
    <t>24.11.2022 15:09:59</t>
  </si>
  <si>
    <t>PAMUKYAZI-5 35-26-L00392_956602016_956602016</t>
  </si>
  <si>
    <t>24.11.2022 08:59:27</t>
  </si>
  <si>
    <t>24.11.2022 10:24:23</t>
  </si>
  <si>
    <t>24.11.2022 05:51:03</t>
  </si>
  <si>
    <t>24.11.2022 05:58:00</t>
  </si>
  <si>
    <t>24.11.2022 15:24:54</t>
  </si>
  <si>
    <t>24.11.2022 15:39:53</t>
  </si>
  <si>
    <t>K-250 35-02-K00250_35-02-K00250_2375445</t>
  </si>
  <si>
    <t>24.11.2022 13:33:31</t>
  </si>
  <si>
    <t>24.11.2022 16:34:50</t>
  </si>
  <si>
    <t>24.11.2022 19:01:10</t>
  </si>
  <si>
    <t>24.11.2022 19:46:17</t>
  </si>
  <si>
    <t>DM-12/05 45-71-M02403_953200079_953200079</t>
  </si>
  <si>
    <t>24.11.2022 09:41:54</t>
  </si>
  <si>
    <t>24.11.2022 11:21:34</t>
  </si>
  <si>
    <t>SELÇİKLİ TR-2 45-72-L00164_956484037_956484037</t>
  </si>
  <si>
    <t>24.11.2022 15:41:37</t>
  </si>
  <si>
    <t>24.11.2022 17:26:25</t>
  </si>
  <si>
    <t>24.11.2022 08:45:42</t>
  </si>
  <si>
    <t>24.11.2022 09:17:09</t>
  </si>
  <si>
    <t>K-4460 35-07-K04460_B B1_5838679</t>
  </si>
  <si>
    <t>24.11.2022 14:31:55</t>
  </si>
  <si>
    <t>24.11.2022 15:15:31</t>
  </si>
  <si>
    <t>K-3744 35-02-K03744_TRAFO K01_2059999</t>
  </si>
  <si>
    <t>24.11.2022 20:41:00</t>
  </si>
  <si>
    <t>24.11.2022 23:00:26</t>
  </si>
  <si>
    <t>VİLLAKENT TR-4 35-28-M00388_35-28-M00388_66512989</t>
  </si>
  <si>
    <t>24.11.2022 00:44:03</t>
  </si>
  <si>
    <t>24.11.2022 02:00:27</t>
  </si>
  <si>
    <t>ÇANDARLI TATİL KÖYÜ KÖK-11 35-30-M00079_ÇANDARLI TATİL KÖYÜ M04_72085979</t>
  </si>
  <si>
    <t>24.11.2022 13:24:16</t>
  </si>
  <si>
    <t>FOÇA TR-23 35-23-L00023_950421603_950421603</t>
  </si>
  <si>
    <t>24.11.2022 17:06:02</t>
  </si>
  <si>
    <t>24.11.2022 21:18:12</t>
  </si>
  <si>
    <t>ALAÇATI İM 35-18-A00002_ILICA-2 L04_2307536</t>
  </si>
  <si>
    <t>24.11.2022 09:08:08</t>
  </si>
  <si>
    <t>24.11.2022 17:08:36</t>
  </si>
  <si>
    <t>PAMUCAK KÖK 35-13-L00400_ESKİ PAMUCAK (HAVAALANI) L09_2097129</t>
  </si>
  <si>
    <t>24.11.2022 13:06:42</t>
  </si>
  <si>
    <t>24.11.2022 16:41:35</t>
  </si>
  <si>
    <t>TR-27(M-727) 35-30-M00727_E e8_43010627</t>
  </si>
  <si>
    <t>24.11.2022 08:52:45</t>
  </si>
  <si>
    <t>24.11.2022 09:49:48</t>
  </si>
  <si>
    <t>TIRMANLAR DM 35-16-M00171_AHMETBEYLER DM M06_72041532</t>
  </si>
  <si>
    <t>24.11.2022 09:47:37</t>
  </si>
  <si>
    <t>24.11.2022 10:44:57</t>
  </si>
  <si>
    <t>24.11.2022 11:29:01</t>
  </si>
  <si>
    <t>DEMİRDERE TR-1 35-29-L00491_95000474555_95000474555</t>
  </si>
  <si>
    <t>24.11.2022 10:51:22</t>
  </si>
  <si>
    <t>24.11.2022 13:48:43</t>
  </si>
  <si>
    <t>SUBAŞI İM 35-26-A00002_TRAFO 15.8 GİRİŞ L05_2035572</t>
  </si>
  <si>
    <t>24.11.2022 10:07:23</t>
  </si>
  <si>
    <t>24.11.2022 10:14:00</t>
  </si>
  <si>
    <t>PAZARKÖY TR-1 45-78-L00699_953272238_953272238</t>
  </si>
  <si>
    <t>24.11.2022 08:38:39</t>
  </si>
  <si>
    <t>24.11.2022 10:42:06</t>
  </si>
  <si>
    <t>24.11.2022 11:17:37</t>
  </si>
  <si>
    <t>24.11.2022 13:22:45</t>
  </si>
  <si>
    <t>KÜNER TR-11 35-22-M00293_955290458_955290458</t>
  </si>
  <si>
    <t>24.11.2022 10:30:45</t>
  </si>
  <si>
    <t>24.11.2022 11:57:49</t>
  </si>
  <si>
    <t>GÖKEYÜP TR-1 KÖK 45-78-M00798_953292782_953292782</t>
  </si>
  <si>
    <t>24.11.2022 11:40:06</t>
  </si>
  <si>
    <t>24.11.2022 13:38:56</t>
  </si>
  <si>
    <t>BELEDİYE EMEKÇİLERİ SİTESİ TR 35-19-M00138_ M01_2321531</t>
  </si>
  <si>
    <t>24.11.2022 07:56:59</t>
  </si>
  <si>
    <t>24.11.2022 12:32:08</t>
  </si>
  <si>
    <t>K-136 35-01-K00136_910470640_910470640</t>
  </si>
  <si>
    <t>24.11.2022 17:53:01</t>
  </si>
  <si>
    <t>24.11.2022 21:24:46</t>
  </si>
  <si>
    <t>MURADİYE TR-5(BELEDİYE KABİN) 45-71-M00194_953244519_953244519</t>
  </si>
  <si>
    <t>24.11.2022 15:48:26</t>
  </si>
  <si>
    <t>24.11.2022 20:00:17</t>
  </si>
  <si>
    <t>SÜLEYMANLI TR-7 45-72-L00305_967153200_967153200</t>
  </si>
  <si>
    <t>24.11.2022 17:10:03</t>
  </si>
  <si>
    <t>24.11.2022 19:24:27</t>
  </si>
  <si>
    <t>SUBAŞI-3 35-26-L00330_956599936_956599936</t>
  </si>
  <si>
    <t>24.11.2022 14:50:34</t>
  </si>
  <si>
    <t>24.11.2022 15:43:24</t>
  </si>
  <si>
    <t>TR-172 45-78-M00172_953258362_953258362</t>
  </si>
  <si>
    <t>24.11.2022 15:59:34</t>
  </si>
  <si>
    <t>24.11.2022 19:30:12</t>
  </si>
  <si>
    <t>24.11.2022 12:32:22</t>
  </si>
  <si>
    <t>TR-290 35-19-M00465_50073536_56377024_56377024</t>
  </si>
  <si>
    <t>24.11.2022 15:29:45</t>
  </si>
  <si>
    <t>24.11.2022 17:31:58</t>
  </si>
  <si>
    <t>24.11.2022 12:31:28</t>
  </si>
  <si>
    <t>24.11.2022 14:02:23</t>
  </si>
  <si>
    <t>24.11.2022 07:05:09</t>
  </si>
  <si>
    <t>24.11.2022 07:12:03</t>
  </si>
  <si>
    <t>24.11.2022 04:45:28</t>
  </si>
  <si>
    <t>24.11.2022 05:27:56</t>
  </si>
  <si>
    <t>KÖSELER TR-1 35-24-M00100_6523038_56373633_56373633</t>
  </si>
  <si>
    <t>24.11.2022 11:18:54</t>
  </si>
  <si>
    <t>24.11.2022 13:59:17</t>
  </si>
  <si>
    <t>DM-16 45-71-M00309_DM-15/1 M03_2321060</t>
  </si>
  <si>
    <t>24.11.2022 16:06:32</t>
  </si>
  <si>
    <t>24.11.2022 17:06:30</t>
  </si>
  <si>
    <t>YUSUFLU KÖK 35-20-L00077_ERGENLİ L01_66527971</t>
  </si>
  <si>
    <t>24.11.2022 15:19:08</t>
  </si>
  <si>
    <t>24.11.2022 15:50:58</t>
  </si>
  <si>
    <t>K-2302 35-04-K02302_D_56368537_56368537</t>
  </si>
  <si>
    <t>24.11.2022 10:50:38</t>
  </si>
  <si>
    <t>24.11.2022 11:28:05</t>
  </si>
  <si>
    <t>K-1854 35-07-K01854_B_56381121_56381121</t>
  </si>
  <si>
    <t>24.11.2022 15:09:28</t>
  </si>
  <si>
    <t>24.11.2022 16:54:45</t>
  </si>
  <si>
    <t>BEYLİKLİ TR-2 45-78-M00728_953280533_953280533</t>
  </si>
  <si>
    <t>24.11.2022 10:28:17</t>
  </si>
  <si>
    <t>24.11.2022 11:30:03</t>
  </si>
  <si>
    <t>K-945 35-02-K00945_35-02-K00945_2374176</t>
  </si>
  <si>
    <t>24.11.2022 13:07:17</t>
  </si>
  <si>
    <t>24.11.2022 16:31:17</t>
  </si>
  <si>
    <t>24.11.2022 09:06:10</t>
  </si>
  <si>
    <t>24.11.2022 17:04:34</t>
  </si>
  <si>
    <t>24.11.2022 09:19:06</t>
  </si>
  <si>
    <t>24.11.2022 12:32:34</t>
  </si>
  <si>
    <t>PANCAR TR-4 35-26-M00896_ H_66407128</t>
  </si>
  <si>
    <t>24.11.2022 11:14:49</t>
  </si>
  <si>
    <t>24.11.2022 18:23:43</t>
  </si>
  <si>
    <t>L-53 İLHİSAR 35-14-L00053_7044626_60984957_60984957</t>
  </si>
  <si>
    <t>24.11.2022 12:28:31</t>
  </si>
  <si>
    <t>24.11.2022 18:00:40</t>
  </si>
  <si>
    <t>K-216 35-02-K00216_K-3744 K05_2060495</t>
  </si>
  <si>
    <t>24.11.2022 19:49:15</t>
  </si>
  <si>
    <t>24.11.2022 20:40:38</t>
  </si>
  <si>
    <t>KAYMAKÇI TR-14 35-15-M00243_950396175_950396175</t>
  </si>
  <si>
    <t>24.11.2022 10:55:29</t>
  </si>
  <si>
    <t>24.11.2022 12:51:33</t>
  </si>
  <si>
    <t>YENİFOÇA TR-48 35-23-M00048_C_56365415_56365415</t>
  </si>
  <si>
    <t>24.11.2022 12:32:59</t>
  </si>
  <si>
    <t>24.11.2022 14:34:38</t>
  </si>
  <si>
    <t>TR-9(M-709) 35-30-M00709_95001431504_95001431504</t>
  </si>
  <si>
    <t>24.11.2022 23:00:15</t>
  </si>
  <si>
    <t>24.11.2022 23:41:59</t>
  </si>
  <si>
    <t>M-1871 35-01-M01871_910593390_910593390</t>
  </si>
  <si>
    <t>24.11.2022 10:34:19</t>
  </si>
  <si>
    <t>24.11.2022 13:15:25</t>
  </si>
  <si>
    <t>ESKİ ORHANLI M-89 35-14-M00089_956649313_956649313</t>
  </si>
  <si>
    <t>24.11.2022 11:50:14</t>
  </si>
  <si>
    <t>24.11.2022 13:01:38</t>
  </si>
  <si>
    <t>24.11.2022 13:19:00</t>
  </si>
  <si>
    <t>24.11.2022 14:16:09</t>
  </si>
  <si>
    <t>ÜRKMEZ DM-3 (ÜRKMEZ M-6) 35-25-M00145_956639125_956639125</t>
  </si>
  <si>
    <t>24.11.2022 08:19:26</t>
  </si>
  <si>
    <t>24.11.2022 13:51:25</t>
  </si>
  <si>
    <t>YENİ ŞAKRAN TR-1 35-17-M00201_95001268345_95001268345</t>
  </si>
  <si>
    <t>24.11.2022 18:12:12</t>
  </si>
  <si>
    <t>24.11.2022 23:12:51</t>
  </si>
  <si>
    <t>24.11.2022 16:17:15</t>
  </si>
  <si>
    <t>24.11.2022 19:10:08</t>
  </si>
  <si>
    <t>24.11.2022 09:54:25</t>
  </si>
  <si>
    <t>24.11.2022 10:08:34</t>
  </si>
  <si>
    <t>24.11.2022 10:07:12</t>
  </si>
  <si>
    <t>24.11.2022 10:23:44</t>
  </si>
  <si>
    <t>DM-16/22 45-71-M02398_953200077_953200077</t>
  </si>
  <si>
    <t>24.11.2022 08:13:39</t>
  </si>
  <si>
    <t>24.11.2022 08:50:47</t>
  </si>
  <si>
    <t>K-1873 35-09-K01873_D_56380874_56380874</t>
  </si>
  <si>
    <t>24.11.2022 22:32:02</t>
  </si>
  <si>
    <t>25.11.2022 02:49:52</t>
  </si>
  <si>
    <t>AŞAĞIKIRIKLAR DM 35-16-M00448_TOPÇAM M05_2334650</t>
  </si>
  <si>
    <t>24.11.2022 07:29:15</t>
  </si>
  <si>
    <t>24.11.2022 09:17:00</t>
  </si>
  <si>
    <t>KAZIM ÖZTÜRK SULAMA GRUBU 35-29-M00337_A_56360486_56360486</t>
  </si>
  <si>
    <t>24.11.2022 15:30:50</t>
  </si>
  <si>
    <t>24.11.2022 18:00:55</t>
  </si>
  <si>
    <t>24.11.2022 14:44:37</t>
  </si>
  <si>
    <t>24.11.2022 18:22:56</t>
  </si>
  <si>
    <t>TR-105 35-15-M00105_950360106_950360106</t>
  </si>
  <si>
    <t>24.11.2022 16:02:45</t>
  </si>
  <si>
    <t>24.11.2022 18:30:39</t>
  </si>
  <si>
    <t>24.11.2022 01:06:45</t>
  </si>
  <si>
    <t>24.11.2022 06:39:58</t>
  </si>
  <si>
    <t>24.11.2022 12:10:52</t>
  </si>
  <si>
    <t>24.11.2022 18:05:28</t>
  </si>
  <si>
    <t>M-36 ZİNDANCIK KÖK 35-25-M00106_C_56384971_56384971</t>
  </si>
  <si>
    <t>24.11.2022 13:30:39</t>
  </si>
  <si>
    <t>24.11.2022 18:09:54</t>
  </si>
  <si>
    <t>DM-6/32 35-28-M00756_A A01_5855723</t>
  </si>
  <si>
    <t>24.11.2022 10:12:03</t>
  </si>
  <si>
    <t>24.11.2022 12:25:06</t>
  </si>
  <si>
    <t>K-997 35-07-K00997_35-07-K00997_88868804</t>
  </si>
  <si>
    <t>24.11.2022 11:57:37</t>
  </si>
  <si>
    <t>24.11.2022 12:25:28</t>
  </si>
  <si>
    <t>K-277 35-04-K00277_K-4629 K05_2118747</t>
  </si>
  <si>
    <t>24.11.2022 17:42:24</t>
  </si>
  <si>
    <t>24.11.2022 18:10:49</t>
  </si>
  <si>
    <t>KARAAĞAÇLI TR-2 45-71-M00130_TR-13 M01_72242791</t>
  </si>
  <si>
    <t>24.11.2022 09:59:43</t>
  </si>
  <si>
    <t>24.11.2022 10:36:50</t>
  </si>
  <si>
    <t>AŞAĞIKIRIKLAR DM 35-16-M00448_BERGAMA TM-1 GİRİŞ M02_2115963</t>
  </si>
  <si>
    <t>24.11.2022 11:08:13</t>
  </si>
  <si>
    <t>24.11.2022 11:12:43</t>
  </si>
  <si>
    <t>L-20 DÖRT YOL KAVŞAĞI 35-14-L00020_10564483 C01_83357638</t>
  </si>
  <si>
    <t>24.11.2022 17:12:01</t>
  </si>
  <si>
    <t>24.11.2022 19:10:28</t>
  </si>
  <si>
    <t>BORNOVA TM 35-02-A00005_TR-C K04_2308539</t>
  </si>
  <si>
    <t>24.11.2022 20:09:01</t>
  </si>
  <si>
    <t>24.11.2022 20:34:03</t>
  </si>
  <si>
    <t>TR-4 35-31-M00004_956592534_956592534</t>
  </si>
  <si>
    <t>24.11.2022 13:43:52</t>
  </si>
  <si>
    <t>24.11.2022 17:24:20</t>
  </si>
  <si>
    <t>DM-3/TR-4 35-13-L00056_946422369_946422369</t>
  </si>
  <si>
    <t>24.11.2022 13:27:19</t>
  </si>
  <si>
    <t>24.11.2022 14:11:10</t>
  </si>
  <si>
    <t>MURADİYE TR-1 İSTASYON KABİN 45-71-M00192_95000623069_95000623069</t>
  </si>
  <si>
    <t>24.11.2022 11:35:21</t>
  </si>
  <si>
    <t>24.11.2022 21:05:16</t>
  </si>
  <si>
    <t>24.11.2022 09:11:13</t>
  </si>
  <si>
    <t>24.11.2022 17:31:13</t>
  </si>
  <si>
    <t>24.11.2022 11:53:37</t>
  </si>
  <si>
    <t>24.11.2022 15:29:29</t>
  </si>
  <si>
    <t>M-2674 35-01-M02674_E E1_5869454</t>
  </si>
  <si>
    <t>24.11.2022 07:36:38</t>
  </si>
  <si>
    <t>24.11.2022 10:15:47</t>
  </si>
  <si>
    <t>M-380 35-30-M00380_A A1b_5834882</t>
  </si>
  <si>
    <t>24.11.2022 19:27:17</t>
  </si>
  <si>
    <t>24.11.2022 20:43:46</t>
  </si>
  <si>
    <t>GÜRSEL KABASAKAL VE ARK. ÖZEL TR 45-71-M00499Ö_DIREK TIPI TRAFO HUCRESI H01_2079257</t>
  </si>
  <si>
    <t>24.11.2022 00:03:23</t>
  </si>
  <si>
    <t>24.11.2022 01:27:30</t>
  </si>
  <si>
    <t>EMİRALEM TR-9 35-28-M00232_B_56357268_56357268</t>
  </si>
  <si>
    <t>24.11.2022 17:14:12</t>
  </si>
  <si>
    <t>24.11.2022 21:45:34</t>
  </si>
  <si>
    <t>TAHTALI TM 35-22-A00001_PANCAR-2 M21_2307948</t>
  </si>
  <si>
    <t>24.11.2022 10:39:29</t>
  </si>
  <si>
    <t>24.11.2022 10:42:23</t>
  </si>
  <si>
    <t>CANYURT SİTESİ 35-30-M00289_35-30-M00289_2376851</t>
  </si>
  <si>
    <t>24.11.2022 16:39:37</t>
  </si>
  <si>
    <t>24.11.2022 17:39:03</t>
  </si>
  <si>
    <t>TR-14 35-17-M00014_950303020_950303020</t>
  </si>
  <si>
    <t>24.11.2022 19:30:24</t>
  </si>
  <si>
    <t>24.11.2022 20:44:32</t>
  </si>
  <si>
    <t>24.11.2022 03:09:57</t>
  </si>
  <si>
    <t>24.11.2022 10:35:00</t>
  </si>
  <si>
    <t>K-2437 35-01-K02437_911931973_911931973</t>
  </si>
  <si>
    <t>24.11.2022 18:57:05</t>
  </si>
  <si>
    <t>25.11.2022 03:03:21</t>
  </si>
  <si>
    <t>GÜLBAHÇE İM 35-19-A00006_HatBaşıAyırıcı_53137432 M06_53137432</t>
  </si>
  <si>
    <t>24.11.2022 17:09:44</t>
  </si>
  <si>
    <t>MORDOĞAN İM 35-21-A00002_PETLİNE BENZİNLİK L14_2061849</t>
  </si>
  <si>
    <t>24.11.2022 01:31:06</t>
  </si>
  <si>
    <t>24.11.2022 01:33:59</t>
  </si>
  <si>
    <t>TR-159 45-78-M00159_953248773_953248773</t>
  </si>
  <si>
    <t>24.11.2022 10:06:06</t>
  </si>
  <si>
    <t>24.11.2022 11:22:36</t>
  </si>
  <si>
    <t>M-2177 35-01-M02177_911447251_911447251</t>
  </si>
  <si>
    <t>24.11.2022 23:05:48</t>
  </si>
  <si>
    <t>25.11.2022 02:10:58</t>
  </si>
  <si>
    <t>K-4203 35-03-K04203_K-2861 K02_41925745</t>
  </si>
  <si>
    <t>24.11.2022 13:02:03</t>
  </si>
  <si>
    <t>24.11.2022 17:49:54</t>
  </si>
  <si>
    <t>DM-03/01 45-71-M00003_D dm3/1 d1b_45179773</t>
  </si>
  <si>
    <t>24.11.2022 05:18:14</t>
  </si>
  <si>
    <t>24.11.2022 11:18:28</t>
  </si>
  <si>
    <t>TR-293 (İM-1/TR-5) 35-19-L00348_50031831_56394541_56394541</t>
  </si>
  <si>
    <t>24.11.2022 13:29:48</t>
  </si>
  <si>
    <t>24.11.2022 19:12:53</t>
  </si>
  <si>
    <t>FOÇA TR-47 35-23-L00047_42133503_56405995_56405995</t>
  </si>
  <si>
    <t>24.11.2022 08:45:14</t>
  </si>
  <si>
    <t>24.11.2022 09:28:08</t>
  </si>
  <si>
    <t>24.11.2022 15:05:21</t>
  </si>
  <si>
    <t>24.11.2022 17:58:07</t>
  </si>
  <si>
    <t>TR-166 45-78-L00166_49414212 b8_49409615</t>
  </si>
  <si>
    <t>24.11.2022 08:18:30</t>
  </si>
  <si>
    <t>24.11.2022 09:30:18</t>
  </si>
  <si>
    <t>KARAAĞAÇLI TR-13 45-71-M01075_45-71-M01075_2356789</t>
  </si>
  <si>
    <t>24.11.2022 10:45:37</t>
  </si>
  <si>
    <t>24.11.2022 11:57:52</t>
  </si>
  <si>
    <t>24.11.2022 00:36:24</t>
  </si>
  <si>
    <t>24.11.2022 01:06:49</t>
  </si>
  <si>
    <t>AHMETLİ DM 45-77-M00187_ESKİ SELENDİ M08_80367394</t>
  </si>
  <si>
    <t>24.11.2022 12:15:54</t>
  </si>
  <si>
    <t>24.11.2022 14:19:44</t>
  </si>
  <si>
    <t>KARAKÖY ÜÇYOL TR-2 45-72-L00195_B_56390556_56390556</t>
  </si>
  <si>
    <t>24.11.2022 16:01:36</t>
  </si>
  <si>
    <t>24.11.2022 17:46:26</t>
  </si>
  <si>
    <t>24.11.2022 15:39:13</t>
  </si>
  <si>
    <t>24.11.2022 16:42:16</t>
  </si>
  <si>
    <t>24.11.2022 09:18:57</t>
  </si>
  <si>
    <t>24.11.2022 12:57:57</t>
  </si>
  <si>
    <t>YAĞCILI TR-1 45-82-M00331_945517297_945517297</t>
  </si>
  <si>
    <t>24.11.2022 14:26:12</t>
  </si>
  <si>
    <t>24.11.2022 20:01:37</t>
  </si>
  <si>
    <t>TR-15 35-32-L00015_946414108_946414108</t>
  </si>
  <si>
    <t>24.11.2022 09:28:17</t>
  </si>
  <si>
    <t>24.11.2022 11:05:43</t>
  </si>
  <si>
    <t>K-4445 35-03-K04445_910097260_910097260</t>
  </si>
  <si>
    <t>24.11.2022 17:13:35</t>
  </si>
  <si>
    <t>24.11.2022 18:36:12</t>
  </si>
  <si>
    <t>KÖSEDERE TR-1 35-21-L00124_953359152_953359152</t>
  </si>
  <si>
    <t>24.11.2022 21:00:54</t>
  </si>
  <si>
    <t>24.11.2022 22:30:46</t>
  </si>
  <si>
    <t>L-100 BELKENT 35-18-L00100_950442269_950442269</t>
  </si>
  <si>
    <t>24.11.2022 11:51:58</t>
  </si>
  <si>
    <t>24.11.2022 14:51:50</t>
  </si>
  <si>
    <t>HİSARLIK TR-1 35-20-L00261_955196558_955196558</t>
  </si>
  <si>
    <t>24.11.2022 13:24:39</t>
  </si>
  <si>
    <t>24.11.2022 14:45:24</t>
  </si>
  <si>
    <t>M-103 35-09-M00103_97804680_97804680</t>
  </si>
  <si>
    <t>24.11.2022 11:41:08</t>
  </si>
  <si>
    <t>24.11.2022 15:58:56</t>
  </si>
  <si>
    <t>İM-1/TR-8 35-14-M00301_956643488_956643488</t>
  </si>
  <si>
    <t>24.11.2022 19:22:03</t>
  </si>
  <si>
    <t>25.11.2022 01:31:05</t>
  </si>
  <si>
    <t>M-78 FULYA EVLERİ 35-14-M00078_DIREK TIPI TRAFO HUCRESI H01_2094490</t>
  </si>
  <si>
    <t>24.11.2022 10:42:20</t>
  </si>
  <si>
    <t>MORDOĞAN TR-38 35-21-L00165_MORDOĞAN TR-41 L04_72182264</t>
  </si>
  <si>
    <t>24.11.2022 01:51:10</t>
  </si>
  <si>
    <t>24.11.2022 02:35:55</t>
  </si>
  <si>
    <t>YENİOBA KÖK 35-29-M00125_HatBaşıAyırıcı_53138736 M06_53138736</t>
  </si>
  <si>
    <t>24.11.2022 15:23:09</t>
  </si>
  <si>
    <t>25.11.2022 00:03:20</t>
  </si>
  <si>
    <t>M-1128 35-01-M01128_911689313_911689313</t>
  </si>
  <si>
    <t>24.11.2022 21:53:08</t>
  </si>
  <si>
    <t>25.11.2022 02:38:08</t>
  </si>
  <si>
    <t>K-1316 35-04-K01316_B B4B_5831975</t>
  </si>
  <si>
    <t>24.11.2022 06:29:49</t>
  </si>
  <si>
    <t>24.11.2022 13:53:00</t>
  </si>
  <si>
    <t>TİYENLİ KÖK 45-85-M00004_TİYENLİ -  KAPASİTÖR M05_72102276</t>
  </si>
  <si>
    <t>24.11.2022 09:13:17</t>
  </si>
  <si>
    <t>24.11.2022 15:02:14</t>
  </si>
  <si>
    <t>YOLÜSTÜ TR-11 35-15-M00268_A_56406985_56406985</t>
  </si>
  <si>
    <t>24.11.2022 07:41:36</t>
  </si>
  <si>
    <t>24.11.2022 10:18:09</t>
  </si>
  <si>
    <t>TR-8 35-27-M00008_98908438_98908438</t>
  </si>
  <si>
    <t>24.11.2022 12:30:55</t>
  </si>
  <si>
    <t>24.11.2022 13:29:00</t>
  </si>
  <si>
    <t>SETÜSTÜ TR-2 45-83-M00134_TR-1/77 M01_2082212</t>
  </si>
  <si>
    <t>24.11.2022 23:32:03</t>
  </si>
  <si>
    <t>25.11.2022 00:30:00</t>
  </si>
  <si>
    <t>M-2846 35-03-M02846_ M01_82471945</t>
  </si>
  <si>
    <t>24.11.2022 18:21:42</t>
  </si>
  <si>
    <t>24.11.2022 20:02:49</t>
  </si>
  <si>
    <t>24.11.2022 08:43:01</t>
  </si>
  <si>
    <t>24.11.2022 08:51:13</t>
  </si>
  <si>
    <t>OVACIK TR-1 35-16-L00262_953354631_953354631</t>
  </si>
  <si>
    <t>24.11.2022 00:27:28</t>
  </si>
  <si>
    <t>24.11.2022 02:17:10</t>
  </si>
  <si>
    <t>KÜÇÜKBÖLCEK DM 35-24-M00210_KÜÇÜK BÖLCEK M01_72093075</t>
  </si>
  <si>
    <t>24.11.2022 08:46:53</t>
  </si>
  <si>
    <t>24.11.2022 10:37:43</t>
  </si>
  <si>
    <t>L-426 ESKİ GARAJ 35-18-L00426_35-18-L00426_66340330</t>
  </si>
  <si>
    <t>24.11.2022 02:58:19</t>
  </si>
  <si>
    <t>24.11.2022 03:28:29</t>
  </si>
  <si>
    <t>MANİSA TM-1 45-71-A00001_TURGUTLU-2 M18_2059983</t>
  </si>
  <si>
    <t>24.11.2022 09:38:03</t>
  </si>
  <si>
    <t>24.11.2022 18:04:03</t>
  </si>
  <si>
    <t>BUCA TM 35-03-A00003_Buca-4 K06_2055511</t>
  </si>
  <si>
    <t>24.11.2022 09:02:23</t>
  </si>
  <si>
    <t>24.11.2022 13:55:09</t>
  </si>
  <si>
    <t>ADALA TR-3 45-78-M00290_49237706_56390082_56390082</t>
  </si>
  <si>
    <t>24.11.2022 15:58:28</t>
  </si>
  <si>
    <t>24.11.2022 18:33:01</t>
  </si>
  <si>
    <t>L-6 35-18-L00006_950431069_950431069</t>
  </si>
  <si>
    <t>24.11.2022 10:56:41</t>
  </si>
  <si>
    <t>24.11.2022 12:40:58</t>
  </si>
  <si>
    <t>BAYINDIR İM 35-20-A00001_ZEYTİNOVA-1 L07_2313518</t>
  </si>
  <si>
    <t>24.11.2022 09:25:37</t>
  </si>
  <si>
    <t>24.11.2022 11:26:35</t>
  </si>
  <si>
    <t>M-2773 35-07-M02773_SEZAİ SAÇAK M08_81657073</t>
  </si>
  <si>
    <t>24.11.2022 09:20:52</t>
  </si>
  <si>
    <t>24.11.2022 15:21:38</t>
  </si>
  <si>
    <t>ESKİ SİNDEL TR 45-78-M00871_49185275_56406188_56406188</t>
  </si>
  <si>
    <t>24.11.2022 22:35:49</t>
  </si>
  <si>
    <t>25.11.2022 01:23:44</t>
  </si>
  <si>
    <t>TR-1/83 KAPTANOĞLU DM 45-83-M00083_955180304_955180304</t>
  </si>
  <si>
    <t>24.11.2022 08:54:36</t>
  </si>
  <si>
    <t>24.11.2022 10:24:40</t>
  </si>
  <si>
    <t>KARABURUN TR-4/19 35-21-L00004_A_56357319_56357319</t>
  </si>
  <si>
    <t>24.11.2022 22:44:28</t>
  </si>
  <si>
    <t>25.11.2022 00:23:18</t>
  </si>
  <si>
    <t>K-544 35-01-K00544_911841078_911841078</t>
  </si>
  <si>
    <t>24.11.2022 18:32:41</t>
  </si>
  <si>
    <t>24.11.2022 22:33:42</t>
  </si>
  <si>
    <t>K-2437 35-01-K02437_E_56375888_56375888</t>
  </si>
  <si>
    <t>24.11.2022 18:06:46</t>
  </si>
  <si>
    <t>24.11.2022 18:53:49</t>
  </si>
  <si>
    <t>M-3439(YATIRIM REZERVE) 35-03-M03439_910040016_910040016</t>
  </si>
  <si>
    <t>24.11.2022 23:41:37</t>
  </si>
  <si>
    <t>25.11.2022 00:58:42</t>
  </si>
  <si>
    <t>ÇORUK TR-1 45-72-L00724_45-72-L00724_2372878</t>
  </si>
  <si>
    <t>24.11.2022 14:48:27</t>
  </si>
  <si>
    <t>24.11.2022 17:53:12</t>
  </si>
  <si>
    <t>K-4001 35-01-K04001_35-01-K04001_65818814</t>
  </si>
  <si>
    <t>24.11.2022 09:06:48</t>
  </si>
  <si>
    <t>24.11.2022 09:34:33</t>
  </si>
  <si>
    <t>ÇIRPI TR-1/3 35-20-M00003_955192640_955192640</t>
  </si>
  <si>
    <t>24.11.2022 14:26:54</t>
  </si>
  <si>
    <t>24.11.2022 17:33:01</t>
  </si>
  <si>
    <t>M-2346 35-03-M02346_910344273_910344273</t>
  </si>
  <si>
    <t>24.11.2022 00:16:56</t>
  </si>
  <si>
    <t>24.11.2022 02:47:44</t>
  </si>
  <si>
    <t>TR-35 35-15-M00035_A a1_48898197</t>
  </si>
  <si>
    <t>24.11.2022 16:38:39</t>
  </si>
  <si>
    <t>24.11.2022 17:31:48</t>
  </si>
  <si>
    <t>M-1049 35-02-M01049_910179622_910179622</t>
  </si>
  <si>
    <t>24.11.2022 14:06:25</t>
  </si>
  <si>
    <t>24.11.2022 16:56:45</t>
  </si>
  <si>
    <t>24.11.2022 06:02:10</t>
  </si>
  <si>
    <t>24.11.2022 07:44:27</t>
  </si>
  <si>
    <t>MURADİYE DM-5/6-B KÖK 45-71-M00632_DM-9/4 M06_2077216</t>
  </si>
  <si>
    <t>24.11.2022 15:39:58</t>
  </si>
  <si>
    <t>24.11.2022 17:28:43</t>
  </si>
  <si>
    <t>M-2543 35-02-M02543_OSMANGAZİ-1 M23_73560525</t>
  </si>
  <si>
    <t>24.11.2022 19:30:00</t>
  </si>
  <si>
    <t>24.11.2022 19:35:00</t>
  </si>
  <si>
    <t>PAYAMLI M-7 35-25-M00179_6876130_56376675_56376675</t>
  </si>
  <si>
    <t>24.11.2022 15:28:28</t>
  </si>
  <si>
    <t>24.11.2022 16:25:04</t>
  </si>
  <si>
    <t>ROSEBYE TR-4 45-71-M01188_953190381_953190381</t>
  </si>
  <si>
    <t>24.11.2022 11:36:39</t>
  </si>
  <si>
    <t>24.11.2022 19:21:44</t>
  </si>
  <si>
    <t>SOMA TR-28 45-82-M00028_945525323_945525323</t>
  </si>
  <si>
    <t>24.11.2022 13:10:23</t>
  </si>
  <si>
    <t>24.11.2022 17:49:05</t>
  </si>
  <si>
    <t>KAREL KÖK 35-18-L00528_ L02_72061186</t>
  </si>
  <si>
    <t>24.11.2022 17:39:19</t>
  </si>
  <si>
    <t>24.11.2022 18:43:41</t>
  </si>
  <si>
    <t>FOÇA TR-47 35-23-L00047_950414111_950414111</t>
  </si>
  <si>
    <t>24.11.2022 02:04:41</t>
  </si>
  <si>
    <t>24.11.2022 09:27:19</t>
  </si>
  <si>
    <t>DR. OETKER GIDA SAN. ÖZEL TR 35-26-M00900Ö_DIREK TIPI TRAFO HUCRESI H01_2035461</t>
  </si>
  <si>
    <t>24.11.2022 10:51:58</t>
  </si>
  <si>
    <t>24.11.2022 11:57:33</t>
  </si>
  <si>
    <t>TR-28 35-15-M00028_950351060_950351060</t>
  </si>
  <si>
    <t>24.11.2022 09:34:53</t>
  </si>
  <si>
    <t>24.11.2022 14:12:44</t>
  </si>
  <si>
    <t>ADALA DM 45-78-M00827_HatBaşıAyırıcı_53140351 M12_53140351</t>
  </si>
  <si>
    <t>24.11.2022 09:22:55</t>
  </si>
  <si>
    <t>24.11.2022 17:56:39</t>
  </si>
  <si>
    <t>AHMETBEYLER DM 35-16-M00154_TIRMANLAR M04_82985717</t>
  </si>
  <si>
    <t>24.11.2022 07:16:51</t>
  </si>
  <si>
    <t>SELENDİ TR-30 (HÜKÜMET KONAĞI) 45-81-M00030_945636327_945636327</t>
  </si>
  <si>
    <t>24.11.2022 15:12:55</t>
  </si>
  <si>
    <t>TR-54 35-30-L00054_35-30-L00054_72042762</t>
  </si>
  <si>
    <t>24.11.2022 09:02:03</t>
  </si>
  <si>
    <t>24.11.2022 11:23:18</t>
  </si>
  <si>
    <t>MURADİYE TR-4 45-71-M02427_953221707_953221707</t>
  </si>
  <si>
    <t>24.11.2022 06:58:10</t>
  </si>
  <si>
    <t>24.11.2022 07:45:27</t>
  </si>
  <si>
    <t>ÜRKMEZ DM-3 (ÜRKMEZ M-6) 35-25-M00145_956639088_956639088</t>
  </si>
  <si>
    <t>24.11.2022 14:11:35</t>
  </si>
  <si>
    <t>24.11.2022 15:49:35</t>
  </si>
  <si>
    <t>K-49 35-01-K00049_910814246_910814246</t>
  </si>
  <si>
    <t>24.11.2022 07:59:14</t>
  </si>
  <si>
    <t>24.11.2022 09:09:52</t>
  </si>
  <si>
    <t>L-515 OVACIK 35-18-L00515_950440358_950440358</t>
  </si>
  <si>
    <t>24.11.2022 15:29:09</t>
  </si>
  <si>
    <t>24.11.2022 21:51:31</t>
  </si>
  <si>
    <t>KULA İM 45-77-A00001_KONURCA M01_2049499</t>
  </si>
  <si>
    <t>24.11.2022 09:03:07</t>
  </si>
  <si>
    <t>24.11.2022 09:05:33</t>
  </si>
  <si>
    <t>ÇANDARLI TATİL KÖYÜ KÖK-11 35-30-M00079_SULAMA M02_72085967</t>
  </si>
  <si>
    <t>24.11.2022 03:47:47</t>
  </si>
  <si>
    <t>24.11.2022 04:27:06</t>
  </si>
  <si>
    <t>24.11.2022 18:57:12</t>
  </si>
  <si>
    <t>24.11.2022 23:18:12</t>
  </si>
  <si>
    <t>MENEMEN DM-5/25 35-28-M00654_953374598_953374598</t>
  </si>
  <si>
    <t>24.11.2022 17:43:32</t>
  </si>
  <si>
    <t>24.11.2022 20:43:22</t>
  </si>
  <si>
    <t>24.11.2022 17:46:40</t>
  </si>
  <si>
    <t>24.11.2022 23:42:09</t>
  </si>
  <si>
    <t>M-1431 35-02-M01431_915020245_915020245</t>
  </si>
  <si>
    <t>24.11.2022 13:34:21</t>
  </si>
  <si>
    <t>24.11.2022 17:57:42</t>
  </si>
  <si>
    <t>24.11.2022 11:26:43</t>
  </si>
  <si>
    <t>24.11.2022 12:21:49</t>
  </si>
  <si>
    <t>TEKKEDERE DM 35-16-M00137_HatBaşıAyırıcı_53132988 M03_53132988</t>
  </si>
  <si>
    <t>24.11.2022 14:51:49</t>
  </si>
  <si>
    <t>24.11.2022 23:26:04</t>
  </si>
  <si>
    <t>24.11.2022 09:46:47</t>
  </si>
  <si>
    <t>24.11.2022 10:33:02</t>
  </si>
  <si>
    <t>KINIK ORGANİZE DM 35-24-M00208_KINIK OSB M02_83158745</t>
  </si>
  <si>
    <t>24.11.2022 00:10:45</t>
  </si>
  <si>
    <t>24.11.2022 00:27:17</t>
  </si>
  <si>
    <t>24.11.2022 10:15:07</t>
  </si>
  <si>
    <t>24.11.2022 11:13:34</t>
  </si>
  <si>
    <t>24.11.2022 14:46:51</t>
  </si>
  <si>
    <t>24.11.2022 14:52:53</t>
  </si>
  <si>
    <t>K-1717 35-03-K01717_910805499_910805499</t>
  </si>
  <si>
    <t>24.11.2022 19:42:15</t>
  </si>
  <si>
    <t>24.11.2022 21:53:22</t>
  </si>
  <si>
    <t>MURADİYE TR-4 45-71-M02427_953243878_953243878</t>
  </si>
  <si>
    <t>24.11.2022 11:42:37</t>
  </si>
  <si>
    <t>24.11.2022 13:23:43</t>
  </si>
  <si>
    <t>OVAKENT TR-2 35-15-L00632_950386425_950386425</t>
  </si>
  <si>
    <t>24.11.2022 12:44:24</t>
  </si>
  <si>
    <t>24.11.2022 17:18:34</t>
  </si>
  <si>
    <t>YENİ ŞAKRAN TR-1 35-17-M00201_A_56355745_56355745</t>
  </si>
  <si>
    <t>24.11.2022 22:05:53</t>
  </si>
  <si>
    <t>24.11.2022 23:18:38</t>
  </si>
  <si>
    <t>M-2902 35-02-M02902_M-318 M02_79063418</t>
  </si>
  <si>
    <t>24.11.2022 10:41:51</t>
  </si>
  <si>
    <t>24.11.2022 12:00:33</t>
  </si>
  <si>
    <t>DM06/TR08 45-73-M00036_945672081_945672081</t>
  </si>
  <si>
    <t>24.11.2022 12:20:21</t>
  </si>
  <si>
    <t>24.11.2022 13:36:17</t>
  </si>
  <si>
    <t>M-271 KARAKAYALAR DM 35-14-M00271_ÇEVREKENT M06_2097312</t>
  </si>
  <si>
    <t>24.11.2022 13:11:43</t>
  </si>
  <si>
    <t>GERENKÖY TR-4 35-23-M00150_42127972_56355437_56355437</t>
  </si>
  <si>
    <t>24.11.2022 10:07:07</t>
  </si>
  <si>
    <t>24.11.2022 11:32:20</t>
  </si>
  <si>
    <t>GÜNLÜCE KÖYÜ TR-1 35-15-L00837_950384200_950384200</t>
  </si>
  <si>
    <t>24.11.2022 12:37:50</t>
  </si>
  <si>
    <t>24.11.2022 17:23:36</t>
  </si>
  <si>
    <t>GÜLBAHÇE İM 35-19-A00006_TAŞ OCAĞI M06_72213799</t>
  </si>
  <si>
    <t>24.11.2022 08:15:10</t>
  </si>
  <si>
    <t>24.11.2022 12:17:36</t>
  </si>
  <si>
    <t>K-1675 35-02-K01675_B_56380333_56380333</t>
  </si>
  <si>
    <t>24.11.2022 10:38:56</t>
  </si>
  <si>
    <t>24.11.2022 12:54:28</t>
  </si>
  <si>
    <t>KOYUNDERE TR-5 35-28-M00137_A_56364747_56364747</t>
  </si>
  <si>
    <t>24.11.2022 21:24:01</t>
  </si>
  <si>
    <t>25.11.2022 01:58:27</t>
  </si>
  <si>
    <t>L-300 DM 35-18-L00300_B_79007368_79007368</t>
  </si>
  <si>
    <t>24.11.2022 11:18:16</t>
  </si>
  <si>
    <t>24.11.2022 14:03:02</t>
  </si>
  <si>
    <t>24.11.2022 11:48:46</t>
  </si>
  <si>
    <t>24.11.2022 12:48:24</t>
  </si>
  <si>
    <t>YAYILGAN TR-2 35-16-M00255_35-16-M00255_2361767</t>
  </si>
  <si>
    <t>24.11.2022 07:40:22</t>
  </si>
  <si>
    <t>24.11.2022 11:26:15</t>
  </si>
  <si>
    <t>SAİPALTI TR-1 35-21-L00101_953357932_953357932</t>
  </si>
  <si>
    <t>24.11.2022 09:35:06</t>
  </si>
  <si>
    <t>24.11.2022 15:27:52</t>
  </si>
  <si>
    <t>TR-7 DEPREM KONUTLARI 35-19-L00007_DAĞITIM TRAFOSU L02_72118552</t>
  </si>
  <si>
    <t>24.11.2022 23:55:18</t>
  </si>
  <si>
    <t>25.11.2022 03:23:17</t>
  </si>
  <si>
    <t>MORDOĞAN TR-38 35-21-L00165_MORDOĞAN TR-41 L04_72182217</t>
  </si>
  <si>
    <t>24.11.2022 08:18:23</t>
  </si>
  <si>
    <t>24.11.2022 09:21:10</t>
  </si>
  <si>
    <t>TR-20 35-27-M00020_97520240_97520240</t>
  </si>
  <si>
    <t>24.11.2022 17:05:02</t>
  </si>
  <si>
    <t>24.11.2022 18:52:17</t>
  </si>
  <si>
    <t>MENDERES DM-4/TR-1 35-22-M00004_DM-4/TR-20 M09_2104328</t>
  </si>
  <si>
    <t>24.11.2022 13:14:57</t>
  </si>
  <si>
    <t>24.11.2022 16:58:50</t>
  </si>
  <si>
    <t>DM-2 35-17-M00002_ALİAĞA TM-1(BELEDİYE-1) M01_2123132</t>
  </si>
  <si>
    <t>24.11.2022 15:47:53</t>
  </si>
  <si>
    <t>24.11.2022 16:47:08</t>
  </si>
  <si>
    <t>DM-3/15 (ESKİ TR-2/71) 45-83-L00071_TR-2/69 L02_50192562</t>
  </si>
  <si>
    <t>24.11.2022 16:27:48</t>
  </si>
  <si>
    <t>24.11.2022 17:35:34</t>
  </si>
  <si>
    <t>K-4404 35-03-K04404_910367613_910367613</t>
  </si>
  <si>
    <t>24.11.2022 20:46:28</t>
  </si>
  <si>
    <t>24.11.2022 22:43:04</t>
  </si>
  <si>
    <t>24.11.2022 08:09:23</t>
  </si>
  <si>
    <t>24.11.2022 08:10:05</t>
  </si>
  <si>
    <t>M-2151 35-07-M02151_35-07-M02151_2372417</t>
  </si>
  <si>
    <t>24.11.2022 10:57:22</t>
  </si>
  <si>
    <t>24.11.2022 11:14:26</t>
  </si>
  <si>
    <t>KULA İM 45-77-A00001_HatBaşıAyırıcı_79939740 M07_79939740</t>
  </si>
  <si>
    <t>24.11.2022 09:44:03</t>
  </si>
  <si>
    <t>24.11.2022 13:53:41</t>
  </si>
  <si>
    <t>25.11.2022 17:02:45</t>
  </si>
  <si>
    <t>25.11.2022 17:17:23</t>
  </si>
  <si>
    <t>M-335 35-02-M00335_910368196_910368196</t>
  </si>
  <si>
    <t>25.11.2022 16:57:58</t>
  </si>
  <si>
    <t>25.11.2022 19:21:24</t>
  </si>
  <si>
    <t>SOMA TR-15/3 45-82-M00093__81569968_81569968</t>
  </si>
  <si>
    <t>25.11.2022 14:57:57</t>
  </si>
  <si>
    <t>25.11.2022 15:43:57</t>
  </si>
  <si>
    <t>BAĞARASI TR-13 35-23-M00360_B_79385546_79385546</t>
  </si>
  <si>
    <t>25.11.2022 21:48:05</t>
  </si>
  <si>
    <t>25.11.2022 22:30:43</t>
  </si>
  <si>
    <t>L-297 35-18-L00297_950446484_950446484</t>
  </si>
  <si>
    <t>25.11.2022 10:57:40</t>
  </si>
  <si>
    <t>25.11.2022 14:31:52</t>
  </si>
  <si>
    <t>L-431 HAPPY PARK 35-18-L00431_950464623_950464623</t>
  </si>
  <si>
    <t>25.11.2022 14:40:29</t>
  </si>
  <si>
    <t>25.11.2022 15:43:27</t>
  </si>
  <si>
    <t>DM-3/TR-27 MENDERES 35-22-M00071_955281868_955281868</t>
  </si>
  <si>
    <t>25.11.2022 14:13:07</t>
  </si>
  <si>
    <t>25.11.2022 17:51:38</t>
  </si>
  <si>
    <t>25.11.2022 11:15:02</t>
  </si>
  <si>
    <t>25.11.2022 13:17:16</t>
  </si>
  <si>
    <t>25.11.2022 11:18:41</t>
  </si>
  <si>
    <t>25.11.2022 12:20:01</t>
  </si>
  <si>
    <t>M-2846 35-03-M02846_DAĞITIM TRAFOSU M03_72156319</t>
  </si>
  <si>
    <t>25.11.2022 11:51:30</t>
  </si>
  <si>
    <t>25.11.2022 13:46:48</t>
  </si>
  <si>
    <t>SANAYİ SİTESİ TR-1 35-17-M00295_10774074 a1b_5936285</t>
  </si>
  <si>
    <t>25.11.2022 15:39:41</t>
  </si>
  <si>
    <t>25.11.2022 17:47:13</t>
  </si>
  <si>
    <t>YENİKÖY TR-1 35-22-M00276_955255985_955255985</t>
  </si>
  <si>
    <t>25.11.2022 08:56:13</t>
  </si>
  <si>
    <t>25.11.2022 10:44:30</t>
  </si>
  <si>
    <t>25.11.2022 10:22:28</t>
  </si>
  <si>
    <t>25.11.2022 11:04:10</t>
  </si>
  <si>
    <t>YENİ TOKİ TR-9 45-71-M02247_95000465044_95000465044</t>
  </si>
  <si>
    <t>25.11.2022 14:47:53</t>
  </si>
  <si>
    <t>25.11.2022 20:23:22</t>
  </si>
  <si>
    <t>DM-2/TR-11 35-13-L00458_946424518_946424518</t>
  </si>
  <si>
    <t>25.11.2022 08:51:09</t>
  </si>
  <si>
    <t>25.11.2022 11:02:02</t>
  </si>
  <si>
    <t>YASEMİN DM 35-19-M00002_HatBaşıAyırıcı_53137319 M02_53137319</t>
  </si>
  <si>
    <t>25.11.2022 07:35:01</t>
  </si>
  <si>
    <t>25.11.2022 11:44:43</t>
  </si>
  <si>
    <t>GÖÇBEYLİ TR-3 35-16-M00018_47430069_56399991_56399991</t>
  </si>
  <si>
    <t>25.11.2022 18:33:15</t>
  </si>
  <si>
    <t>25.11.2022 19:20:02</t>
  </si>
  <si>
    <t>25.11.2022 08:16:19</t>
  </si>
  <si>
    <t>25.11.2022 08:18:07</t>
  </si>
  <si>
    <t>DM-20/19 45-71-M00604_C_56399967_56399967</t>
  </si>
  <si>
    <t>25.11.2022 09:42:06</t>
  </si>
  <si>
    <t>25.11.2022 13:00:51</t>
  </si>
  <si>
    <t>ÜÇPINAR DM 45-71-M00183_AVDAL M02_72249124</t>
  </si>
  <si>
    <t>25.11.2022 16:03:39</t>
  </si>
  <si>
    <t>25.11.2022 17:52:24</t>
  </si>
  <si>
    <t>TR-75 35-19-L00075_956697653_956697653</t>
  </si>
  <si>
    <t>25.11.2022 08:11:07</t>
  </si>
  <si>
    <t>25.11.2022 16:04:12</t>
  </si>
  <si>
    <t>25.11.2022 13:44:07</t>
  </si>
  <si>
    <t>25.11.2022 15:30:34</t>
  </si>
  <si>
    <t>K-4629 35-04-K04629_K-277 K01_2061316</t>
  </si>
  <si>
    <t>25.11.2022 17:31:47</t>
  </si>
  <si>
    <t>25.11.2022 18:14:52</t>
  </si>
  <si>
    <t>K-3744 35-02-K03744_962687734_962687734</t>
  </si>
  <si>
    <t>25.11.2022 00:14:57</t>
  </si>
  <si>
    <t>25.11.2022 01:58:32</t>
  </si>
  <si>
    <t>25.11.2022 16:17:25</t>
  </si>
  <si>
    <t>25.11.2022 16:21:28</t>
  </si>
  <si>
    <t>KEMALPAŞA TM 35-27-A00002_KUYUCAK M07_2306689</t>
  </si>
  <si>
    <t>25.11.2022 15:21:55</t>
  </si>
  <si>
    <t>25.11.2022 16:14:07</t>
  </si>
  <si>
    <t>K-1764 35-01-K01764_911283960_911283960</t>
  </si>
  <si>
    <t>25.11.2022 17:16:14</t>
  </si>
  <si>
    <t>25.11.2022 19:52:03</t>
  </si>
  <si>
    <t>25.11.2022 02:14:27</t>
  </si>
  <si>
    <t>25.11.2022 03:19:44</t>
  </si>
  <si>
    <t>DM-5/11 35-26-M00804__60982674_60982674</t>
  </si>
  <si>
    <t>25.11.2022 10:58:39</t>
  </si>
  <si>
    <t>25.11.2022 14:19:46</t>
  </si>
  <si>
    <t>DOYRANLI TR-2 35-29-L00373_950347184_950347184</t>
  </si>
  <si>
    <t>25.11.2022 14:34:03</t>
  </si>
  <si>
    <t>25.11.2022 17:53:10</t>
  </si>
  <si>
    <t>25.11.2022 11:03:11</t>
  </si>
  <si>
    <t>25.11.2022 19:34:13</t>
  </si>
  <si>
    <t>TR-42 45-77-L00042_945491001_945491001</t>
  </si>
  <si>
    <t>25.11.2022 14:54:41</t>
  </si>
  <si>
    <t>25.11.2022 17:08:57</t>
  </si>
  <si>
    <t>KARABURUN TR-4/19 35-21-L00004_915170492_915170492</t>
  </si>
  <si>
    <t>25.11.2022 05:48:13</t>
  </si>
  <si>
    <t>25.11.2022 07:00:05</t>
  </si>
  <si>
    <t>ERGENEKON TR-3 45-83-L00140__72374807_72374807</t>
  </si>
  <si>
    <t>25.11.2022 11:39:00</t>
  </si>
  <si>
    <t>25.11.2022 13:03:04</t>
  </si>
  <si>
    <t>İSKELE MAH. TR 35-16-M00655_950312689_950312689</t>
  </si>
  <si>
    <t>25.11.2022 18:11:16</t>
  </si>
  <si>
    <t>25.11.2022 19:38:41</t>
  </si>
  <si>
    <t>HACIRAHMANLAR TARIMSAL SULAMA ÖZEL KÖK 45-80-M02000Ö_HACIRAHMANLI TST-1 M02_2323505</t>
  </si>
  <si>
    <t>25.11.2022 16:31:00</t>
  </si>
  <si>
    <t>25.11.2022 17:53:42</t>
  </si>
  <si>
    <t>25.11.2022 16:07:07</t>
  </si>
  <si>
    <t>25.11.2022 18:11:25</t>
  </si>
  <si>
    <t>TR-2/31 45-83-L00031_955147269_955147269</t>
  </si>
  <si>
    <t>25.11.2022 12:17:14</t>
  </si>
  <si>
    <t>25.11.2022 13:31:59</t>
  </si>
  <si>
    <t>BADEMLİ TR-7 35-30-L00104_35-30-L00104_2349349</t>
  </si>
  <si>
    <t>25.11.2022 09:27:53</t>
  </si>
  <si>
    <t>25.11.2022 11:17:16</t>
  </si>
  <si>
    <t>25.11.2022 13:44:34</t>
  </si>
  <si>
    <t>25.11.2022 15:46:23</t>
  </si>
  <si>
    <t>TR-40 45-77-L00040_945490336_945490336</t>
  </si>
  <si>
    <t>25.11.2022 18:30:07</t>
  </si>
  <si>
    <t>25.11.2022 19:27:54</t>
  </si>
  <si>
    <t>25.11.2022 16:14:14</t>
  </si>
  <si>
    <t>25.11.2022 18:21:39</t>
  </si>
  <si>
    <t>SÜLEYMANLI KÖK 45-72-L00299_SÜLEYMANLI PETROL TR KUZEY SAĞ ÇIKIŞI L04_2331424</t>
  </si>
  <si>
    <t>25.11.2022 09:23:28</t>
  </si>
  <si>
    <t>25.11.2022 10:44:17</t>
  </si>
  <si>
    <t>TR-2 35-19-L00002_B_56393845_56393845</t>
  </si>
  <si>
    <t>25.11.2022 08:27:00</t>
  </si>
  <si>
    <t>25.11.2022 10:53:41</t>
  </si>
  <si>
    <t>OĞLANANASI TR-9 35-22-M00262_955270289_955270289</t>
  </si>
  <si>
    <t>25.11.2022 14:11:08</t>
  </si>
  <si>
    <t>25.11.2022 15:17:47</t>
  </si>
  <si>
    <t>TR-2/91-1 45-83-L00160_955172032_955172032</t>
  </si>
  <si>
    <t>25.11.2022 18:02:28</t>
  </si>
  <si>
    <t>25.11.2022 20:50:05</t>
  </si>
  <si>
    <t>KAPAKLI DM 45-72-M00309_KAYIŞLAR M09_2099434</t>
  </si>
  <si>
    <t>25.11.2022 15:18:33</t>
  </si>
  <si>
    <t>25.11.2022 15:57:00</t>
  </si>
  <si>
    <t>BARAJ KÖK 35-17-M00461_HatBaşıAyırıcı_72921882 M01_72921882</t>
  </si>
  <si>
    <t>25.11.2022 08:41:15</t>
  </si>
  <si>
    <t>25.11.2022 10:44:10</t>
  </si>
  <si>
    <t>M-2674 35-01-M02674_911141126_911141126</t>
  </si>
  <si>
    <t>25.11.2022 07:45:50</t>
  </si>
  <si>
    <t>25.11.2022 08:34:35</t>
  </si>
  <si>
    <t>25.11.2022 09:02:20</t>
  </si>
  <si>
    <t>25.11.2022 10:21:59</t>
  </si>
  <si>
    <t>M-211 (DM-3/TR-6) 35-14-M00211_956657997_956657997</t>
  </si>
  <si>
    <t>25.11.2022 09:02:53</t>
  </si>
  <si>
    <t>25.11.2022 09:56:04</t>
  </si>
  <si>
    <t>MURADİYE DM-5/7 KÖK 45-71-M00594_MURADİYE DM-7/1 M02_2336447</t>
  </si>
  <si>
    <t>25.11.2022 10:40:55</t>
  </si>
  <si>
    <t>25.11.2022 11:11:16</t>
  </si>
  <si>
    <t>L-31 35-14-L00031_956662299_956662299</t>
  </si>
  <si>
    <t>25.11.2022 10:02:54</t>
  </si>
  <si>
    <t>25.11.2022 11:25:46</t>
  </si>
  <si>
    <t>KARABURUN TR-1/15 35-21-L00019_953360102_953360102</t>
  </si>
  <si>
    <t>25.11.2022 16:46:21</t>
  </si>
  <si>
    <t>25.11.2022 19:38:17</t>
  </si>
  <si>
    <t>L-365 ILDIR ÇAYAĞZI 35-18-L00365_950455046_950455046</t>
  </si>
  <si>
    <t>25.11.2022 12:05:24</t>
  </si>
  <si>
    <t>25.11.2022 17:54:03</t>
  </si>
  <si>
    <t>25.11.2022 15:53:50</t>
  </si>
  <si>
    <t>25.11.2022 19:08:17</t>
  </si>
  <si>
    <t>TR-35 35-15-M00035_950350083_950350083</t>
  </si>
  <si>
    <t>25.11.2022 08:01:34</t>
  </si>
  <si>
    <t>25.11.2022 09:19:04</t>
  </si>
  <si>
    <t>KÖSEDERE TR-1 35-21-L00124_953359149_953359149</t>
  </si>
  <si>
    <t>25.11.2022 11:32:53</t>
  </si>
  <si>
    <t>25.11.2022 15:50:38</t>
  </si>
  <si>
    <t>L-179 35-18-L00179_950437770_950437770</t>
  </si>
  <si>
    <t>25.11.2022 05:55:25</t>
  </si>
  <si>
    <t>25.11.2022 07:15:16</t>
  </si>
  <si>
    <t>GRUPKENT TR-1 35-30-M00203_DIREK TIPI TRAFO HUCRESI H01_2044013</t>
  </si>
  <si>
    <t>25.11.2022 10:00:17</t>
  </si>
  <si>
    <t>25.11.2022 11:16:31</t>
  </si>
  <si>
    <t>TR-24 35-27-M00024_913698979_913698979</t>
  </si>
  <si>
    <t>25.11.2022 18:44:24</t>
  </si>
  <si>
    <t>25.11.2022 22:45:01</t>
  </si>
  <si>
    <t>SARPINCIK TR-1 35-21-L00070_953357772_953357772</t>
  </si>
  <si>
    <t>25.11.2022 13:26:05</t>
  </si>
  <si>
    <t>25.11.2022 14:11:00</t>
  </si>
  <si>
    <t>BİMEYKO KÖK-10 35-30-M00048_DENİZKÖY M05_2325697</t>
  </si>
  <si>
    <t>25.11.2022 08:10:00</t>
  </si>
  <si>
    <t>25.11.2022 10:31:13</t>
  </si>
  <si>
    <t>AKHİSAR İM 45-72-A00001_ESKİ ZEYTİN OVA L06_2308263</t>
  </si>
  <si>
    <t>25.11.2022 09:19:33</t>
  </si>
  <si>
    <t>25.11.2022 09:36:01</t>
  </si>
  <si>
    <t>TR-42 35-15-M00042_950367616_950367616</t>
  </si>
  <si>
    <t>25.11.2022 16:15:04</t>
  </si>
  <si>
    <t>25.11.2022 17:22:18</t>
  </si>
  <si>
    <t>TR-49 35-15-M00049_950364830_950364830</t>
  </si>
  <si>
    <t>25.11.2022 11:10:26</t>
  </si>
  <si>
    <t>25.11.2022 12:16:59</t>
  </si>
  <si>
    <t>TAYTAN OFİS KÖK 45-78-M00314_HatBaşıAyırıcı_53139316 M06_53139316</t>
  </si>
  <si>
    <t>25.11.2022 19:46:44</t>
  </si>
  <si>
    <t>25.11.2022 20:21:54</t>
  </si>
  <si>
    <t>K-3319 35-09-K03319_97679408_97679408</t>
  </si>
  <si>
    <t>25.11.2022 11:08:28</t>
  </si>
  <si>
    <t>25.11.2022 18:45:25</t>
  </si>
  <si>
    <t>M-1004 35-03-M01004_910702901_910702901</t>
  </si>
  <si>
    <t>25.11.2022 14:47:05</t>
  </si>
  <si>
    <t>25.11.2022 17:05:27</t>
  </si>
  <si>
    <t>K-2425 35-04-K02425_99067652_99067652</t>
  </si>
  <si>
    <t>25.11.2022 00:33:06</t>
  </si>
  <si>
    <t>25.11.2022 02:58:17</t>
  </si>
  <si>
    <t>DM-5/11 35-26-M00804_956630147_956630147</t>
  </si>
  <si>
    <t>25.11.2022 14:22:13</t>
  </si>
  <si>
    <t>25.11.2022 23:26:16</t>
  </si>
  <si>
    <t>ZEYTİNALAN İM 35-19-A00002_HatBaşıAyırıcı_53137505 M10_53137505</t>
  </si>
  <si>
    <t>25.11.2022 08:42:45</t>
  </si>
  <si>
    <t>25.11.2022 10:53:33</t>
  </si>
  <si>
    <t>ÇAYBAŞI DM-1/TR-9 35-26-L00211_956603310_956603310</t>
  </si>
  <si>
    <t>25.11.2022 15:29:50</t>
  </si>
  <si>
    <t>25.11.2022 16:53:19</t>
  </si>
  <si>
    <t>25.11.2022 10:12:58</t>
  </si>
  <si>
    <t>25.11.2022 10:19:13</t>
  </si>
  <si>
    <t>DM06/TR05 HAL İÇİ 45-73-M00042_C TR05/C-3_45157241</t>
  </si>
  <si>
    <t>25.11.2022 18:40:55</t>
  </si>
  <si>
    <t>25.11.2022 19:39:18</t>
  </si>
  <si>
    <t>25.11.2022 13:00:00</t>
  </si>
  <si>
    <t>25.11.2022 14:46:53</t>
  </si>
  <si>
    <t>GÖRECE M-352 35-22-M00352_ M02_2110502</t>
  </si>
  <si>
    <t>25.11.2022 09:08:50</t>
  </si>
  <si>
    <t>25.11.2022 12:30:35</t>
  </si>
  <si>
    <t>K-1129 35-03-K01129_910262242_910262242</t>
  </si>
  <si>
    <t>25.11.2022 11:30:29</t>
  </si>
  <si>
    <t>25.11.2022 12:18:19</t>
  </si>
  <si>
    <t>M-423 35-02-M00423_35-02-M00423_87918702</t>
  </si>
  <si>
    <t>25.11.2022 13:36:52</t>
  </si>
  <si>
    <t>25.11.2022 14:22:20</t>
  </si>
  <si>
    <t>TÜRKELLİ TR-1 35-28-M00462_E_56376081_56376081</t>
  </si>
  <si>
    <t>25.11.2022 17:59:45</t>
  </si>
  <si>
    <t>25.11.2022 19:28:57</t>
  </si>
  <si>
    <t>25.11.2022 12:20:06</t>
  </si>
  <si>
    <t>25.11.2022 14:23:04</t>
  </si>
  <si>
    <t>ÖZGÖRKEY KÖK 35-26-M00256_BEŞEVLER KUŞÇUBURUN M05_65969693</t>
  </si>
  <si>
    <t>25.11.2022 13:08:11</t>
  </si>
  <si>
    <t>25.11.2022 15:52:26</t>
  </si>
  <si>
    <t>MÜTEVELLİ KÖK 45-80-M00100_MÜTEVELLİ ŞEHİR-2(MÜTEVELLİ TR-5/TR-6/TR-7) M04_72196215</t>
  </si>
  <si>
    <t>25.11.2022 03:11:55</t>
  </si>
  <si>
    <t>25.11.2022 04:53:23</t>
  </si>
  <si>
    <t>M-189 35-02-M00189_A A1B_5811328</t>
  </si>
  <si>
    <t>25.11.2022 13:33:39</t>
  </si>
  <si>
    <t>25.11.2022 19:51:00</t>
  </si>
  <si>
    <t>KONAKLI TR-6 35-15-L00900_950377694_950377694</t>
  </si>
  <si>
    <t>25.11.2022 11:08:03</t>
  </si>
  <si>
    <t>25.11.2022 13:14:50</t>
  </si>
  <si>
    <t>TR-11 35-31-L00011_956592185_956592185</t>
  </si>
  <si>
    <t>25.11.2022 21:48:02</t>
  </si>
  <si>
    <t>25.11.2022 23:53:22</t>
  </si>
  <si>
    <t>DM02/TR28 MİLLİ EGEMENLİK 45-73-M00013_945671925_945671925</t>
  </si>
  <si>
    <t>25.11.2022 07:08:11</t>
  </si>
  <si>
    <t>25.11.2022 11:54:49</t>
  </si>
  <si>
    <t>ÜRKMEZ DM-3 (ÜRKMEZ M-6) 35-25-M00145_956652313_956652313</t>
  </si>
  <si>
    <t>25.11.2022 11:42:43</t>
  </si>
  <si>
    <t>25.11.2022 13:36:13</t>
  </si>
  <si>
    <t>BADEMLİ TR-1 DM 35-15-L01010_KETENDERESİ (HACI MUSA) L11_67544258</t>
  </si>
  <si>
    <t>25.11.2022 08:14:15</t>
  </si>
  <si>
    <t>25.11.2022 08:42:09</t>
  </si>
  <si>
    <t>K-3555 35-01-K03555_911551921_911551921</t>
  </si>
  <si>
    <t>25.11.2022 16:21:43</t>
  </si>
  <si>
    <t>25.11.2022 19:06:07</t>
  </si>
  <si>
    <t>25.11.2022 14:00:54</t>
  </si>
  <si>
    <t>25.11.2022 15:05:06</t>
  </si>
  <si>
    <t>K-1463 35-01-K01463_C_56364446_56364446</t>
  </si>
  <si>
    <t>25.11.2022 17:40:28</t>
  </si>
  <si>
    <t>25.11.2022 21:32:05</t>
  </si>
  <si>
    <t>25.11.2022 20:57:54</t>
  </si>
  <si>
    <t>25.11.2022 22:23:31</t>
  </si>
  <si>
    <t>TR-59 YELKENKAYA 35-19-L00059_C c1b_5938542</t>
  </si>
  <si>
    <t>25.11.2022 18:36:08</t>
  </si>
  <si>
    <t>25.11.2022 23:31:07</t>
  </si>
  <si>
    <t>K-4133 35-04-K04133_99983712_99983712</t>
  </si>
  <si>
    <t>25.11.2022 00:24:47</t>
  </si>
  <si>
    <t>25.11.2022 02:20:06</t>
  </si>
  <si>
    <t>DM-8/23 45-71-M00299_953202591_953202591</t>
  </si>
  <si>
    <t>25.11.2022 13:58:51</t>
  </si>
  <si>
    <t>25.11.2022 17:18:28</t>
  </si>
  <si>
    <t>K-1538 35-03-K01538_C_56355181_56355181</t>
  </si>
  <si>
    <t>25.11.2022 01:32:20</t>
  </si>
  <si>
    <t>25.11.2022 02:08:18</t>
  </si>
  <si>
    <t>SELÇUK İM/DM 35-13-A00004_ŞEHİR-1 L03_65986071</t>
  </si>
  <si>
    <t>25.11.2022 09:11:02</t>
  </si>
  <si>
    <t>25.11.2022 13:52:46</t>
  </si>
  <si>
    <t>K-3313 35-09-K03313_E _5872412</t>
  </si>
  <si>
    <t>25.11.2022 14:45:59</t>
  </si>
  <si>
    <t>25.11.2022 15:59:28</t>
  </si>
  <si>
    <t>K-4156 35-02-K04156_TRAFO K01_2312968</t>
  </si>
  <si>
    <t>25.11.2022 20:09:03</t>
  </si>
  <si>
    <t>25.11.2022 21:58:42</t>
  </si>
  <si>
    <t>ÖDEMİŞ TM-2 35-15-A00005_ÖDEMİŞ-4 M10_2334256</t>
  </si>
  <si>
    <t>25.11.2022 10:06:23</t>
  </si>
  <si>
    <t>25.11.2022 10:38:15</t>
  </si>
  <si>
    <t>BAĞYURDU DM-2/10 35-27-L00244_98746700_98746700</t>
  </si>
  <si>
    <t>25.11.2022 16:40:47</t>
  </si>
  <si>
    <t>25.11.2022 21:16:17</t>
  </si>
  <si>
    <t>M-1004 35-03-M01004_910478197_910478197</t>
  </si>
  <si>
    <t>25.11.2022 16:58:05</t>
  </si>
  <si>
    <t>25.11.2022 17:25:00</t>
  </si>
  <si>
    <t>K-3814 35-02-K03814_B_56364525_56364525</t>
  </si>
  <si>
    <t>25.11.2022 19:25:57</t>
  </si>
  <si>
    <t>26.11.2022 01:50:35</t>
  </si>
  <si>
    <t>K-1902 35-10-K01902__83816075_83816075</t>
  </si>
  <si>
    <t>25.11.2022 08:16:28</t>
  </si>
  <si>
    <t>25.11.2022 09:20:08</t>
  </si>
  <si>
    <t>K-930 35-04-K00930_ŞEMİKLER TM K04_2113790</t>
  </si>
  <si>
    <t>25.11.2022 09:01:34</t>
  </si>
  <si>
    <t>25.11.2022 11:31:26</t>
  </si>
  <si>
    <t>TAYTAN OFİS KÖK 45-78-M00314_ESKİ KABAZLI M015_60669845</t>
  </si>
  <si>
    <t>25.11.2022 06:15:16</t>
  </si>
  <si>
    <t>25.11.2022 11:04:12</t>
  </si>
  <si>
    <t>25.11.2022 09:45:50</t>
  </si>
  <si>
    <t>25.11.2022 14:43:53</t>
  </si>
  <si>
    <t>MURADİYE DM-5/7 KÖK 45-71-M00594_MURADİYE DM-5/8 M05_2122801</t>
  </si>
  <si>
    <t>25.11.2022 11:11:38</t>
  </si>
  <si>
    <t>25.11.2022 12:56:00</t>
  </si>
  <si>
    <t>MANİSA TM-1 45-71-A00001_TURGUTLU-2 M18_2309133</t>
  </si>
  <si>
    <t>25.11.2022 10:50:03</t>
  </si>
  <si>
    <t>25.11.2022 11:05:23</t>
  </si>
  <si>
    <t>MÜBECCEL TARIMSAL SULAMA 35-16-M00689_HAMZALI SÜLEYMANİYE TR-2 M03_83181136</t>
  </si>
  <si>
    <t>25.11.2022 09:15:10</t>
  </si>
  <si>
    <t>25.11.2022 12:43:18</t>
  </si>
  <si>
    <t>ÇİLE TR-2 35-22-M00238_955271943_955271943</t>
  </si>
  <si>
    <t>25.11.2022 22:42:35</t>
  </si>
  <si>
    <t>26.11.2022 01:34:52</t>
  </si>
  <si>
    <t>DM-1/TR-26 35-14-M00302_95001218519_95001218519</t>
  </si>
  <si>
    <t>25.11.2022 08:24:02</t>
  </si>
  <si>
    <t>25.11.2022 09:15:55</t>
  </si>
  <si>
    <t>M-78 FULYA EVLERİ 35-14-M00078_956661572_956661572</t>
  </si>
  <si>
    <t>25.11.2022 14:16:43</t>
  </si>
  <si>
    <t>25.11.2022 16:47:15</t>
  </si>
  <si>
    <t>M-1528 35-03-M01528_910441463_910441463</t>
  </si>
  <si>
    <t>25.11.2022 19:37:44</t>
  </si>
  <si>
    <t>25.11.2022 20:57:32</t>
  </si>
  <si>
    <t>TR-79 DEREKENARI 35-19-L00079_956662633_956662633</t>
  </si>
  <si>
    <t>25.11.2022 20:32:30</t>
  </si>
  <si>
    <t>26.11.2022 01:54:08</t>
  </si>
  <si>
    <t>TR-38 35-13-L00038_946425506_946425506</t>
  </si>
  <si>
    <t>25.11.2022 13:27:22</t>
  </si>
  <si>
    <t>25.11.2022 14:37:18</t>
  </si>
  <si>
    <t>DM-13/13 45-71-M00319_A_56396198_56396198</t>
  </si>
  <si>
    <t>25.11.2022 00:04:27</t>
  </si>
  <si>
    <t>25.11.2022 01:21:44</t>
  </si>
  <si>
    <t>K-3021 35-08-K03021_98980840_98980840</t>
  </si>
  <si>
    <t>25.11.2022 13:39:29</t>
  </si>
  <si>
    <t>25.11.2022 17:46:27</t>
  </si>
  <si>
    <t>K-3556 35-01-K03556_911044863_911044863</t>
  </si>
  <si>
    <t>25.11.2022 10:34:28</t>
  </si>
  <si>
    <t>25.11.2022 11:30:39</t>
  </si>
  <si>
    <t>M-236 35-02-M00236_B_56382758_56382758</t>
  </si>
  <si>
    <t>25.11.2022 11:02:17</t>
  </si>
  <si>
    <t>25.11.2022 12:41:12</t>
  </si>
  <si>
    <t>DM-2/TR-12 45-83-M00696_955155732_955155732</t>
  </si>
  <si>
    <t>25.11.2022 20:20:28</t>
  </si>
  <si>
    <t>25.11.2022 23:02:55</t>
  </si>
  <si>
    <t>25.11.2022 12:29:27</t>
  </si>
  <si>
    <t>25.11.2022 13:10:44</t>
  </si>
  <si>
    <t>K-2815 35-04-K02815_K-4128 K04_2119275</t>
  </si>
  <si>
    <t>25.11.2022 11:18:34</t>
  </si>
  <si>
    <t>25.11.2022 13:25:39</t>
  </si>
  <si>
    <t>TR-45 35-22-M00045_955284922_955284922</t>
  </si>
  <si>
    <t>25.11.2022 14:41:16</t>
  </si>
  <si>
    <t>25.11.2022 19:38:26</t>
  </si>
  <si>
    <t>SARIBEY TR-3 45-83-L00302_A_83787195_83787195</t>
  </si>
  <si>
    <t>25.11.2022 22:04:06</t>
  </si>
  <si>
    <t>25.11.2022 23:21:09</t>
  </si>
  <si>
    <t>TR-2 35-19-L00002_TR-4 L03_2335617</t>
  </si>
  <si>
    <t>25.11.2022 16:29:33</t>
  </si>
  <si>
    <t>25.11.2022 17:05:22</t>
  </si>
  <si>
    <t>K-2311 35-03-K02311_910403638_910403638</t>
  </si>
  <si>
    <t>25.11.2022 18:26:53</t>
  </si>
  <si>
    <t>25.11.2022 21:52:10</t>
  </si>
  <si>
    <t>K-1463 35-01-K01463_35-01-K01463_2375851</t>
  </si>
  <si>
    <t>25.11.2022 16:58:23</t>
  </si>
  <si>
    <t>25.11.2022 17:36:54</t>
  </si>
  <si>
    <t>K-2730 35-09-K02730_915144498_915144498</t>
  </si>
  <si>
    <t>25.11.2022 14:09:31</t>
  </si>
  <si>
    <t>25.11.2022 17:26:05</t>
  </si>
  <si>
    <t>GERENKÖY TR-6 35-23-M00152_42127626_56355820_56355820</t>
  </si>
  <si>
    <t>25.11.2022 15:11:27</t>
  </si>
  <si>
    <t>25.11.2022 16:01:55</t>
  </si>
  <si>
    <t>25.11.2022 09:27:27</t>
  </si>
  <si>
    <t>25.11.2022 13:48:54</t>
  </si>
  <si>
    <t>TR-21 (M-721) 35-30-M00721_B B03_83689090</t>
  </si>
  <si>
    <t>25.11.2022 22:03:21</t>
  </si>
  <si>
    <t>25.11.2022 22:37:25</t>
  </si>
  <si>
    <t>K-215 35-04-K00215_99618064_99618064</t>
  </si>
  <si>
    <t>25.11.2022 21:09:18</t>
  </si>
  <si>
    <t>25.11.2022 22:47:33</t>
  </si>
  <si>
    <t>25.11.2022 09:33:14</t>
  </si>
  <si>
    <t>25.11.2022 14:08:06</t>
  </si>
  <si>
    <t>MÜBECCEL TARIMSAL SULAMA 35-16-M00689_PAŞAKÖY M02_83181134</t>
  </si>
  <si>
    <t>25.11.2022 17:29:43</t>
  </si>
  <si>
    <t>25.11.2022 23:05:44</t>
  </si>
  <si>
    <t>DM-1/3 GÜNEŞ YOLU TR 35-19-M00263_956699619_956699619</t>
  </si>
  <si>
    <t>25.11.2022 11:49:22</t>
  </si>
  <si>
    <t>25.11.2022 19:23:34</t>
  </si>
  <si>
    <t>25.11.2022 10:02:04</t>
  </si>
  <si>
    <t>25.11.2022 11:00:17</t>
  </si>
  <si>
    <t>25.11.2022 04:54:21</t>
  </si>
  <si>
    <t>25.11.2022 05:27:22</t>
  </si>
  <si>
    <t>SELİM GES KÖK 35-23-M00319_35-23-M00319_72307550</t>
  </si>
  <si>
    <t>25.11.2022 09:04:42</t>
  </si>
  <si>
    <t>25.11.2022 10:53:04</t>
  </si>
  <si>
    <t>25.11.2022 19:00:56</t>
  </si>
  <si>
    <t>26.11.2022 01:17:06</t>
  </si>
  <si>
    <t>25.11.2022 11:54:29</t>
  </si>
  <si>
    <t>25.11.2022 16:39:32</t>
  </si>
  <si>
    <t>KAYAPINAR KÖK 45-71-M02146_MORSAN TM GİRİŞ M02_60777333</t>
  </si>
  <si>
    <t>25.11.2022 11:58:14</t>
  </si>
  <si>
    <t>25.11.2022 12:49:54</t>
  </si>
  <si>
    <t>MORDOĞAN İM 35-21-A00002_KARABURUN M04_2314072</t>
  </si>
  <si>
    <t>25.11.2022 01:00:17</t>
  </si>
  <si>
    <t>25.11.2022 01:06:59</t>
  </si>
  <si>
    <t>K-930 35-04-K00930_A A01b_5775084</t>
  </si>
  <si>
    <t>25.11.2022 19:20:49</t>
  </si>
  <si>
    <t>25.11.2022 21:29:40</t>
  </si>
  <si>
    <t>YENİFOÇA TR-18 35-23-M00018_950420447_950420447</t>
  </si>
  <si>
    <t>25.11.2022 14:01:36</t>
  </si>
  <si>
    <t>25.11.2022 16:42:40</t>
  </si>
  <si>
    <t>ÇAPAK TAŞLIÇUKUR 35-26-M00529_95000490259_95000490259</t>
  </si>
  <si>
    <t>25.11.2022 10:10:53</t>
  </si>
  <si>
    <t>25.11.2022 18:25:00</t>
  </si>
  <si>
    <t>DM-3/09 (YAYLA KABİN) 45-71-M00120_D_56397617_56397617</t>
  </si>
  <si>
    <t>25.11.2022 18:30:54</t>
  </si>
  <si>
    <t>25.11.2022 20:46:45</t>
  </si>
  <si>
    <t>K-1302 35-08-K01302_TRAFO K07_42456690</t>
  </si>
  <si>
    <t>25.11.2022 09:15:21</t>
  </si>
  <si>
    <t>25.11.2022 09:59:48</t>
  </si>
  <si>
    <t>TR-73 35-16-L00073_953334907_953334907</t>
  </si>
  <si>
    <t>25.11.2022 13:05:13</t>
  </si>
  <si>
    <t>25.11.2022 17:37:57</t>
  </si>
  <si>
    <t>K-869 35-04-K00869_99512368_99512368</t>
  </si>
  <si>
    <t>25.11.2022 09:47:39</t>
  </si>
  <si>
    <t>25.11.2022 12:04:41</t>
  </si>
  <si>
    <t>KUŞÇULAR DM-2 35-19-M00515_KUŞÇULAR DM M02_80470427</t>
  </si>
  <si>
    <t>25.11.2022 14:50:14</t>
  </si>
  <si>
    <t>25.11.2022 16:44:25</t>
  </si>
  <si>
    <t>DİKİLİ İM 35-30-A00001_ALTINOVA-2 M15_72357038</t>
  </si>
  <si>
    <t>25.11.2022 11:47:32</t>
  </si>
  <si>
    <t>25.11.2022 15:19:05</t>
  </si>
  <si>
    <t>DALBAHÇE TR-1 45-83-L00187_955167239_955167239</t>
  </si>
  <si>
    <t>25.11.2022 17:27:18</t>
  </si>
  <si>
    <t>25.11.2022 19:26:29</t>
  </si>
  <si>
    <t>İZZETTİN KÖK 45-83-M00132_SİNİRLİ M02_2107098</t>
  </si>
  <si>
    <t>25.11.2022 09:37:58</t>
  </si>
  <si>
    <t>25.11.2022 10:32:38</t>
  </si>
  <si>
    <t>GÖÇBEYLİ TR-3 35-16-M00018_953327324_953327324</t>
  </si>
  <si>
    <t>25.11.2022 14:53:33</t>
  </si>
  <si>
    <t>25.11.2022 19:10:33</t>
  </si>
  <si>
    <t>25.11.2022 11:15:59</t>
  </si>
  <si>
    <t>25.11.2022 11:37:33</t>
  </si>
  <si>
    <t>MAVİKÖŞE TR-3 35-17-M00227_950304045_950304045</t>
  </si>
  <si>
    <t>25.11.2022 07:28:38</t>
  </si>
  <si>
    <t>25.11.2022 12:36:51</t>
  </si>
  <si>
    <t>DM-25/18 45-71-M00366_953196211_953196211</t>
  </si>
  <si>
    <t>25.11.2022 15:39:52</t>
  </si>
  <si>
    <t>25.11.2022 15:58:01</t>
  </si>
  <si>
    <t>SARISU TR-4 35-31-L00082_35-31-L00082_2363470</t>
  </si>
  <si>
    <t>25.11.2022 10:04:45</t>
  </si>
  <si>
    <t>25.11.2022 17:44:12</t>
  </si>
  <si>
    <t>K-544 35-01-K00544_R_56355283_56355283</t>
  </si>
  <si>
    <t>25.11.2022 04:57:37</t>
  </si>
  <si>
    <t>25.11.2022 06:21:04</t>
  </si>
  <si>
    <t>ÇAYKÖY TR-1 45-78-L00429_49322396_56390744_56390744</t>
  </si>
  <si>
    <t>25.11.2022 16:11:13</t>
  </si>
  <si>
    <t>25.11.2022 18:30:25</t>
  </si>
  <si>
    <t>25.11.2022 11:55:23</t>
  </si>
  <si>
    <t>25.11.2022 12:32:29</t>
  </si>
  <si>
    <t>K-1402 35-01-K01402_D_56366128_56366128</t>
  </si>
  <si>
    <t>25.11.2022 08:57:38</t>
  </si>
  <si>
    <t>25.11.2022 11:40:29</t>
  </si>
  <si>
    <t>YENİ LİMAN TR-2 35-21-L00051_953357664_953357664</t>
  </si>
  <si>
    <t>25.11.2022 18:52:31</t>
  </si>
  <si>
    <t>26.11.2022 00:26:40</t>
  </si>
  <si>
    <t>BEYDAĞ İM 35-32-A00001_YEŞİLKÖY L13_2049961</t>
  </si>
  <si>
    <t>25.11.2022 13:21:28</t>
  </si>
  <si>
    <t>25.11.2022 13:57:12</t>
  </si>
  <si>
    <t>K-3021 35-08-K03021_C c1_5798946</t>
  </si>
  <si>
    <t>25.11.2022 16:48:12</t>
  </si>
  <si>
    <t>DM-2/TR-11 35-13-L00458_946424519_946424519</t>
  </si>
  <si>
    <t>25.11.2022 14:30:30</t>
  </si>
  <si>
    <t>25.11.2022 15:20:59</t>
  </si>
  <si>
    <t>YAĞCILAR KÖK 45-71-M00179_HatBaşıAyırıcı_53135847 M04_53135847</t>
  </si>
  <si>
    <t>25.11.2022 14:55:13</t>
  </si>
  <si>
    <t>25.11.2022 17:33:51</t>
  </si>
  <si>
    <t>TR-31(M-731) 35-30-M00731_910316168_910316168</t>
  </si>
  <si>
    <t>25.11.2022 05:43:43</t>
  </si>
  <si>
    <t>25.11.2022 06:35:05</t>
  </si>
  <si>
    <t>TAYTAN TARIMSAL SULAMA 45-78-M00259_45-78-M00259_2352544</t>
  </si>
  <si>
    <t>25.11.2022 21:35:02</t>
  </si>
  <si>
    <t>25.11.2022 23:47:52</t>
  </si>
  <si>
    <t>AŞAĞIKIRIKLAR DM 35-16-M00448_TARİŞ YEMTA M16_2334654</t>
  </si>
  <si>
    <t>25.11.2022 11:32:26</t>
  </si>
  <si>
    <t>25.11.2022 13:39:34</t>
  </si>
  <si>
    <t>TR-2/99 45-83-M00779_955153717_955153717</t>
  </si>
  <si>
    <t>25.11.2022 15:28:51</t>
  </si>
  <si>
    <t>25.11.2022 15:59:11</t>
  </si>
  <si>
    <t>MORDOĞAN İM 35-21-A00002_TRAFO-A M06_2314071</t>
  </si>
  <si>
    <t>25.11.2022 01:08:48</t>
  </si>
  <si>
    <t>25.11.2022 01:10:16</t>
  </si>
  <si>
    <t>BOSTANLI GIS TM 35-04-A00001_Bostanlı-2 K02_2055490</t>
  </si>
  <si>
    <t>25.11.2022 18:00:00</t>
  </si>
  <si>
    <t>25.11.2022 18:42:51</t>
  </si>
  <si>
    <t>KARAKUYU KÖK 35-22-M00091_KARAKUYU M02_72111620</t>
  </si>
  <si>
    <t>25.11.2022 11:48:12</t>
  </si>
  <si>
    <t>25.11.2022 12:11:24</t>
  </si>
  <si>
    <t>25.11.2022 09:40:30</t>
  </si>
  <si>
    <t>25.11.2022 14:47:29</t>
  </si>
  <si>
    <t>K-2597 35-04-K02597_35-04-K02597_72036994</t>
  </si>
  <si>
    <t>25.11.2022 19:39:06</t>
  </si>
  <si>
    <t>25.11.2022 21:00:05</t>
  </si>
  <si>
    <t>DM-1/15 35-26-M00855_956633336_956633336</t>
  </si>
  <si>
    <t>25.11.2022 11:06:02</t>
  </si>
  <si>
    <t>25.11.2022 13:44:30</t>
  </si>
  <si>
    <t>25.11.2022 13:45:34</t>
  </si>
  <si>
    <t>25.11.2022 14:52:18</t>
  </si>
  <si>
    <t>KARABURUN İM 35-21-A00001_HatBaşıAyırıcı_53138216 L05_53138216</t>
  </si>
  <si>
    <t>25.11.2022 08:26:28</t>
  </si>
  <si>
    <t>25.11.2022 12:59:28</t>
  </si>
  <si>
    <t>K-123 35-01-K00123_910795828_910795828</t>
  </si>
  <si>
    <t>25.11.2022 15:57:30</t>
  </si>
  <si>
    <t>25.11.2022 17:47:34</t>
  </si>
  <si>
    <t>MEDAR TR-7 45-72-L00277_956514031_956514031</t>
  </si>
  <si>
    <t>25.11.2022 09:50:36</t>
  </si>
  <si>
    <t>25.11.2022 11:05:47</t>
  </si>
  <si>
    <t>İSKELE MAH. TR 35-16-M00655_35-16-M00655_2377176</t>
  </si>
  <si>
    <t>25.11.2022 19:16:24</t>
  </si>
  <si>
    <t>25.11.2022 19:47:55</t>
  </si>
  <si>
    <t>TR-309 35-19-L00360_956684116_956684116</t>
  </si>
  <si>
    <t>25.11.2022 18:38:25</t>
  </si>
  <si>
    <t>25.11.2022 19:18:38</t>
  </si>
  <si>
    <t>ALİAĞA GIS TM 35-17-A00014_HatBaşıAyırıcı_72508077 M020_72508077</t>
  </si>
  <si>
    <t>25.11.2022 13:27:42</t>
  </si>
  <si>
    <t>25.11.2022 15:04:28</t>
  </si>
  <si>
    <t>K-499 35-01-K00499_911283128_911283128</t>
  </si>
  <si>
    <t>25.11.2022 16:36:47</t>
  </si>
  <si>
    <t>25.11.2022 18:30:11</t>
  </si>
  <si>
    <t>BERGAMA TM 35-16-A00004_AŞAĞIKIRIKLAR-2 M07_2314063</t>
  </si>
  <si>
    <t>25.11.2022 16:56:55</t>
  </si>
  <si>
    <t>25.11.2022 17:00:38</t>
  </si>
  <si>
    <t>SALİHLİ İM 45-78-A00001_ŞEHİR-2 L08_48928855</t>
  </si>
  <si>
    <t>25.11.2022 05:36:33</t>
  </si>
  <si>
    <t>25.11.2022 05:48:09</t>
  </si>
  <si>
    <t>ARSLANLAR TM 35-26-A00004_SUBAŞI M19_2307691</t>
  </si>
  <si>
    <t>25.11.2022 10:45:53</t>
  </si>
  <si>
    <t>25.11.2022 10:48:53</t>
  </si>
  <si>
    <t>HALİLBEYLİ TR-1 KÖK 35-27-M01057_HatBaşıAyırıcı_72423222 M05_72423222</t>
  </si>
  <si>
    <t>25.11.2022 22:30:41</t>
  </si>
  <si>
    <t>25.11.2022 23:40:47</t>
  </si>
  <si>
    <t>25.11.2022 11:19:23</t>
  </si>
  <si>
    <t>25.11.2022 11:29:23</t>
  </si>
  <si>
    <t>K-1502 35-03-K01502_C C1_5790649</t>
  </si>
  <si>
    <t>25.11.2022 06:10:30</t>
  </si>
  <si>
    <t>25.11.2022 09:57:07</t>
  </si>
  <si>
    <t>ÇATALCA TR-2 35-22-M00268_DIREK TIPI TRAFO HUCRESI H01_2112515</t>
  </si>
  <si>
    <t>25.11.2022 14:39:43</t>
  </si>
  <si>
    <t>25.11.2022 18:10:13</t>
  </si>
  <si>
    <t>M-910 35-09-M00910_97731435_97731435</t>
  </si>
  <si>
    <t>25.11.2022 02:45:09</t>
  </si>
  <si>
    <t>25.11.2022 03:27:42</t>
  </si>
  <si>
    <t>25.11.2022 01:12:15</t>
  </si>
  <si>
    <t>25.11.2022 01:13:26</t>
  </si>
  <si>
    <t>25.11.2022 11:51:28</t>
  </si>
  <si>
    <t>25.11.2022 12:11:00</t>
  </si>
  <si>
    <t>25.11.2022 14:13:53</t>
  </si>
  <si>
    <t>25.11.2022 15:28:43</t>
  </si>
  <si>
    <t>L-335 35-18-L00335_950081574_950081574</t>
  </si>
  <si>
    <t>25.11.2022 23:34:07</t>
  </si>
  <si>
    <t>26.11.2022 00:59:27</t>
  </si>
  <si>
    <t>TR-2 35-19-L00002_HatBaşıAyırıcı_53133992 L03_53133992</t>
  </si>
  <si>
    <t>25.11.2022 11:25:24</t>
  </si>
  <si>
    <t>25.11.2022 16:58:36</t>
  </si>
  <si>
    <t>ÜRKMEZ M-27 35-25-M00127_956660918_956660918</t>
  </si>
  <si>
    <t>25.11.2022 12:48:39</t>
  </si>
  <si>
    <t>25.11.2022 16:03:07</t>
  </si>
  <si>
    <t>K-1873 35-09-K01873_97650082_97650082</t>
  </si>
  <si>
    <t>25.11.2022 17:05:39</t>
  </si>
  <si>
    <t>25.11.2022 19:49:41</t>
  </si>
  <si>
    <t>İSTASYONALTI KÖK 45-83-M00131_ARPALIK KÖK-1 M03_2099100</t>
  </si>
  <si>
    <t>25.11.2022 12:12:00</t>
  </si>
  <si>
    <t>25.11.2022 13:25:45</t>
  </si>
  <si>
    <t>ULUCAK DM-2/3 35-27-M00336_913295426_913295426</t>
  </si>
  <si>
    <t>25.11.2022 11:00:07</t>
  </si>
  <si>
    <t>25.11.2022 12:08:26</t>
  </si>
  <si>
    <t>25.11.2022 19:39:55</t>
  </si>
  <si>
    <t>25.11.2022 21:02:46</t>
  </si>
  <si>
    <t>KOLDERE KÖK 45-80-M00051_ÇAVUŞOĞLU TST M06_73403234</t>
  </si>
  <si>
    <t>25.11.2022 10:17:46</t>
  </si>
  <si>
    <t>25.11.2022 10:41:44</t>
  </si>
  <si>
    <t>BEYOBA TR-5 45-72-M00423_DIREK TIPI TRAFO HUCRESI H01_2111046</t>
  </si>
  <si>
    <t>25.11.2022 06:58:45</t>
  </si>
  <si>
    <t>25.11.2022 11:46:18</t>
  </si>
  <si>
    <t>K-885 35-04-K00885_99505557_99505557</t>
  </si>
  <si>
    <t>25.11.2022 12:17:45</t>
  </si>
  <si>
    <t>25.11.2022 18:08:29</t>
  </si>
  <si>
    <t>GERÇEKLİ TR-3 35-15-L00651_DIREK TIPI TRAFO HUCRESI H01_2048699</t>
  </si>
  <si>
    <t>25.11.2022 16:17:35</t>
  </si>
  <si>
    <t>25.11.2022 17:22:06</t>
  </si>
  <si>
    <t>M-3124 35-10-M03124_913633635_913633635</t>
  </si>
  <si>
    <t>25.11.2022 10:04:15</t>
  </si>
  <si>
    <t>25.11.2022 11:52:51</t>
  </si>
  <si>
    <t>MURADİYE TR-5 (ESKİ MEZARLIK YANI) 45-71-M00204_953239441_953239441</t>
  </si>
  <si>
    <t>25.11.2022 13:54:46</t>
  </si>
  <si>
    <t>25.11.2022 19:37:09</t>
  </si>
  <si>
    <t>M-1531 35-09-M01531_915934636_915934636</t>
  </si>
  <si>
    <t>25.11.2022 10:29:30</t>
  </si>
  <si>
    <t>25.11.2022 18:36:44</t>
  </si>
  <si>
    <t>25.11.2022 08:33:32</t>
  </si>
  <si>
    <t>25.11.2022 10:58:28</t>
  </si>
  <si>
    <t>ALMAK TM 35-17-A00003_YENİFOÇA-2 M28_2307152</t>
  </si>
  <si>
    <t>25.11.2022 00:13:52</t>
  </si>
  <si>
    <t>25.11.2022 00:29:00</t>
  </si>
  <si>
    <t>BAĞARASI TR-13 35-23-M00360_950415856_950415856</t>
  </si>
  <si>
    <t>25.11.2022 19:18:14</t>
  </si>
  <si>
    <t>25.11.2022 20:50:04</t>
  </si>
  <si>
    <t>TR-257(DM-2/7) 35-19-L00257_İM-1/DM-2/8 L01_72132424</t>
  </si>
  <si>
    <t>25.11.2022 09:33:53</t>
  </si>
  <si>
    <t>25.11.2022 12:56:51</t>
  </si>
  <si>
    <t>25.11.2022 08:46:03</t>
  </si>
  <si>
    <t>25.11.2022 09:26:54</t>
  </si>
  <si>
    <t>TR-54 35-30-L00054_955329589_955329589</t>
  </si>
  <si>
    <t>25.11.2022 09:49:32</t>
  </si>
  <si>
    <t>25.11.2022 10:18:53</t>
  </si>
  <si>
    <t>KARABURUN TR-57 35-21-L00018_953368313_953368313</t>
  </si>
  <si>
    <t>25.11.2022 16:50:14</t>
  </si>
  <si>
    <t>25.11.2022 19:54:34</t>
  </si>
  <si>
    <t>TR-20 35-27-M00020_TR-19 M03_72267902</t>
  </si>
  <si>
    <t>25.11.2022 13:47:00</t>
  </si>
  <si>
    <t>25.11.2022 14:30:00</t>
  </si>
  <si>
    <t>25.11.2022 17:23:12</t>
  </si>
  <si>
    <t>25.11.2022 18:30:56</t>
  </si>
  <si>
    <t>25.11.2022 19:09:23</t>
  </si>
  <si>
    <t>25.11.2022 21:45:21</t>
  </si>
  <si>
    <t>KIRATLI TR-1 35-30-L00141_955295711_955295711</t>
  </si>
  <si>
    <t>25.11.2022 12:25:41</t>
  </si>
  <si>
    <t>25.11.2022 17:48:02</t>
  </si>
  <si>
    <t>25.11.2022 07:51:56</t>
  </si>
  <si>
    <t>25.11.2022 08:56:18</t>
  </si>
  <si>
    <t>SARIGÖL TR-45 45-79-M00045_C_56384103_56384103</t>
  </si>
  <si>
    <t>25.11.2022 10:41:26</t>
  </si>
  <si>
    <t>25.11.2022 11:24:56</t>
  </si>
  <si>
    <t>K-4375 35-04-K04375_35-04-K04375_66946970</t>
  </si>
  <si>
    <t>25.11.2022 09:06:10</t>
  </si>
  <si>
    <t>25.11.2022 10:38:01</t>
  </si>
  <si>
    <t>TAŞLIYOL KÖK 35-27-M00495_HatBaşıAyırıcı_72907834 M03_72907834</t>
  </si>
  <si>
    <t>25.11.2022 18:50:05</t>
  </si>
  <si>
    <t>25.11.2022 21:18:18</t>
  </si>
  <si>
    <t>ILIPINAR TR-2 35-23-M00082_35-23-M00082_2368103</t>
  </si>
  <si>
    <t>25.11.2022 13:39:00</t>
  </si>
  <si>
    <t>25.11.2022 14:51:35</t>
  </si>
  <si>
    <t>K-2743 35-03-K02743_E_56365685_56365685</t>
  </si>
  <si>
    <t>25.11.2022 12:27:54</t>
  </si>
  <si>
    <t>25.11.2022 14:03:46</t>
  </si>
  <si>
    <t>ÇUKURKÖY KÖK 35-29-L00034_ATEŞ TİCARET L01_2327033</t>
  </si>
  <si>
    <t>25.11.2022 13:11:38</t>
  </si>
  <si>
    <t>25.11.2022 13:56:19</t>
  </si>
  <si>
    <t>K-144 35-02-K00144_912521106_912521106</t>
  </si>
  <si>
    <t>25.11.2022 12:07:55</t>
  </si>
  <si>
    <t>25.11.2022 17:51:35</t>
  </si>
  <si>
    <t>AHMETLİ TR-30 MEZARLIK 45-84-L00030_45-84-L00030_81564207</t>
  </si>
  <si>
    <t>25.11.2022 10:13:45</t>
  </si>
  <si>
    <t>25.11.2022 12:01:14</t>
  </si>
  <si>
    <t>ILICA GIS TM 35-07-A00002_SEZAİ SAÇAK M03_2313386</t>
  </si>
  <si>
    <t>25.11.2022 07:17:03</t>
  </si>
  <si>
    <t>25.11.2022 08:16:15</t>
  </si>
  <si>
    <t>SAİPLER TR-1 35-26-M00479_956621551_956621551</t>
  </si>
  <si>
    <t>25.11.2022 11:35:43</t>
  </si>
  <si>
    <t>25.11.2022 15:33:41</t>
  </si>
  <si>
    <t>L-425 BELLONA KABİN 35-18-L00425_950465631_950465631</t>
  </si>
  <si>
    <t>25.11.2022 17:44:38</t>
  </si>
  <si>
    <t>25.11.2022 19:01:28</t>
  </si>
  <si>
    <t>AYASKENT-2 TR 35-16-M00013_35-16-M00013_2362003</t>
  </si>
  <si>
    <t>25.11.2022 13:05:53</t>
  </si>
  <si>
    <t>25.11.2022 13:25:14</t>
  </si>
  <si>
    <t>GÜMÜLDÜR M-11 35-25-M00011_C_56358052_56358052</t>
  </si>
  <si>
    <t>25.11.2022 09:46:25</t>
  </si>
  <si>
    <t>25.11.2022 17:03:07</t>
  </si>
  <si>
    <t>K-1579 35-01-K01579_910600190_910600190</t>
  </si>
  <si>
    <t>25.11.2022 14:03:13</t>
  </si>
  <si>
    <t>25.11.2022 16:12:03</t>
  </si>
  <si>
    <t>25.11.2022 10:42:27</t>
  </si>
  <si>
    <t>25.11.2022 15:08:52</t>
  </si>
  <si>
    <t>EĞERCİ TR-1 35-26-L00167_956605615_956605615</t>
  </si>
  <si>
    <t>25.11.2022 14:27:26</t>
  </si>
  <si>
    <t>25.11.2022 15:35:11</t>
  </si>
  <si>
    <t>K-4024 35-01-K04024_911510512_911510512</t>
  </si>
  <si>
    <t>25.11.2022 21:02:50</t>
  </si>
  <si>
    <t>25.11.2022 22:18:53</t>
  </si>
  <si>
    <t>DEREKÖY KÖK 45-72-L00458_DEREKÖY ÇIKIŞI L01_2330810</t>
  </si>
  <si>
    <t>25.11.2022 09:23:58</t>
  </si>
  <si>
    <t>25.11.2022 17:04:10</t>
  </si>
  <si>
    <t>SAGLIK TR-1 35-26-L00360_956632411_956632411</t>
  </si>
  <si>
    <t>25.11.2022 08:45:26</t>
  </si>
  <si>
    <t>25.11.2022 11:25:30</t>
  </si>
  <si>
    <t>ŞEREMET KAVAKLI TR-1 45-77-M00237_45-77-M00237_83866826</t>
  </si>
  <si>
    <t>25.11.2022 17:09:02</t>
  </si>
  <si>
    <t>25.11.2022 18:57:58</t>
  </si>
  <si>
    <t>GÖÇBEYLİ TR-1 35-16-M00016_47430094_56400020_56400020</t>
  </si>
  <si>
    <t>25.11.2022 19:30:01</t>
  </si>
  <si>
    <t>25.11.2022 20:25:45</t>
  </si>
  <si>
    <t>K-3313 35-09-K03313_E e2b_5872284</t>
  </si>
  <si>
    <t>25.11.2022 03:31:31</t>
  </si>
  <si>
    <t>25.11.2022 12:29:16</t>
  </si>
  <si>
    <t>K-25 35-03-K00025_910573014_910573014</t>
  </si>
  <si>
    <t>25.11.2022 13:39:27</t>
  </si>
  <si>
    <t>25.11.2022 17:17:04</t>
  </si>
  <si>
    <t>TR-39 35-15-M00039_35-15-M00039_2365881</t>
  </si>
  <si>
    <t>25.11.2022 09:55:13</t>
  </si>
  <si>
    <t>25.11.2022 10:38:29</t>
  </si>
  <si>
    <t>İĞDECİK TR-6 45-71-M00086_953247381_953247381</t>
  </si>
  <si>
    <t>25.11.2022 18:07:51</t>
  </si>
  <si>
    <t>25.11.2022 18:59:06</t>
  </si>
  <si>
    <t>BAĞARASI TR-10 KÖK 35-23-M00179_YENİBAĞARASI M05_72143180</t>
  </si>
  <si>
    <t>25.11.2022 00:41:03</t>
  </si>
  <si>
    <t>25.11.2022 01:07:11</t>
  </si>
  <si>
    <t>L-437 ŞEHİTLİK 35-18-L00437_950448392_950448392</t>
  </si>
  <si>
    <t>25.11.2022 16:30:05</t>
  </si>
  <si>
    <t>25.11.2022 21:36:21</t>
  </si>
  <si>
    <t>25.11.2022 08:26:35</t>
  </si>
  <si>
    <t>25.11.2022 09:19:53</t>
  </si>
  <si>
    <t>M-228 35-02-M00228_914580786_914580786</t>
  </si>
  <si>
    <t>25.11.2022 12:10:00</t>
  </si>
  <si>
    <t>25.11.2022 15:02:33</t>
  </si>
  <si>
    <t>25.11.2022 08:03:09</t>
  </si>
  <si>
    <t>25.11.2022 08:09:02</t>
  </si>
  <si>
    <t>TR-42 45-77-L00042_D_56403903_56403903</t>
  </si>
  <si>
    <t>25.11.2022 10:08:31</t>
  </si>
  <si>
    <t>25.11.2022 11:00:08</t>
  </si>
  <si>
    <t>ÜÇYOL KÖK 45-82-M00128_URUZLAR GES M06_2090645</t>
  </si>
  <si>
    <t>25.11.2022 19:23:31</t>
  </si>
  <si>
    <t>25.11.2022 20:17:39</t>
  </si>
  <si>
    <t>TR-147 35-19-L00147_TR-81 L01_72133302</t>
  </si>
  <si>
    <t>25.11.2022 09:16:53</t>
  </si>
  <si>
    <t>25.11.2022 12:55:32</t>
  </si>
  <si>
    <t>MENDERES DM-2/TR-1 35-22-M00300_PERLİT M18_2328467</t>
  </si>
  <si>
    <t>25.11.2022 16:58:18</t>
  </si>
  <si>
    <t>25.11.2022 17:11:00</t>
  </si>
  <si>
    <t>SAYARLAR TR-1 45-76-M00151_D_56388806_56388806</t>
  </si>
  <si>
    <t>25.11.2022 09:48:19</t>
  </si>
  <si>
    <t>25.11.2022 12:09:44</t>
  </si>
  <si>
    <t>KIZILCAAVLU TR-3 35-15-L00182_950407996_950407996</t>
  </si>
  <si>
    <t>25.11.2022 11:45:06</t>
  </si>
  <si>
    <t>25.11.2022 14:20:38</t>
  </si>
  <si>
    <t>MORDOĞAN TR-28 35-21-L00156_953364837_953364837</t>
  </si>
  <si>
    <t>25.11.2022 18:24:05</t>
  </si>
  <si>
    <t>26.11.2022 02:07:26</t>
  </si>
  <si>
    <t>HALİLBEYLİ TR-1 KÖK 35-27-M01057_TEKİNLER M06_61283939</t>
  </si>
  <si>
    <t>25.11.2022 14:48:54</t>
  </si>
  <si>
    <t>25.11.2022 15:06:57</t>
  </si>
  <si>
    <t>M-2928 35-01-M02928_35-01-M02928_74189621</t>
  </si>
  <si>
    <t>25.11.2022 11:15:38</t>
  </si>
  <si>
    <t>25.11.2022 12:57:58</t>
  </si>
  <si>
    <t>MURADİYE TR-5 (ESKİ MEZARLIK YANI) 45-71-M00204_A_56400302_56400302</t>
  </si>
  <si>
    <t>25.11.2022 03:50:40</t>
  </si>
  <si>
    <t>25.11.2022 04:35:28</t>
  </si>
  <si>
    <t>TR-101 45-78-L00101_953265680_953265680</t>
  </si>
  <si>
    <t>25.11.2022 09:02:27</t>
  </si>
  <si>
    <t>25.11.2022 13:27:05</t>
  </si>
  <si>
    <t>K-984 35-07-K00984_966398288_966398288</t>
  </si>
  <si>
    <t>25.11.2022 17:11:18</t>
  </si>
  <si>
    <t>25.11.2022 19:25:28</t>
  </si>
  <si>
    <t>25.11.2022 06:02:17</t>
  </si>
  <si>
    <t>25.11.2022 06:27:52</t>
  </si>
  <si>
    <t>K-661 35-04-K00661_K-660 K02_2324454</t>
  </si>
  <si>
    <t>25.11.2022 18:43:42</t>
  </si>
  <si>
    <t>25.11.2022 19:33:29</t>
  </si>
  <si>
    <t>KARABURUN TR-1/15 35-21-L00019_953359903_953359903</t>
  </si>
  <si>
    <t>25.11.2022 13:13:59</t>
  </si>
  <si>
    <t>25.11.2022 19:12:12</t>
  </si>
  <si>
    <t>DM-3/TR-26 (TR-94) 35-26-M00094_TR-93 M02_66220436</t>
  </si>
  <si>
    <t>25.11.2022 09:04:05</t>
  </si>
  <si>
    <t>25.11.2022 12:19:21</t>
  </si>
  <si>
    <t>25.11.2022 16:40:57</t>
  </si>
  <si>
    <t>25.11.2022 21:29:17</t>
  </si>
  <si>
    <t>25.11.2022 08:23:18</t>
  </si>
  <si>
    <t>25.11.2022 15:23:00</t>
  </si>
  <si>
    <t>25.11.2022 11:28:50</t>
  </si>
  <si>
    <t>25.11.2022 11:51:32</t>
  </si>
  <si>
    <t>K-9 35-01-K00009_911083225_911083225</t>
  </si>
  <si>
    <t>25.11.2022 00:24:03</t>
  </si>
  <si>
    <t>25.11.2022 01:59:07</t>
  </si>
  <si>
    <t>L-513 REİSDERE 35-18-L00513_950465060_950465060</t>
  </si>
  <si>
    <t>25.11.2022 20:47:35</t>
  </si>
  <si>
    <t>25.11.2022 22:53:10</t>
  </si>
  <si>
    <t>TR-64 35-17-M00064_10631765_56373326_56373326</t>
  </si>
  <si>
    <t>25.11.2022 18:13:00</t>
  </si>
  <si>
    <t>25.11.2022 19:21:12</t>
  </si>
  <si>
    <t>AHMETLİ TR-64 SANAYİ 45-84-L00064_45-84-L00064_2365076</t>
  </si>
  <si>
    <t>25.11.2022 09:33:52</t>
  </si>
  <si>
    <t>25.11.2022 11:35:06</t>
  </si>
  <si>
    <t>ÖZBEK TR-2 (TR-232) 35-19-M00232_B_77618066_77618066</t>
  </si>
  <si>
    <t>25.11.2022 14:35:27</t>
  </si>
  <si>
    <t>25.11.2022 15:53:21</t>
  </si>
  <si>
    <t>K-3743 35-01-K03743_912891004_912891004</t>
  </si>
  <si>
    <t>25.11.2022 20:24:03</t>
  </si>
  <si>
    <t>25.11.2022 21:29:35</t>
  </si>
  <si>
    <t>25.11.2022 10:35:27</t>
  </si>
  <si>
    <t>25.11.2022 11:29:50</t>
  </si>
  <si>
    <t>KALABAK TR-2 35-17-M00717_950303687_950303687</t>
  </si>
  <si>
    <t>25.11.2022 22:20:02</t>
  </si>
  <si>
    <t>26.11.2022 01:43:35</t>
  </si>
  <si>
    <t>AKÖREN TR-1 45-78-M00891_49343874_56403166_56403166</t>
  </si>
  <si>
    <t>25.11.2022 12:30:37</t>
  </si>
  <si>
    <t>25.11.2022 18:24:12</t>
  </si>
  <si>
    <t>İTOB DM 35-22-M00089_TEKELİ SULAMA M08_2328011</t>
  </si>
  <si>
    <t>25.11.2022 12:56:27</t>
  </si>
  <si>
    <t>25.11.2022 14:49:22</t>
  </si>
  <si>
    <t>AHMETLİ TR-30/A 45-84-L00183_45-84-L00183_61397085</t>
  </si>
  <si>
    <t>25.11.2022 10:26:02</t>
  </si>
  <si>
    <t>25.11.2022 12:13:46</t>
  </si>
  <si>
    <t>ZEYTİNKÖY KÖK 35-13-L00065_SULAMA GRUBU L06_2126560</t>
  </si>
  <si>
    <t>25.11.2022 09:49:17</t>
  </si>
  <si>
    <t>25.11.2022 17:03:41</t>
  </si>
  <si>
    <t>DM-05/02 45-71-M00048_HatBaşıAyırıcı_53134915 M03_53134915</t>
  </si>
  <si>
    <t>25.11.2022 12:53:23</t>
  </si>
  <si>
    <t>25.11.2022 15:59:08</t>
  </si>
  <si>
    <t>ÖRENCİK KAPAN TR-1 35-31-L00224_35-31-L00224_72233174</t>
  </si>
  <si>
    <t>25.11.2022 06:40:43</t>
  </si>
  <si>
    <t>25.11.2022 08:29:18</t>
  </si>
  <si>
    <t>TAYTAN TR-1 KÖK 45-78-M00305_TR-2 ÇIKIŞ M03_65651001</t>
  </si>
  <si>
    <t>25.11.2022 13:02:00</t>
  </si>
  <si>
    <t>25.11.2022 16:35:15</t>
  </si>
  <si>
    <t>YENİFOÇA TR-18 35-23-M00018_42096335_56365755_56365755</t>
  </si>
  <si>
    <t>25.11.2022 08:44:42</t>
  </si>
  <si>
    <t>25.11.2022 11:23:59</t>
  </si>
  <si>
    <t>PAYAMLI TR-1 35-10-L00056_97983598_97983598</t>
  </si>
  <si>
    <t>25.11.2022 14:49:01</t>
  </si>
  <si>
    <t>25.11.2022 18:03:37</t>
  </si>
  <si>
    <t>ÖZBEK TR-2 (TR-232) 35-19-M00232_C_77618065_77618065</t>
  </si>
  <si>
    <t>25.11.2022 12:07:56</t>
  </si>
  <si>
    <t>25.11.2022 15:14:06</t>
  </si>
  <si>
    <t>YENİŞEHİR TR-1 35-31-L00377_956585171_956585171</t>
  </si>
  <si>
    <t>25.11.2022 11:19:24</t>
  </si>
  <si>
    <t>25.11.2022 12:39:55</t>
  </si>
  <si>
    <t>25.11.2022 11:17:13</t>
  </si>
  <si>
    <t>25.11.2022 11:55:16</t>
  </si>
  <si>
    <t>MURADİYE DM-5/8 KÖK 45-71-M00828_DM-5/11 M08_72087220</t>
  </si>
  <si>
    <t>25.11.2022 09:05:26</t>
  </si>
  <si>
    <t>25.11.2022 10:31:57</t>
  </si>
  <si>
    <t>SELÇİKLİ TR-2 45-72-L00164_956484012_956484012</t>
  </si>
  <si>
    <t>25.11.2022 15:59:25</t>
  </si>
  <si>
    <t>25.11.2022 18:25:52</t>
  </si>
  <si>
    <t>TR-48 35-26-M00048_956614291_956614291</t>
  </si>
  <si>
    <t>25.11.2022 08:10:08</t>
  </si>
  <si>
    <t>25.11.2022 13:13:43</t>
  </si>
  <si>
    <t>KİLLİK TR-12 45-73-M00351_945642766_945642766</t>
  </si>
  <si>
    <t>25.11.2022 17:59:17</t>
  </si>
  <si>
    <t>25.11.2022 19:40:17</t>
  </si>
  <si>
    <t>K-2746 35-03-K02746_910293530_910293530</t>
  </si>
  <si>
    <t>25.11.2022 16:13:07</t>
  </si>
  <si>
    <t>25.11.2022 19:55:44</t>
  </si>
  <si>
    <t>DAĞISTAN TR-2 35-16-M00130_47492764_56395373_56395373</t>
  </si>
  <si>
    <t>25.11.2022 09:04:46</t>
  </si>
  <si>
    <t>25.11.2022 17:07:12</t>
  </si>
  <si>
    <t>K-476 35-04-K00476_K-3303 K02_2113036</t>
  </si>
  <si>
    <t>25.11.2022 19:11:38</t>
  </si>
  <si>
    <t>25.11.2022 20:02:16</t>
  </si>
  <si>
    <t>TR-1-2/6 35-20-L00035_A_56360877_56360877</t>
  </si>
  <si>
    <t>25.11.2022 11:51:49</t>
  </si>
  <si>
    <t>25.11.2022 13:52:25</t>
  </si>
  <si>
    <t>ÇİLEME TR-1 35-22-M00160_A_56370784_56370784</t>
  </si>
  <si>
    <t>25.11.2022 13:13:42</t>
  </si>
  <si>
    <t>25.11.2022 14:16:19</t>
  </si>
  <si>
    <t>25.11.2022 05:10:51</t>
  </si>
  <si>
    <t>25.11.2022 07:50:48</t>
  </si>
  <si>
    <t>BAĞARASI TR-13 35-23-M00360_957774767_957774767</t>
  </si>
  <si>
    <t>25.11.2022 20:31:36</t>
  </si>
  <si>
    <t>25.11.2022 22:28:59</t>
  </si>
  <si>
    <t>ÇAMLIK DM 35-17-M00173_ZEYTİNDAĞ-2 M04_66328145</t>
  </si>
  <si>
    <t>25.11.2022 11:08:23</t>
  </si>
  <si>
    <t>25.11.2022 11:20:55</t>
  </si>
  <si>
    <t>M-2177 35-01-M02177_35-01-M02177_42865957</t>
  </si>
  <si>
    <t>25.11.2022 01:07:54</t>
  </si>
  <si>
    <t>25.11.2022 02:18:39</t>
  </si>
  <si>
    <t>AKÇAŞEHİR KÖK 35-29-L00035_ALAYLI ENH L04_72208822</t>
  </si>
  <si>
    <t>25.11.2022 11:00:33</t>
  </si>
  <si>
    <t>25.11.2022 11:14:03</t>
  </si>
  <si>
    <t>TİRE TR-2 35-29-M00465_950342007_950342007</t>
  </si>
  <si>
    <t>25.11.2022 21:25:39</t>
  </si>
  <si>
    <t>25.11.2022 22:41:18</t>
  </si>
  <si>
    <t>M-2625 35-02-M02625_35-02-M02625_80136475</t>
  </si>
  <si>
    <t>25.11.2022 06:46:06</t>
  </si>
  <si>
    <t>25.11.2022 13:17:58</t>
  </si>
  <si>
    <t>25.11.2022 15:43:22</t>
  </si>
  <si>
    <t>25.11.2022 16:41:47</t>
  </si>
  <si>
    <t>KARABURUN İM 35-21-A00001_KÜÇÜKBAHÇE L05_2063035</t>
  </si>
  <si>
    <t>25.11.2022 12:15:00</t>
  </si>
  <si>
    <t>25.11.2022 12:27:09</t>
  </si>
  <si>
    <t>25.11.2022 10:21:25</t>
  </si>
  <si>
    <t>25.11.2022 16:27:00</t>
  </si>
  <si>
    <t>ÜÇPINAR DM 45-71-M00183_HatBaşıAyırıcı_53134523 M08_53134523</t>
  </si>
  <si>
    <t>25.11.2022 13:22:26</t>
  </si>
  <si>
    <t>25.11.2022 18:23:32</t>
  </si>
  <si>
    <t>İSTASYONALTI KÖK 45-83-M00131_ARPALIK KÖK-1 M03_2329934</t>
  </si>
  <si>
    <t>25.11.2022 14:49:36</t>
  </si>
  <si>
    <t>25.11.2022 15:12:00</t>
  </si>
  <si>
    <t>MENEMEN TR-14 35-28-L00014_MENEMEN TR-25 L04_66717213</t>
  </si>
  <si>
    <t>25.11.2022 09:25:11</t>
  </si>
  <si>
    <t>25.11.2022 16:49:04</t>
  </si>
  <si>
    <t>25.11.2022 06:29:54</t>
  </si>
  <si>
    <t>25.11.2022 07:46:07</t>
  </si>
  <si>
    <t>25.11.2022 23:06:05</t>
  </si>
  <si>
    <t>25.11.2022 23:24:01</t>
  </si>
  <si>
    <t>TR-58 35-19-L00058_956666554_956666554</t>
  </si>
  <si>
    <t>25.11.2022 18:11:48</t>
  </si>
  <si>
    <t>25.11.2022 18:53:09</t>
  </si>
  <si>
    <t>ÖDEMİŞ TM-2 35-15-A00005_ÖDEMİŞ-3 M04_2334250</t>
  </si>
  <si>
    <t>25.11.2022 10:04:03</t>
  </si>
  <si>
    <t>25.11.2022 10:38:00</t>
  </si>
  <si>
    <t>M-1531 35-09-M01531_A_56372793_56372793</t>
  </si>
  <si>
    <t>25.11.2022 18:34:03</t>
  </si>
  <si>
    <t>25.11.2022 20:22:26</t>
  </si>
  <si>
    <t>M-1539 35-01-M01539_912170990_912170990</t>
  </si>
  <si>
    <t>25.11.2022 10:59:42</t>
  </si>
  <si>
    <t>25.11.2022 17:38:05</t>
  </si>
  <si>
    <t>GÖKÇEN MEZARLIK YANI TR 35-29-L00775__72554204_72554204</t>
  </si>
  <si>
    <t>25.11.2022 17:28:34</t>
  </si>
  <si>
    <t>25.11.2022 18:26:37</t>
  </si>
  <si>
    <t>25.11.2022 08:07:41</t>
  </si>
  <si>
    <t>25.11.2022 08:57:48</t>
  </si>
  <si>
    <t>25.11.2022 16:15:19</t>
  </si>
  <si>
    <t>25.11.2022 17:41:48</t>
  </si>
  <si>
    <t>L-129 35-18-L00129_950436233_950436233</t>
  </si>
  <si>
    <t>25.11.2022 12:34:58</t>
  </si>
  <si>
    <t>25.11.2022 14:50:31</t>
  </si>
  <si>
    <t>K-1635 35-02-K01635_K-3124 K04_2310381</t>
  </si>
  <si>
    <t>25.11.2022 09:23:03</t>
  </si>
  <si>
    <t>25.11.2022 10:52:17</t>
  </si>
  <si>
    <t>K-3773 35-04-K03773_99512798_99512798</t>
  </si>
  <si>
    <t>25.11.2022 08:39:00</t>
  </si>
  <si>
    <t>25.11.2022 10:01:04</t>
  </si>
  <si>
    <t>TAYTAN OFİS KÖK 45-78-M00314_SALİHLİ DM-2 GİRİŞİ (DEMİRKÖPRÜ-2) M07_60669849</t>
  </si>
  <si>
    <t>25.11.2022 04:47:14</t>
  </si>
  <si>
    <t>25.11.2022 05:29:33</t>
  </si>
  <si>
    <t>25.11.2022 11:49:53</t>
  </si>
  <si>
    <t>25.11.2022 15:57:46</t>
  </si>
  <si>
    <t>TR-11 E TURGUT ÖZAL-1 45-71-M00389_953173855_953173855</t>
  </si>
  <si>
    <t>25.11.2022 08:59:46</t>
  </si>
  <si>
    <t>25.11.2022 13:04:02</t>
  </si>
  <si>
    <t>KAYAPINAR TR-1 45-71-M00963_A_56399240_56399240</t>
  </si>
  <si>
    <t>25.11.2022 09:53:46</t>
  </si>
  <si>
    <t>25.11.2022 15:29:04</t>
  </si>
  <si>
    <t>ZEYTİNOVA TR-6 35-20-L00313_955212241_955212241</t>
  </si>
  <si>
    <t>25.11.2022 17:31:57</t>
  </si>
  <si>
    <t>25.11.2022 09:42:33</t>
  </si>
  <si>
    <t>25.11.2022 10:51:52</t>
  </si>
  <si>
    <t>BALABANLI TR-2 35-15-L00968_A_56398380_56398380</t>
  </si>
  <si>
    <t>25.11.2022 17:55:26</t>
  </si>
  <si>
    <t>25.11.2022 18:49:57</t>
  </si>
  <si>
    <t>TR-116 35-16-L00116_953347974_953347974</t>
  </si>
  <si>
    <t>25.11.2022 15:20:16</t>
  </si>
  <si>
    <t>25.11.2022 19:30:33</t>
  </si>
  <si>
    <t>TİRE İM-DM-1 35-29-A00001_AKÇAŞEHİR L19_2060156</t>
  </si>
  <si>
    <t>25.11.2022 12:07:02</t>
  </si>
  <si>
    <t>25.11.2022 12:22:35</t>
  </si>
  <si>
    <t>K-2456 35-04-K02456_K-2618 K01_49901849</t>
  </si>
  <si>
    <t>25.11.2022 13:01:13</t>
  </si>
  <si>
    <t>25.11.2022 18:16:39</t>
  </si>
  <si>
    <t>ÜÇPINAR DM 45-71-M00183_MURADİYE M07_72249132</t>
  </si>
  <si>
    <t>25.11.2022 01:16:43</t>
  </si>
  <si>
    <t>25.11.2022 03:23:14</t>
  </si>
  <si>
    <t>TR-7 DEPREM KONUTLARI 35-19-L00007_5847425_56394181_56394181</t>
  </si>
  <si>
    <t>25.11.2022 09:32:10</t>
  </si>
  <si>
    <t>25.11.2022 12:58:40</t>
  </si>
  <si>
    <t>GÜLKENT TR-3 35-30-M00226_A_56404418_56404418</t>
  </si>
  <si>
    <t>25.11.2022 17:08:30</t>
  </si>
  <si>
    <t>25.11.2022 17:43:09</t>
  </si>
  <si>
    <t>M-2605 YELKİ DM 35-10-M02605_URLA TM  GİRİŞ M08_2035526</t>
  </si>
  <si>
    <t>25.11.2022 07:41:37</t>
  </si>
  <si>
    <t>M-1570 35-02-M01570_M-1054 M04_88751031</t>
  </si>
  <si>
    <t>25.11.2022 11:34:43</t>
  </si>
  <si>
    <t>25.11.2022 12:29:55</t>
  </si>
  <si>
    <t>TR-103 MEZARLIK YOLU 35-26-M00103_956600584_956600584</t>
  </si>
  <si>
    <t>25.11.2022 21:42:16</t>
  </si>
  <si>
    <t>25.11.2022 22:35:59</t>
  </si>
  <si>
    <t>TR-129 35-19-L00129_956663412_956663412</t>
  </si>
  <si>
    <t>25.11.2022 12:10:06</t>
  </si>
  <si>
    <t>25.11.2022 14:02:47</t>
  </si>
  <si>
    <t>25.11.2022 10:05:15</t>
  </si>
  <si>
    <t>25.11.2022 11:56:39</t>
  </si>
  <si>
    <t>KARABURUN TR-11 35-21-L00010_A_56354139_56354139</t>
  </si>
  <si>
    <t>25.11.2022 20:53:48</t>
  </si>
  <si>
    <t>25.11.2022 22:26:00</t>
  </si>
  <si>
    <t>25.11.2022 14:15:59</t>
  </si>
  <si>
    <t>25.11.2022 14:56:51</t>
  </si>
  <si>
    <t>ALÇUK TM 35-17-A00001_FOÇA-1 M32_2307957</t>
  </si>
  <si>
    <t>25.11.2022 00:23:53</t>
  </si>
  <si>
    <t>25.11.2022 00:47:52</t>
  </si>
  <si>
    <t>SANAYİ SİTESİ TR-1 35-17-M00295_10774074 a3b_5936381</t>
  </si>
  <si>
    <t>25.11.2022 19:19:28</t>
  </si>
  <si>
    <t>25.11.2022 21:25:47</t>
  </si>
  <si>
    <t>KARGIN KÖK 45-71-M00095_ŞİRVAN M04_2076271</t>
  </si>
  <si>
    <t>25.11.2022 16:52:18</t>
  </si>
  <si>
    <t>25.11.2022 17:43:15</t>
  </si>
  <si>
    <t>M-1501 35-03-M01501_910560543_910560543</t>
  </si>
  <si>
    <t>25.11.2022 09:46:01</t>
  </si>
  <si>
    <t>25.11.2022 10:43:47</t>
  </si>
  <si>
    <t>KIRTEPE KÖK 35-29-L00055_GÖKÇEN TOPRAK SULAMA L04_72212791</t>
  </si>
  <si>
    <t>25.11.2022 09:00:02</t>
  </si>
  <si>
    <t>25.11.2022 11:04:21</t>
  </si>
  <si>
    <t>PARSA TAVUK ÖZEL TR 35-27-M01079Ö_DIREK TIPI TRAFO HUCRESI H01_2053371</t>
  </si>
  <si>
    <t>25.11.2022 12:53:12</t>
  </si>
  <si>
    <t>25.11.2022 15:02:37</t>
  </si>
  <si>
    <t>25.11.2022 09:00:10</t>
  </si>
  <si>
    <t>25.11.2022 10:18:47</t>
  </si>
  <si>
    <t>TR-34 35-27-M00034_TR-37 M05_82886846</t>
  </si>
  <si>
    <t>25.11.2022 12:29:13</t>
  </si>
  <si>
    <t>25.11.2022 19:13:31</t>
  </si>
  <si>
    <t>KAYAPINAR TR-1 45-71-M00963_953211684_953211684</t>
  </si>
  <si>
    <t>25.11.2022 15:26:36</t>
  </si>
  <si>
    <t>25.11.2022 16:33:35</t>
  </si>
  <si>
    <t>25.11.2022 11:25:35</t>
  </si>
  <si>
    <t>25.11.2022 18:14:28</t>
  </si>
  <si>
    <t>M-850 KARAÇAM KÖK 35-02-M00850_EĞRİDERE M05_49919463</t>
  </si>
  <si>
    <t>25.11.2022 13:44:33</t>
  </si>
  <si>
    <t>25.11.2022 15:27:00</t>
  </si>
  <si>
    <t>M-2038 35-07-M02038_MALTEPE KESİCİLİ ÇIKIŞ (Direk No 20) M01_60894391</t>
  </si>
  <si>
    <t>25.11.2022 07:52:29</t>
  </si>
  <si>
    <t>25.11.2022 14:15:56</t>
  </si>
  <si>
    <t>25.11.2022 07:20:54</t>
  </si>
  <si>
    <t>25.11.2022 07:30:32</t>
  </si>
  <si>
    <t>DAĞDERE DM 45-72-M00097_HatBaşıAyırıcı_66364245 M04_66364245</t>
  </si>
  <si>
    <t>25.11.2022 11:26:05</t>
  </si>
  <si>
    <t>25.11.2022 15:11:21</t>
  </si>
  <si>
    <t>25.11.2022 22:27:57</t>
  </si>
  <si>
    <t>26.11.2022 03:05:55</t>
  </si>
  <si>
    <t>25.11.2022 11:54:15</t>
  </si>
  <si>
    <t>25.11.2022 13:23:01</t>
  </si>
  <si>
    <t>25.11.2022 11:24:38</t>
  </si>
  <si>
    <t>25.11.2022 12:04:13</t>
  </si>
  <si>
    <t>KAPANCI KÖK 45-78-L00229_KARAYAHŞİ-ÇAYKÖY L03_2328990</t>
  </si>
  <si>
    <t>25.11.2022 05:36:36</t>
  </si>
  <si>
    <t>25.11.2022 12:12:37</t>
  </si>
  <si>
    <t>L-470 KÖK 35-18-L00470_950450106_950450106</t>
  </si>
  <si>
    <t>25.11.2022 11:42:37</t>
  </si>
  <si>
    <t>25.11.2022 17:21:39</t>
  </si>
  <si>
    <t>L-130 35-18-L00130_950466692_950466692</t>
  </si>
  <si>
    <t>25.11.2022 18:21:47</t>
  </si>
  <si>
    <t>25.11.2022 19:41:23</t>
  </si>
  <si>
    <t>25.11.2022 09:34:43</t>
  </si>
  <si>
    <t>25.11.2022 10:01:49</t>
  </si>
  <si>
    <t>TR-63/1 35-26-M00119_95000527259_95000527259</t>
  </si>
  <si>
    <t>25.11.2022 10:23:09</t>
  </si>
  <si>
    <t>25.11.2022 12:49:22</t>
  </si>
  <si>
    <t>GÖKÇEN DM 1-2/2 35-29-L00060_950340784_950340784</t>
  </si>
  <si>
    <t>25.11.2022 09:19:14</t>
  </si>
  <si>
    <t>25.11.2022 17:14:47</t>
  </si>
  <si>
    <t>TR-64 35-17-M00064_950302812_950302812</t>
  </si>
  <si>
    <t>25.11.2022 11:04:45</t>
  </si>
  <si>
    <t>25.11.2022 16:46:31</t>
  </si>
  <si>
    <t>25.11.2022 21:51:38</t>
  </si>
  <si>
    <t>25.11.2022 23:14:59</t>
  </si>
  <si>
    <t>DM-13/08 TRAFİK TESCİL 45-71-M00350_953210125_953210125</t>
  </si>
  <si>
    <t>25.11.2022 00:27:12</t>
  </si>
  <si>
    <t>25.11.2022 01:49:07</t>
  </si>
  <si>
    <t>DOĞANKAYA OVA MAH.TR-1 45-72-L00190_956526947_956526947</t>
  </si>
  <si>
    <t>25.11.2022 19:58:10</t>
  </si>
  <si>
    <t>25.11.2022 22:07:25</t>
  </si>
  <si>
    <t>25.11.2022 16:29:20</t>
  </si>
  <si>
    <t>25.11.2022 19:47:45</t>
  </si>
  <si>
    <t>HORZUM TR-1 35-15-L01137_B_65513636_65513636</t>
  </si>
  <si>
    <t>25.11.2022 13:39:37</t>
  </si>
  <si>
    <t>25.11.2022 19:04:30</t>
  </si>
  <si>
    <t>YENMİŞ KÖK 35-27-M00366_KEMALPAŞA T.M. M02_72163650</t>
  </si>
  <si>
    <t>25.11.2022 13:43:35</t>
  </si>
  <si>
    <t>25.11.2022 14:48:43</t>
  </si>
  <si>
    <t>SAĞRAKÇI TR-1 45-72-L00219_B_56406417_56406417</t>
  </si>
  <si>
    <t>25.11.2022 18:17:15</t>
  </si>
  <si>
    <t>25.11.2022 20:34:46</t>
  </si>
  <si>
    <t>TR-104 ZEYTİNALANI 35-19-L00104_956695603_956695603</t>
  </si>
  <si>
    <t>25.11.2022 18:41:34</t>
  </si>
  <si>
    <t>25.11.2022 23:29:37</t>
  </si>
  <si>
    <t>CEVİZLİ GARAJ TR-1 35-16-M00131_35-16-M00131_2346540</t>
  </si>
  <si>
    <t>25.11.2022 10:55:00</t>
  </si>
  <si>
    <t>M-1004 35-03-M01004_C_56379651_56379651</t>
  </si>
  <si>
    <t>25.11.2022 15:39:18</t>
  </si>
  <si>
    <t>25.11.2022 17:10:05</t>
  </si>
  <si>
    <t>ZEYTİNKÖY KÖK 35-13-L00065_ZEYTİNKÖY L07_2126051</t>
  </si>
  <si>
    <t>25.11.2022 09:50:33</t>
  </si>
  <si>
    <t>25.11.2022 17:01:50</t>
  </si>
  <si>
    <t>MENEMEN TR-25 35-28-L00025_D_56365079_56365079</t>
  </si>
  <si>
    <t>25.11.2022 05:35:36</t>
  </si>
  <si>
    <t>25.11.2022 09:07:15</t>
  </si>
  <si>
    <t>25.11.2022 16:03:30</t>
  </si>
  <si>
    <t>25.11.2022 17:55:17</t>
  </si>
  <si>
    <t>TR-14 35-31-L00014_956593709_956593709</t>
  </si>
  <si>
    <t>25.11.2022 10:43:34</t>
  </si>
  <si>
    <t>25.11.2022 12:20:48</t>
  </si>
  <si>
    <t>KOYUNDERE TR-5 35-28-M00137_B_56364746_56364746</t>
  </si>
  <si>
    <t>25.11.2022 16:46:02</t>
  </si>
  <si>
    <t>25.11.2022 17:38:07</t>
  </si>
  <si>
    <t>SELENDİ TR-16 45-81-M00016_BELEDİYE İÇME SUYU M03_71987587</t>
  </si>
  <si>
    <t>25.11.2022 16:29:17</t>
  </si>
  <si>
    <t>25.11.2022 17:32:07</t>
  </si>
  <si>
    <t>KARAVELİLER TR-2 35-20-L00141_955196615_955196615</t>
  </si>
  <si>
    <t>25.11.2022 08:36:20</t>
  </si>
  <si>
    <t>25.11.2022 10:49:48</t>
  </si>
  <si>
    <t>GÜNEŞLİ TR-19 45-75-M00059_RİNG M05_72016879</t>
  </si>
  <si>
    <t>25.11.2022 12:25:15</t>
  </si>
  <si>
    <t>25.11.2022 13:48:06</t>
  </si>
  <si>
    <t>ADALA DM 45-78-M00827_ADALA TR-1 M08_66127489</t>
  </si>
  <si>
    <t>25.11.2022 12:10:59</t>
  </si>
  <si>
    <t>25.11.2022 12:41:00</t>
  </si>
  <si>
    <t>YENİFOÇA TR-24 35-23-M00024_950417874_950417874</t>
  </si>
  <si>
    <t>25.11.2022 13:30:25</t>
  </si>
  <si>
    <t>25.11.2022 15:43:55</t>
  </si>
  <si>
    <t>M-1995 35-09-M01995_E D01b_5968073</t>
  </si>
  <si>
    <t>25.11.2022 08:23:30</t>
  </si>
  <si>
    <t>25.11.2022 11:00:53</t>
  </si>
  <si>
    <t>SEYREK TR-9 35-28-M00766_953379214_953379214</t>
  </si>
  <si>
    <t>25.11.2022 18:45:59</t>
  </si>
  <si>
    <t>26.11.2022 00:10:11</t>
  </si>
  <si>
    <t>25.11.2022 13:49:07</t>
  </si>
  <si>
    <t>25.11.2022 15:56:38</t>
  </si>
  <si>
    <t>25.11.2022 13:42:35</t>
  </si>
  <si>
    <t>25.11.2022 14:46:14</t>
  </si>
  <si>
    <t>K-3760 35-02-K03760_912466784_912466784</t>
  </si>
  <si>
    <t>25.11.2022 12:26:04</t>
  </si>
  <si>
    <t>25.11.2022 18:37:30</t>
  </si>
  <si>
    <t>AHMETLİ TR-2 45-84-L00002_45-84-L00002_72143104</t>
  </si>
  <si>
    <t>25.11.2022 09:48:34</t>
  </si>
  <si>
    <t>25.11.2022 11:46:20</t>
  </si>
  <si>
    <t>25.11.2022 09:14:12</t>
  </si>
  <si>
    <t>25.11.2022 16:54:58</t>
  </si>
  <si>
    <t>TR-74 35-19-L00074_956692091_956692091</t>
  </si>
  <si>
    <t>25.11.2022 16:53:02</t>
  </si>
  <si>
    <t>25.11.2022 18:29:08</t>
  </si>
  <si>
    <t>TR-110 45-78-L00110_953259838_953259838</t>
  </si>
  <si>
    <t>25.11.2022 12:45:05</t>
  </si>
  <si>
    <t>25.11.2022 16:25:12</t>
  </si>
  <si>
    <t>GERENKÖY TR-6 35-23-M00152_42127638_56405984_56405984</t>
  </si>
  <si>
    <t>25.11.2022 11:36:40</t>
  </si>
  <si>
    <t>25.11.2022 13:31:52</t>
  </si>
  <si>
    <t>URLA İM 35-19-A00001_İSKELE ATATÜRK L10_2048617</t>
  </si>
  <si>
    <t>25.11.2022 14:06:53</t>
  </si>
  <si>
    <t>25.11.2022 16:13:15</t>
  </si>
  <si>
    <t>25.11.2022 01:26:16</t>
  </si>
  <si>
    <t>25.11.2022 01:49:31</t>
  </si>
  <si>
    <t>TR-31 35-32-M00031__72373647_72373647</t>
  </si>
  <si>
    <t>25.11.2022 14:41:40</t>
  </si>
  <si>
    <t>25.11.2022 16:01:36</t>
  </si>
  <si>
    <t>M-3439(YATIRIM REZERVE) 35-03-M03439_910385869_910385869</t>
  </si>
  <si>
    <t>25.11.2022 11:14:44</t>
  </si>
  <si>
    <t>25.11.2022 16:47:21</t>
  </si>
  <si>
    <t>TR-23 35-19-L00023_B_56390375_56390375</t>
  </si>
  <si>
    <t>25.11.2022 06:37:29</t>
  </si>
  <si>
    <t>25.11.2022 10:24:13</t>
  </si>
  <si>
    <t>BAKIR TARIMSAL SULAMA TR-6 45-76-M00100_955251542_955251542</t>
  </si>
  <si>
    <t>25.11.2022 15:36:30</t>
  </si>
  <si>
    <t>25.11.2022 16:49:35</t>
  </si>
  <si>
    <t>L-513 REİSDERE 35-18-L00513_949453423_949453423</t>
  </si>
  <si>
    <t>25.11.2022 17:48:08</t>
  </si>
  <si>
    <t>25.11.2022 20:48:45</t>
  </si>
  <si>
    <t>K-3665 35-02-K03665_D_56377152_56377152</t>
  </si>
  <si>
    <t>25.11.2022 09:37:46</t>
  </si>
  <si>
    <t>25.11.2022 10:09:03</t>
  </si>
  <si>
    <t>LEVENT AKGÖL-ZUHAL ÜNLÜ-MEHMET ÖZGÜMÜŞ ÖZEL TR 45-71-M01430Ö_DIREK TIPI TRAFO HUCRESI H01_2086884</t>
  </si>
  <si>
    <t>25.11.2022 22:09:15</t>
  </si>
  <si>
    <t>26.11.2022 02:38:23</t>
  </si>
  <si>
    <t>TR-68 35-30-L00068_43004765_56362703_56362703</t>
  </si>
  <si>
    <t>25.11.2022 21:24:01</t>
  </si>
  <si>
    <t>25.11.2022 22:08:21</t>
  </si>
  <si>
    <t>TR-81 45-78-L00081_TR-84 L04_65914892</t>
  </si>
  <si>
    <t>25.11.2022 06:07:13</t>
  </si>
  <si>
    <t>25.11.2022 07:59:50</t>
  </si>
  <si>
    <t>GÜMÜLDÜR DM-3 (M-29) 35-25-M00029_A_65498347_65498347</t>
  </si>
  <si>
    <t>25.11.2022 09:25:21</t>
  </si>
  <si>
    <t>25.11.2022 17:04:33</t>
  </si>
  <si>
    <t>MURADİYE DM-8 45-71-M02145_MANİSA TM GİRİŞ M07_60746556</t>
  </si>
  <si>
    <t>25.11.2022 09:04:18</t>
  </si>
  <si>
    <t>25.11.2022 10:56:49</t>
  </si>
  <si>
    <t>OĞLANANASI TR-13 35-22-M00296_DIREK TIPI TRAFO HUCRESI H01_2102589</t>
  </si>
  <si>
    <t>25.11.2022 16:37:00</t>
  </si>
  <si>
    <t>25.11.2022 19:47:07</t>
  </si>
  <si>
    <t>KAYALIOĞLU TR-1 45-72-L00071_TR-8 L05_66526799</t>
  </si>
  <si>
    <t>25.11.2022 22:35:35</t>
  </si>
  <si>
    <t>25.11.2022 23:29:05</t>
  </si>
  <si>
    <t>FOÇA CEZA İNFAZ KURUMU KÖK 35-23-M00302_BAĞARASI DM GİRİŞ M03_67574138</t>
  </si>
  <si>
    <t>25.11.2022 00:55:24</t>
  </si>
  <si>
    <t>25.11.2022 01:11:24</t>
  </si>
  <si>
    <t>TR-31(M-731) 35-30-M00731_955297503_955297503</t>
  </si>
  <si>
    <t>25.11.2022 00:30:20</t>
  </si>
  <si>
    <t>25.11.2022 01:12:57</t>
  </si>
  <si>
    <t>25.11.2022 14:32:47</t>
  </si>
  <si>
    <t>25.11.2022 15:04:02</t>
  </si>
  <si>
    <t>SÜLEYMANLI TR-2 45-72-L00300_956486948_956486948</t>
  </si>
  <si>
    <t>25.11.2022 19:24:12</t>
  </si>
  <si>
    <t>25.11.2022 23:35:29</t>
  </si>
  <si>
    <t>25.11.2022 10:20:15</t>
  </si>
  <si>
    <t>25.11.2022 10:24:15</t>
  </si>
  <si>
    <t>25.11.2022 12:45:57</t>
  </si>
  <si>
    <t>25.11.2022 16:30:41</t>
  </si>
  <si>
    <t>TR-90 35-15-M00359_950360621_950360621</t>
  </si>
  <si>
    <t>25.11.2022 12:09:38</t>
  </si>
  <si>
    <t>25.11.2022 13:15:30</t>
  </si>
  <si>
    <t>K-2421 35-04-K02421_K-2526 K02_2061182</t>
  </si>
  <si>
    <t>25.11.2022 13:04:03</t>
  </si>
  <si>
    <t>25.11.2022 17:15:00</t>
  </si>
  <si>
    <t>TR-1/126-1 (KEMALPAŞA SOKAK TRF) 45-83-M00270_48123543_56405624_56405624</t>
  </si>
  <si>
    <t>25.11.2022 12:23:26</t>
  </si>
  <si>
    <t>25.11.2022 14:44:38</t>
  </si>
  <si>
    <t>GERENKÖY TR-6 35-23-M00152_953730053_953730053</t>
  </si>
  <si>
    <t>25.11.2022 14:08:08</t>
  </si>
  <si>
    <t>25.11.2022 15:59:18</t>
  </si>
  <si>
    <t>POYRAZDAMLARI TR-11 45-78-M00576_TR-16 İÇMESUYU M03_2328102</t>
  </si>
  <si>
    <t>25.11.2022 12:49:29</t>
  </si>
  <si>
    <t>25.11.2022 15:38:59</t>
  </si>
  <si>
    <t>TR-27 35-19-L00027_956668622_956668622</t>
  </si>
  <si>
    <t>25.11.2022 16:24:35</t>
  </si>
  <si>
    <t>25.11.2022 18:17:35</t>
  </si>
  <si>
    <t>ARMUTLU DM-2/TR-28 (ESKİ TR-2) 35-27-L00002_913299179_913299179</t>
  </si>
  <si>
    <t>25.11.2022 17:52:59</t>
  </si>
  <si>
    <t>25.11.2022 22:04:15</t>
  </si>
  <si>
    <t>25.11.2022 11:04:07</t>
  </si>
  <si>
    <t>25.11.2022 12:47:41</t>
  </si>
  <si>
    <t>M-3029(YATIRIM REZERVE) 35-10-M03029_ M01_79383343</t>
  </si>
  <si>
    <t>25.11.2022 21:17:56</t>
  </si>
  <si>
    <t>25.11.2022 21:40:01</t>
  </si>
  <si>
    <t>25.11.2022 04:50:02</t>
  </si>
  <si>
    <t>25.11.2022 05:25:00</t>
  </si>
  <si>
    <t>25.11.2022 07:07:08</t>
  </si>
  <si>
    <t>25.11.2022 07:59:54</t>
  </si>
  <si>
    <t>25.11.2022 06:17:56</t>
  </si>
  <si>
    <t>25.11.2022 07:25:10</t>
  </si>
  <si>
    <t>M-251 35-09-M00251_HatBaşıAyırıcı_53137751 M03_53137751</t>
  </si>
  <si>
    <t>25.11.2022 09:01:02</t>
  </si>
  <si>
    <t>25.11.2022 13:49:25</t>
  </si>
  <si>
    <t>GERENKÖY KÖK 35-23-M00156_ILIPINAR KÖK M02_72155666</t>
  </si>
  <si>
    <t>25.11.2022 00:40:53</t>
  </si>
  <si>
    <t>25.11.2022 01:21:12</t>
  </si>
  <si>
    <t>HACIBEKTAŞLI TR-3 45-78-M00694_49291933_56390764_56390764</t>
  </si>
  <si>
    <t>25.11.2022 15:36:20</t>
  </si>
  <si>
    <t>25.11.2022 17:45:12</t>
  </si>
  <si>
    <t>TR-49 35-15-M00049_48866601_56365470_56365470</t>
  </si>
  <si>
    <t>25.11.2022 08:07:47</t>
  </si>
  <si>
    <t>25.11.2022 09:21:53</t>
  </si>
  <si>
    <t>SAKARLI KÖK 45-76-M00046_BADEMLİ M02_72214508</t>
  </si>
  <si>
    <t>25.11.2022 17:17:47</t>
  </si>
  <si>
    <t>25.11.2022 17:47:44</t>
  </si>
  <si>
    <t>K-3713 35-01-K03713_E_56374042_56374042</t>
  </si>
  <si>
    <t>25.11.2022 22:44:01</t>
  </si>
  <si>
    <t>26.11.2022 00:22:48</t>
  </si>
  <si>
    <t>SÜLEYMANLI TR-7 45-72-L00305_956487342_956487342</t>
  </si>
  <si>
    <t>25.11.2022 13:16:48</t>
  </si>
  <si>
    <t>KABAZLI KÖK 45-78-M00675_KABAZLI M03_65971403</t>
  </si>
  <si>
    <t>25.11.2022 14:33:23</t>
  </si>
  <si>
    <t>25.11.2022 15:25:43</t>
  </si>
  <si>
    <t>TR-5 35-27-M00005_TR-1 M01_72208086</t>
  </si>
  <si>
    <t>25.11.2022 14:40:00</t>
  </si>
  <si>
    <t>MENEMEN TR-13 35-28-L00013_7002873_56393154_56393154</t>
  </si>
  <si>
    <t>25.11.2022 14:28:28</t>
  </si>
  <si>
    <t>25.11.2022 15:41:52</t>
  </si>
  <si>
    <t>K-1758 35-04-K01758_TRAFO K01_2120575</t>
  </si>
  <si>
    <t>26.11.2022 08:08:19</t>
  </si>
  <si>
    <t>26.11.2022 11:49:44</t>
  </si>
  <si>
    <t>26.11.2022 11:42:50</t>
  </si>
  <si>
    <t>26.11.2022 12:28:39</t>
  </si>
  <si>
    <t>AVŞAR TR-2 45-83-L00352_A_56386276_56386276</t>
  </si>
  <si>
    <t>26.11.2022 19:37:06</t>
  </si>
  <si>
    <t>26.11.2022 22:46:11</t>
  </si>
  <si>
    <t>L-185 35-18-L00185_950443393_950443393</t>
  </si>
  <si>
    <t>26.11.2022 11:03:31</t>
  </si>
  <si>
    <t>26.11.2022 15:44:02</t>
  </si>
  <si>
    <t>26.11.2022 10:52:09</t>
  </si>
  <si>
    <t>26.11.2022 12:31:05</t>
  </si>
  <si>
    <t>BADEMLER TR-5 35-19-L00330_DIREK TIPI TRAFO HUCRESI H01_2075674</t>
  </si>
  <si>
    <t>26.11.2022 10:30:36</t>
  </si>
  <si>
    <t>26.11.2022 10:55:46</t>
  </si>
  <si>
    <t>TR-57 35-17-M00057__56377370_56377370</t>
  </si>
  <si>
    <t>26.11.2022 01:45:48</t>
  </si>
  <si>
    <t>26.11.2022 04:47:08</t>
  </si>
  <si>
    <t>K-4380 35-07-K04380_K-3066 K01_48418526</t>
  </si>
  <si>
    <t>26.11.2022 13:03:24</t>
  </si>
  <si>
    <t>26.11.2022 16:20:31</t>
  </si>
  <si>
    <t>K-4359 35-02-K04359_910256082_910256082</t>
  </si>
  <si>
    <t>26.11.2022 23:09:14</t>
  </si>
  <si>
    <t>27.11.2022 02:26:09</t>
  </si>
  <si>
    <t>TAYTAN OFİS KÖK 45-78-M00314_ÜLKÜ FABRİKALAR M014_60669844</t>
  </si>
  <si>
    <t>26.11.2022 14:17:53</t>
  </si>
  <si>
    <t>26.11.2022 14:58:35</t>
  </si>
  <si>
    <t>GÖLMARMARA TM 45-85-A00002_MARMARA-1 M04_2324243</t>
  </si>
  <si>
    <t>26.11.2022 09:24:06</t>
  </si>
  <si>
    <t>26.11.2022 09:43:00</t>
  </si>
  <si>
    <t>M-2356 35-01-M02356_910729667_910729667</t>
  </si>
  <si>
    <t>26.11.2022 11:31:33</t>
  </si>
  <si>
    <t>26.11.2022 12:40:22</t>
  </si>
  <si>
    <t>K-4277 35-02-K04277_913731361_913731361</t>
  </si>
  <si>
    <t>26.11.2022 01:12:43</t>
  </si>
  <si>
    <t>26.11.2022 03:00:44</t>
  </si>
  <si>
    <t>TR-16 45-77-L00016_A_56359840_56359840</t>
  </si>
  <si>
    <t>26.11.2022 18:17:02</t>
  </si>
  <si>
    <t>26.11.2022 18:51:16</t>
  </si>
  <si>
    <t>SUBAŞI TR-5 45-73-M00814_945645501_945645501</t>
  </si>
  <si>
    <t>26.11.2022 13:57:56</t>
  </si>
  <si>
    <t>26.11.2022 16:08:01</t>
  </si>
  <si>
    <t>M-3444(YATIRIM REZERVE) 35-03-M03444_A k1843a1b_5803426</t>
  </si>
  <si>
    <t>26.11.2022 13:14:43</t>
  </si>
  <si>
    <t>26.11.2022 15:57:16</t>
  </si>
  <si>
    <t>ILICA GIS TM 35-07-A00002_ILICA-10 K16_2056341</t>
  </si>
  <si>
    <t>26.11.2022 09:10:15</t>
  </si>
  <si>
    <t>26.11.2022 12:30:12</t>
  </si>
  <si>
    <t>EĞLENHOCA TR-1 35-21-L00118_A_56376289_56376289</t>
  </si>
  <si>
    <t>26.11.2022 13:56:52</t>
  </si>
  <si>
    <t>26.11.2022 14:17:43</t>
  </si>
  <si>
    <t>K-2311 35-03-K02311_910583031_910583031</t>
  </si>
  <si>
    <t>26.11.2022 12:17:49</t>
  </si>
  <si>
    <t>26.11.2022 19:26:19</t>
  </si>
  <si>
    <t>DM-1/TR-12 35-13-L00459_946421003_946421003</t>
  </si>
  <si>
    <t>26.11.2022 10:44:56</t>
  </si>
  <si>
    <t>26.11.2022 13:28:37</t>
  </si>
  <si>
    <t>L-325 (ALBAYRAK) 35-18-L00325_95002349650_95002349650</t>
  </si>
  <si>
    <t>26.11.2022 11:03:12</t>
  </si>
  <si>
    <t>26.11.2022 11:51:08</t>
  </si>
  <si>
    <t>PANAZTEPE DM 35-28-M00732_MALTEPE M03_2055980</t>
  </si>
  <si>
    <t>26.11.2022 08:22:29</t>
  </si>
  <si>
    <t>26.11.2022 08:54:54</t>
  </si>
  <si>
    <t>ÇIKRIKÇI TR-2 45-83-L00465_965832588_965832588</t>
  </si>
  <si>
    <t>26.11.2022 23:12:23</t>
  </si>
  <si>
    <t>27.11.2022 00:54:32</t>
  </si>
  <si>
    <t>K-1875 35-09-K01875_C_56383363_56383363</t>
  </si>
  <si>
    <t>26.11.2022 08:59:17</t>
  </si>
  <si>
    <t>26.11.2022 12:05:09</t>
  </si>
  <si>
    <t>26.11.2022 10:54:35</t>
  </si>
  <si>
    <t>26.11.2022 15:13:27</t>
  </si>
  <si>
    <t>SAKARLI KÖK 45-76-M00046_HatBaşıAyırıcı_53136572 M03_53136572</t>
  </si>
  <si>
    <t>26.11.2022 09:22:27</t>
  </si>
  <si>
    <t>26.11.2022 11:04:23</t>
  </si>
  <si>
    <t>K-4014 35-02-K04014_E_56381728_56381728</t>
  </si>
  <si>
    <t>26.11.2022 16:36:15</t>
  </si>
  <si>
    <t>26.11.2022 20:34:20</t>
  </si>
  <si>
    <t>ÇATALOLUK DM 45-74-M00227_KÖPRÜBAŞI M09_2328581</t>
  </si>
  <si>
    <t>26.11.2022 18:04:00</t>
  </si>
  <si>
    <t>26.11.2022 18:27:00</t>
  </si>
  <si>
    <t>26.11.2022 14:17:47</t>
  </si>
  <si>
    <t>26.11.2022 14:46:46</t>
  </si>
  <si>
    <t>K-3074 35-04-K03074_99231972_99231972</t>
  </si>
  <si>
    <t>26.11.2022 06:14:20</t>
  </si>
  <si>
    <t>26.11.2022 14:17:56</t>
  </si>
  <si>
    <t>İM-1/TR-2 (TR-64) 35-14-M00308_956658843_956658843</t>
  </si>
  <si>
    <t>26.11.2022 15:31:20</t>
  </si>
  <si>
    <t>26.11.2022 21:14:17</t>
  </si>
  <si>
    <t>KARABURUN TR-8 35-21-L00015_95000598504_95000598504</t>
  </si>
  <si>
    <t>26.11.2022 17:54:23</t>
  </si>
  <si>
    <t>26.11.2022 19:38:30</t>
  </si>
  <si>
    <t>TR-69 35-19-L00069_TR-70 L03_2334539</t>
  </si>
  <si>
    <t>26.11.2022 12:59:48</t>
  </si>
  <si>
    <t>26.11.2022 13:49:46</t>
  </si>
  <si>
    <t>BİRGİ TR-7 35-15-L00264_48762254_56372778_56372778</t>
  </si>
  <si>
    <t>26.11.2022 14:25:45</t>
  </si>
  <si>
    <t>26.11.2022 16:13:49</t>
  </si>
  <si>
    <t>KAPAKLI İM 45-72-A00003_HatBaşıAyırıcı_53140130 L04_53140130</t>
  </si>
  <si>
    <t>26.11.2022 10:11:31</t>
  </si>
  <si>
    <t>26.11.2022 17:06:36</t>
  </si>
  <si>
    <t>K-2807 35-01-K02807_B_56357209_56357209</t>
  </si>
  <si>
    <t>26.11.2022 13:52:37</t>
  </si>
  <si>
    <t>26.11.2022 18:25:37</t>
  </si>
  <si>
    <t>KEMALİYE TR-5 45-73-M00153_945656772_945656772</t>
  </si>
  <si>
    <t>26.11.2022 16:33:42</t>
  </si>
  <si>
    <t>26.11.2022 19:29:24</t>
  </si>
  <si>
    <t>K-2481 35-02-K02481_OSMANGAZİ K03_2104360</t>
  </si>
  <si>
    <t>26.11.2022 09:30:11</t>
  </si>
  <si>
    <t>26.11.2022 17:46:22</t>
  </si>
  <si>
    <t>DM02/TR20 KAYMAKAMLIK YANI 45-73-M00011_45-73-M00011_66809323</t>
  </si>
  <si>
    <t>26.11.2022 15:00:08</t>
  </si>
  <si>
    <t>26.11.2022 15:55:28</t>
  </si>
  <si>
    <t>26.11.2022 15:53:09</t>
  </si>
  <si>
    <t>26.11.2022 18:07:34</t>
  </si>
  <si>
    <t>IŞIKLAR TR 1 35-24-M00096_35-24-M00096_2360981</t>
  </si>
  <si>
    <t>26.11.2022 18:37:56</t>
  </si>
  <si>
    <t>26.11.2022 19:35:44</t>
  </si>
  <si>
    <t>26.11.2022 13:11:02</t>
  </si>
  <si>
    <t>26.11.2022 13:17:11</t>
  </si>
  <si>
    <t>KÜREKÇİ TR-1 45-75-M00099_C_56394048_56394048</t>
  </si>
  <si>
    <t>26.11.2022 09:40:23</t>
  </si>
  <si>
    <t>26.11.2022 10:45:15</t>
  </si>
  <si>
    <t>SEYREK TR-9 35-28-M00766_95001402618_95001402618</t>
  </si>
  <si>
    <t>26.11.2022 17:29:37</t>
  </si>
  <si>
    <t>26.11.2022 18:03:50</t>
  </si>
  <si>
    <t>MEDAR TR-6 45-72-L00276_B_56392263_56392263</t>
  </si>
  <si>
    <t>26.11.2022 09:13:16</t>
  </si>
  <si>
    <t>26.11.2022 11:56:13</t>
  </si>
  <si>
    <t>TEKBIÇAKLAR TR-2 35-31-L00243_47909128_56385487_56385487</t>
  </si>
  <si>
    <t>26.11.2022 18:28:18</t>
  </si>
  <si>
    <t>26.11.2022 18:48:02</t>
  </si>
  <si>
    <t>BALLICA İM 45-72-A00005_BALLICA ŞEHİR L09_2095862</t>
  </si>
  <si>
    <t>26.11.2022 09:29:34</t>
  </si>
  <si>
    <t>26.11.2022 17:49:00</t>
  </si>
  <si>
    <t>KAYAKÖY TR-2 35-15-L00522_35-15-L00522_2364691</t>
  </si>
  <si>
    <t>26.11.2022 19:17:38</t>
  </si>
  <si>
    <t>26.11.2022 19:36:15</t>
  </si>
  <si>
    <t>K-3608 35-01-K03608_A_56376037_56376037</t>
  </si>
  <si>
    <t>26.11.2022 21:54:58</t>
  </si>
  <si>
    <t>27.11.2022 01:26:36</t>
  </si>
  <si>
    <t>K-2626 35-02-K02626_99658591_99658591</t>
  </si>
  <si>
    <t>26.11.2022 10:49:25</t>
  </si>
  <si>
    <t>26.11.2022 11:28:47</t>
  </si>
  <si>
    <t>26.11.2022 08:33:58</t>
  </si>
  <si>
    <t>26.11.2022 08:50:04</t>
  </si>
  <si>
    <t>SOMA TR-15 45-82-M00525_945528462_945528462</t>
  </si>
  <si>
    <t>26.11.2022 20:01:30</t>
  </si>
  <si>
    <t>26.11.2022 21:51:05</t>
  </si>
  <si>
    <t>KAPAKLI TR-1 45-72-M00317_A_56390317_56390317</t>
  </si>
  <si>
    <t>26.11.2022 09:02:06</t>
  </si>
  <si>
    <t>26.11.2022 15:42:00</t>
  </si>
  <si>
    <t>26.11.2022 10:38:45</t>
  </si>
  <si>
    <t>26.11.2022 14:39:49</t>
  </si>
  <si>
    <t>TURGUTALP TR-1 45-82-M00051_SOMA DM-3 M05_85188475</t>
  </si>
  <si>
    <t>26.11.2022 15:04:54</t>
  </si>
  <si>
    <t>26.11.2022 15:05:44</t>
  </si>
  <si>
    <t>26.11.2022 15:03:20</t>
  </si>
  <si>
    <t>26.11.2022 17:03:22</t>
  </si>
  <si>
    <t>TR-10 (M-710) 35-30-M00710_955296817_955296817</t>
  </si>
  <si>
    <t>26.11.2022 11:51:21</t>
  </si>
  <si>
    <t>26.11.2022 15:12:28</t>
  </si>
  <si>
    <t>DM02/TR18 BELEDİYE ÖNÜ 45-73-M00012_45-73-M00012_66933017</t>
  </si>
  <si>
    <t>26.11.2022 11:19:07</t>
  </si>
  <si>
    <t>26.11.2022 12:27:31</t>
  </si>
  <si>
    <t>K-243 35-04-K00243_99976182_99976182</t>
  </si>
  <si>
    <t>26.11.2022 14:24:30</t>
  </si>
  <si>
    <t>26.11.2022 16:20:30</t>
  </si>
  <si>
    <t>TORBALI DM-5/TR-1 (TR-101) 35-26-M00101_TR-37 M012_66227489</t>
  </si>
  <si>
    <t>26.11.2022 08:56:24</t>
  </si>
  <si>
    <t>26.11.2022 12:20:15</t>
  </si>
  <si>
    <t>TR-16 45-77-L00016_945487222_945487222</t>
  </si>
  <si>
    <t>26.11.2022 23:40:55</t>
  </si>
  <si>
    <t>27.11.2022 00:51:28</t>
  </si>
  <si>
    <t>26.11.2022 13:26:44</t>
  </si>
  <si>
    <t>26.11.2022 14:38:38</t>
  </si>
  <si>
    <t>26.11.2022 14:29:33</t>
  </si>
  <si>
    <t>26.11.2022 15:15:11</t>
  </si>
  <si>
    <t>M-336 35-02-M00336_ M02_2309691</t>
  </si>
  <si>
    <t>26.11.2022 09:20:34</t>
  </si>
  <si>
    <t>26.11.2022 17:08:50</t>
  </si>
  <si>
    <t>26.11.2022 16:10:18</t>
  </si>
  <si>
    <t>26.11.2022 19:22:17</t>
  </si>
  <si>
    <t>M-1230 35-01-M01230_912064950_912064950</t>
  </si>
  <si>
    <t>26.11.2022 13:35:47</t>
  </si>
  <si>
    <t>26.11.2022 21:11:38</t>
  </si>
  <si>
    <t>KAVACIK TR-1 45-77-M00001_D_65509614_65509614</t>
  </si>
  <si>
    <t>26.11.2022 17:30:28</t>
  </si>
  <si>
    <t>26.11.2022 18:14:27</t>
  </si>
  <si>
    <t>TR-20 AYI BALIĞI 35-21-L00207_D_56377787_56377787</t>
  </si>
  <si>
    <t>26.11.2022 09:29:00</t>
  </si>
  <si>
    <t>26.11.2022 13:07:09</t>
  </si>
  <si>
    <t>TOKMAKLI KÖK 45-86-M00047_HatBaşıAyırıcı_53135389 M05_53135389</t>
  </si>
  <si>
    <t>26.11.2022 10:04:46</t>
  </si>
  <si>
    <t>26.11.2022 14:20:20</t>
  </si>
  <si>
    <t>CEVİZLİ GARAJ TR-1 35-16-M00131_47492594_56396390_56396390</t>
  </si>
  <si>
    <t>26.11.2022 09:16:09</t>
  </si>
  <si>
    <t>26.11.2022 15:18:15</t>
  </si>
  <si>
    <t>DM-1/TR-26 35-14-M00302_956661370_956661370</t>
  </si>
  <si>
    <t>26.11.2022 14:07:53</t>
  </si>
  <si>
    <t>26.11.2022 15:20:37</t>
  </si>
  <si>
    <t>PANCAR TR-6 35-26-M00903_956605225_956605225</t>
  </si>
  <si>
    <t>26.11.2022 11:42:30</t>
  </si>
  <si>
    <t>26.11.2022 14:33:31</t>
  </si>
  <si>
    <t>DM-7/7 35-26-M00638_BALKAN SÜT M02_65952572</t>
  </si>
  <si>
    <t>26.11.2022 15:38:06</t>
  </si>
  <si>
    <t>26.11.2022 16:45:11</t>
  </si>
  <si>
    <t>HALİTPAŞA DM 45-80-M00060_HALİTPAŞA ŞEHİR M04_72188655</t>
  </si>
  <si>
    <t>26.11.2022 13:04:54</t>
  </si>
  <si>
    <t>26.11.2022 13:29:00</t>
  </si>
  <si>
    <t>26.11.2022 08:28:33</t>
  </si>
  <si>
    <t>26.11.2022 14:10:30</t>
  </si>
  <si>
    <t>AKHİSAR İM 45-72-A00001_HatBaşıAyırıcı_53139222 L14_53139222</t>
  </si>
  <si>
    <t>26.11.2022 15:40:24</t>
  </si>
  <si>
    <t>26.11.2022 17:26:42</t>
  </si>
  <si>
    <t>KAZIM ÖZTÜRK SULAMA GRUBU 35-29-M00337_B_56360284_56360284</t>
  </si>
  <si>
    <t>26.11.2022 11:21:31</t>
  </si>
  <si>
    <t>26.11.2022 12:33:42</t>
  </si>
  <si>
    <t>TR-52 SAĞLIK OCAĞI 35-26-M00052_956613689_956613689</t>
  </si>
  <si>
    <t>26.11.2022 18:52:31</t>
  </si>
  <si>
    <t>26.11.2022 19:39:33</t>
  </si>
  <si>
    <t>KARAKÖY TR-1 45-83-L00295_DIREK TIPI TRAFO HUCRESI H01_2106738</t>
  </si>
  <si>
    <t>26.11.2022 14:44:04</t>
  </si>
  <si>
    <t>26.11.2022 15:20:51</t>
  </si>
  <si>
    <t>A. CANCAN SLM GRB TR-1 35-27-M00602_954667012_954667012</t>
  </si>
  <si>
    <t>26.11.2022 16:23:07</t>
  </si>
  <si>
    <t>26.11.2022 18:18:44</t>
  </si>
  <si>
    <t>KAYALIOĞLU TR-1 45-72-L00071_956489291_956489291</t>
  </si>
  <si>
    <t>26.11.2022 13:27:57</t>
  </si>
  <si>
    <t>26.11.2022 14:06:49</t>
  </si>
  <si>
    <t>TR-60 ADAYOLU 35-19-L00060_956667322_956667322</t>
  </si>
  <si>
    <t>26.11.2022 10:12:43</t>
  </si>
  <si>
    <t>26.11.2022 12:30:13</t>
  </si>
  <si>
    <t>26.11.2022 19:52:50</t>
  </si>
  <si>
    <t>27.11.2022 03:12:30</t>
  </si>
  <si>
    <t>DM-09/12 (KÖMÜRCÜLER SİTESİ) 45-71-M00378_CEZAEVİ M03_66152436</t>
  </si>
  <si>
    <t>26.11.2022 07:43:24</t>
  </si>
  <si>
    <t>26.11.2022 10:54:53</t>
  </si>
  <si>
    <t>KAYAKÖY TR-4 35-15-L00524_B_56371425_56371425</t>
  </si>
  <si>
    <t>26.11.2022 19:37:21</t>
  </si>
  <si>
    <t>26.11.2022 20:04:35</t>
  </si>
  <si>
    <t>AŞAĞI KAYAPINAR TR-1 45-71-M01004_953179320_953179320</t>
  </si>
  <si>
    <t>26.11.2022 10:41:55</t>
  </si>
  <si>
    <t>26.11.2022 12:15:27</t>
  </si>
  <si>
    <t>TOKMAKLI KÖK 45-86-M00047_TOKMAKLI M05_72227762</t>
  </si>
  <si>
    <t>26.11.2022 08:56:16</t>
  </si>
  <si>
    <t>26.11.2022 09:53:00</t>
  </si>
  <si>
    <t>ÇALTIDERE TR-3 35-17-M00233_9969236_56357009_56357009</t>
  </si>
  <si>
    <t>26.11.2022 23:00:03</t>
  </si>
  <si>
    <t>27.11.2022 01:00:32</t>
  </si>
  <si>
    <t>ULUCAK TM 35-28-A00002_HatBaşıAyırıcı_53133919 M13_53133919</t>
  </si>
  <si>
    <t>26.11.2022 15:09:40</t>
  </si>
  <si>
    <t>26.11.2022 18:24:25</t>
  </si>
  <si>
    <t>KAPAKLI İM 45-72-A00003_HatBaşıAyırıcı_53140134 L06_53140134</t>
  </si>
  <si>
    <t>26.11.2022 08:46:24</t>
  </si>
  <si>
    <t>26.11.2022 18:14:48</t>
  </si>
  <si>
    <t>M-1004 35-03-M01004_35-03-M01004_41931413</t>
  </si>
  <si>
    <t>26.11.2022 09:14:24</t>
  </si>
  <si>
    <t>26.11.2022 14:21:00</t>
  </si>
  <si>
    <t>LÜTUFLAR TR-1 35-20-L00291_955206052_955206052</t>
  </si>
  <si>
    <t>26.11.2022 10:42:51</t>
  </si>
  <si>
    <t>26.11.2022 12:35:36</t>
  </si>
  <si>
    <t>TR-28 FİDAN YAPI 35-26-M00028_TR-27 M02_66027342</t>
  </si>
  <si>
    <t>26.11.2022 09:35:37</t>
  </si>
  <si>
    <t>26.11.2022 18:43:37</t>
  </si>
  <si>
    <t>_955178253_955178253</t>
  </si>
  <si>
    <t>26.11.2022 16:53:28</t>
  </si>
  <si>
    <t>26.11.2022 20:17:37</t>
  </si>
  <si>
    <t>FUAR İM 35-01-A00003_TR-2 K15_2034166</t>
  </si>
  <si>
    <t>26.11.2022 03:11:17</t>
  </si>
  <si>
    <t>26.11.2022 03:43:53</t>
  </si>
  <si>
    <t>TR-99 35-15-L00099_950381100_950381100</t>
  </si>
  <si>
    <t>26.11.2022 10:59:03</t>
  </si>
  <si>
    <t>26.11.2022 13:10:28</t>
  </si>
  <si>
    <t>SEYREK TR-7 KÖK 35-28-M00379_HatBaşıAyırıcı_64536197 M04_64536197</t>
  </si>
  <si>
    <t>26.11.2022 09:06:26</t>
  </si>
  <si>
    <t>26.11.2022 14:57:43</t>
  </si>
  <si>
    <t>DM-1/22 35-29-M00022_35-29-M00022_72202579</t>
  </si>
  <si>
    <t>26.11.2022 20:31:10</t>
  </si>
  <si>
    <t>26.11.2022 22:13:28</t>
  </si>
  <si>
    <t>26.11.2022 09:25:00</t>
  </si>
  <si>
    <t>26.11.2022 10:06:52</t>
  </si>
  <si>
    <t>26.11.2022 13:50:16</t>
  </si>
  <si>
    <t>26.11.2022 17:24:16</t>
  </si>
  <si>
    <t>L-36 35-14-L00036_956658396_956658396</t>
  </si>
  <si>
    <t>26.11.2022 14:42:03</t>
  </si>
  <si>
    <t>26.11.2022 17:38:18</t>
  </si>
  <si>
    <t>KAYAKÖY TR-2 35-15-L00522_950388479_950388479</t>
  </si>
  <si>
    <t>26.11.2022 18:31:53</t>
  </si>
  <si>
    <t>26.11.2022 19:29:36</t>
  </si>
  <si>
    <t>TR-63 35-19-L00063_956668543_956668543</t>
  </si>
  <si>
    <t>26.11.2022 10:22:35</t>
  </si>
  <si>
    <t>26.11.2022 13:15:58</t>
  </si>
  <si>
    <t>26.11.2022 19:13:45</t>
  </si>
  <si>
    <t>26.11.2022 20:28:23</t>
  </si>
  <si>
    <t>K-493 35-01-K00493_910855565_910855565</t>
  </si>
  <si>
    <t>26.11.2022 20:41:57</t>
  </si>
  <si>
    <t>27.11.2022 04:26:40</t>
  </si>
  <si>
    <t>ALÇUK TM 35-17-A00001_FOÇA-2 M33_2307958</t>
  </si>
  <si>
    <t>TEİAŞ Trafo Bakım Çalışması</t>
  </si>
  <si>
    <t>26.11.2022 09:35:14</t>
  </si>
  <si>
    <t>26.11.2022 14:34:07</t>
  </si>
  <si>
    <t>26.11.2022 10:45:43</t>
  </si>
  <si>
    <t>26.11.2022 16:16:31</t>
  </si>
  <si>
    <t>SEYREK TR-7 KÖK 35-28-M00379_SÜZBEYLİ-TUZCULU M04_2093194</t>
  </si>
  <si>
    <t>26.11.2022 14:14:24</t>
  </si>
  <si>
    <t>26.11.2022 14:52:38</t>
  </si>
  <si>
    <t>KARAOĞLANLI TR-2 45-71-M00092_A_56404107_56404107</t>
  </si>
  <si>
    <t>26.11.2022 22:16:51</t>
  </si>
  <si>
    <t>27.11.2022 01:52:09</t>
  </si>
  <si>
    <t>26.11.2022 09:22:05</t>
  </si>
  <si>
    <t>26.11.2022 13:42:56</t>
  </si>
  <si>
    <t>TİRE TR-2 35-29-M00465_950342498_950342498</t>
  </si>
  <si>
    <t>26.11.2022 01:00:50</t>
  </si>
  <si>
    <t>26.11.2022 01:38:21</t>
  </si>
  <si>
    <t>K-1924 35-10-K01924_915096463_915096463</t>
  </si>
  <si>
    <t>26.11.2022 17:11:31</t>
  </si>
  <si>
    <t>26.11.2022 19:16:30</t>
  </si>
  <si>
    <t>K-3074 35-04-K03074_F_56359223_56359223</t>
  </si>
  <si>
    <t>26.11.2022 01:16:16</t>
  </si>
  <si>
    <t>26.11.2022 03:01:51</t>
  </si>
  <si>
    <t>ZEYTİNKÖY TR-3 35-13-L00067_A_56372259_56372259</t>
  </si>
  <si>
    <t>26.11.2022 09:17:47</t>
  </si>
  <si>
    <t>26.11.2022 14:42:02</t>
  </si>
  <si>
    <t>DM-1/22 35-29-M00022_48358190_56361033_56361033</t>
  </si>
  <si>
    <t>26.11.2022 22:33:12</t>
  </si>
  <si>
    <t>26.11.2022 23:25:02</t>
  </si>
  <si>
    <t>TR-40 35-27-M00040_35-27-M00040_2362301</t>
  </si>
  <si>
    <t>26.11.2022 09:10:34</t>
  </si>
  <si>
    <t>26.11.2022 17:03:00</t>
  </si>
  <si>
    <t>ÇAPAKLI TR-3 45-78-M00447_953279216_953279216</t>
  </si>
  <si>
    <t>26.11.2022 13:56:07</t>
  </si>
  <si>
    <t>26.11.2022 16:04:09</t>
  </si>
  <si>
    <t>PANAZTEPE DM 35-28-M00732_KESİKKÖY-2 GİRİŞ M02_2315401</t>
  </si>
  <si>
    <t>26.11.2022 16:57:03</t>
  </si>
  <si>
    <t>26.11.2022 17:40:09</t>
  </si>
  <si>
    <t>AYASKENT-5 TR 35-16-M00014_953321411_953321411</t>
  </si>
  <si>
    <t>26.11.2022 15:46:17</t>
  </si>
  <si>
    <t>26.11.2022 18:27:13</t>
  </si>
  <si>
    <t>TEPEKÖY TR-2 45-73-M00788_945660856_945660856</t>
  </si>
  <si>
    <t>26.11.2022 12:42:54</t>
  </si>
  <si>
    <t>26.11.2022 13:50:39</t>
  </si>
  <si>
    <t>GERÇEKLİ TR-2 35-15-L00649_950401782_950401782</t>
  </si>
  <si>
    <t>26.11.2022 08:21:22</t>
  </si>
  <si>
    <t>26.11.2022 10:07:25</t>
  </si>
  <si>
    <t>26.11.2022 09:13:03</t>
  </si>
  <si>
    <t>MENDERES DM-3/TR-1 35-22-M00033_DM-3/TR-25 M15_2305829</t>
  </si>
  <si>
    <t>26.11.2022 09:41:14</t>
  </si>
  <si>
    <t>26.11.2022 11:57:11</t>
  </si>
  <si>
    <t>OĞULDURUK TR-1 45-75-M00185_DIREK TIPI TRAFO HUCRESI H01_2086105</t>
  </si>
  <si>
    <t>26.11.2022 16:59:04</t>
  </si>
  <si>
    <t>26.11.2022 17:54:59</t>
  </si>
  <si>
    <t>26.11.2022 01:31:48</t>
  </si>
  <si>
    <t>26.11.2022 02:59:25</t>
  </si>
  <si>
    <t>K-440 35-01-K00440_912435127_912435127</t>
  </si>
  <si>
    <t>26.11.2022 12:57:02</t>
  </si>
  <si>
    <t>26.11.2022 16:16:16</t>
  </si>
  <si>
    <t>M-2466 35-04-M02466_99869914_99869914</t>
  </si>
  <si>
    <t>26.11.2022 17:05:22</t>
  </si>
  <si>
    <t>26.11.2022 19:01:08</t>
  </si>
  <si>
    <t>DOĞUCA TR-1 45-72-L00642_DIREK TIPI TRAFO HUCRESI H01_2053290</t>
  </si>
  <si>
    <t>26.11.2022 13:06:57</t>
  </si>
  <si>
    <t>26.11.2022 16:53:27</t>
  </si>
  <si>
    <t>TR-45 35-26-M00045_35-26-M00045_2359389</t>
  </si>
  <si>
    <t>26.11.2022 18:51:54</t>
  </si>
  <si>
    <t>26.11.2022 22:22:46</t>
  </si>
  <si>
    <t>TR-6 35-19-L00006_6053089_56376049_56376049</t>
  </si>
  <si>
    <t>26.11.2022 10:30:07</t>
  </si>
  <si>
    <t>26.11.2022 12:32:25</t>
  </si>
  <si>
    <t>DM-14/2 45-71-M00373_DAĞITIM TRAFOSU M03_66510652</t>
  </si>
  <si>
    <t>26.11.2022 10:52:44</t>
  </si>
  <si>
    <t>26.11.2022 15:14:44</t>
  </si>
  <si>
    <t>K-1463 35-01-K01463_912968345_912968345</t>
  </si>
  <si>
    <t>26.11.2022 09:56:22</t>
  </si>
  <si>
    <t>26.11.2022 13:29:11</t>
  </si>
  <si>
    <t>TR-28 FİDAN YAPI 35-26-M00028_TR-49 M01_66027339</t>
  </si>
  <si>
    <t>26.11.2022 17:23:49</t>
  </si>
  <si>
    <t>26.11.2022 18:39:10</t>
  </si>
  <si>
    <t>TR-323 AHMET TANJU ÇİPLİ VE ARK. 35-19-M00522_95000473529_95000473529</t>
  </si>
  <si>
    <t>26.11.2022 11:04:58</t>
  </si>
  <si>
    <t>26.11.2022 11:37:40</t>
  </si>
  <si>
    <t>ÖRNEKKÖY TR-5 35-27-L00130_35-27-L00130_81703306</t>
  </si>
  <si>
    <t>26.11.2022 09:34:11</t>
  </si>
  <si>
    <t>26.11.2022 11:13:54</t>
  </si>
  <si>
    <t>26.11.2022 15:02:20</t>
  </si>
  <si>
    <t>26.11.2022 15:44:11</t>
  </si>
  <si>
    <t>26.11.2022 19:43:52</t>
  </si>
  <si>
    <t>26.11.2022 21:27:09</t>
  </si>
  <si>
    <t>ASLANLAR TR-2 35-26-L00145_956606508_956606508</t>
  </si>
  <si>
    <t>26.11.2022 10:10:39</t>
  </si>
  <si>
    <t>26.11.2022 13:08:34</t>
  </si>
  <si>
    <t>YASEMİN DM 35-19-M00002_DARÜLŞAFAKA SEV VAKFI M08_2333722</t>
  </si>
  <si>
    <t>26.11.2022 08:58:39</t>
  </si>
  <si>
    <t>26.11.2022 09:39:50</t>
  </si>
  <si>
    <t>M-164 35-18-M00164_950444068_950444068</t>
  </si>
  <si>
    <t>26.11.2022 15:20:33</t>
  </si>
  <si>
    <t>26.11.2022 17:02:28</t>
  </si>
  <si>
    <t>K-1027 35-01-K01027_M M2_5861046</t>
  </si>
  <si>
    <t>26.11.2022 11:41:43</t>
  </si>
  <si>
    <t>26.11.2022 15:11:34</t>
  </si>
  <si>
    <t>26.11.2022 21:33:53</t>
  </si>
  <si>
    <t>26.11.2022 21:57:08</t>
  </si>
  <si>
    <t>KARAAĞAÇLI TR-2 45-71-M00130_45-71-M00130_72242837</t>
  </si>
  <si>
    <t>26.11.2022 10:51:26</t>
  </si>
  <si>
    <t>26.11.2022 15:06:40</t>
  </si>
  <si>
    <t>OSMANGAZİ İM 35-02-A00004_DURU K18_2101344</t>
  </si>
  <si>
    <t>26.11.2022 02:15:12</t>
  </si>
  <si>
    <t>26.11.2022 02:38:41</t>
  </si>
  <si>
    <t>K-161 35-01-K00161_K-344 K02_2067100</t>
  </si>
  <si>
    <t>26.11.2022 14:24:23</t>
  </si>
  <si>
    <t>26.11.2022 17:30:39</t>
  </si>
  <si>
    <t>MECİDİYE TR-3 45-72-L00576_TR-4 L03_2104640</t>
  </si>
  <si>
    <t>26.11.2022 09:59:24</t>
  </si>
  <si>
    <t>26.11.2022 17:16:01</t>
  </si>
  <si>
    <t>26.11.2022 19:11:30</t>
  </si>
  <si>
    <t>26.11.2022 19:59:35</t>
  </si>
  <si>
    <t>M-1241 35-01-M01241_35-01-M01241_41901703</t>
  </si>
  <si>
    <t>26.11.2022 07:29:18</t>
  </si>
  <si>
    <t>26.11.2022 12:03:00</t>
  </si>
  <si>
    <t>26.11.2022 09:58:44</t>
  </si>
  <si>
    <t>26.11.2022 16:22:25</t>
  </si>
  <si>
    <t>K-3298 35-04-K03298_35-04-K03298_2365115</t>
  </si>
  <si>
    <t>26.11.2022 14:06:45</t>
  </si>
  <si>
    <t>26.11.2022 15:59:09</t>
  </si>
  <si>
    <t>ÇAVUŞLAR TR-1 45-79-M00270_945564291_945564291</t>
  </si>
  <si>
    <t>26.11.2022 15:04:23</t>
  </si>
  <si>
    <t>26.11.2022 17:23:41</t>
  </si>
  <si>
    <t>26.11.2022 10:48:19</t>
  </si>
  <si>
    <t>26.11.2022 11:54:02</t>
  </si>
  <si>
    <t>K-493 35-01-K00493_911054565_911054565</t>
  </si>
  <si>
    <t>26.11.2022 19:46:17</t>
  </si>
  <si>
    <t>26.11.2022 20:11:54</t>
  </si>
  <si>
    <t>26.11.2022 09:02:33</t>
  </si>
  <si>
    <t>26.11.2022 17:57:07</t>
  </si>
  <si>
    <t>TR-169 45-78-L00169_49364336_56407982_56407982</t>
  </si>
  <si>
    <t>26.11.2022 09:02:20</t>
  </si>
  <si>
    <t>26.11.2022 11:13:32</t>
  </si>
  <si>
    <t>L-36 35-14-L00036__60983177_60983177</t>
  </si>
  <si>
    <t>26.11.2022 14:50:19</t>
  </si>
  <si>
    <t>26.11.2022 16:54:29</t>
  </si>
  <si>
    <t>KOYUNDERE TR-20 35-28-M00113_DAĞITIM TRAFO KOYUNDERE TR-20 M01_66522927</t>
  </si>
  <si>
    <t>26.11.2022 07:36:50</t>
  </si>
  <si>
    <t>26.11.2022 13:59:53</t>
  </si>
  <si>
    <t>M-2892 35-10-M02892_35-10-M02892_72727592</t>
  </si>
  <si>
    <t>26.11.2022 10:06:02</t>
  </si>
  <si>
    <t>26.11.2022 10:20:15</t>
  </si>
  <si>
    <t>TR-7 35-26-M00007_C J02_77596937</t>
  </si>
  <si>
    <t>26.11.2022 09:39:30</t>
  </si>
  <si>
    <t>26.11.2022 13:42:45</t>
  </si>
  <si>
    <t>HALİLLER KÖK 35-31-L00228_UMURCALI L09_72238623</t>
  </si>
  <si>
    <t>26.11.2022 10:26:47</t>
  </si>
  <si>
    <t>26.11.2022 12:19:05</t>
  </si>
  <si>
    <t>ARPALIK KÖK 45-83-M00137_ARPALIK TR-1 M02_2329855</t>
  </si>
  <si>
    <t>26.11.2022 09:29:23</t>
  </si>
  <si>
    <t>26.11.2022 15:21:10</t>
  </si>
  <si>
    <t>ALAŞEHİR TR-74 45-73-M00074_B_56373069_56373069</t>
  </si>
  <si>
    <t>26.11.2022 00:14:14</t>
  </si>
  <si>
    <t>26.11.2022 01:23:04</t>
  </si>
  <si>
    <t>DM02/TR19 BİNA ALTI TR 45-73-M00010_45-73-M00010_66803516</t>
  </si>
  <si>
    <t>26.11.2022 13:13:29</t>
  </si>
  <si>
    <t>26.11.2022 14:46:08</t>
  </si>
  <si>
    <t>26.11.2022 08:30:50</t>
  </si>
  <si>
    <t>26.11.2022 09:20:31</t>
  </si>
  <si>
    <t>26.11.2022 14:08:33</t>
  </si>
  <si>
    <t>26.11.2022 17:08:00</t>
  </si>
  <si>
    <t>TR-72 45-78-M00072_953258226_953258226</t>
  </si>
  <si>
    <t>26.11.2022 11:20:17</t>
  </si>
  <si>
    <t>26.11.2022 12:01:22</t>
  </si>
  <si>
    <t>26.11.2022 12:43:00</t>
  </si>
  <si>
    <t>26.11.2022 09:11:00</t>
  </si>
  <si>
    <t>26.11.2022 11:12:06</t>
  </si>
  <si>
    <t>Y. YAZAR SULAMA GRUBU TR 35-27-M00528_DIREK TIPI TRAFO HUCRESI H01_2052056</t>
  </si>
  <si>
    <t>26.11.2022 12:49:43</t>
  </si>
  <si>
    <t>26.11.2022 19:32:23</t>
  </si>
  <si>
    <t>K-1013 35-03-K01013_910268171_910268171</t>
  </si>
  <si>
    <t>26.11.2022 18:17:04</t>
  </si>
  <si>
    <t>26.11.2022 19:45:11</t>
  </si>
  <si>
    <t>HELVACI TR-8 35-17-M00368_950313889_950313889</t>
  </si>
  <si>
    <t>26.11.2022 14:49:53</t>
  </si>
  <si>
    <t>K-4234 35-03-K04234_910325572_910325572</t>
  </si>
  <si>
    <t>26.11.2022 14:27:12</t>
  </si>
  <si>
    <t>26.11.2022 18:09:19</t>
  </si>
  <si>
    <t>26.11.2022 08:49:59</t>
  </si>
  <si>
    <t>26.11.2022 10:29:26</t>
  </si>
  <si>
    <t>DM-2/3 ESKİ ANIT YANI 35-18-L00581_950454766_950454766</t>
  </si>
  <si>
    <t>26.11.2022 19:56:33</t>
  </si>
  <si>
    <t>26.11.2022 21:27:13</t>
  </si>
  <si>
    <t>26.11.2022 10:11:26</t>
  </si>
  <si>
    <t>26.11.2022 12:27:34</t>
  </si>
  <si>
    <t>M-361 35-09-M00361_35-09-M00361_47619861</t>
  </si>
  <si>
    <t>26.11.2022 17:21:04</t>
  </si>
  <si>
    <t>26.11.2022 20:16:04</t>
  </si>
  <si>
    <t>K-1027 35-01-K01027_35-01-K01027_2375923</t>
  </si>
  <si>
    <t>26.11.2022 13:40:24</t>
  </si>
  <si>
    <t>26.11.2022 15:55:12</t>
  </si>
  <si>
    <t>M-2356 35-01-M02356_35-01-M02356_84888748</t>
  </si>
  <si>
    <t>26.11.2022 12:15:37</t>
  </si>
  <si>
    <t>26.11.2022 12:45:58</t>
  </si>
  <si>
    <t>26.11.2022 17:55:47</t>
  </si>
  <si>
    <t>26.11.2022 19:36:55</t>
  </si>
  <si>
    <t>SARUHANLI TR-17 45-80-M00017_45-80-M00017_2355942</t>
  </si>
  <si>
    <t>26.11.2022 18:28:01</t>
  </si>
  <si>
    <t>26.11.2022 19:17:27</t>
  </si>
  <si>
    <t>DEMİRKÖPRÜ TM 45-78-A00005_KÖPRÜBAŞI M07_2096285</t>
  </si>
  <si>
    <t>26.11.2022 09:26:04</t>
  </si>
  <si>
    <t>26.11.2022 17:31:58</t>
  </si>
  <si>
    <t>KAPAKLI İM 45-72-A00003_HatBaşıAyırıcı_53139163 L06_53139163</t>
  </si>
  <si>
    <t>26.11.2022 09:45:25</t>
  </si>
  <si>
    <t>26.11.2022 17:23:08</t>
  </si>
  <si>
    <t>M-2491 YENİ EREM KONUTLARI 35-10-M02491_35-10-M02491_82451589</t>
  </si>
  <si>
    <t>26.11.2022 09:14:23</t>
  </si>
  <si>
    <t>26.11.2022 12:31:32</t>
  </si>
  <si>
    <t>K-231 35-01-K00231_A_56374215_56374215</t>
  </si>
  <si>
    <t>26.11.2022 17:57:53</t>
  </si>
  <si>
    <t>26.11.2022 22:34:18</t>
  </si>
  <si>
    <t>26.11.2022 08:44:54</t>
  </si>
  <si>
    <t>26.11.2022 13:09:36</t>
  </si>
  <si>
    <t>MURADİYE TR-2/B (23 NİSAN PARKI) 45-71-M01852_953175558_953175558</t>
  </si>
  <si>
    <t>26.11.2022 10:42:31</t>
  </si>
  <si>
    <t>26.11.2022 11:23:27</t>
  </si>
  <si>
    <t>TR-249 (DM-5/10) 35-19-M00249_YASEMİN KÖK M03_2095024</t>
  </si>
  <si>
    <t>26.11.2022 14:14:10</t>
  </si>
  <si>
    <t>26.11.2022 14:40:22</t>
  </si>
  <si>
    <t>K-4627 35-04-K04627_B_56369906_56369906</t>
  </si>
  <si>
    <t>26.11.2022 10:37:36</t>
  </si>
  <si>
    <t>26.11.2022 12:45:03</t>
  </si>
  <si>
    <t>K-2743 35-03-K02743_F_56365684_56365684</t>
  </si>
  <si>
    <t>26.11.2022 10:56:28</t>
  </si>
  <si>
    <t>26.11.2022 11:18:53</t>
  </si>
  <si>
    <t>M-2116 35-03-M02116_35-03-M02116_2371969</t>
  </si>
  <si>
    <t>26.11.2022 11:21:36</t>
  </si>
  <si>
    <t>26.11.2022 11:36:27</t>
  </si>
  <si>
    <t>K-4095 35-09-K04095_A a1b_5869038</t>
  </si>
  <si>
    <t>26.11.2022 15:48:17</t>
  </si>
  <si>
    <t>26.11.2022 18:15:12</t>
  </si>
  <si>
    <t>DEĞİRMENDERE TR-2 35-22-M00198_962047039_962047039</t>
  </si>
  <si>
    <t>26.11.2022 15:06:57</t>
  </si>
  <si>
    <t>26.11.2022 17:31:40</t>
  </si>
  <si>
    <t>SALUR KÖK 45-75-M00062_OĞULDURUK M03_72037155</t>
  </si>
  <si>
    <t>26.11.2022 16:08:04</t>
  </si>
  <si>
    <t>26.11.2022 16:43:21</t>
  </si>
  <si>
    <t>26.11.2022 07:53:15</t>
  </si>
  <si>
    <t>26.11.2022 15:44:42</t>
  </si>
  <si>
    <t>TR-169 45-78-L00169_953266202_953266202</t>
  </si>
  <si>
    <t>26.11.2022 12:31:01</t>
  </si>
  <si>
    <t>DURASILLI TR-8 45-78-M01119_DAĞITIM TRAFOSU TR-8 - TR-20 M04_66108888</t>
  </si>
  <si>
    <t>26.11.2022 10:17:59</t>
  </si>
  <si>
    <t>26.11.2022 13:06:00</t>
  </si>
  <si>
    <t>26.11.2022 10:43:10</t>
  </si>
  <si>
    <t>26.11.2022 20:57:54</t>
  </si>
  <si>
    <t>M-2674 35-01-M02674_913245602_913245602</t>
  </si>
  <si>
    <t>26.11.2022 05:43:56</t>
  </si>
  <si>
    <t>26.11.2022 06:38:20</t>
  </si>
  <si>
    <t>HELVACI TR-10 35-17-M00370_966491312_966491312</t>
  </si>
  <si>
    <t>26.11.2022 08:13:47</t>
  </si>
  <si>
    <t>26.11.2022 09:21:53</t>
  </si>
  <si>
    <t>K-3929 35-10-K03929_35-10-K03929_2368578</t>
  </si>
  <si>
    <t>26.11.2022 10:31:54</t>
  </si>
  <si>
    <t>26.11.2022 11:32:30</t>
  </si>
  <si>
    <t>ALAŞEHİR TR-4 45-73-M00004__72372307_72372307</t>
  </si>
  <si>
    <t>26.11.2022 08:54:21</t>
  </si>
  <si>
    <t>26.11.2022 09:41:57</t>
  </si>
  <si>
    <t>DM-2/49 TOKİ 35-26-M01420_76283044 _72067867</t>
  </si>
  <si>
    <t>26.11.2022 18:00:03</t>
  </si>
  <si>
    <t>27.11.2022 01:48:14</t>
  </si>
  <si>
    <t>K-831 35-03-K00831_C_56365585_56365585</t>
  </si>
  <si>
    <t>26.11.2022 09:22:06</t>
  </si>
  <si>
    <t>26.11.2022 10:05:14</t>
  </si>
  <si>
    <t>DM-25/15 45-71-M00394_953215758_953215758</t>
  </si>
  <si>
    <t>26.11.2022 09:45:37</t>
  </si>
  <si>
    <t>26.11.2022 13:09:59</t>
  </si>
  <si>
    <t>26.11.2022 15:14:48</t>
  </si>
  <si>
    <t>26.11.2022 17:04:49</t>
  </si>
  <si>
    <t>M-1982 35-09-M01982_913560097_913560097</t>
  </si>
  <si>
    <t>26.11.2022 14:15:34</t>
  </si>
  <si>
    <t>26.11.2022 16:54:38</t>
  </si>
  <si>
    <t>KARABURUN TR-7 35-21-L00033_953359605_953359605</t>
  </si>
  <si>
    <t>26.11.2022 15:20:59</t>
  </si>
  <si>
    <t>26.11.2022 17:47:48</t>
  </si>
  <si>
    <t>ALAŞEHİR PTT TRAFO 45-73-M00040_45-73-M00040_66931490</t>
  </si>
  <si>
    <t>26.11.2022 09:57:47</t>
  </si>
  <si>
    <t>26.11.2022 11:13:38</t>
  </si>
  <si>
    <t>M-236 35-02-M00236_914527990_914527990</t>
  </si>
  <si>
    <t>26.11.2022 12:57:06</t>
  </si>
  <si>
    <t>26.11.2022 21:08:12</t>
  </si>
  <si>
    <t>MUZZAFFER ERTAN SULAMA GRUBU 35-29-M00219_35-29-M00219_2370514</t>
  </si>
  <si>
    <t>26.11.2022 15:54:08</t>
  </si>
  <si>
    <t>26.11.2022 17:29:17</t>
  </si>
  <si>
    <t>TORBALI DM-5/TR-1 (TR-101) 35-26-M00101_DM-5/TR-13 (TR-57) M04_66227495</t>
  </si>
  <si>
    <t>26.11.2022 17:11:52</t>
  </si>
  <si>
    <t>26.11.2022 11:04:54</t>
  </si>
  <si>
    <t>26.11.2022 14:24:15</t>
  </si>
  <si>
    <t>K-4014 35-02-K04014_A_56381729_56381729</t>
  </si>
  <si>
    <t>26.11.2022 14:40:25</t>
  </si>
  <si>
    <t>26.11.2022 16:17:22</t>
  </si>
  <si>
    <t>FUAR İM 35-01-A00003_TR-1 K01_2082135</t>
  </si>
  <si>
    <t>26.11.2022 03:19:24</t>
  </si>
  <si>
    <t>26.11.2022 03:40:28</t>
  </si>
  <si>
    <t>YUNUSLAR TR-1 45-85-L00178_B_56387824_56387824</t>
  </si>
  <si>
    <t>26.11.2022 18:38:32</t>
  </si>
  <si>
    <t>26.11.2022 20:39:07</t>
  </si>
  <si>
    <t>ALİ ÖZŞAHİNLER TR-1 35-27-M00107_35-27-M00107_66123190</t>
  </si>
  <si>
    <t>26.11.2022 09:10:47</t>
  </si>
  <si>
    <t>26.11.2022 17:05:33</t>
  </si>
  <si>
    <t>K-493 35-01-K00493_911764097_911764097</t>
  </si>
  <si>
    <t>26.11.2022 10:03:44</t>
  </si>
  <si>
    <t>26.11.2022 10:37:20</t>
  </si>
  <si>
    <t>ADALA TR-3 45-78-M00290_953283163_953283163</t>
  </si>
  <si>
    <t>26.11.2022 08:53:32</t>
  </si>
  <si>
    <t>26.11.2022 14:34:55</t>
  </si>
  <si>
    <t>26.11.2022 05:59:08</t>
  </si>
  <si>
    <t>26.11.2022 11:52:40</t>
  </si>
  <si>
    <t>26.11.2022 11:06:34</t>
  </si>
  <si>
    <t>26.11.2022 13:35:38</t>
  </si>
  <si>
    <t>M-1995 35-09-M01995_A A01b_5968057</t>
  </si>
  <si>
    <t>26.11.2022 23:01:03</t>
  </si>
  <si>
    <t>27.11.2022 00:22:18</t>
  </si>
  <si>
    <t>TR-15 35-17-M00015_6524257 f2b_5954485</t>
  </si>
  <si>
    <t>26.11.2022 12:55:43</t>
  </si>
  <si>
    <t>26.11.2022 19:28:27</t>
  </si>
  <si>
    <t>K-4226 35-08-K04226_99070942_99070942</t>
  </si>
  <si>
    <t>26.11.2022 17:58:35</t>
  </si>
  <si>
    <t>26.11.2022 18:55:29</t>
  </si>
  <si>
    <t>SARISU TR-2 35-31-L00080_35-31-L00080_2363468</t>
  </si>
  <si>
    <t>26.11.2022 09:19:57</t>
  </si>
  <si>
    <t>26.11.2022 17:28:23</t>
  </si>
  <si>
    <t>26.11.2022 17:45:07</t>
  </si>
  <si>
    <t>26.11.2022 18:16:04</t>
  </si>
  <si>
    <t>26.11.2022 03:29:20</t>
  </si>
  <si>
    <t>26.11.2022 03:55:27</t>
  </si>
  <si>
    <t>26.11.2022 09:49:15</t>
  </si>
  <si>
    <t>26.11.2022 14:51:53</t>
  </si>
  <si>
    <t>GELENBE TR-1 45-76-L00060_45-76-L00060_2355433</t>
  </si>
  <si>
    <t>26.11.2022 12:12:08</t>
  </si>
  <si>
    <t>26.11.2022 12:38:53</t>
  </si>
  <si>
    <t>BOĞAZİÇİ İM 35-01-A00001_ZEYTİNLİK K17_2120565</t>
  </si>
  <si>
    <t>26.11.2022 13:14:24</t>
  </si>
  <si>
    <t>26.11.2022 14:30:38</t>
  </si>
  <si>
    <t>26.11.2022 20:47:56</t>
  </si>
  <si>
    <t>26.11.2022 23:08:00</t>
  </si>
  <si>
    <t>M-1531 35-09-M01531_99064407_99064407</t>
  </si>
  <si>
    <t>26.11.2022 13:48:07</t>
  </si>
  <si>
    <t>26.11.2022 17:12:38</t>
  </si>
  <si>
    <t>ERGENEKON TR-9 45-83-M00621_95001324246_95001324246</t>
  </si>
  <si>
    <t>26.11.2022 17:42:17</t>
  </si>
  <si>
    <t>26.11.2022 20:20:40</t>
  </si>
  <si>
    <t>HAVAOĞLU AHBAPLAR TR-1 45-81-M00072_B_56400922_56400922</t>
  </si>
  <si>
    <t>26.11.2022 15:41:27</t>
  </si>
  <si>
    <t>26.11.2022 17:24:00</t>
  </si>
  <si>
    <t>K-1654 35-07-K01654_913332444_913332444</t>
  </si>
  <si>
    <t>26.11.2022 18:38:07</t>
  </si>
  <si>
    <t>26.11.2022 19:41:33</t>
  </si>
  <si>
    <t>KARAKÖY TR-2 45-83-L00296_DIREK TIPI TRAFO HUCRESI H01_2106739</t>
  </si>
  <si>
    <t>K-3053 35-03-K03053_910469529_910469529</t>
  </si>
  <si>
    <t>26.11.2022 11:02:55</t>
  </si>
  <si>
    <t>26.11.2022 18:49:24</t>
  </si>
  <si>
    <t>DM-2/TR-26 35-26-M01483_TR-28 FİDAN YAPI M02_73937154</t>
  </si>
  <si>
    <t>26.11.2022 09:12:19</t>
  </si>
  <si>
    <t>26.11.2022 09:32:07</t>
  </si>
  <si>
    <t>K-106 35-01-K00106_911880463_911880463</t>
  </si>
  <si>
    <t>26.11.2022 15:58:50</t>
  </si>
  <si>
    <t>26.11.2022 19:35:54</t>
  </si>
  <si>
    <t>BEYDERE KÖK 45-71-M00128_YENİ KARAAĞAÇLI M08_50217165</t>
  </si>
  <si>
    <t>26.11.2022 17:00:13</t>
  </si>
  <si>
    <t>26.11.2022 18:34:00</t>
  </si>
  <si>
    <t>K-243 35-04-K00243_95000501877_95000501877</t>
  </si>
  <si>
    <t>26.11.2022 09:39:03</t>
  </si>
  <si>
    <t>26.11.2022 13:37:55</t>
  </si>
  <si>
    <t>GELENBE TR-1 45-76-L00060_B_56385977_56385977</t>
  </si>
  <si>
    <t>26.11.2022 11:05:44</t>
  </si>
  <si>
    <t>26.11.2022 12:32:16</t>
  </si>
  <si>
    <t>26.11.2022 10:49:19</t>
  </si>
  <si>
    <t>26.11.2022 15:16:13</t>
  </si>
  <si>
    <t>26.11.2022 02:25:54</t>
  </si>
  <si>
    <t>26.11.2022 04:07:20</t>
  </si>
  <si>
    <t>ŞEHİTLİOĞLU ÇAKIRCA MAH TR 45-77-L00331_A_56388400_56388400</t>
  </si>
  <si>
    <t>26.11.2022 14:09:50</t>
  </si>
  <si>
    <t>26.11.2022 15:13:48</t>
  </si>
  <si>
    <t>26.11.2022 15:36:00</t>
  </si>
  <si>
    <t>26.11.2022 19:17:50</t>
  </si>
  <si>
    <t>BİRGİ KÖK 35-19-M00041_KÖYLER M03_72152144</t>
  </si>
  <si>
    <t>26.11.2022 09:50:03</t>
  </si>
  <si>
    <t>26.11.2022 11:28:10</t>
  </si>
  <si>
    <t>ÇİFTLİK İM 35-18-A00003_SAĞLIKÇILAR L06_2307805</t>
  </si>
  <si>
    <t>26.11.2022 10:13:08</t>
  </si>
  <si>
    <t>26.11.2022 14:43:54</t>
  </si>
  <si>
    <t>26.11.2022 14:02:04</t>
  </si>
  <si>
    <t>26.11.2022 15:48:05</t>
  </si>
  <si>
    <t>TİRE TR-14 35-29-L00014_950335449_950335449</t>
  </si>
  <si>
    <t>26.11.2022 15:39:03</t>
  </si>
  <si>
    <t>26.11.2022 17:08:02</t>
  </si>
  <si>
    <t>L-225 35-18-L00225_C_56375697_56375697</t>
  </si>
  <si>
    <t>26.11.2022 10:26:15</t>
  </si>
  <si>
    <t>26.11.2022 12:48:54</t>
  </si>
  <si>
    <t>26.11.2022 14:31:02</t>
  </si>
  <si>
    <t>26.11.2022 20:26:24</t>
  </si>
  <si>
    <t>BALIKLIOVA TR-2 35-19-L00272_95000155662_95000155662</t>
  </si>
  <si>
    <t>26.11.2022 15:00:58</t>
  </si>
  <si>
    <t>26.11.2022 18:21:50</t>
  </si>
  <si>
    <t>K-493 35-01-K00493_911144245_911144245</t>
  </si>
  <si>
    <t>26.11.2022 17:50:38</t>
  </si>
  <si>
    <t>26.11.2022 19:43:57</t>
  </si>
  <si>
    <t>26.11.2022 10:18:17</t>
  </si>
  <si>
    <t>26.11.2022 15:47:46</t>
  </si>
  <si>
    <t>GÜNEŞLİ TR-11 45-75-M00320_945597029_945597029</t>
  </si>
  <si>
    <t>26.11.2022 16:12:06</t>
  </si>
  <si>
    <t>26.11.2022 19:06:39</t>
  </si>
  <si>
    <t>MENDERES DM-3/TR-1 35-22-M00033_DM-3/TR-34 M14_2103171</t>
  </si>
  <si>
    <t>26.11.2022 13:30:45</t>
  </si>
  <si>
    <t>26.11.2022 13:38:00</t>
  </si>
  <si>
    <t>26.11.2022 17:30:46</t>
  </si>
  <si>
    <t>26.11.2022 19:16:53</t>
  </si>
  <si>
    <t>26.11.2022 09:02:40</t>
  </si>
  <si>
    <t>26.11.2022 17:11:43</t>
  </si>
  <si>
    <t>26.11.2022 04:19:31</t>
  </si>
  <si>
    <t>26.11.2022 05:21:33</t>
  </si>
  <si>
    <t>GÜNEY DM 45-83-L00130_DAĞMARMARA L07_2303291</t>
  </si>
  <si>
    <t>26.11.2022 07:38:25</t>
  </si>
  <si>
    <t>26.11.2022 09:24:54</t>
  </si>
  <si>
    <t>ÇAPAKLI TR-4 45-78-M00448_953279293_953279293</t>
  </si>
  <si>
    <t>26.11.2022 19:54:23</t>
  </si>
  <si>
    <t>26.11.2022 21:54:31</t>
  </si>
  <si>
    <t>MEDAR TR-10 45-72-L00292_B_56391587_56391587</t>
  </si>
  <si>
    <t>26.11.2022 11:39:46</t>
  </si>
  <si>
    <t>26.11.2022 12:18:36</t>
  </si>
  <si>
    <t>VELİLER KÖK 35-31-L00116_CERİTLER TR-1 L03_2337024</t>
  </si>
  <si>
    <t>26.11.2022 08:58:44</t>
  </si>
  <si>
    <t>26.11.2022 09:04:00</t>
  </si>
  <si>
    <t>TR-1-3/1 35-20-L00014_955209841_955209841</t>
  </si>
  <si>
    <t>26.11.2022 11:43:25</t>
  </si>
  <si>
    <t>26.11.2022 15:04:09</t>
  </si>
  <si>
    <t>DM-2/21 35-29-M00095_MESLEK LİSESİ ÖZEL TR M03_72192428</t>
  </si>
  <si>
    <t>26.11.2022 09:59:28</t>
  </si>
  <si>
    <t>26.11.2022 11:45:35</t>
  </si>
  <si>
    <t>26.11.2022 08:26:55</t>
  </si>
  <si>
    <t>26.11.2022 09:46:07</t>
  </si>
  <si>
    <t>BEYDERE KÖK 45-71-M00128_YENİ KARAAĞAÇLI M08_50217230</t>
  </si>
  <si>
    <t>26.11.2022 09:24:12</t>
  </si>
  <si>
    <t>26.11.2022 10:37:48</t>
  </si>
  <si>
    <t>TR-70 KALABAK 35-19-L00070_956674191_956674191</t>
  </si>
  <si>
    <t>26.11.2022 16:54:57</t>
  </si>
  <si>
    <t>26.11.2022 22:27:09</t>
  </si>
  <si>
    <t>26.11.2022 15:34:23</t>
  </si>
  <si>
    <t>26.11.2022 17:10:48</t>
  </si>
  <si>
    <t>26.11.2022 13:32:58</t>
  </si>
  <si>
    <t>M-2088 35-09-M02088_97752929_97752929</t>
  </si>
  <si>
    <t>26.11.2022 08:31:44</t>
  </si>
  <si>
    <t>26.11.2022 10:19:51</t>
  </si>
  <si>
    <t>ALÇUK TM 35-17-A00001_HABAŞ-1 M31_2307956</t>
  </si>
  <si>
    <t>26.11.2022 10:38:07</t>
  </si>
  <si>
    <t>26.11.2022 11:02:43</t>
  </si>
  <si>
    <t>L-43 AKARCA 35-14-L00043_956635403_956635403</t>
  </si>
  <si>
    <t>26.11.2022 11:15:47</t>
  </si>
  <si>
    <t>26.11.2022 18:07:44</t>
  </si>
  <si>
    <t>KEMALİYE TR-5 45-73-M00153_956452301_956452301</t>
  </si>
  <si>
    <t>26.11.2022 18:26:10</t>
  </si>
  <si>
    <t>26.11.2022 20:00:50</t>
  </si>
  <si>
    <t>PANAZTEPE DM 35-28-M00732_DERSAN-2 ÇIKIŞ M04_2089212</t>
  </si>
  <si>
    <t>26.11.2022 04:34:21</t>
  </si>
  <si>
    <t>26.11.2022 05:05:08</t>
  </si>
  <si>
    <t>26.11.2022 14:35:20</t>
  </si>
  <si>
    <t>L-225 35-18-L00225_950458426_950458426</t>
  </si>
  <si>
    <t>26.11.2022 10:11:29</t>
  </si>
  <si>
    <t>26.11.2022 12:47:07</t>
  </si>
  <si>
    <t>DOĞANÇAY İM 35-04-A00004_OĞUZHAN K04_77533375</t>
  </si>
  <si>
    <t>26.11.2022 18:55:00</t>
  </si>
  <si>
    <t>26.11.2022 20:24:55</t>
  </si>
  <si>
    <t>26.11.2022 07:43:27</t>
  </si>
  <si>
    <t>26.11.2022 09:17:05</t>
  </si>
  <si>
    <t>DM-3/17 35-26-M00817_10720616_56369402_56369402</t>
  </si>
  <si>
    <t>26.11.2022 13:42:58</t>
  </si>
  <si>
    <t>26.11.2022 15:11:46</t>
  </si>
  <si>
    <t>YEŞİLYURT DM 45-73-M00476_YEŞİLYURT MERKEZ (TR-2) M05_2086191</t>
  </si>
  <si>
    <t>26.11.2022 05:45:04</t>
  </si>
  <si>
    <t>26.11.2022 06:43:15</t>
  </si>
  <si>
    <t>DM-2 35-28-M00700_KESİKKÖY-2 M02_83507070</t>
  </si>
  <si>
    <t>26.11.2022 02:47:44</t>
  </si>
  <si>
    <t>26.11.2022 04:25:05</t>
  </si>
  <si>
    <t>26.11.2022 10:03:33</t>
  </si>
  <si>
    <t>26.11.2022 15:27:28</t>
  </si>
  <si>
    <t>KIZILCAAVLU TR-1 35-15-L00180_950378469_950378469</t>
  </si>
  <si>
    <t>26.11.2022 19:26:16</t>
  </si>
  <si>
    <t>26.11.2022 21:18:19</t>
  </si>
  <si>
    <t>KORDON KÖK 45-78-M00730_HatBaşıAyırıcı_53139471 M02_53139471</t>
  </si>
  <si>
    <t>26.11.2022 09:40:52</t>
  </si>
  <si>
    <t>26.11.2022 11:27:06</t>
  </si>
  <si>
    <t>M-207(DM-2/20) 35-09-M00207_97596634_97596634</t>
  </si>
  <si>
    <t>26.11.2022 10:06:13</t>
  </si>
  <si>
    <t>26.11.2022 11:05:37</t>
  </si>
  <si>
    <t>YAZIBAŞI DM-6 35-26-M00634_DM-7/15 M02_2335689</t>
  </si>
  <si>
    <t>26.11.2022 15:07:25</t>
  </si>
  <si>
    <t>26.11.2022 15:21:58</t>
  </si>
  <si>
    <t>K-499 35-01-K00499_912218606_912218606</t>
  </si>
  <si>
    <t>26.11.2022 08:45:34</t>
  </si>
  <si>
    <t>26.11.2022 14:15:52</t>
  </si>
  <si>
    <t>M-921 35-02-M00921_99615384_99615384</t>
  </si>
  <si>
    <t>26.11.2022 22:12:27</t>
  </si>
  <si>
    <t>27.11.2022 01:57:23</t>
  </si>
  <si>
    <t>TR-4 35-16-L00004_A_56352881_56352881</t>
  </si>
  <si>
    <t>26.11.2022 16:33:29</t>
  </si>
  <si>
    <t>26.11.2022 17:16:43</t>
  </si>
  <si>
    <t>26.11.2022 10:55:14</t>
  </si>
  <si>
    <t>26.11.2022 11:34:26</t>
  </si>
  <si>
    <t>DM-3/03 (YİĞİTBAŞ CAMİİ) 45-71-M00069_DM-3/20A(MURAT GERMEN) M02_66475651</t>
  </si>
  <si>
    <t>26.11.2022 11:23:29</t>
  </si>
  <si>
    <t>26.11.2022 11:48:47</t>
  </si>
  <si>
    <t>TR-75 (M-775) 35-30-M00775_955296906_955296906</t>
  </si>
  <si>
    <t>26.11.2022 15:43:01</t>
  </si>
  <si>
    <t>26.11.2022 17:12:18</t>
  </si>
  <si>
    <t>K-510 35-01-K00510_910952608_910952608</t>
  </si>
  <si>
    <t>26.11.2022 19:17:43</t>
  </si>
  <si>
    <t>26.11.2022 20:44:23</t>
  </si>
  <si>
    <t>TOPÇAM SULAMA TR-8 35-16-M00201_35-16-M00201_2361311</t>
  </si>
  <si>
    <t>26.11.2022 17:42:21</t>
  </si>
  <si>
    <t>26.11.2022 23:17:05</t>
  </si>
  <si>
    <t>MURADİYE TR 2/A 45-71-M00201_957831404_957831404</t>
  </si>
  <si>
    <t>26.11.2022 14:39:39</t>
  </si>
  <si>
    <t>26.11.2022 15:59:54</t>
  </si>
  <si>
    <t>DM-18/04 45-71-M00259_A A02b_84576522</t>
  </si>
  <si>
    <t>26.11.2022 11:02:27</t>
  </si>
  <si>
    <t>26.11.2022 14:10:08</t>
  </si>
  <si>
    <t>K-4234 35-03-K04234_35-03-K04234_65675881</t>
  </si>
  <si>
    <t>26.11.2022 17:58:04</t>
  </si>
  <si>
    <t>26.11.2022 18:14:52</t>
  </si>
  <si>
    <t>26.11.2022 10:05:50</t>
  </si>
  <si>
    <t>26.11.2022 10:50:05</t>
  </si>
  <si>
    <t>TR-88 35-19-L00088_956667155_956667155</t>
  </si>
  <si>
    <t>26.11.2022 19:03:52</t>
  </si>
  <si>
    <t>26.11.2022 23:08:09</t>
  </si>
  <si>
    <t>M-1815 KISIK DM-2 35-22-M00096_METAL İŞLERİ TR-1 M11_72100791</t>
  </si>
  <si>
    <t>26.11.2022 08:02:34</t>
  </si>
  <si>
    <t>26.11.2022 09:04:53</t>
  </si>
  <si>
    <t>26.11.2022 09:43:23</t>
  </si>
  <si>
    <t>26.11.2022 13:26:06</t>
  </si>
  <si>
    <t>26.11.2022 15:14:47</t>
  </si>
  <si>
    <t>26.11.2022 17:29:00</t>
  </si>
  <si>
    <t>K-1502 35-03-K01502_F F1_5790642</t>
  </si>
  <si>
    <t>26.11.2022 09:43:08</t>
  </si>
  <si>
    <t>26.11.2022 10:56:23</t>
  </si>
  <si>
    <t>M-3404(YATIRIM REZERVE) 35-03-M03404_913420424_913420424</t>
  </si>
  <si>
    <t>26.11.2022 13:12:19</t>
  </si>
  <si>
    <t>26.11.2022 18:13:26</t>
  </si>
  <si>
    <t>TR-68 ÇAYIRÇEŞME 35-19-L00068_12199863_56376690_56376690</t>
  </si>
  <si>
    <t>26.11.2022 17:12:45</t>
  </si>
  <si>
    <t>26.11.2022 19:46:33</t>
  </si>
  <si>
    <t>ÖVEÇLİ TR-1 45-76-L00134_DIREK TIPI TRAFO HUCRESI H01_2092592</t>
  </si>
  <si>
    <t>26.11.2022 05:48:41</t>
  </si>
  <si>
    <t>26.11.2022 07:29:07</t>
  </si>
  <si>
    <t>K-1502 35-03-K01502_910565767_910565767</t>
  </si>
  <si>
    <t>26.11.2022 14:10:37</t>
  </si>
  <si>
    <t>26.11.2022 17:43:29</t>
  </si>
  <si>
    <t>L-177 35-18-L00177_950442676_950442676</t>
  </si>
  <si>
    <t>26.11.2022 11:27:30</t>
  </si>
  <si>
    <t>26.11.2022 14:38:08</t>
  </si>
  <si>
    <t>DM-20/13 (ÇAPRA KABİN) 45-71-M00272_B_56353862_56353862</t>
  </si>
  <si>
    <t>26.11.2022 08:37:59</t>
  </si>
  <si>
    <t>26.11.2022 13:06:09</t>
  </si>
  <si>
    <t>KARAALİ TR-1 45-71-M01470_953244525_953244525</t>
  </si>
  <si>
    <t>26.11.2022 10:41:06</t>
  </si>
  <si>
    <t>26.11.2022 11:48:32</t>
  </si>
  <si>
    <t>PERLİT KÖK 35-22-M00094_YENİKÖY TR-1/TR-2/TR-3 M02_72139681</t>
  </si>
  <si>
    <t>26.11.2022 11:37:06</t>
  </si>
  <si>
    <t>26.11.2022 13:19:39</t>
  </si>
  <si>
    <t>EYKO TR-6 35-30-M00032_42973545_56370143_56370143</t>
  </si>
  <si>
    <t>26.11.2022 09:15:45</t>
  </si>
  <si>
    <t>26.11.2022 15:50:24</t>
  </si>
  <si>
    <t>TR-87 35-17-M00087_10828224 a1_5959059</t>
  </si>
  <si>
    <t>26.11.2022 19:20:40</t>
  </si>
  <si>
    <t>MENDERES DM-2/TR-1 35-22-M00300_PERLİT M18_2095706</t>
  </si>
  <si>
    <t>26.11.2022 11:26:14</t>
  </si>
  <si>
    <t>26.11.2022 11:34:02</t>
  </si>
  <si>
    <t>GÖLOVA TR-1 35-22-M00248_955262709_955262709</t>
  </si>
  <si>
    <t>26.11.2022 20:25:26</t>
  </si>
  <si>
    <t>26.11.2022 22:09:06</t>
  </si>
  <si>
    <t>K-696 35-02-K00696_912816624_912816624</t>
  </si>
  <si>
    <t>26.11.2022 15:07:09</t>
  </si>
  <si>
    <t>26.11.2022 17:38:03</t>
  </si>
  <si>
    <t>26.11.2022 15:45:58</t>
  </si>
  <si>
    <t>26.11.2022 15:51:35</t>
  </si>
  <si>
    <t>BARAJ KÖK 35-17-M00461_ÇITAK M04_2336610</t>
  </si>
  <si>
    <t>26.11.2022 10:13:34</t>
  </si>
  <si>
    <t>26.11.2022 14:22:28</t>
  </si>
  <si>
    <t>DM-2/9 SEPETÇİK 35-18-L00589_L-15 L02_72045243</t>
  </si>
  <si>
    <t>26.11.2022 11:02:25</t>
  </si>
  <si>
    <t>26.11.2022 11:41:00</t>
  </si>
  <si>
    <t>26.11.2022 14:37:47</t>
  </si>
  <si>
    <t>26.11.2022 19:00:31</t>
  </si>
  <si>
    <t>TR-66 45-78-L00066_DAHİLİ TRAFO TR-66 L06_2105632</t>
  </si>
  <si>
    <t>27.11.2022 09:34:16</t>
  </si>
  <si>
    <t>27.11.2022 11:41:43</t>
  </si>
  <si>
    <t>PAŞATIMARI TARIMSAL SULAMA TR-4 45-83-M00246_48140649_56396317_56396317</t>
  </si>
  <si>
    <t>27.11.2022 12:57:05</t>
  </si>
  <si>
    <t>27.11.2022 14:43:30</t>
  </si>
  <si>
    <t>DM-13/13 45-71-M00319_953208083_953208083</t>
  </si>
  <si>
    <t>27.11.2022 19:12:57</t>
  </si>
  <si>
    <t>27.11.2022 21:29:49</t>
  </si>
  <si>
    <t>ÜRKMEZ M-14 35-25-M00154_C_60983664_60983664</t>
  </si>
  <si>
    <t>27.11.2022 14:01:54</t>
  </si>
  <si>
    <t>27.11.2022 16:01:14</t>
  </si>
  <si>
    <t>KÖPRÜBAŞI TR-20 45-86-M00020_TR-6 M03_84552716</t>
  </si>
  <si>
    <t>27.11.2022 08:17:40</t>
  </si>
  <si>
    <t>27.11.2022 08:42:49</t>
  </si>
  <si>
    <t>27.11.2022 10:39:50</t>
  </si>
  <si>
    <t>27.11.2022 11:02:51</t>
  </si>
  <si>
    <t>ÜRKMEZ M-16 35-25-M00141_A_56378031_56378031</t>
  </si>
  <si>
    <t>27.11.2022 22:25:51</t>
  </si>
  <si>
    <t>27.11.2022 23:55:33</t>
  </si>
  <si>
    <t>MURADİYE DM-4/12-A (DİREK TR-1) 45-71-M01872_B_56385773_56385773</t>
  </si>
  <si>
    <t>27.11.2022 20:36:53</t>
  </si>
  <si>
    <t>27.11.2022 21:40:21</t>
  </si>
  <si>
    <t>KAVAKLIDERE  KÖK 45-73-M00140_B_56400351_56400351</t>
  </si>
  <si>
    <t>27.11.2022 10:57:30</t>
  </si>
  <si>
    <t>27.11.2022 11:34:52</t>
  </si>
  <si>
    <t>ILIPINAR TR-4 35-23-M00084_95000124439_95000124439</t>
  </si>
  <si>
    <t>27.11.2022 15:04:38</t>
  </si>
  <si>
    <t>27.11.2022 17:17:18</t>
  </si>
  <si>
    <t>TR-117 RIFAT ÇOĞALMIŞ GRB. 35-15-M00117_35-15-M00117_2364928</t>
  </si>
  <si>
    <t>27.11.2022 08:58:43</t>
  </si>
  <si>
    <t>27.11.2022 10:37:02</t>
  </si>
  <si>
    <t>BOZKÖY-1 35-26-M00480_956611181_956611181</t>
  </si>
  <si>
    <t>27.11.2022 14:34:22</t>
  </si>
  <si>
    <t>27.11.2022 21:40:20</t>
  </si>
  <si>
    <t>TR-253 35-19-M00253_DIREK TIPI TRAFO HUCRESI H01_2042475</t>
  </si>
  <si>
    <t>27.11.2022 15:50:08</t>
  </si>
  <si>
    <t>27.11.2022 19:08:19</t>
  </si>
  <si>
    <t>HALİLBEYLİ DM 35-27-M00620_Recloser M09_2313231</t>
  </si>
  <si>
    <t>27.11.2022 00:04:25</t>
  </si>
  <si>
    <t>27.11.2022 05:08:12</t>
  </si>
  <si>
    <t>SARUHANLI DM 45-80-M00001_ŞEHİR-1 TR-25 M02_2086523</t>
  </si>
  <si>
    <t>27.11.2022 06:10:55</t>
  </si>
  <si>
    <t>27.11.2022 06:48:50</t>
  </si>
  <si>
    <t>BAYINDIR İM 35-20-A00001_BEKLEME L13_2313512</t>
  </si>
  <si>
    <t>27.11.2022 13:19:38</t>
  </si>
  <si>
    <t>27.11.2022 13:30:00</t>
  </si>
  <si>
    <t>L-237 35-14-L00237_956636424_956636424</t>
  </si>
  <si>
    <t>27.11.2022 12:57:53</t>
  </si>
  <si>
    <t>27.11.2022 14:18:58</t>
  </si>
  <si>
    <t>BALLICA TR-3 45-72-L00549_DIREK TIPI TRAFO HUCRESI H01_2073569</t>
  </si>
  <si>
    <t>27.11.2022 09:00:57</t>
  </si>
  <si>
    <t>27.11.2022 17:05:06</t>
  </si>
  <si>
    <t>HABAŞ TM 35-17-A00008_CEBİTAŞ-4 M19_2333330</t>
  </si>
  <si>
    <t>27.11.2022 09:21:12</t>
  </si>
  <si>
    <t>27.11.2022 15:15:53</t>
  </si>
  <si>
    <t>PANAZTEPE DM 35-28-M00732_KESİKKÖY-1 GİRİŞ M07_2315523</t>
  </si>
  <si>
    <t>27.11.2022 10:36:59</t>
  </si>
  <si>
    <t>27.11.2022 12:40:25</t>
  </si>
  <si>
    <t>KADIOVACIK TR-1 35-19-M00202_956698720_956698720</t>
  </si>
  <si>
    <t>27.11.2022 09:28:33</t>
  </si>
  <si>
    <t>27.11.2022 13:05:32</t>
  </si>
  <si>
    <t>HAMZAHOCALI TR2 35-24-M00090_C_56352470_56352470</t>
  </si>
  <si>
    <t>27.11.2022 16:39:22</t>
  </si>
  <si>
    <t>27.11.2022 17:26:21</t>
  </si>
  <si>
    <t>KARAOĞLANLI TR-6 45-71-M00094_953246955_953246955</t>
  </si>
  <si>
    <t>27.11.2022 08:29:22</t>
  </si>
  <si>
    <t>27.11.2022 10:08:11</t>
  </si>
  <si>
    <t>TR-2/16 45-72-L00016_A_56391570_56391570</t>
  </si>
  <si>
    <t>27.11.2022 17:53:25</t>
  </si>
  <si>
    <t>27.11.2022 18:21:29</t>
  </si>
  <si>
    <t>K-2 35-01-K00002_35-01-K00002_2374436</t>
  </si>
  <si>
    <t>27.11.2022 14:08:02</t>
  </si>
  <si>
    <t>27.11.2022 14:24:13</t>
  </si>
  <si>
    <t>DM-12/TR-1 45-73-M00067_945675382_945675382</t>
  </si>
  <si>
    <t>27.11.2022 22:04:10</t>
  </si>
  <si>
    <t>27.11.2022 22:40:13</t>
  </si>
  <si>
    <t>DM-3/TR-21 (ESKİ TR-29) 35-26-M01364_956620762_956620762</t>
  </si>
  <si>
    <t>27.11.2022 20:47:38</t>
  </si>
  <si>
    <t>27.11.2022 21:39:35</t>
  </si>
  <si>
    <t>SOMA TR-15/3 45-82-M00093_945527360_945527360</t>
  </si>
  <si>
    <t>27.11.2022 19:31:11</t>
  </si>
  <si>
    <t>27.11.2022 21:03:31</t>
  </si>
  <si>
    <t>M-378 35-30-M00378_ALTINOVA M01_72074642</t>
  </si>
  <si>
    <t>27.11.2022 14:51:26</t>
  </si>
  <si>
    <t>27.11.2022 19:22:41</t>
  </si>
  <si>
    <t>DM-3/TR-21 (ESKİ TR-29) 35-26-M01364_G G01_57783121</t>
  </si>
  <si>
    <t>27.11.2022 12:31:47</t>
  </si>
  <si>
    <t>27.11.2022 15:20:56</t>
  </si>
  <si>
    <t>DM-1/22 35-29-M00022_48358199_56361036_56361036</t>
  </si>
  <si>
    <t>27.11.2022 05:36:32</t>
  </si>
  <si>
    <t>27.11.2022 06:34:49</t>
  </si>
  <si>
    <t>YENİFOÇA TR-38 35-23-M00038_DAHİLİ TRAFO M03_72307725</t>
  </si>
  <si>
    <t>27.11.2022 16:20:59</t>
  </si>
  <si>
    <t>28.11.2022 02:10:05</t>
  </si>
  <si>
    <t>HACIHALİLLER TR-5 45-71-M01782_953189746_953189746</t>
  </si>
  <si>
    <t>27.11.2022 17:27:13</t>
  </si>
  <si>
    <t>27.11.2022 18:29:11</t>
  </si>
  <si>
    <t>L-416 KAPALI SPOR SALONU 35-18-L00416_L-417 L03_72107079</t>
  </si>
  <si>
    <t>27.11.2022 09:45:52</t>
  </si>
  <si>
    <t>27.11.2022 14:03:17</t>
  </si>
  <si>
    <t>MUSACALI TR-2 45-83-M00403_955158615_955158615</t>
  </si>
  <si>
    <t>27.11.2022 23:19:56</t>
  </si>
  <si>
    <t>28.11.2022 02:19:19</t>
  </si>
  <si>
    <t>K-2520 35-02-K02520_913804399_913804399</t>
  </si>
  <si>
    <t>27.11.2022 05:06:25</t>
  </si>
  <si>
    <t>27.11.2022 14:10:18</t>
  </si>
  <si>
    <t>HILAL GIS TM 35-01-A00010_HİLAL-6 K05_2313226</t>
  </si>
  <si>
    <t>27.11.2022 14:24:45</t>
  </si>
  <si>
    <t>27.11.2022 14:52:46</t>
  </si>
  <si>
    <t>27.11.2022 08:42:03</t>
  </si>
  <si>
    <t>27.11.2022 10:19:00</t>
  </si>
  <si>
    <t>KOBAKLAR TR-1 45-75-M00154__84102640_84102640</t>
  </si>
  <si>
    <t>27.11.2022 17:53:43</t>
  </si>
  <si>
    <t>27.11.2022 20:28:07</t>
  </si>
  <si>
    <t>M-1899 35-09-M01899_97743776_97743776</t>
  </si>
  <si>
    <t>27.11.2022 11:45:07</t>
  </si>
  <si>
    <t>27.11.2022 12:17:59</t>
  </si>
  <si>
    <t>DM-08/10-B 45-71-M00289_953188673_953188673</t>
  </si>
  <si>
    <t>27.11.2022 15:20:48</t>
  </si>
  <si>
    <t>27.11.2022 16:57:05</t>
  </si>
  <si>
    <t>ZEYTİNOVA TR-2 35-20-L00308_955206468_955206468</t>
  </si>
  <si>
    <t>27.11.2022 17:38:00</t>
  </si>
  <si>
    <t>27.11.2022 19:31:16</t>
  </si>
  <si>
    <t>ALAŞEHİR TR-74 45-73-M00074_A_56404686_56404686</t>
  </si>
  <si>
    <t>27.11.2022 18:04:31</t>
  </si>
  <si>
    <t>27.11.2022 18:56:50</t>
  </si>
  <si>
    <t>YENİ ŞAKRAN TR-3 35-17-M00203_35-17-M00203_2375353</t>
  </si>
  <si>
    <t>27.11.2022 13:11:25</t>
  </si>
  <si>
    <t>27.11.2022 13:54:08</t>
  </si>
  <si>
    <t>27.11.2022 17:08:31</t>
  </si>
  <si>
    <t>27.11.2022 18:20:45</t>
  </si>
  <si>
    <t>M-516 METAŞ KÖK 35-02-M00516_M-515 M01_72046087</t>
  </si>
  <si>
    <t>27.11.2022 13:04:52</t>
  </si>
  <si>
    <t>27.11.2022 17:18:25</t>
  </si>
  <si>
    <t>YENİ HARMANDALI TR-1 45-71-M00893_43142897_56384826_56384826</t>
  </si>
  <si>
    <t>27.11.2022 18:50:30</t>
  </si>
  <si>
    <t>27.11.2022 21:06:40</t>
  </si>
  <si>
    <t>TOPÇAM SULAMA TR-8 35-16-M00201_DIREK TIPI TRAFO HUCRESI H01_2043086</t>
  </si>
  <si>
    <t>27.11.2022 09:49:40</t>
  </si>
  <si>
    <t>27.11.2022 13:00:05</t>
  </si>
  <si>
    <t>ZEYTİNOVA TR-3 35-20-L00309_955203495_955203495</t>
  </si>
  <si>
    <t>27.11.2022 19:23:19</t>
  </si>
  <si>
    <t>27.11.2022 20:26:08</t>
  </si>
  <si>
    <t>DM-3/TR-15 45-72-M00613_965893989_965893989</t>
  </si>
  <si>
    <t>27.11.2022 20:02:56</t>
  </si>
  <si>
    <t>27.11.2022 20:33:49</t>
  </si>
  <si>
    <t>27.11.2022 11:18:17</t>
  </si>
  <si>
    <t>27.11.2022 12:14:15</t>
  </si>
  <si>
    <t>M-1851 ÇİÇEKLİ TR-2 35-02-M01851_A_79886252_79886252</t>
  </si>
  <si>
    <t>27.11.2022 10:20:42</t>
  </si>
  <si>
    <t>27.11.2022 14:38:20</t>
  </si>
  <si>
    <t>ÇATALOLUK TR 2 45-74-M00231_45-74-M00231_2359474</t>
  </si>
  <si>
    <t>27.11.2022 14:19:42</t>
  </si>
  <si>
    <t>27.11.2022 15:41:25</t>
  </si>
  <si>
    <t>27.11.2022 08:47:45</t>
  </si>
  <si>
    <t>27.11.2022 09:20:00</t>
  </si>
  <si>
    <t>ILIPINAR TR-4 35-23-M00084_A_60983086_60983086</t>
  </si>
  <si>
    <t>27.11.2022 16:35:29</t>
  </si>
  <si>
    <t>27.11.2022 17:18:09</t>
  </si>
  <si>
    <t>DM-8/10C 45-71-M02000_953179947_953179947</t>
  </si>
  <si>
    <t>27.11.2022 15:28:58</t>
  </si>
  <si>
    <t>27.11.2022 17:15:42</t>
  </si>
  <si>
    <t>YEŞİLYURT DM 45-73-M00476_HatBaşıAyırıcı_53136116 M02_53136116</t>
  </si>
  <si>
    <t>27.11.2022 08:38:00</t>
  </si>
  <si>
    <t>27.11.2022 10:11:12</t>
  </si>
  <si>
    <t>SOMA DM-3 45-82-M00025_TURGUTALP TR-1 M02_60210160</t>
  </si>
  <si>
    <t>27.11.2022 17:02:02</t>
  </si>
  <si>
    <t>27.11.2022 18:08:50</t>
  </si>
  <si>
    <t>M-1149 35-09-M01149_M-538 M07_47615666</t>
  </si>
  <si>
    <t>27.11.2022 12:42:57</t>
  </si>
  <si>
    <t>27.11.2022 13:35:50</t>
  </si>
  <si>
    <t>ALSANCAK TM 35-01-A00005_BEHÇET UZ M09_2057062</t>
  </si>
  <si>
    <t>27.11.2022 13:00:43</t>
  </si>
  <si>
    <t>27.11.2022 18:02:30</t>
  </si>
  <si>
    <t>SARUHANLI DM 45-80-M00001_SARUHANLI TM-2 M15_2324167</t>
  </si>
  <si>
    <t>27.11.2022 09:07:03</t>
  </si>
  <si>
    <t>27.11.2022 17:29:00</t>
  </si>
  <si>
    <t>ÇANDARLI TATİL KÖYÜ TR-9 35-30-M00096_35-30-M00096_72086299</t>
  </si>
  <si>
    <t>27.11.2022 13:29:09</t>
  </si>
  <si>
    <t>27.11.2022 19:38:40</t>
  </si>
  <si>
    <t>ÖDEMİŞ TM-2 35-15-A00005_TRF-B M15_2334260</t>
  </si>
  <si>
    <t>27.11.2022 07:20:33</t>
  </si>
  <si>
    <t>27.11.2022 07:59:57</t>
  </si>
  <si>
    <t>DM-1/11A 35-19-M00011_DM-1/3 GÜNEŞOKULU M04_2333599</t>
  </si>
  <si>
    <t>27.11.2022 09:12:03</t>
  </si>
  <si>
    <t>27.11.2022 14:11:49</t>
  </si>
  <si>
    <t>SOMA DM-3 45-82-M00025_45-82-M00025_60210162</t>
  </si>
  <si>
    <t>27.11.2022 09:05:54</t>
  </si>
  <si>
    <t>27.11.2022 11:28:27</t>
  </si>
  <si>
    <t>ULUCAK DM-2 35-27-M00331_ULUCAK DM-2/1 M01_72170823</t>
  </si>
  <si>
    <t>27.11.2022 14:35:22</t>
  </si>
  <si>
    <t>27.11.2022 16:35:51</t>
  </si>
  <si>
    <t>TR-12 35-31-L00012_956590604_956590604</t>
  </si>
  <si>
    <t>27.11.2022 12:11:21</t>
  </si>
  <si>
    <t>27.11.2022 14:21:17</t>
  </si>
  <si>
    <t>KAVAKLIDERE TR-4 45-73-M00142_945661568_945661568</t>
  </si>
  <si>
    <t>27.11.2022 18:44:57</t>
  </si>
  <si>
    <t>27.11.2022 20:03:55</t>
  </si>
  <si>
    <t>TR-257(DM-2/7) 35-19-L00257_956669125_956669125</t>
  </si>
  <si>
    <t>27.11.2022 11:53:40</t>
  </si>
  <si>
    <t>27.11.2022 17:37:09</t>
  </si>
  <si>
    <t>SANAYİ TR-8(DM-10/7) 35-17-M00503_M-514(TCDD) M02_66283702</t>
  </si>
  <si>
    <t>27.11.2022 12:15:23</t>
  </si>
  <si>
    <t>27.11.2022 12:44:03</t>
  </si>
  <si>
    <t>TR-35 35-13-L00035_TR-16 L01_66450052</t>
  </si>
  <si>
    <t>27.11.2022 09:16:46</t>
  </si>
  <si>
    <t>27.11.2022 14:07:17</t>
  </si>
  <si>
    <t>AKÇAŞEHİR KÖK 35-29-L00035_ALAYLI ENH L04_72208772</t>
  </si>
  <si>
    <t>27.11.2022 08:52:34</t>
  </si>
  <si>
    <t>27.11.2022 10:03:28</t>
  </si>
  <si>
    <t>M-1006 35-03-M01006_910253420_910253420</t>
  </si>
  <si>
    <t>27.11.2022 13:44:40</t>
  </si>
  <si>
    <t>27.11.2022 16:00:49</t>
  </si>
  <si>
    <t>M-1531 35-09-M01531_35-09-M01531_2349668</t>
  </si>
  <si>
    <t>27.11.2022 08:05:19</t>
  </si>
  <si>
    <t>27.11.2022 09:52:57</t>
  </si>
  <si>
    <t>27.11.2022 17:51:52</t>
  </si>
  <si>
    <t>27.11.2022 17:52:32</t>
  </si>
  <si>
    <t>ÇAMPINAR TARIMSAL SULAMA TR-5 45-83-M00362_48074418_56384760_56384760</t>
  </si>
  <si>
    <t>27.11.2022 09:20:13</t>
  </si>
  <si>
    <t>27.11.2022 10:51:34</t>
  </si>
  <si>
    <t>KIZILCAAVLU KÖK 35-29-L00056_KIZILCAAVLU ENH L05_72209632</t>
  </si>
  <si>
    <t>27.11.2022 16:38:46</t>
  </si>
  <si>
    <t>27.11.2022 17:33:30</t>
  </si>
  <si>
    <t>TR-84 45-78-L00084_95001429874_95001429874</t>
  </si>
  <si>
    <t>27.11.2022 16:38:13</t>
  </si>
  <si>
    <t>27.11.2022 17:36:35</t>
  </si>
  <si>
    <t>27.11.2022 09:25:47</t>
  </si>
  <si>
    <t>27.11.2022 14:17:18</t>
  </si>
  <si>
    <t>DM-25/17 45-71-M00049_45-71-M00049_61319621</t>
  </si>
  <si>
    <t>27.11.2022 10:24:39</t>
  </si>
  <si>
    <t>27.11.2022 15:54:24</t>
  </si>
  <si>
    <t>SOBRAN TR-1 45-73-M00952_A_56387346_56387346</t>
  </si>
  <si>
    <t>27.11.2022 10:56:57</t>
  </si>
  <si>
    <t>27.11.2022 13:06:41</t>
  </si>
  <si>
    <t>M-408 35-02-M00408_35-02-M00408_2370527</t>
  </si>
  <si>
    <t>27.11.2022 20:24:44</t>
  </si>
  <si>
    <t>27.11.2022 21:29:48</t>
  </si>
  <si>
    <t>İKİKAVAK MEVKİİ TR-12 35-15-L00508_A_56405972_56405972</t>
  </si>
  <si>
    <t>27.11.2022 16:11:26</t>
  </si>
  <si>
    <t>27.11.2022 17:28:59</t>
  </si>
  <si>
    <t>27.11.2022 07:54:35</t>
  </si>
  <si>
    <t>27.11.2022 08:55:20</t>
  </si>
  <si>
    <t>L-1 35-18-L00001_950436003_950436003</t>
  </si>
  <si>
    <t>27.11.2022 11:58:44</t>
  </si>
  <si>
    <t>27.11.2022 13:33:57</t>
  </si>
  <si>
    <t>L-288 MENDERES MAH. 35-18-L00288_950447144_950447144</t>
  </si>
  <si>
    <t>27.11.2022 11:20:29</t>
  </si>
  <si>
    <t>27.11.2022 14:45:04</t>
  </si>
  <si>
    <t>ÇAKALTEPE TR-5 35-22-M00792_955271798_955271798</t>
  </si>
  <si>
    <t>27.11.2022 19:30:11</t>
  </si>
  <si>
    <t>27.11.2022 21:20:40</t>
  </si>
  <si>
    <t>BAYINDIR İM 35-20-A00001_ŞEHİR-4 L12_2313513</t>
  </si>
  <si>
    <t>27.11.2022 09:28:31</t>
  </si>
  <si>
    <t>27.11.2022 11:14:00</t>
  </si>
  <si>
    <t>TR-67 45-78-M00067_TR-67/A M03_2106205</t>
  </si>
  <si>
    <t>27.11.2022 12:53:28</t>
  </si>
  <si>
    <t>27.11.2022 14:01:28</t>
  </si>
  <si>
    <t>M-2925 35-03-M02925_910291837_910291837</t>
  </si>
  <si>
    <t>27.11.2022 03:03:04</t>
  </si>
  <si>
    <t>27.11.2022 09:01:48</t>
  </si>
  <si>
    <t>ÜRKMEZ DM-3 (ÜRKMEZ M-6) 35-25-M00145_956639114_956639114</t>
  </si>
  <si>
    <t>27.11.2022 22:02:09</t>
  </si>
  <si>
    <t>27.11.2022 23:36:04</t>
  </si>
  <si>
    <t>TÜRKELLİ TR-1 35-28-M00462_35-28-M00462_2372615</t>
  </si>
  <si>
    <t>27.11.2022 10:33:54</t>
  </si>
  <si>
    <t>27.11.2022 13:37:08</t>
  </si>
  <si>
    <t>K-2669 35-09-K02669_913348778_913348778</t>
  </si>
  <si>
    <t>27.11.2022 13:41:18</t>
  </si>
  <si>
    <t>27.11.2022 16:50:06</t>
  </si>
  <si>
    <t>L-512 REİSDERE 35-18-L00512_950177509_950177509</t>
  </si>
  <si>
    <t>27.11.2022 18:52:23</t>
  </si>
  <si>
    <t>27.11.2022 20:56:17</t>
  </si>
  <si>
    <t>SOMA DM-1 45-82-M00050_TR-7/2 M11_60207425</t>
  </si>
  <si>
    <t>27.11.2022 11:30:35</t>
  </si>
  <si>
    <t>27.11.2022 15:56:49</t>
  </si>
  <si>
    <t>HAMZABEYLİ KÖK 45-71-M00071_FABRİKALAR M02_2076264</t>
  </si>
  <si>
    <t>27.11.2022 18:12:21</t>
  </si>
  <si>
    <t>27.11.2022 18:44:43</t>
  </si>
  <si>
    <t>TR-105 ZEYTİNALANI 35-19-L00105_7757390_65343887_65343887</t>
  </si>
  <si>
    <t>27.11.2022 13:14:25</t>
  </si>
  <si>
    <t>27.11.2022 13:43:23</t>
  </si>
  <si>
    <t>KADİR TEZEL GEÇİT 35-26-M01301_ H3_2060809</t>
  </si>
  <si>
    <t>27.11.2022 18:27:35</t>
  </si>
  <si>
    <t>27.11.2022 19:13:56</t>
  </si>
  <si>
    <t>BOYABAĞ TR-1 35-21-L00113_B_56376967_56376967</t>
  </si>
  <si>
    <t>27.11.2022 09:19:48</t>
  </si>
  <si>
    <t>27.11.2022 10:38:57</t>
  </si>
  <si>
    <t>IŞIKLAR TM 35-02-A00006_BATIÇİM-2 M17_2056412</t>
  </si>
  <si>
    <t>27.11.2022 09:01:12</t>
  </si>
  <si>
    <t>27.11.2022 17:22:23</t>
  </si>
  <si>
    <t>K-3608 35-01-K03608_912402365_912402365</t>
  </si>
  <si>
    <t>27.11.2022 01:18:46</t>
  </si>
  <si>
    <t>27.11.2022 06:40:50</t>
  </si>
  <si>
    <t>27.11.2022 10:36:52</t>
  </si>
  <si>
    <t>27.11.2022 11:59:38</t>
  </si>
  <si>
    <t>K-966 35-02-K00966_D D2B_5840516</t>
  </si>
  <si>
    <t>27.11.2022 19:06:56</t>
  </si>
  <si>
    <t>27.11.2022 22:58:03</t>
  </si>
  <si>
    <t>OĞLANANASI TR-8 35-22-M00261_35-22-M00261_2350442</t>
  </si>
  <si>
    <t>27.11.2022 15:17:59</t>
  </si>
  <si>
    <t>27.11.2022 17:29:05</t>
  </si>
  <si>
    <t>KAVAKLIDERE  KÖK 45-73-M00140_TR-11 M02_66675708</t>
  </si>
  <si>
    <t>27.11.2022 08:40:54</t>
  </si>
  <si>
    <t>27.11.2022 09:42:04</t>
  </si>
  <si>
    <t>27.11.2022 08:34:04</t>
  </si>
  <si>
    <t>27.11.2022 08:52:25</t>
  </si>
  <si>
    <t>27.11.2022 14:13:10</t>
  </si>
  <si>
    <t>27.11.2022 14:54:54</t>
  </si>
  <si>
    <t>MAHMUTLAR KÖK 45-74-M00354_HatBaşıAyırıcı_77952727 M010_77952727</t>
  </si>
  <si>
    <t>27.11.2022 17:47:45</t>
  </si>
  <si>
    <t>27.11.2022 18:54:32</t>
  </si>
  <si>
    <t>M-195 35-02-M00195_99922008_99922008</t>
  </si>
  <si>
    <t>27.11.2022 23:00:54</t>
  </si>
  <si>
    <t>28.11.2022 00:17:45</t>
  </si>
  <si>
    <t>DM-25/17 45-71-M00049_953195042_953195042</t>
  </si>
  <si>
    <t>27.11.2022 12:05:28</t>
  </si>
  <si>
    <t>27.11.2022 15:35:22</t>
  </si>
  <si>
    <t>TR-113 ZEYTİNALANI 35-19-L00113_956697565_956697565</t>
  </si>
  <si>
    <t>27.11.2022 11:28:35</t>
  </si>
  <si>
    <t>27.11.2022 13:38:54</t>
  </si>
  <si>
    <t>SAİPLER TR-1 35-26-M00479_956621575_956621575</t>
  </si>
  <si>
    <t>27.11.2022 16:30:11</t>
  </si>
  <si>
    <t>27.11.2022 21:26:37</t>
  </si>
  <si>
    <t>27.11.2022 17:23:32</t>
  </si>
  <si>
    <t>27.11.2022 17:31:00</t>
  </si>
  <si>
    <t>MURADİYE DM-4/12-A (DİREK TR-1) 45-71-M01872_B_56385440_56385440</t>
  </si>
  <si>
    <t>27.11.2022 19:44:46</t>
  </si>
  <si>
    <t>27.11.2022 20:56:11</t>
  </si>
  <si>
    <t>K-1013 35-03-K01013_910539609_910539609</t>
  </si>
  <si>
    <t>27.11.2022 16:23:49</t>
  </si>
  <si>
    <t>27.11.2022 17:40:45</t>
  </si>
  <si>
    <t>MENEMEN DM-6/31 35-28-L00094_MENEMEN TR-52 L02_66728584</t>
  </si>
  <si>
    <t>27.11.2022 10:05:43</t>
  </si>
  <si>
    <t>27.11.2022 17:01:33</t>
  </si>
  <si>
    <t>K-4188 35-04-K04188_99191040_99191040</t>
  </si>
  <si>
    <t>27.11.2022 09:05:09</t>
  </si>
  <si>
    <t>27.11.2022 09:54:12</t>
  </si>
  <si>
    <t>27.11.2022 17:46:35</t>
  </si>
  <si>
    <t>27.11.2022 18:51:06</t>
  </si>
  <si>
    <t>SARISU TR-3 35-31-L00081_35-31-L00081_2363469</t>
  </si>
  <si>
    <t>27.11.2022 09:34:29</t>
  </si>
  <si>
    <t>27.11.2022 17:47:11</t>
  </si>
  <si>
    <t>DOMİNOS KÖK 35-26-M00208_BEŞİKÇİOĞLU M03_65962998</t>
  </si>
  <si>
    <t>27.11.2022 14:20:27</t>
  </si>
  <si>
    <t>27.11.2022 18:08:15</t>
  </si>
  <si>
    <t>M-392 35-03-M00392_910918271_910918271</t>
  </si>
  <si>
    <t>27.11.2022 18:37:18</t>
  </si>
  <si>
    <t>28.11.2022 00:54:28</t>
  </si>
  <si>
    <t>K-855 35-01-K00855_E_56377167_56377167</t>
  </si>
  <si>
    <t>27.11.2022 13:21:48</t>
  </si>
  <si>
    <t>27.11.2022 17:27:34</t>
  </si>
  <si>
    <t>27.11.2022 19:15:40</t>
  </si>
  <si>
    <t>27.11.2022 23:52:37</t>
  </si>
  <si>
    <t>TR-26 35-27-M00026_D_56365245_56365245</t>
  </si>
  <si>
    <t>27.11.2022 19:56:09</t>
  </si>
  <si>
    <t>27.11.2022 21:38:27</t>
  </si>
  <si>
    <t>TR-2/92 45-83-L00092__72410774_72410774</t>
  </si>
  <si>
    <t>27.11.2022 09:22:15</t>
  </si>
  <si>
    <t>27.11.2022 11:47:40</t>
  </si>
  <si>
    <t>27.11.2022 15:16:00</t>
  </si>
  <si>
    <t>27.11.2022 17:26:24</t>
  </si>
  <si>
    <t>27.11.2022 11:34:58</t>
  </si>
  <si>
    <t>27.11.2022 12:06:00</t>
  </si>
  <si>
    <t>L-225 35-18-L00225_950466395_950466395</t>
  </si>
  <si>
    <t>27.11.2022 14:02:38</t>
  </si>
  <si>
    <t>27.11.2022 17:14:27</t>
  </si>
  <si>
    <t>DOMBAYLI TR-1 45-78-M01111_DIREK TIPI TRAFO HUCRESI H01_2111392</t>
  </si>
  <si>
    <t>27.11.2022 20:40:00</t>
  </si>
  <si>
    <t>27.11.2022 22:10:08</t>
  </si>
  <si>
    <t>ALAŞEHİR TR-74 45-73-M00074_45-73-M00074_2353061</t>
  </si>
  <si>
    <t>27.11.2022 19:27:20</t>
  </si>
  <si>
    <t>27.11.2022 21:42:30</t>
  </si>
  <si>
    <t>HALİLBEYLİ DM 35-27-M00620_HALİLBEYLİ TR-1 KÖK M12_2051350</t>
  </si>
  <si>
    <t>27.11.2022 16:59:44</t>
  </si>
  <si>
    <t>27.11.2022 17:45:01</t>
  </si>
  <si>
    <t>M-1148 35-09-M01148_M-1149 M03_47617280</t>
  </si>
  <si>
    <t>27.11.2022 12:39:02</t>
  </si>
  <si>
    <t>27.11.2022 12:45:33</t>
  </si>
  <si>
    <t>M-1432 35-02-M01432_914580750_914580750</t>
  </si>
  <si>
    <t>27.11.2022 12:00:13</t>
  </si>
  <si>
    <t>27.11.2022 15:27:23</t>
  </si>
  <si>
    <t>L-318 DİKİLİ BELEDİYESİ 35-30-L00318_955333829_955333829</t>
  </si>
  <si>
    <t>27.11.2022 16:24:20</t>
  </si>
  <si>
    <t>27.11.2022 23:22:09</t>
  </si>
  <si>
    <t>MERSİNLİ TR-1 45-78-M00935_49342902_56388100_56388100</t>
  </si>
  <si>
    <t>27.11.2022 21:17:07</t>
  </si>
  <si>
    <t>27.11.2022 22:48:33</t>
  </si>
  <si>
    <t>M-1950 35-09-M01950_913380276_913380276</t>
  </si>
  <si>
    <t>27.11.2022 11:10:50</t>
  </si>
  <si>
    <t>27.11.2022 12:57:16</t>
  </si>
  <si>
    <t>M-1116 35-02-M01116_912569671_912569671</t>
  </si>
  <si>
    <t>27.11.2022 14:40:33</t>
  </si>
  <si>
    <t>27.11.2022 16:21:34</t>
  </si>
  <si>
    <t>DM-3/1 35-19-M00003_DM-3/20 M04_2333729</t>
  </si>
  <si>
    <t>27.11.2022 09:02:23</t>
  </si>
  <si>
    <t>SOMA TR-6 45-82-M00006_945538116_945538116</t>
  </si>
  <si>
    <t>27.11.2022 00:17:50</t>
  </si>
  <si>
    <t>27.11.2022 00:55:55</t>
  </si>
  <si>
    <t>SALİHLİ İM 45-78-A00001_TRF-C M02_48929096</t>
  </si>
  <si>
    <t>27.11.2022 18:44:22</t>
  </si>
  <si>
    <t>27.11.2022 19:03:25</t>
  </si>
  <si>
    <t>K-4506 35-03-K04506_TRAFO K03_41972591</t>
  </si>
  <si>
    <t>27.11.2022 20:04:32</t>
  </si>
  <si>
    <t>27.11.2022 20:47:27</t>
  </si>
  <si>
    <t>MURADİYE DM-5 45-71-M00618_95001253253_95001253253</t>
  </si>
  <si>
    <t>27.11.2022 10:38:02</t>
  </si>
  <si>
    <t>27.11.2022 12:33:36</t>
  </si>
  <si>
    <t>M-3263 35-08-M03263_M-1183 VODAFONE M03_84763932</t>
  </si>
  <si>
    <t>27.11.2022 23:56:34</t>
  </si>
  <si>
    <t>28.11.2022 01:28:45</t>
  </si>
  <si>
    <t>ÇAYIRALAN TR-1 45-83-L00276_45-83-L00276_2356846</t>
  </si>
  <si>
    <t>27.11.2022 11:52:24</t>
  </si>
  <si>
    <t>27.11.2022 13:33:20</t>
  </si>
  <si>
    <t>İLYASLAR TR-1 45-76-M00099_45-76-M00099_2352854</t>
  </si>
  <si>
    <t>27.11.2022 19:52:00</t>
  </si>
  <si>
    <t>28.11.2022 01:34:19</t>
  </si>
  <si>
    <t>SARUHANLI DM 45-80-M00001_AKHİSAR-2 M06_2086497</t>
  </si>
  <si>
    <t>27.11.2022 05:10:13</t>
  </si>
  <si>
    <t>27.11.2022 06:06:18</t>
  </si>
  <si>
    <t>HAŞİM AĞAR BESİHANE-HAŞİM AĞAR TRM.SLM. ÖZEL TR 45-71-M01466Ö_DIREK TIPI TRAFO HUCRESI H01_2090584</t>
  </si>
  <si>
    <t>27.11.2022 19:30:54</t>
  </si>
  <si>
    <t>27.11.2022 22:36:23</t>
  </si>
  <si>
    <t>TR-162 45-78-L00162_DAĞITIM TRAFOSU TR-162 L03_65909003</t>
  </si>
  <si>
    <t>27.11.2022 14:24:14</t>
  </si>
  <si>
    <t>27.11.2022 14:51:57</t>
  </si>
  <si>
    <t>KIZILÇUKUR TR-5 KESKİN 45-79-M00469_C_56400540_56400540</t>
  </si>
  <si>
    <t>27.11.2022 18:04:23</t>
  </si>
  <si>
    <t>27.11.2022 19:22:47</t>
  </si>
  <si>
    <t>27.11.2022 15:34:53</t>
  </si>
  <si>
    <t>27.11.2022 16:38:51</t>
  </si>
  <si>
    <t>K-1675 35-02-K01675_35-02-K01675_2362369</t>
  </si>
  <si>
    <t>27.11.2022 09:52:41</t>
  </si>
  <si>
    <t>27.11.2022 11:42:04</t>
  </si>
  <si>
    <t>SARUHANLI TR-17 45-80-M00017_A_56389288_56389288</t>
  </si>
  <si>
    <t>27.11.2022 17:42:49</t>
  </si>
  <si>
    <t>27.11.2022 18:28:36</t>
  </si>
  <si>
    <t>JTI KÖK 35-26-M00260_KANSAN M04_65969106</t>
  </si>
  <si>
    <t>27.11.2022 09:14:06</t>
  </si>
  <si>
    <t>27.11.2022 17:43:08</t>
  </si>
  <si>
    <t>K-3109 35-04-K03109_99235184_99235184</t>
  </si>
  <si>
    <t>27.11.2022 04:57:15</t>
  </si>
  <si>
    <t>27.11.2022 08:59:03</t>
  </si>
  <si>
    <t>SOMA DM-1 45-82-M00050_TR-1 M12_60207317</t>
  </si>
  <si>
    <t>27.11.2022 11:24:50</t>
  </si>
  <si>
    <t>27.11.2022 12:42:15</t>
  </si>
  <si>
    <t>TAHSİN GÜLEÇ SULAMA GRUBU 35-29-L00669_B_56402751_56402751</t>
  </si>
  <si>
    <t>27.11.2022 10:17:35</t>
  </si>
  <si>
    <t>27.11.2022 12:12:45</t>
  </si>
  <si>
    <t>27.11.2022 10:54:03</t>
  </si>
  <si>
    <t>27.11.2022 13:10:51</t>
  </si>
  <si>
    <t>27.11.2022 07:37:44</t>
  </si>
  <si>
    <t>27.11.2022 07:49:38</t>
  </si>
  <si>
    <t>27.11.2022 08:42:34</t>
  </si>
  <si>
    <t>27.11.2022 09:39:31</t>
  </si>
  <si>
    <t>KUYUCAK DM 35-27-M00273_ESKİ ÇAMBEL M02_72164174</t>
  </si>
  <si>
    <t>27.11.2022 09:27:08</t>
  </si>
  <si>
    <t>27.11.2022 14:19:08</t>
  </si>
  <si>
    <t>27.11.2022 11:48:53</t>
  </si>
  <si>
    <t>27.11.2022 12:51:47</t>
  </si>
  <si>
    <t>K-4031 35-01-K04031_913275990_913275990</t>
  </si>
  <si>
    <t>27.11.2022 21:40:40</t>
  </si>
  <si>
    <t>28.11.2022 00:32:24</t>
  </si>
  <si>
    <t>SIRIMLI TR-1 35-31-L00201_956580177_956580177</t>
  </si>
  <si>
    <t>27.11.2022 19:29:58</t>
  </si>
  <si>
    <t>27.11.2022 20:49:53</t>
  </si>
  <si>
    <t>M-1544 35-01-M01544_E_56382234_56382234</t>
  </si>
  <si>
    <t>27.11.2022 18:47:48</t>
  </si>
  <si>
    <t>27.11.2022 19:16:26</t>
  </si>
  <si>
    <t>KULA İM 45-77-A00001_KULA TM M12_2049283</t>
  </si>
  <si>
    <t>27.11.2022 09:15:33</t>
  </si>
  <si>
    <t>27.11.2022 09:19:00</t>
  </si>
  <si>
    <t>AYRANCILAR DM-5 35-26-M00807_956629017_956629017</t>
  </si>
  <si>
    <t>27.11.2022 07:14:42</t>
  </si>
  <si>
    <t>27.11.2022 10:00:10</t>
  </si>
  <si>
    <t>27.11.2022 16:06:56</t>
  </si>
  <si>
    <t>27.11.2022 16:32:46</t>
  </si>
  <si>
    <t>27.11.2022 17:52:59</t>
  </si>
  <si>
    <t>27.11.2022 17:54:27</t>
  </si>
  <si>
    <t>HALİL TAŞPINAR VE ARK. T-SULAMA GRB. 35-13-L00092_DIREK TIPI TRAFO HUCRESI H01_2042168</t>
  </si>
  <si>
    <t>27.11.2022 09:35:32</t>
  </si>
  <si>
    <t>AKÇAKİLİSE TR-1 35-21-L00044_C_76803840_76803840</t>
  </si>
  <si>
    <t>27.11.2022 08:56:12</t>
  </si>
  <si>
    <t>27.11.2022 10:04:26</t>
  </si>
  <si>
    <t>M-2819 35-02-M02819_A_79573126_79573126</t>
  </si>
  <si>
    <t>27.11.2022 12:27:44</t>
  </si>
  <si>
    <t>27.11.2022 15:05:23</t>
  </si>
  <si>
    <t>27.11.2022 09:30:09</t>
  </si>
  <si>
    <t>27.11.2022 10:05:04</t>
  </si>
  <si>
    <t>TURGUTALP TR-2/1 45-82-M00058_DIREK TIPI TRAFO HUCRESI H01_2092814</t>
  </si>
  <si>
    <t>27.11.2022 17:49:02</t>
  </si>
  <si>
    <t>27.11.2022 17:50:29</t>
  </si>
  <si>
    <t>TÜRKELLİ TR-1 35-28-M00462_B_60982116_60982116</t>
  </si>
  <si>
    <t>27.11.2022 08:28:09</t>
  </si>
  <si>
    <t>27.11.2022 09:07:43</t>
  </si>
  <si>
    <t>K-2743 35-03-K02743_910699694_910699694</t>
  </si>
  <si>
    <t>27.11.2022 11:33:35</t>
  </si>
  <si>
    <t>27.11.2022 12:29:32</t>
  </si>
  <si>
    <t>27.11.2022 14:05:43</t>
  </si>
  <si>
    <t>27.11.2022 16:01:53</t>
  </si>
  <si>
    <t>MORDOĞAN TR-3 35-21-L00141_95001341746_95001341746</t>
  </si>
  <si>
    <t>27.11.2022 13:46:10</t>
  </si>
  <si>
    <t>27.11.2022 16:50:47</t>
  </si>
  <si>
    <t>TR-71 45-78-L00071_DAĞITIM TRAFOSU TR-71 L03_65939863</t>
  </si>
  <si>
    <t>27.11.2022 12:02:25</t>
  </si>
  <si>
    <t>27.11.2022 12:41:47</t>
  </si>
  <si>
    <t>27.11.2022 19:06:14</t>
  </si>
  <si>
    <t>27.11.2022 19:22:52</t>
  </si>
  <si>
    <t>M-3251 35-04-M03251_99038317_99038317</t>
  </si>
  <si>
    <t>27.11.2022 18:25:37</t>
  </si>
  <si>
    <t>27.11.2022 19:24:51</t>
  </si>
  <si>
    <t>27.11.2022 16:17:59</t>
  </si>
  <si>
    <t>27.11.2022 18:43:43</t>
  </si>
  <si>
    <t>M-1995 35-09-M01995_35-09-M01995_2359333</t>
  </si>
  <si>
    <t>27.11.2022 00:07:26</t>
  </si>
  <si>
    <t>27.11.2022 00:28:40</t>
  </si>
  <si>
    <t>TR-153 35-15-M00153_RAHMANLAR KUYULARI ÖZEL M02_66928274</t>
  </si>
  <si>
    <t>27.11.2022 17:25:55</t>
  </si>
  <si>
    <t>27.11.2022 17:47:09</t>
  </si>
  <si>
    <t>TR-1 35-15-M00001_950381052_950381052</t>
  </si>
  <si>
    <t>27.11.2022 13:21:21</t>
  </si>
  <si>
    <t>27.11.2022 15:38:40</t>
  </si>
  <si>
    <t>K-2 35-01-K00002_DAĞITIM TRF-2 K-2 K03_2332401</t>
  </si>
  <si>
    <t>27.11.2022 14:59:35</t>
  </si>
  <si>
    <t>27.11.2022 17:54:52</t>
  </si>
  <si>
    <t>PAYAMLI M-21 35-25-M00171_964546795_964546795</t>
  </si>
  <si>
    <t>27.11.2022 10:54:22</t>
  </si>
  <si>
    <t>27.11.2022 11:19:09</t>
  </si>
  <si>
    <t>28.11.2022 09:01:35</t>
  </si>
  <si>
    <t>28.11.2022 16:52:52</t>
  </si>
  <si>
    <t>GERENKÖY KÖK 35-23-M00156_BAĞARASI M04_72155605</t>
  </si>
  <si>
    <t>28.11.2022 08:18:34</t>
  </si>
  <si>
    <t>28.11.2022 11:52:59</t>
  </si>
  <si>
    <t>M-436 BUCA KALK.KOOP 35-02-M00436_35-02-M00436_2363528</t>
  </si>
  <si>
    <t>28.11.2022 14:14:50</t>
  </si>
  <si>
    <t>28.11.2022 16:45:58</t>
  </si>
  <si>
    <t>TR-2/25 45-83-L00025_B_81591173_81591173</t>
  </si>
  <si>
    <t>28.11.2022 22:28:08</t>
  </si>
  <si>
    <t>28.11.2022 23:07:15</t>
  </si>
  <si>
    <t>KAYALIOĞLU TR-7 45-72-L00072_E_56394284_56394284</t>
  </si>
  <si>
    <t>28.11.2022 10:53:12</t>
  </si>
  <si>
    <t>28.11.2022 14:58:20</t>
  </si>
  <si>
    <t>M-2023 35-09-M02023_95002533727_95002533727</t>
  </si>
  <si>
    <t>28.11.2022 09:00:30</t>
  </si>
  <si>
    <t>28.11.2022 12:22:41</t>
  </si>
  <si>
    <t>ATALAN TR-1 35-26-L00248_956608152_956608152</t>
  </si>
  <si>
    <t>28.11.2022 20:16:03</t>
  </si>
  <si>
    <t>28.11.2022 22:08:10</t>
  </si>
  <si>
    <t>KARŞIYAKA GIS TM 35-04-A00002_Karşıyaka-14 K23_2053613</t>
  </si>
  <si>
    <t>28.11.2022 13:24:01</t>
  </si>
  <si>
    <t>28.11.2022 17:12:47</t>
  </si>
  <si>
    <t>YENİ FOÇA TR-26 35-23-M00026_C_56365413_56365413</t>
  </si>
  <si>
    <t>28.11.2022 15:27:48</t>
  </si>
  <si>
    <t>28.11.2022 16:18:51</t>
  </si>
  <si>
    <t>TR-1-3/7 ARABOYNU 35-20-L00023_955195435_955195435</t>
  </si>
  <si>
    <t>28.11.2022 12:32:31</t>
  </si>
  <si>
    <t>28.11.2022 15:21:14</t>
  </si>
  <si>
    <t>TR-47 35-16-L00047_47569376_56352667_56352667</t>
  </si>
  <si>
    <t>28.11.2022 20:31:20</t>
  </si>
  <si>
    <t>28.11.2022 22:56:13</t>
  </si>
  <si>
    <t>SUBAŞI İM 35-26-A00002_KIRBAŞ L01_2304031</t>
  </si>
  <si>
    <t>28.11.2022 11:27:33</t>
  </si>
  <si>
    <t>28.11.2022 13:12:51</t>
  </si>
  <si>
    <t>TR-2/120-1 45-83-M00719__72373848_72373848</t>
  </si>
  <si>
    <t>28.11.2022 00:14:52</t>
  </si>
  <si>
    <t>28.11.2022 00:39:36</t>
  </si>
  <si>
    <t>DM-2/2 (ALAYBEY KÖPRÜSÜ) 45-71-M00165_DAĞITIM TRAFOSU M03_66485069</t>
  </si>
  <si>
    <t>28.11.2022 09:29:51</t>
  </si>
  <si>
    <t>28.11.2022 10:39:00</t>
  </si>
  <si>
    <t>HASANLAR TR-1 35-28-M00203_D_56357857_56357857</t>
  </si>
  <si>
    <t>28.11.2022 16:46:22</t>
  </si>
  <si>
    <t>28.11.2022 22:03:49</t>
  </si>
  <si>
    <t>28.11.2022 09:59:39</t>
  </si>
  <si>
    <t>28.11.2022 11:25:43</t>
  </si>
  <si>
    <t>28.11.2022 17:38:33</t>
  </si>
  <si>
    <t>28.11.2022 17:57:45</t>
  </si>
  <si>
    <t>ÇIRPI İM 35-20-A00002_TRAFO A M05_2055133</t>
  </si>
  <si>
    <t>28.11.2022 09:10:50</t>
  </si>
  <si>
    <t>28.11.2022 09:14:05</t>
  </si>
  <si>
    <t>28.11.2022 08:56:27</t>
  </si>
  <si>
    <t>28.11.2022 11:27:23</t>
  </si>
  <si>
    <t>KARAKUYU TR-3 35-26-M00440_956604602_956604602</t>
  </si>
  <si>
    <t>28.11.2022 13:19:22</t>
  </si>
  <si>
    <t>28.11.2022 14:30:18</t>
  </si>
  <si>
    <t>28.11.2022 05:24:25</t>
  </si>
  <si>
    <t>28.11.2022 05:43:03</t>
  </si>
  <si>
    <t>MURADİYE DM-5/11 45-71-M00232_DM-11/10A M014_72091340</t>
  </si>
  <si>
    <t>28.11.2022 14:01:32</t>
  </si>
  <si>
    <t>28.11.2022 14:51:21</t>
  </si>
  <si>
    <t>L-234 35-18-L00234__78583933_78583933</t>
  </si>
  <si>
    <t>28.11.2022 20:24:14</t>
  </si>
  <si>
    <t>28.11.2022 21:54:25</t>
  </si>
  <si>
    <t>SOMA TR-40 45-82-M00040_TR-40/1 M03_72180101</t>
  </si>
  <si>
    <t>28.11.2022 12:52:34</t>
  </si>
  <si>
    <t>28.11.2022 13:39:51</t>
  </si>
  <si>
    <t>28.11.2022 16:08:05</t>
  </si>
  <si>
    <t>28.11.2022 16:47:21</t>
  </si>
  <si>
    <t>SAİPALTI TR-1 35-21-L00101_95001384065_95001384065</t>
  </si>
  <si>
    <t>28.11.2022 13:42:25</t>
  </si>
  <si>
    <t>28.11.2022 15:45:45</t>
  </si>
  <si>
    <t>TR-1/43 45-72-M00043_TR-1/43-A M02_2043118</t>
  </si>
  <si>
    <t>28.11.2022 08:57:43</t>
  </si>
  <si>
    <t>28.11.2022 12:01:57</t>
  </si>
  <si>
    <t>K-1131 35-08-K01131_97629681_97629681</t>
  </si>
  <si>
    <t>28.11.2022 22:35:21</t>
  </si>
  <si>
    <t>29.11.2022 00:16:38</t>
  </si>
  <si>
    <t>ASARLIK TR-2 35-28-M00184_35-28-M00184_2377213</t>
  </si>
  <si>
    <t>28.11.2022 15:27:44</t>
  </si>
  <si>
    <t>28.11.2022 17:09:52</t>
  </si>
  <si>
    <t>M-1298 35-03-M01298_910661904_910661904</t>
  </si>
  <si>
    <t>28.11.2022 00:13:03</t>
  </si>
  <si>
    <t>28.11.2022 01:46:48</t>
  </si>
  <si>
    <t>28.11.2022 09:26:28</t>
  </si>
  <si>
    <t>28.11.2022 12:03:42</t>
  </si>
  <si>
    <t>L-90 RAINBOW DM 35-18-L00090_950458703_950458703</t>
  </si>
  <si>
    <t>28.11.2022 12:09:28</t>
  </si>
  <si>
    <t>28.11.2022 18:20:44</t>
  </si>
  <si>
    <t>DUALAR KÖK 45-82-M00126_DUALAR M02_72193838</t>
  </si>
  <si>
    <t>28.11.2022 15:08:57</t>
  </si>
  <si>
    <t>28.11.2022 16:04:51</t>
  </si>
  <si>
    <t>İLYASLAR TR-1 45-76-M00099_A_56390184_56390184</t>
  </si>
  <si>
    <t>28.11.2022 22:11:14</t>
  </si>
  <si>
    <t>29.11.2022 01:30:23</t>
  </si>
  <si>
    <t>K-3343 35-04-K03343_KARŞIYAKA TM K01_2121081</t>
  </si>
  <si>
    <t>28.11.2022 08:57:22</t>
  </si>
  <si>
    <t>28.11.2022 13:09:23</t>
  </si>
  <si>
    <t>SOMA TR-44 45-82-M00044_TR-43 M05_2091598</t>
  </si>
  <si>
    <t>28.11.2022 10:32:41</t>
  </si>
  <si>
    <t>28.11.2022 12:37:53</t>
  </si>
  <si>
    <t>28.11.2022 15:45:00</t>
  </si>
  <si>
    <t>28.11.2022 19:53:25</t>
  </si>
  <si>
    <t>28.11.2022 06:07:28</t>
  </si>
  <si>
    <t>28.11.2022 06:27:52</t>
  </si>
  <si>
    <t>28.11.2022 06:59:54</t>
  </si>
  <si>
    <t>28.11.2022 10:22:19</t>
  </si>
  <si>
    <t>DM4/20A 45-71-M02019_DAĞITIM TRAFOSU DM4/20A M05_42026874</t>
  </si>
  <si>
    <t>28.11.2022 16:30:47</t>
  </si>
  <si>
    <t>28.11.2022 17:00:28</t>
  </si>
  <si>
    <t>TR-22 45-74-M00022_DAĞITIM TRF TR-22 M05_61299234</t>
  </si>
  <si>
    <t>28.11.2022 14:59:39</t>
  </si>
  <si>
    <t>28.11.2022 15:22:26</t>
  </si>
  <si>
    <t>28.11.2022 09:50:00</t>
  </si>
  <si>
    <t>28.11.2022 14:40:10</t>
  </si>
  <si>
    <t>MENEMEN TR-37 35-28-L00037_9801864 B3b_5764460</t>
  </si>
  <si>
    <t>28.11.2022 18:44:27</t>
  </si>
  <si>
    <t>28.11.2022 20:17:50</t>
  </si>
  <si>
    <t>28.11.2022 15:35:12</t>
  </si>
  <si>
    <t>28.11.2022 15:42:24</t>
  </si>
  <si>
    <t>28.11.2022 12:09:51</t>
  </si>
  <si>
    <t>28.11.2022 12:52:06</t>
  </si>
  <si>
    <t>YENİFOÇA TR-53 35-23-M00053_A_56376195_56376195</t>
  </si>
  <si>
    <t>28.11.2022 19:35:33</t>
  </si>
  <si>
    <t>28.11.2022 20:26:11</t>
  </si>
  <si>
    <t>DM-2/TR-15 35-16-M00834_95001332839_95001332839</t>
  </si>
  <si>
    <t>28.11.2022 09:14:29</t>
  </si>
  <si>
    <t>28.11.2022 11:03:03</t>
  </si>
  <si>
    <t>TR-1/44 45-72-M00044_TR-1/43 M03_2043133</t>
  </si>
  <si>
    <t>28.11.2022 09:01:32</t>
  </si>
  <si>
    <t>28.11.2022 17:41:00</t>
  </si>
  <si>
    <t>TR-92 35-19-L00092_95002403424_95002403424</t>
  </si>
  <si>
    <t>28.11.2022 10:27:18</t>
  </si>
  <si>
    <t>28.11.2022 12:12:05</t>
  </si>
  <si>
    <t>K-1776 35-07-K01776_99413716_99413716</t>
  </si>
  <si>
    <t>28.11.2022 11:31:09</t>
  </si>
  <si>
    <t>28.11.2022 12:22:05</t>
  </si>
  <si>
    <t>L-287 SCOTCH PARK 35-18-L00287_915138128_915138128</t>
  </si>
  <si>
    <t>28.11.2022 09:47:25</t>
  </si>
  <si>
    <t>28.11.2022 15:26:40</t>
  </si>
  <si>
    <t>DM-3/14 35-29-M00014_950334054_950334054</t>
  </si>
  <si>
    <t>28.11.2022 10:54:34</t>
  </si>
  <si>
    <t>28.11.2022 11:31:31</t>
  </si>
  <si>
    <t>KARŞIYAKA GIS TM 35-04-A00002_Karşıyaka-9 K16_2053750</t>
  </si>
  <si>
    <t>28.11.2022 09:02:57</t>
  </si>
  <si>
    <t>28.11.2022 14:03:49</t>
  </si>
  <si>
    <t>TR-31 45-74-M00031_DAĞITIM TRAFO TR-31 M01_72239088</t>
  </si>
  <si>
    <t>28.11.2022 13:07:41</t>
  </si>
  <si>
    <t>28.11.2022 13:26:06</t>
  </si>
  <si>
    <t>SULUDERE MUSLUK TR-5 35-31-L00122_956589618_956589618</t>
  </si>
  <si>
    <t>28.11.2022 12:57:54</t>
  </si>
  <si>
    <t>28.11.2022 14:41:37</t>
  </si>
  <si>
    <t>TÜRKELLİ TR-1 35-28-M00462_F_56374023_56374023</t>
  </si>
  <si>
    <t>28.11.2022 23:06:02</t>
  </si>
  <si>
    <t>29.11.2022 00:36:56</t>
  </si>
  <si>
    <t>28.11.2022 17:00:04</t>
  </si>
  <si>
    <t>28.11.2022 18:59:30</t>
  </si>
  <si>
    <t>ALİAĞA TR-43 DM 35-17-M00043_M-54 ÇIKIŞI M12_2315083</t>
  </si>
  <si>
    <t>28.11.2022 18:31:58</t>
  </si>
  <si>
    <t>28.11.2022 22:57:22</t>
  </si>
  <si>
    <t>HATAY TM 35-01-A00009_TR-2 K12_2313675</t>
  </si>
  <si>
    <t>28.11.2022 03:01:45</t>
  </si>
  <si>
    <t>28.11.2022 03:03:52</t>
  </si>
  <si>
    <t>DAĞHACIYUSUF TR-3 45-73-M01227_A_80760463_80760463</t>
  </si>
  <si>
    <t>28.11.2022 15:05:10</t>
  </si>
  <si>
    <t>28.11.2022 17:27:19</t>
  </si>
  <si>
    <t>ABDİ GÜLTEN SULAMA GRB 35-26-M00944_DIREK TIPI TRAFO HUCRESI H01_2044807</t>
  </si>
  <si>
    <t>28.11.2022 10:15:17</t>
  </si>
  <si>
    <t>28.11.2022 14:45:29</t>
  </si>
  <si>
    <t>DM-18/10 45-71-M02376_DAHİLİ TRAFO M01_84429834</t>
  </si>
  <si>
    <t>28.11.2022 12:21:11</t>
  </si>
  <si>
    <t>28.11.2022 13:32:33</t>
  </si>
  <si>
    <t>28.11.2022 09:54:00</t>
  </si>
  <si>
    <t>28.11.2022 14:41:44</t>
  </si>
  <si>
    <t>28.11.2022 13:52:33</t>
  </si>
  <si>
    <t>28.11.2022 15:51:30</t>
  </si>
  <si>
    <t>KOLDERE TR-11 45-80-M00056_TR-92 TST M03_84186810</t>
  </si>
  <si>
    <t>28.11.2022 07:48:27</t>
  </si>
  <si>
    <t>28.11.2022 09:18:08</t>
  </si>
  <si>
    <t>K-1506 35-03-K01506_D d10b_5777374</t>
  </si>
  <si>
    <t>28.11.2022 15:52:06</t>
  </si>
  <si>
    <t>28.11.2022 22:57:08</t>
  </si>
  <si>
    <t>K-1126 35-01-K01126_910890998_910890998</t>
  </si>
  <si>
    <t>28.11.2022 20:06:44</t>
  </si>
  <si>
    <t>28.11.2022 22:49:17</t>
  </si>
  <si>
    <t>AŞAĞIÇOBANİSA KÖK 45-71-M00096_İSTASYON KABİN M05_2321777</t>
  </si>
  <si>
    <t>28.11.2022 09:35:17</t>
  </si>
  <si>
    <t>28.11.2022 10:01:59</t>
  </si>
  <si>
    <t>MAHMUTLAR TR-1 45-74-M00350_945590158_945590158</t>
  </si>
  <si>
    <t>28.11.2022 18:00:25</t>
  </si>
  <si>
    <t>28.11.2022 19:10:54</t>
  </si>
  <si>
    <t>TR-24 35-30-L00024_953729003_953729003</t>
  </si>
  <si>
    <t>28.11.2022 12:20:59</t>
  </si>
  <si>
    <t>28.11.2022 13:49:54</t>
  </si>
  <si>
    <t>TR-1/48 45-72-M00048_TR-1/49 M03_83486242</t>
  </si>
  <si>
    <t>28.11.2022 09:57:33</t>
  </si>
  <si>
    <t>28.11.2022 18:22:10</t>
  </si>
  <si>
    <t>M-335 35-02-M00335_A A1B_5845982</t>
  </si>
  <si>
    <t>28.11.2022 09:19:14</t>
  </si>
  <si>
    <t>28.11.2022 18:17:02</t>
  </si>
  <si>
    <t>28.11.2022 00:14:08</t>
  </si>
  <si>
    <t>28.11.2022 01:14:59</t>
  </si>
  <si>
    <t>GELENBE TR-3 45-76-L00062_955252024_955252024</t>
  </si>
  <si>
    <t>28.11.2022 16:16:36</t>
  </si>
  <si>
    <t>28.11.2022 17:30:28</t>
  </si>
  <si>
    <t>28.11.2022 22:17:37</t>
  </si>
  <si>
    <t>29.11.2022 02:07:04</t>
  </si>
  <si>
    <t>TR-1/48 45-72-M00048_DAĞITIM TRAFO TR-1/48 M05_83486244</t>
  </si>
  <si>
    <t>28.11.2022 09:41:02</t>
  </si>
  <si>
    <t>28.11.2022 18:22:00</t>
  </si>
  <si>
    <t>FUAR İM 35-01-A00003_ TR_2051688</t>
  </si>
  <si>
    <t>28.11.2022 10:09:39</t>
  </si>
  <si>
    <t>28.11.2022 10:48:21</t>
  </si>
  <si>
    <t>K-2779 35-02-K02779_99689772_99689772</t>
  </si>
  <si>
    <t>28.11.2022 07:58:49</t>
  </si>
  <si>
    <t>28.11.2022 14:25:00</t>
  </si>
  <si>
    <t>TR-1/44 45-72-M00044_TR-1/45 M01_2043132</t>
  </si>
  <si>
    <t>28.11.2022 09:01:52</t>
  </si>
  <si>
    <t>28.11.2022 17:46:29</t>
  </si>
  <si>
    <t>YENİKÖY TR-2 35-23-M00086_D_56399981_56399981</t>
  </si>
  <si>
    <t>28.11.2022 09:05:47</t>
  </si>
  <si>
    <t>28.11.2022 12:16:46</t>
  </si>
  <si>
    <t>K-122 35-01-K00122_B_56376185_56376185</t>
  </si>
  <si>
    <t>28.11.2022 19:54:01</t>
  </si>
  <si>
    <t>28.11.2022 21:11:06</t>
  </si>
  <si>
    <t>K-3010 35-04-K03010_A A1B_5821167</t>
  </si>
  <si>
    <t>28.11.2022 09:24:03</t>
  </si>
  <si>
    <t>28.11.2022 13:03:47</t>
  </si>
  <si>
    <t>SOMA TR-29 45-82-M00029_945527011_945527011</t>
  </si>
  <si>
    <t>28.11.2022 18:59:17</t>
  </si>
  <si>
    <t>28.11.2022 21:49:05</t>
  </si>
  <si>
    <t>İĞDECİK KÖK 45-71-M00077_GİRİŞ M01_72234116</t>
  </si>
  <si>
    <t>28.11.2022 14:30:00</t>
  </si>
  <si>
    <t>28.11.2022 15:27:37</t>
  </si>
  <si>
    <t>28.11.2022 20:08:48</t>
  </si>
  <si>
    <t>28.11.2022 22:05:19</t>
  </si>
  <si>
    <t>28.11.2022 15:21:01</t>
  </si>
  <si>
    <t>28.11.2022 20:03:36</t>
  </si>
  <si>
    <t>K-4622 35-04-K04622_912714479_912714479</t>
  </si>
  <si>
    <t>28.11.2022 18:10:39</t>
  </si>
  <si>
    <t>28.11.2022 21:28:26</t>
  </si>
  <si>
    <t>FUAR İM 35-01-A00003_AKDENİZ K11_2056583</t>
  </si>
  <si>
    <t>28.11.2022 10:35:02</t>
  </si>
  <si>
    <t>28.11.2022 11:36:49</t>
  </si>
  <si>
    <t>TR-4 45-74-M00004_TR-43 M03_61355561</t>
  </si>
  <si>
    <t>28.11.2022 08:55:43</t>
  </si>
  <si>
    <t>28.11.2022 10:04:51</t>
  </si>
  <si>
    <t>TR-1/52 45-72-M00052_DIREK TIPI TRAFO HUCRESI H01_2102403</t>
  </si>
  <si>
    <t>28.11.2022 09:58:56</t>
  </si>
  <si>
    <t>28.11.2022 17:44:42</t>
  </si>
  <si>
    <t>TR-122 ZEYTİNALANI 35-19-L00122_956677940_956677940</t>
  </si>
  <si>
    <t>28.11.2022 22:30:07</t>
  </si>
  <si>
    <t>28.11.2022 23:27:04</t>
  </si>
  <si>
    <t>K-476 35-04-K00476_D_56381998_56381998</t>
  </si>
  <si>
    <t>28.11.2022 15:58:49</t>
  </si>
  <si>
    <t>28.11.2022 18:18:49</t>
  </si>
  <si>
    <t>YUNTDAĞ KÖK 35-16-M00010_BERGAMA T.M. M04_72051127</t>
  </si>
  <si>
    <t>28.11.2022 11:31:44</t>
  </si>
  <si>
    <t>28.11.2022 11:33:51</t>
  </si>
  <si>
    <t>TR-140 35-19-L00140_35-19-L00140_2350427</t>
  </si>
  <si>
    <t>28.11.2022 18:33:49</t>
  </si>
  <si>
    <t>28.11.2022 18:57:43</t>
  </si>
  <si>
    <t>TR-2/24 45-83-L00024_955153691_955153691</t>
  </si>
  <si>
    <t>28.11.2022 08:16:29</t>
  </si>
  <si>
    <t>28.11.2022 09:26:01</t>
  </si>
  <si>
    <t>FUAR İM 35-01-A00003_KADİFEKALE K19_2090721</t>
  </si>
  <si>
    <t>28.11.2022 10:25:00</t>
  </si>
  <si>
    <t>28.11.2022 11:16:00</t>
  </si>
  <si>
    <t>ÖDEMİŞ İM 35-15-A00001_YENİ KENT L16_2062384</t>
  </si>
  <si>
    <t>28.11.2022 09:01:02</t>
  </si>
  <si>
    <t>28.11.2022 09:15:34</t>
  </si>
  <si>
    <t>ÇAPAKLI KÖK 45-78-M01161_GÖKÇEKÖY M05_78225836</t>
  </si>
  <si>
    <t>28.11.2022 09:12:15</t>
  </si>
  <si>
    <t>28.11.2022 10:14:19</t>
  </si>
  <si>
    <t>DM-1/TR-18 (TR-47) 35-26-M00047_954852720_954852720</t>
  </si>
  <si>
    <t>28.11.2022 05:40:56</t>
  </si>
  <si>
    <t>28.11.2022 09:31:15</t>
  </si>
  <si>
    <t>M-209(DM-2/22) 35-09-M00209_99092917_99092917</t>
  </si>
  <si>
    <t>28.11.2022 19:11:54</t>
  </si>
  <si>
    <t>28.11.2022 20:10:51</t>
  </si>
  <si>
    <t>K-115 35-04-K00115_99024589_99024589</t>
  </si>
  <si>
    <t>28.11.2022 17:41:02</t>
  </si>
  <si>
    <t>28.11.2022 19:28:05</t>
  </si>
  <si>
    <t>28.11.2022 10:29:09</t>
  </si>
  <si>
    <t>28.11.2022 14:30:44</t>
  </si>
  <si>
    <t>KUŞÇULAR TR-9 35-19-M00221__90092096_90092096</t>
  </si>
  <si>
    <t>28.11.2022 13:30:45</t>
  </si>
  <si>
    <t>28.11.2022 14:49:36</t>
  </si>
  <si>
    <t>YAKAKÖY KÖK 45-75-M00067_KAYACIK ESKİ SARIALİLER M05_2092145</t>
  </si>
  <si>
    <t>28.11.2022 16:28:48</t>
  </si>
  <si>
    <t>28.11.2022 16:45:56</t>
  </si>
  <si>
    <t>TR-116 35-16-L00116_953354509_953354509</t>
  </si>
  <si>
    <t>28.11.2022 13:36:49</t>
  </si>
  <si>
    <t>28.11.2022 18:53:51</t>
  </si>
  <si>
    <t>TR-52 35-27-M00052_965806544_965806544</t>
  </si>
  <si>
    <t>28.11.2022 15:39:59</t>
  </si>
  <si>
    <t>28.11.2022 18:18:40</t>
  </si>
  <si>
    <t>TR-51 TORBALI PAZAR YERİ 35-26-M00051_C E01_56421686</t>
  </si>
  <si>
    <t>28.11.2022 21:13:11</t>
  </si>
  <si>
    <t>28.11.2022 23:22:52</t>
  </si>
  <si>
    <t>GÖRECE M-356 35-22-M00356_955270197_955270197</t>
  </si>
  <si>
    <t>28.11.2022 15:51:49</t>
  </si>
  <si>
    <t>28.11.2022 18:48:48</t>
  </si>
  <si>
    <t>28.11.2022 22:51:44</t>
  </si>
  <si>
    <t>28.11.2022 23:36:12</t>
  </si>
  <si>
    <t>BADEMLİ TR-1 DM 35-15-L01010_KETENDERESİ (HACI MUSA) L11_67544161</t>
  </si>
  <si>
    <t>28.11.2022 09:23:46</t>
  </si>
  <si>
    <t>28.11.2022 09:53:27</t>
  </si>
  <si>
    <t>CENGİZ ŞENTÜRK SLM 35-26-L00246_DIREK TIPI TRAFO HUCRESI H01_2040534</t>
  </si>
  <si>
    <t>28.11.2022 12:12:30</t>
  </si>
  <si>
    <t>28.11.2022 13:35:39</t>
  </si>
  <si>
    <t>28.11.2022 09:12:48</t>
  </si>
  <si>
    <t>28.11.2022 11:26:23</t>
  </si>
  <si>
    <t>KÜNER TR-9 35-22-M00295_955281935_955281935</t>
  </si>
  <si>
    <t>28.11.2022 14:45:51</t>
  </si>
  <si>
    <t>28.11.2022 17:21:26</t>
  </si>
  <si>
    <t>DM-21/18A 45-71-M00476_953193245_953193245</t>
  </si>
  <si>
    <t>28.11.2022 08:21:34</t>
  </si>
  <si>
    <t>28.11.2022 10:53:31</t>
  </si>
  <si>
    <t>YENİ ŞAKRAN TR-8 35-17-M00208_9854383_56357565_56357565</t>
  </si>
  <si>
    <t>28.11.2022 16:16:43</t>
  </si>
  <si>
    <t>28.11.2022 17:07:36</t>
  </si>
  <si>
    <t>M-2017 35-01-M02017_910794171_910794171</t>
  </si>
  <si>
    <t>28.11.2022 15:12:18</t>
  </si>
  <si>
    <t>28.11.2022 16:35:31</t>
  </si>
  <si>
    <t>GÜLBAHÇE TR-2 45-71-M01600_953190694_953190694</t>
  </si>
  <si>
    <t>28.11.2022 10:23:15</t>
  </si>
  <si>
    <t>28.11.2022 12:17:51</t>
  </si>
  <si>
    <t>AKÖREN TR-19 KÖK 45-78-M00974_ALAŞEHİR M04_66244782</t>
  </si>
  <si>
    <t>28.11.2022 11:39:11</t>
  </si>
  <si>
    <t>28.11.2022 12:06:03</t>
  </si>
  <si>
    <t>SARUHANLI DM 45-80-M00001_SARUHANLI ŞEHİR-2 M04_2086369</t>
  </si>
  <si>
    <t>28.11.2022 06:07:50</t>
  </si>
  <si>
    <t>28.11.2022 06:25:40</t>
  </si>
  <si>
    <t>SARUHANLI DM 45-80-M00001_AKHİSAR-1 M07_2086499</t>
  </si>
  <si>
    <t>28.11.2022 05:23:33</t>
  </si>
  <si>
    <t>28.11.2022 05:39:25</t>
  </si>
  <si>
    <t>TR-1-4/2 DEMİRCİLİK KABİN 35-20-L00026_955197567_955197567</t>
  </si>
  <si>
    <t>28.11.2022 11:44:36</t>
  </si>
  <si>
    <t>28.11.2022 12:11:52</t>
  </si>
  <si>
    <t>ÖREN TR-2 35-27-L00217_99000081_99000081</t>
  </si>
  <si>
    <t>28.11.2022 17:42:21</t>
  </si>
  <si>
    <t>28.11.2022 20:18:42</t>
  </si>
  <si>
    <t>GÜZELKÖY KÖK 45-71-M00123_VEZİROĞLU M04_50218021</t>
  </si>
  <si>
    <t>28.11.2022 12:41:29</t>
  </si>
  <si>
    <t>28.11.2022 15:24:52</t>
  </si>
  <si>
    <t>GÖLMARMARA TR-16 45-85-L00016_945466996_945466996</t>
  </si>
  <si>
    <t>28.11.2022 11:24:29</t>
  </si>
  <si>
    <t>28.11.2022 13:54:41</t>
  </si>
  <si>
    <t>TR-122 ZEYTİNALANI 35-19-L00122_8797150_60983596_60983596</t>
  </si>
  <si>
    <t>28.11.2022 23:04:00</t>
  </si>
  <si>
    <t>28.11.2022 23:34:48</t>
  </si>
  <si>
    <t>DM-2/TR-33 45-73-M01277_45-73-M01277_81544156</t>
  </si>
  <si>
    <t>28.11.2022 09:51:35</t>
  </si>
  <si>
    <t>28.11.2022 12:27:30</t>
  </si>
  <si>
    <t>K-258 35-01-K00258_C_65506188_65506188</t>
  </si>
  <si>
    <t>28.11.2022 16:47:46</t>
  </si>
  <si>
    <t>28.11.2022 19:10:49</t>
  </si>
  <si>
    <t>SARIGÖL TR-52 45-79-M00052_45-79-M00052_2369831</t>
  </si>
  <si>
    <t>28.11.2022 19:32:30</t>
  </si>
  <si>
    <t>28.11.2022 19:58:04</t>
  </si>
  <si>
    <t>M-2425 35-04-M02425_913177417_913177417</t>
  </si>
  <si>
    <t>28.11.2022 21:19:02</t>
  </si>
  <si>
    <t>28.11.2022 22:19:19</t>
  </si>
  <si>
    <t>EVRENOS TR-3 45-71-M01411_45-71-M01411_2371340</t>
  </si>
  <si>
    <t>28.11.2022 22:21:36</t>
  </si>
  <si>
    <t>28.11.2022 22:52:54</t>
  </si>
  <si>
    <t>28.11.2022 09:49:05</t>
  </si>
  <si>
    <t>28.11.2022 11:32:14</t>
  </si>
  <si>
    <t>28.11.2022 17:38:44</t>
  </si>
  <si>
    <t>28.11.2022 20:42:04</t>
  </si>
  <si>
    <t>28.11.2022 09:03:39</t>
  </si>
  <si>
    <t>28.11.2022 17:02:06</t>
  </si>
  <si>
    <t>BEYDERE KÖK 45-71-M00128_ESKİ YENİKÖY M09_50217160</t>
  </si>
  <si>
    <t>28.11.2022 10:29:13</t>
  </si>
  <si>
    <t>28.11.2022 11:23:13</t>
  </si>
  <si>
    <t>TR-43 45-74-M00315_45-74-M00315_49463910</t>
  </si>
  <si>
    <t>28.11.2022 10:57:49</t>
  </si>
  <si>
    <t>28.11.2022 13:04:13</t>
  </si>
  <si>
    <t>28.11.2022 23:12:56</t>
  </si>
  <si>
    <t>29.11.2022 00:23:52</t>
  </si>
  <si>
    <t>28.11.2022 08:41:36</t>
  </si>
  <si>
    <t>28.11.2022 09:43:40</t>
  </si>
  <si>
    <t>K-3072 35-04-K03072_99732752_99732752</t>
  </si>
  <si>
    <t>28.11.2022 17:01:52</t>
  </si>
  <si>
    <t>28.11.2022 20:39:53</t>
  </si>
  <si>
    <t>YEŞİLTEPE TR-1 45-79-M00110_C_56386182_56386182</t>
  </si>
  <si>
    <t>28.11.2022 16:31:25</t>
  </si>
  <si>
    <t>28.11.2022 17:27:52</t>
  </si>
  <si>
    <t>AHMETAĞA TR-3 45-79-M00320_A_56385418_56385418</t>
  </si>
  <si>
    <t>28.11.2022 07:34:24</t>
  </si>
  <si>
    <t>28.11.2022 08:58:25</t>
  </si>
  <si>
    <t>HATAY TM 35-01-A00009_TR-1 K06_2313678</t>
  </si>
  <si>
    <t>28.11.2022 03:01:52</t>
  </si>
  <si>
    <t>28.11.2022 03:05:00</t>
  </si>
  <si>
    <t>ARMUTLU DM-2/TR-29 35-27-L00351_913518425_913518425</t>
  </si>
  <si>
    <t>28.11.2022 21:47:04</t>
  </si>
  <si>
    <t>28.11.2022 23:26:20</t>
  </si>
  <si>
    <t>DM-21/08-E 45-71-M00585_DIREK TIPI TRAFO HUCRESI H01_2079153</t>
  </si>
  <si>
    <t>28.11.2022 14:28:09</t>
  </si>
  <si>
    <t>28.11.2022 15:32:06</t>
  </si>
  <si>
    <t>K-706 35-04-K00706_D_56382716_56382716</t>
  </si>
  <si>
    <t>29.11.2022 01:17:18</t>
  </si>
  <si>
    <t>KAYALIOĞLU TR-8 45-72-L00073_D_56390287_56390287</t>
  </si>
  <si>
    <t>28.11.2022 09:16:59</t>
  </si>
  <si>
    <t>28.11.2022 11:49:17</t>
  </si>
  <si>
    <t>TR-137 TORASAN MAH. 35-19-L00137_956695022_956695022</t>
  </si>
  <si>
    <t>28.11.2022 18:52:12</t>
  </si>
  <si>
    <t>28.11.2022 21:23:38</t>
  </si>
  <si>
    <t>28.11.2022 10:16:26</t>
  </si>
  <si>
    <t>28.11.2022 12:50:54</t>
  </si>
  <si>
    <t>MUSTAFA DAGYARAN SULAMA GRUBU 35-29-L00153_35-29-L00153_2370738</t>
  </si>
  <si>
    <t>28.11.2022 15:56:00</t>
  </si>
  <si>
    <t>28.11.2022 16:47:45</t>
  </si>
  <si>
    <t>ALAŞEHİR TR-4 45-73-M00004_C_56403842_56403842</t>
  </si>
  <si>
    <t>28.11.2022 20:31:38</t>
  </si>
  <si>
    <t>29.11.2022 04:27:19</t>
  </si>
  <si>
    <t>ÇİLEME TR-2 35-22-M00161_955270902_955270902</t>
  </si>
  <si>
    <t>28.11.2022 15:27:36</t>
  </si>
  <si>
    <t>28.11.2022 16:03:17</t>
  </si>
  <si>
    <t>YENİÇİFTLİK KÖK 35-20-L00373_ L01_2331265</t>
  </si>
  <si>
    <t>28.11.2022 09:38:00</t>
  </si>
  <si>
    <t>28.11.2022 13:02:01</t>
  </si>
  <si>
    <t>M-361 35-09-M00361_M-570 M03_47619857</t>
  </si>
  <si>
    <t>28.11.2022 11:04:44</t>
  </si>
  <si>
    <t>28.11.2022 11:55:02</t>
  </si>
  <si>
    <t>28.11.2022 09:54:51</t>
  </si>
  <si>
    <t>28.11.2022 19:47:18</t>
  </si>
  <si>
    <t>L-376 PAZARYERİ 35-18-L00376_950448117_950448117</t>
  </si>
  <si>
    <t>28.11.2022 22:16:17</t>
  </si>
  <si>
    <t>29.11.2022 03:00:45</t>
  </si>
  <si>
    <t>TR-75 (M-775) 35-30-M00775_955297251_955297251</t>
  </si>
  <si>
    <t>28.11.2022 09:50:46</t>
  </si>
  <si>
    <t>28.11.2022 10:34:21</t>
  </si>
  <si>
    <t>TR-1/5 45-72-M00005_956476343_956476343</t>
  </si>
  <si>
    <t>28.11.2022 19:49:27</t>
  </si>
  <si>
    <t>28.11.2022 20:36:33</t>
  </si>
  <si>
    <t>SAİPLER TR-1 35-26-M00479_965539016_965539016</t>
  </si>
  <si>
    <t>28.11.2022 15:58:30</t>
  </si>
  <si>
    <t>28.11.2022 21:49:02</t>
  </si>
  <si>
    <t>YILMAZ İM 45-78-A00003_AHMETLİ DSİ M09_2331191</t>
  </si>
  <si>
    <t>28.11.2022 09:02:42</t>
  </si>
  <si>
    <t>28.11.2022 15:57:37</t>
  </si>
  <si>
    <t>28.11.2022 13:50:32</t>
  </si>
  <si>
    <t>28.11.2022 14:02:05</t>
  </si>
  <si>
    <t>K-2814 35-04-K02814_914975919_914975919</t>
  </si>
  <si>
    <t>28.11.2022 07:18:18</t>
  </si>
  <si>
    <t>28.11.2022 14:03:36</t>
  </si>
  <si>
    <t>PEYNİRÇUKURU TR-4 45-73-M01225_B_81363455_81363455</t>
  </si>
  <si>
    <t>28.11.2022 16:23:35</t>
  </si>
  <si>
    <t>28.11.2022 20:01:02</t>
  </si>
  <si>
    <t>28.11.2022 10:59:51</t>
  </si>
  <si>
    <t>28.11.2022 11:51:26</t>
  </si>
  <si>
    <t>DM-3/27 (KÜTÜPHANE) 45-71-M00078_DAĞITIM TRAFO M01_72065033</t>
  </si>
  <si>
    <t>28.11.2022 11:20:27</t>
  </si>
  <si>
    <t>28.11.2022 12:15:55</t>
  </si>
  <si>
    <t>_B_56408000_56408000</t>
  </si>
  <si>
    <t>28.11.2022 19:02:49</t>
  </si>
  <si>
    <t>28.11.2022 20:23:36</t>
  </si>
  <si>
    <t>HELVACI TR-3 35-17-M00363_8852309_56356521_56356521</t>
  </si>
  <si>
    <t>28.11.2022 23:24:08</t>
  </si>
  <si>
    <t>29.11.2022 01:17:25</t>
  </si>
  <si>
    <t>KÖSEDERE TR-2 35-21-L00125_953359271_953359271</t>
  </si>
  <si>
    <t>28.11.2022 14:58:01</t>
  </si>
  <si>
    <t>28.11.2022 20:00:35</t>
  </si>
  <si>
    <t>SOMA TR-6/2 45-82-M00537_945538310_945538310</t>
  </si>
  <si>
    <t>28.11.2022 17:06:08</t>
  </si>
  <si>
    <t>28.11.2022 18:17:15</t>
  </si>
  <si>
    <t>KÜNER TR-3 35-22-M00226_A_56366812_56366812</t>
  </si>
  <si>
    <t>28.11.2022 16:34:42</t>
  </si>
  <si>
    <t>28.11.2022 18:34:46</t>
  </si>
  <si>
    <t>M-320 35-02-M00320_M-13 M03_2062222</t>
  </si>
  <si>
    <t>28.11.2022 10:17:31</t>
  </si>
  <si>
    <t>28.11.2022 10:57:26</t>
  </si>
  <si>
    <t>28.11.2022 09:15:53</t>
  </si>
  <si>
    <t>28.11.2022 13:52:14</t>
  </si>
  <si>
    <t>TR-14 35-32-L00014_946411363_946411363</t>
  </si>
  <si>
    <t>28.11.2022 18:41:51</t>
  </si>
  <si>
    <t>28.11.2022 20:56:21</t>
  </si>
  <si>
    <t>ARKAS KÖK 35-27-M00497_EYÜP ALTIN M03_72167891</t>
  </si>
  <si>
    <t>28.11.2022 15:25:28</t>
  </si>
  <si>
    <t>28.11.2022 17:20:47</t>
  </si>
  <si>
    <t>L-444 35-18-L00444_35-18-L00444_2376084</t>
  </si>
  <si>
    <t>28.11.2022 10:46:23</t>
  </si>
  <si>
    <t>28.11.2022 12:01:33</t>
  </si>
  <si>
    <t>L-258/1 35-18-L00608_950446853_950446853</t>
  </si>
  <si>
    <t>28.11.2022 17:34:52</t>
  </si>
  <si>
    <t>28.11.2022 19:48:50</t>
  </si>
  <si>
    <t>SOMA TR-8 GEÇİT 45-82-M00084_TR-9 M05_72201300</t>
  </si>
  <si>
    <t>28.11.2022 09:09:46</t>
  </si>
  <si>
    <t>28.11.2022 10:09:00</t>
  </si>
  <si>
    <t>TR-1/53 45-72-M00053_TR-1/54 M04_83505943</t>
  </si>
  <si>
    <t>28.11.2022 10:19:05</t>
  </si>
  <si>
    <t>28.11.2022 17:16:00</t>
  </si>
  <si>
    <t>BAĞLICA TR-4 45-79-M00289_B_56386009_56386009</t>
  </si>
  <si>
    <t>28.11.2022 08:59:05</t>
  </si>
  <si>
    <t>28.11.2022 09:52:47</t>
  </si>
  <si>
    <t>CAFERBEY KÖK 45-78-L00231_KURŞUNLU L03_2327777</t>
  </si>
  <si>
    <t>28.11.2022 12:19:04</t>
  </si>
  <si>
    <t>28.11.2022 13:00:40</t>
  </si>
  <si>
    <t>28.11.2022 10:10:01</t>
  </si>
  <si>
    <t>28.11.2022 12:41:23</t>
  </si>
  <si>
    <t>28.11.2022 10:17:44</t>
  </si>
  <si>
    <t>28.11.2022 12:21:50</t>
  </si>
  <si>
    <t>K-1205 35-01-K01205_954684933_954684933</t>
  </si>
  <si>
    <t>28.11.2022 14:01:16</t>
  </si>
  <si>
    <t>28.11.2022 17:03:30</t>
  </si>
  <si>
    <t>SARUHANLI DM 45-80-M00001_AKHİSAR-2 M06_2324043</t>
  </si>
  <si>
    <t>28.11.2022 05:23:55</t>
  </si>
  <si>
    <t>28.11.2022 06:21:42</t>
  </si>
  <si>
    <t>BALIKLI TR-2 45-75-M00373_945613444_945613444</t>
  </si>
  <si>
    <t>28.11.2022 21:20:07</t>
  </si>
  <si>
    <t>28.11.2022 23:07:28</t>
  </si>
  <si>
    <t>GÖRDES DM 45-75-M00050_KAYACIK M06_2083588</t>
  </si>
  <si>
    <t>28.11.2022 16:20:31</t>
  </si>
  <si>
    <t>28.11.2022 16:25:01</t>
  </si>
  <si>
    <t>K-10 35-01-K00010_910314761_910314761</t>
  </si>
  <si>
    <t>28.11.2022 11:30:30</t>
  </si>
  <si>
    <t>28.11.2022 14:21:48</t>
  </si>
  <si>
    <t>SEYREK TR-7 KÖK 35-28-M00379_SÜZBEYLİ-TUZCULU M04_2303511</t>
  </si>
  <si>
    <t>28.11.2022 09:42:02</t>
  </si>
  <si>
    <t>28.11.2022 14:20:12</t>
  </si>
  <si>
    <t>28.11.2022 19:09:31</t>
  </si>
  <si>
    <t>28.11.2022 20:54:23</t>
  </si>
  <si>
    <t>K-3845 35-08-K03845_97640510_97640510</t>
  </si>
  <si>
    <t>28.11.2022 11:29:55</t>
  </si>
  <si>
    <t>28.11.2022 12:57:32</t>
  </si>
  <si>
    <t>ÇAYBAŞI DM-1/TR-9 35-26-L00211_956603242_956603242</t>
  </si>
  <si>
    <t>28.11.2022 12:04:58</t>
  </si>
  <si>
    <t>28.11.2022 13:30:03</t>
  </si>
  <si>
    <t>KEMALİYE TR-5 45-73-M00153_945656989_945656989</t>
  </si>
  <si>
    <t>28.11.2022 11:07:31</t>
  </si>
  <si>
    <t>28.11.2022 14:40:27</t>
  </si>
  <si>
    <t>AYVACIK TR-2 35-28-M00812_A_65513358_65513358</t>
  </si>
  <si>
    <t>28.11.2022 22:36:49</t>
  </si>
  <si>
    <t>28.11.2022 23:50:17</t>
  </si>
  <si>
    <t>K-2669 35-09-K02669_97704451_97704451</t>
  </si>
  <si>
    <t>28.11.2022 11:18:05</t>
  </si>
  <si>
    <t>28.11.2022 12:49:29</t>
  </si>
  <si>
    <t>TR-114 35-26-M00114_HatBaşıAyırıcı_53133721 M01_53133721</t>
  </si>
  <si>
    <t>28.11.2022 14:12:31</t>
  </si>
  <si>
    <t>28.11.2022 15:02:34</t>
  </si>
  <si>
    <t>28.11.2022 14:42:21</t>
  </si>
  <si>
    <t>28.11.2022 15:07:01</t>
  </si>
  <si>
    <t>28.11.2022 13:05:33</t>
  </si>
  <si>
    <t>28.11.2022 14:46:59</t>
  </si>
  <si>
    <t>K-2868 35-02-K02868_E k2868 e1b_5880235</t>
  </si>
  <si>
    <t>28.11.2022 22:26:57</t>
  </si>
  <si>
    <t>29.11.2022 01:38:49</t>
  </si>
  <si>
    <t>ARSLANLAR TM 35-26-A00004_HatBaşıAyırıcı_74816312 M07_74816312</t>
  </si>
  <si>
    <t>28.11.2022 09:13:52</t>
  </si>
  <si>
    <t>28.11.2022 10:58:28</t>
  </si>
  <si>
    <t>M-1525 35-03-M01525_B_56363633_56363633</t>
  </si>
  <si>
    <t>28.11.2022 09:09:01</t>
  </si>
  <si>
    <t>28.11.2022 11:53:25</t>
  </si>
  <si>
    <t>KARAKUYU-6 35-26-M00445_956619925_956619925</t>
  </si>
  <si>
    <t>28.11.2022 10:20:33</t>
  </si>
  <si>
    <t>28.11.2022 11:05:00</t>
  </si>
  <si>
    <t>TEKELİ TR-4 35-22-M00234_955253743_955253743</t>
  </si>
  <si>
    <t>28.11.2022 21:33:59</t>
  </si>
  <si>
    <t>28.11.2022 22:17:12</t>
  </si>
  <si>
    <t>28.11.2022 11:39:28</t>
  </si>
  <si>
    <t>28.11.2022 12:39:34</t>
  </si>
  <si>
    <t>28.11.2022 20:25:34</t>
  </si>
  <si>
    <t>28.11.2022 21:13:57</t>
  </si>
  <si>
    <t>BELEVİ İM 35-13-A00002_BELEVİ OTOBAN SULAMA L01_2313338</t>
  </si>
  <si>
    <t>28.11.2022 12:28:09</t>
  </si>
  <si>
    <t>28.11.2022 15:38:39</t>
  </si>
  <si>
    <t>28.11.2022 13:36:31</t>
  </si>
  <si>
    <t>28.11.2022 15:54:31</t>
  </si>
  <si>
    <t>28.11.2022 09:19:51</t>
  </si>
  <si>
    <t>28.11.2022 13:22:37</t>
  </si>
  <si>
    <t>DEMİRKÖPRÜ TM 45-78-A00005_HatBaşıAyırıcı_53137024 M05_53137024</t>
  </si>
  <si>
    <t>28.11.2022 15:13:40</t>
  </si>
  <si>
    <t>28.11.2022 17:21:06</t>
  </si>
  <si>
    <t>L-330 DENİZKIZI-1 35-18-L00330_950437904_950437904</t>
  </si>
  <si>
    <t>28.11.2022 11:27:34</t>
  </si>
  <si>
    <t>28.11.2022 14:06:18</t>
  </si>
  <si>
    <t>L-140 35-18-L00140_L-133 L01_2092535</t>
  </si>
  <si>
    <t>28.11.2022 09:00:54</t>
  </si>
  <si>
    <t>28.11.2022 11:00:27</t>
  </si>
  <si>
    <t>ASARLIK TR-10 35-28-M00593_953370568_953370568</t>
  </si>
  <si>
    <t>28.11.2022 19:29:14</t>
  </si>
  <si>
    <t>28.11.2022 20:13:43</t>
  </si>
  <si>
    <t>KARAKUYU-3 35-26-M00440_35-26-M00440_2360824</t>
  </si>
  <si>
    <t>28.11.2022 14:20:30</t>
  </si>
  <si>
    <t>28.11.2022 14:30:22</t>
  </si>
  <si>
    <t>TR-1/43 45-72-M00043_DAĞITIM TRAFOSU TR-1/43 M01_2043122</t>
  </si>
  <si>
    <t>28.11.2022 09:23:02</t>
  </si>
  <si>
    <t>28.11.2022 13:48:29</t>
  </si>
  <si>
    <t>28.11.2022 06:59:50</t>
  </si>
  <si>
    <t>28.11.2022 09:13:57</t>
  </si>
  <si>
    <t>TR-58 45-78-M00058_953260962_953260962</t>
  </si>
  <si>
    <t>28.11.2022 13:49:56</t>
  </si>
  <si>
    <t>28.11.2022 15:48:57</t>
  </si>
  <si>
    <t>TR-24 45-74-M00024_45-74-M00024_72244812</t>
  </si>
  <si>
    <t>28.11.2022 13:30:42</t>
  </si>
  <si>
    <t>28.11.2022 14:11:59</t>
  </si>
  <si>
    <t>KUŞÇULAR TR-2 35-19-M00519_956692978_956692978</t>
  </si>
  <si>
    <t>28.11.2022 16:28:58</t>
  </si>
  <si>
    <t>28.11.2022 17:14:29</t>
  </si>
  <si>
    <t>28.11.2022 11:12:56</t>
  </si>
  <si>
    <t>28.11.2022 15:27:09</t>
  </si>
  <si>
    <t>28.11.2022 09:28:12</t>
  </si>
  <si>
    <t>28.11.2022 09:50:13</t>
  </si>
  <si>
    <t>ULUKENT DM-4/1 35-28-M00043_A a1b_5770479</t>
  </si>
  <si>
    <t>28.11.2022 08:27:15</t>
  </si>
  <si>
    <t>28.11.2022 14:09:15</t>
  </si>
  <si>
    <t>BEYDERE KÖK 45-71-M00128_YENİ KARAAĞAÇLI M08_50217161</t>
  </si>
  <si>
    <t>28.11.2022 08:58:45</t>
  </si>
  <si>
    <t>28.11.2022 09:17:38</t>
  </si>
  <si>
    <t>28.11.2022 11:31:51</t>
  </si>
  <si>
    <t>28.11.2022 11:33:44</t>
  </si>
  <si>
    <t>28.11.2022 09:03:48</t>
  </si>
  <si>
    <t>28.11.2022 16:19:34</t>
  </si>
  <si>
    <t>28.11.2022 11:51:28</t>
  </si>
  <si>
    <t>28.11.2022 12:02:01</t>
  </si>
  <si>
    <t>TR-51 TORBALI PAZAR YERİ 35-26-M00051_B B01_56421684</t>
  </si>
  <si>
    <t>28.11.2022 19:25:42</t>
  </si>
  <si>
    <t>28.11.2022 20:08:58</t>
  </si>
  <si>
    <t>M-408 35-02-M00408_912165684_912165684</t>
  </si>
  <si>
    <t>28.11.2022 10:29:17</t>
  </si>
  <si>
    <t>28.11.2022 16:02:15</t>
  </si>
  <si>
    <t>K-4479 35-02-K04479_99691143_99691143</t>
  </si>
  <si>
    <t>28.11.2022 12:59:22</t>
  </si>
  <si>
    <t>28.11.2022 14:14:49</t>
  </si>
  <si>
    <t>K-3102 35-04-K03102_99374463_99374463</t>
  </si>
  <si>
    <t>28.11.2022 17:47:52</t>
  </si>
  <si>
    <t>28.11.2022 20:07:35</t>
  </si>
  <si>
    <t>K-1395 35-08-K01395_97636207_97636207</t>
  </si>
  <si>
    <t>28.11.2022 23:04:42</t>
  </si>
  <si>
    <t>29.11.2022 01:48:12</t>
  </si>
  <si>
    <t>TR-43 35-16-L00043_47578061_56355228_56355228</t>
  </si>
  <si>
    <t>28.11.2022 15:55:18</t>
  </si>
  <si>
    <t>28.11.2022 17:52:24</t>
  </si>
  <si>
    <t>TİRE DM2/5 35-29-L00024_35-29-L00024_2372121</t>
  </si>
  <si>
    <t>28.11.2022 13:43:31</t>
  </si>
  <si>
    <t>28.11.2022 14:09:50</t>
  </si>
  <si>
    <t>GÖKÇEN DM 35-29-M00123_HatBaşıAyırıcı_53133398 M12_53133398</t>
  </si>
  <si>
    <t>28.11.2022 16:26:25</t>
  </si>
  <si>
    <t>28.11.2022 19:17:27</t>
  </si>
  <si>
    <t>K-3600 35-01-K03600_35-01-K03600_2369127</t>
  </si>
  <si>
    <t>28.11.2022 22:12:52</t>
  </si>
  <si>
    <t>29.11.2022 05:02:13</t>
  </si>
  <si>
    <t>M-332 35-02-M00332_E E1B_5807009</t>
  </si>
  <si>
    <t>28.11.2022 21:03:53</t>
  </si>
  <si>
    <t>28.11.2022 22:07:36</t>
  </si>
  <si>
    <t>İLYASLAR KÖK 45-76-M00048_İLYASLAR M02_72213142</t>
  </si>
  <si>
    <t>28.11.2022 08:27:41</t>
  </si>
  <si>
    <t>28.11.2022 09:28:50</t>
  </si>
  <si>
    <t>M-1179 35-04-M01179_C c1b_5815243</t>
  </si>
  <si>
    <t>28.11.2022 15:27:19</t>
  </si>
  <si>
    <t>28.11.2022 19:00:05</t>
  </si>
  <si>
    <t>28.11.2022 10:14:52</t>
  </si>
  <si>
    <t>28.11.2022 11:01:00</t>
  </si>
  <si>
    <t>28.11.2022 18:41:18</t>
  </si>
  <si>
    <t>28.11.2022 19:23:24</t>
  </si>
  <si>
    <t>28.11.2022 22:54:09</t>
  </si>
  <si>
    <t>29.11.2022 00:11:06</t>
  </si>
  <si>
    <t>TR-5 45-74-M00005_DIREK TIPI TRAFO HUCRESI H01_2047044</t>
  </si>
  <si>
    <t>28.11.2022 10:07:36</t>
  </si>
  <si>
    <t>28.11.2022 10:58:36</t>
  </si>
  <si>
    <t>TR-83 45-78-L00083_948003786_948003786</t>
  </si>
  <si>
    <t>28.11.2022 15:43:26</t>
  </si>
  <si>
    <t>28.11.2022 17:14:34</t>
  </si>
  <si>
    <t>TR-27/1 45-82-M00108_TR-28-29-30 M03_2325730</t>
  </si>
  <si>
    <t>28.11.2022 09:41:03</t>
  </si>
  <si>
    <t>28.11.2022 10:24:35</t>
  </si>
  <si>
    <t>KAPAKLI DM 45-72-M00309_RAHMİYE-1 TARIMSAL SULAMA M06_2099424</t>
  </si>
  <si>
    <t>28.11.2022 12:11:33</t>
  </si>
  <si>
    <t>28.11.2022 12:39:58</t>
  </si>
  <si>
    <t>28.11.2022 13:05:04</t>
  </si>
  <si>
    <t>28.11.2022 13:28:36</t>
  </si>
  <si>
    <t>K-1003 GEÇİT 35-01-K01003_K-1003 ÖZEL K07_67013369</t>
  </si>
  <si>
    <t>28.11.2022 04:00:00</t>
  </si>
  <si>
    <t>28.11.2022 04:55:19</t>
  </si>
  <si>
    <t>L-335 35-18-L00335_L-470 L01_2086124</t>
  </si>
  <si>
    <t>28.11.2022 22:17:02</t>
  </si>
  <si>
    <t>28.11.2022 23:19:00</t>
  </si>
  <si>
    <t>LÜTFİYE KÖK 45-80-M02970_KUMKUYUCAK    TST-1 M03_84270457</t>
  </si>
  <si>
    <t>28.11.2022 08:04:53</t>
  </si>
  <si>
    <t>28.11.2022 09:21:30</t>
  </si>
  <si>
    <t>ÜZÜMÜ YOL TR-2 35-15-L00476_48825668_56379916_56379916</t>
  </si>
  <si>
    <t>28.11.2022 15:52:42</t>
  </si>
  <si>
    <t>28.11.2022 17:21:17</t>
  </si>
  <si>
    <t>DEMİRCİ TR-2 45-74-M00002_TRAFO KORUMA M04_67018666</t>
  </si>
  <si>
    <t>28.11.2022 11:03:33</t>
  </si>
  <si>
    <t>28.11.2022 11:54:48</t>
  </si>
  <si>
    <t>DM-2/14-A 35-29-M00094_DAĞITIM TRAFOSU M03_72184182</t>
  </si>
  <si>
    <t>28.11.2022 09:02:23</t>
  </si>
  <si>
    <t>28.11.2022 11:58:05</t>
  </si>
  <si>
    <t>28.11.2022 14:02:22</t>
  </si>
  <si>
    <t>28.11.2022 14:28:26</t>
  </si>
  <si>
    <t>ALAŞEHİR TR-4 45-73-M00004_B_56403841_56403841</t>
  </si>
  <si>
    <t>28.11.2022 18:30:47</t>
  </si>
  <si>
    <t>28.11.2022 20:26:46</t>
  </si>
  <si>
    <t>DÜZLEN TR-1 45-71-M01744_953192358_953192358</t>
  </si>
  <si>
    <t>28.11.2022 23:32:30</t>
  </si>
  <si>
    <t>29.11.2022 03:06:44</t>
  </si>
  <si>
    <t>GÜMÜLDÜR M-47 35-25-M00047_955263606_955263606</t>
  </si>
  <si>
    <t>28.11.2022 15:22:03</t>
  </si>
  <si>
    <t>28.11.2022 16:09:00</t>
  </si>
  <si>
    <t>28.11.2022 18:12:25</t>
  </si>
  <si>
    <t>28.11.2022 19:14:35</t>
  </si>
  <si>
    <t>28.11.2022 14:35:29</t>
  </si>
  <si>
    <t>28.11.2022 17:41:49</t>
  </si>
  <si>
    <t>KEMALPAŞA BÖCEK SİTESİ 35-27-M00142_35-27-M00142_2352531</t>
  </si>
  <si>
    <t>28.11.2022 16:35:36</t>
  </si>
  <si>
    <t>28.11.2022 20:01:19</t>
  </si>
  <si>
    <t>PANCAR TR-7 35-26-M00904_956605458_956605458</t>
  </si>
  <si>
    <t>28.11.2022 10:40:08</t>
  </si>
  <si>
    <t>28.11.2022 14:58:47</t>
  </si>
  <si>
    <t>ALLAHDİYEN TR-3 45-78-L00800_C_80943620_80943620</t>
  </si>
  <si>
    <t>28.11.2022 15:51:16</t>
  </si>
  <si>
    <t>YENİ FOÇA TR-26 35-23-M00026_950418624_950418624</t>
  </si>
  <si>
    <t>28.11.2022 09:51:43</t>
  </si>
  <si>
    <t>28.11.2022 16:15:50</t>
  </si>
  <si>
    <t>TR-2 35-27-M00002_913625849_913625849</t>
  </si>
  <si>
    <t>28.11.2022 15:50:06</t>
  </si>
  <si>
    <t>28.11.2022 19:22:47</t>
  </si>
  <si>
    <t>M-2337 35-10-M02337_915108011_915108011</t>
  </si>
  <si>
    <t>28.11.2022 17:03:06</t>
  </si>
  <si>
    <t>28.11.2022 21:39:19</t>
  </si>
  <si>
    <t>28.11.2022 17:59:49</t>
  </si>
  <si>
    <t>28.11.2022 19:14:14</t>
  </si>
  <si>
    <t>28.11.2022 09:05:58</t>
  </si>
  <si>
    <t>28.11.2022 17:21:02</t>
  </si>
  <si>
    <t>KAPAKLI DM 45-72-M00309_KAPAKLI ŞEHİR M04_2099420</t>
  </si>
  <si>
    <t>28.11.2022 08:02:32</t>
  </si>
  <si>
    <t>28.11.2022 08:32:59</t>
  </si>
  <si>
    <t>MENEMEN TR-37 35-28-L00037_953379987_953379987</t>
  </si>
  <si>
    <t>28.11.2022 16:29:08</t>
  </si>
  <si>
    <t>28.11.2022 19:34:16</t>
  </si>
  <si>
    <t>BEYDERE KÖK 45-71-M00128_SELİMŞAHLAR M02_50217224</t>
  </si>
  <si>
    <t>28.11.2022 15:35:45</t>
  </si>
  <si>
    <t>28.11.2022 17:20:32</t>
  </si>
  <si>
    <t>DM-2/26 (ŞEHİTLER OKULU TR) 45-71-M00156_DAĞITIM TRAFOSU M03_66482277</t>
  </si>
  <si>
    <t>28.11.2022 10:43:31</t>
  </si>
  <si>
    <t>28.11.2022 11:21:47</t>
  </si>
  <si>
    <t>YENİFOÇA M-274 35-23-M00274_C_56386157_56386157</t>
  </si>
  <si>
    <t>28.11.2022 14:35:03</t>
  </si>
  <si>
    <t>28.11.2022 15:36:00</t>
  </si>
  <si>
    <t>DM-21/18A 45-71-M00476_953182506_953182506</t>
  </si>
  <si>
    <t>28.11.2022 13:29:21</t>
  </si>
  <si>
    <t>28.11.2022 17:08:37</t>
  </si>
  <si>
    <t>KARABURUN MERKEZ DM 35-21-L00002_KARABURUN TR-4/18 İSKELE L04_72170453</t>
  </si>
  <si>
    <t>28.11.2022 09:18:42</t>
  </si>
  <si>
    <t>28.11.2022 18:10:42</t>
  </si>
  <si>
    <t>TR-13 35-19-L00013_956673608_956673608</t>
  </si>
  <si>
    <t>28.11.2022 10:40:14</t>
  </si>
  <si>
    <t>28.11.2022 15:00:55</t>
  </si>
  <si>
    <t>ALİFAKI KIŞLA MAH.TR-1 45-76-L00023_955253283_955253283</t>
  </si>
  <si>
    <t>28.11.2022 11:25:30</t>
  </si>
  <si>
    <t>28.11.2022 14:21:45</t>
  </si>
  <si>
    <t>K-136 35-01-K00136_911281960_911281960</t>
  </si>
  <si>
    <t>29.11.2022 12:36:20</t>
  </si>
  <si>
    <t>29.11.2022 17:05:26</t>
  </si>
  <si>
    <t>TR-100 ZEYTİNALANI 35-19-L00100_B_77027472_77027472</t>
  </si>
  <si>
    <t>29.11.2022 21:41:59</t>
  </si>
  <si>
    <t>29.11.2022 22:10:05</t>
  </si>
  <si>
    <t>29.11.2022 12:09:15</t>
  </si>
  <si>
    <t>29.11.2022 12:34:01</t>
  </si>
  <si>
    <t>YENİFOÇA TR-24 35-23-M00024_YENİFOÇA TR-25 M02_72189448</t>
  </si>
  <si>
    <t>29.11.2022 21:02:28</t>
  </si>
  <si>
    <t>29.11.2022 21:39:43</t>
  </si>
  <si>
    <t>29.11.2022 11:42:53</t>
  </si>
  <si>
    <t>29.11.2022 12:46:23</t>
  </si>
  <si>
    <t>29.11.2022 09:36:17</t>
  </si>
  <si>
    <t>29.11.2022 10:04:00</t>
  </si>
  <si>
    <t>DAĞKIZILCA-2 35-26-M00500_35-26-M00500_2363276</t>
  </si>
  <si>
    <t>29.11.2022 16:04:01</t>
  </si>
  <si>
    <t>29.11.2022 17:36:50</t>
  </si>
  <si>
    <t>MURADİYE DM-7/2 45-71-M02162_DAĞITIM TRF DM-7/2 M03_66002262</t>
  </si>
  <si>
    <t>29.11.2022 16:34:05</t>
  </si>
  <si>
    <t>29.11.2022 17:02:31</t>
  </si>
  <si>
    <t>L-272 35-18-L00272_9583828_56376570_56376570</t>
  </si>
  <si>
    <t>29.11.2022 17:00:10</t>
  </si>
  <si>
    <t>29.11.2022 18:57:38</t>
  </si>
  <si>
    <t>TR-5 35-19-L00005_İÇMELER L03_72124010</t>
  </si>
  <si>
    <t>29.11.2022 17:31:13</t>
  </si>
  <si>
    <t>29.11.2022 17:41:48</t>
  </si>
  <si>
    <t>DM-25/37 45-71-M00058_953215341_953215341</t>
  </si>
  <si>
    <t>29.11.2022 09:24:19</t>
  </si>
  <si>
    <t>29.11.2022 10:53:05</t>
  </si>
  <si>
    <t>TR-5 35-31-L00005_C_65513963_65513963</t>
  </si>
  <si>
    <t>29.11.2022 23:23:15</t>
  </si>
  <si>
    <t>30.11.2022 02:23:48</t>
  </si>
  <si>
    <t>29.11.2022 09:11:54</t>
  </si>
  <si>
    <t>29.11.2022 09:21:15</t>
  </si>
  <si>
    <t>M-1995 35-09-M01995_DAĞITIM TRF M-1995 M03_2121994</t>
  </si>
  <si>
    <t>29.11.2022 04:53:32</t>
  </si>
  <si>
    <t>29.11.2022 06:00:20</t>
  </si>
  <si>
    <t>KFC KÖK 35-28-M00534_ M01_2329272</t>
  </si>
  <si>
    <t>29.11.2022 17:51:23</t>
  </si>
  <si>
    <t>29.11.2022 18:57:14</t>
  </si>
  <si>
    <t>SARIGÖL TR-29 45-79-M00029_TR-25 M02_2315972</t>
  </si>
  <si>
    <t>29.11.2022 08:29:49</t>
  </si>
  <si>
    <t>29.11.2022 08:56:08</t>
  </si>
  <si>
    <t>K-3267 35-08-K03267_K-1396 K02_41983220</t>
  </si>
  <si>
    <t>29.11.2022 15:44:45</t>
  </si>
  <si>
    <t>29.11.2022 17:38:00</t>
  </si>
  <si>
    <t>YENİ FOÇA TR-14 35-23-M00014_42097934_56376409_56376409</t>
  </si>
  <si>
    <t>29.11.2022 14:33:07</t>
  </si>
  <si>
    <t>29.11.2022 20:52:19</t>
  </si>
  <si>
    <t>TR-5 35-31-L00005_A_65510024_65510024</t>
  </si>
  <si>
    <t>29.11.2022 14:04:29</t>
  </si>
  <si>
    <t>29.11.2022 15:11:01</t>
  </si>
  <si>
    <t>KIZILOBA TR-1 35-20-L00257_955205406_955205406</t>
  </si>
  <si>
    <t>29.11.2022 10:51:23</t>
  </si>
  <si>
    <t>29.11.2022 18:32:10</t>
  </si>
  <si>
    <t>ERGENEKON TR-1 45-83-L00138_955151698_955151698</t>
  </si>
  <si>
    <t>29.11.2022 20:06:14</t>
  </si>
  <si>
    <t>29.11.2022 22:19:50</t>
  </si>
  <si>
    <t>EŞREFPAŞA İM 35-01-A00002_DOĞANAY K16_2309523</t>
  </si>
  <si>
    <t>29.11.2022 14:46:00</t>
  </si>
  <si>
    <t>29.11.2022 15:22:00</t>
  </si>
  <si>
    <t>K-782 35-01-K00782_911743832_911743832</t>
  </si>
  <si>
    <t>29.11.2022 12:33:03</t>
  </si>
  <si>
    <t>29.11.2022 14:38:47</t>
  </si>
  <si>
    <t>TR-17 ALPSU SİT. 35-26-M00017_35-26-M00017_2361656</t>
  </si>
  <si>
    <t>29.11.2022 08:56:41</t>
  </si>
  <si>
    <t>29.11.2022 17:08:47</t>
  </si>
  <si>
    <t>FOÇA TR-55 35-23-L00055_42041593_56395807_56395807</t>
  </si>
  <si>
    <t>29.11.2022 10:32:47</t>
  </si>
  <si>
    <t>29.11.2022 12:40:44</t>
  </si>
  <si>
    <t>SARIGÖL TR-16 45-79-M00016__72410404_72410404</t>
  </si>
  <si>
    <t>29.11.2022 10:14:30</t>
  </si>
  <si>
    <t>29.11.2022 12:25:24</t>
  </si>
  <si>
    <t>29.11.2022 07:24:32</t>
  </si>
  <si>
    <t>29.11.2022 08:02:30</t>
  </si>
  <si>
    <t>29.11.2022 16:36:12</t>
  </si>
  <si>
    <t>29.11.2022 16:40:38</t>
  </si>
  <si>
    <t>BAĞYURDU TR-5 35-27-L00232_913531549_913531549</t>
  </si>
  <si>
    <t>29.11.2022 09:36:11</t>
  </si>
  <si>
    <t>29.11.2022 13:22:45</t>
  </si>
  <si>
    <t>29.11.2022 21:24:25</t>
  </si>
  <si>
    <t>29.11.2022 23:15:44</t>
  </si>
  <si>
    <t>29.11.2022 02:23:00</t>
  </si>
  <si>
    <t>29.11.2022 06:18:26</t>
  </si>
  <si>
    <t>29.11.2022 05:01:41</t>
  </si>
  <si>
    <t>29.11.2022 06:15:02</t>
  </si>
  <si>
    <t>M-327 35-03-M00327_912659222_912659222</t>
  </si>
  <si>
    <t>29.11.2022 22:59:57</t>
  </si>
  <si>
    <t>30.11.2022 01:36:13</t>
  </si>
  <si>
    <t>29.11.2022 09:09:43</t>
  </si>
  <si>
    <t>29.11.2022 12:40:01</t>
  </si>
  <si>
    <t>K-1790 35-01-K01790_911561585_911561585</t>
  </si>
  <si>
    <t>29.11.2022 09:51:45</t>
  </si>
  <si>
    <t>29.11.2022 11:25:26</t>
  </si>
  <si>
    <t>K-1449 35-04-K01449_913616063_913616063</t>
  </si>
  <si>
    <t>29.11.2022 15:49:20</t>
  </si>
  <si>
    <t>29.11.2022 19:35:22</t>
  </si>
  <si>
    <t>GÖRDES TR-27 45-75-M00042_HatBaşıAyırıcı_53135799 M01_53135799</t>
  </si>
  <si>
    <t>29.11.2022 12:14:49</t>
  </si>
  <si>
    <t>29.11.2022 12:45:51</t>
  </si>
  <si>
    <t>29.11.2022 08:19:39</t>
  </si>
  <si>
    <t>29.11.2022 10:17:41</t>
  </si>
  <si>
    <t>YAKAKÖY KÖK 45-75-M00067_HatBaşıAyırıcı_53136553 M03_53136553</t>
  </si>
  <si>
    <t>29.11.2022 13:16:11</t>
  </si>
  <si>
    <t>29.11.2022 15:43:43</t>
  </si>
  <si>
    <t>KINIK ORGANİZE DM 35-24-M00208_HatBaşıAyırıcı_53133660 M15_53133660</t>
  </si>
  <si>
    <t>29.11.2022 08:49:19</t>
  </si>
  <si>
    <t>29.11.2022 11:03:01</t>
  </si>
  <si>
    <t>L-513 REİSDERE 35-18-L00513_95002438747_95002438747</t>
  </si>
  <si>
    <t>29.11.2022 10:26:31</t>
  </si>
  <si>
    <t>29.11.2022 16:18:38</t>
  </si>
  <si>
    <t>ÇAMLICA KÖK 45-81-M00048_ÇERİPAŞA M02_71996192</t>
  </si>
  <si>
    <t>29.11.2022 10:47:07</t>
  </si>
  <si>
    <t>29.11.2022 11:48:51</t>
  </si>
  <si>
    <t>TR-104 ZEYTİNALANI 35-19-L00104_C_56373259_56373259</t>
  </si>
  <si>
    <t>29.11.2022 14:12:20</t>
  </si>
  <si>
    <t>29.11.2022 14:31:53</t>
  </si>
  <si>
    <t>29.11.2022 11:25:31</t>
  </si>
  <si>
    <t>29.11.2022 12:21:09</t>
  </si>
  <si>
    <t>KIZILAVLU KÖK 45-78-M00837_DEMİRKÖPRÜ TM-KULA M01_66247831</t>
  </si>
  <si>
    <t>29.11.2022 08:48:43</t>
  </si>
  <si>
    <t>29.11.2022 09:01:11</t>
  </si>
  <si>
    <t>29.11.2022 13:48:59</t>
  </si>
  <si>
    <t>29.11.2022 14:23:42</t>
  </si>
  <si>
    <t>TR-13 35-27-M00013_TR-17 M03_72169859</t>
  </si>
  <si>
    <t>29.11.2022 10:11:08</t>
  </si>
  <si>
    <t>29.11.2022 10:57:24</t>
  </si>
  <si>
    <t>TR-1/78 45-72-M00078_45-72-M00078_2365100</t>
  </si>
  <si>
    <t>29.11.2022 17:24:47</t>
  </si>
  <si>
    <t>29.11.2022 18:01:37</t>
  </si>
  <si>
    <t>K-4741 35-07-K04741_A A1_5789391</t>
  </si>
  <si>
    <t>29.11.2022 10:25:14</t>
  </si>
  <si>
    <t>29.11.2022 13:33:38</t>
  </si>
  <si>
    <t>29.11.2022 10:17:51</t>
  </si>
  <si>
    <t>29.11.2022 10:35:32</t>
  </si>
  <si>
    <t>DM-1/TR-17 SEFERİHİSAR 35-14-M00329_G G01_50050993</t>
  </si>
  <si>
    <t>29.11.2022 07:48:39</t>
  </si>
  <si>
    <t>29.11.2022 09:03:27</t>
  </si>
  <si>
    <t>L-208 35-18-L00208_L-207 MERKEZTUR - L-205 BOYALIK APART OTEL L01_2326195</t>
  </si>
  <si>
    <t>29.11.2022 03:51:56</t>
  </si>
  <si>
    <t>29.11.2022 07:55:06</t>
  </si>
  <si>
    <t>GÜLBAHÇE TR-4 35-19-L00144_956689166_956689166</t>
  </si>
  <si>
    <t>29.11.2022 16:39:27</t>
  </si>
  <si>
    <t>29.11.2022 18:48:08</t>
  </si>
  <si>
    <t>TR-114 35-26-M00114_CANET/TORBALI DEVLET HASTANESİ M01_65974760</t>
  </si>
  <si>
    <t>29.11.2022 14:14:34</t>
  </si>
  <si>
    <t>29.11.2022 14:46:56</t>
  </si>
  <si>
    <t>29.11.2022 10:26:37</t>
  </si>
  <si>
    <t>29.11.2022 12:39:35</t>
  </si>
  <si>
    <t>DM-14/22 45-71-M00545_953246354_953246354</t>
  </si>
  <si>
    <t>29.11.2022 09:13:16</t>
  </si>
  <si>
    <t>29.11.2022 13:08:35</t>
  </si>
  <si>
    <t>DM-9 45-71-M00386_ŞEHZADE GIDA M02_74379830</t>
  </si>
  <si>
    <t>29.11.2022 11:28:45</t>
  </si>
  <si>
    <t>29.11.2022 13:48:18</t>
  </si>
  <si>
    <t>29.11.2022 11:58:51</t>
  </si>
  <si>
    <t>29.11.2022 16:36:42</t>
  </si>
  <si>
    <t>K-1229 35-01-K01229_K-258 K02_2308890</t>
  </si>
  <si>
    <t>29.11.2022 00:30:00</t>
  </si>
  <si>
    <t>29.11.2022 00:47:30</t>
  </si>
  <si>
    <t>BOZYAKA TM 35-01-A00007_EŞREFPAŞA-1 M03_2312204</t>
  </si>
  <si>
    <t>29.11.2022 12:58:52</t>
  </si>
  <si>
    <t>29.11.2022 13:45:10</t>
  </si>
  <si>
    <t>TR-109 ZEYTİNALANI 35-19-L00109_7132314_56373304_56373304</t>
  </si>
  <si>
    <t>29.11.2022 18:42:25</t>
  </si>
  <si>
    <t>29.11.2022 19:10:15</t>
  </si>
  <si>
    <t>ÇİFTLİKDERE TR-2 45-73-M00547_45-73-M00547_2354263</t>
  </si>
  <si>
    <t>29.11.2022 10:52:24</t>
  </si>
  <si>
    <t>29.11.2022 14:03:33</t>
  </si>
  <si>
    <t>M-1002 35-03-M01002_H H01_83817973</t>
  </si>
  <si>
    <t>29.11.2022 14:36:52</t>
  </si>
  <si>
    <t>29.11.2022 16:59:42</t>
  </si>
  <si>
    <t>29.11.2022 11:33:18</t>
  </si>
  <si>
    <t>29.11.2022 14:06:06</t>
  </si>
  <si>
    <t>TR-73 ( M-773) 35-30-M00773_43004478_56367611_56367611</t>
  </si>
  <si>
    <t>29.11.2022 06:36:41</t>
  </si>
  <si>
    <t>29.11.2022 09:29:55</t>
  </si>
  <si>
    <t>TİLKİKÖY TR-1 45-71-M01271_953218202_953218202</t>
  </si>
  <si>
    <t>29.11.2022 12:42:24</t>
  </si>
  <si>
    <t>29.11.2022 16:31:06</t>
  </si>
  <si>
    <t>EŞREFPAŞA İM 35-01-A00002_ESKİ İZMİR K06_2309515</t>
  </si>
  <si>
    <t>29.11.2022 13:51:18</t>
  </si>
  <si>
    <t>29.11.2022 14:26:31</t>
  </si>
  <si>
    <t>SANCAKLI BOZKÖY KÖK 45-71-M00087_SULAMA M02_61320832</t>
  </si>
  <si>
    <t>29.11.2022 20:18:06</t>
  </si>
  <si>
    <t>29.11.2022 22:52:46</t>
  </si>
  <si>
    <t>TR-2/88 45-83-L00088__82410382_82410382</t>
  </si>
  <si>
    <t>29.11.2022 01:29:11</t>
  </si>
  <si>
    <t>29.11.2022 01:45:12</t>
  </si>
  <si>
    <t>YENİFOÇA M-274 35-23-M00274_D_56387170_56387170</t>
  </si>
  <si>
    <t>29.11.2022 10:34:26</t>
  </si>
  <si>
    <t>29.11.2022 11:13:32</t>
  </si>
  <si>
    <t>M-271 KARAKAYALAR DM 35-14-M00271_966596353_966596353</t>
  </si>
  <si>
    <t>29.11.2022 21:40:24</t>
  </si>
  <si>
    <t>29.11.2022 23:00:06</t>
  </si>
  <si>
    <t>M-2506 35-01-M02506_910272945_910272945</t>
  </si>
  <si>
    <t>29.11.2022 18:45:25</t>
  </si>
  <si>
    <t>29.11.2022 20:20:12</t>
  </si>
  <si>
    <t>DM-4/16 (BATI KIŞLA) 45-71-M00205_C C2b_45101388</t>
  </si>
  <si>
    <t>29.11.2022 23:40:02</t>
  </si>
  <si>
    <t>30.11.2022 00:37:56</t>
  </si>
  <si>
    <t>K-1722 35-01-K01722_912326769_912326769</t>
  </si>
  <si>
    <t>29.11.2022 07:55:32</t>
  </si>
  <si>
    <t>29.11.2022 15:00:28</t>
  </si>
  <si>
    <t>_912165606_912165606</t>
  </si>
  <si>
    <t>29.11.2022 16:39:09</t>
  </si>
  <si>
    <t>29.11.2022 19:17:50</t>
  </si>
  <si>
    <t>29.11.2022 09:45:01</t>
  </si>
  <si>
    <t>29.11.2022 09:47:31</t>
  </si>
  <si>
    <t>29.11.2022 09:22:22</t>
  </si>
  <si>
    <t>29.11.2022 17:22:03</t>
  </si>
  <si>
    <t>GÜNEŞLİ EVCİLER TR-3 45-75-M00060_945598032_945598032</t>
  </si>
  <si>
    <t>29.11.2022 13:23:45</t>
  </si>
  <si>
    <t>29.11.2022 17:24:36</t>
  </si>
  <si>
    <t>29.11.2022 00:21:42</t>
  </si>
  <si>
    <t>29.11.2022 01:27:12</t>
  </si>
  <si>
    <t>K-544 35-01-K00544_D_56355276_56355276</t>
  </si>
  <si>
    <t>29.11.2022 16:18:56</t>
  </si>
  <si>
    <t>29.11.2022 18:45:21</t>
  </si>
  <si>
    <t>SAĞANCI SULAMA TR-1 35-16-L00267_A_56353549_56353549</t>
  </si>
  <si>
    <t>29.11.2022 15:11:24</t>
  </si>
  <si>
    <t>29.11.2022 15:55:27</t>
  </si>
  <si>
    <t>M-500 (DM-3/2) 35-17-M00500_950302452_950302452</t>
  </si>
  <si>
    <t>29.11.2022 20:30:37</t>
  </si>
  <si>
    <t>29.11.2022 22:48:07</t>
  </si>
  <si>
    <t>URGANLI TR-7 45-83-M00550_TR-4 M03_72145673</t>
  </si>
  <si>
    <t>29.11.2022 11:57:21</t>
  </si>
  <si>
    <t>29.11.2022 15:54:33</t>
  </si>
  <si>
    <t>M-1207 35-02-M01207_99812820_99812820</t>
  </si>
  <si>
    <t>29.11.2022 16:10:15</t>
  </si>
  <si>
    <t>29.11.2022 18:17:10</t>
  </si>
  <si>
    <t>29.11.2022 09:19:00</t>
  </si>
  <si>
    <t>29.11.2022 17:03:00</t>
  </si>
  <si>
    <t>SEYREKLİ TR-3 35-15-L00442_A_56367949_56367949</t>
  </si>
  <si>
    <t>29.11.2022 14:42:39</t>
  </si>
  <si>
    <t>29.11.2022 16:47:16</t>
  </si>
  <si>
    <t>KESTANEDERESİ TR-1 45-73-M00229_A_56391363_56391363</t>
  </si>
  <si>
    <t>29.11.2022 17:06:36</t>
  </si>
  <si>
    <t>29.11.2022 22:26:05</t>
  </si>
  <si>
    <t>29.11.2022 13:54:48</t>
  </si>
  <si>
    <t>29.11.2022 16:10:23</t>
  </si>
  <si>
    <t>K-3813 35-03-K03813_910452089_910452089</t>
  </si>
  <si>
    <t>29.11.2022 09:34:08</t>
  </si>
  <si>
    <t>29.11.2022 13:53:54</t>
  </si>
  <si>
    <t>DELEMENLER KÖK 45-73-M00490_CABBAR DM  - CENA M02_2317062</t>
  </si>
  <si>
    <t>29.11.2022 10:47:36</t>
  </si>
  <si>
    <t>29.11.2022 12:37:24</t>
  </si>
  <si>
    <t>29.11.2022 11:12:54</t>
  </si>
  <si>
    <t>29.11.2022 11:55:44</t>
  </si>
  <si>
    <t>K-2009 35-01-K02009_910630788_910630788</t>
  </si>
  <si>
    <t>29.11.2022 19:48:08</t>
  </si>
  <si>
    <t>29.11.2022 21:37:35</t>
  </si>
  <si>
    <t>TR-14 35-17-M00014_950302985_950302985</t>
  </si>
  <si>
    <t>29.11.2022 11:42:11</t>
  </si>
  <si>
    <t>29.11.2022 12:29:58</t>
  </si>
  <si>
    <t>K-2537 35-09-K02537_E E2_5899012</t>
  </si>
  <si>
    <t>29.11.2022 09:01:53</t>
  </si>
  <si>
    <t>29.11.2022 14:01:29</t>
  </si>
  <si>
    <t>TR-5 35-19-L00005_İÇMELER L03_72124031</t>
  </si>
  <si>
    <t>29.11.2022 09:10:34</t>
  </si>
  <si>
    <t>29.11.2022 09:36:03</t>
  </si>
  <si>
    <t>29.11.2022 08:10:34</t>
  </si>
  <si>
    <t>29.11.2022 08:20:57</t>
  </si>
  <si>
    <t>ÇIKRIKÇI TR-3 45-83-L00466__72373877_72373877</t>
  </si>
  <si>
    <t>29.11.2022 09:20:40</t>
  </si>
  <si>
    <t>29.11.2022 15:43:45</t>
  </si>
  <si>
    <t>DM-5/20 35-26-M00776_6115172_56360240_56360240</t>
  </si>
  <si>
    <t>29.11.2022 21:18:58</t>
  </si>
  <si>
    <t>29.11.2022 22:12:05</t>
  </si>
  <si>
    <t>MALDAN KÖYÜ TR-1 45-71-M01666_B_56387447_56387447</t>
  </si>
  <si>
    <t>29.11.2022 17:52:44</t>
  </si>
  <si>
    <t>29.11.2022 19:50:11</t>
  </si>
  <si>
    <t>TR-42 35-19-M00042_6496202_56368708_56368708</t>
  </si>
  <si>
    <t>29.11.2022 15:43:08</t>
  </si>
  <si>
    <t>29.11.2022 16:48:29</t>
  </si>
  <si>
    <t>M-1002 35-03-M01002_910347255_910347255</t>
  </si>
  <si>
    <t>29.11.2022 09:59:56</t>
  </si>
  <si>
    <t>29.11.2022 14:07:50</t>
  </si>
  <si>
    <t>KIZILCAAVLU TR-2 35-29-L00573_950332504_950332504</t>
  </si>
  <si>
    <t>29.11.2022 12:15:48</t>
  </si>
  <si>
    <t>29.11.2022 18:04:51</t>
  </si>
  <si>
    <t>YAHŞELLİ DM-5 35-28-M00882_EMİRALEM SULAMA M10_66811691</t>
  </si>
  <si>
    <t>29.11.2022 17:15:58</t>
  </si>
  <si>
    <t>29.11.2022 18:09:00</t>
  </si>
  <si>
    <t>K-196 35-01-K00196_910746744_910746744</t>
  </si>
  <si>
    <t>29.11.2022 16:52:05</t>
  </si>
  <si>
    <t>29.11.2022 18:33:58</t>
  </si>
  <si>
    <t>BUCA TM 35-03-A00003_Buca-4 K06_2311766</t>
  </si>
  <si>
    <t>29.11.2022 12:59:59</t>
  </si>
  <si>
    <t>29.11.2022 14:01:44</t>
  </si>
  <si>
    <t>KARAOĞLANLI TR-1 KÖK 45-71-M00091_HatBaşıAyırıcı_87320186 M02_87320186</t>
  </si>
  <si>
    <t>29.11.2022 10:22:42</t>
  </si>
  <si>
    <t>29.11.2022 18:13:18</t>
  </si>
  <si>
    <t>ÇAKALLAR TR-1 35-22-M00854_ H_66065927</t>
  </si>
  <si>
    <t>29.11.2022 14:03:43</t>
  </si>
  <si>
    <t>29.11.2022 14:36:20</t>
  </si>
  <si>
    <t>29.11.2022 16:24:59</t>
  </si>
  <si>
    <t>29.11.2022 16:56:24</t>
  </si>
  <si>
    <t>K-1953 35-09-K01953_97725815_97725815</t>
  </si>
  <si>
    <t>29.11.2022 22:57:06</t>
  </si>
  <si>
    <t>30.11.2022 01:23:54</t>
  </si>
  <si>
    <t>29.11.2022 12:28:48</t>
  </si>
  <si>
    <t>29.11.2022 12:57:18</t>
  </si>
  <si>
    <t>K-3 35-01-K00003_L L2_5860263</t>
  </si>
  <si>
    <t>29.11.2022 13:54:57</t>
  </si>
  <si>
    <t>29.11.2022 18:26:10</t>
  </si>
  <si>
    <t>29.11.2022 08:44:17</t>
  </si>
  <si>
    <t>29.11.2022 09:11:50</t>
  </si>
  <si>
    <t>29.11.2022 02:06:55</t>
  </si>
  <si>
    <t>29.11.2022 04:01:19</t>
  </si>
  <si>
    <t>K-4635 35-08-K04635_K-4761 K05_42032627</t>
  </si>
  <si>
    <t>29.11.2022 18:23:17</t>
  </si>
  <si>
    <t>29.11.2022 20:20:48</t>
  </si>
  <si>
    <t>29.11.2022 07:15:34</t>
  </si>
  <si>
    <t>29.11.2022 15:28:33</t>
  </si>
  <si>
    <t>29.11.2022 09:02:49</t>
  </si>
  <si>
    <t>29.11.2022 10:09:24</t>
  </si>
  <si>
    <t>SARIGÖL TR-25 45-79-M00025_TR-27-28 M01_67085279</t>
  </si>
  <si>
    <t>29.11.2022 09:21:07</t>
  </si>
  <si>
    <t>29.11.2022 11:31:32</t>
  </si>
  <si>
    <t>29.11.2022 15:35:21</t>
  </si>
  <si>
    <t>29.11.2022 17:22:11</t>
  </si>
  <si>
    <t>29.11.2022 15:50:07</t>
  </si>
  <si>
    <t>29.11.2022 17:33:44</t>
  </si>
  <si>
    <t>29.11.2022 09:39:37</t>
  </si>
  <si>
    <t>29.11.2022 10:40:10</t>
  </si>
  <si>
    <t>K-4027 35-01-K04027_35-01-K04027_2360449</t>
  </si>
  <si>
    <t>29.11.2022 19:55:39</t>
  </si>
  <si>
    <t>29.11.2022 22:56:07</t>
  </si>
  <si>
    <t>29.11.2022 10:48:26</t>
  </si>
  <si>
    <t>29.11.2022 12:26:52</t>
  </si>
  <si>
    <t>GÖRDES TR-27 45-75-M00042_GÖRDES TR-28 M01_61363690</t>
  </si>
  <si>
    <t>29.11.2022 10:34:29</t>
  </si>
  <si>
    <t>29.11.2022 11:02:27</t>
  </si>
  <si>
    <t>29.11.2022 14:28:18</t>
  </si>
  <si>
    <t>29.11.2022 14:57:09</t>
  </si>
  <si>
    <t>MURADİYE TR-4 45-71-M02427_953221353_953221353</t>
  </si>
  <si>
    <t>29.11.2022 17:43:54</t>
  </si>
  <si>
    <t>29.11.2022 21:01:55</t>
  </si>
  <si>
    <t>M-2241 BELENBAŞI TR-1 35-03-M02241_910547859_910547859</t>
  </si>
  <si>
    <t>29.11.2022 12:04:00</t>
  </si>
  <si>
    <t>29.11.2022 19:37:22</t>
  </si>
  <si>
    <t>TR-75 45-78-M00075_953271090_953271090</t>
  </si>
  <si>
    <t>29.11.2022 14:22:19</t>
  </si>
  <si>
    <t>29.11.2022 16:00:43</t>
  </si>
  <si>
    <t>29.11.2022 16:51:19</t>
  </si>
  <si>
    <t>29.11.2022 17:09:51</t>
  </si>
  <si>
    <t>ALAŞEHİR TR-4 45-73-M00004_A_56403844_56403844</t>
  </si>
  <si>
    <t>29.11.2022 17:22:46</t>
  </si>
  <si>
    <t>29.11.2022 21:51:12</t>
  </si>
  <si>
    <t>DM-1/59 45-71-M00020_C_56397955_56397955</t>
  </si>
  <si>
    <t>29.11.2022 10:51:41</t>
  </si>
  <si>
    <t>29.11.2022 15:03:12</t>
  </si>
  <si>
    <t>K-3713 35-01-K03713_911767471_911767471</t>
  </si>
  <si>
    <t>29.11.2022 02:20:09</t>
  </si>
  <si>
    <t>29.11.2022 04:21:41</t>
  </si>
  <si>
    <t>29.11.2022 22:45:22</t>
  </si>
  <si>
    <t>29.11.2022 23:44:14</t>
  </si>
  <si>
    <t>KIRKAĞAÇ TR-1/6 45-76-M00030__72374776_72374776</t>
  </si>
  <si>
    <t>29.11.2022 15:02:58</t>
  </si>
  <si>
    <t>29.11.2022 15:49:53</t>
  </si>
  <si>
    <t>29.11.2022 18:23:37</t>
  </si>
  <si>
    <t>29.11.2022 18:52:01</t>
  </si>
  <si>
    <t>29.11.2022 10:18:34</t>
  </si>
  <si>
    <t>29.11.2022 15:04:57</t>
  </si>
  <si>
    <t>TİYENLİ TR-3/1 45-85-M00093_A_56400704_56400704</t>
  </si>
  <si>
    <t>29.11.2022 16:35:14</t>
  </si>
  <si>
    <t>29.11.2022 18:18:35</t>
  </si>
  <si>
    <t>YUNTDAĞYENİCE KÖYÜ TR-1 45-71-M01699_953214074_953214074</t>
  </si>
  <si>
    <t>29.11.2022 09:54:40</t>
  </si>
  <si>
    <t>29.11.2022 15:07:31</t>
  </si>
  <si>
    <t>29.11.2022 05:07:30</t>
  </si>
  <si>
    <t>29.11.2022 05:45:58</t>
  </si>
  <si>
    <t>L-111 OVACIK 35-18-L00111_949959077_949959077</t>
  </si>
  <si>
    <t>29.11.2022 23:10:47</t>
  </si>
  <si>
    <t>30.11.2022 02:35:35</t>
  </si>
  <si>
    <t>29.11.2022 07:44:34</t>
  </si>
  <si>
    <t>29.11.2022 09:14:36</t>
  </si>
  <si>
    <t>29.11.2022 09:42:47</t>
  </si>
  <si>
    <t>29.11.2022 12:38:47</t>
  </si>
  <si>
    <t>29.11.2022 09:22:26</t>
  </si>
  <si>
    <t>29.11.2022 10:05:20</t>
  </si>
  <si>
    <t>DEREKÖY TR-1 35-27-M00966_DIREK TIPI TRAFO HUCRESI H01_2052272</t>
  </si>
  <si>
    <t>29.11.2022 11:24:30</t>
  </si>
  <si>
    <t>29.11.2022 17:06:48</t>
  </si>
  <si>
    <t>K-2889 35-03-K02889_910269778_910269778</t>
  </si>
  <si>
    <t>29.11.2022 19:05:09</t>
  </si>
  <si>
    <t>29.11.2022 22:36:34</t>
  </si>
  <si>
    <t>K-1443 35-01-K01443_911361334_911361334</t>
  </si>
  <si>
    <t>29.11.2022 20:59:42</t>
  </si>
  <si>
    <t>29.11.2022 22:44:26</t>
  </si>
  <si>
    <t>ÇANAKÇI TR-1 45-79-M00187_A_56402931_56402931</t>
  </si>
  <si>
    <t>29.11.2022 08:22:08</t>
  </si>
  <si>
    <t>29.11.2022 09:47:47</t>
  </si>
  <si>
    <t>L-310 35-18-L00310_L-278 L01_72215315</t>
  </si>
  <si>
    <t>29.11.2022 15:16:42</t>
  </si>
  <si>
    <t>29.11.2022 15:50:19</t>
  </si>
  <si>
    <t>29.11.2022 10:43:00</t>
  </si>
  <si>
    <t>29.11.2022 11:01:00</t>
  </si>
  <si>
    <t>29.11.2022 14:26:03</t>
  </si>
  <si>
    <t>29.11.2022 15:09:19</t>
  </si>
  <si>
    <t>TR-104 ZEYTİNALANI 35-19-L00104_B_56394787_56394787</t>
  </si>
  <si>
    <t>29.11.2022 15:04:36</t>
  </si>
  <si>
    <t>KARABURUN TR-55 35-21-L00215_B_77619527_77619527</t>
  </si>
  <si>
    <t>29.11.2022 18:02:10</t>
  </si>
  <si>
    <t>29.11.2022 18:47:24</t>
  </si>
  <si>
    <t>SARUHANLI TR-5 45-80-M02888_956567856_956567856</t>
  </si>
  <si>
    <t>29.11.2022 10:11:24</t>
  </si>
  <si>
    <t>29.11.2022 10:58:35</t>
  </si>
  <si>
    <t>EŞREFPAŞA İM 35-01-A00002_YAĞHANELER M12_2309052</t>
  </si>
  <si>
    <t>29.11.2022 13:52:10</t>
  </si>
  <si>
    <t>29.11.2022 14:21:28</t>
  </si>
  <si>
    <t>M-332 35-02-M00332_910084567_910084567</t>
  </si>
  <si>
    <t>29.11.2022 08:49:45</t>
  </si>
  <si>
    <t>29.11.2022 15:35:26</t>
  </si>
  <si>
    <t>K-442 35-01-K00442_TRAFO K04_2313632</t>
  </si>
  <si>
    <t>29.11.2022 05:25:51</t>
  </si>
  <si>
    <t>29.11.2022 06:48:32</t>
  </si>
  <si>
    <t>29.11.2022 23:23:30</t>
  </si>
  <si>
    <t>30.11.2022 01:22:19</t>
  </si>
  <si>
    <t>L-327 DELPHİ DOKTORLAR SİTESİ 35-18-L00327_35-18-L00327_2358300</t>
  </si>
  <si>
    <t>29.11.2022 03:02:16</t>
  </si>
  <si>
    <t>29.11.2022 04:00:46</t>
  </si>
  <si>
    <t>TİRE DM2/11 35-29-M00117_35-29-M00117_2372189</t>
  </si>
  <si>
    <t>29.11.2022 12:09:33</t>
  </si>
  <si>
    <t>29.11.2022 16:09:28</t>
  </si>
  <si>
    <t>M-1438 GEÇİT 35-02-M01438_M-1438 TURKCELL M03_66529391</t>
  </si>
  <si>
    <t>29.11.2022 01:05:00</t>
  </si>
  <si>
    <t>29.11.2022 05:28:18</t>
  </si>
  <si>
    <t>K-4554 35-07-K04554_913319490_913319490</t>
  </si>
  <si>
    <t>29.11.2022 11:45:53</t>
  </si>
  <si>
    <t>29.11.2022 15:24:17</t>
  </si>
  <si>
    <t>M-362 35-09-M00362_M-447 M03_47555429</t>
  </si>
  <si>
    <t>29.11.2022 17:32:10</t>
  </si>
  <si>
    <t>29.11.2022 19:15:06</t>
  </si>
  <si>
    <t>BOYABAĞ TR-1 35-21-L00113_C_56376968_56376968</t>
  </si>
  <si>
    <t>29.11.2022 18:08:34</t>
  </si>
  <si>
    <t>29.11.2022 22:10:37</t>
  </si>
  <si>
    <t>29.11.2022 09:12:18</t>
  </si>
  <si>
    <t>29.11.2022 16:53:40</t>
  </si>
  <si>
    <t>29.11.2022 13:11:51</t>
  </si>
  <si>
    <t>29.11.2022 13:42:36</t>
  </si>
  <si>
    <t>K-4690 35-01-K04690_K-3939 K02_67105734</t>
  </si>
  <si>
    <t>29.11.2022 14:14:20</t>
  </si>
  <si>
    <t>29.11.2022 15:36:24</t>
  </si>
  <si>
    <t>29.11.2022 10:32:53</t>
  </si>
  <si>
    <t>29.11.2022 15:02:18</t>
  </si>
  <si>
    <t>YAKAPINAR TR-5 35-20-L00138_955215288_955215288</t>
  </si>
  <si>
    <t>29.11.2022 10:25:17</t>
  </si>
  <si>
    <t>29.11.2022 14:24:57</t>
  </si>
  <si>
    <t>TR-100 ZEYTİNALANI 35-19-L00100_C_77027471_77027471</t>
  </si>
  <si>
    <t>29.11.2022 21:11:38</t>
  </si>
  <si>
    <t>29.11.2022 21:42:20</t>
  </si>
  <si>
    <t>AKÇAKÖY TR-1 35-22-M00288_B_56376687_56376687</t>
  </si>
  <si>
    <t>29.11.2022 09:17:46</t>
  </si>
  <si>
    <t>29.11.2022 14:54:13</t>
  </si>
  <si>
    <t>ÇİFTÇİİBRAHİM CEHİLLER MAH. TR 45-77-M00155_945512863_945512863</t>
  </si>
  <si>
    <t>29.11.2022 11:27:56</t>
  </si>
  <si>
    <t>29.11.2022 12:23:42</t>
  </si>
  <si>
    <t>DM-1/TR-9 35-28-M00880_HatBaşıAyırıcı_77855726 M01_77855726</t>
  </si>
  <si>
    <t>29.11.2022 17:54:06</t>
  </si>
  <si>
    <t>29.11.2022 20:33:25</t>
  </si>
  <si>
    <t>29.11.2022 00:18:42</t>
  </si>
  <si>
    <t>29.11.2022 00:50:00</t>
  </si>
  <si>
    <t>KARABURUN TR-1/15 35-21-L00019_915937814_915937814</t>
  </si>
  <si>
    <t>29.11.2022 14:09:20</t>
  </si>
  <si>
    <t>29.11.2022 17:21:35</t>
  </si>
  <si>
    <t>KARABURUN TR-55 35-21-L00215_942842496_942842496</t>
  </si>
  <si>
    <t>29.11.2022 14:36:27</t>
  </si>
  <si>
    <t>GÖKYAKA TR-2 35-27-M01179_ H_82733431</t>
  </si>
  <si>
    <t>29.11.2022 11:33:00</t>
  </si>
  <si>
    <t>29.11.2022 16:43:00</t>
  </si>
  <si>
    <t>SOMA KÖYLER DM-2 45-82-M00125_HatBaşıAyırıcı_90091592 M08_90091592</t>
  </si>
  <si>
    <t>29.11.2022 16:45:03</t>
  </si>
  <si>
    <t>29.11.2022 18:42:36</t>
  </si>
  <si>
    <t>ULUKENT KÖK-15 35-28-M00070_HatBaşıAyırıcı_53133686 M04_53133686</t>
  </si>
  <si>
    <t>29.11.2022 09:24:27</t>
  </si>
  <si>
    <t>29.11.2022 11:41:07</t>
  </si>
  <si>
    <t>L-295 35-18-L00295_966378373_966378373</t>
  </si>
  <si>
    <t>29.11.2022 20:09:35</t>
  </si>
  <si>
    <t>29.11.2022 21:32:59</t>
  </si>
  <si>
    <t>GERENKÖY TR-2 35-23-M00148_42127392_56356444_56356444</t>
  </si>
  <si>
    <t>29.11.2022 12:51:03</t>
  </si>
  <si>
    <t>29.11.2022 13:42:55</t>
  </si>
  <si>
    <t>K-410 35-03-K00410_D d1b_5802061</t>
  </si>
  <si>
    <t>29.11.2022 07:28:24</t>
  </si>
  <si>
    <t>29.11.2022 09:13:39</t>
  </si>
  <si>
    <t>TR-105 35-16-L00105_47556448_56398115_56398115</t>
  </si>
  <si>
    <t>29.11.2022 12:32:14</t>
  </si>
  <si>
    <t>29.11.2022 13:42:31</t>
  </si>
  <si>
    <t>29.11.2022 18:08:27</t>
  </si>
  <si>
    <t>29.11.2022 19:10:18</t>
  </si>
  <si>
    <t>BADEMLİ TR-7 35-30-L00104_B_56352815_56352815</t>
  </si>
  <si>
    <t>29.11.2022 17:34:08</t>
  </si>
  <si>
    <t>29.11.2022 20:10:48</t>
  </si>
  <si>
    <t>M-359 35-14-M00359_956652857_956652857</t>
  </si>
  <si>
    <t>29.11.2022 10:31:51</t>
  </si>
  <si>
    <t>29.11.2022 13:10:04</t>
  </si>
  <si>
    <t>CABBAR DM 45-73-M00100_DSİ ÇIKIŞ M03_2307311</t>
  </si>
  <si>
    <t>29.11.2022 10:37:57</t>
  </si>
  <si>
    <t>29.11.2022 11:11:24</t>
  </si>
  <si>
    <t>L-400 35-18-L00400_MENDERES L04_2324807</t>
  </si>
  <si>
    <t>29.11.2022 09:22:44</t>
  </si>
  <si>
    <t>29.11.2022 15:55:45</t>
  </si>
  <si>
    <t>DM-13/22 (ÇİMENLİ SOKAK) 45-71-M00059_953215587_953215587</t>
  </si>
  <si>
    <t>29.11.2022 15:21:40</t>
  </si>
  <si>
    <t>29.11.2022 16:01:47</t>
  </si>
  <si>
    <t>MENDERES DM-3/TR-1 35-22-M00033_DM-2/TR-1 M06_2103809</t>
  </si>
  <si>
    <t>29.11.2022 09:45:41</t>
  </si>
  <si>
    <t>29.11.2022 09:47:29</t>
  </si>
  <si>
    <t>SARNIÇ İM 35-08-A00005_SARNIÇ-17 K16_2052854</t>
  </si>
  <si>
    <t>29.11.2022 11:15:19</t>
  </si>
  <si>
    <t>29.11.2022 13:17:04</t>
  </si>
  <si>
    <t>TR-60 35-26-M00060_A_56365334_56365334</t>
  </si>
  <si>
    <t>29.11.2022 11:06:18</t>
  </si>
  <si>
    <t>29.11.2022 12:19:05</t>
  </si>
  <si>
    <t>M-1003 35-03-M01003_E_56364247_56364247</t>
  </si>
  <si>
    <t>29.11.2022 17:34:44</t>
  </si>
  <si>
    <t>29.11.2022 22:29:00</t>
  </si>
  <si>
    <t>29.11.2022 04:11:42</t>
  </si>
  <si>
    <t>29.11.2022 06:40:53</t>
  </si>
  <si>
    <t>29.11.2022 11:47:53</t>
  </si>
  <si>
    <t>29.11.2022 12:22:50</t>
  </si>
  <si>
    <t>29.11.2022 00:27:10</t>
  </si>
  <si>
    <t>29.11.2022 00:58:19</t>
  </si>
  <si>
    <t>DM-5/20 35-26-M00776_DIREK TIPI TRAFO HUCRESI H01_2052634</t>
  </si>
  <si>
    <t>29.11.2022 09:48:12</t>
  </si>
  <si>
    <t>29.11.2022 11:47:47</t>
  </si>
  <si>
    <t>K-3711 35-03-K03711_B_56363247_56363247</t>
  </si>
  <si>
    <t>29.11.2022 20:33:00</t>
  </si>
  <si>
    <t>29.11.2022 21:28:25</t>
  </si>
  <si>
    <t>L-492 (BALANBAKA-1) 35-18-L00492_950452182_950452182</t>
  </si>
  <si>
    <t>29.11.2022 10:00:14</t>
  </si>
  <si>
    <t>29.11.2022 11:05:13</t>
  </si>
  <si>
    <t>ŞEYHDAVUTLAR TR-5 NAMAZGAH 45-79-M00496_A_56381569_56381569</t>
  </si>
  <si>
    <t>29.11.2022 16:13:22</t>
  </si>
  <si>
    <t>29.11.2022 19:16:52</t>
  </si>
  <si>
    <t>TR-1/56 45-72-M00640_TR-1/64 M02_79594126</t>
  </si>
  <si>
    <t>29.11.2022 09:07:11</t>
  </si>
  <si>
    <t>29.11.2022 17:27:00</t>
  </si>
  <si>
    <t>M-442 35-02-M00442_99817621_99817621</t>
  </si>
  <si>
    <t>29.11.2022 01:21:28</t>
  </si>
  <si>
    <t>29.11.2022 05:45:18</t>
  </si>
  <si>
    <t>M-2846 35-03-M02846_ M04_82471958</t>
  </si>
  <si>
    <t>29.11.2022 10:26:29</t>
  </si>
  <si>
    <t>29.11.2022 10:42:04</t>
  </si>
  <si>
    <t>YARBASAN KÖK 45-74-M00119_ESKİ YARBASAN M02_72246696</t>
  </si>
  <si>
    <t>29.11.2022 09:59:40</t>
  </si>
  <si>
    <t>29.11.2022 11:45:37</t>
  </si>
  <si>
    <t>K-869 35-04-K00869_99712349_99712349</t>
  </si>
  <si>
    <t>29.11.2022 18:45:47</t>
  </si>
  <si>
    <t>29.11.2022 19:46:52</t>
  </si>
  <si>
    <t>29.11.2022 19:37:04</t>
  </si>
  <si>
    <t>29.11.2022 20:47:20</t>
  </si>
  <si>
    <t>BOZYAKA TM 35-01-A00007_BOZYAKA-10 İZSU K22_2312196</t>
  </si>
  <si>
    <t>29.11.2022 13:38:50</t>
  </si>
  <si>
    <t>29.11.2022 15:37:24</t>
  </si>
  <si>
    <t>TR-95 45-78-L00095_953248055_953248055</t>
  </si>
  <si>
    <t>29.11.2022 15:30:17</t>
  </si>
  <si>
    <t>29.11.2022 18:58:47</t>
  </si>
  <si>
    <t>MENEMEN TR-87 (DM-5/31) 35-28-M00687_MENEMEN DM-5/25 M01_66570110</t>
  </si>
  <si>
    <t>29.11.2022 09:49:47</t>
  </si>
  <si>
    <t>29.11.2022 15:38:47</t>
  </si>
  <si>
    <t>K-2575 35-01-K02575_913733601_913733601</t>
  </si>
  <si>
    <t>29.11.2022 09:31:30</t>
  </si>
  <si>
    <t>29.11.2022 10:12:40</t>
  </si>
  <si>
    <t>DEMİRCİ TM 45-74-A00001_HatBaşıAyırıcı_53135265 M15_53135265</t>
  </si>
  <si>
    <t>29.11.2022 12:08:41</t>
  </si>
  <si>
    <t>29.11.2022 13:46:31</t>
  </si>
  <si>
    <t>DM-3/34 35-26-M00766__56360967_56360967</t>
  </si>
  <si>
    <t>29.11.2022 16:43:16</t>
  </si>
  <si>
    <t>29.11.2022 19:50:48</t>
  </si>
  <si>
    <t>29.11.2022 00:39:36</t>
  </si>
  <si>
    <t>29.11.2022 04:58:19</t>
  </si>
  <si>
    <t>K-920 35-01-K00920_911299129_911299129</t>
  </si>
  <si>
    <t>29.11.2022 15:41:52</t>
  </si>
  <si>
    <t>29.11.2022 21:29:39</t>
  </si>
  <si>
    <t>29.11.2022 06:44:54</t>
  </si>
  <si>
    <t>29.11.2022 13:29:15</t>
  </si>
  <si>
    <t>ÇİLEME TR-3 35-22-M00162_A_56353806_56353806</t>
  </si>
  <si>
    <t>29.11.2022 17:10:05</t>
  </si>
  <si>
    <t>29.11.2022 20:06:12</t>
  </si>
  <si>
    <t>29.11.2022 21:55:11</t>
  </si>
  <si>
    <t>29.11.2022 22:15:41</t>
  </si>
  <si>
    <t>29.11.2022 09:56:39</t>
  </si>
  <si>
    <t>29.11.2022 11:23:11</t>
  </si>
  <si>
    <t>TR-1/64 DM 45-72-M00064_TR/68-67-69 M19_66485028</t>
  </si>
  <si>
    <t>29.11.2022 20:52:26</t>
  </si>
  <si>
    <t>29.11.2022 21:32:45</t>
  </si>
  <si>
    <t>29.11.2022 13:45:45</t>
  </si>
  <si>
    <t>29.11.2022 15:08:22</t>
  </si>
  <si>
    <t>M-1430 35-02-M01430_D_56381836_56381836</t>
  </si>
  <si>
    <t>29.11.2022 08:58:58</t>
  </si>
  <si>
    <t>29.11.2022 15:45:25</t>
  </si>
  <si>
    <t>ÇINARLIKUYU KÖK 45-71-M00188_HatBaşıAyırıcı_88207040 M02_88207040</t>
  </si>
  <si>
    <t>29.11.2022 13:48:34</t>
  </si>
  <si>
    <t>29.11.2022 16:21:03</t>
  </si>
  <si>
    <t>29.11.2022 16:34:59</t>
  </si>
  <si>
    <t>29.11.2022 16:35:39</t>
  </si>
  <si>
    <t>TÜRKELLİ DM (TR-4) 35-28-M00368_TÜRKELLİ ÇIKIŞ M04_56299107</t>
  </si>
  <si>
    <t>29.11.2022 16:24:00</t>
  </si>
  <si>
    <t>29.11.2022 16:44:00</t>
  </si>
  <si>
    <t>ERGENEKON TR-9 45-83-M00621_ERGENEKON TR-12 M05_61203672</t>
  </si>
  <si>
    <t>29.11.2022 11:19:33</t>
  </si>
  <si>
    <t>29.11.2022 14:15:01</t>
  </si>
  <si>
    <t>K-3109 35-04-K03109_99030516_99030516</t>
  </si>
  <si>
    <t>29.11.2022 02:33:35</t>
  </si>
  <si>
    <t>29.11.2022 03:33:45</t>
  </si>
  <si>
    <t>29.11.2022 10:50:26</t>
  </si>
  <si>
    <t>29.11.2022 11:43:15</t>
  </si>
  <si>
    <t>K-300 35-01-K00300_35-01-K00300_2366838</t>
  </si>
  <si>
    <t>29.11.2022 00:50:01</t>
  </si>
  <si>
    <t>29.11.2022 01:33:12</t>
  </si>
  <si>
    <t>K-4225 GEÇİT 35-08-K04225_K-2951 K01_72936330</t>
  </si>
  <si>
    <t>29.11.2022 09:09:24</t>
  </si>
  <si>
    <t>29.11.2022 11:38:17</t>
  </si>
  <si>
    <t>SARNIÇ İM 35-08-A00005_SARNIÇ-19 K18_2308966</t>
  </si>
  <si>
    <t>29.11.2022 13:17:13</t>
  </si>
  <si>
    <t>29.11.2022 15:46:47</t>
  </si>
  <si>
    <t>K-1126 35-01-K01126_C C1_5847555</t>
  </si>
  <si>
    <t>29.11.2022 09:01:21</t>
  </si>
  <si>
    <t>29.11.2022 10:04:49</t>
  </si>
  <si>
    <t>29.11.2022 08:18:09</t>
  </si>
  <si>
    <t>29.11.2022 09:03:36</t>
  </si>
  <si>
    <t>ÖRNEKKÖY TR-1 35-27-L00128_YAYLACIK L02_72169410</t>
  </si>
  <si>
    <t>29.11.2022 10:28:31</t>
  </si>
  <si>
    <t>29.11.2022 12:40:03</t>
  </si>
  <si>
    <t>L-243 35-18-L00243_TM1-39 L05_2093894</t>
  </si>
  <si>
    <t>29.11.2022 04:19:09</t>
  </si>
  <si>
    <t>29.11.2022 05:07:25</t>
  </si>
  <si>
    <t>K-1522 GÖRECE ATA MAH. 35-22-K01522_35-22-K01522_2358720</t>
  </si>
  <si>
    <t>29.11.2022 18:25:53</t>
  </si>
  <si>
    <t>29.11.2022 19:02:20</t>
  </si>
  <si>
    <t>IŞIKLAR TM 35-02-A00006_BATIÇİM-1 M24_2308413</t>
  </si>
  <si>
    <t>29.11.2022 15:59:31</t>
  </si>
  <si>
    <t>29.11.2022 18:32:37</t>
  </si>
  <si>
    <t>YUKARI AVUNDUK TR-1 35-16-M00033_DIREK TIPI TRAFO HUCRESI H01_2043371</t>
  </si>
  <si>
    <t>29.11.2022 12:25:38</t>
  </si>
  <si>
    <t>29.11.2022 16:11:40</t>
  </si>
  <si>
    <t>TR-350 35-19-L00350_956667993_956667993</t>
  </si>
  <si>
    <t>29.11.2022 09:31:54</t>
  </si>
  <si>
    <t>29.11.2022 11:24:47</t>
  </si>
  <si>
    <t>K-4786 35-04-K04786_B_60984858_60984858</t>
  </si>
  <si>
    <t>29.11.2022 07:27:30</t>
  </si>
  <si>
    <t>29.11.2022 08:46:56</t>
  </si>
  <si>
    <t>TR-2/19 45-83-L00019_TR-2/23 L02_72149861</t>
  </si>
  <si>
    <t>29.11.2022 10:09:58</t>
  </si>
  <si>
    <t>29.11.2022 14:34:07</t>
  </si>
  <si>
    <t>29.11.2022 19:55:07</t>
  </si>
  <si>
    <t>29.11.2022 20:37:28</t>
  </si>
  <si>
    <t>K-1395 35-08-K01395_35-08-K01395_42454527</t>
  </si>
  <si>
    <t>29.11.2022 01:00:59</t>
  </si>
  <si>
    <t>29.11.2022 02:04:56</t>
  </si>
  <si>
    <t>M-2547 35-09-M02547_97721797_97721797</t>
  </si>
  <si>
    <t>29.11.2022 12:06:45</t>
  </si>
  <si>
    <t>29.11.2022 15:53:21</t>
  </si>
  <si>
    <t>29.11.2022 11:16:31</t>
  </si>
  <si>
    <t>29.11.2022 11:27:48</t>
  </si>
  <si>
    <t>DM-5/TR-5 35-26-M00774_DM-5/6 M02_42461968</t>
  </si>
  <si>
    <t>29.11.2022 09:28:17</t>
  </si>
  <si>
    <t>29.11.2022 10:47:33</t>
  </si>
  <si>
    <t>29.11.2022 09:11:19</t>
  </si>
  <si>
    <t>29.11.2022 17:21:46</t>
  </si>
  <si>
    <t>MORDOĞAN TR-34 35-21-L00148_95000474199_95000474199</t>
  </si>
  <si>
    <t>29.11.2022 15:36:21</t>
  </si>
  <si>
    <t>29.11.2022 22:24:17</t>
  </si>
  <si>
    <t>29.11.2022 00:47:19</t>
  </si>
  <si>
    <t>29.11.2022 00:51:11</t>
  </si>
  <si>
    <t>M-2580 35-03-M02580_DAĞITIM TRAFO M03_49963488</t>
  </si>
  <si>
    <t>29.11.2022 16:28:29</t>
  </si>
  <si>
    <t>29.11.2022 20:26:45</t>
  </si>
  <si>
    <t>L-143 35-18-L00143_11328953_56372526_56372526</t>
  </si>
  <si>
    <t>29.11.2022 14:28:38</t>
  </si>
  <si>
    <t>29.11.2022 16:56:45</t>
  </si>
  <si>
    <t>M-2675 35-01-M02675_911192515_911192515</t>
  </si>
  <si>
    <t>29.11.2022 21:28:24</t>
  </si>
  <si>
    <t>30.11.2022 00:48:01</t>
  </si>
  <si>
    <t>29.11.2022 13:05:00</t>
  </si>
  <si>
    <t>29.11.2022 13:19:03</t>
  </si>
  <si>
    <t>29.11.2022 04:44:14</t>
  </si>
  <si>
    <t>29.11.2022 09:23:54</t>
  </si>
  <si>
    <t>29.11.2022 08:09:54</t>
  </si>
  <si>
    <t>29.11.2022 13:20:05</t>
  </si>
  <si>
    <t>29.11.2022 15:45:00</t>
  </si>
  <si>
    <t>29.11.2022 15:49:12</t>
  </si>
  <si>
    <t>AHMETLİ İM 45-84-A00001_ŞEHİR-1 L14_2314540</t>
  </si>
  <si>
    <t>29.11.2022 08:14:01</t>
  </si>
  <si>
    <t>29.11.2022 08:32:57</t>
  </si>
  <si>
    <t>TİRE İM-DM-1 35-29-A00001_MAHMUTLAR L13_2312356</t>
  </si>
  <si>
    <t>29.11.2022 19:15:07</t>
  </si>
  <si>
    <t>29.11.2022 19:46:54</t>
  </si>
  <si>
    <t>BEYLER KÖK 45-85-L00034_YENİKÖY L02_72102990</t>
  </si>
  <si>
    <t>29.11.2022 07:15:59</t>
  </si>
  <si>
    <t>29.11.2022 08:39:21</t>
  </si>
  <si>
    <t>NURİYE DM 45-80-M00090_LÜTFİYE M01_72194602</t>
  </si>
  <si>
    <t>29.11.2022 10:05:23</t>
  </si>
  <si>
    <t>29.11.2022 10:11:33</t>
  </si>
  <si>
    <t>M-209(DM-2/22) 35-09-M00209_912767628_912767628</t>
  </si>
  <si>
    <t>29.11.2022 13:32:42</t>
  </si>
  <si>
    <t>29.11.2022 16:23:43</t>
  </si>
  <si>
    <t>İSTASYONALTI KÖK 45-83-M00131_MANİSA-2 ÇIKIŞ M01_2329936</t>
  </si>
  <si>
    <t>29.11.2022 10:38:46</t>
  </si>
  <si>
    <t>29.11.2022 14:51:35</t>
  </si>
  <si>
    <t>TİRE DM2/11 35-29-M00117_DIREK TIPI TRAFO HUCRESI H01_2094783</t>
  </si>
  <si>
    <t>29.11.2022 17:48:06</t>
  </si>
  <si>
    <t>29.11.2022 14:07:45</t>
  </si>
  <si>
    <t>29.11.2022 14:59:30</t>
  </si>
  <si>
    <t>29.11.2022 16:46:36</t>
  </si>
  <si>
    <t>29.11.2022 18:30:29</t>
  </si>
  <si>
    <t>K-2784 35-02-K02784__82713353_82713353</t>
  </si>
  <si>
    <t>29.11.2022 10:16:40</t>
  </si>
  <si>
    <t>29.11.2022 11:41:14</t>
  </si>
  <si>
    <t>SANDIÇAY TR-1 35-22-M00265_C_56355527_56355527</t>
  </si>
  <si>
    <t>29.11.2022 08:54:06</t>
  </si>
  <si>
    <t>29.11.2022 15:15:08</t>
  </si>
  <si>
    <t>M-1264 35-03-M01264_TRAFO M03_41932519</t>
  </si>
  <si>
    <t>29.11.2022 01:59:53</t>
  </si>
  <si>
    <t>29.11.2022 03:40:20</t>
  </si>
  <si>
    <t>ULUKENT KÖK-15 35-28-M00070_HatBaşıAyırıcı_53133697 M04_53133697</t>
  </si>
  <si>
    <t>29.11.2022 14:49:34</t>
  </si>
  <si>
    <t>29.11.2022 17:47:02</t>
  </si>
  <si>
    <t>29.11.2022 12:29:48</t>
  </si>
  <si>
    <t>29.11.2022 13:58:36</t>
  </si>
  <si>
    <t>29.11.2022 18:29:08</t>
  </si>
  <si>
    <t>29.11.2022 19:13:10</t>
  </si>
  <si>
    <t>BADEMLİ TR-7 35-30-L00104_42982821_56352813_56352813</t>
  </si>
  <si>
    <t>29.11.2022 14:49:23</t>
  </si>
  <si>
    <t>29.11.2022 16:25:44</t>
  </si>
  <si>
    <t>_945669323_945669323</t>
  </si>
  <si>
    <t>29.11.2022 05:38:43</t>
  </si>
  <si>
    <t>29.11.2022 14:32:10</t>
  </si>
  <si>
    <t>29.11.2022 13:24:22</t>
  </si>
  <si>
    <t>29.11.2022 14:08:19</t>
  </si>
  <si>
    <t>YENMİŞ KÖK 35-27-M00366_YUKARI YENMİŞ M05_72163708</t>
  </si>
  <si>
    <t>29.11.2022 12:50:16</t>
  </si>
  <si>
    <t>29.11.2022 13:23:09</t>
  </si>
  <si>
    <t>29.11.2022 21:49:29</t>
  </si>
  <si>
    <t>29.11.2022 22:30:50</t>
  </si>
  <si>
    <t>K-1213 35-02-K01213_B b1b_5875699</t>
  </si>
  <si>
    <t>29.11.2022 09:49:51</t>
  </si>
  <si>
    <t>29.11.2022 18:48:43</t>
  </si>
  <si>
    <t>M-1002 35-03-M01002_TRAFO M03_41932675</t>
  </si>
  <si>
    <t>29.11.2022 03:12:17</t>
  </si>
  <si>
    <t>29.11.2022 04:34:18</t>
  </si>
  <si>
    <t>29.11.2022 15:46:30</t>
  </si>
  <si>
    <t>29.11.2022 21:42:48</t>
  </si>
  <si>
    <t>DEĞİRMENDERE DM 35-22-M00085_ÇİLE KÖK M07_50066610</t>
  </si>
  <si>
    <t>29.11.2022 09:43:09</t>
  </si>
  <si>
    <t>29.11.2022 13:33:30</t>
  </si>
  <si>
    <t>29.11.2022 08:31:09</t>
  </si>
  <si>
    <t>29.11.2022 08:45:32</t>
  </si>
  <si>
    <t>29.11.2022 16:41:01</t>
  </si>
  <si>
    <t>29.11.2022 17:50:42</t>
  </si>
  <si>
    <t>M-2188 KARAAĞAÇ TR-1 35-03-M02188_910292904_910292904</t>
  </si>
  <si>
    <t>29.11.2022 20:26:01</t>
  </si>
  <si>
    <t>30.11.2022 00:28:33</t>
  </si>
  <si>
    <t>M-1003 35-03-M01003_35-03-M01003_41930545</t>
  </si>
  <si>
    <t>29.11.2022 15:52:39</t>
  </si>
  <si>
    <t>29.11.2022 16:50:42</t>
  </si>
  <si>
    <t>SARIGÖL DM 45-79-M00069_DADAĞLI FİDERİ M17_2076609</t>
  </si>
  <si>
    <t>29.11.2022 11:56:13</t>
  </si>
  <si>
    <t>29.11.2022 12:35:22</t>
  </si>
  <si>
    <t>29.11.2022 19:34:29</t>
  </si>
  <si>
    <t>29.11.2022 22:44:54</t>
  </si>
  <si>
    <t>EŞREFPAŞA İM 35-01-A00002_TR-3 34.5 M02_2309059</t>
  </si>
  <si>
    <t>29.11.2022 14:34:59</t>
  </si>
  <si>
    <t>29.11.2022 14:55:33</t>
  </si>
  <si>
    <t>M-2431 35-02-M02431_912477746_912477746</t>
  </si>
  <si>
    <t>29.11.2022 18:33:44</t>
  </si>
  <si>
    <t>29.11.2022 19:35:18</t>
  </si>
  <si>
    <t>29.11.2022 12:13:46</t>
  </si>
  <si>
    <t>29.11.2022 12:55:34</t>
  </si>
  <si>
    <t>K-1040 35-04-K01040_99533078_99533078</t>
  </si>
  <si>
    <t>29.11.2022 20:07:25</t>
  </si>
  <si>
    <t>29.11.2022 21:08:07</t>
  </si>
  <si>
    <t>ÜRKMEZ DM-3 (ÜRKMEZ M-6) 35-25-M00145_956639120_956639120</t>
  </si>
  <si>
    <t>29.11.2022 16:08:26</t>
  </si>
  <si>
    <t>29.11.2022 18:47:45</t>
  </si>
  <si>
    <t>K-3582 35-01-K03582_911275400_911275400</t>
  </si>
  <si>
    <t>29.11.2022 01:06:22</t>
  </si>
  <si>
    <t>29.11.2022 02:51:38</t>
  </si>
  <si>
    <t>29.11.2022 09:05:18</t>
  </si>
  <si>
    <t>29.11.2022 13:09:13</t>
  </si>
  <si>
    <t>GERENKÖY TR-6 35-23-M00152_950425871_950425871</t>
  </si>
  <si>
    <t>29.11.2022 12:41:08</t>
  </si>
  <si>
    <t>29.11.2022 13:39:14</t>
  </si>
  <si>
    <t>KİLLİK TR-3 45-73-M00848_B_56386695_56386695</t>
  </si>
  <si>
    <t>29.11.2022 10:43:03</t>
  </si>
  <si>
    <t>29.11.2022 15:13:41</t>
  </si>
  <si>
    <t>M-737 35-17-M00737_A_83290134_83290134</t>
  </si>
  <si>
    <t>29.11.2022 07:44:10</t>
  </si>
  <si>
    <t>29.11.2022 09:32:55</t>
  </si>
  <si>
    <t>K-4309 35-02-K04309_F_56364823_56364823</t>
  </si>
  <si>
    <t>29.11.2022 02:46:50</t>
  </si>
  <si>
    <t>29.11.2022 04:50:37</t>
  </si>
  <si>
    <t>BÜYÜKBELEN KÖK 45-80-M00066__72410508_72410508</t>
  </si>
  <si>
    <t>29.11.2022 09:56:31</t>
  </si>
  <si>
    <t>29.11.2022 11:10:52</t>
  </si>
  <si>
    <t>29.11.2022 23:16:57</t>
  </si>
  <si>
    <t>30.11.2022 00:40:52</t>
  </si>
  <si>
    <t>TR-63 35-19-L00063_A_60983692_60983692</t>
  </si>
  <si>
    <t>29.11.2022 09:34:26</t>
  </si>
  <si>
    <t>29.11.2022 12:23:26</t>
  </si>
  <si>
    <t>KARABURUN İM 35-21-A00001_MORDOĞAN M04_2314238</t>
  </si>
  <si>
    <t>29.11.2022 00:24:31</t>
  </si>
  <si>
    <t>29.11.2022 00:34:18</t>
  </si>
  <si>
    <t>YENİ ŞAKRAN TR-4 35-17-M00204_949175817_949175817</t>
  </si>
  <si>
    <t>29.11.2022 12:13:05</t>
  </si>
  <si>
    <t>29.11.2022 13:39:35</t>
  </si>
  <si>
    <t>L-470 KÖK 35-18-L00470_L-310 L03_72090138</t>
  </si>
  <si>
    <t>29.11.2022 03:34:23</t>
  </si>
  <si>
    <t>29.11.2022 03:48:00</t>
  </si>
  <si>
    <t>29.11.2022 08:26:09</t>
  </si>
  <si>
    <t>29.11.2022 09:48:18</t>
  </si>
  <si>
    <t>BALLICA İM 45-72-A00005_HAMİDİYE L07_2327273</t>
  </si>
  <si>
    <t>30.11.2022 12:55:40</t>
  </si>
  <si>
    <t>30.11.2022 13:30:01</t>
  </si>
  <si>
    <t>30.11.2022 09:26:13</t>
  </si>
  <si>
    <t>30.11.2022 16:34:23</t>
  </si>
  <si>
    <t>OĞLANANASI TR-9 35-22-M00262_D_56353775_56353775</t>
  </si>
  <si>
    <t>30.11.2022 09:28:49</t>
  </si>
  <si>
    <t>30.11.2022 11:42:53</t>
  </si>
  <si>
    <t>DUMANLAR KÖK 45-81-M00044_DUMANLAR M03_72038346</t>
  </si>
  <si>
    <t>30.11.2022 17:20:11</t>
  </si>
  <si>
    <t>30.11.2022 18:24:45</t>
  </si>
  <si>
    <t>SARIGÖL DM 45-79-M00069_DADAĞLI FİDERİ M17_2318414</t>
  </si>
  <si>
    <t>30.11.2022 16:40:17</t>
  </si>
  <si>
    <t>30.11.2022 16:58:21</t>
  </si>
  <si>
    <t>GÜLBAHÇE TR-11 35-19-L00110_A A1_5938838</t>
  </si>
  <si>
    <t>30.11.2022 09:56:26</t>
  </si>
  <si>
    <t>30.11.2022 11:09:25</t>
  </si>
  <si>
    <t>K-217 35-01-K00217_35-01-K00217_2347911</t>
  </si>
  <si>
    <t>30.11.2022 21:23:46</t>
  </si>
  <si>
    <t>30.11.2022 22:11:11</t>
  </si>
  <si>
    <t>DM-1/TR-17 SEFERİHİSAR 35-14-M00329_95002404399_95002404399</t>
  </si>
  <si>
    <t>30.11.2022 01:07:03</t>
  </si>
  <si>
    <t>30.11.2022 03:17:07</t>
  </si>
  <si>
    <t>K-3168 35-02-K03168_35-02-K03168_2353178</t>
  </si>
  <si>
    <t>30.11.2022 11:12:40</t>
  </si>
  <si>
    <t>30.11.2022 17:38:58</t>
  </si>
  <si>
    <t>KINIK TR-24 35-24-M00024_A_56370717_56370717</t>
  </si>
  <si>
    <t>30.11.2022 12:07:22</t>
  </si>
  <si>
    <t>30.11.2022 14:09:45</t>
  </si>
  <si>
    <t>TR-124 35-15-L00124_950359220_950359220</t>
  </si>
  <si>
    <t>30.11.2022 12:30:26</t>
  </si>
  <si>
    <t>30.11.2022 16:16:26</t>
  </si>
  <si>
    <t>M-2041 35-01-M02041_912362934_912362934</t>
  </si>
  <si>
    <t>30.11.2022 09:55:17</t>
  </si>
  <si>
    <t>30.11.2022 10:58:37</t>
  </si>
  <si>
    <t>30.11.2022 11:18:53</t>
  </si>
  <si>
    <t>30.11.2022 11:44:29</t>
  </si>
  <si>
    <t>M-1291 35-02-M01291_915152646_915152646</t>
  </si>
  <si>
    <t>30.11.2022 13:39:34</t>
  </si>
  <si>
    <t>30.11.2022 14:58:04</t>
  </si>
  <si>
    <t>30.11.2022 17:05:22</t>
  </si>
  <si>
    <t>30.11.2022 17:36:09</t>
  </si>
  <si>
    <t>DM-12/TR-1 45-73-M00067_C c3_45119839</t>
  </si>
  <si>
    <t>30.11.2022 20:09:45</t>
  </si>
  <si>
    <t>30.11.2022 22:06:03</t>
  </si>
  <si>
    <t>K-2519 35-02-K02519_913271373_913271373</t>
  </si>
  <si>
    <t>30.11.2022 07:36:37</t>
  </si>
  <si>
    <t>30.11.2022 09:18:25</t>
  </si>
  <si>
    <t>AVŞAR TR-3 45-83-L00351_955158845_955158845</t>
  </si>
  <si>
    <t>30.11.2022 10:56:00</t>
  </si>
  <si>
    <t>30.11.2022 13:00:11</t>
  </si>
  <si>
    <t>TR-1/45 (25/17b) ÇIRÇIR 45-71-M00148_953241047_953241047</t>
  </si>
  <si>
    <t>30.11.2022 10:22:31</t>
  </si>
  <si>
    <t>30.11.2022 15:10:55</t>
  </si>
  <si>
    <t>AŞAĞIŞAKRAN TR-1 35-17-M00223_A_60984349_60984349</t>
  </si>
  <si>
    <t>30.11.2022 02:18:04</t>
  </si>
  <si>
    <t>30.11.2022 03:20:18</t>
  </si>
  <si>
    <t>SARNIÇ İM 35-08-A00005_SARNIÇ-12 K11_2049271</t>
  </si>
  <si>
    <t>30.11.2022 17:20:04</t>
  </si>
  <si>
    <t>30.11.2022 18:24:00</t>
  </si>
  <si>
    <t>M-1982 35-09-M01982_35-09-M01982_45204008</t>
  </si>
  <si>
    <t>30.11.2022 10:45:33</t>
  </si>
  <si>
    <t>30.11.2022 12:15:53</t>
  </si>
  <si>
    <t>_911052256_911052256</t>
  </si>
  <si>
    <t>30.11.2022 03:39:29</t>
  </si>
  <si>
    <t>30.11.2022 04:47:05</t>
  </si>
  <si>
    <t>MEMİŞ ÇERÇİOĞLU VE ARK. T-SULAMA GRB. 35-13-L00118_C_56379971_56379971</t>
  </si>
  <si>
    <t>30.11.2022 11:22:20</t>
  </si>
  <si>
    <t>30.11.2022 12:28:05</t>
  </si>
  <si>
    <t>SANAYİ TR-2 (DM-1/TR-28) 35-14-M00312_95001425514_95001425514</t>
  </si>
  <si>
    <t>30.11.2022 19:39:27</t>
  </si>
  <si>
    <t>30.11.2022 20:48:53</t>
  </si>
  <si>
    <t>30.11.2022 13:31:24</t>
  </si>
  <si>
    <t>30.11.2022 16:25:53</t>
  </si>
  <si>
    <t>YENİ FOÇA TR-14 35-23-M00014_95001279654_95001279654</t>
  </si>
  <si>
    <t>30.11.2022 14:05:18</t>
  </si>
  <si>
    <t>30.11.2022 16:56:56</t>
  </si>
  <si>
    <t>GÜLBAHÇE TR-278 35-19-L00278_956698154_956698154</t>
  </si>
  <si>
    <t>30.11.2022 16:50:07</t>
  </si>
  <si>
    <t>30.11.2022 18:32:59</t>
  </si>
  <si>
    <t>YENİ BAĞARASI TR-4 35-23-M00210_42066963_56355777_56355777</t>
  </si>
  <si>
    <t>30.11.2022 08:58:58</t>
  </si>
  <si>
    <t>30.11.2022 09:52:55</t>
  </si>
  <si>
    <t>YENİ BAĞARASI TR-1 35-23-M00207_42067279_56357382_56357382</t>
  </si>
  <si>
    <t>30.11.2022 13:27:16</t>
  </si>
  <si>
    <t>30.11.2022 13:59:20</t>
  </si>
  <si>
    <t>30.11.2022 09:06:55</t>
  </si>
  <si>
    <t>30.11.2022 09:59:29</t>
  </si>
  <si>
    <t>K-3641 35-01-K03641_C_56374358_56374358</t>
  </si>
  <si>
    <t>30.11.2022 11:46:14</t>
  </si>
  <si>
    <t>30.11.2022 13:10:15</t>
  </si>
  <si>
    <t>30.11.2022 16:03:06</t>
  </si>
  <si>
    <t>30.11.2022 16:57:33</t>
  </si>
  <si>
    <t>DM-4/TR-16 35-26-M01302_TR-16/TR-17 M02_42461042</t>
  </si>
  <si>
    <t>30.11.2022 09:10:27</t>
  </si>
  <si>
    <t>30.11.2022 17:49:45</t>
  </si>
  <si>
    <t>ADİLKÖY TR-1 45-82-L00054_DIREK TIPI TRAFO HUCRESI H01_2090124</t>
  </si>
  <si>
    <t>30.11.2022 13:40:36</t>
  </si>
  <si>
    <t>30.11.2022 15:18:26</t>
  </si>
  <si>
    <t>30.11.2022 10:16:50</t>
  </si>
  <si>
    <t>30.11.2022 13:39:15</t>
  </si>
  <si>
    <t>TR-299 35-19-L00355_956684839_956684839</t>
  </si>
  <si>
    <t>30.11.2022 17:13:32</t>
  </si>
  <si>
    <t>30.11.2022 19:07:33</t>
  </si>
  <si>
    <t>ADİLOBA TR-3 45-80-M00179_956533502_956533502</t>
  </si>
  <si>
    <t>30.11.2022 03:57:35</t>
  </si>
  <si>
    <t>30.11.2022 04:29:43</t>
  </si>
  <si>
    <t>L-43 AKARCA 35-14-L00043_956654626_956654626</t>
  </si>
  <si>
    <t>30.11.2022 10:08:23</t>
  </si>
  <si>
    <t>30.11.2022 12:28:18</t>
  </si>
  <si>
    <t>30.11.2022 09:35:59</t>
  </si>
  <si>
    <t>30.11.2022 15:12:06</t>
  </si>
  <si>
    <t>K-60 35-01-K00060_911292649_911292649</t>
  </si>
  <si>
    <t>30.11.2022 06:17:40</t>
  </si>
  <si>
    <t>30.11.2022 08:20:13</t>
  </si>
  <si>
    <t>ÜRKMEZ DM-4 (ÜRKMEZ M-21) 35-25-M00155_ÜRKMEZ M-20 M04_72072949</t>
  </si>
  <si>
    <t>30.11.2022 21:47:37</t>
  </si>
  <si>
    <t>30.11.2022 21:59:29</t>
  </si>
  <si>
    <t>30.11.2022 09:01:04</t>
  </si>
  <si>
    <t>30.11.2022 17:05:49</t>
  </si>
  <si>
    <t>DEMİRCİ KÖK 35-26-M00779_KARACAAĞAÇ ENH M06_42707188</t>
  </si>
  <si>
    <t>30.11.2022 11:57:35</t>
  </si>
  <si>
    <t>30.11.2022 12:34:09</t>
  </si>
  <si>
    <t>SARUHANLI TR-16 45-80-M00016_45-80-M00016_2355925</t>
  </si>
  <si>
    <t>30.11.2022 19:30:15</t>
  </si>
  <si>
    <t>30.11.2022 20:23:28</t>
  </si>
  <si>
    <t>MORDOĞAN TR-41 35-21-L00164_MORDOĞAN TR-29 L04_72179977</t>
  </si>
  <si>
    <t>30.11.2022 09:10:50</t>
  </si>
  <si>
    <t>30.11.2022 10:31:41</t>
  </si>
  <si>
    <t>KAVACIK TR-1 35-01-L00001_E_56381459_56381459</t>
  </si>
  <si>
    <t>30.11.2022 13:12:59</t>
  </si>
  <si>
    <t>30.11.2022 15:19:54</t>
  </si>
  <si>
    <t>30.11.2022 15:11:48</t>
  </si>
  <si>
    <t>30.11.2022 21:57:37</t>
  </si>
  <si>
    <t>TR-1/42-C 45-72-M00111_956530494_956530494</t>
  </si>
  <si>
    <t>30.11.2022 11:56:03</t>
  </si>
  <si>
    <t>30.11.2022 12:56:44</t>
  </si>
  <si>
    <t>YENİ FOÇA TR-19 35-23-M00019_C_56365461_56365461</t>
  </si>
  <si>
    <t>30.11.2022 11:43:59</t>
  </si>
  <si>
    <t>30.11.2022 12:15:35</t>
  </si>
  <si>
    <t>K-3995 35-03-K03995_C_56362592_56362592</t>
  </si>
  <si>
    <t>30.11.2022 03:13:15</t>
  </si>
  <si>
    <t>30.11.2022 04:50:44</t>
  </si>
  <si>
    <t>KIRKAĞAÇ TR-12 45-76-M00012_955248395_955248395</t>
  </si>
  <si>
    <t>30.11.2022 22:45:18</t>
  </si>
  <si>
    <t>30.11.2022 23:26:06</t>
  </si>
  <si>
    <t>M-2674 35-01-M02674_A 2A_5869398</t>
  </si>
  <si>
    <t>30.11.2022 11:02:13</t>
  </si>
  <si>
    <t>30.11.2022 12:51:06</t>
  </si>
  <si>
    <t>K-3376 35-04-K03376_A_56355768_56355768</t>
  </si>
  <si>
    <t>30.11.2022 13:09:24</t>
  </si>
  <si>
    <t>30.11.2022 13:41:42</t>
  </si>
  <si>
    <t>İDRİS KEPEZ TR 35-30-M00231_DIREK TIPI TRAFO HUCRESI H01_2041808</t>
  </si>
  <si>
    <t>30.11.2022 20:24:39</t>
  </si>
  <si>
    <t>30.11.2022 21:39:37</t>
  </si>
  <si>
    <t>M-1036 35-04-M01036_B_56368078_56368078</t>
  </si>
  <si>
    <t>30.11.2022 11:03:35</t>
  </si>
  <si>
    <t>30.11.2022 11:43:44</t>
  </si>
  <si>
    <t>AKÇAŞEHİR TR-1 35-29-L00173_35-29-L00173_2371401</t>
  </si>
  <si>
    <t>30.11.2022 07:32:49</t>
  </si>
  <si>
    <t>30.11.2022 07:50:16</t>
  </si>
  <si>
    <t>30.11.2022 19:52:20</t>
  </si>
  <si>
    <t>30.11.2022 21:49:38</t>
  </si>
  <si>
    <t>PINARLI KÖK 35-20-M00085_TR-1 M05_72358873</t>
  </si>
  <si>
    <t>30.11.2022 08:29:38</t>
  </si>
  <si>
    <t>30.11.2022 09:11:19</t>
  </si>
  <si>
    <t>SARNIÇ İM 35-08-A00005_SARNIÇ-6 K06_2308978</t>
  </si>
  <si>
    <t>30.11.2022 16:22:55</t>
  </si>
  <si>
    <t>30.11.2022 18:06:42</t>
  </si>
  <si>
    <t>SOMA KÖYLER DM-2 45-82-M00125_HatBaşıAyırıcı_53136198 M08_53136198</t>
  </si>
  <si>
    <t>30.11.2022 09:56:47</t>
  </si>
  <si>
    <t>30.11.2022 10:28:12</t>
  </si>
  <si>
    <t>30.11.2022 09:02:20</t>
  </si>
  <si>
    <t>30.11.2022 16:44:29</t>
  </si>
  <si>
    <t>PAŞATIMARI TR-1 45-83-M00811_ M04_89801510</t>
  </si>
  <si>
    <t>30.11.2022 12:08:53</t>
  </si>
  <si>
    <t>30.11.2022 14:26:59</t>
  </si>
  <si>
    <t>DEREKÖY KÖK 45-77-L00290_DEREKÖY L04_2334411</t>
  </si>
  <si>
    <t>30.11.2022 13:50:27</t>
  </si>
  <si>
    <t>30.11.2022 15:02:10</t>
  </si>
  <si>
    <t>K-1502 35-03-K01502_944465104_944465104</t>
  </si>
  <si>
    <t>30.11.2022 18:11:25</t>
  </si>
  <si>
    <t>30.11.2022 18:59:25</t>
  </si>
  <si>
    <t>L-287 SCOTCH PARK 35-18-L00287_950467171_950467171</t>
  </si>
  <si>
    <t>30.11.2022 00:31:56</t>
  </si>
  <si>
    <t>30.11.2022 01:52:10</t>
  </si>
  <si>
    <t>GÜLKENT KÖK-3 35-30-M00219_ALTINOVA-1 ÇIKIŞ M05_84885056</t>
  </si>
  <si>
    <t>30.11.2022 16:14:12</t>
  </si>
  <si>
    <t>30.11.2022 18:38:24</t>
  </si>
  <si>
    <t>30.11.2022 10:33:54</t>
  </si>
  <si>
    <t>30.11.2022 10:51:00</t>
  </si>
  <si>
    <t>30.11.2022 17:00:49</t>
  </si>
  <si>
    <t>30.11.2022 19:04:35</t>
  </si>
  <si>
    <t>TR-39 35-30-L00039_A_56402556_56402556</t>
  </si>
  <si>
    <t>30.11.2022 12:52:31</t>
  </si>
  <si>
    <t>30.11.2022 14:32:31</t>
  </si>
  <si>
    <t>K-3628 35-01-K03628_912196360_912196360</t>
  </si>
  <si>
    <t>30.11.2022 13:13:45</t>
  </si>
  <si>
    <t>30.11.2022 16:15:30</t>
  </si>
  <si>
    <t>ÇİFTLİK İM 35-18-A00003_ÇİFTLİK DM-2/1 L10_2307806</t>
  </si>
  <si>
    <t>30.11.2022 09:21:03</t>
  </si>
  <si>
    <t>30.11.2022 14:42:02</t>
  </si>
  <si>
    <t>K-217 35-01-K00217_D_56376757_56376757</t>
  </si>
  <si>
    <t>30.11.2022 20:56:53</t>
  </si>
  <si>
    <t>30.11.2022 22:06:24</t>
  </si>
  <si>
    <t>30.11.2022 10:18:49</t>
  </si>
  <si>
    <t>30.11.2022 12:29:50</t>
  </si>
  <si>
    <t>KÜNER TR-3 35-22-M00226_955260631_955260631</t>
  </si>
  <si>
    <t>30.11.2022 07:20:43</t>
  </si>
  <si>
    <t>30.11.2022 09:16:23</t>
  </si>
  <si>
    <t>30.11.2022 07:52:28</t>
  </si>
  <si>
    <t>30.11.2022 09:57:38</t>
  </si>
  <si>
    <t>TR-40 35-17-M00040_950302264_950302264</t>
  </si>
  <si>
    <t>30.11.2022 14:42:18</t>
  </si>
  <si>
    <t>30.11.2022 16:31:08</t>
  </si>
  <si>
    <t>M-1344 35-02-M01344_910130609_910130609</t>
  </si>
  <si>
    <t>30.11.2022 15:19:05</t>
  </si>
  <si>
    <t>30.11.2022 17:00:38</t>
  </si>
  <si>
    <t>K-1116 35-04-K01116_K_56364196_56364196</t>
  </si>
  <si>
    <t>30.11.2022 09:02:00</t>
  </si>
  <si>
    <t>30.11.2022 10:54:34</t>
  </si>
  <si>
    <t>BAĞARASI TR-2 35-23-M00171__79702452_79702452</t>
  </si>
  <si>
    <t>30.11.2022 14:11:36</t>
  </si>
  <si>
    <t>30.11.2022 15:02:31</t>
  </si>
  <si>
    <t>K-1402 35-01-K01402_E_56381147_56381147</t>
  </si>
  <si>
    <t>30.11.2022 18:12:12</t>
  </si>
  <si>
    <t>01.12.2022 01:24:00</t>
  </si>
  <si>
    <t>30.11.2022 11:12:17</t>
  </si>
  <si>
    <t>30.11.2022 11:34:00</t>
  </si>
  <si>
    <t>TR-25 35-31-L00025_47996629_56398747_56398747</t>
  </si>
  <si>
    <t>30.11.2022 09:51:42</t>
  </si>
  <si>
    <t>30.11.2022 11:22:43</t>
  </si>
  <si>
    <t>YENİFOÇA TR-44 35-23-M00044_D_60984035_60984035</t>
  </si>
  <si>
    <t>30.11.2022 17:31:51</t>
  </si>
  <si>
    <t>30.11.2022 18:30:48</t>
  </si>
  <si>
    <t>SANAYİ SİTESİ TR-4 35-17-M00299_950310477_950310477</t>
  </si>
  <si>
    <t>30.11.2022 10:08:40</t>
  </si>
  <si>
    <t>30.11.2022 11:45:50</t>
  </si>
  <si>
    <t>K-1113 35-08-K01113_SARNIÇ İ.M. K01_42031638</t>
  </si>
  <si>
    <t>30.11.2022 13:06:19</t>
  </si>
  <si>
    <t>30.11.2022 16:21:16</t>
  </si>
  <si>
    <t>K-2766 35-09-K02766_913284773_913284773</t>
  </si>
  <si>
    <t>30.11.2022 12:50:37</t>
  </si>
  <si>
    <t>30.11.2022 14:57:34</t>
  </si>
  <si>
    <t>30.11.2022 15:52:38</t>
  </si>
  <si>
    <t>30.11.2022 16:30:19</t>
  </si>
  <si>
    <t>30.11.2022 01:31:34</t>
  </si>
  <si>
    <t>30.11.2022 02:16:56</t>
  </si>
  <si>
    <t>M-1995 35-09-M01995_C F01b_5968065</t>
  </si>
  <si>
    <t>30.11.2022 20:28:22</t>
  </si>
  <si>
    <t>30.11.2022 22:02:02</t>
  </si>
  <si>
    <t>İSMAİL ÇAVDAR VE ARK. TARIMSAL SULAMA TR 45-71-M00498_DIREK TIPI TRAFO HUCRESI H01_2079252</t>
  </si>
  <si>
    <t>30.11.2022 08:11:48</t>
  </si>
  <si>
    <t>30.11.2022 12:28:24</t>
  </si>
  <si>
    <t>EVRENLİ KÖK 45-73-M00139_HatBaşıAyırıcı_81540438 M02_81540438</t>
  </si>
  <si>
    <t>30.11.2022 23:07:13</t>
  </si>
  <si>
    <t>01.12.2022 00:44:58</t>
  </si>
  <si>
    <t>FOÇA M-267 35-23-M00267_42097089_56366113_56366113</t>
  </si>
  <si>
    <t>30.11.2022 10:05:42</t>
  </si>
  <si>
    <t>30.11.2022 10:28:47</t>
  </si>
  <si>
    <t>POYRAZDAMLARI TR-11 45-78-M00576_HatBaşıAyırıcı_53132741 M05_53132741</t>
  </si>
  <si>
    <t>30.11.2022 17:18:30</t>
  </si>
  <si>
    <t>30.11.2022 18:32:21</t>
  </si>
  <si>
    <t>30.11.2022 22:38:02</t>
  </si>
  <si>
    <t>01.12.2022 01:52:40</t>
  </si>
  <si>
    <t>L-49 TİRE ALTIN EVLER 35-18-L00049_ L01_2086795</t>
  </si>
  <si>
    <t>30.11.2022 22:21:13</t>
  </si>
  <si>
    <t>01.12.2022 02:36:57</t>
  </si>
  <si>
    <t>30.11.2022 09:07:12</t>
  </si>
  <si>
    <t>30.11.2022 10:01:21</t>
  </si>
  <si>
    <t>L-242 35-18-L00242_950441195_950441195</t>
  </si>
  <si>
    <t>30.11.2022 11:28:39</t>
  </si>
  <si>
    <t>30.11.2022 15:13:43</t>
  </si>
  <si>
    <t>30.11.2022 15:32:36</t>
  </si>
  <si>
    <t>30.11.2022 18:06:17</t>
  </si>
  <si>
    <t>K-188 35-01-K00188_35-01-K00188_2361998</t>
  </si>
  <si>
    <t>30.11.2022 18:29:22</t>
  </si>
  <si>
    <t>30.11.2022 18:33:00</t>
  </si>
  <si>
    <t>K-3319 35-09-K03319_C_56380665_56380665</t>
  </si>
  <si>
    <t>30.11.2022 15:00:56</t>
  </si>
  <si>
    <t>30.11.2022 23:33:59</t>
  </si>
  <si>
    <t>M-195 35-02-M00195_C_56360430_56360430</t>
  </si>
  <si>
    <t>30.11.2022 10:23:12</t>
  </si>
  <si>
    <t>30.11.2022 14:14:10</t>
  </si>
  <si>
    <t>30.11.2022 13:06:11</t>
  </si>
  <si>
    <t>30.11.2022 13:21:25</t>
  </si>
  <si>
    <t>K-4237 35-03-K04237_910578919_910578919</t>
  </si>
  <si>
    <t>30.11.2022 21:05:55</t>
  </si>
  <si>
    <t>01.12.2022 00:19:23</t>
  </si>
  <si>
    <t>BALLICA İM 45-72-A00005_BALLICA ŞEHİR L09_2327271</t>
  </si>
  <si>
    <t>30.11.2022 09:08:16</t>
  </si>
  <si>
    <t>30.11.2022 09:24:00</t>
  </si>
  <si>
    <t>M-1974 35-09-M01974_97729268_97729268</t>
  </si>
  <si>
    <t>30.11.2022 17:31:58</t>
  </si>
  <si>
    <t>01.12.2022 00:46:00</t>
  </si>
  <si>
    <t>ÖRNEKKÖY TR-2 35-27-L00324_D_72386879_72386879</t>
  </si>
  <si>
    <t>30.11.2022 09:34:12</t>
  </si>
  <si>
    <t>30.11.2022 13:46:37</t>
  </si>
  <si>
    <t>DM08/TR39 45-73-M00030_C_56392050_56392050</t>
  </si>
  <si>
    <t>30.11.2022 21:25:01</t>
  </si>
  <si>
    <t>30.11.2022 22:29:23</t>
  </si>
  <si>
    <t>FETHİ ÜZÜM TARIMSAL SULAMA GRUBU 35-31-L00047_47863659_56390884_56390884</t>
  </si>
  <si>
    <t>30.11.2022 08:33:16</t>
  </si>
  <si>
    <t>30.11.2022 10:21:42</t>
  </si>
  <si>
    <t>K-4432 35-01-K04432_911699779_911699779</t>
  </si>
  <si>
    <t>30.11.2022 13:17:32</t>
  </si>
  <si>
    <t>30.11.2022 17:33:39</t>
  </si>
  <si>
    <t>30.11.2022 11:52:43</t>
  </si>
  <si>
    <t>K-3995 35-03-K03995_910687794_910687794</t>
  </si>
  <si>
    <t>30.11.2022 05:40:49</t>
  </si>
  <si>
    <t>30.11.2022 14:25:24</t>
  </si>
  <si>
    <t>K-1116 35-04-K01116_TRAFO K04_2326905</t>
  </si>
  <si>
    <t>30.11.2022 10:38:09</t>
  </si>
  <si>
    <t>30.11.2022 13:07:46</t>
  </si>
  <si>
    <t>M-1528 35-03-M01528_B_56364262_56364262</t>
  </si>
  <si>
    <t>30.11.2022 13:22:11</t>
  </si>
  <si>
    <t>30.11.2022 17:02:31</t>
  </si>
  <si>
    <t>30.11.2022 08:00:20</t>
  </si>
  <si>
    <t>30.11.2022 11:46:07</t>
  </si>
  <si>
    <t>30.11.2022 15:11:47</t>
  </si>
  <si>
    <t>30.11.2022 16:57:13</t>
  </si>
  <si>
    <t>M-1856 YAKAKÖY TR-5 35-02-M01856_99664951_99664951</t>
  </si>
  <si>
    <t>30.11.2022 10:35:01</t>
  </si>
  <si>
    <t>30.11.2022 13:07:25</t>
  </si>
  <si>
    <t>DM-16/02-C 45-71-M00606_95001250765_95001250765</t>
  </si>
  <si>
    <t>30.11.2022 10:49:53</t>
  </si>
  <si>
    <t>30.11.2022 13:55:38</t>
  </si>
  <si>
    <t>PINARBAŞI TR-1 45-80-M00182_956536280_956536280</t>
  </si>
  <si>
    <t>30.11.2022 14:11:38</t>
  </si>
  <si>
    <t>30.11.2022 15:34:47</t>
  </si>
  <si>
    <t>ALABAŞ TR-7 35-15-L00132_D_56398090_56398090</t>
  </si>
  <si>
    <t>30.11.2022 15:02:25</t>
  </si>
  <si>
    <t>30.11.2022 16:22:41</t>
  </si>
  <si>
    <t>30.11.2022 08:57:18</t>
  </si>
  <si>
    <t>30.11.2022 10:07:29</t>
  </si>
  <si>
    <t>K-2617 35-08-K02617_K-1620 K03_42039303</t>
  </si>
  <si>
    <t>30.11.2022 01:33:53</t>
  </si>
  <si>
    <t>30.11.2022 01:43:08</t>
  </si>
  <si>
    <t>GÖKÇEOLUK TR-1 45-81-M00078_A_56387674_56387674</t>
  </si>
  <si>
    <t>30.11.2022 18:28:26</t>
  </si>
  <si>
    <t>30.11.2022 21:10:36</t>
  </si>
  <si>
    <t>M-58 35-17-M00058_B_56353288_56353288</t>
  </si>
  <si>
    <t>30.11.2022 19:47:35</t>
  </si>
  <si>
    <t>30.11.2022 20:35:08</t>
  </si>
  <si>
    <t>M-538 35-09-M00538_a a1_5882289</t>
  </si>
  <si>
    <t>30.11.2022 16:46:50</t>
  </si>
  <si>
    <t>30.11.2022 18:48:38</t>
  </si>
  <si>
    <t>ALİZE KÖK 35-18-M00059_CANTÜRK MADEN M11_72185136</t>
  </si>
  <si>
    <t>30.11.2022 09:32:56</t>
  </si>
  <si>
    <t>30.11.2022 12:34:04</t>
  </si>
  <si>
    <t>ROSEBYE TR-4 45-71-M01188_DAĞITIM TRAFO ROSEBYE TR-4 M03_72080164</t>
  </si>
  <si>
    <t>30.11.2022 09:01:39</t>
  </si>
  <si>
    <t>30.11.2022 09:31:18</t>
  </si>
  <si>
    <t>K-112 35-01-K00112_D 1D_5840716</t>
  </si>
  <si>
    <t>30.11.2022 11:12:11</t>
  </si>
  <si>
    <t>30.11.2022 13:40:21</t>
  </si>
  <si>
    <t>KULA İM 45-77-A00001_HatBaşıAyırıcı_89716731 M03_89716731</t>
  </si>
  <si>
    <t>30.11.2022 11:26:52</t>
  </si>
  <si>
    <t>30.11.2022 12:45:56</t>
  </si>
  <si>
    <t>30.11.2022 13:30:48</t>
  </si>
  <si>
    <t>30.11.2022 14:48:00</t>
  </si>
  <si>
    <t>M-2177 35-01-M02177_A_56374011_56374011</t>
  </si>
  <si>
    <t>30.11.2022 18:03:31</t>
  </si>
  <si>
    <t>30.11.2022 20:00:49</t>
  </si>
  <si>
    <t>BAĞARASI TR-2 35-23-M00171_95001306561_95001306561</t>
  </si>
  <si>
    <t>30.11.2022 12:46:56</t>
  </si>
  <si>
    <t>30.11.2022 14:58:45</t>
  </si>
  <si>
    <t>30.11.2022 12:02:17</t>
  </si>
  <si>
    <t>30.11.2022 16:44:48</t>
  </si>
  <si>
    <t>GÖLBAŞI DSİ GÖLET TR 45-77-L00146_DIREK TIPI TRAFO HUCRESI H01_2056053</t>
  </si>
  <si>
    <t>30.11.2022 09:12:54</t>
  </si>
  <si>
    <t>30.11.2022 11:31:42</t>
  </si>
  <si>
    <t>MENEMEN DM-3/22 (TR-61) 35-28-M00734_953375814_953375814</t>
  </si>
  <si>
    <t>30.11.2022 13:22:04</t>
  </si>
  <si>
    <t>30.11.2022 17:51:28</t>
  </si>
  <si>
    <t>PAYAMLI M-19 35-25-M00172_9484215_56377342_56377342</t>
  </si>
  <si>
    <t>30.11.2022 14:30:53</t>
  </si>
  <si>
    <t>30.11.2022 18:02:26</t>
  </si>
  <si>
    <t>TR-2 35-31-L00002_956595760_956595760</t>
  </si>
  <si>
    <t>30.11.2022 22:57:54</t>
  </si>
  <si>
    <t>01.12.2022 01:06:51</t>
  </si>
  <si>
    <t>K-1502 35-03-K01502_B B1_5791423</t>
  </si>
  <si>
    <t>30.11.2022 10:06:07</t>
  </si>
  <si>
    <t>30.11.2022 17:16:31</t>
  </si>
  <si>
    <t>HACIRAHMANLI TR-18 45-80-M00082_C_56407322_56407322</t>
  </si>
  <si>
    <t>30.11.2022 08:08:50</t>
  </si>
  <si>
    <t>30.11.2022 09:15:33</t>
  </si>
  <si>
    <t>K-1776 35-07-K01776_913285232_913285232</t>
  </si>
  <si>
    <t>30.11.2022 13:50:49</t>
  </si>
  <si>
    <t>30.11.2022 18:45:23</t>
  </si>
  <si>
    <t>K-4385 35-03-K04385_910248776_910248776</t>
  </si>
  <si>
    <t>30.11.2022 20:27:21</t>
  </si>
  <si>
    <t>01.12.2022 00:44:53</t>
  </si>
  <si>
    <t>30.11.2022 17:20:07</t>
  </si>
  <si>
    <t>30.11.2022 17:56:31</t>
  </si>
  <si>
    <t>DM-12/13 45-72-L00064_95001237663_95001237663</t>
  </si>
  <si>
    <t>30.11.2022 17:59:44</t>
  </si>
  <si>
    <t>30.11.2022 18:40:20</t>
  </si>
  <si>
    <t>BALABANLI DM 35-15-M00280_KIZILCAAVLU M05_72306394</t>
  </si>
  <si>
    <t>30.11.2022 10:43:02</t>
  </si>
  <si>
    <t>30.11.2022 11:46:37</t>
  </si>
  <si>
    <t>K-1092 35-03-K01092_913023445_913023445</t>
  </si>
  <si>
    <t>30.11.2022 11:01:21</t>
  </si>
  <si>
    <t>30.11.2022 16:42:13</t>
  </si>
  <si>
    <t>MURADİYE TR-4 45-71-M02427_953221508_953221508</t>
  </si>
  <si>
    <t>30.11.2022 08:16:12</t>
  </si>
  <si>
    <t>30.11.2022 09:11:34</t>
  </si>
  <si>
    <t>30.11.2022 06:58:39</t>
  </si>
  <si>
    <t>30.11.2022 13:18:20</t>
  </si>
  <si>
    <t>M-3251 35-04-M03251_99290897_99290897</t>
  </si>
  <si>
    <t>30.11.2022 01:16:34</t>
  </si>
  <si>
    <t>30.11.2022 01:54:26</t>
  </si>
  <si>
    <t>L-234 35-18-L00234_950441191_950441191</t>
  </si>
  <si>
    <t>30.11.2022 11:23:42</t>
  </si>
  <si>
    <t>30.11.2022 16:17:16</t>
  </si>
  <si>
    <t>30.11.2022 19:40:39</t>
  </si>
  <si>
    <t>01.12.2022 00:17:33</t>
  </si>
  <si>
    <t>DM-03/05(TR-4/06) 45-71-M00117_D d3b_45134649</t>
  </si>
  <si>
    <t>30.11.2022 12:12:50</t>
  </si>
  <si>
    <t>30.11.2022 12:27:46</t>
  </si>
  <si>
    <t>ŞEMSİLER MANDAL TR-2 35-31-L00102_956596002_956596002</t>
  </si>
  <si>
    <t>30.11.2022 08:55:42</t>
  </si>
  <si>
    <t>30.11.2022 12:16:22</t>
  </si>
  <si>
    <t>DM-25/16 45-71-M00392_953191561_953191561</t>
  </si>
  <si>
    <t>30.11.2022 20:38:18</t>
  </si>
  <si>
    <t>30.11.2022 21:22:46</t>
  </si>
  <si>
    <t>PİRAHMET TR-1 45-82-M00177_945550454_945550454</t>
  </si>
  <si>
    <t>30.11.2022 11:37:13</t>
  </si>
  <si>
    <t>30.11.2022 18:52:58</t>
  </si>
  <si>
    <t>YAĞBASAN TR-1 45-78-M00546_953284492_953284492</t>
  </si>
  <si>
    <t>30.11.2022 15:51:43</t>
  </si>
  <si>
    <t>30.11.2022 17:47:35</t>
  </si>
  <si>
    <t>KÖPRÜBAŞI TR-34 45-86-M00034_b_56401136_56401136</t>
  </si>
  <si>
    <t>30.11.2022 12:45:01</t>
  </si>
  <si>
    <t>30.11.2022 13:56:02</t>
  </si>
  <si>
    <t>K-3181 35-01-K03181_911552273_911552273</t>
  </si>
  <si>
    <t>30.11.2022 13:04:52</t>
  </si>
  <si>
    <t>30.11.2022 14:25:43</t>
  </si>
  <si>
    <t>CUMHURİYET KÖK 35-29-L00057_KAZANLI KÖK L05_2311614</t>
  </si>
  <si>
    <t>30.11.2022 16:08:27</t>
  </si>
  <si>
    <t>30.11.2022 16:52:43</t>
  </si>
  <si>
    <t>M-257 35-09-M00257_D_56363214_56363214</t>
  </si>
  <si>
    <t>30.11.2022 09:10:45</t>
  </si>
  <si>
    <t>30.11.2022 16:33:42</t>
  </si>
  <si>
    <t>30.11.2022 08:19:13</t>
  </si>
  <si>
    <t>30.11.2022 13:04:55</t>
  </si>
  <si>
    <t>M-2813 35-03-M02813_95002416544_95002416544</t>
  </si>
  <si>
    <t>30.11.2022 14:44:40</t>
  </si>
  <si>
    <t>30.11.2022 18:34:59</t>
  </si>
  <si>
    <t>30.11.2022 09:31:04</t>
  </si>
  <si>
    <t>30.11.2022 16:54:19</t>
  </si>
  <si>
    <t>TR-48 35-15-M00048_950364486_950364486</t>
  </si>
  <si>
    <t>30.11.2022 11:52:59</t>
  </si>
  <si>
    <t>30.11.2022 12:27:48</t>
  </si>
  <si>
    <t>30.11.2022 11:11:22</t>
  </si>
  <si>
    <t>30.11.2022 11:40:41</t>
  </si>
  <si>
    <t>30.11.2022 10:37:58</t>
  </si>
  <si>
    <t>30.11.2022 19:00:03</t>
  </si>
  <si>
    <t>30.11.2022 09:53:00</t>
  </si>
  <si>
    <t>30.11.2022 17:09:51</t>
  </si>
  <si>
    <t>KAVACIK TR-1 45-77-M00001_DIREK TIPI TRAFO HUCRESI H01_2055528</t>
  </si>
  <si>
    <t>30.11.2022 10:16:59</t>
  </si>
  <si>
    <t>30.11.2022 10:56:45</t>
  </si>
  <si>
    <t>PAYAMLI M-24 35-25-M00191_C_65497267_65497267</t>
  </si>
  <si>
    <t>30.11.2022 18:16:34</t>
  </si>
  <si>
    <t>30.11.2022 19:10:00</t>
  </si>
  <si>
    <t>K-188 35-01-K00188_911590272_911590272</t>
  </si>
  <si>
    <t>30.11.2022 17:28:20</t>
  </si>
  <si>
    <t>30.11.2022 19:14:20</t>
  </si>
  <si>
    <t>30.11.2022 17:04:51</t>
  </si>
  <si>
    <t>30.11.2022 17:54:42</t>
  </si>
  <si>
    <t>KONAKLI TR-12 35-15-L00899_950377602_950377602</t>
  </si>
  <si>
    <t>30.11.2022 13:32:42</t>
  </si>
  <si>
    <t>30.11.2022 19:09:39</t>
  </si>
  <si>
    <t>K-2764 35-09-K02764_913387572_913387572</t>
  </si>
  <si>
    <t>30.11.2022 15:55:15</t>
  </si>
  <si>
    <t>30.11.2022 18:31:43</t>
  </si>
  <si>
    <t>30.11.2022 09:17:12</t>
  </si>
  <si>
    <t>30.11.2022 10:50:56</t>
  </si>
  <si>
    <t>ARMUTLU DM-2/TR-29 35-27-L00351_913313092_913313092</t>
  </si>
  <si>
    <t>30.11.2022 11:25:50</t>
  </si>
  <si>
    <t>30.11.2022 13:01:22</t>
  </si>
  <si>
    <t>M-1035 35-04-M01035_C_56383483_56383483</t>
  </si>
  <si>
    <t>30.11.2022 11:49:01</t>
  </si>
  <si>
    <t>30.11.2022 12:51:16</t>
  </si>
  <si>
    <t>DM-1/TR-24 35-14-M00291_956659981_956659981</t>
  </si>
  <si>
    <t>30.11.2022 08:33:11</t>
  </si>
  <si>
    <t>30.11.2022 10:07:07</t>
  </si>
  <si>
    <t>K-3181 35-01-K03181_911524000_911524000</t>
  </si>
  <si>
    <t>30.11.2022 22:25:36</t>
  </si>
  <si>
    <t>01.12.2022 00:40:45</t>
  </si>
  <si>
    <t>DEREKÖY TR-1 35-27-M00966_35-27-M00966_2367734</t>
  </si>
  <si>
    <t>30.11.2022 09:07:38</t>
  </si>
  <si>
    <t>30.11.2022 16:28:36</t>
  </si>
  <si>
    <t>AHMETLİ TR-11 45-84-L00011_HatBaşıAyırıcı_73330554 L02_73330554</t>
  </si>
  <si>
    <t>30.11.2022 09:59:47</t>
  </si>
  <si>
    <t>30.11.2022 11:30:53</t>
  </si>
  <si>
    <t>K-1075 35-02-K01075_K-2589 K04_58134048</t>
  </si>
  <si>
    <t>30.11.2022 16:28:09</t>
  </si>
  <si>
    <t>30.11.2022 16:48:41</t>
  </si>
  <si>
    <t>K-4328 35-04-K04328_A_56380422_56380422</t>
  </si>
  <si>
    <t>30.11.2022 15:16:24</t>
  </si>
  <si>
    <t>30.11.2022 23:07:07</t>
  </si>
  <si>
    <t>30.11.2022 00:40:31</t>
  </si>
  <si>
    <t>30.11.2022 04:41:14</t>
  </si>
  <si>
    <t>L-43 AKARCA 35-14-L00043_11053065_56375172_56375172</t>
  </si>
  <si>
    <t>30.11.2022 12:23:02</t>
  </si>
  <si>
    <t>30.11.2022 12:34:32</t>
  </si>
  <si>
    <t>K-3168 35-02-K03168_910185283_910185283</t>
  </si>
  <si>
    <t>30.11.2022 05:11:25</t>
  </si>
  <si>
    <t>30.11.2022 06:00:13</t>
  </si>
  <si>
    <t>TAŞLIYATAK TR-1 35-31-L00366_47791624_56352977_56352977</t>
  </si>
  <si>
    <t>30.11.2022 18:11:54</t>
  </si>
  <si>
    <t>30.11.2022 19:52:50</t>
  </si>
  <si>
    <t>30.11.2022 15:25:27</t>
  </si>
  <si>
    <t>30.11.2022 15:38:57</t>
  </si>
  <si>
    <t>TR-1 45-77-L00001_CBÜ ÖZEL TR L05_72202884</t>
  </si>
  <si>
    <t>30.11.2022 13:17:34</t>
  </si>
  <si>
    <t>30.11.2022 13:36:34</t>
  </si>
  <si>
    <t>TR-19 (M-719) 35-30-M00719_955300311_955300311</t>
  </si>
  <si>
    <t>30.11.2022 17:00:25</t>
  </si>
  <si>
    <t>30.11.2022 18:37:10</t>
  </si>
  <si>
    <t>TR-42 35-13-L00042_946423591_946423591</t>
  </si>
  <si>
    <t>30.11.2022 00:30:49</t>
  </si>
  <si>
    <t>30.11.2022 01:26:20</t>
  </si>
  <si>
    <t>30.11.2022 10:33:14</t>
  </si>
  <si>
    <t>30.11.2022 11:05:46</t>
  </si>
  <si>
    <t>K-4328 35-04-K04328_913418306_913418306</t>
  </si>
  <si>
    <t>30.11.2022 17:36:30</t>
  </si>
  <si>
    <t>01.12.2022 00:08:50</t>
  </si>
  <si>
    <t>M-195 35-02-M00195_99912581_99912581</t>
  </si>
  <si>
    <t>30.11.2022 13:35:07</t>
  </si>
  <si>
    <t>30.11.2022 14:20:43</t>
  </si>
  <si>
    <t>TAYTAN OFİS KÖK 45-78-M00314_DEMİRKÖPRÜ DM-2 ÇIKIŞI (DEMİRKÖPRÜ-2) M06_60669850</t>
  </si>
  <si>
    <t>30.11.2022 09:16:26</t>
  </si>
  <si>
    <t>30.11.2022 17:05:38</t>
  </si>
  <si>
    <t>K-2586 35-08-K02586_915039468_915039468</t>
  </si>
  <si>
    <t>30.11.2022 14:55:03</t>
  </si>
  <si>
    <t>30.11.2022 17:56:12</t>
  </si>
  <si>
    <t>M-3392(YATIRIM REZERVE) 35-03-M03392_B b1_5791583</t>
  </si>
  <si>
    <t>30.11.2022 23:29:28</t>
  </si>
  <si>
    <t>01.12.2022 01:45:00</t>
  </si>
  <si>
    <t>M-1002 35-03-M01002_912706691_912706691</t>
  </si>
  <si>
    <t>30.11.2022 02:25:04</t>
  </si>
  <si>
    <t>30.11.2022 03:57:41</t>
  </si>
  <si>
    <t>K-1210 35-01-K01210_911988378_911988378</t>
  </si>
  <si>
    <t>30.11.2022 18:39:26</t>
  </si>
  <si>
    <t>30.11.2022 21:15:08</t>
  </si>
  <si>
    <t>KAVAKDERE DM 35-14-M00339_KAVAKDERE KÖY M08_65666754</t>
  </si>
  <si>
    <t>30.11.2022 01:36:46</t>
  </si>
  <si>
    <t>30.11.2022 02:05:30</t>
  </si>
  <si>
    <t>K-1620 35-08-K01620_K-4485 K02_65783193</t>
  </si>
  <si>
    <t>30.11.2022 01:27:00</t>
  </si>
  <si>
    <t>30.11.2022 01:29:00</t>
  </si>
  <si>
    <t>MUSTAFA AKYAR ÖZEL TR 35-16-M00752Ö_DIREK TIPI TRAFO HUCRESI H01_2040811</t>
  </si>
  <si>
    <t>30.11.2022 22:37:18</t>
  </si>
  <si>
    <t>01.12.2022 00:06:47</t>
  </si>
  <si>
    <t>K-3148 35-04-K03148_B_56367881_56367881</t>
  </si>
  <si>
    <t>30.11.2022 17:33:31</t>
  </si>
  <si>
    <t>30.11.2022 19:29:11</t>
  </si>
  <si>
    <t>SELİMŞAHLAR TR-2 45-71-M00137_HatBaşıAyırıcı_53135222 M03_53135222</t>
  </si>
  <si>
    <t>30.11.2022 18:23:22</t>
  </si>
  <si>
    <t>30.11.2022 23:44:40</t>
  </si>
  <si>
    <t>UZUNDERE TM 35-01-A00013_AKTEPE-2 M22_2056110</t>
  </si>
  <si>
    <t>30.11.2022 09:34:18</t>
  </si>
  <si>
    <t>30.11.2022 13:50:10</t>
  </si>
  <si>
    <t>30.11.2022 10:04:43</t>
  </si>
  <si>
    <t>30.11.2022 10:24:14</t>
  </si>
  <si>
    <t>TR-299 35-19-L00355_E_76803492_76803492</t>
  </si>
  <si>
    <t>30.11.2022 18:46:18</t>
  </si>
  <si>
    <t>30.11.2022 19:11:31</t>
  </si>
  <si>
    <t>ÇINARKÖY TR-33 35-27-M00033_910263398_910263398</t>
  </si>
  <si>
    <t>30.11.2022 11:30:46</t>
  </si>
  <si>
    <t>30.11.2022 12:00:23</t>
  </si>
  <si>
    <t>K-4020 35-09-K04020_A a1b_5871396</t>
  </si>
  <si>
    <t>30.11.2022 14:22:38</t>
  </si>
  <si>
    <t>30.11.2022 17:23:26</t>
  </si>
  <si>
    <t>DM-1/TR-16 SEFERİHİSAR 35-14-M00328_956634392_956634392</t>
  </si>
  <si>
    <t>30.11.2022 17:32:50</t>
  </si>
  <si>
    <t>30.11.2022 19:53:30</t>
  </si>
  <si>
    <t>ZEYTİNOVA TR-4 35-20-L00310_955202812_955202812</t>
  </si>
  <si>
    <t>30.11.2022 16:09:14</t>
  </si>
  <si>
    <t>30.11.2022 20:00:41</t>
  </si>
  <si>
    <t>SARIGÖL DM 45-79-M00069_HatBaşıAyırıcı_64087005 M17_64087005</t>
  </si>
  <si>
    <t>30.11.2022 09:11:10</t>
  </si>
  <si>
    <t>30.11.2022 16:59:10</t>
  </si>
  <si>
    <t>ÇATALOLUK DM 45-74-M00227_HIRKALI-KÖYLER M07_2328579</t>
  </si>
  <si>
    <t>30.11.2022 13:46:00</t>
  </si>
  <si>
    <t>30.11.2022 14:41:45</t>
  </si>
  <si>
    <t>30.11.2022 15:56:19</t>
  </si>
  <si>
    <t>30.11.2022 19:44:39</t>
  </si>
  <si>
    <t>L-287 SCOTCH PARK 35-18-L00287_950458978_950458978</t>
  </si>
  <si>
    <t>30.11.2022 10:59:13</t>
  </si>
  <si>
    <t>30.11.2022 13:43:46</t>
  </si>
  <si>
    <t>K-1371 35-04-K01371_912483115_912483115</t>
  </si>
  <si>
    <t>30.11.2022 08:05:17</t>
  </si>
  <si>
    <t>30.11.2022 12:07:17</t>
  </si>
  <si>
    <t>BAĞARASI TR-12 35-23-M00181__79552662_79552662</t>
  </si>
  <si>
    <t>30.11.2022 20:26:27</t>
  </si>
  <si>
    <t>30.11.2022 22:22:40</t>
  </si>
  <si>
    <t>UZUNDERE TM 35-01-A00013_AKTEPE-1 M09_2304406</t>
  </si>
  <si>
    <t>30.11.2022 10:06:17</t>
  </si>
  <si>
    <t>30.11.2022 15:03:59</t>
  </si>
  <si>
    <t>TR-2/69 (15,8) 45-83-L00069_DAHİLİ TRAFO L06_81566133</t>
  </si>
  <si>
    <t>30.11.2022 06:52:21</t>
  </si>
  <si>
    <t>30.11.2022 08:05:00</t>
  </si>
  <si>
    <t>HAMZAHOCALI TR2 35-24-M00090_A_56352753_56352753</t>
  </si>
  <si>
    <t>30.11.2022 09:33:54</t>
  </si>
  <si>
    <t>30.11.2022 11:33:28</t>
  </si>
  <si>
    <t>YENİFOÇA TR-45 35-23-M00045_950420546_950420546</t>
  </si>
  <si>
    <t>30.11.2022 15:28:45</t>
  </si>
  <si>
    <t>30.11.2022 18:28:18</t>
  </si>
  <si>
    <t>ESENYAZI EĞRİKUYU MAH. TR-1 45-77-M00022_DIREK TIPI TRAFO HUCRESI H01_2055539</t>
  </si>
  <si>
    <t>30.11.2022 11:23:06</t>
  </si>
  <si>
    <t>30.11.2022 13:18:44</t>
  </si>
  <si>
    <t>TR-142 YAĞCILAR KÖK 35-19-M00142_YAĞCILAR M01_72114523</t>
  </si>
  <si>
    <t>30.11.2022 05:39:33</t>
  </si>
  <si>
    <t>30.11.2022 06:05:37</t>
  </si>
  <si>
    <t>K-1116 35-04-K01116_35-04-K01116_2364760</t>
  </si>
  <si>
    <t>30.11.2022 08:58:09</t>
  </si>
  <si>
    <t>30.11.2022 09:29:34</t>
  </si>
  <si>
    <t>ESENYAZI ASAR MAH. TR-1 45-77-M00019_DIREK TIPI TRAFO HUCRESI H01_2055537</t>
  </si>
  <si>
    <t>30.11.2022 11:38:38</t>
  </si>
  <si>
    <t>30.11.2022 14:00:40</t>
  </si>
  <si>
    <t>30.11.2022 19:39:49</t>
  </si>
  <si>
    <t>30.11.2022 20:05:01</t>
  </si>
  <si>
    <t>L-20 DÖRT YOL KAVŞAĞI 35-14-L00020_956661249_956661249</t>
  </si>
  <si>
    <t>30.11.2022 12:42:32</t>
  </si>
  <si>
    <t>30.11.2022 16:51:00</t>
  </si>
  <si>
    <t>SOMA KÖYLER DM-2 45-82-M00125_HatBaşıAyırıcı_90091586 M08_90091586</t>
  </si>
  <si>
    <t>30.11.2022 09:10:17</t>
  </si>
  <si>
    <t>30.11.2022 17:06:26</t>
  </si>
  <si>
    <t>30.11.2022 10:29:27</t>
  </si>
  <si>
    <t>30.11.2022 16:55:49</t>
  </si>
  <si>
    <t>TR-89 MAVİ PLAJ 35-19-L00089_956682639_956682639</t>
  </si>
  <si>
    <t>30.11.2022 08:06:41</t>
  </si>
  <si>
    <t>30.11.2022 09:32:28</t>
  </si>
  <si>
    <t>SARNIÇ İM 35-08-A00005_SARNIÇ-2 K02_2049419</t>
  </si>
  <si>
    <t>30.11.2022 15:57:27</t>
  </si>
  <si>
    <t>30.11.2022 18:43:43</t>
  </si>
  <si>
    <t>30.11.2022 13:05:31</t>
  </si>
  <si>
    <t>30.11.2022 17:41:00</t>
  </si>
  <si>
    <t>30.11.2022 11:03:44</t>
  </si>
  <si>
    <t>30.11.2022 14:38:28</t>
  </si>
  <si>
    <t>30.11.2022 11:27:50</t>
  </si>
  <si>
    <t>30.11.2022 12:26:08</t>
  </si>
  <si>
    <t>TR-109 ZEYTİNALANI 35-19-L00109_956691778_956691778</t>
  </si>
  <si>
    <t>30.11.2022 19:10:55</t>
  </si>
  <si>
    <t>30.11.2022 19:59:10</t>
  </si>
  <si>
    <t>30.11.2022 09:01:12</t>
  </si>
  <si>
    <t>30.11.2022 09:45:57</t>
  </si>
  <si>
    <t>ÜRKMEZ M-17 35-25-M00174_956652361_956652361</t>
  </si>
  <si>
    <t>30.11.2022 10:21:57</t>
  </si>
  <si>
    <t>30.11.2022 12:53:56</t>
  </si>
  <si>
    <t>DM-2/TR-16 35-16-M00835_960637813_960637813</t>
  </si>
  <si>
    <t>30.11.2022 12:11:50</t>
  </si>
  <si>
    <t>30.11.2022 16:16:57</t>
  </si>
  <si>
    <t>30.11.2022 22:14:25</t>
  </si>
  <si>
    <t>01.12.2022 00:08:05</t>
  </si>
  <si>
    <t>SARNIÇ İM 35-08-A00005_SARNIÇ-13 K12_2049269</t>
  </si>
  <si>
    <t>30.11.2022 09:00:07</t>
  </si>
  <si>
    <t>30.11.2022 11:45:03</t>
  </si>
  <si>
    <t>MARANGOZLAR SİTESİ TR-1 35-28-M00649_953392989_953392989</t>
  </si>
  <si>
    <t>30.11.2022 15:21:26</t>
  </si>
  <si>
    <t>30.11.2022 16:18:51</t>
  </si>
  <si>
    <t>TR-1/103 45-71-M00942_DAĞITIM TRAFOSU M03_66501688</t>
  </si>
  <si>
    <t>30.11.2022 09:56:08</t>
  </si>
  <si>
    <t>30.11.2022 10:24:28</t>
  </si>
  <si>
    <t>K-1625 35-07-K01625_99065562_99065562</t>
  </si>
  <si>
    <t>30.11.2022 11:23:40</t>
  </si>
  <si>
    <t>30.11.2022 13:06:53</t>
  </si>
  <si>
    <t>30.11.2022 11:59:07</t>
  </si>
  <si>
    <t>30.11.2022 12:18:47</t>
  </si>
  <si>
    <t>HAMZABEYLİ KÖK 45-71-M00071_FABRİKALAR M02_2074297</t>
  </si>
  <si>
    <t>30.11.2022 17:02:07</t>
  </si>
  <si>
    <t>30.11.2022 20:59:13</t>
  </si>
  <si>
    <t>SOMA TR-27 45-82-M00027_E E2b_5986115</t>
  </si>
  <si>
    <t>30.11.2022 13:16:18</t>
  </si>
  <si>
    <t>30.11.2022 15:09:33</t>
  </si>
  <si>
    <t>30.11.2022 09:47:23</t>
  </si>
  <si>
    <t>30.11.2022 18:47:06</t>
  </si>
  <si>
    <t>TR-47 35-15-M00047_48866729_56365087_56365087</t>
  </si>
  <si>
    <t>30.11.2022 10:06:58</t>
  </si>
  <si>
    <t>30.11.2022 11:18:06</t>
  </si>
  <si>
    <t>M-2709 35-02-M02709__78540086_78540086</t>
  </si>
  <si>
    <t>30.11.2022 13:12:42</t>
  </si>
  <si>
    <t>30.11.2022 13:21:48</t>
  </si>
  <si>
    <t>K-3582 35-01-K03582_912694594_912694594</t>
  </si>
  <si>
    <t>30.11.2022 15:50:05</t>
  </si>
  <si>
    <t>30.11.2022 18:44:29</t>
  </si>
  <si>
    <t>30.11.2022 08:02:09</t>
  </si>
  <si>
    <t>30.11.2022 10:03:06</t>
  </si>
  <si>
    <t>MÜTEVELLİ KÖK 45-80-M00100_MÜTEVELLİ ŞEHİR-2(MÜTEVELLİ TR-5/TR-6/TR-7) M04_72196255</t>
  </si>
  <si>
    <t>30.11.2022 11:46:25</t>
  </si>
  <si>
    <t>30.11.2022 12:05:00</t>
  </si>
  <si>
    <t>KAZANCI ÇAT ÇİFTLİĞİ KÖK 45-74-M00349_ÇATALOLUK M03_84530409</t>
  </si>
  <si>
    <t>30.11.2022 17:31:33</t>
  </si>
  <si>
    <t>30.11.2022 18:26:14</t>
  </si>
  <si>
    <t>SEYREKLİ TR-2 35-15-L00440_950370937_950370937</t>
  </si>
  <si>
    <t>30.11.2022 17:18:14</t>
  </si>
  <si>
    <t>30.11.2022 18:55:11</t>
  </si>
  <si>
    <t>BEYDERE KÖK 45-71-M00128_ÜÇPINAR M03_50217152</t>
  </si>
  <si>
    <t>30.11.2022 09:16:31</t>
  </si>
  <si>
    <t>30.11.2022 10:45:17</t>
  </si>
  <si>
    <t>M-2824 35-03-M02824_965845471_965845471</t>
  </si>
  <si>
    <t>30.11.2022 18:28:22</t>
  </si>
  <si>
    <t>30.11.2022 22:42:47</t>
  </si>
  <si>
    <t>ARAPBAŞI TR-2 35-20-L00440_35-20-L00440_41967090</t>
  </si>
  <si>
    <t>30.11.2022 19:45:05</t>
  </si>
  <si>
    <t>30.11.2022 21:15:14</t>
  </si>
  <si>
    <t>TR-1/83 KAPTANOĞLU DM 45-83-M00083_ERBİLLER M03_61292035</t>
  </si>
  <si>
    <t>30.11.2022 04:15:03</t>
  </si>
  <si>
    <t>30.11.2022 07:04:57</t>
  </si>
  <si>
    <t>K-4237 35-03-K04237_C_56369225_56369225</t>
  </si>
  <si>
    <t>30.11.2022 19:02:57</t>
  </si>
  <si>
    <t>30.11.2022 20:50:30</t>
  </si>
  <si>
    <t>YENİ FOÇA TR-29 35-23-M00029_950419757_950419757</t>
  </si>
  <si>
    <t>30.11.2022 07:33:12</t>
  </si>
  <si>
    <t>30.11.2022 11:24:43</t>
  </si>
  <si>
    <t>30.11.2022 09:00:12</t>
  </si>
  <si>
    <t>30.11.2022 10:15:54</t>
  </si>
  <si>
    <t>TR-113 CAMİ YANI 35-26-M00113_956631927_956631927</t>
  </si>
  <si>
    <t>30.11.2022 16:46:39</t>
  </si>
  <si>
    <t>30.11.2022 18:34:57</t>
  </si>
  <si>
    <t>30.11.2022 13:27:53</t>
  </si>
  <si>
    <t>30.11.2022 14:50:08</t>
  </si>
  <si>
    <t>30.11.2022 00:27:00</t>
  </si>
  <si>
    <t>30.11.2022 00:56:05</t>
  </si>
  <si>
    <t>30.11.2022 09:02:08</t>
  </si>
  <si>
    <t>30.11.2022 13:15:18</t>
  </si>
  <si>
    <t>MENEMEN DM-4/12 (KÖK-16) 35-28-M00016_MENEMEN İ.M. M03_66837072</t>
  </si>
  <si>
    <t>30.11.2022 12:54:23</t>
  </si>
  <si>
    <t>30.11.2022 13:10:27</t>
  </si>
  <si>
    <t>K-2013 35-08-K02013_K-3575 K01_42039650</t>
  </si>
  <si>
    <t>30.11.2022 11:04:27</t>
  </si>
  <si>
    <t>30.11.2022 13:49:35</t>
  </si>
  <si>
    <t>K-1402 35-01-K01402_C_56364412_56364412</t>
  </si>
  <si>
    <t>30.11.2022 10:32:28</t>
  </si>
  <si>
    <t>30.11.2022 10:55:56</t>
  </si>
  <si>
    <t>YUKARI EMLAKDERE TR-1 45-71-M01032_A_56384515_56384515</t>
  </si>
  <si>
    <t>30.11.2022 16:18:28</t>
  </si>
  <si>
    <t>30.11.2022 21:32:32</t>
  </si>
  <si>
    <t>K-429 35-01-K00429_A_60984769_60984769</t>
  </si>
  <si>
    <t>30.11.2022 13:16:06</t>
  </si>
  <si>
    <t>30.11.2022 16:28:54</t>
  </si>
  <si>
    <t>L-56 HUZURKENT 35-14-L00056_50025035_56378243_56378243</t>
  </si>
  <si>
    <t>30.11.2022 01:37:57</t>
  </si>
  <si>
    <t>30.11.2022 01:57:08</t>
  </si>
  <si>
    <t>30.11.2022 10:12:09</t>
  </si>
  <si>
    <t>30.11.2022 19:51:00</t>
  </si>
  <si>
    <t>M-1054 35-02-M01054_912553830_912553830</t>
  </si>
  <si>
    <t>30.11.2022 20:22:35</t>
  </si>
  <si>
    <t>30.11.2022 23:11:56</t>
  </si>
  <si>
    <t>K-955 35-03-K00955_35-03-K00955_2364894</t>
  </si>
  <si>
    <t>24.11.2022 13:43:43</t>
  </si>
  <si>
    <t>24.11.2022 15:13:52</t>
  </si>
  <si>
    <t>K-165 35-03-K00165_B_56362355_56362355</t>
  </si>
  <si>
    <t>24.11.2022 17:56:08</t>
  </si>
  <si>
    <t>24.11.2022 18:47:00</t>
  </si>
  <si>
    <t>24.11.2022 11:32:40</t>
  </si>
  <si>
    <t>24.11.2022 12:40:27</t>
  </si>
  <si>
    <t>24.11.2022 13:05:55</t>
  </si>
  <si>
    <t>24.11.2022 14:38:42</t>
  </si>
  <si>
    <t>TR-101 45-78-L00101_953249008_953249008</t>
  </si>
  <si>
    <t>24.11.2022 12:53:26</t>
  </si>
  <si>
    <t>M-2957 35-04-M02957_99102763_99102763</t>
  </si>
  <si>
    <t>24.11.2022 21:36:02</t>
  </si>
  <si>
    <t>25.11.2022 01:57:14</t>
  </si>
  <si>
    <t>24.11.2022 09:11:00</t>
  </si>
  <si>
    <t>24.11.2022 15:37:04</t>
  </si>
  <si>
    <t>BADEMBÜKÜ TR-1 35-21-L00075_A_76840972_76840972</t>
  </si>
  <si>
    <t>24.11.2022 12:37:11</t>
  </si>
  <si>
    <t>24.11.2022 16:47:19</t>
  </si>
  <si>
    <t>24.11.2022 18:50:43</t>
  </si>
  <si>
    <t>24.11.2022 21:07:41</t>
  </si>
  <si>
    <t>24.11.2022 08:45:10</t>
  </si>
  <si>
    <t>24.11.2022 09:17:23</t>
  </si>
  <si>
    <t>K-2745 35-03-K02745_E_56365378_56365378</t>
  </si>
  <si>
    <t>24.11.2022 01:17:40</t>
  </si>
  <si>
    <t>24.11.2022 03:29:00</t>
  </si>
  <si>
    <t>ZEYTİNELİ TR-3 35-19-M00210_DIREK TIPI TRAFO HUCRESI H01_2057015</t>
  </si>
  <si>
    <t>24.11.2022 14:37:25</t>
  </si>
  <si>
    <t>24.11.2022 16:11:09</t>
  </si>
  <si>
    <t>KİRELLİ KÖK 35-29-L00809_GÜRDÜLLÜ- DERELİ-KİRELLİ KÖY L01_74719165</t>
  </si>
  <si>
    <t>24.11.2022 23:17:33</t>
  </si>
  <si>
    <t>24.11.2022 23:55:12</t>
  </si>
  <si>
    <t>K-4461 35-03-K04461_K-1828 K01_41935386</t>
  </si>
  <si>
    <t>24.11.2022 13:02:43</t>
  </si>
  <si>
    <t>24.11.2022 15:31:13</t>
  </si>
  <si>
    <t>YENİOBA KÖK 35-29-M00125_ÇIRPI M06_72191063</t>
  </si>
  <si>
    <t>24.11.2022 08:15:07</t>
  </si>
  <si>
    <t>24.11.2022 01:06:57</t>
  </si>
  <si>
    <t>24.11.2022 01:53:54</t>
  </si>
  <si>
    <t>24.11.2022 00:37:26</t>
  </si>
  <si>
    <t>24.11.2022 03:55:13</t>
  </si>
  <si>
    <t>NARINCALIPITRAK TR-1 45-77-L00092_D_56396174_56396174</t>
  </si>
  <si>
    <t>24.11.2022 19:57:09</t>
  </si>
  <si>
    <t>24.11.2022 20:17:28</t>
  </si>
  <si>
    <t>24.11.2022 08:58:46</t>
  </si>
  <si>
    <t>24.11.2022 10:09:43</t>
  </si>
  <si>
    <t>TATAR DM 35-19-M00256_ALAÇATI-1 ÇIKIŞ M12_2053774</t>
  </si>
  <si>
    <t>24.11.2022 06:55:32</t>
  </si>
  <si>
    <t>24.11.2022 14:27:34</t>
  </si>
  <si>
    <t>GAYLAN TR-1 35-16-M00030__72371790_72371790</t>
  </si>
  <si>
    <t>24.11.2022 16:31:20</t>
  </si>
  <si>
    <t>24.11.2022 21:22:27</t>
  </si>
  <si>
    <t>L-103 35-18-L00103_950439924_950439924</t>
  </si>
  <si>
    <t>24.11.2022 14:19:14</t>
  </si>
  <si>
    <t>24.11.2022 20:21:08</t>
  </si>
  <si>
    <t>AHMETLİ TR-5 35-26-L00129_6906446_56358726_56358726</t>
  </si>
  <si>
    <t>24.11.2022 11:41:14</t>
  </si>
  <si>
    <t>24.11.2022 12:09:40</t>
  </si>
  <si>
    <t>GÜMÜLDÜR M-20 35-25-M00020_11126244 TR1818A1B_5785700</t>
  </si>
  <si>
    <t>25.11.2022 00:02:44</t>
  </si>
  <si>
    <t>ÇAYBAŞI DM-1/TR-7 35-26-L00210_956603134_956603134</t>
  </si>
  <si>
    <t>24.11.2022 18:56:15</t>
  </si>
  <si>
    <t>25.11.2022 00:18:19</t>
  </si>
  <si>
    <t>TR-131 35-19-L00131_C_56391415_56391415</t>
  </si>
  <si>
    <t>24.11.2022 12:09:02</t>
  </si>
  <si>
    <t>24.11.2022 16:55:44</t>
  </si>
  <si>
    <t>24.11.2022 18:29:09</t>
  </si>
  <si>
    <t>24.11.2022 20:05:38</t>
  </si>
  <si>
    <t>MENDERES DM-2/TR-1 35-22-M00300_KÖYLER-1 M15_2095712</t>
  </si>
  <si>
    <t>24.11.2022 12:06:35</t>
  </si>
  <si>
    <t>24.11.2022 12:27:19</t>
  </si>
  <si>
    <t>ARKACILAR TR-1 35-31-L00037_47983535_56395263_56395263</t>
  </si>
  <si>
    <t>24.11.2022 09:04:52</t>
  </si>
  <si>
    <t>24.11.2022 15:28:10</t>
  </si>
  <si>
    <t>24.11.2022 14:13:52</t>
  </si>
  <si>
    <t>24.11.2022 16:03:36</t>
  </si>
  <si>
    <t>TR-114 35-26-M00114_CANET/TORBALI DEVLET HASTANESİ M01_65974713</t>
  </si>
  <si>
    <t>24.11.2022 17:22:12</t>
  </si>
  <si>
    <t>24.11.2022 17:40:20</t>
  </si>
  <si>
    <t>K-244 35-04-K00244_99048182_99048182</t>
  </si>
  <si>
    <t>24.11.2022 23:40:20</t>
  </si>
  <si>
    <t>25.11.2022 00:52:36</t>
  </si>
  <si>
    <t>AŞAĞIKIRIKLAR DM 35-16-M00448_HatBaşıAyırıcı_53140533 M11_53140533</t>
  </si>
  <si>
    <t>24.11.2022 12:43:32</t>
  </si>
  <si>
    <t>24.11.2022 15:00:09</t>
  </si>
  <si>
    <t>AĞAÇ İŞLERİ KÖK-2 (M-703) 35-22-M00125_KISIKKÖY(KARTAL) M02_72110798</t>
  </si>
  <si>
    <t>24.11.2022 15:06:49</t>
  </si>
  <si>
    <t>24.11.2022 20:03:28</t>
  </si>
  <si>
    <t>24.11.2022 07:41:16</t>
  </si>
  <si>
    <t>24.11.2022 15:46:30</t>
  </si>
  <si>
    <t>BORNOVA TM 35-02-A00005_TR-B M47_2308098</t>
  </si>
  <si>
    <t>24.11.2022 20:05:02</t>
  </si>
  <si>
    <t>24.11.2022 20:41:10</t>
  </si>
  <si>
    <t>DM-2/4 35-26-M00826_956627737_956627737</t>
  </si>
  <si>
    <t>24.11.2022 08:24:16</t>
  </si>
  <si>
    <t>24.11.2022 14:18:35</t>
  </si>
  <si>
    <t>24.11.2022 02:10:00</t>
  </si>
  <si>
    <t>24.11.2022 03:50:33</t>
  </si>
  <si>
    <t>24.11.2022 16:51:07</t>
  </si>
  <si>
    <t>24.11.2022 17:12:00</t>
  </si>
  <si>
    <t>24.11.2022 13:30:35</t>
  </si>
  <si>
    <t>24.11.2022 15:07:18</t>
  </si>
  <si>
    <t>24.11.2022 03:19:58</t>
  </si>
  <si>
    <t>24.11.2022 03:45:43</t>
  </si>
  <si>
    <t>M-1543 35-01-M01543_913067154_913067154</t>
  </si>
  <si>
    <t>24.11.2022 15:45:55</t>
  </si>
  <si>
    <t>24.11.2022 17:20:04</t>
  </si>
  <si>
    <t>24.11.2022 16:36:44</t>
  </si>
  <si>
    <t>24.11.2022 16:54:37</t>
  </si>
  <si>
    <t>24.11.2022 06:40:03</t>
  </si>
  <si>
    <t>24.11.2022 07:42:56</t>
  </si>
  <si>
    <t>24.11.2022 15:25:45</t>
  </si>
  <si>
    <t>24.11.2022 18:32:11</t>
  </si>
  <si>
    <t>OVAKENT TR-2 35-15-L00632_950386327_950386327</t>
  </si>
  <si>
    <t>24.11.2022 16:25:14</t>
  </si>
  <si>
    <t>24.11.2022 19:02:37</t>
  </si>
  <si>
    <t>24.11.2022 10:22:43</t>
  </si>
  <si>
    <t>24.11.2022 19:41:01</t>
  </si>
  <si>
    <t>K-1544 35-01-K01544_35-01-K01544_41905494</t>
  </si>
  <si>
    <t>24.11.2022 12:29:39</t>
  </si>
  <si>
    <t>24.11.2022 17:45:31</t>
  </si>
  <si>
    <t>25.11.2022 02:22:07</t>
  </si>
  <si>
    <t>24.11.2022 07:17:47</t>
  </si>
  <si>
    <t>24.11.2022 07:55:35</t>
  </si>
  <si>
    <t>L-57 KERVANSARAY SİTESİ 35-14-L00057_956640612_956640612</t>
  </si>
  <si>
    <t>24.11.2022 15:39:08</t>
  </si>
  <si>
    <t>24.11.2022 18:58:37</t>
  </si>
  <si>
    <t>TR-143 35-15-M00143_950368461_950368461</t>
  </si>
  <si>
    <t>24.11.2022 09:43:01</t>
  </si>
  <si>
    <t>24.11.2022 11:30:56</t>
  </si>
  <si>
    <t>24.11.2022 11:01:01</t>
  </si>
  <si>
    <t>24.11.2022 12:20:49</t>
  </si>
  <si>
    <t>24.11.2022 00:45:17</t>
  </si>
  <si>
    <t>24.11.2022 02:19:13</t>
  </si>
  <si>
    <t>L-179 35-18-L00179_95000163967_95000163967</t>
  </si>
  <si>
    <t>24.11.2022 09:19:24</t>
  </si>
  <si>
    <t>24.11.2022 10:26:48</t>
  </si>
  <si>
    <t>24.11.2022 08:07:30</t>
  </si>
  <si>
    <t>24.11.2022 08:58:42</t>
  </si>
  <si>
    <t>24.11.2022 08:00:37</t>
  </si>
  <si>
    <t>24.11.2022 08:59:34</t>
  </si>
  <si>
    <t>GÜLKENT TR-6 35-30-M00229_35-30-M00229_72071881</t>
  </si>
  <si>
    <t>24.11.2022 12:01:00</t>
  </si>
  <si>
    <t>24.11.2022 17:03:40</t>
  </si>
  <si>
    <t>ALAŞARLI TR-2 35-15-L00194_949959932_949959932</t>
  </si>
  <si>
    <t>24.11.2022 18:34:23</t>
  </si>
  <si>
    <t>24.11.2022 21:03:12</t>
  </si>
  <si>
    <t>24.11.2022 06:51:00</t>
  </si>
  <si>
    <t>24.11.2022 11:52:26</t>
  </si>
  <si>
    <t>ANADOLU İM 35-02-A00001_BELEDİYE K07_2308898</t>
  </si>
  <si>
    <t>24.11.2022 18:05:33</t>
  </si>
  <si>
    <t>M-1538 35-01-M01538_910639222_910639222</t>
  </si>
  <si>
    <t>24.11.2022 21:54:25</t>
  </si>
  <si>
    <t>25.11.2022 00:35:32</t>
  </si>
  <si>
    <t>L-513 REİSDERE 35-18-L00513_95001233880_95001233880</t>
  </si>
  <si>
    <t>24.11.2022 14:46:00</t>
  </si>
  <si>
    <t>24.11.2022 22:46:16</t>
  </si>
  <si>
    <t>24.11.2022 14:25:22</t>
  </si>
  <si>
    <t>24.11.2022 15:20:45</t>
  </si>
  <si>
    <t>GÜLBAHÇE TR-10 35-19-L00249_DIREK TIPI TRAFO HUCRESI H01_2058573</t>
  </si>
  <si>
    <t>24.11.2022 12:43:46</t>
  </si>
  <si>
    <t>GÖKÇEAHMET TR-2 45-72-L00118_45-72-L00118_2374027</t>
  </si>
  <si>
    <t>24.11.2022 10:08:11</t>
  </si>
  <si>
    <t>24.11.2022 11:15:06</t>
  </si>
  <si>
    <t>K-1504 35-03-K01504_K-3846 K02_41974366</t>
  </si>
  <si>
    <t>24.11.2022 02:02:35</t>
  </si>
  <si>
    <t>24.11.2022 02:50:56</t>
  </si>
  <si>
    <t>SARUHANLI TM 45-80-A00001_ŞEHİR-2 M05_2312620</t>
  </si>
  <si>
    <t>24.11.2022 11:11:52</t>
  </si>
  <si>
    <t>24.11.2022 12:12:04</t>
  </si>
  <si>
    <t>24.11.2022 17:16:24</t>
  </si>
  <si>
    <t>24.11.2022 19:02:23</t>
  </si>
  <si>
    <t>M-2922 35-04-M02922_99050239_99050239</t>
  </si>
  <si>
    <t>24.11.2022 23:41:28</t>
  </si>
  <si>
    <t>25.11.2022 01:30:38</t>
  </si>
  <si>
    <t>AHMETLİ DM 45-77-M00187_HatBaşıAyırıcı_80386657 M08_80386657</t>
  </si>
  <si>
    <t>24.11.2022 09:37:13</t>
  </si>
  <si>
    <t>24.11.2022 09:39:13</t>
  </si>
  <si>
    <t>24.11.2022 14:40:17</t>
  </si>
  <si>
    <t>24.11.2022 17:15:09</t>
  </si>
  <si>
    <t>TR-67 45-78-M00067_TR-67/B M01_2106209</t>
  </si>
  <si>
    <t>27.11.2022 13:00:33</t>
  </si>
  <si>
    <t>27.11.2022 14:00:39</t>
  </si>
  <si>
    <t>TERZİHALİLLER-1 35-16-M00105_B_56399309_56399309</t>
  </si>
  <si>
    <t>27.11.2022 09:30:41</t>
  </si>
  <si>
    <t>27.11.2022 12:23:34</t>
  </si>
  <si>
    <t>YAĞCILAR KÖK 45-71-M00179_HatBaşıAyırıcı_53135929 M04_53135929</t>
  </si>
  <si>
    <t>27.11.2022 11:55:53</t>
  </si>
  <si>
    <t>27.11.2022 14:12:15</t>
  </si>
  <si>
    <t>TORBALI DM-5/TR-1 (TR-101) 35-26-M00101_TR-39 M011_66227490</t>
  </si>
  <si>
    <t>27.11.2022 08:56:11</t>
  </si>
  <si>
    <t>27.11.2022 12:04:29</t>
  </si>
  <si>
    <t>DM-8/10C 45-71-M02000_953188153_953188153</t>
  </si>
  <si>
    <t>27.11.2022 13:48:52</t>
  </si>
  <si>
    <t>27.11.2022 17:45:04</t>
  </si>
  <si>
    <t>KARAOĞLANLI TR-2 45-71-M00092_B_56406900_56406900</t>
  </si>
  <si>
    <t>27.11.2022 11:29:59</t>
  </si>
  <si>
    <t>27.11.2022 14:20:38</t>
  </si>
  <si>
    <t>ÜÇPINAR TR-7 (ESKİ TR-9) 45-71-M01545__56363743_56363743</t>
  </si>
  <si>
    <t>27.11.2022 15:52:44</t>
  </si>
  <si>
    <t>27.11.2022 19:52:55</t>
  </si>
  <si>
    <t>L-279 ERDİL SİTESİ 35-18-L00279_95000465991_95000465991</t>
  </si>
  <si>
    <t>27.11.2022 15:03:37</t>
  </si>
  <si>
    <t>27.11.2022 18:47:35</t>
  </si>
  <si>
    <t>27.11.2022 10:26:53</t>
  </si>
  <si>
    <t>27.11.2022 11:07:34</t>
  </si>
  <si>
    <t>ALAŞEHİR TR-74 45-73-M00074_A_56404198_56404198</t>
  </si>
  <si>
    <t>27.11.2022 00:14:49</t>
  </si>
  <si>
    <t>27.11.2022 00:51:01</t>
  </si>
  <si>
    <t>K-1923 35-10-K01923_98011013_98011013</t>
  </si>
  <si>
    <t>27.11.2022 10:55:51</t>
  </si>
  <si>
    <t>27.11.2022 12:15:22</t>
  </si>
  <si>
    <t>KEMALİYE TR-6 45-73-M00154_945655929_945655929</t>
  </si>
  <si>
    <t>27.11.2022 16:22:22</t>
  </si>
  <si>
    <t>27.11.2022 17:22:04</t>
  </si>
  <si>
    <t>YENİ ŞAKRAN TR-3 35-17-M00203_B_56356106_56356106</t>
  </si>
  <si>
    <t>27.11.2022 14:40:57</t>
  </si>
  <si>
    <t>27.11.2022 15:57:29</t>
  </si>
  <si>
    <t>MENDERES DM-2/TR-1 35-22-M00300_DM-1/TR-1 M04_2328339</t>
  </si>
  <si>
    <t>27.11.2022 09:01:25</t>
  </si>
  <si>
    <t>27.11.2022 14:11:07</t>
  </si>
  <si>
    <t>SARUHANLI DM 45-80-M00001_SARUHANLI ŞEHİR-2 M04_2086368</t>
  </si>
  <si>
    <t>27.11.2022 06:10:05</t>
  </si>
  <si>
    <t>27.11.2022 06:37:54</t>
  </si>
  <si>
    <t>27.11.2022 18:43:21</t>
  </si>
  <si>
    <t>27.11.2022 21:12:22</t>
  </si>
  <si>
    <t>DİBEKDERE TR-1 45-84-L00034_955183545_955183545</t>
  </si>
  <si>
    <t>27.11.2022 17:25:28</t>
  </si>
  <si>
    <t>27.11.2022 18:52:22</t>
  </si>
  <si>
    <t>ALMAK TM 35-17-A00003_HatBaşıAyırıcı_76051624 M28_76051624</t>
  </si>
  <si>
    <t>27.11.2022 16:16:49</t>
  </si>
  <si>
    <t>27.11.2022 17:51:49</t>
  </si>
  <si>
    <t>ÇAPAKLI GEBEŞ MAH. 45-78-M00419_49250299_56405432_56405432</t>
  </si>
  <si>
    <t>27.11.2022 17:22:24</t>
  </si>
  <si>
    <t>27.11.2022 20:03:34</t>
  </si>
  <si>
    <t>27.11.2022 09:56:50</t>
  </si>
  <si>
    <t>27.11.2022 10:51:31</t>
  </si>
  <si>
    <t>27.11.2022 18:39:05</t>
  </si>
  <si>
    <t>27.11.2022 19:28:08</t>
  </si>
  <si>
    <t>K-1418 35-01-K01418_911681681_911681681</t>
  </si>
  <si>
    <t>27.11.2022 10:05:54</t>
  </si>
  <si>
    <t>27.11.2022 16:33:30</t>
  </si>
  <si>
    <t>AVŞAR TR-1 45-83-L00340_B_56377379_56377379</t>
  </si>
  <si>
    <t>27.11.2022 19:20:11</t>
  </si>
  <si>
    <t>27.11.2022 19:59:10</t>
  </si>
  <si>
    <t>ARSLANLAR TM 35-26-A00004_KÖYLER-1 L42_2305571</t>
  </si>
  <si>
    <t>27.11.2022 14:22:00</t>
  </si>
  <si>
    <t>27.11.2022 14:26:13</t>
  </si>
  <si>
    <t>ÖZBEY İM 35-26-A00005_ABALIOĞLU M07_2324257</t>
  </si>
  <si>
    <t>27.11.2022 13:05:00</t>
  </si>
  <si>
    <t>27.11.2022 15:16:59</t>
  </si>
  <si>
    <t>SOMA TR-8 GEÇİT 45-82-M00084_TR-1 M01_72201265</t>
  </si>
  <si>
    <t>27.11.2022 18:01:12</t>
  </si>
  <si>
    <t>27.11.2022 18:03:12</t>
  </si>
  <si>
    <t>ÜRKMEZ M-3 35-25-M00139_7896246 a1b_5943300</t>
  </si>
  <si>
    <t>27.11.2022 09:21:02</t>
  </si>
  <si>
    <t>27.11.2022 12:16:04</t>
  </si>
  <si>
    <t>TR-68 45-78-M00068_DAĞITIM TRAFOSU TR-68 M03_65956401</t>
  </si>
  <si>
    <t>27.11.2022 11:26:13</t>
  </si>
  <si>
    <t>27.11.2022 11:52:06</t>
  </si>
  <si>
    <t>27.11.2022 06:16:43</t>
  </si>
  <si>
    <t>27.11.2022 06:21:23</t>
  </si>
  <si>
    <t>ALAŞEHİR TR-34 45-73-M00034_945687419_945687419</t>
  </si>
  <si>
    <t>27.11.2022 12:23:06</t>
  </si>
  <si>
    <t>27.11.2022 17:21:38</t>
  </si>
  <si>
    <t>YENİFOÇA TR-44 35-23-M00044_950424202_950424202</t>
  </si>
  <si>
    <t>27.11.2022 15:56:04</t>
  </si>
  <si>
    <t>27.11.2022 18:26:31</t>
  </si>
  <si>
    <t>DEREKÖY KÖK 45-77-L00290_YURTBAŞI L05_2120663</t>
  </si>
  <si>
    <t>27.11.2022 17:01:12</t>
  </si>
  <si>
    <t>27.11.2022 17:19:54</t>
  </si>
  <si>
    <t>YENİ HARMANDALI TR-1 45-71-M00893_45-71-M00893_2356815</t>
  </si>
  <si>
    <t>27.11.2022 13:27:19</t>
  </si>
  <si>
    <t>27.11.2022 17:53:27</t>
  </si>
  <si>
    <t>L-37 YAT LİMANI 35-14-L00037_956636515_956636515</t>
  </si>
  <si>
    <t>27.11.2022 14:12:56</t>
  </si>
  <si>
    <t>27.11.2022 17:50:58</t>
  </si>
  <si>
    <t>27.11.2022 09:37:58</t>
  </si>
  <si>
    <t>27.11.2022 11:26:01</t>
  </si>
  <si>
    <t>M-30 35-02-M00030_M-33 M05_2117927</t>
  </si>
  <si>
    <t>27.11.2022 09:45:00</t>
  </si>
  <si>
    <t>27.11.2022 13:10:58</t>
  </si>
  <si>
    <t>M-361 35-09-M00361_97762949_97762949</t>
  </si>
  <si>
    <t>27.11.2022 01:18:41</t>
  </si>
  <si>
    <t>27.11.2022 02:11:16</t>
  </si>
  <si>
    <t>SARUHANLI DM 45-80-M00001_AKHİSAR-1 M07_2086500</t>
  </si>
  <si>
    <t>27.11.2022 05:11:11</t>
  </si>
  <si>
    <t>27.11.2022 05:55:00</t>
  </si>
  <si>
    <t>SÜLEYMANLI KÖK 35-28-M00606_HatBaşıAyırıcı_53133629 M11_53133629</t>
  </si>
  <si>
    <t>27.11.2022 10:00:46</t>
  </si>
  <si>
    <t>27.11.2022 11:32:45</t>
  </si>
  <si>
    <t>L-109 (AKARCA TR-2) 35-18-L00109_915190277_915190277</t>
  </si>
  <si>
    <t>27.11.2022 21:18:16</t>
  </si>
  <si>
    <t>27.11.2022 22:39:07</t>
  </si>
  <si>
    <t>M-2911(YATIRIM REZERVE) 35-01-M02911_F_56394864_56394864</t>
  </si>
  <si>
    <t>27.11.2022 19:07:32</t>
  </si>
  <si>
    <t>27.11.2022 20:00:12</t>
  </si>
  <si>
    <t>KUYUCAK DM 35-27-M00273_KUYUCAK M04_72164171</t>
  </si>
  <si>
    <t>27.11.2022 09:24:45</t>
  </si>
  <si>
    <t>27.11.2022 14:20:40</t>
  </si>
  <si>
    <t>YENİFOÇA TR-44 35-23-M00044_B_56388989_56388989</t>
  </si>
  <si>
    <t>27.11.2022 17:39:31</t>
  </si>
  <si>
    <t>27.11.2022 18:32:27</t>
  </si>
  <si>
    <t>KARABURÇ AKÇAPINAR TR-15 35-31-L00278_47943167_56373160_56373160</t>
  </si>
  <si>
    <t>27.11.2022 17:02:50</t>
  </si>
  <si>
    <t>27.11.2022 18:24:57</t>
  </si>
  <si>
    <t>TERZİHALİLLER-1 35-16-M00105_D_56399311_56399311</t>
  </si>
  <si>
    <t>27.11.2022 18:48:33</t>
  </si>
  <si>
    <t>27.11.2022 21:46:39</t>
  </si>
  <si>
    <t>M-1625 35-02-M01625_913400305_913400305</t>
  </si>
  <si>
    <t>27.11.2022 14:48:06</t>
  </si>
  <si>
    <t>27.11.2022 19:31:09</t>
  </si>
  <si>
    <t>DM-25/18 45-71-M00366_45-71-M00366_72052921</t>
  </si>
  <si>
    <t>27.11.2022 11:11:56</t>
  </si>
  <si>
    <t>27.11.2022 13:46:45</t>
  </si>
  <si>
    <t>27.11.2022 16:14:13</t>
  </si>
  <si>
    <t>27.11.2022 16:34:35</t>
  </si>
  <si>
    <t>27.11.2022 07:46:08</t>
  </si>
  <si>
    <t>M-1649 GEÇİT 35-04-M01649_M-1938 M01_66491650</t>
  </si>
  <si>
    <t>27.11.2022 12:51:49</t>
  </si>
  <si>
    <t>27.11.2022 16:18:03</t>
  </si>
  <si>
    <t>27.11.2022 10:50:15</t>
  </si>
  <si>
    <t>27.11.2022 11:54:30</t>
  </si>
  <si>
    <t>EĞRİDERE ÇAMLI BURUN TR-5 35-32-L00046_B_65508629_65508629</t>
  </si>
  <si>
    <t>27.11.2022 10:18:50</t>
  </si>
  <si>
    <t>27.11.2022 12:35:29</t>
  </si>
  <si>
    <t>K-2743 35-03-K02743_C_56364648_56364648</t>
  </si>
  <si>
    <t>27.11.2022 09:20:05</t>
  </si>
  <si>
    <t>27.11.2022 10:38:25</t>
  </si>
  <si>
    <t>DM-1/22 35-29-M00022_48358189_56367662_56367662</t>
  </si>
  <si>
    <t>27.11.2022 19:29:19</t>
  </si>
  <si>
    <t>27.11.2022 21:13:53</t>
  </si>
  <si>
    <t>ÜRKMEZ M-3 35-25-M00139_35-25-M00139_72079086</t>
  </si>
  <si>
    <t>27.11.2022 02:57:23</t>
  </si>
  <si>
    <t>27.11.2022 03:46:42</t>
  </si>
  <si>
    <t>27.11.2022 10:25:40</t>
  </si>
  <si>
    <t>27.11.2022 12:22:28</t>
  </si>
  <si>
    <t>TR-116 35-16-L00116_B_56397755_56397755</t>
  </si>
  <si>
    <t>27.11.2022 17:38:17</t>
  </si>
  <si>
    <t>27.11.2022 18:44:26</t>
  </si>
  <si>
    <t>K-3628 35-01-K03628_912347267_912347267</t>
  </si>
  <si>
    <t>27.11.2022 17:10:47</t>
  </si>
  <si>
    <t>27.11.2022 19:41:32</t>
  </si>
  <si>
    <t>K-4711 35-04-K04711_914536108_914536108</t>
  </si>
  <si>
    <t>27.11.2022 09:15:34</t>
  </si>
  <si>
    <t>27.11.2022 10:06:50</t>
  </si>
  <si>
    <t>27.11.2022 21:46:16</t>
  </si>
  <si>
    <t>27.11.2022 22:06:21</t>
  </si>
  <si>
    <t>HASSEKİ TR-1 35-21-L00066_A_82611139_82611139</t>
  </si>
  <si>
    <t>27.11.2022 11:49:22</t>
  </si>
  <si>
    <t>27.11.2022 13:42:10</t>
  </si>
  <si>
    <t>M-2362 35-03-M02362_B_56367337_56367337</t>
  </si>
  <si>
    <t>27.11.2022 18:25:40</t>
  </si>
  <si>
    <t>27.11.2022 20:44:24</t>
  </si>
  <si>
    <t>İSMET KOCABIYIK TR 45-78-M00909_95001323441_95001323441</t>
  </si>
  <si>
    <t>27.11.2022 12:23:04</t>
  </si>
  <si>
    <t>27.11.2022 14:11:58</t>
  </si>
  <si>
    <t>L-404 35-18-L00404_950458113_950458113</t>
  </si>
  <si>
    <t>27.11.2022 11:25:37</t>
  </si>
  <si>
    <t>27.11.2022 13:04:50</t>
  </si>
  <si>
    <t>27.11.2022 10:23:06</t>
  </si>
  <si>
    <t>27.11.2022 17:09:37</t>
  </si>
  <si>
    <t>ÇIKRIKÇI TR-1 45-81-M00206_45-81-M00206_2376292</t>
  </si>
  <si>
    <t>27.11.2022 12:44:40</t>
  </si>
  <si>
    <t>27.11.2022 14:01:11</t>
  </si>
  <si>
    <t>IŞIKLAR TM 35-02-A00006_BATIÇİM-1 M24_2056921</t>
  </si>
  <si>
    <t>27.11.2022 09:02:03</t>
  </si>
  <si>
    <t>27.11.2022 17:30:38</t>
  </si>
  <si>
    <t>TR-27 45-78-L00027_TR-33 L02_2328644</t>
  </si>
  <si>
    <t>27.11.2022 18:18:12</t>
  </si>
  <si>
    <t>27.11.2022 18:44:00</t>
  </si>
  <si>
    <t>HALIKÖY OVACIK MAH. TR-3 35-32-L00124_A_56369093_56369093</t>
  </si>
  <si>
    <t>27.11.2022 13:33:44</t>
  </si>
  <si>
    <t>27.11.2022 15:00:58</t>
  </si>
  <si>
    <t>ŞEYHDAVUTLAR TR-4 KEMİKLİ 45-79-M00121_D_56387152_56387152</t>
  </si>
  <si>
    <t>27.11.2022 18:05:40</t>
  </si>
  <si>
    <t>27.11.2022 20:57:15</t>
  </si>
  <si>
    <t>GÜNEY DM 45-83-L00130_HatBaşıAyırıcı_66183093 L07_66183093</t>
  </si>
  <si>
    <t>27.11.2022 14:26:26</t>
  </si>
  <si>
    <t>27.11.2022 15:06:18</t>
  </si>
  <si>
    <t>ÇIKRIKÇI TR-1 45-83-L00417__72373866_72373866</t>
  </si>
  <si>
    <t>27.11.2022 20:15:21</t>
  </si>
  <si>
    <t>27.11.2022 22:43:53</t>
  </si>
  <si>
    <t>GÖLCÜK TR-22 35-15-L00319_95000598222_95000598222</t>
  </si>
  <si>
    <t>29.11.2022 13:13:48</t>
  </si>
  <si>
    <t>29.11.2022 17:51:25</t>
  </si>
  <si>
    <t>K-259 35-02-K00259_913499181_913499181</t>
  </si>
  <si>
    <t>29.11.2022 11:57:17</t>
  </si>
  <si>
    <t>29.11.2022 14:36:29</t>
  </si>
  <si>
    <t>K-1031 35-01-K01031_A_56363440_56363440</t>
  </si>
  <si>
    <t>29.11.2022 18:03:59</t>
  </si>
  <si>
    <t>30.11.2022 00:44:21</t>
  </si>
  <si>
    <t>K-3845 35-08-K03845_98820290_98820290</t>
  </si>
  <si>
    <t>29.11.2022 07:42:06</t>
  </si>
  <si>
    <t>29.11.2022 11:12:56</t>
  </si>
  <si>
    <t>K-3627 35-01-K03627_95001360286_95001360286</t>
  </si>
  <si>
    <t>29.11.2022 11:52:03</t>
  </si>
  <si>
    <t>29.11.2022 17:03:58</t>
  </si>
  <si>
    <t>EŞREFPAŞA İM 35-01-A00002_YEDEK K15_2309522</t>
  </si>
  <si>
    <t>29.11.2022 14:32:00</t>
  </si>
  <si>
    <t>L-295 35-18-L00295_950466581_950466581</t>
  </si>
  <si>
    <t>29.11.2022 21:44:40</t>
  </si>
  <si>
    <t>30.11.2022 00:16:43</t>
  </si>
  <si>
    <t>29.11.2022 10:48:43</t>
  </si>
  <si>
    <t>29.11.2022 14:58:56</t>
  </si>
  <si>
    <t>29.11.2022 09:02:27</t>
  </si>
  <si>
    <t>29.11.2022 17:04:28</t>
  </si>
  <si>
    <t>M-1003 35-03-M01003_B_56364249_56364249</t>
  </si>
  <si>
    <t>29.11.2022 16:05:41</t>
  </si>
  <si>
    <t>29.11.2022 17:06:21</t>
  </si>
  <si>
    <t>M-1101 35-03-M01101_M-1005 M01_41929471</t>
  </si>
  <si>
    <t>29.11.2022 01:22:00</t>
  </si>
  <si>
    <t>29.11.2022 02:00:52</t>
  </si>
  <si>
    <t>29.11.2022 07:58:29</t>
  </si>
  <si>
    <t>29.11.2022 08:05:00</t>
  </si>
  <si>
    <t>KARABURUN TR-4/18 35-21-L00012_35-21-L00012_72178045</t>
  </si>
  <si>
    <t>29.11.2022 11:20:11</t>
  </si>
  <si>
    <t>29.11.2022 11:48:13</t>
  </si>
  <si>
    <t>KARAAĞAÇLI TR-13 45-71-M01075_KARAAĞAÇLI TR-2 M06_2088480</t>
  </si>
  <si>
    <t>29.11.2022 10:46:48</t>
  </si>
  <si>
    <t>29.11.2022 11:50:12</t>
  </si>
  <si>
    <t>TR-5 35-19-L00005_HatBaşıAyırıcı_53134085 L03_53134085</t>
  </si>
  <si>
    <t>29.11.2022 09:24:45</t>
  </si>
  <si>
    <t>29.11.2022 17:39:30</t>
  </si>
  <si>
    <t>SOMA KÖYLER DM-2 45-82-M00125_HatBaşıAyırıcı_53135526 M08_53135526</t>
  </si>
  <si>
    <t>29.11.2022 09:08:56</t>
  </si>
  <si>
    <t>29.11.2022 17:09:46</t>
  </si>
  <si>
    <t>EVRENLİ KÖK 45-73-M00139_HatBaşıAyırıcı_53134692 M03_53134692</t>
  </si>
  <si>
    <t>29.11.2022 19:44:30</t>
  </si>
  <si>
    <t>29.11.2022 19:45:28</t>
  </si>
  <si>
    <t>29.11.2022 10:16:29</t>
  </si>
  <si>
    <t>29.11.2022 14:19:13</t>
  </si>
  <si>
    <t>DAĞKIZILCA-2 35-26-M00500_95001289328_95001289328</t>
  </si>
  <si>
    <t>29.11.2022 08:37:59</t>
  </si>
  <si>
    <t>29.11.2022 14:46:12</t>
  </si>
  <si>
    <t>BUCA TM 35-03-A00003_Adatepe M31_2311290</t>
  </si>
  <si>
    <t>29.11.2022 00:47:18</t>
  </si>
  <si>
    <t>29.11.2022 01:22:29</t>
  </si>
  <si>
    <t>L-400 35-18-L00400_PAŞA LİMANI L02_2324809</t>
  </si>
  <si>
    <t>29.11.2022 09:19:23</t>
  </si>
  <si>
    <t>29.11.2022 15:54:10</t>
  </si>
  <si>
    <t>L-248 35-18-L00248_35-18-L00248_2376418</t>
  </si>
  <si>
    <t>29.11.2022 04:04:35</t>
  </si>
  <si>
    <t>29.11.2022 05:04:28</t>
  </si>
  <si>
    <t>29.11.2022 11:13:25</t>
  </si>
  <si>
    <t>29.11.2022 12:54:56</t>
  </si>
  <si>
    <t>29.11.2022 09:47:55</t>
  </si>
  <si>
    <t>29.11.2022 15:27:25</t>
  </si>
  <si>
    <t>DM-1/TR-17 SEFERİHİSAR 35-14-M00329_95001204773_95001204773</t>
  </si>
  <si>
    <t>29.11.2022 01:35:57</t>
  </si>
  <si>
    <t>29.11.2022 02:24:43</t>
  </si>
  <si>
    <t>EĞRECİ TR-2 35-26-L00168_956612347_956612347</t>
  </si>
  <si>
    <t>29.11.2022 16:18:00</t>
  </si>
  <si>
    <t>29.11.2022 18:37:31</t>
  </si>
  <si>
    <t>ÇIRPI TR-1/4 35-20-M00004_DIREK TIPI TRAFO HUCRESI H01_2035663</t>
  </si>
  <si>
    <t>29.11.2022 10:24:11</t>
  </si>
  <si>
    <t>29.11.2022 12:57:23</t>
  </si>
  <si>
    <t>BURUNCUK TR-1 35-20-L00247_955209275_955209275</t>
  </si>
  <si>
    <t>29.11.2022 12:19:47</t>
  </si>
  <si>
    <t>29.11.2022 15:22:49</t>
  </si>
  <si>
    <t>BOZYAKA TM 35-01-A00007_BOZYAKA-9 K21_2312195</t>
  </si>
  <si>
    <t>29.11.2022 12:58:54</t>
  </si>
  <si>
    <t>29.11.2022 13:52:00</t>
  </si>
  <si>
    <t>K-1996 35-01-K01996_912285218_912285218</t>
  </si>
  <si>
    <t>29.11.2022 13:08:46</t>
  </si>
  <si>
    <t>29.11.2022 17:10:23</t>
  </si>
  <si>
    <t>ÇANAKÇI KÖK 45-79-M00194_HatBaşıAyırıcı_53134417 M01_53134417</t>
  </si>
  <si>
    <t>29.11.2022 14:00:57</t>
  </si>
  <si>
    <t>29.11.2022 17:24:35</t>
  </si>
  <si>
    <t>29.11.2022 14:30:00</t>
  </si>
  <si>
    <t>29.11.2022 15:09:00</t>
  </si>
  <si>
    <t>KILCANLAR TR-2 45-75-M00446_945609722_945609722</t>
  </si>
  <si>
    <t>29.11.2022 16:40:52</t>
  </si>
  <si>
    <t>29.11.2022 18:56:31</t>
  </si>
  <si>
    <t>29.11.2022 06:48:27</t>
  </si>
  <si>
    <t>29.11.2022 13:02:22</t>
  </si>
  <si>
    <t>GÜLBAHÇE TR-278 35-19-L00278_A_56371447_56371447</t>
  </si>
  <si>
    <t>29.11.2022 14:45:48</t>
  </si>
  <si>
    <t>29.11.2022 16:08:57</t>
  </si>
  <si>
    <t>BAHÇECİK TR-1 35-22-M00264_95000636815_95000636815</t>
  </si>
  <si>
    <t>29.11.2022 18:17:30</t>
  </si>
  <si>
    <t>29.11.2022 21:51:26</t>
  </si>
  <si>
    <t>GÜMÜLDÜR M-7 35-25-M00007_GÜMÜLDÜR M-10 M01_72092641</t>
  </si>
  <si>
    <t>29.11.2022 10:08:35</t>
  </si>
  <si>
    <t>29.11.2022 17:09:10</t>
  </si>
  <si>
    <t>AHMETBEYLİ TR-2 35-22-M00240_955255290_955255290</t>
  </si>
  <si>
    <t>29.11.2022 22:08:37</t>
  </si>
  <si>
    <t>29.11.2022 22:47:12</t>
  </si>
  <si>
    <t>DERBENT ALTI TST KÖK 45-83-M00127_DERBENT TARIMSAL SULAMA M04_72202044</t>
  </si>
  <si>
    <t>29.11.2022 11:39:10</t>
  </si>
  <si>
    <t>29.11.2022 15:35:36</t>
  </si>
  <si>
    <t>29.11.2022 11:02:17</t>
  </si>
  <si>
    <t>29.11.2022 15:10:54</t>
  </si>
  <si>
    <t>TR-13 35-19-L00013__72372416_72372416</t>
  </si>
  <si>
    <t>29.11.2022 18:56:00</t>
  </si>
  <si>
    <t>29.11.2022 20:24:31</t>
  </si>
  <si>
    <t>L-105 35-18-L00105_OVACIK KÖYÜ AZMAK MEVKİ L03_2324753</t>
  </si>
  <si>
    <t>29.11.2022 18:14:09</t>
  </si>
  <si>
    <t>29.11.2022 18:33:31</t>
  </si>
  <si>
    <t>TURGUTALP TR-2 45-82-M00052_945529359_945529359</t>
  </si>
  <si>
    <t>29.11.2022 08:08:49</t>
  </si>
  <si>
    <t>29.11.2022 09:14:22</t>
  </si>
  <si>
    <t>K-1670 35-04-K01670_912538341_912538341</t>
  </si>
  <si>
    <t>29.11.2022 19:36:03</t>
  </si>
  <si>
    <t>29.11.2022 20:10:57</t>
  </si>
  <si>
    <t>TR-2/12 45-72-L01016_956496452_956496452</t>
  </si>
  <si>
    <t>29.11.2022 08:41:41</t>
  </si>
  <si>
    <t>29.11.2022 14:19:10</t>
  </si>
  <si>
    <t>AKHİSAR İM 45-72-A00001_ZEYTİNLİOVA ÇIKIŞ M06_42545386</t>
  </si>
  <si>
    <t>29.11.2022 16:27:21</t>
  </si>
  <si>
    <t>29.11.2022 17:12:25</t>
  </si>
  <si>
    <t>K-4027 35-01-K04027_911534704_911534704</t>
  </si>
  <si>
    <t>29.11.2022 16:43:22</t>
  </si>
  <si>
    <t>TR-2/26 (ARABACILAR) 45-83-L00026_TR-2/18 L03_2089496</t>
  </si>
  <si>
    <t>29.11.2022 09:23:01</t>
  </si>
  <si>
    <t>29.11.2022 10:56:39</t>
  </si>
  <si>
    <t>29.11.2022 14:09:02</t>
  </si>
  <si>
    <t>29.11.2022 17:28:36</t>
  </si>
  <si>
    <t>VELİ KOYUNCU SULAMA GRUBU TR 35-27-M00514_DIREK TIPI TRAFO HUCRESI H01_2051177</t>
  </si>
  <si>
    <t>29.11.2022 04:17:04</t>
  </si>
  <si>
    <t>29.11.2022 05:39:01</t>
  </si>
  <si>
    <t>KAMUKENT TR-1 35-21-M00039_A A03b_78795061</t>
  </si>
  <si>
    <t>29.11.2022 00:25:01</t>
  </si>
  <si>
    <t>29.11.2022 02:42:35</t>
  </si>
  <si>
    <t>29.11.2022 09:36:00</t>
  </si>
  <si>
    <t>29.11.2022 17:01:00</t>
  </si>
  <si>
    <t>L-376 PAZARYERİ 35-18-L00376_B b1_5946094</t>
  </si>
  <si>
    <t>29.11.2022 02:05:54</t>
  </si>
  <si>
    <t>29.11.2022 03:05:44</t>
  </si>
  <si>
    <t>29.11.2022 16:47:09</t>
  </si>
  <si>
    <t>29.11.2022 17:32:17</t>
  </si>
  <si>
    <t>29.11.2022 13:55:10</t>
  </si>
  <si>
    <t>29.11.2022 15:13:44</t>
  </si>
  <si>
    <t>M-1207 35-02-M01207_99832885_99832885</t>
  </si>
  <si>
    <t>29.11.2022 12:04:26</t>
  </si>
  <si>
    <t>UĞURLU KÖK 45-86-M00045_GÜNDOĞDU UĞURLU M02_72226019</t>
  </si>
  <si>
    <t>29.11.2022 22:56:37</t>
  </si>
  <si>
    <t>ALANDAMLARI TR-2 45-75-M00130_A_56386667_56386667</t>
  </si>
  <si>
    <t>29.11.2022 18:22:20</t>
  </si>
  <si>
    <t>29.11.2022 19:22:30</t>
  </si>
  <si>
    <t>29.11.2022 07:03:15</t>
  </si>
  <si>
    <t>29.11.2022 12:08:32</t>
  </si>
  <si>
    <t>K-4153 35-01-K04153_911174411_911174411</t>
  </si>
  <si>
    <t>30.11.2022 21:09:18</t>
  </si>
  <si>
    <t>01.12.2022 00:03:42</t>
  </si>
  <si>
    <t>SAKARLI KÖK 45-76-M00046_KOCAİSKAN M03_72214545</t>
  </si>
  <si>
    <t>30.11.2022 09:34:08</t>
  </si>
  <si>
    <t>30.11.2022 16:30:54</t>
  </si>
  <si>
    <t>30.11.2022 09:07:44</t>
  </si>
  <si>
    <t>30.11.2022 11:01:26</t>
  </si>
  <si>
    <t>L-242 35-18-L00242_8663856_56375470_56375470</t>
  </si>
  <si>
    <t>30.11.2022 13:19:41</t>
  </si>
  <si>
    <t>30.11.2022 15:17:50</t>
  </si>
  <si>
    <t>TR-18 35-26-M00018_35-26-M00018_65921154</t>
  </si>
  <si>
    <t>30.11.2022 18:10:00</t>
  </si>
  <si>
    <t>30.11.2022 19:07:05</t>
  </si>
  <si>
    <t>30.11.2022 09:54:18</t>
  </si>
  <si>
    <t>30.11.2022 19:13:04</t>
  </si>
  <si>
    <t>30.11.2022 10:51:30</t>
  </si>
  <si>
    <t>30.11.2022 12:31:23</t>
  </si>
  <si>
    <t>TR-1 35-31-L00001_47995456_56365213_56365213</t>
  </si>
  <si>
    <t>30.11.2022 18:38:31</t>
  </si>
  <si>
    <t>30.11.2022 20:40:40</t>
  </si>
  <si>
    <t>ÇAKALTEPE TR-4 35-22-M00791_955286721_955286721</t>
  </si>
  <si>
    <t>30.11.2022 10:30:36</t>
  </si>
  <si>
    <t>30.11.2022 13:04:59</t>
  </si>
  <si>
    <t>ZEYTİNLİOVA TR-5 45-72-L00413_45-72-L00413_2348065</t>
  </si>
  <si>
    <t>30.11.2022 18:18:32</t>
  </si>
  <si>
    <t>30.11.2022 18:37:28</t>
  </si>
  <si>
    <t>TR-2 35-19-L00002_35-19-L00002_2375792</t>
  </si>
  <si>
    <t>30.11.2022 14:01:55</t>
  </si>
  <si>
    <t>30.11.2022 16:15:59</t>
  </si>
  <si>
    <t>IŞIKLAR KÖK 45-73-M00467_HatBaşıAyırıcı_53139195 M08_53139195</t>
  </si>
  <si>
    <t>30.11.2022 17:30:51</t>
  </si>
  <si>
    <t>30.11.2022 19:23:32</t>
  </si>
  <si>
    <t>TİRE İM-DM-1 35-29-A00001_DEREBAŞI M25_2313894</t>
  </si>
  <si>
    <t>30.11.2022 13:34:29</t>
  </si>
  <si>
    <t>30.11.2022 14:05:20</t>
  </si>
  <si>
    <t>DELEMENLER KÖK 45-73-M00490_CABBAR DM  - CENA M02_2081979</t>
  </si>
  <si>
    <t>03.11.2022 22:02:49</t>
  </si>
  <si>
    <t>03.11.2022 22:03:19</t>
  </si>
  <si>
    <t>YENİFOÇA TR-22 35-23-M00022__76654991_76654991</t>
  </si>
  <si>
    <t>03.11.2022 09:29:48</t>
  </si>
  <si>
    <t>03.11.2022 17:23:30</t>
  </si>
  <si>
    <t>KAYMAKÇI İM 35-15-A00004_ORHANGAZİ L08_2333300</t>
  </si>
  <si>
    <t>03.11.2022 09:43:47</t>
  </si>
  <si>
    <t>03.11.2022 12:10:09</t>
  </si>
  <si>
    <t>KARABURUN TR-2 35-21-L00014_C_56357699_56357699</t>
  </si>
  <si>
    <t>03.11.2022 11:06:20</t>
  </si>
  <si>
    <t>03.11.2022 14:53:04</t>
  </si>
  <si>
    <t>TR-36 35-15-M00036_35-15-M00036_77615774</t>
  </si>
  <si>
    <t>03.11.2022 09:34:29</t>
  </si>
  <si>
    <t>03.11.2022 15:23:24</t>
  </si>
  <si>
    <t>ORTA MAHALLE M-46 35-25-M00122_D_56355053_56355053</t>
  </si>
  <si>
    <t>03.11.2022 08:26:10</t>
  </si>
  <si>
    <t>03.11.2022 11:39:02</t>
  </si>
  <si>
    <t>KARACAHİSAR TR-1 45-82-L00009_45-82-L00009_2375953</t>
  </si>
  <si>
    <t>03.11.2022 11:49:38</t>
  </si>
  <si>
    <t>03.11.2022 15:08:46</t>
  </si>
  <si>
    <t>MORDOĞAN TR-5 35-21-L00146_953356979_953356979</t>
  </si>
  <si>
    <t>03.11.2022 13:03:09</t>
  </si>
  <si>
    <t>03.11.2022 15:35:14</t>
  </si>
  <si>
    <t>KARAREİS KÖK 35-19-M00442_HatBaşıAyırıcı_53134054 M02_53134054</t>
  </si>
  <si>
    <t>03.11.2022 01:39:17</t>
  </si>
  <si>
    <t>03.11.2022 05:25:00</t>
  </si>
  <si>
    <t>SOMA TR-22 45-82-M00022_B_56360283_56360283</t>
  </si>
  <si>
    <t>03.11.2022 19:40:03</t>
  </si>
  <si>
    <t>03.11.2022 20:30:20</t>
  </si>
  <si>
    <t>KARAPINAR İM 45-78-A00002_HatBaşıAyırıcı_53139312 M02_53139312</t>
  </si>
  <si>
    <t>03.11.2022 09:44:51</t>
  </si>
  <si>
    <t>03.11.2022 11:37:56</t>
  </si>
  <si>
    <t>DM02/TR01 45-73-M00037_DM-2/03 M09_2319242</t>
  </si>
  <si>
    <t>03.11.2022 14:28:57</t>
  </si>
  <si>
    <t>03.11.2022 14:56:39</t>
  </si>
  <si>
    <t>03.11.2022 10:05:00</t>
  </si>
  <si>
    <t>03.11.2022 11:40:58</t>
  </si>
  <si>
    <t>TAYTAN OFİS KÖK 45-78-M00314_HatBaşıAyırıcı_89696999 M06_89696999</t>
  </si>
  <si>
    <t>03.11.2022 17:34:28</t>
  </si>
  <si>
    <t>03.11.2022 19:56:05</t>
  </si>
  <si>
    <t>DUMANLAR KÖK 45-81-M00044_KARABEYLER M02_72038345</t>
  </si>
  <si>
    <t>03.11.2022 13:51:07</t>
  </si>
  <si>
    <t>03.11.2022 14:05:10</t>
  </si>
  <si>
    <t>MARANGOZLAR SİTESİ TR-1 35-28-M00649_DAĞITIM TRAFO MARANGOZLAR SİTESİ TR-1 M01_66499985</t>
  </si>
  <si>
    <t>03.11.2022 10:16:56</t>
  </si>
  <si>
    <t>03.11.2022 10:51:11</t>
  </si>
  <si>
    <t>K-1168 35-01-K01168_E E1_5873284</t>
  </si>
  <si>
    <t>03.11.2022 21:36:14</t>
  </si>
  <si>
    <t>04.11.2022 06:20:19</t>
  </si>
  <si>
    <t>DM-03/15 45-71-M00537_45-71-M00537_50297389</t>
  </si>
  <si>
    <t>04.11.2022 11:17:25</t>
  </si>
  <si>
    <t>04.11.2022 12:55:01</t>
  </si>
  <si>
    <t>04.11.2022 08:30:40</t>
  </si>
  <si>
    <t>04.11.2022 08:31:49</t>
  </si>
  <si>
    <t>04.11.2022 05:47:24</t>
  </si>
  <si>
    <t>04.11.2022 08:29:15</t>
  </si>
  <si>
    <t>04.11.2022 17:04:50</t>
  </si>
  <si>
    <t>04.11.2022 17:27:08</t>
  </si>
  <si>
    <t>ÇATALKAYA KÖYÜ TR-2 35-21-L00172_B_56379189_56379189</t>
  </si>
  <si>
    <t>04.11.2022 11:40:58</t>
  </si>
  <si>
    <t>04.11.2022 12:50:34</t>
  </si>
  <si>
    <t>K-193 35-03-K00193_35-03-K00193_41914844</t>
  </si>
  <si>
    <t>04.11.2022 09:51:00</t>
  </si>
  <si>
    <t>04.11.2022 15:24:48</t>
  </si>
  <si>
    <t>BOĞAZİÇİ İM 35-01-A00001_TR-4 GİRİŞ M12_2307526</t>
  </si>
  <si>
    <t>04.11.2022 03:30:39</t>
  </si>
  <si>
    <t>04.11.2022 04:22:09</t>
  </si>
  <si>
    <t>ÇAPAKLI KÖK 45-78-M01161_HatBaşıAyırıcı_53138942 M07_53138942</t>
  </si>
  <si>
    <t>04.11.2022 07:40:37</t>
  </si>
  <si>
    <t>04.11.2022 09:18:38</t>
  </si>
  <si>
    <t>K-723 35-08-K00723_35-08-K00723_42559977</t>
  </si>
  <si>
    <t>Deprem</t>
  </si>
  <si>
    <t>04.11.2022 03:41:31</t>
  </si>
  <si>
    <t>04.11.2022 06:08:35</t>
  </si>
  <si>
    <t>K-3193 35-03-K03193_95000033449_95000033449</t>
  </si>
  <si>
    <t>04.11.2022 10:50:07</t>
  </si>
  <si>
    <t>04.11.2022 18:08:03</t>
  </si>
  <si>
    <t>L-211 35-18-L00211_950464845_950464845</t>
  </si>
  <si>
    <t>04.11.2022 21:00:09</t>
  </si>
  <si>
    <t>05.11.2022 01:51:18</t>
  </si>
  <si>
    <t>DEMİRTAŞ KÖK 35-30-M00149_DELİKTAŞ M05_72078606</t>
  </si>
  <si>
    <t>04.11.2022 15:49:49</t>
  </si>
  <si>
    <t>04.11.2022 16:42:44</t>
  </si>
  <si>
    <t>04.11.2022 09:01:11</t>
  </si>
  <si>
    <t>04.11.2022 14:30:30</t>
  </si>
  <si>
    <t>M-987 35-03-M00987_35-03-M00987_41914488</t>
  </si>
  <si>
    <t>04.11.2022 10:12:29</t>
  </si>
  <si>
    <t>04.11.2022 11:04:01</t>
  </si>
  <si>
    <t>KEMALİYE TR-5 45-73-M00153_945656669_945656669</t>
  </si>
  <si>
    <t>04.11.2022 16:24:22</t>
  </si>
  <si>
    <t>04.11.2022 18:08:45</t>
  </si>
  <si>
    <t>ÇERKEZ SULTANİYE TR-1 45-82-M00349_945518640_945518640</t>
  </si>
  <si>
    <t>04.11.2022 20:54:19</t>
  </si>
  <si>
    <t>04.11.2022 22:48:13</t>
  </si>
  <si>
    <t>BAĞLICA KÖK 45-79-M00248_ÇAVUŞLAR M04_72036938</t>
  </si>
  <si>
    <t>04.11.2022 09:13:22</t>
  </si>
  <si>
    <t>04.11.2022 17:00:25</t>
  </si>
  <si>
    <t>CABARLAR KÖK 45-75-M00053_HatBaşıAyırıcı_53135134 M02_53135134</t>
  </si>
  <si>
    <t>04.11.2022 03:31:50</t>
  </si>
  <si>
    <t>04.11.2022 04:42:53</t>
  </si>
  <si>
    <t>KİRELLİ KÖK 35-29-L00809_TURGUT ASLAN L05_74719161</t>
  </si>
  <si>
    <t>04.11.2022 09:51:44</t>
  </si>
  <si>
    <t>04.11.2022 10:07:02</t>
  </si>
  <si>
    <t>HACIHALİLLER TR-1 KÖK 45-71-M00066_SULAMA M02_72238379</t>
  </si>
  <si>
    <t>04.11.2022 17:53:55</t>
  </si>
  <si>
    <t>04.11.2022 19:32:27</t>
  </si>
  <si>
    <t>04.11.2022 09:02:29</t>
  </si>
  <si>
    <t>04.11.2022 17:11:42</t>
  </si>
  <si>
    <t>M-1424 35-02-M01424_99584433_99584433</t>
  </si>
  <si>
    <t>04.11.2022 08:36:54</t>
  </si>
  <si>
    <t>04.11.2022 12:27:01</t>
  </si>
  <si>
    <t>YELKİ TR-5 (M-2339) 35-10-M02339_G_56385683_56385683</t>
  </si>
  <si>
    <t>04.11.2022 18:23:03</t>
  </si>
  <si>
    <t>04.11.2022 19:31:37</t>
  </si>
  <si>
    <t>DM-3 (TR-16) 35-15-M00016_HASTANE DM M16_67054329</t>
  </si>
  <si>
    <t>04.11.2022 05:22:11</t>
  </si>
  <si>
    <t>04.11.2022 05:32:21</t>
  </si>
  <si>
    <t>04.11.2022 13:29:51</t>
  </si>
  <si>
    <t>04.11.2022 13:34:20</t>
  </si>
  <si>
    <t>04.11.2022 04:02:58</t>
  </si>
  <si>
    <t>04.11.2022 04:03:58</t>
  </si>
  <si>
    <t>KEMAL DERELİ SULAMA GRUBU 35-29-M00293_DIREK TIPI TRAFO HUCRESI H01_2065377</t>
  </si>
  <si>
    <t>04.11.2022 14:27:25</t>
  </si>
  <si>
    <t>04.11.2022 15:56:05</t>
  </si>
  <si>
    <t>K-3158 35-08-K03158_35-08-K03158_2363676</t>
  </si>
  <si>
    <t>04.11.2022 04:37:19</t>
  </si>
  <si>
    <t>04.11.2022 06:30:47</t>
  </si>
  <si>
    <t>RECEPLİ KÖYÜ TR-1 45-71-M01694_43105838_56388150_56388150</t>
  </si>
  <si>
    <t>04.11.2022 19:11:38</t>
  </si>
  <si>
    <t>04.11.2022 22:28:19</t>
  </si>
  <si>
    <t>SEYREK TR-2/1 35-28-M00378_D D02_79676999</t>
  </si>
  <si>
    <t>04.11.2022 11:22:36</t>
  </si>
  <si>
    <t>04.11.2022 13:48:44</t>
  </si>
  <si>
    <t>VİKİNG TM 35-17-A00007_VİKİNG KÖYLER R08_2314259</t>
  </si>
  <si>
    <t>04.11.2022 09:09:00</t>
  </si>
  <si>
    <t>04.11.2022 16:14:04</t>
  </si>
  <si>
    <t>TİRE İM-DM-1 35-29-A00001_DEREBAŞI M25_2059028</t>
  </si>
  <si>
    <t>04.11.2022 13:04:12</t>
  </si>
  <si>
    <t>04.11.2022 15:27:30</t>
  </si>
  <si>
    <t>SİYEKLİ KÖK 45-71-M00185_HatBaşıAyırıcı_53134599 M05_53134599</t>
  </si>
  <si>
    <t>04.11.2022 09:49:07</t>
  </si>
  <si>
    <t>04.11.2022 11:24:48</t>
  </si>
  <si>
    <t>SOMA DM-3 45-82-M00025_TR-16/4 M03_60210159</t>
  </si>
  <si>
    <t>04.11.2022 13:58:59</t>
  </si>
  <si>
    <t>04.11.2022 14:09:26</t>
  </si>
  <si>
    <t>04.11.2022 13:08:05</t>
  </si>
  <si>
    <t>04.11.2022 13:57:55</t>
  </si>
  <si>
    <t>BEYDERE KÖK 45-71-M00128_ESKİ YENİKÖY M09_50217229</t>
  </si>
  <si>
    <t>04.11.2022 11:33:20</t>
  </si>
  <si>
    <t>04.11.2022 13:55:03</t>
  </si>
  <si>
    <t>TİRE İM-DM-1 35-29-A00001_TOKİ M24_2059030</t>
  </si>
  <si>
    <t>04.11.2022 09:01:39</t>
  </si>
  <si>
    <t>04.11.2022 14:32:42</t>
  </si>
  <si>
    <t>ÖZBEY İM 35-26-A00005_AHMETLİ L09_2066118</t>
  </si>
  <si>
    <t>04.11.2022 14:47:28</t>
  </si>
  <si>
    <t>04.11.2022 14:51:36</t>
  </si>
  <si>
    <t>ÖDEMİŞ TM-2 35-15-A00005_OSMANTEPE M19_2334264</t>
  </si>
  <si>
    <t>04.11.2022 08:43:09</t>
  </si>
  <si>
    <t>04.11.2022 11:32:41</t>
  </si>
  <si>
    <t>04.11.2022 17:34:39</t>
  </si>
  <si>
    <t>04.11.2022 17:56:20</t>
  </si>
  <si>
    <t>DM-09/12 (KÖMÜRCÜLER SİTESİ) 45-71-M00378_45-71-M00378_66152507</t>
  </si>
  <si>
    <t>04.11.2022 14:37:09</t>
  </si>
  <si>
    <t>04.11.2022 15:47:29</t>
  </si>
  <si>
    <t>KÖSEDERE TR-2 35-21-L00125_953359269_953359269</t>
  </si>
  <si>
    <t>04.11.2022 10:23:38</t>
  </si>
  <si>
    <t>04.11.2022 12:47:36</t>
  </si>
  <si>
    <t>BAZO KARDAŞ ÖZEL TR 35-26-M01476Ö_ H_73403556</t>
  </si>
  <si>
    <t>04.11.2022 13:18:26</t>
  </si>
  <si>
    <t>04.11.2022 15:24:37</t>
  </si>
  <si>
    <t>04.11.2022 14:19:17</t>
  </si>
  <si>
    <t>04.11.2022 14:31:17</t>
  </si>
  <si>
    <t>04.11.2022 15:57:59</t>
  </si>
  <si>
    <t>04.11.2022 17:05:23</t>
  </si>
  <si>
    <t>04.11.2022 08:42:28</t>
  </si>
  <si>
    <t>04.11.2022 08:52:11</t>
  </si>
  <si>
    <t>M-89 35-18-M00089_950461957_950461957</t>
  </si>
  <si>
    <t>04.11.2022 17:33:08</t>
  </si>
  <si>
    <t>04.11.2022 19:04:26</t>
  </si>
  <si>
    <t>YELKİ TR-10 (M-2338) 35-10-M02338_35-10-M02338_42777662</t>
  </si>
  <si>
    <t>04.11.2022 19:35:50</t>
  </si>
  <si>
    <t>04.11.2022 20:30:32</t>
  </si>
  <si>
    <t>TOKMAKLI KÖK 45-86-M00047_TOKMAKLI M05_72227683</t>
  </si>
  <si>
    <t>04.11.2022 04:44:29</t>
  </si>
  <si>
    <t>04.11.2022 04:45:00</t>
  </si>
  <si>
    <t>DM-5/TR-4 (ESKİ TR-36) 35-26-M01365_956620426_956620426</t>
  </si>
  <si>
    <t>04.11.2022 09:26:07</t>
  </si>
  <si>
    <t>04.11.2022 11:12:09</t>
  </si>
  <si>
    <t>KÜÇÜKKALE TR-1 35-29-L00651_950331902_950331902</t>
  </si>
  <si>
    <t>04.11.2022 18:45:58</t>
  </si>
  <si>
    <t>04.11.2022 22:15:09</t>
  </si>
  <si>
    <t>04.11.2022 19:08:26</t>
  </si>
  <si>
    <t>04.11.2022 20:45:10</t>
  </si>
  <si>
    <t>GÖZTEPE İM 35-01-A00004_AGORA M14_2304017</t>
  </si>
  <si>
    <t>04.11.2022 09:01:29</t>
  </si>
  <si>
    <t>04.11.2022 13:13:07</t>
  </si>
  <si>
    <t>DM-12/TR-12 45-72-L00940_956482369_956482369</t>
  </si>
  <si>
    <t>04.11.2022 07:47:05</t>
  </si>
  <si>
    <t>04.11.2022 14:52:01</t>
  </si>
  <si>
    <t>TR-50 TARIMSAL SULAMA 45-80-M01050_45-80-M01050_2365763</t>
  </si>
  <si>
    <t>04.11.2022 08:36:59</t>
  </si>
  <si>
    <t>04.11.2022 11:22:47</t>
  </si>
  <si>
    <t>MORDOĞAN İM 35-21-A00002_İSKELE L03_2314080</t>
  </si>
  <si>
    <t>04.11.2022 19:20:22</t>
  </si>
  <si>
    <t>04.11.2022 20:46:31</t>
  </si>
  <si>
    <t>04.11.2022 17:21:19</t>
  </si>
  <si>
    <t>04.11.2022 18:06:54</t>
  </si>
  <si>
    <t>K-3744 35-02-K03744_35-02-K03744_2351195</t>
  </si>
  <si>
    <t>04.11.2022 09:34:13</t>
  </si>
  <si>
    <t>04.11.2022 11:43:16</t>
  </si>
  <si>
    <t>KEMALİYE TR-6 45-73-M00154_945656829_945656829</t>
  </si>
  <si>
    <t>04.11.2022 12:10:02</t>
  </si>
  <si>
    <t>04.11.2022 14:48:40</t>
  </si>
  <si>
    <t>04.11.2022 10:29:53</t>
  </si>
  <si>
    <t>04.11.2022 10:54:00</t>
  </si>
  <si>
    <t>TR-105 35-15-M00105_TR-118 M01_66874978</t>
  </si>
  <si>
    <t>04.11.2022 04:58:39</t>
  </si>
  <si>
    <t>04.11.2022 06:38:26</t>
  </si>
  <si>
    <t>K-3050 35-03-K03050_35-03-K03050_2369908</t>
  </si>
  <si>
    <t>04.11.2022 03:48:28</t>
  </si>
  <si>
    <t>04.11.2022 05:01:02</t>
  </si>
  <si>
    <t>04.11.2022 05:46:49</t>
  </si>
  <si>
    <t>04.11.2022 06:25:26</t>
  </si>
  <si>
    <t>K-2625 35-02-K02625_99688972_99688972</t>
  </si>
  <si>
    <t>04.11.2022 14:25:04</t>
  </si>
  <si>
    <t>04.11.2022 16:55:19</t>
  </si>
  <si>
    <t>ÖMRÜM TARIM HAYVANCILIK ÖZEL TR 35-26-M01303Ö_ H01_2066517</t>
  </si>
  <si>
    <t>04.11.2022 13:34:38</t>
  </si>
  <si>
    <t>04.11.2022 14:25:55</t>
  </si>
  <si>
    <t>DM-20/16 45-71-M00600_45-71-M00600_2355070</t>
  </si>
  <si>
    <t>04.11.2022 02:17:09</t>
  </si>
  <si>
    <t>04.11.2022 02:31:39</t>
  </si>
  <si>
    <t>K-1560 35-01-K01560_A_56366650_56366650</t>
  </si>
  <si>
    <t>04.11.2022 09:13:59</t>
  </si>
  <si>
    <t>04.11.2022 17:29:34</t>
  </si>
  <si>
    <t>M-2645 35-09-M02645_M-1704 M03_57774941</t>
  </si>
  <si>
    <t>04.11.2022 19:06:18</t>
  </si>
  <si>
    <t>04.11.2022 21:46:10</t>
  </si>
  <si>
    <t>L-29 ÖZLİMANLAR 35-18-L00029_950453905_950453905</t>
  </si>
  <si>
    <t>04.11.2022 13:02:33</t>
  </si>
  <si>
    <t>04.11.2022 17:50:04</t>
  </si>
  <si>
    <t>HARMANDALI DM-3 (M-211) 35-09-M00211_M-2781 M03_45384026</t>
  </si>
  <si>
    <t>04.11.2022 18:19:47</t>
  </si>
  <si>
    <t>04.11.2022 19:07:52</t>
  </si>
  <si>
    <t>TR-93 MELTEM SİTESİ 35-19-L00093_956667405_956667405</t>
  </si>
  <si>
    <t>04.11.2022 20:07:50</t>
  </si>
  <si>
    <t>04.11.2022 21:45:54</t>
  </si>
  <si>
    <t>04.11.2022 07:56:59</t>
  </si>
  <si>
    <t>04.11.2022 09:34:51</t>
  </si>
  <si>
    <t>AKHİSAR TM 45-72-A00006_TR-D M14_2313123</t>
  </si>
  <si>
    <t>04.11.2022 10:14:49</t>
  </si>
  <si>
    <t>04.11.2022 10:42:58</t>
  </si>
  <si>
    <t>DM-01/06 45-71-M00023_DAĞITIM TRAFOSU M04_66505570</t>
  </si>
  <si>
    <t>04.11.2022 09:40:50</t>
  </si>
  <si>
    <t>04.11.2022 11:40:39</t>
  </si>
  <si>
    <t>ORTAKÖY TR-2 35-15-L00475_35-15-L00475_2365856</t>
  </si>
  <si>
    <t>04.11.2022 16:50:59</t>
  </si>
  <si>
    <t>04.11.2022 17:28:14</t>
  </si>
  <si>
    <t>BAĞLICA KÖK 45-79-M00248_SUBAŞI M05_72036939</t>
  </si>
  <si>
    <t>04.11.2022 09:21:56</t>
  </si>
  <si>
    <t>04.11.2022 16:57:54</t>
  </si>
  <si>
    <t>K-3269 35-08-K03269_35-08-K03269_72051199</t>
  </si>
  <si>
    <t>04.11.2022 13:24:09</t>
  </si>
  <si>
    <t>04.11.2022 14:07:09</t>
  </si>
  <si>
    <t>L-379 35-18-L00379_35-18-L00379_72073017</t>
  </si>
  <si>
    <t>04.11.2022 02:55:35</t>
  </si>
  <si>
    <t>04.11.2022 03:47:15</t>
  </si>
  <si>
    <t>K-3280 35-08-K03280_35-08-K03280_42028206</t>
  </si>
  <si>
    <t>04.11.2022 03:46:31</t>
  </si>
  <si>
    <t>04.11.2022 05:20:12</t>
  </si>
  <si>
    <t>ÇIRPI İM 35-20-A00002_ÇIPPI TİRE SULAMA M10_2056273</t>
  </si>
  <si>
    <t>04.11.2022 12:00:02</t>
  </si>
  <si>
    <t>04.11.2022 14:27:07</t>
  </si>
  <si>
    <t>SAFFET KARADİŞ SULAMA GRUBU 35-29-M00218_35-29-M00218_2370513</t>
  </si>
  <si>
    <t>04.11.2022 18:36:34</t>
  </si>
  <si>
    <t>04.11.2022 19:57:39</t>
  </si>
  <si>
    <t>ASARLIK TR-18 35-28-M00171_DAĞITIM TRAFO ASARLIK TR-18 M04_66530267</t>
  </si>
  <si>
    <t>04.11.2022 11:07:29</t>
  </si>
  <si>
    <t>04.11.2022 14:23:47</t>
  </si>
  <si>
    <t>L-261 SİTESPOR 35-18-L00261_950450884_950450884</t>
  </si>
  <si>
    <t>04.11.2022 20:31:22</t>
  </si>
  <si>
    <t>04.11.2022 22:12:05</t>
  </si>
  <si>
    <t>04.11.2022 08:06:09</t>
  </si>
  <si>
    <t>04.11.2022 11:03:00</t>
  </si>
  <si>
    <t>04.11.2022 15:01:47</t>
  </si>
  <si>
    <t>04.11.2022 17:02:24</t>
  </si>
  <si>
    <t>TR-118 35-15-M00118_TR-144 (ADLİYE) M03_66876726</t>
  </si>
  <si>
    <t>04.11.2022 05:53:11</t>
  </si>
  <si>
    <t>04.11.2022 07:09:51</t>
  </si>
  <si>
    <t>DOĞAKÖY TR-1 35-28-M00213__72372394_72372394</t>
  </si>
  <si>
    <t>04.11.2022 19:17:17</t>
  </si>
  <si>
    <t>04.11.2022 19:54:45</t>
  </si>
  <si>
    <t>TR-15 ( M-715) 35-30-M00715_955298067_955298067</t>
  </si>
  <si>
    <t>04.11.2022 02:32:39</t>
  </si>
  <si>
    <t>04.11.2022 03:24:11</t>
  </si>
  <si>
    <t>ÇINARLIKUYU KÖK 45-71-M00188_HatBaşıAyırıcı_53134639 M02_53134639</t>
  </si>
  <si>
    <t>04.11.2022 16:57:39</t>
  </si>
  <si>
    <t>04.11.2022 17:23:31</t>
  </si>
  <si>
    <t>04.11.2022 11:17:13</t>
  </si>
  <si>
    <t>04.11.2022 13:05:12</t>
  </si>
  <si>
    <t>M-2318 35-03-M02318_961514935_961514935</t>
  </si>
  <si>
    <t>04.11.2022 11:34:51</t>
  </si>
  <si>
    <t>04.11.2022 18:43:57</t>
  </si>
  <si>
    <t>VEZİRKÖPRÜ İM 35-03-A00002_TR-1 10.5 K07_2050674</t>
  </si>
  <si>
    <t>04.11.2022 03:41:00</t>
  </si>
  <si>
    <t>DM-3/TR-4 35-13-L00056_35-13-L00056_66484123</t>
  </si>
  <si>
    <t>04.11.2022 09:38:27</t>
  </si>
  <si>
    <t>04.11.2022 17:31:10</t>
  </si>
  <si>
    <t>KARABULU TR-4 35-31-L00353_35-31-L00353_2365351</t>
  </si>
  <si>
    <t>04.11.2022 10:05:50</t>
  </si>
  <si>
    <t>04.11.2022 14:29:24</t>
  </si>
  <si>
    <t>MUSTAFA DURMAZ ÖZEL TR 45-71-M01068Ö_DIREK TIPI TRAFO HUCRESI H01_2082823</t>
  </si>
  <si>
    <t>04.11.2022 16:19:22</t>
  </si>
  <si>
    <t>04.11.2022 18:35:21</t>
  </si>
  <si>
    <t>K-1477 35-03-K01477_35-03-K01477_41920186</t>
  </si>
  <si>
    <t>04.11.2022 03:41:44</t>
  </si>
  <si>
    <t>04.11.2022 05:37:36</t>
  </si>
  <si>
    <t>M-271 KARAKAYALAR DM 35-14-M00271_SAZLIGÖL M02_2326227</t>
  </si>
  <si>
    <t>04.11.2022 09:38:13</t>
  </si>
  <si>
    <t>04.11.2022 16:07:42</t>
  </si>
  <si>
    <t>ULUCAK TM 35-28-A00002_HARMANDALI M07_2313769</t>
  </si>
  <si>
    <t>04.11.2022 18:15:00</t>
  </si>
  <si>
    <t>04.11.2022 18:22:48</t>
  </si>
  <si>
    <t>TR-52 35-19-L00052_956693031_956693031</t>
  </si>
  <si>
    <t>04.11.2022 11:59:36</t>
  </si>
  <si>
    <t>04.11.2022 13:19:49</t>
  </si>
  <si>
    <t>K-1038 35-01-K01038_E E1_5858991</t>
  </si>
  <si>
    <t>04.11.2022 18:41:13</t>
  </si>
  <si>
    <t>04.11.2022 19:14:15</t>
  </si>
  <si>
    <t>KİPA DM 35-26-M00283_LA ŞARAP İDOL ÇIKIŞI M06_66064800</t>
  </si>
  <si>
    <t>04.11.2022 11:04:48</t>
  </si>
  <si>
    <t>04.11.2022 11:23:38</t>
  </si>
  <si>
    <t>M-910 35-09-M00910_913936464_913936464</t>
  </si>
  <si>
    <t>04.11.2022 17:51:19</t>
  </si>
  <si>
    <t>04.11.2022 19:48:20</t>
  </si>
  <si>
    <t>ARSLANLAR TM 35-26-A00004_YAZIBAŞI-2 M17_2305565</t>
  </si>
  <si>
    <t>04.11.2022 21:17:00</t>
  </si>
  <si>
    <t>04.11.2022 21:40:59</t>
  </si>
  <si>
    <t>TİRE İM-DM-1 35-29-A00001_HatBaşıAyırıcı_79917200 M04_79917200</t>
  </si>
  <si>
    <t>04.11.2022 14:51:39</t>
  </si>
  <si>
    <t>04.11.2022 08:09:31</t>
  </si>
  <si>
    <t>04.11.2022 09:51:25</t>
  </si>
  <si>
    <t>SOMA DM-3 45-82-M00025_TRAFO M01_60210060</t>
  </si>
  <si>
    <t>04.11.2022 08:59:43</t>
  </si>
  <si>
    <t>04.11.2022 09:44:43</t>
  </si>
  <si>
    <t>TR-23/A 45-74-M00313_945585472_945585472</t>
  </si>
  <si>
    <t>04.11.2022 19:17:25</t>
  </si>
  <si>
    <t>04.11.2022 20:15:25</t>
  </si>
  <si>
    <t>04.11.2022 17:04:13</t>
  </si>
  <si>
    <t>04.11.2022 17:13:09</t>
  </si>
  <si>
    <t>K-3949 35-02-K03949_A_56362775_56362775</t>
  </si>
  <si>
    <t>04.11.2022 06:34:06</t>
  </si>
  <si>
    <t>04.11.2022 11:25:36</t>
  </si>
  <si>
    <t>M-1990 35-09-M01990_DAĞITIM TRF M-1990 M03_2113414</t>
  </si>
  <si>
    <t>04.11.2022 21:58:47</t>
  </si>
  <si>
    <t>04.11.2022 22:09:19</t>
  </si>
  <si>
    <t>VİKİNG TM 35-17-A00007_GÜZELHİSAR SULAMA R05_2314260</t>
  </si>
  <si>
    <t>04.11.2022 09:10:43</t>
  </si>
  <si>
    <t>04.11.2022 16:12:27</t>
  </si>
  <si>
    <t>ÇIPLAK KÖK 35-29-M00126_YENİÇİFTLİK ENH M09_72189968</t>
  </si>
  <si>
    <t>04.11.2022 10:47:07</t>
  </si>
  <si>
    <t>04.11.2022 11:55:30</t>
  </si>
  <si>
    <t>DM-8/27 45-71-M00304_953202637_953202637</t>
  </si>
  <si>
    <t>04.11.2022 23:27:52</t>
  </si>
  <si>
    <t>05.11.2022 00:42:00</t>
  </si>
  <si>
    <t>M-1989 35-09-M01989_M-2024 M01_54996202</t>
  </si>
  <si>
    <t>04.11.2022 21:21:03</t>
  </si>
  <si>
    <t>04.11.2022 21:43:16</t>
  </si>
  <si>
    <t>05.11.2022 00:31:06</t>
  </si>
  <si>
    <t>05.11.2022 01:32:32</t>
  </si>
  <si>
    <t>04.11.2022 14:49:35</t>
  </si>
  <si>
    <t>04.11.2022 15:05:24</t>
  </si>
  <si>
    <t>KINIK TR-26 35-24-L00217_955220532_955220532</t>
  </si>
  <si>
    <t>04.11.2022 21:21:59</t>
  </si>
  <si>
    <t>04.11.2022 22:48:07</t>
  </si>
  <si>
    <t>M-891 35-02-M00891_M-1701 M04_2302814</t>
  </si>
  <si>
    <t>04.11.2022 11:46:57</t>
  </si>
  <si>
    <t>04.11.2022 12:18:26</t>
  </si>
  <si>
    <t>ÇIPLAK KÖK 35-29-M00126_YENİÇİFTLİK ENH M09_72190075</t>
  </si>
  <si>
    <t>04.11.2022 09:36:00</t>
  </si>
  <si>
    <t>04.11.2022 10:02:00</t>
  </si>
  <si>
    <t>ILDIR KÖK 35-18-M00069_M-30 TERMAL KENT M03_72093159</t>
  </si>
  <si>
    <t>04.11.2022 19:08:50</t>
  </si>
  <si>
    <t>04.11.2022 21:13:55</t>
  </si>
  <si>
    <t>MURADİYE ORTA ÖLÇEKLİ SANAYİ TR-4 45-71-M00222_45-71-M00222_66222974</t>
  </si>
  <si>
    <t>04.11.2022 03:44:39</t>
  </si>
  <si>
    <t>04.11.2022 04:10:49</t>
  </si>
  <si>
    <t>L-281 35-18-L00281_950438272_950438272</t>
  </si>
  <si>
    <t>04.11.2022 12:51:29</t>
  </si>
  <si>
    <t>04.11.2022 15:05:35</t>
  </si>
  <si>
    <t>K-4357 35-02-K04357_35-02-K04357_2371684</t>
  </si>
  <si>
    <t>04.11.2022 09:30:00</t>
  </si>
  <si>
    <t>04.11.2022 10:08:56</t>
  </si>
  <si>
    <t>BAĞLICA KÖK 45-79-M00248_YEŞİLYURT M03_72036937</t>
  </si>
  <si>
    <t>04.11.2022 09:19:51</t>
  </si>
  <si>
    <t>04.11.2022 17:01:30</t>
  </si>
  <si>
    <t>TİRE İM-DM-1 35-29-A00001_HatBaşıAyırıcı_53138602 M18_53138602</t>
  </si>
  <si>
    <t>04.11.2022 08:46:41</t>
  </si>
  <si>
    <t>04.11.2022 09:32:12</t>
  </si>
  <si>
    <t>ÇINARDİBİ KÖK 35-20-M00069_DERNEKLİ-BALCILAR-OSMANLAR-BAYRAMLAR-KAMBERLER M04_66050736</t>
  </si>
  <si>
    <t>04.11.2022 13:21:09</t>
  </si>
  <si>
    <t>04.11.2022 17:16:02</t>
  </si>
  <si>
    <t>DM-18/07 45-71-M02377_TURGUTALP M03_83785517</t>
  </si>
  <si>
    <t>04.11.2022 09:25:47</t>
  </si>
  <si>
    <t>04.11.2022 12:56:24</t>
  </si>
  <si>
    <t>ULUKENT KÖK-15 35-28-M00070_HatBaşıAyırıcı_53134012 M04_53134012</t>
  </si>
  <si>
    <t>04.11.2022 11:50:22</t>
  </si>
  <si>
    <t>04.11.2022 13:54:32</t>
  </si>
  <si>
    <t>ÇATALKAYA KÖYÜ TR-2 35-21-L00172_953367311_953367311</t>
  </si>
  <si>
    <t>04.11.2022 10:26:50</t>
  </si>
  <si>
    <t>04.11.2022 12:01:20</t>
  </si>
  <si>
    <t>04.11.2022 17:32:36</t>
  </si>
  <si>
    <t>04.11.2022 18:37:43</t>
  </si>
  <si>
    <t>04.11.2022 10:48:57</t>
  </si>
  <si>
    <t>04.11.2022 12:05:56</t>
  </si>
  <si>
    <t>MEDAR DM 45-72-L00079_TR-3 L04_66588732</t>
  </si>
  <si>
    <t>04.11.2022 15:32:10</t>
  </si>
  <si>
    <t>04.11.2022 15:41:15</t>
  </si>
  <si>
    <t>K-3200 35-08-K03200_35-08-K03200_42448910</t>
  </si>
  <si>
    <t>04.11.2022 04:25:10</t>
  </si>
  <si>
    <t>04.11.2022 06:24:37</t>
  </si>
  <si>
    <t>K-1179 35-08-K01179_35-08-K01179_42032196</t>
  </si>
  <si>
    <t>04.11.2022 08:14:07</t>
  </si>
  <si>
    <t>04.11.2022 08:38:02</t>
  </si>
  <si>
    <t>KIRKAĞAÇ TR-11/1 45-76-M00219_KIRKAĞAÇ DM M01_66108602</t>
  </si>
  <si>
    <t>04.11.2022 06:26:39</t>
  </si>
  <si>
    <t>04.11.2022 06:54:02</t>
  </si>
  <si>
    <t>K-1748 35-08-K01748_35-08-K01748_2353428</t>
  </si>
  <si>
    <t>04.11.2022 04:28:29</t>
  </si>
  <si>
    <t>K-342 35-02-K00342_35-02-K00342_42307260</t>
  </si>
  <si>
    <t>04.11.2022 09:19:00</t>
  </si>
  <si>
    <t>04.11.2022 10:02:52</t>
  </si>
  <si>
    <t>M-1089 35-09-M01089_A a1b_5859847</t>
  </si>
  <si>
    <t>04.11.2022 15:24:44</t>
  </si>
  <si>
    <t>04.11.2022 17:21:49</t>
  </si>
  <si>
    <t>ASARLIK TR-13 35-28-M00180_10361707_56367203_56367203</t>
  </si>
  <si>
    <t>04.11.2022 23:13:47</t>
  </si>
  <si>
    <t>05.11.2022 01:32:58</t>
  </si>
  <si>
    <t>KIRBAŞI TR-1 35-26-L00319_35-26-L00319_81235506</t>
  </si>
  <si>
    <t>04.11.2022 14:01:29</t>
  </si>
  <si>
    <t>04.11.2022 14:12:39</t>
  </si>
  <si>
    <t>MORDOĞAN TR-3 35-21-L00141_953365818_953365818</t>
  </si>
  <si>
    <t>04.11.2022 10:43:42</t>
  </si>
  <si>
    <t>04.11.2022 13:58:46</t>
  </si>
  <si>
    <t>IŞIKLAR KÖK 45-73-M00467_ALAŞEHİR TM M012_83813239</t>
  </si>
  <si>
    <t>04.11.2022 07:53:09</t>
  </si>
  <si>
    <t>04.11.2022 07:57:29</t>
  </si>
  <si>
    <t>DM01/58(TR-1/02) 45-71-M00019_45-71-M00019_66501294</t>
  </si>
  <si>
    <t>04.11.2022 09:09:35</t>
  </si>
  <si>
    <t>04.11.2022 10:52:53</t>
  </si>
  <si>
    <t>M-1404 35-01-M01404_TRAFO M03_2113604</t>
  </si>
  <si>
    <t>04.11.2022 09:05:00</t>
  </si>
  <si>
    <t>04.11.2022 12:46:35</t>
  </si>
  <si>
    <t>K-3735 35-03-K03735_915047712_915047712</t>
  </si>
  <si>
    <t>04.11.2022 16:51:17</t>
  </si>
  <si>
    <t>04.11.2022 21:43:30</t>
  </si>
  <si>
    <t>SARUHANLI TR-22 45-80-M00022_956560417_956560417</t>
  </si>
  <si>
    <t>04.11.2022 16:09:53</t>
  </si>
  <si>
    <t>04.11.2022 18:12:11</t>
  </si>
  <si>
    <t>04.11.2022 02:51:24</t>
  </si>
  <si>
    <t>04.11.2022 04:50:39</t>
  </si>
  <si>
    <t>ÜÇPINAR DM 45-71-M00183_GÖKBEL M09_72249134</t>
  </si>
  <si>
    <t>04.11.2022 12:33:46</t>
  </si>
  <si>
    <t>04.11.2022 12:45:28</t>
  </si>
  <si>
    <t>M-2015 35-01-M02015_L L01_80021280</t>
  </si>
  <si>
    <t>04.11.2022 06:00:33</t>
  </si>
  <si>
    <t>04.11.2022 06:52:17</t>
  </si>
  <si>
    <t>04.11.2022 15:26:50</t>
  </si>
  <si>
    <t>04.11.2022 15:29:09</t>
  </si>
  <si>
    <t>M-2506 35-01-M02506_910702104_910702104</t>
  </si>
  <si>
    <t>04.11.2022 16:22:25</t>
  </si>
  <si>
    <t>04.11.2022 17:33:00</t>
  </si>
  <si>
    <t>SELÇUK İM/DM 35-13-A00004_BİTU KÖK M14_65986031</t>
  </si>
  <si>
    <t>04.11.2022 11:27:49</t>
  </si>
  <si>
    <t>04.11.2022 13:26:24</t>
  </si>
  <si>
    <t>TR-77 ÇEŞMEALTI KÖK 35-19-M00077_956664021_956664021</t>
  </si>
  <si>
    <t>04.11.2022 16:55:36</t>
  </si>
  <si>
    <t>04.11.2022 18:34:16</t>
  </si>
  <si>
    <t>04.11.2022 10:45:00</t>
  </si>
  <si>
    <t>04.11.2022 12:39:04</t>
  </si>
  <si>
    <t>M-13 35-02-M00013_M-408 M08_2333806</t>
  </si>
  <si>
    <t>04.11.2022 05:22:12</t>
  </si>
  <si>
    <t>04.11.2022 10:27:59</t>
  </si>
  <si>
    <t>K-2337 35-03-K02337_910322746_910322746</t>
  </si>
  <si>
    <t>04.11.2022 22:08:37</t>
  </si>
  <si>
    <t>05.11.2022 00:06:37</t>
  </si>
  <si>
    <t>K-3081 35-03-K03081_35-03-K03081_41949438</t>
  </si>
  <si>
    <t>04.11.2022 03:44:48</t>
  </si>
  <si>
    <t>04.11.2022 05:20:10</t>
  </si>
  <si>
    <t>KAYIŞLAR KÖK 45-80-M00183_KAPAKLI DM M01_72195714</t>
  </si>
  <si>
    <t>04.11.2022 10:15:09</t>
  </si>
  <si>
    <t>04.11.2022 10:33:00</t>
  </si>
  <si>
    <t>DM-3/11 45-71-M00105_953189079_953189079</t>
  </si>
  <si>
    <t>04.11.2022 20:56:48</t>
  </si>
  <si>
    <t>04.11.2022 22:17:34</t>
  </si>
  <si>
    <t>ÇAPAK KÖK 35-26-M00435_KARAKUYU M02_66033218</t>
  </si>
  <si>
    <t>04.11.2022 08:59:39</t>
  </si>
  <si>
    <t>04.11.2022 09:40:37</t>
  </si>
  <si>
    <t>04.11.2022 11:56:10</t>
  </si>
  <si>
    <t>04.11.2022 12:51:52</t>
  </si>
  <si>
    <t>ALİ KURT GRUBU 35-26-L00121_DIREK TIPI TRAFO HUCRESI H01_2041222</t>
  </si>
  <si>
    <t>04.11.2022 16:29:13</t>
  </si>
  <si>
    <t>04.11.2022 17:19:01</t>
  </si>
  <si>
    <t>DM-8/29 45-71-M00157_953205041_953205041</t>
  </si>
  <si>
    <t>04.11.2022 13:43:37</t>
  </si>
  <si>
    <t>04.11.2022 14:48:23</t>
  </si>
  <si>
    <t>MORDOĞAN İM 35-21-A00002_KARABURUN M04_2061842</t>
  </si>
  <si>
    <t>04.11.2022 19:06:40</t>
  </si>
  <si>
    <t>04.11.2022 19:24:39</t>
  </si>
  <si>
    <t>L-97 TURGUT KÖYÜ SULAMA 35-14-L00097_956659200_956659200</t>
  </si>
  <si>
    <t>04.11.2022 09:51:08</t>
  </si>
  <si>
    <t>04.11.2022 11:00:17</t>
  </si>
  <si>
    <t>K-738 35-03-K00738_910030887_910030887</t>
  </si>
  <si>
    <t>04.11.2022 10:06:38</t>
  </si>
  <si>
    <t>04.11.2022 11:25:48</t>
  </si>
  <si>
    <t>YUKARI SÜTÇÜLER KÖYÜ TR-1 35-27-M00410_D_80310459_80310459</t>
  </si>
  <si>
    <t>04.11.2022 14:09:20</t>
  </si>
  <si>
    <t>04.11.2022 14:30:19</t>
  </si>
  <si>
    <t>DM-11F TURGUT ÖZAL-2 45-71-M00388__56403616_56403616</t>
  </si>
  <si>
    <t>04.11.2022 04:17:36</t>
  </si>
  <si>
    <t>04.11.2022 05:00:27</t>
  </si>
  <si>
    <t>TR-1/21 45-72-M00021_TR-1/27 M03_61377490</t>
  </si>
  <si>
    <t>04.11.2022 10:48:08</t>
  </si>
  <si>
    <t>04.11.2022 11:59:47</t>
  </si>
  <si>
    <t>AĞAÇ İŞLERİ TR-2 35-22-M00140_B_56353934_56353934</t>
  </si>
  <si>
    <t>04.11.2022 06:51:07</t>
  </si>
  <si>
    <t>04.11.2022 07:34:03</t>
  </si>
  <si>
    <t>ZEYTİNALAN İM 35-19-A00002_URLA 266 GİRİŞ M03_2052140</t>
  </si>
  <si>
    <t>04.11.2022 13:14:29</t>
  </si>
  <si>
    <t>04.11.2022 13:28:31</t>
  </si>
  <si>
    <t>MÜTEVELLİ KÖK 45-80-M00100_KARAAĞAÇLI M01_72196257</t>
  </si>
  <si>
    <t>04.11.2022 19:25:04</t>
  </si>
  <si>
    <t>04.11.2022 20:08:12</t>
  </si>
  <si>
    <t>M-3439(YATIRIM REZERVE) 35-03-M03439_910636284_910636284</t>
  </si>
  <si>
    <t>04.11.2022 12:06:33</t>
  </si>
  <si>
    <t>04.11.2022 13:35:00</t>
  </si>
  <si>
    <t>SELÇUK İM/DM 35-13-A00004_OTELLER M03_65986047</t>
  </si>
  <si>
    <t>04.11.2022 09:11:31</t>
  </si>
  <si>
    <t>04.11.2022 11:19:04</t>
  </si>
  <si>
    <t>SEFERİHİSAR İM 35-14-A00002_KÖYLER L09_72378346</t>
  </si>
  <si>
    <t>04.11.2022 13:18:09</t>
  </si>
  <si>
    <t>04.11.2022 16:44:12</t>
  </si>
  <si>
    <t>04.11.2022 01:28:47</t>
  </si>
  <si>
    <t>04.11.2022 04:35:53</t>
  </si>
  <si>
    <t>SARUHANLI DM 45-80-M00001_AKHİSAR-1 M07_2324159</t>
  </si>
  <si>
    <t>04.11.2022 17:10:33</t>
  </si>
  <si>
    <t>04.11.2022 08:20:44</t>
  </si>
  <si>
    <t>04.11.2022 08:29:46</t>
  </si>
  <si>
    <t>04.11.2022 18:20:49</t>
  </si>
  <si>
    <t>04.11.2022 18:45:00</t>
  </si>
  <si>
    <t>K-277 35-04-K00277_DAĞITIM TRAFO K-277 K01_2333573</t>
  </si>
  <si>
    <t>04.11.2022 03:31:29</t>
  </si>
  <si>
    <t>04.11.2022 04:13:59</t>
  </si>
  <si>
    <t>KARASELENDİ TR-1 45-81-M00055_B_56399833_56399833</t>
  </si>
  <si>
    <t>04.11.2022 18:26:39</t>
  </si>
  <si>
    <t>04.11.2022 19:24:00</t>
  </si>
  <si>
    <t>SEFERİHİSAR İM 35-14-A00002_DM1/TR18 ŞEHİR-4 M12_72378546</t>
  </si>
  <si>
    <t>04.11.2022 09:48:00</t>
  </si>
  <si>
    <t>04.11.2022 16:10:40</t>
  </si>
  <si>
    <t>M-3036(YATIRIM REZERVE) 35-09-M03036_ M01_79571938</t>
  </si>
  <si>
    <t>04.11.2022 21:31:14</t>
  </si>
  <si>
    <t>04.11.2022 21:54:15</t>
  </si>
  <si>
    <t>TR-15 35-26-M00015_958065502_958065502</t>
  </si>
  <si>
    <t>04.11.2022 12:45:32</t>
  </si>
  <si>
    <t>04.11.2022 13:41:26</t>
  </si>
  <si>
    <t>04.11.2022 09:03:34</t>
  </si>
  <si>
    <t>K-3965 35-04-K03965_914556540_914556540</t>
  </si>
  <si>
    <t>04.11.2022 15:21:13</t>
  </si>
  <si>
    <t>04.11.2022 16:06:57</t>
  </si>
  <si>
    <t>TR-34 35-26-M00034_TR-35 M06_65927596</t>
  </si>
  <si>
    <t>04.11.2022 13:42:32</t>
  </si>
  <si>
    <t>04.11.2022 15:31:35</t>
  </si>
  <si>
    <t>K-2586 35-08-K02586_35-08-K02586_42018953</t>
  </si>
  <si>
    <t>04.11.2022 05:15:03</t>
  </si>
  <si>
    <t>DM-09/13-A 45-71-M00382_45-71-M00382_2355307</t>
  </si>
  <si>
    <t>04.11.2022 13:00:57</t>
  </si>
  <si>
    <t>04.11.2022 15:36:27</t>
  </si>
  <si>
    <t>ÇIPLAK KÖK 35-29-M00126_HatBaşıAyırıcı_53138571 M09_53138571</t>
  </si>
  <si>
    <t>04.11.2022 09:38:30</t>
  </si>
  <si>
    <t>04.11.2022 11:30:40</t>
  </si>
  <si>
    <t>04.11.2022 11:00:00</t>
  </si>
  <si>
    <t>04.11.2022 13:58:10</t>
  </si>
  <si>
    <t>K-4498 35-02-K04498_914648460_914648460</t>
  </si>
  <si>
    <t>04.11.2022 14:10:17</t>
  </si>
  <si>
    <t>04.11.2022 15:22:05</t>
  </si>
  <si>
    <t>04.11.2022 13:55:59</t>
  </si>
  <si>
    <t>04.11.2022 14:15:17</t>
  </si>
  <si>
    <t>L-272 GÜZELÇİFTLİK  KÖK 35-14-L00272_DÜZCE-TURGUT L05_89207582</t>
  </si>
  <si>
    <t>04.11.2022 10:46:49</t>
  </si>
  <si>
    <t>04.11.2022 11:06:53</t>
  </si>
  <si>
    <t>M-650 35-02-M00650_M-652 M02_2325058</t>
  </si>
  <si>
    <t>04.11.2022 10:30:57</t>
  </si>
  <si>
    <t>04.11.2022 11:52:57</t>
  </si>
  <si>
    <t>K-437 35-01-K00437_35-01-K00437_2374301</t>
  </si>
  <si>
    <t>04.11.2022 05:13:44</t>
  </si>
  <si>
    <t>K-1179 35-08-K01179_A_56370958_56370958</t>
  </si>
  <si>
    <t>04.11.2022 04:31:57</t>
  </si>
  <si>
    <t>04.11.2022 08:32:48</t>
  </si>
  <si>
    <t>TR-87 MENTEŞ KAVŞAĞI 35-19-L00087_6481396_56355669_56355669</t>
  </si>
  <si>
    <t>04.11.2022 18:16:19</t>
  </si>
  <si>
    <t>04.11.2022 20:05:24</t>
  </si>
  <si>
    <t>ALAŞEHİR TR-68 45-73-M00068_945676718_945676718</t>
  </si>
  <si>
    <t>04.11.2022 09:23:53</t>
  </si>
  <si>
    <t>04.11.2022 10:05:34</t>
  </si>
  <si>
    <t>04.11.2022 19:24:58</t>
  </si>
  <si>
    <t>04.11.2022 21:22:35</t>
  </si>
  <si>
    <t>ÇUKURKÖY TR-2 35-28-M00211_A_56375338_56375338</t>
  </si>
  <si>
    <t>04.11.2022 20:36:53</t>
  </si>
  <si>
    <t>04.11.2022 21:22:28</t>
  </si>
  <si>
    <t>CABBAR KAMARA TR-2 45-73-M00858_45-73-M00858_2355796</t>
  </si>
  <si>
    <t>04.11.2022 15:39:59</t>
  </si>
  <si>
    <t>04.11.2022 16:37:07</t>
  </si>
  <si>
    <t>04.11.2022 08:18:53</t>
  </si>
  <si>
    <t>04.11.2022 10:22:06</t>
  </si>
  <si>
    <t>ORHANLI ORTA M-90 35-14-M00090_956658123_956658123</t>
  </si>
  <si>
    <t>04.11.2022 16:19:24</t>
  </si>
  <si>
    <t>04.11.2022 20:23:53</t>
  </si>
  <si>
    <t>04.11.2022 12:35:12</t>
  </si>
  <si>
    <t>04.11.2022 15:37:12</t>
  </si>
  <si>
    <t>04.11.2022 10:49:49</t>
  </si>
  <si>
    <t>04.11.2022 10:50:09</t>
  </si>
  <si>
    <t>TR-153 (DM-2/43) 35-16-L00153_35-16-L00153_60225155</t>
  </si>
  <si>
    <t>04.11.2022 09:11:17</t>
  </si>
  <si>
    <t>04.11.2022 15:36:06</t>
  </si>
  <si>
    <t>K-2984 35-03-K02984_TRAFO K01_41913730</t>
  </si>
  <si>
    <t>04.11.2022 05:27:01</t>
  </si>
  <si>
    <t>IŞIKLAR TM 35-02-A00006_CUMAOVASI-2 M05_2307646</t>
  </si>
  <si>
    <t>04.11.2022 03:02:09</t>
  </si>
  <si>
    <t>04.11.2022 03:48:00</t>
  </si>
  <si>
    <t>DİLEK TR-6 45-80-M02952__84473234_84473234</t>
  </si>
  <si>
    <t>04.11.2022 22:26:58</t>
  </si>
  <si>
    <t>04.11.2022 23:59:15</t>
  </si>
  <si>
    <t>K-4241 35-08-K04241_35-08-K04241_42454844</t>
  </si>
  <si>
    <t>04.11.2022 07:05:38</t>
  </si>
  <si>
    <t>04.11.2022 08:48:08</t>
  </si>
  <si>
    <t>K-1168 35-01-K01168_35-01-K01168_2371965</t>
  </si>
  <si>
    <t>04.11.2022 10:33:49</t>
  </si>
  <si>
    <t>04.11.2022 10:39:10</t>
  </si>
  <si>
    <t>KAVAKLIDERE TR-9 45-73-M00143_KAVAKLIDERE TR-7 M03_2092994</t>
  </si>
  <si>
    <t>04.11.2022 13:46:09</t>
  </si>
  <si>
    <t>04.11.2022 13:46:20</t>
  </si>
  <si>
    <t>04.11.2022 00:36:30</t>
  </si>
  <si>
    <t>04.11.2022 01:42:29</t>
  </si>
  <si>
    <t>TAŞLIYOL KÖK 35-27-M00495_TAŞLIYOL M03_72168863</t>
  </si>
  <si>
    <t>04.11.2022 12:00:20</t>
  </si>
  <si>
    <t>04.11.2022 12:42:37</t>
  </si>
  <si>
    <t>L-633 35-18-L00633_950458685_950458685</t>
  </si>
  <si>
    <t>04.11.2022 18:37:39</t>
  </si>
  <si>
    <t>04.11.2022 19:29:37</t>
  </si>
  <si>
    <t>04.11.2022 09:25:19</t>
  </si>
  <si>
    <t>04.11.2022 17:39:26</t>
  </si>
  <si>
    <t>HALİM İNMEZ SULAMA GRUBU 35-29-L00231_35-29-L00231_2372131</t>
  </si>
  <si>
    <t>04.11.2022 14:47:59</t>
  </si>
  <si>
    <t>04.11.2022 18:46:36</t>
  </si>
  <si>
    <t>04.11.2022 09:28:32</t>
  </si>
  <si>
    <t>04.11.2022 12:34:51</t>
  </si>
  <si>
    <t>04.11.2022 08:02:33</t>
  </si>
  <si>
    <t>04.11.2022 08:49:48</t>
  </si>
  <si>
    <t>HACI ABDİ YOLAYRIMI TR 35-20-L00050_HACI ABDİ KULESİ MEVKİİ L02_66525670</t>
  </si>
  <si>
    <t>04.11.2022 08:58:25</t>
  </si>
  <si>
    <t>04.11.2022 12:35:53</t>
  </si>
  <si>
    <t>TR-87 MENTEŞ KAVŞAĞI 35-19-L00087_10270066_56393473_56393473</t>
  </si>
  <si>
    <t>04.11.2022 15:32:53</t>
  </si>
  <si>
    <t>04.11.2022 17:48:26</t>
  </si>
  <si>
    <t>04.11.2022 09:12:00</t>
  </si>
  <si>
    <t>04.11.2022 09:30:52</t>
  </si>
  <si>
    <t>DM-14/24 45-71-M00365_953243803_953243803</t>
  </si>
  <si>
    <t>04.11.2022 11:52:06</t>
  </si>
  <si>
    <t>04.11.2022 18:44:27</t>
  </si>
  <si>
    <t>K-541 35-01-K00541_TRAFO-2 K01_42299069</t>
  </si>
  <si>
    <t>04.11.2022 06:07:56</t>
  </si>
  <si>
    <t>04.11.2022 06:50:37</t>
  </si>
  <si>
    <t>04.11.2022 16:59:59</t>
  </si>
  <si>
    <t>04.11.2022 17:01:00</t>
  </si>
  <si>
    <t>MURADİYE TR-4 45-71-M02427_953242348_953242348</t>
  </si>
  <si>
    <t>04.11.2022 10:32:06</t>
  </si>
  <si>
    <t>04.11.2022 13:28:38</t>
  </si>
  <si>
    <t>ÖZBEY İM 35-26-A00005_TR-1/ÖLÇÜ L04_2066123</t>
  </si>
  <si>
    <t>04.11.2022 04:18:05</t>
  </si>
  <si>
    <t>M-2605 YELKİ DM 35-10-M02605_KAHRAMANDERE-1 M04_2035518</t>
  </si>
  <si>
    <t>04.11.2022 13:14:39</t>
  </si>
  <si>
    <t>04.11.2022 18:05:00</t>
  </si>
  <si>
    <t>04.11.2022 15:16:17</t>
  </si>
  <si>
    <t>04.11.2022 16:08:00</t>
  </si>
  <si>
    <t>04.11.2022 08:35:38</t>
  </si>
  <si>
    <t>04.11.2022 08:44:28</t>
  </si>
  <si>
    <t>KILAVUZLAR KÖK 45-74-M00198_SAYIK M02_72237277</t>
  </si>
  <si>
    <t>04.11.2022 09:05:11</t>
  </si>
  <si>
    <t>04.11.2022 11:44:03</t>
  </si>
  <si>
    <t>TR-29 35-27-M00029_A_56363890_56363890</t>
  </si>
  <si>
    <t>04.11.2022 14:39:46</t>
  </si>
  <si>
    <t>04.11.2022 17:13:52</t>
  </si>
  <si>
    <t>BADEMLİ TR-37 35-15-L01053_A_56362122_56362122</t>
  </si>
  <si>
    <t>04.11.2022 07:43:00</t>
  </si>
  <si>
    <t>04.11.2022 09:18:27</t>
  </si>
  <si>
    <t>TR-63 35-16-L00063_953321240_953321240</t>
  </si>
  <si>
    <t>04.11.2022 18:42:52</t>
  </si>
  <si>
    <t>04.11.2022 19:37:57</t>
  </si>
  <si>
    <t>TR-42 35-27-M00042_35-27-M00042_2368914</t>
  </si>
  <si>
    <t>04.11.2022 17:26:35</t>
  </si>
  <si>
    <t>04.11.2022 18:16:29</t>
  </si>
  <si>
    <t>M-103 35-09-M00103_97736198_97736198</t>
  </si>
  <si>
    <t>04.11.2022 09:32:32</t>
  </si>
  <si>
    <t>04.11.2022 11:22:32</t>
  </si>
  <si>
    <t>KÜÇÜKBAHÇE KÖYÜ TR-1 35-21-L00085_953358975_953358975</t>
  </si>
  <si>
    <t>04.11.2022 01:19:43</t>
  </si>
  <si>
    <t>04.11.2022 03:51:16</t>
  </si>
  <si>
    <t>YAĞCILI TR-1 45-82-M00331_45-82-M00331_2353949</t>
  </si>
  <si>
    <t>04.11.2022 04:54:50</t>
  </si>
  <si>
    <t>04.11.2022 05:41:28</t>
  </si>
  <si>
    <t>04.11.2022 10:24:30</t>
  </si>
  <si>
    <t>04.11.2022 15:16:25</t>
  </si>
  <si>
    <t>SARIGÖL DM 45-79-M00069_DADAĞLI FİDERİ M17_2076608</t>
  </si>
  <si>
    <t>04.11.2022 09:54:52</t>
  </si>
  <si>
    <t>04.11.2022 10:01:52</t>
  </si>
  <si>
    <t>K-1495 35-04-K01495_TRAFO K04_2320014</t>
  </si>
  <si>
    <t>04.11.2022 03:51:54</t>
  </si>
  <si>
    <t>04.11.2022 04:49:07</t>
  </si>
  <si>
    <t>M-3053 35-09-M03053_M-3036 K01_45349431</t>
  </si>
  <si>
    <t>04.11.2022 21:54:19</t>
  </si>
  <si>
    <t>04.11.2022 21:59:52</t>
  </si>
  <si>
    <t>04.11.2022 02:20:36</t>
  </si>
  <si>
    <t>04.11.2022 02:46:28</t>
  </si>
  <si>
    <t>04.11.2022 18:19:44</t>
  </si>
  <si>
    <t>04.11.2022 18:48:00</t>
  </si>
  <si>
    <t>M-1984 35-09-M01984_M-1974 M04_57837204</t>
  </si>
  <si>
    <t>04.11.2022 20:54:50</t>
  </si>
  <si>
    <t>04.11.2022 21:18:52</t>
  </si>
  <si>
    <t>DERBENT İM-DM 45-83-A00004_CANBAZLI KÖK M02_2097293</t>
  </si>
  <si>
    <t>04.11.2022 10:27:00</t>
  </si>
  <si>
    <t>04.11.2022 11:53:14</t>
  </si>
  <si>
    <t>04.11.2022 20:14:04</t>
  </si>
  <si>
    <t>04.11.2022 20:52:34</t>
  </si>
  <si>
    <t>04.11.2022 11:35:13</t>
  </si>
  <si>
    <t>04.11.2022 12:37:19</t>
  </si>
  <si>
    <t>GÜNEŞLİ KÖK 45-75-M00056_HatBaşıAyırıcı_53135624 M03_53135624</t>
  </si>
  <si>
    <t>04.11.2022 09:05:28</t>
  </si>
  <si>
    <t>04.11.2022 10:26:52</t>
  </si>
  <si>
    <t>KÜNER TR-3 35-22-M00226_C_56373274_56373274</t>
  </si>
  <si>
    <t>04.11.2022 09:02:52</t>
  </si>
  <si>
    <t>04.11.2022 17:06:49</t>
  </si>
  <si>
    <t>AĞAÇ İŞLERİ TR-8 35-22-M00144_A_56371195_56371195</t>
  </si>
  <si>
    <t>04.11.2022 08:39:13</t>
  </si>
  <si>
    <t>04.11.2022 09:40:16</t>
  </si>
  <si>
    <t>SELENDİ TR-8 45-81-M00008_TR-33 M04_61176212</t>
  </si>
  <si>
    <t>04.11.2022 10:18:00</t>
  </si>
  <si>
    <t>04.11.2022 10:46:11</t>
  </si>
  <si>
    <t>K-1636 35-01-K01636_35-01-K01636_2360042</t>
  </si>
  <si>
    <t>04.11.2022 04:41:56</t>
  </si>
  <si>
    <t>04.11.2022 06:10:31</t>
  </si>
  <si>
    <t>DM-5/TR-5 (TR-56) 35-26-M00056_35-26-M00056_66219210</t>
  </si>
  <si>
    <t>04.11.2022 13:12:19</t>
  </si>
  <si>
    <t>04.11.2022 14:58:00</t>
  </si>
  <si>
    <t>ULUCAK DM-2/16 35-27-M00858_A_56364052_56364052</t>
  </si>
  <si>
    <t>04.11.2022 09:28:46</t>
  </si>
  <si>
    <t>04.11.2022 09:41:37</t>
  </si>
  <si>
    <t>M-2605 YELKİ DM 35-10-M02605_ZEYBEK M03_2303617</t>
  </si>
  <si>
    <t>04.11.2022 13:17:45</t>
  </si>
  <si>
    <t>04.11.2022 18:28:03</t>
  </si>
  <si>
    <t>ÇİNAN TOYGAR TR-1 45-81-M00217_A_56389051_56389051</t>
  </si>
  <si>
    <t>05.11.2022 01:26:59</t>
  </si>
  <si>
    <t>05.11.2022 03:12:25</t>
  </si>
  <si>
    <t>05.11.2022 02:25:32</t>
  </si>
  <si>
    <t>05.11.2022 05:35:59</t>
  </si>
  <si>
    <t>K-1302 35-08-K01302_K-1303 K05_42456651</t>
  </si>
  <si>
    <t>05.11.2022 03:02:03</t>
  </si>
  <si>
    <t>05.11.2022 03:36:59</t>
  </si>
  <si>
    <t>YENİ LİMAN TR-2 35-21-L00051_ H_49790890</t>
  </si>
  <si>
    <t>05.11.2022 05:22:37</t>
  </si>
  <si>
    <t>05.11.2022 07:02:11</t>
  </si>
  <si>
    <t>TR-2/65 45-83-L00065_ODAK GÖZ L02_72135738</t>
  </si>
  <si>
    <t>05.11.2022 05:30:39</t>
  </si>
  <si>
    <t>05.11.2022 06:03:52</t>
  </si>
  <si>
    <t>TR-2/73-A 45-83-L00151_IRLAMAZ KÖK L03_72157763</t>
  </si>
  <si>
    <t>05.11.2022 06:11:29</t>
  </si>
  <si>
    <t>05.11.2022 06:55:34</t>
  </si>
  <si>
    <t>L-400 35-18-L00400_C C01b_78538144</t>
  </si>
  <si>
    <t>05.11.2022 06:39:33</t>
  </si>
  <si>
    <t>05.11.2022 09:53:34</t>
  </si>
  <si>
    <t>05.11.2022 06:48:40</t>
  </si>
  <si>
    <t>05.11.2022 06:53:16</t>
  </si>
  <si>
    <t>TR-2/82 BARIŞ MANÇO KÖK 45-83-L00082_TURGUTLU İM GİRİŞ L02_61336404</t>
  </si>
  <si>
    <t>05.11.2022 07:24:59</t>
  </si>
  <si>
    <t>05.11.2022 07:56:35</t>
  </si>
  <si>
    <t>ÇİFTLİK İM 35-18-A00003_GOLF-2 L13_2307809</t>
  </si>
  <si>
    <t>05.11.2022 07:32:34</t>
  </si>
  <si>
    <t>05.11.2022 08:50:35</t>
  </si>
  <si>
    <t>05.11.2022 07:46:11</t>
  </si>
  <si>
    <t>05.11.2022 09:53:37</t>
  </si>
  <si>
    <t>05.11.2022 07:47:29</t>
  </si>
  <si>
    <t>05.11.2022 08:36:23</t>
  </si>
  <si>
    <t>05.11.2022 08:09:29</t>
  </si>
  <si>
    <t>05.11.2022 08:55:38</t>
  </si>
  <si>
    <t>TR-2/4A 45-83-L00134_TR-2/6 L02_72118850</t>
  </si>
  <si>
    <t>05.11.2022 08:09:45</t>
  </si>
  <si>
    <t>05.11.2022 10:43:01</t>
  </si>
  <si>
    <t>M-1815 KISIK DM-2 35-22-M00096_TR-17 M05_72100657</t>
  </si>
  <si>
    <t>05.11.2022 08:15:13</t>
  </si>
  <si>
    <t>05.11.2022 08:20:44</t>
  </si>
  <si>
    <t>GEMİ SÖKÜM(M-130) TR 35-17-M00130_ANADOLU M05_79389034</t>
  </si>
  <si>
    <t>05.11.2022 08:08:24</t>
  </si>
  <si>
    <t>05.11.2022 08:59:34</t>
  </si>
  <si>
    <t>YENİOBA KÖK 35-29-M00125_YENİÇİFTLİK M05_72191062</t>
  </si>
  <si>
    <t>05.11.2022 08:19:05</t>
  </si>
  <si>
    <t>05.11.2022 09:53:30</t>
  </si>
  <si>
    <t>05.11.2022 08:26:19</t>
  </si>
  <si>
    <t>05.11.2022 08:35:00</t>
  </si>
  <si>
    <t>GERENKÖY KÖK 35-23-M00156_HatBaşıAyırıcı_88018414 M04_88018414</t>
  </si>
  <si>
    <t>05.11.2022 08:28:13</t>
  </si>
  <si>
    <t>05.11.2022 12:44:24</t>
  </si>
  <si>
    <t>İM-1/TR-3 35-14-M00309_962754173_962754173</t>
  </si>
  <si>
    <t>05.11.2022 08:35:05</t>
  </si>
  <si>
    <t>05.11.2022 10:29:46</t>
  </si>
  <si>
    <t>CAMBAZLI KÖK 45-84-M00005_HatBaşıAyırıcı_53137167 M03_53137167</t>
  </si>
  <si>
    <t>05.11.2022 08:32:37</t>
  </si>
  <si>
    <t>05.11.2022 12:39:47</t>
  </si>
  <si>
    <t>DEĞİRMENDERE TR-1 45-73-M00298_44572441_56387049_56387049</t>
  </si>
  <si>
    <t>05.11.2022 08:40:38</t>
  </si>
  <si>
    <t>05.11.2022 11:17:34</t>
  </si>
  <si>
    <t>05.11.2022 08:53:46</t>
  </si>
  <si>
    <t>05.11.2022 09:00:01</t>
  </si>
  <si>
    <t>L-268 BOZDOĞAN MARKET 35-18-L00268_950452839_950452839</t>
  </si>
  <si>
    <t>05.11.2022 08:53:02</t>
  </si>
  <si>
    <t>05.11.2022 17:00:24</t>
  </si>
  <si>
    <t>05.11.2022 08:43:15</t>
  </si>
  <si>
    <t>05.11.2022 09:24:56</t>
  </si>
  <si>
    <t>GEMİ SÖKÜM(M-130) TR 35-17-M00130_ŞİMŞEKLER M04_79389033</t>
  </si>
  <si>
    <t>05.11.2022 08:46:45</t>
  </si>
  <si>
    <t>05.11.2022 10:36:59</t>
  </si>
  <si>
    <t>05.11.2022 09:03:57</t>
  </si>
  <si>
    <t>05.11.2022 16:48:53</t>
  </si>
  <si>
    <t>TAHTALI TM 35-22-A00001_HatBaşıAyırıcı_53133804 M21_53133804</t>
  </si>
  <si>
    <t>05.11.2022 09:05:09</t>
  </si>
  <si>
    <t>05.11.2022 11:43:51</t>
  </si>
  <si>
    <t>L-179 35-18-L00179_950461020_950461020</t>
  </si>
  <si>
    <t>05.11.2022 09:07:33</t>
  </si>
  <si>
    <t>05.11.2022 12:25:14</t>
  </si>
  <si>
    <t>TURGUTLU İM 45-83-A00001_STADYUM-2 M02_42295731</t>
  </si>
  <si>
    <t>05.11.2022 09:09:09</t>
  </si>
  <si>
    <t>05.11.2022 17:36:26</t>
  </si>
  <si>
    <t>K-3953 35-04-K03953_A_56368913_56368913</t>
  </si>
  <si>
    <t>05.11.2022 09:12:25</t>
  </si>
  <si>
    <t>05.11.2022 12:50:27</t>
  </si>
  <si>
    <t>KÜNER TR-2 35-22-M00227_C_56353886_56353886</t>
  </si>
  <si>
    <t>05.11.2022 09:12:30</t>
  </si>
  <si>
    <t>05.11.2022 17:35:25</t>
  </si>
  <si>
    <t>TR-98 45-78-L00098_953256936_953256936</t>
  </si>
  <si>
    <t>05.11.2022 09:08:35</t>
  </si>
  <si>
    <t>05.11.2022 12:58:02</t>
  </si>
  <si>
    <t>M-974 35-03-M00974_35-03-M00974_41915131</t>
  </si>
  <si>
    <t>05.11.2022 09:13:48</t>
  </si>
  <si>
    <t>05.11.2022 14:22:18</t>
  </si>
  <si>
    <t>_912396710_912396710</t>
  </si>
  <si>
    <t>05.11.2022 09:08:59</t>
  </si>
  <si>
    <t>05.11.2022 10:14:13</t>
  </si>
  <si>
    <t>05.11.2022 09:11:09</t>
  </si>
  <si>
    <t>05.11.2022 10:17:54</t>
  </si>
  <si>
    <t>DİNDARLI KÖK TR-3 KAKLIK 45-79-M00395_DADAĞLI OVA M03_72035418</t>
  </si>
  <si>
    <t>05.11.2022 09:16:59</t>
  </si>
  <si>
    <t>05.11.2022 17:22:23</t>
  </si>
  <si>
    <t>TR-32 35-30-L00032_DAĞITIM TRAFOSU L06_2330014</t>
  </si>
  <si>
    <t>05.11.2022 09:16:46</t>
  </si>
  <si>
    <t>05.11.2022 13:51:19</t>
  </si>
  <si>
    <t>DİNDARLI KÖK TR-3 KAKLIK 45-79-M00395_YEŞİLOVA M01_72035416</t>
  </si>
  <si>
    <t>05.11.2022 09:17:59</t>
  </si>
  <si>
    <t>05.11.2022 17:23:28</t>
  </si>
  <si>
    <t>05.11.2022 09:20:39</t>
  </si>
  <si>
    <t>05.11.2022 11:41:19</t>
  </si>
  <si>
    <t>DİNDARLI KÖK TR-3 KAKLIK 45-79-M00395_DİNDARLI KÖY MERKEZİ M04_72035419</t>
  </si>
  <si>
    <t>05.11.2022 09:22:19</t>
  </si>
  <si>
    <t>05.11.2022 17:19:14</t>
  </si>
  <si>
    <t>05.11.2022 09:23:07</t>
  </si>
  <si>
    <t>05.11.2022 13:10:39</t>
  </si>
  <si>
    <t>DİNDARLI KÖK TR-3 KAKLIK 45-79-M00395_ALEMŞAHLI M05_72035420</t>
  </si>
  <si>
    <t>05.11.2022 09:27:49</t>
  </si>
  <si>
    <t>05.11.2022 17:20:38</t>
  </si>
  <si>
    <t>TR-22 35-13-L00022_35-13-L00022_2351303</t>
  </si>
  <si>
    <t>05.11.2022 09:01:00</t>
  </si>
  <si>
    <t>05.11.2022 11:33:38</t>
  </si>
  <si>
    <t>İNECİK TR-1 35-21-L00121_B_56373640_56373640</t>
  </si>
  <si>
    <t>05.11.2022 09:26:50</t>
  </si>
  <si>
    <t>05.11.2022 11:36:28</t>
  </si>
  <si>
    <t>05.11.2022 09:30:19</t>
  </si>
  <si>
    <t>05.11.2022 17:18:25</t>
  </si>
  <si>
    <t>HALİTPAŞA DM 45-80-M00060_HALİTPAŞA ŞEHİR M04_72188718</t>
  </si>
  <si>
    <t>05.11.2022 09:31:59</t>
  </si>
  <si>
    <t>05.11.2022 17:11:16</t>
  </si>
  <si>
    <t>SOMA TR-5 45-82-M00005_945538578_945538578</t>
  </si>
  <si>
    <t>05.11.2022 09:27:03</t>
  </si>
  <si>
    <t>05.11.2022 10:15:24</t>
  </si>
  <si>
    <t>CABARLAR KÖK 45-75-M00053_HatBaşıAyırıcı_53135630 M02_53135630</t>
  </si>
  <si>
    <t>05.11.2022 09:29:09</t>
  </si>
  <si>
    <t>05.11.2022 09:29:39</t>
  </si>
  <si>
    <t>TAŞTEPE TR-1 35-24-M00091_35-24-M00091_2347193</t>
  </si>
  <si>
    <t>05.11.2022 09:19:12</t>
  </si>
  <si>
    <t>05.11.2022 11:06:55</t>
  </si>
  <si>
    <t>ALMAK TM 35-17-A00003_HatBaşıAyırıcı_65314110 M28_65314110</t>
  </si>
  <si>
    <t>05.11.2022 09:18:54</t>
  </si>
  <si>
    <t>05.11.2022 11:00:12</t>
  </si>
  <si>
    <t>AKÖREN TR-19 KÖK 45-78-M00974_HatBaşıAyırıcı_53139703 M04_53139703</t>
  </si>
  <si>
    <t>05.11.2022 09:32:37</t>
  </si>
  <si>
    <t>05.11.2022 17:53:07</t>
  </si>
  <si>
    <t>TR-2 35-15-M00002_35-15-M00002_66732270</t>
  </si>
  <si>
    <t>05.11.2022 09:24:39</t>
  </si>
  <si>
    <t>05.11.2022 09:58:33</t>
  </si>
  <si>
    <t>YENİCEKÖY TR-1 45-72-L00184_45-72-L00184_2366682</t>
  </si>
  <si>
    <t>05.11.2022 09:40:54</t>
  </si>
  <si>
    <t>05.11.2022 10:22:02</t>
  </si>
  <si>
    <t>BİRGİ TR-1 (TR-201) 35-19-M00201_7303943_56370829_56370829</t>
  </si>
  <si>
    <t>05.11.2022 09:39:10</t>
  </si>
  <si>
    <t>05.11.2022 12:00:26</t>
  </si>
  <si>
    <t>POYRAZ KÖK 45-78-M00651_POYRAZ MERKEZ-BOZAĞAÇ M03_2057459</t>
  </si>
  <si>
    <t>05.11.2022 09:44:38</t>
  </si>
  <si>
    <t>05.11.2022 15:13:23</t>
  </si>
  <si>
    <t>ÇOBANLAR TR-1 45-76-M00150_ H_79721538</t>
  </si>
  <si>
    <t>05.11.2022 09:45:46</t>
  </si>
  <si>
    <t>05.11.2022 12:09:02</t>
  </si>
  <si>
    <t>ÇAPAKLI KÖK 45-78-M01161_YAĞBASAN M07_78225834</t>
  </si>
  <si>
    <t>05.11.2022 09:46:00</t>
  </si>
  <si>
    <t>05.11.2022 17:25:00</t>
  </si>
  <si>
    <t>ÇAPAKLI KÖK 45-78-M01161_GÖKÇEKÖY M05_78225753</t>
  </si>
  <si>
    <t>05.11.2022 09:54:08</t>
  </si>
  <si>
    <t>05.11.2022 17:05:35</t>
  </si>
  <si>
    <t>05.11.2022 10:01:25</t>
  </si>
  <si>
    <t>SOMA TR-5 45-82-M00005_B_56403438_56403438</t>
  </si>
  <si>
    <t>05.11.2022 09:54:05</t>
  </si>
  <si>
    <t>05.11.2022 10:18:35</t>
  </si>
  <si>
    <t>K-1863 35-09-K01863_912696430_912696430</t>
  </si>
  <si>
    <t>05.11.2022 09:54:48</t>
  </si>
  <si>
    <t>05.11.2022 13:24:24</t>
  </si>
  <si>
    <t>M-208(DM-2/21) 35-09-M00208_B_56364059_56364059</t>
  </si>
  <si>
    <t>05.11.2022 09:55:12</t>
  </si>
  <si>
    <t>05.11.2022 13:29:24</t>
  </si>
  <si>
    <t>TURGUTLU İM 45-83-A00001_STADYUM-1 M06_42295739</t>
  </si>
  <si>
    <t>05.11.2022 10:11:52</t>
  </si>
  <si>
    <t>05.11.2022 17:40:00</t>
  </si>
  <si>
    <t>ULUCAK DM-2/5-A 35-27-M00338_35-27-M00338_72175160</t>
  </si>
  <si>
    <t>05.11.2022 10:00:17</t>
  </si>
  <si>
    <t>05.11.2022 10:23:25</t>
  </si>
  <si>
    <t>K-3067 35-07-K03067_B b1_5789929</t>
  </si>
  <si>
    <t>05.11.2022 10:00:45</t>
  </si>
  <si>
    <t>05.11.2022 14:41:36</t>
  </si>
  <si>
    <t>05.11.2022 10:12:04</t>
  </si>
  <si>
    <t>05.11.2022 14:49:54</t>
  </si>
  <si>
    <t>K-1041 35-01-K01041_K-3228 K03_65780735</t>
  </si>
  <si>
    <t>05.11.2022 10:11:49</t>
  </si>
  <si>
    <t>05.11.2022 10:23:07</t>
  </si>
  <si>
    <t>05.11.2022 10:04:19</t>
  </si>
  <si>
    <t>05.11.2022 10:27:16</t>
  </si>
  <si>
    <t>AYRANCILAR DM-2 35-26-M00825_5708969_56369053_56369053</t>
  </si>
  <si>
    <t>05.11.2022 10:04:18</t>
  </si>
  <si>
    <t>05.11.2022 12:11:12</t>
  </si>
  <si>
    <t>K-1215 35-01-K01215_912157884_912157884</t>
  </si>
  <si>
    <t>05.11.2022 10:19:04</t>
  </si>
  <si>
    <t>05.11.2022 12:04:30</t>
  </si>
  <si>
    <t>M-2738 35-02-M02738_B_79672930_79672930</t>
  </si>
  <si>
    <t>05.11.2022 10:25:15</t>
  </si>
  <si>
    <t>05.11.2022 13:31:37</t>
  </si>
  <si>
    <t>K-608 35-02-K00608_B_56355500_56355500</t>
  </si>
  <si>
    <t>05.11.2022 10:26:43</t>
  </si>
  <si>
    <t>05.11.2022 13:38:12</t>
  </si>
  <si>
    <t>05.11.2022 09:53:58</t>
  </si>
  <si>
    <t>05.11.2022 10:48:52</t>
  </si>
  <si>
    <t>OVACIK TR-1 35-31-L00151_35-31-L00151_2364356</t>
  </si>
  <si>
    <t>05.11.2022 10:34:31</t>
  </si>
  <si>
    <t>05.11.2022 15:10:18</t>
  </si>
  <si>
    <t>TR-323 AHMET TANJU ÇİPLİ VE ARK. 35-19-M00522_95000149774_95000149774</t>
  </si>
  <si>
    <t>05.11.2022 10:35:11</t>
  </si>
  <si>
    <t>05.11.2022 13:51:27</t>
  </si>
  <si>
    <t>M-465 35-02-M00465_A_56362755_56362755</t>
  </si>
  <si>
    <t>05.11.2022 10:41:01</t>
  </si>
  <si>
    <t>05.11.2022 12:05:28</t>
  </si>
  <si>
    <t>DM-1/59 45-71-M00020_KUŞLUBAHÇE M02_66398633</t>
  </si>
  <si>
    <t>05.11.2022 10:36:18</t>
  </si>
  <si>
    <t>05.11.2022 11:34:03</t>
  </si>
  <si>
    <t>DM-3/TR-34 35-22-M00073_TR-52 M04_80832608</t>
  </si>
  <si>
    <t>05.11.2022 11:06:08</t>
  </si>
  <si>
    <t>05.11.2022 13:19:56</t>
  </si>
  <si>
    <t>KIZILÇUKUR TR-4 45-79-M00476_DIREK TIPI TRAFO HUCRESI H01_2073940</t>
  </si>
  <si>
    <t>05.11.2022 11:09:59</t>
  </si>
  <si>
    <t>05.11.2022 13:02:17</t>
  </si>
  <si>
    <t>GERENKÖY KÖK 35-23-M00156_BAĞARASI M04_72155662</t>
  </si>
  <si>
    <t>05.11.2022 11:12:55</t>
  </si>
  <si>
    <t>05.11.2022 13:32:31</t>
  </si>
  <si>
    <t>05.11.2022 11:14:33</t>
  </si>
  <si>
    <t>05.11.2022 11:25:38</t>
  </si>
  <si>
    <t>TR-9 35-26-M00009_35-26-M00009_65916569</t>
  </si>
  <si>
    <t>05.11.2022 11:10:42</t>
  </si>
  <si>
    <t>05.11.2022 11:35:33</t>
  </si>
  <si>
    <t>ULUCAK DM-2 35-27-M00331_DONANIMLI YEDEK M02_72170824</t>
  </si>
  <si>
    <t>05.11.2022 11:23:02</t>
  </si>
  <si>
    <t>05.11.2022 11:38:16</t>
  </si>
  <si>
    <t>K-4385 35-03-K04385_B_56364281_56364281</t>
  </si>
  <si>
    <t>05.11.2022 11:18:51</t>
  </si>
  <si>
    <t>05.11.2022 12:56:16</t>
  </si>
  <si>
    <t>SOMA TR-26/5 45-82-M00489_945522734_945522734</t>
  </si>
  <si>
    <t>05.11.2022 11:25:11</t>
  </si>
  <si>
    <t>05.11.2022 12:15:52</t>
  </si>
  <si>
    <t>K-210 35-07-K00210_99416136_99416136</t>
  </si>
  <si>
    <t>05.11.2022 11:28:40</t>
  </si>
  <si>
    <t>05.11.2022 13:47:08</t>
  </si>
  <si>
    <t>HACIHALİLLER TR-1 KÖK 45-71-M00066_TARIMSAL SULAMA M03_72238387</t>
  </si>
  <si>
    <t>05.11.2022 11:26:42</t>
  </si>
  <si>
    <t>05.11.2022 13:29:51</t>
  </si>
  <si>
    <t>05.11.2022 11:27:49</t>
  </si>
  <si>
    <t>05.11.2022 11:45:26</t>
  </si>
  <si>
    <t>YARBASAN KÖK 45-74-M00119_ESKİ YARBASAN M02_72246658</t>
  </si>
  <si>
    <t>05.11.2022 11:35:08</t>
  </si>
  <si>
    <t>05.11.2022 12:18:35</t>
  </si>
  <si>
    <t>HALİM İNMEZ SULAMA GRUBU 35-29-L00231_B_56361132_56361132</t>
  </si>
  <si>
    <t>05.11.2022 11:38:49</t>
  </si>
  <si>
    <t>05.11.2022 12:29:54</t>
  </si>
  <si>
    <t>K-3067 35-07-K03067_35-07-K03067_48177191</t>
  </si>
  <si>
    <t>05.11.2022 11:40:48</t>
  </si>
  <si>
    <t>05.11.2022 13:04:55</t>
  </si>
  <si>
    <t>L-57 KERVANSARAY SİTESİ 35-14-L00057_95000586685_95000586685</t>
  </si>
  <si>
    <t>05.11.2022 11:41:16</t>
  </si>
  <si>
    <t>05.11.2022 14:30:34</t>
  </si>
  <si>
    <t>L-179 35-18-L00179__72373253_72373253</t>
  </si>
  <si>
    <t>05.11.2022 11:47:34</t>
  </si>
  <si>
    <t>05.11.2022 12:27:32</t>
  </si>
  <si>
    <t>EYKO TR-3 35-30-M00029_C_56380193_56380193</t>
  </si>
  <si>
    <t>05.11.2022 11:47:39</t>
  </si>
  <si>
    <t>05.11.2022 18:06:42</t>
  </si>
  <si>
    <t>M-1624 35-02-M01624_915152198_915152198</t>
  </si>
  <si>
    <t>05.11.2022 11:51:27</t>
  </si>
  <si>
    <t>05.11.2022 12:58:05</t>
  </si>
  <si>
    <t>SOMA TR-40/3 45-82-M00075_945537290_945537290</t>
  </si>
  <si>
    <t>05.11.2022 13:44:20</t>
  </si>
  <si>
    <t>TR-150 35-15-M00150_95000598319_95000598319</t>
  </si>
  <si>
    <t>05.11.2022 11:53:26</t>
  </si>
  <si>
    <t>05.11.2022 19:36:03</t>
  </si>
  <si>
    <t>05.11.2022 11:36:23</t>
  </si>
  <si>
    <t>05.11.2022 13:10:29</t>
  </si>
  <si>
    <t>L-357 EGEM SAHİL SİT. 35-18-L00357_950441614_950441614</t>
  </si>
  <si>
    <t>05.11.2022 12:13:20</t>
  </si>
  <si>
    <t>05.11.2022 14:43:10</t>
  </si>
  <si>
    <t>TR-49 35-26-M00049_35-26-M00049_65984284</t>
  </si>
  <si>
    <t>05.11.2022 12:13:49</t>
  </si>
  <si>
    <t>05.11.2022 12:58:17</t>
  </si>
  <si>
    <t>DM-8/25 DOĞU KIŞLA KABİN 45-71-M01317_DAĞITIM TRAFOSU M04_66496470</t>
  </si>
  <si>
    <t>05.11.2022 12:27:08</t>
  </si>
  <si>
    <t>05.11.2022 14:19:52</t>
  </si>
  <si>
    <t>SOMA TR-40/3 45-82-M00075_B_56391268_56391268</t>
  </si>
  <si>
    <t>05.11.2022 12:33:33</t>
  </si>
  <si>
    <t>05.11.2022 13:45:17</t>
  </si>
  <si>
    <t>K-4385 35-03-K04385_915046874_915046874</t>
  </si>
  <si>
    <t>05.11.2022 12:36:49</t>
  </si>
  <si>
    <t>05.11.2022 19:55:41</t>
  </si>
  <si>
    <t>K-4385 35-03-K04385_966596627_966596627</t>
  </si>
  <si>
    <t>05.11.2022 12:37:24</t>
  </si>
  <si>
    <t>05.11.2022 19:50:54</t>
  </si>
  <si>
    <t>K-1984 35-02-K01984_C C2_60968227</t>
  </si>
  <si>
    <t>05.11.2022 12:00:00</t>
  </si>
  <si>
    <t>05.11.2022 12:49:23</t>
  </si>
  <si>
    <t>ALİAĞA TR-30 35-17-M00030_6179451_56353557_56353557</t>
  </si>
  <si>
    <t>05.11.2022 12:49:48</t>
  </si>
  <si>
    <t>05.11.2022 13:42:17</t>
  </si>
  <si>
    <t>YARBASAN KÖK 45-74-M00119_HatBaşıAyırıcı_53134260 M04_53134260</t>
  </si>
  <si>
    <t>05.11.2022 12:57:58</t>
  </si>
  <si>
    <t>05.11.2022 14:41:34</t>
  </si>
  <si>
    <t>05.11.2022 12:51:02</t>
  </si>
  <si>
    <t>05.11.2022 13:37:53</t>
  </si>
  <si>
    <t>METAL İŞLERİ TR-16 35-22-M00116_955269896_955269896</t>
  </si>
  <si>
    <t>05.11.2022 13:13:39</t>
  </si>
  <si>
    <t>05.11.2022 15:56:30</t>
  </si>
  <si>
    <t>TR-1/10 45-72-M00010_956504427_956504427</t>
  </si>
  <si>
    <t>05.11.2022 13:11:54</t>
  </si>
  <si>
    <t>05.11.2022 14:12:48</t>
  </si>
  <si>
    <t>GERÇEKLİ TR-4 35-15-L00652_C_56361931_56361931</t>
  </si>
  <si>
    <t>05.11.2022 13:16:44</t>
  </si>
  <si>
    <t>05.11.2022 15:34:06</t>
  </si>
  <si>
    <t>MURADİYE TR 2/A 45-71-M00201_965798386_965798386</t>
  </si>
  <si>
    <t>05.11.2022 13:18:39</t>
  </si>
  <si>
    <t>05.11.2022 14:33:14</t>
  </si>
  <si>
    <t>M-2098 35-09-M02098_98306032_98306032</t>
  </si>
  <si>
    <t>05.11.2022 13:29:57</t>
  </si>
  <si>
    <t>05.11.2022 14:51:25</t>
  </si>
  <si>
    <t>M-3123 35-10-M03123_954752349_954752349</t>
  </si>
  <si>
    <t>05.11.2022 13:32:15</t>
  </si>
  <si>
    <t>05.11.2022 17:24:31</t>
  </si>
  <si>
    <t>05.11.2022 13:45:50</t>
  </si>
  <si>
    <t>05.11.2022 17:07:09</t>
  </si>
  <si>
    <t>05.11.2022 13:58:13</t>
  </si>
  <si>
    <t>05.11.2022 16:14:27</t>
  </si>
  <si>
    <t>05.11.2022 13:51:50</t>
  </si>
  <si>
    <t>05.11.2022 17:28:18</t>
  </si>
  <si>
    <t>TEKELİ ARITMA KÖK 35-22-M00090_İTOP M04_2127061</t>
  </si>
  <si>
    <t>05.11.2022 14:02:21</t>
  </si>
  <si>
    <t>05.11.2022 17:45:17</t>
  </si>
  <si>
    <t>L-346 MANİSA BURCU SİTESİ 35-18-L00346_6110995_56357182_56357182</t>
  </si>
  <si>
    <t>05.11.2022 14:06:33</t>
  </si>
  <si>
    <t>05.11.2022 16:20:27</t>
  </si>
  <si>
    <t>ORHAN BATURAY 35-26-L00081_956631561_956631561</t>
  </si>
  <si>
    <t>05.11.2022 14:08:45</t>
  </si>
  <si>
    <t>05.11.2022 16:10:02</t>
  </si>
  <si>
    <t>M-220 KOCAMEHMETLER TR-3 35-23-M00220_ H_83291087</t>
  </si>
  <si>
    <t>05.11.2022 14:30:22</t>
  </si>
  <si>
    <t>05.11.2022 14:51:21</t>
  </si>
  <si>
    <t>05.11.2022 14:18:46</t>
  </si>
  <si>
    <t>05.11.2022 18:48:23</t>
  </si>
  <si>
    <t>TAYTAN OFİS KÖK 45-78-M00314_HatBaşıAyırıcı_53140385 M014_53140385</t>
  </si>
  <si>
    <t>05.11.2022 14:20:33</t>
  </si>
  <si>
    <t>05.11.2022 15:41:34</t>
  </si>
  <si>
    <t>M-3400(YATIRIM REZERVE) 35-03-M03400_A_56363962_56363962</t>
  </si>
  <si>
    <t>05.11.2022 14:27:15</t>
  </si>
  <si>
    <t>MORDOĞAN İM 35-21-A00002_KARABURUN 15,8 (MORDOĞAN KÖYLER) L12_2039282</t>
  </si>
  <si>
    <t>05.11.2022 14:29:18</t>
  </si>
  <si>
    <t>05.11.2022 14:37:20</t>
  </si>
  <si>
    <t>YEŞİLOVA ÇAYIR TR-2 35-20-L00127_955189544_955189544</t>
  </si>
  <si>
    <t>05.11.2022 14:29:38</t>
  </si>
  <si>
    <t>L-293 YENİ MECİDİYE 35-18-L00293_950448782_950448782</t>
  </si>
  <si>
    <t>05.11.2022 14:35:16</t>
  </si>
  <si>
    <t>05.11.2022 20:19:48</t>
  </si>
  <si>
    <t>05.11.2022 14:36:41</t>
  </si>
  <si>
    <t>05.11.2022 14:54:53</t>
  </si>
  <si>
    <t>K-1042 35-03-K01042_35-03-K01042_2355596</t>
  </si>
  <si>
    <t>05.11.2022 14:30:48</t>
  </si>
  <si>
    <t>05.11.2022 16:40:00</t>
  </si>
  <si>
    <t>YELKİ TR-20 35-10-L00020_ KÖYLER L03_50105690</t>
  </si>
  <si>
    <t>05.11.2022 14:33:46</t>
  </si>
  <si>
    <t>05.11.2022 15:28:59</t>
  </si>
  <si>
    <t>TR-61 45-78-M00061_49415665 tr61/c01_49409172</t>
  </si>
  <si>
    <t>05.11.2022 14:53:28</t>
  </si>
  <si>
    <t>05.11.2022 19:04:14</t>
  </si>
  <si>
    <t>TR-107 45-78-L00107_953301587_953301587</t>
  </si>
  <si>
    <t>05.11.2022 14:55:29</t>
  </si>
  <si>
    <t>05.11.2022 18:44:18</t>
  </si>
  <si>
    <t>TR-89 45-78-L00089_953254145_953254145</t>
  </si>
  <si>
    <t>05.11.2022 14:56:55</t>
  </si>
  <si>
    <t>05.11.2022 20:18:05</t>
  </si>
  <si>
    <t>TR-108 35-15-M00108_950369884_950369884</t>
  </si>
  <si>
    <t>05.11.2022 15:04:22</t>
  </si>
  <si>
    <t>05.11.2022 17:47:07</t>
  </si>
  <si>
    <t>TR-17 35-16-L00017_953317929_953317929</t>
  </si>
  <si>
    <t>05.11.2022 15:11:57</t>
  </si>
  <si>
    <t>05.11.2022 17:42:23</t>
  </si>
  <si>
    <t>K-192 35-01-K00192_B B1_5868334</t>
  </si>
  <si>
    <t>05.11.2022 15:16:31</t>
  </si>
  <si>
    <t>05.11.2022 16:50:40</t>
  </si>
  <si>
    <t>05.11.2022 15:24:15</t>
  </si>
  <si>
    <t>05.11.2022 16:36:38</t>
  </si>
  <si>
    <t>M-1528 35-03-M01528_35-03-M01528_41974043</t>
  </si>
  <si>
    <t>05.11.2022 14:55:24</t>
  </si>
  <si>
    <t>05.11.2022 17:48:17</t>
  </si>
  <si>
    <t>K-1215 35-01-K01215_911512176_911512176</t>
  </si>
  <si>
    <t>05.11.2022 15:32:45</t>
  </si>
  <si>
    <t>05.11.2022 18:06:02</t>
  </si>
  <si>
    <t>SELÇUK İM/DM 35-13-A00004_KÖYLER-ÇAMLIK L14_65986062</t>
  </si>
  <si>
    <t>05.11.2022 15:45:18</t>
  </si>
  <si>
    <t>05.11.2022 16:04:41</t>
  </si>
  <si>
    <t>ULUCAK DM-2/10 35-27-M00337_914480328_914480328</t>
  </si>
  <si>
    <t>05.11.2022 15:50:53</t>
  </si>
  <si>
    <t>05.11.2022 17:54:45</t>
  </si>
  <si>
    <t>SOMA TR-6/1 45-82-M00536_945537792_945537792</t>
  </si>
  <si>
    <t>05.11.2022 15:55:21</t>
  </si>
  <si>
    <t>05.11.2022 19:39:41</t>
  </si>
  <si>
    <t>05.11.2022 15:57:08</t>
  </si>
  <si>
    <t>05.11.2022 16:16:00</t>
  </si>
  <si>
    <t>K-192 35-01-K00192_35-01-K00192_2369905</t>
  </si>
  <si>
    <t>05.11.2022 15:56:08</t>
  </si>
  <si>
    <t>05.11.2022 16:54:47</t>
  </si>
  <si>
    <t>05.11.2022 16:15:08</t>
  </si>
  <si>
    <t>05.11.2022 16:57:07</t>
  </si>
  <si>
    <t>K-2626 35-02-K02626_97478848_97478848</t>
  </si>
  <si>
    <t>05.11.2022 16:27:26</t>
  </si>
  <si>
    <t>05.11.2022 18:56:10</t>
  </si>
  <si>
    <t>05.11.2022 16:41:02</t>
  </si>
  <si>
    <t>05.11.2022 17:59:30</t>
  </si>
  <si>
    <t>TR-17 35-16-L00017_47588704_56353422_56353422</t>
  </si>
  <si>
    <t>05.11.2022 16:45:47</t>
  </si>
  <si>
    <t>05.11.2022 17:51:29</t>
  </si>
  <si>
    <t>AYRANCILAR DM-2 35-26-M00825_956627610_956627610</t>
  </si>
  <si>
    <t>05.11.2022 16:51:50</t>
  </si>
  <si>
    <t>05.11.2022 21:45:25</t>
  </si>
  <si>
    <t>05.11.2022 17:00:04</t>
  </si>
  <si>
    <t>05.11.2022 17:37:43</t>
  </si>
  <si>
    <t>05.11.2022 17:04:08</t>
  </si>
  <si>
    <t>05.11.2022 20:45:56</t>
  </si>
  <si>
    <t>DM-3/2 45-71-M00113_A dm4/12a3b_45134490</t>
  </si>
  <si>
    <t>05.11.2022 17:04:48</t>
  </si>
  <si>
    <t>05.11.2022 18:08:22</t>
  </si>
  <si>
    <t>05.11.2022 17:07:49</t>
  </si>
  <si>
    <t>05.11.2022 20:42:55</t>
  </si>
  <si>
    <t>KARABURUN TR-8 35-21-L00015_953367534_953367534</t>
  </si>
  <si>
    <t>05.11.2022 17:10:04</t>
  </si>
  <si>
    <t>05.11.2022 20:05:40</t>
  </si>
  <si>
    <t>M-1275 35-02-M01275_A_56367416_56367416</t>
  </si>
  <si>
    <t>05.11.2022 17:10:44</t>
  </si>
  <si>
    <t>05.11.2022 18:15:43</t>
  </si>
  <si>
    <t>TUZÇULLU TR-1 35-28-M00420_35-28-M00420_2372792</t>
  </si>
  <si>
    <t>05.11.2022 17:10:46</t>
  </si>
  <si>
    <t>05.11.2022 18:34:30</t>
  </si>
  <si>
    <t>SİYEKLİ KÖK 45-71-M00185_HatBaşıAyırıcı_53134944 M05_53134944</t>
  </si>
  <si>
    <t>05.11.2022 17:13:19</t>
  </si>
  <si>
    <t>05.11.2022 20:09:42</t>
  </si>
  <si>
    <t>DEMİRCİ TM 45-74-A00001_HatBaşıAyırıcı_53135307 M15_53135307</t>
  </si>
  <si>
    <t>05.11.2022 17:23:37</t>
  </si>
  <si>
    <t>05.11.2022 18:40:07</t>
  </si>
  <si>
    <t>YENİFOÇA TR-22 35-23-M00022_950424970_950424970</t>
  </si>
  <si>
    <t>05.11.2022 17:25:03</t>
  </si>
  <si>
    <t>05.11.2022 19:54:36</t>
  </si>
  <si>
    <t>SELENDİ TR-3 45-81-M00003_TR-30 M05_2321606</t>
  </si>
  <si>
    <t>05.11.2022 17:28:58</t>
  </si>
  <si>
    <t>05.11.2022 18:49:53</t>
  </si>
  <si>
    <t>ÇINAROBA KÖYÜ TR-2 45-80-M00078_45-80-M00078_2350764</t>
  </si>
  <si>
    <t>05.11.2022 17:25:52</t>
  </si>
  <si>
    <t>05.11.2022 18:33:45</t>
  </si>
  <si>
    <t>ÖZBEK DM (TR-315) 35-19-M00044_HatBaşıAyırıcı_53137511 M06_53137511</t>
  </si>
  <si>
    <t>05.11.2022 17:26:56</t>
  </si>
  <si>
    <t>05.11.2022 19:33:42</t>
  </si>
  <si>
    <t>ALİZE KÖK 35-18-M00059_CANTÜRK MADEN M11_72185033</t>
  </si>
  <si>
    <t>05.11.2022 17:36:27</t>
  </si>
  <si>
    <t>05.11.2022 17:44:36</t>
  </si>
  <si>
    <t>K-3889 35-02-K03889_35-02-K03889_2361581</t>
  </si>
  <si>
    <t>05.11.2022 17:47:42</t>
  </si>
  <si>
    <t>05.11.2022 19:06:38</t>
  </si>
  <si>
    <t>L-97 35-18-L00097_95001331819_95001331819</t>
  </si>
  <si>
    <t>05.11.2022 17:42:01</t>
  </si>
  <si>
    <t>06.11.2022 02:29:12</t>
  </si>
  <si>
    <t>05.11.2022 17:39:46</t>
  </si>
  <si>
    <t>05.11.2022 18:55:14</t>
  </si>
  <si>
    <t>05.11.2022 18:02:38</t>
  </si>
  <si>
    <t>05.11.2022 19:11:38</t>
  </si>
  <si>
    <t>KÜNER TR-3 35-22-M00226_DIREK TIPI TRAFO HUCRESI H01_2102569</t>
  </si>
  <si>
    <t>05.11.2022 18:04:22</t>
  </si>
  <si>
    <t>05.11.2022 19:11:46</t>
  </si>
  <si>
    <t>BAYIRLI TR-4 35-15-L00330_35-15-L00330_2365863</t>
  </si>
  <si>
    <t>05.11.2022 18:04:28</t>
  </si>
  <si>
    <t>05.11.2022 20:12:04</t>
  </si>
  <si>
    <t>TR-24 35-17-M00024__72374173_72374173</t>
  </si>
  <si>
    <t>05.11.2022 18:06:12</t>
  </si>
  <si>
    <t>05.11.2022 18:33:58</t>
  </si>
  <si>
    <t>KEMALİYE DM (TR-1) 45-73-M00150_HatBaşıAyırıcı_87381507 M02_87381507</t>
  </si>
  <si>
    <t>05.11.2022 18:12:46</t>
  </si>
  <si>
    <t>05.11.2022 21:09:13</t>
  </si>
  <si>
    <t>TR-29 45-78-L00029_953250207_953250207</t>
  </si>
  <si>
    <t>05.11.2022 18:14:39</t>
  </si>
  <si>
    <t>05.11.2022 19:55:24</t>
  </si>
  <si>
    <t>TR-32 45-77-L00032_945506534_945506534</t>
  </si>
  <si>
    <t>05.11.2022 18:21:31</t>
  </si>
  <si>
    <t>05.11.2022 19:11:45</t>
  </si>
  <si>
    <t>ÖZBEK DM (TR-315) 35-19-M00044_AKKUM M06_72140386</t>
  </si>
  <si>
    <t>05.11.2022 18:41:39</t>
  </si>
  <si>
    <t>05.11.2022 19:39:03</t>
  </si>
  <si>
    <t>DM-3/TR-22 45-83-L00484_DM-3/TR-19 L01_81544692</t>
  </si>
  <si>
    <t>05.11.2022 18:40:40</t>
  </si>
  <si>
    <t>05.11.2022 19:12:47</t>
  </si>
  <si>
    <t>05.11.2022 18:42:00</t>
  </si>
  <si>
    <t>05.11.2022 22:00:13</t>
  </si>
  <si>
    <t>BAŞARAN TR-5 35-31-L00074_47942817_56370820_56370820</t>
  </si>
  <si>
    <t>05.11.2022 18:51:41</t>
  </si>
  <si>
    <t>05.11.2022 20:42:56</t>
  </si>
  <si>
    <t>YENİFOÇA TR-22 35-23-M00022__76654992_76654992</t>
  </si>
  <si>
    <t>05.11.2022 19:10:05</t>
  </si>
  <si>
    <t>05.11.2022 19:58:16</t>
  </si>
  <si>
    <t>DM-2/19 35-29-M00019_950330581_950330581</t>
  </si>
  <si>
    <t>05.11.2022 18:54:06</t>
  </si>
  <si>
    <t>05.11.2022 20:28:22</t>
  </si>
  <si>
    <t>NECATİ KESKİN 35-30-M00621_35-30-M00621_2374869</t>
  </si>
  <si>
    <t>05.11.2022 18:58:34</t>
  </si>
  <si>
    <t>05.11.2022 23:18:01</t>
  </si>
  <si>
    <t>L-331 DENİZKENT 35-18-L00331_6905079_56357224_56357224</t>
  </si>
  <si>
    <t>05.11.2022 19:02:29</t>
  </si>
  <si>
    <t>05.11.2022 21:58:34</t>
  </si>
  <si>
    <t>ZIRAMAN TR-1 45-81-M00116_45-81-M00116_2376065</t>
  </si>
  <si>
    <t>05.11.2022 18:57:28</t>
  </si>
  <si>
    <t>05.11.2022 20:03:10</t>
  </si>
  <si>
    <t>CAMBAZLI TR-1 45-84-M00007__72372625_72372625</t>
  </si>
  <si>
    <t>05.11.2022 19:15:17</t>
  </si>
  <si>
    <t>05.11.2022 20:08:46</t>
  </si>
  <si>
    <t>05.11.2022 19:25:12</t>
  </si>
  <si>
    <t>05.11.2022 19:58:21</t>
  </si>
  <si>
    <t>K-34 35-01-K00034_911290536_911290536</t>
  </si>
  <si>
    <t>05.11.2022 20:16:25</t>
  </si>
  <si>
    <t>05.11.2022 22:21:18</t>
  </si>
  <si>
    <t>05.11.2022 20:44:28</t>
  </si>
  <si>
    <t>05.11.2022 21:03:10</t>
  </si>
  <si>
    <t>KAYAPINAR KÖK 45-71-M02146_KAYAPINAR M06_60777325</t>
  </si>
  <si>
    <t>05.11.2022 20:38:58</t>
  </si>
  <si>
    <t>05.11.2022 21:06:13</t>
  </si>
  <si>
    <t>KAYALIOĞLU TR-4 45-72-L00075_956489425_956489425</t>
  </si>
  <si>
    <t>05.11.2022 20:37:57</t>
  </si>
  <si>
    <t>05.11.2022 21:50:41</t>
  </si>
  <si>
    <t>ALAÇATI TM 35-18-A00005_KARABURUN-1 M19_2310585</t>
  </si>
  <si>
    <t>05.11.2022 21:09:28</t>
  </si>
  <si>
    <t>05.11.2022 21:12:58</t>
  </si>
  <si>
    <t>SELEKLER TR-1 45-86-M00163_DIREK TIPI TRAFO HUCRESI H01_2054848</t>
  </si>
  <si>
    <t>05.11.2022 21:10:37</t>
  </si>
  <si>
    <t>05.11.2022 21:44:03</t>
  </si>
  <si>
    <t>05.11.2022 21:10:08</t>
  </si>
  <si>
    <t>05.11.2022 23:28:49</t>
  </si>
  <si>
    <t>L-145 DALYAN DM 35-18-L00145_L-140 L01_72052140</t>
  </si>
  <si>
    <t>05.11.2022 21:35:38</t>
  </si>
  <si>
    <t>05.11.2022 22:25:02</t>
  </si>
  <si>
    <t>L-145 DALYAN DM 35-18-L00145_HAVACILAR L03_72052182</t>
  </si>
  <si>
    <t>06.11.2022 00:42:20</t>
  </si>
  <si>
    <t>IŞIKLAR TM 35-02-A00006_KEMALPAŞA-2 M23_2308412</t>
  </si>
  <si>
    <t>06.11.2022 01:09:32</t>
  </si>
  <si>
    <t>06.11.2022 01:15:22</t>
  </si>
  <si>
    <t>TAŞKENT DM 35-14-M00396_DOĞANBEY-2 ÇIKIŞ M010_84163334</t>
  </si>
  <si>
    <t>06.11.2022 15:27:52</t>
  </si>
  <si>
    <t>06.11.2022 18:10:20</t>
  </si>
  <si>
    <t>ZEYTİNDAĞ TR-4 35-16-M00006_DIREK TIPI TRAFO HUCRESI H01_2045110</t>
  </si>
  <si>
    <t>06.11.2022 02:23:57</t>
  </si>
  <si>
    <t>06.11.2022 02:58:12</t>
  </si>
  <si>
    <t>06.11.2022 15:36:36</t>
  </si>
  <si>
    <t>06.11.2022 16:32:25</t>
  </si>
  <si>
    <t>DEĞİRMENDERE DM 35-22-M00085_ÇAMÖNÜ - ATAKÖY M09_50066534</t>
  </si>
  <si>
    <t>06.11.2022 16:25:14</t>
  </si>
  <si>
    <t>06.11.2022 17:07:03</t>
  </si>
  <si>
    <t>AYRANCILAR DM-3 35-26-M00795_EMAR DM3 M03_2335354</t>
  </si>
  <si>
    <t>06.11.2022 17:46:18</t>
  </si>
  <si>
    <t>06.11.2022 18:04:14</t>
  </si>
  <si>
    <t>06.11.2022 11:46:36</t>
  </si>
  <si>
    <t>06.11.2022 14:06:55</t>
  </si>
  <si>
    <t>BORLU KÖK 45-86-M00046_ÇATALOLUK DM M02_72227104</t>
  </si>
  <si>
    <t>06.11.2022 13:21:37</t>
  </si>
  <si>
    <t>06.11.2022 13:50:00</t>
  </si>
  <si>
    <t>TR-39 35-15-M00039_48885345_56363716_56363716</t>
  </si>
  <si>
    <t>06.11.2022 14:23:43</t>
  </si>
  <si>
    <t>06.11.2022 15:22:54</t>
  </si>
  <si>
    <t>06.11.2022 09:41:10</t>
  </si>
  <si>
    <t>06.11.2022 10:27:51</t>
  </si>
  <si>
    <t>K-3056 35-03-K03056_35-03-K03056_41936288</t>
  </si>
  <si>
    <t>06.11.2022 09:15:00</t>
  </si>
  <si>
    <t>06.11.2022 09:38:00</t>
  </si>
  <si>
    <t>DEMİRKÖPRÜ TM 45-78-A00005_BARA GİRİŞ M01_90769717</t>
  </si>
  <si>
    <t>06.11.2022 00:08:08</t>
  </si>
  <si>
    <t>06.11.2022 09:14:00</t>
  </si>
  <si>
    <t>KARAPINAR İM 45-78-A00002_PAZARKÖY M01_66243740</t>
  </si>
  <si>
    <t>06.11.2022 09:00:47</t>
  </si>
  <si>
    <t>06.11.2022 17:22:08</t>
  </si>
  <si>
    <t>ALAŞEHİR DM-13/1 45-73-M01121_958204575_958204575</t>
  </si>
  <si>
    <t>06.11.2022 20:24:32</t>
  </si>
  <si>
    <t>06.11.2022 21:51:28</t>
  </si>
  <si>
    <t>06.11.2022 14:37:14</t>
  </si>
  <si>
    <t>06.11.2022 17:23:20</t>
  </si>
  <si>
    <t>06.11.2022 18:08:48</t>
  </si>
  <si>
    <t>06.11.2022 18:49:16</t>
  </si>
  <si>
    <t>YUKARIKIRIKLAR TR-1 35-16-M00063_47535558_56398152_56398152</t>
  </si>
  <si>
    <t>06.11.2022 18:53:45</t>
  </si>
  <si>
    <t>06.11.2022 19:42:34</t>
  </si>
  <si>
    <t>06.11.2022 12:22:52</t>
  </si>
  <si>
    <t>06.11.2022 13:11:33</t>
  </si>
  <si>
    <t>06.11.2022 14:22:45</t>
  </si>
  <si>
    <t>06.11.2022 14:41:48</t>
  </si>
  <si>
    <t>GÜZELBAHÇE İM 35-10-A00001_İSTİKLAL M07_77678696</t>
  </si>
  <si>
    <t>06.11.2022 00:23:48</t>
  </si>
  <si>
    <t>06.11.2022 01:15:20</t>
  </si>
  <si>
    <t>ALAŞEHİR TM 45-73-A00001_CABBAR DM-1 M07_2312673</t>
  </si>
  <si>
    <t>06.11.2022 13:49:17</t>
  </si>
  <si>
    <t>06.11.2022 13:59:13</t>
  </si>
  <si>
    <t>MORDOĞAN İM 35-21-A00002_SAĞLIK OCAĞI L13_2314075</t>
  </si>
  <si>
    <t>06.11.2022 10:42:07</t>
  </si>
  <si>
    <t>06.11.2022 11:55:00</t>
  </si>
  <si>
    <t>ÇIRPI İM 35-20-A00002_YENİÇİFTLİK L03_2055123</t>
  </si>
  <si>
    <t>13.11.2022 09:30:27</t>
  </si>
  <si>
    <t>13.11.2022 11:24:12</t>
  </si>
  <si>
    <t>BERGAMA TM 35-16-A00004_KOZAK M10_2314066</t>
  </si>
  <si>
    <t>13.11.2022 09:23:39</t>
  </si>
  <si>
    <t>13.11.2022 09:31:48</t>
  </si>
  <si>
    <t>K-2312 35-03-K02312_35-03-K02312_41939501</t>
  </si>
  <si>
    <t>13.11.2022 11:26:46</t>
  </si>
  <si>
    <t>13.11.2022 14:51:09</t>
  </si>
  <si>
    <t>KÜÇÜKAVULCUK DM 35-15-L00727_İSMAİL BAYSAL L04_72098513</t>
  </si>
  <si>
    <t>13.11.2022 02:55:06</t>
  </si>
  <si>
    <t>13.11.2022 03:17:34</t>
  </si>
  <si>
    <t>TOYGAR TR-2 45-73-M00237_45-73-M00237_2354172</t>
  </si>
  <si>
    <t>13.11.2022 06:31:03</t>
  </si>
  <si>
    <t>13.11.2022 12:44:37</t>
  </si>
  <si>
    <t>SARUHANLI DM 45-80-M00001_ŞEHİR-1 TR-25 M02_2324166</t>
  </si>
  <si>
    <t>13.11.2022 09:04:51</t>
  </si>
  <si>
    <t>13.11.2022 17:03:40</t>
  </si>
  <si>
    <t>M-4 35-02-M00004_912225368_912225368</t>
  </si>
  <si>
    <t>13.11.2022 12:22:18</t>
  </si>
  <si>
    <t>13.11.2022 14:19:19</t>
  </si>
  <si>
    <t>13.11.2022 02:03:29</t>
  </si>
  <si>
    <t>13.11.2022 02:05:09</t>
  </si>
  <si>
    <t>M-579 (DM-7/25) 35-17-M00579_ALİAĞA TM İZSU FİDER GİRİŞİ M03_42286095</t>
  </si>
  <si>
    <t>13.11.2022 09:08:49</t>
  </si>
  <si>
    <t>13.11.2022 09:11:00</t>
  </si>
  <si>
    <t>BAŞIBÜYÜK KÖK 45-77-L00158_BALIBEY ÇIKIŞ L06_61353398</t>
  </si>
  <si>
    <t>13.11.2022 09:04:39</t>
  </si>
  <si>
    <t>13.11.2022 16:49:55</t>
  </si>
  <si>
    <t>13.11.2022 23:32:23</t>
  </si>
  <si>
    <t>14.11.2022 00:07:14</t>
  </si>
  <si>
    <t>13.11.2022 15:55:30</t>
  </si>
  <si>
    <t>13.11.2022 16:33:58</t>
  </si>
  <si>
    <t>K-4717 35-02-K04717_99232368_99232368</t>
  </si>
  <si>
    <t>13.11.2022 14:00:45</t>
  </si>
  <si>
    <t>13.11.2022 16:54:32</t>
  </si>
  <si>
    <t>MORDOĞAN TR-33 35-21-L00150_A_56376405_56376405</t>
  </si>
  <si>
    <t>13.11.2022 10:27:32</t>
  </si>
  <si>
    <t>13.11.2022 14:40:23</t>
  </si>
  <si>
    <t>M-227 ORHANLI TEMESALTI-3 35-14-M00227_956638027_956638027</t>
  </si>
  <si>
    <t>13.11.2022 11:33:39</t>
  </si>
  <si>
    <t>13.11.2022 15:13:23</t>
  </si>
  <si>
    <t>TR-20 (SANAYİ KABİN) 35-32-L00020_B_56378026_56378026</t>
  </si>
  <si>
    <t>13.11.2022 10:50:31</t>
  </si>
  <si>
    <t>13.11.2022 11:54:10</t>
  </si>
  <si>
    <t>13.11.2022 20:18:07</t>
  </si>
  <si>
    <t>13.11.2022 20:51:02</t>
  </si>
  <si>
    <t>13.11.2022 11:55:29</t>
  </si>
  <si>
    <t>13.11.2022 13:31:12</t>
  </si>
  <si>
    <t>PANCAR OSB DM-1 35-26-M00869_TAHTALI-1 M36_2303823</t>
  </si>
  <si>
    <t>13.11.2022 11:08:50</t>
  </si>
  <si>
    <t>13.11.2022 11:20:22</t>
  </si>
  <si>
    <t>AŞAĞIÇOBANİSA KÖK 45-71-M00096_DAĞITIM TRAFOSU M04_2076286</t>
  </si>
  <si>
    <t>13.11.2022 11:35:15</t>
  </si>
  <si>
    <t>13.11.2022 16:20:59</t>
  </si>
  <si>
    <t>13.11.2022 17:25:57</t>
  </si>
  <si>
    <t>13.11.2022 18:22:15</t>
  </si>
  <si>
    <t>ÜNİVERSİTE TM 35-02-A00008_4.SANAYİ-2 M04_2310697</t>
  </si>
  <si>
    <t>13.11.2022 13:40:34</t>
  </si>
  <si>
    <t>13.11.2022 17:46:29</t>
  </si>
  <si>
    <t>13.11.2022 14:50:43</t>
  </si>
  <si>
    <t>13.11.2022 14:57:43</t>
  </si>
  <si>
    <t>13.11.2022 08:43:20</t>
  </si>
  <si>
    <t>13.11.2022 09:30:02</t>
  </si>
  <si>
    <t>SOMA TR-23 45-82-M00023_TR-26/1-2-3-4-5 M03_83206238</t>
  </si>
  <si>
    <t>13.11.2022 08:01:18</t>
  </si>
  <si>
    <t>13.11.2022 08:38:28</t>
  </si>
  <si>
    <t>13.11.2022 09:21:09</t>
  </si>
  <si>
    <t>13.11.2022 16:47:25</t>
  </si>
  <si>
    <t>SOĞUKYURT (OKULYANI) TR-1 45-73-M00207_A_56391836_56391836</t>
  </si>
  <si>
    <t>13.11.2022 15:24:20</t>
  </si>
  <si>
    <t>13.11.2022 18:21:48</t>
  </si>
  <si>
    <t>BEĞEL DEĞİRMENBOĞAZI TR-1 45-75-M00283_A_56405395_56405395</t>
  </si>
  <si>
    <t>13.11.2022 20:56:41</t>
  </si>
  <si>
    <t>13.11.2022 22:21:05</t>
  </si>
  <si>
    <t>K-2380 35-08-K02380_K-3741 K01_42545562</t>
  </si>
  <si>
    <t>13.11.2022 14:23:00</t>
  </si>
  <si>
    <t>DAĞISTAN KÖK 35-16-M00186_HatBaşıAyırıcı_53138906 M03_53138906</t>
  </si>
  <si>
    <t>13.11.2022 11:12:01</t>
  </si>
  <si>
    <t>13.11.2022 12:46:18</t>
  </si>
  <si>
    <t>KARAALİ DM 45-71-M02127_MURADİYE ÇIKIŞ M08_54851157</t>
  </si>
  <si>
    <t>13.11.2022 00:03:22</t>
  </si>
  <si>
    <t>13.11.2022 00:57:34</t>
  </si>
  <si>
    <t>AKALAN TR-1 35-27-M00433_914580489_914580489</t>
  </si>
  <si>
    <t>13.11.2022 10:54:20</t>
  </si>
  <si>
    <t>13.11.2022 15:22:13</t>
  </si>
  <si>
    <t>ARMUTLU İM 35-27-A00001_KIZILCA TOPRAKSU L01_2307411</t>
  </si>
  <si>
    <t>13.11.2022 11:40:49</t>
  </si>
  <si>
    <t>13.11.2022 13:06:37</t>
  </si>
  <si>
    <t>SARUHANLI DM 45-80-M00001_SARUHANLI ŞEHİR-2 M04_2324041</t>
  </si>
  <si>
    <t>13.11.2022 13:00:49</t>
  </si>
  <si>
    <t>13.11.2022 17:04:28</t>
  </si>
  <si>
    <t>TR-142 35-15-L00142_B b1_48898385</t>
  </si>
  <si>
    <t>13.11.2022 21:21:12</t>
  </si>
  <si>
    <t>13.11.2022 23:10:44</t>
  </si>
  <si>
    <t>M-459 (DM 6/19) 35-17-M00459__56353341_56353341</t>
  </si>
  <si>
    <t>13.11.2022 14:42:12</t>
  </si>
  <si>
    <t>13.11.2022 15:59:14</t>
  </si>
  <si>
    <t>SALİHLİ İM 45-78-A00001_ŞEHİR-3 L09_48929097</t>
  </si>
  <si>
    <t>13.11.2022 09:05:32</t>
  </si>
  <si>
    <t>13.11.2022 17:08:54</t>
  </si>
  <si>
    <t>GEBELER TR-1 45-76-L00175_D_56384895_56384895</t>
  </si>
  <si>
    <t>13.11.2022 13:37:11</t>
  </si>
  <si>
    <t>13.11.2022 16:04:09</t>
  </si>
  <si>
    <t>IŞIKLAR TM 35-02-A00006_BATIÇİM-1 M24_2056920</t>
  </si>
  <si>
    <t>13.11.2022 15:13:31</t>
  </si>
  <si>
    <t>13.11.2022 16:22:09</t>
  </si>
  <si>
    <t>AVDAN TR-5 KÖK 45-82-M00130_HatBaşıAyırıcı_53136131 M02_53136131</t>
  </si>
  <si>
    <t>13.11.2022 20:39:35</t>
  </si>
  <si>
    <t>13.11.2022 21:54:12</t>
  </si>
  <si>
    <t>13.11.2022 18:11:00</t>
  </si>
  <si>
    <t>13.11.2022 18:13:59</t>
  </si>
  <si>
    <t>HÜSEYİN DAĞLI SULAMA GRUBU 35-29-M00292_DIREK TIPI TRAFO HUCRESI H01_2065376</t>
  </si>
  <si>
    <t>13.11.2022 12:22:11</t>
  </si>
  <si>
    <t>13.11.2022 16:33:15</t>
  </si>
  <si>
    <t>13.11.2022 23:00:55</t>
  </si>
  <si>
    <t>14.11.2022 00:07:42</t>
  </si>
  <si>
    <t>13.11.2022 09:00:20</t>
  </si>
  <si>
    <t>13.11.2022 09:15:31</t>
  </si>
  <si>
    <t>TR-1-4/6 KARASELVİ KABİN 35-20-L00030_35-20-L00030_66682529</t>
  </si>
  <si>
    <t>13.11.2022 17:27:42</t>
  </si>
  <si>
    <t>13.11.2022 18:02:42</t>
  </si>
  <si>
    <t>GÜRES KÖK 45-80-M00053_KOLDERE-GÜMÜRCELİ-MTV M01_72195909</t>
  </si>
  <si>
    <t>13.11.2022 16:20:39</t>
  </si>
  <si>
    <t>13.11.2022 11:26:39</t>
  </si>
  <si>
    <t>13.11.2022 17:51:10</t>
  </si>
  <si>
    <t>KEMALİYE TR-4 45-73-M00152_945656937_945656937</t>
  </si>
  <si>
    <t>13.11.2022 10:23:38</t>
  </si>
  <si>
    <t>13.11.2022 13:39:52</t>
  </si>
  <si>
    <t>13.11.2022 09:21:30</t>
  </si>
  <si>
    <t>13.11.2022 10:45:36</t>
  </si>
  <si>
    <t>ALOSBİ TM 35-17-A00006_TR-2 M03_90548639</t>
  </si>
  <si>
    <t>13.11.2022 09:43:09</t>
  </si>
  <si>
    <t>13.11.2022 18:14:25</t>
  </si>
  <si>
    <t>13.11.2022 20:33:01</t>
  </si>
  <si>
    <t>13.11.2022 13:20:12</t>
  </si>
  <si>
    <t>13.11.2022 16:24:14</t>
  </si>
  <si>
    <t>PANCAR OSB DM-1 35-26-M00869_PANCAR-5 GİRİŞ M19_2303470</t>
  </si>
  <si>
    <t>13.11.2022 13:55:46</t>
  </si>
  <si>
    <t>13.11.2022 14:11:28</t>
  </si>
  <si>
    <t>KIRKAĞAÇ TR-1 45-76-M00001_A A01_42857622</t>
  </si>
  <si>
    <t>13.11.2022 21:05:26</t>
  </si>
  <si>
    <t>13.11.2022 21:26:36</t>
  </si>
  <si>
    <t>OVAKENT TR-12 35-15-L00634_48656304_56370672_56370672</t>
  </si>
  <si>
    <t>13.11.2022 13:48:56</t>
  </si>
  <si>
    <t>13.11.2022 15:46:13</t>
  </si>
  <si>
    <t>13.11.2022 18:51:20</t>
  </si>
  <si>
    <t>13.11.2022 20:43:28</t>
  </si>
  <si>
    <t>13.11.2022 16:27:15</t>
  </si>
  <si>
    <t>13.11.2022 16:38:14</t>
  </si>
  <si>
    <t>PINARLI KÖK 35-20-M00085_TR-6 - TR-7 M06_72358824</t>
  </si>
  <si>
    <t>13.11.2022 17:32:59</t>
  </si>
  <si>
    <t>13.11.2022 18:30:38</t>
  </si>
  <si>
    <t>K-3923 35-08-K03923_B_56376326_56376326</t>
  </si>
  <si>
    <t>13.11.2022 22:30:45</t>
  </si>
  <si>
    <t>14.11.2022 00:11:51</t>
  </si>
  <si>
    <t>PANCAR OSB DM-1 35-26-M00869_PANCAR-4 GİRİŞ M12_2303462</t>
  </si>
  <si>
    <t>13.11.2022 09:24:59</t>
  </si>
  <si>
    <t>13.11.2022 11:04:43</t>
  </si>
  <si>
    <t>13.11.2022 16:13:46</t>
  </si>
  <si>
    <t>13.11.2022 17:22:05</t>
  </si>
  <si>
    <t>13.11.2022 10:26:09</t>
  </si>
  <si>
    <t>13.11.2022 10:47:51</t>
  </si>
  <si>
    <t>DM-16/21 45-71-M00587_953200207_953200207</t>
  </si>
  <si>
    <t>13.11.2022 01:23:49</t>
  </si>
  <si>
    <t>13.11.2022 02:40:26</t>
  </si>
  <si>
    <t>DM-3/10 35-29-M00483_DM-1/89 M02_82450569</t>
  </si>
  <si>
    <t>13.11.2022 15:44:34</t>
  </si>
  <si>
    <t>13.11.2022 16:09:15</t>
  </si>
  <si>
    <t>13.11.2022 15:45:09</t>
  </si>
  <si>
    <t>13.11.2022 16:55:32</t>
  </si>
  <si>
    <t>KOYUNDERE DM-3/1 35-28-M00138_953383717_953383717</t>
  </si>
  <si>
    <t>13.11.2022 19:06:30</t>
  </si>
  <si>
    <t>13.11.2022 20:30:10</t>
  </si>
  <si>
    <t>M-1069 GEÇİT 35-08-M01069_M-1069/A M03_2332128</t>
  </si>
  <si>
    <t>13.11.2022 09:02:44</t>
  </si>
  <si>
    <t>13.11.2022 14:38:28</t>
  </si>
  <si>
    <t>TÜRKÖNÜ TR-3 35-15-M00302_D_56361840_56361840</t>
  </si>
  <si>
    <t>13.11.2022 18:32:24</t>
  </si>
  <si>
    <t>13.11.2022 21:49:41</t>
  </si>
  <si>
    <t>YEŞİLOVA ÇAYIR TR-3 35-20-L00128_7420751_56375281_56375281</t>
  </si>
  <si>
    <t>13.11.2022 14:37:28</t>
  </si>
  <si>
    <t>13.11.2022 19:30:35</t>
  </si>
  <si>
    <t>13.11.2022 13:24:09</t>
  </si>
  <si>
    <t>13.11.2022 14:04:38</t>
  </si>
  <si>
    <t>DM-1/14 (22 SULTANLAR) 45-71-M01911_45-71-M01911_2367268</t>
  </si>
  <si>
    <t>13.11.2022 17:24:38</t>
  </si>
  <si>
    <t>13.11.2022 19:53:04</t>
  </si>
  <si>
    <t>K-1794 35-01-K01794_K K1_5861749</t>
  </si>
  <si>
    <t>13.11.2022 09:36:17</t>
  </si>
  <si>
    <t>13.11.2022 11:10:15</t>
  </si>
  <si>
    <t>16.11.2022 12:47:23</t>
  </si>
  <si>
    <t>16.11.2022 14:01:36</t>
  </si>
  <si>
    <t>M-1017 35-03-M01017_915117253_915117253</t>
  </si>
  <si>
    <t>16.11.2022 15:56:46</t>
  </si>
  <si>
    <t>16.11.2022 17:20:12</t>
  </si>
  <si>
    <t>TR-158 35-16-L00158_953317076_953317076</t>
  </si>
  <si>
    <t>16.11.2022 13:07:16</t>
  </si>
  <si>
    <t>16.11.2022 13:54:21</t>
  </si>
  <si>
    <t>M-1867 35-02-M01867_962674042_962674042</t>
  </si>
  <si>
    <t>16.11.2022 18:18:02</t>
  </si>
  <si>
    <t>16.11.2022 20:03:07</t>
  </si>
  <si>
    <t>KAZANLI TR-1 35-15-L00964_B_56369331_56369331</t>
  </si>
  <si>
    <t>16.11.2022 13:39:09</t>
  </si>
  <si>
    <t>16.11.2022 15:12:44</t>
  </si>
  <si>
    <t>16.11.2022 09:16:06</t>
  </si>
  <si>
    <t>16.11.2022 17:56:28</t>
  </si>
  <si>
    <t>TR-2/96 45-83-M00783_955141961_955141961</t>
  </si>
  <si>
    <t>16.11.2022 19:23:22</t>
  </si>
  <si>
    <t>16.11.2022 20:37:11</t>
  </si>
  <si>
    <t>METAL İŞLERİ TR-12 KÖK 35-22-M00112_HatBaşıAyırıcı_53133263 M04_53133263</t>
  </si>
  <si>
    <t>16.11.2022 09:00:14</t>
  </si>
  <si>
    <t>16.11.2022 09:46:48</t>
  </si>
  <si>
    <t>DM-2/3 ESKİ ANIT YANI 35-18-L00581_8031503_56393866_56393866</t>
  </si>
  <si>
    <t>16.11.2022 09:05:05</t>
  </si>
  <si>
    <t>16.11.2022 10:53:58</t>
  </si>
  <si>
    <t>16.11.2022 15:37:17</t>
  </si>
  <si>
    <t>16.11.2022 15:45:24</t>
  </si>
  <si>
    <t>MORDOĞAN TR-33 35-21-L00150_C_56393463_56393463</t>
  </si>
  <si>
    <t>16.11.2022 17:01:31</t>
  </si>
  <si>
    <t>16.11.2022 18:15:12</t>
  </si>
  <si>
    <t>K-16 35-04-K00016_35-04-K00016_2353088</t>
  </si>
  <si>
    <t>16.11.2022 13:13:17</t>
  </si>
  <si>
    <t>16.11.2022 17:53:48</t>
  </si>
  <si>
    <t>RAĞIP İSLİ-MUHAMMET TARCAN ÖZEL 35-22-M00492Ö_DIREK TIPI TRAFO HUCRESI H01_2126781</t>
  </si>
  <si>
    <t>16.11.2022 14:35:09</t>
  </si>
  <si>
    <t>16.11.2022 15:34:06</t>
  </si>
  <si>
    <t>ARBAL KONUTLARI TR 35-30-M00298_35-30-M00298_2353892</t>
  </si>
  <si>
    <t>16.11.2022 12:43:23</t>
  </si>
  <si>
    <t>16.11.2022 16:05:33</t>
  </si>
  <si>
    <t>BOZYAKA TM 35-01-A00007_BOZYAKA-4 K16_2062929</t>
  </si>
  <si>
    <t>16.11.2022 09:02:26</t>
  </si>
  <si>
    <t>16.11.2022 12:05:07</t>
  </si>
  <si>
    <t>BOYNUYOĞUN KÖK 35-29-L00051_HatBaşıAyırıcı_53138627 L05_53138627</t>
  </si>
  <si>
    <t>16.11.2022 05:42:03</t>
  </si>
  <si>
    <t>16.11.2022 07:07:53</t>
  </si>
  <si>
    <t>KARAKUYU KÖK 35-22-M00091_KARAKUYU M02_72111619</t>
  </si>
  <si>
    <t>16.11.2022 09:56:46</t>
  </si>
  <si>
    <t>16.11.2022 11:28:10</t>
  </si>
  <si>
    <t>DM-2/1  DENİZKENARI 35-18-L00577_C_56389461_56389461</t>
  </si>
  <si>
    <t>16.11.2022 10:53:52</t>
  </si>
  <si>
    <t>16.11.2022 11:33:31</t>
  </si>
  <si>
    <t>16.11.2022 13:58:28</t>
  </si>
  <si>
    <t>16.11.2022 15:44:58</t>
  </si>
  <si>
    <t>GRUPKENT KÖK 35-30-M00200_ALTINOVA M03_72066322</t>
  </si>
  <si>
    <t>16.11.2022 13:42:45</t>
  </si>
  <si>
    <t>16.11.2022 14:38:12</t>
  </si>
  <si>
    <t>16.11.2022 19:12:13</t>
  </si>
  <si>
    <t>16.11.2022 20:08:51</t>
  </si>
  <si>
    <t>16.11.2022 10:48:46</t>
  </si>
  <si>
    <t>16.11.2022 11:31:51</t>
  </si>
  <si>
    <t>DM-2 45-71-M00002_953192162_953192162</t>
  </si>
  <si>
    <t>16.11.2022 14:23:23</t>
  </si>
  <si>
    <t>16.11.2022 17:48:33</t>
  </si>
  <si>
    <t>K-358 35-04-K00358_D_56381111_56381111</t>
  </si>
  <si>
    <t>16.11.2022 12:42:26</t>
  </si>
  <si>
    <t>16.11.2022 13:30:16</t>
  </si>
  <si>
    <t>TR-1-3/8 YENİ MAHALLE 35-20-L00024_955193369_955193369</t>
  </si>
  <si>
    <t>16.11.2022 00:40:35</t>
  </si>
  <si>
    <t>16.11.2022 03:07:43</t>
  </si>
  <si>
    <t>TR-20 35-22-M00020_955282143_955282143</t>
  </si>
  <si>
    <t>16.11.2022 13:56:27</t>
  </si>
  <si>
    <t>16.11.2022 16:12:11</t>
  </si>
  <si>
    <t>K-1915 35-10-K01915_98186055_98186055</t>
  </si>
  <si>
    <t>16.11.2022 18:41:02</t>
  </si>
  <si>
    <t>16.11.2022 21:34:48</t>
  </si>
  <si>
    <t>ÇIRPI İM 35-20-A00002_ASLANLAR-2 M12_2307618</t>
  </si>
  <si>
    <t>16.11.2022 09:06:26</t>
  </si>
  <si>
    <t>16.11.2022 16:50:24</t>
  </si>
  <si>
    <t>DİNÇ SULAMA TR 45-78-M00457_45-78-M00457_2374643</t>
  </si>
  <si>
    <t>16.11.2022 08:32:20</t>
  </si>
  <si>
    <t>16.11.2022 10:49:39</t>
  </si>
  <si>
    <t>16.11.2022 12:20:42</t>
  </si>
  <si>
    <t>16.11.2022 12:46:08</t>
  </si>
  <si>
    <t>16.11.2022 22:02:11</t>
  </si>
  <si>
    <t>17.11.2022 03:57:51</t>
  </si>
  <si>
    <t>TR-1/71 45-72-M00071_A_56392198_56392198</t>
  </si>
  <si>
    <t>16.11.2022 18:15:18</t>
  </si>
  <si>
    <t>16.11.2022 19:52:36</t>
  </si>
  <si>
    <t>TR-115 35-16-L00115_B_56397452_56397452</t>
  </si>
  <si>
    <t>16.11.2022 19:29:23</t>
  </si>
  <si>
    <t>16.11.2022 20:12:29</t>
  </si>
  <si>
    <t>KIZILCAAVLU KÖK 35-29-L00056_KIZILCAAVLU ENH L05_72209689</t>
  </si>
  <si>
    <t>16.11.2022 13:35:44</t>
  </si>
  <si>
    <t>16.11.2022 13:59:16</t>
  </si>
  <si>
    <t>BALIKLIOVA DM 35-19-L00270_BALIKLIOVA TR-3 TR-4 L05_2321768</t>
  </si>
  <si>
    <t>16.11.2022 09:12:53</t>
  </si>
  <si>
    <t>16.11.2022 14:22:59</t>
  </si>
  <si>
    <t>K-3592 35-01-K03592_35-01-K03592_72124207</t>
  </si>
  <si>
    <t>16.11.2022 09:06:39</t>
  </si>
  <si>
    <t>16.11.2022 12:08:27</t>
  </si>
  <si>
    <t>BOZYAKA TM 35-01-A00007_BOZYAKA-7 K19_2062938</t>
  </si>
  <si>
    <t>16.11.2022 12:00:59</t>
  </si>
  <si>
    <t>16.11.2022 14:57:09</t>
  </si>
  <si>
    <t>M-2390 35-09-M02390_961205941_961205941</t>
  </si>
  <si>
    <t>16.11.2022 06:47:11</t>
  </si>
  <si>
    <t>16.11.2022 14:53:23</t>
  </si>
  <si>
    <t>16.11.2022 14:58:33</t>
  </si>
  <si>
    <t>16.11.2022 16:11:28</t>
  </si>
  <si>
    <t>16.11.2022 21:47:06</t>
  </si>
  <si>
    <t>16.11.2022 22:09:34</t>
  </si>
  <si>
    <t>YENİ BAĞARASI TR-1 35-23-M00207_42066863_56357177_56357177</t>
  </si>
  <si>
    <t>16.11.2022 13:25:21</t>
  </si>
  <si>
    <t>K-4000 35-04-K04000_35-04-K04000_2358604</t>
  </si>
  <si>
    <t>16.11.2022 14:31:30</t>
  </si>
  <si>
    <t>16.11.2022 16:39:05</t>
  </si>
  <si>
    <t>KIRKAĞAÇ TR-1 45-76-M00001_KIRKAĞAÇ TR-1/7 M01_72215609</t>
  </si>
  <si>
    <t>16.11.2022 09:17:56</t>
  </si>
  <si>
    <t>16.11.2022 12:58:16</t>
  </si>
  <si>
    <t>TR-1/2 BAYSAN KABİN 35-20-L00002_955212724_955212724</t>
  </si>
  <si>
    <t>16.11.2022 08:24:22</t>
  </si>
  <si>
    <t>16.11.2022 10:36:37</t>
  </si>
  <si>
    <t>DM-14/3 45-71-M00387_953197222_953197222</t>
  </si>
  <si>
    <t>16.11.2022 10:42:47</t>
  </si>
  <si>
    <t>16.11.2022 17:34:48</t>
  </si>
  <si>
    <t>16.11.2022 09:01:02</t>
  </si>
  <si>
    <t>16.11.2022 17:00:25</t>
  </si>
  <si>
    <t>DM-13/21 (HAKİ BABA) 45-71-M00339_953215251_953215251</t>
  </si>
  <si>
    <t>16.11.2022 14:14:53</t>
  </si>
  <si>
    <t>16.11.2022 14:58:05</t>
  </si>
  <si>
    <t>DM-2/2 45-71-M00147_962620143_962620143</t>
  </si>
  <si>
    <t>16.11.2022 17:48:57</t>
  </si>
  <si>
    <t>16.11.2022 19:29:52</t>
  </si>
  <si>
    <t>MURADİYE DM-5/17-A 45-71-M00879_DAHİLİ TRF M04_66001509</t>
  </si>
  <si>
    <t>16.11.2022 12:23:47</t>
  </si>
  <si>
    <t>16.11.2022 13:12:35</t>
  </si>
  <si>
    <t>AKMESCİT TR-2 35-29-L00220_A_56399897_56399897</t>
  </si>
  <si>
    <t>16.11.2022 00:08:00</t>
  </si>
  <si>
    <t>16.11.2022 02:55:38</t>
  </si>
  <si>
    <t>K-3540 35-01-K03540__72372608_72372608</t>
  </si>
  <si>
    <t>16.11.2022 10:25:03</t>
  </si>
  <si>
    <t>16.11.2022 11:10:14</t>
  </si>
  <si>
    <t>K-864 35-08-K00864_35-08-K00864_66932308</t>
  </si>
  <si>
    <t>16.11.2022 15:29:37</t>
  </si>
  <si>
    <t>16.11.2022 16:05:32</t>
  </si>
  <si>
    <t>16.11.2022 04:51:37</t>
  </si>
  <si>
    <t>16.11.2022 06:11:56</t>
  </si>
  <si>
    <t>16.11.2022 14:11:10</t>
  </si>
  <si>
    <t>16.11.2022 14:17:14</t>
  </si>
  <si>
    <t>16.11.2022 07:51:06</t>
  </si>
  <si>
    <t>16.11.2022 08:01:00</t>
  </si>
  <si>
    <t>ÇIRPI İM 35-20-A00002_ASLANLAR GİRİŞ-1 M07_2308547</t>
  </si>
  <si>
    <t>16.11.2022 09:03:36</t>
  </si>
  <si>
    <t>16.11.2022 16:59:39</t>
  </si>
  <si>
    <t>FOÇAKÖY TR-2 35-23-M00223_A_56357425_56357425</t>
  </si>
  <si>
    <t>16.11.2022 21:12:52</t>
  </si>
  <si>
    <t>16.11.2022 21:52:12</t>
  </si>
  <si>
    <t>MURADİYE TR 2/A 45-71-M00201_TRAFO M03_55021227</t>
  </si>
  <si>
    <t>16.11.2022 09:50:28</t>
  </si>
  <si>
    <t>16.11.2022 10:45:10</t>
  </si>
  <si>
    <t>16.11.2022 19:08:14</t>
  </si>
  <si>
    <t>16.11.2022 19:23:32</t>
  </si>
  <si>
    <t>DM08/TR19 45-73-M00065_945675626_945675626</t>
  </si>
  <si>
    <t>16.11.2022 12:49:51</t>
  </si>
  <si>
    <t>16.11.2022 21:03:26</t>
  </si>
  <si>
    <t>L-437 ŞEHİTLİK 35-18-L00437_950465160_950465160</t>
  </si>
  <si>
    <t>16.11.2022 15:09:32</t>
  </si>
  <si>
    <t>16.11.2022 17:20:31</t>
  </si>
  <si>
    <t>DM-14/08 45-71-M00385_DM-14/9Ö M04_66509254</t>
  </si>
  <si>
    <t>16.11.2022 17:36:08</t>
  </si>
  <si>
    <t>16.11.2022 18:27:13</t>
  </si>
  <si>
    <t>YAŞAR SÖKELİOĞLU-1 35-20-L00099_9096320_56360369_56360369</t>
  </si>
  <si>
    <t>16.11.2022 18:21:56</t>
  </si>
  <si>
    <t>16.11.2022 19:16:31</t>
  </si>
  <si>
    <t>M-531 KAVAKLIDERE KÖK 35-02-M00531_M-530 / M529 M11_72200151</t>
  </si>
  <si>
    <t>16.11.2022 16:06:33</t>
  </si>
  <si>
    <t>16.11.2022 17:29:37</t>
  </si>
  <si>
    <t>İZZETTİN KÖK 45-83-M00132_ŞİRVAN M03_2107097</t>
  </si>
  <si>
    <t>16.11.2022 10:16:24</t>
  </si>
  <si>
    <t>16.11.2022 12:57:26</t>
  </si>
  <si>
    <t>HALİLLER VAKIFLAR TR-7 35-31-L00232_35-31-L00232_2365445</t>
  </si>
  <si>
    <t>16.11.2022 09:27:21</t>
  </si>
  <si>
    <t>16.11.2022 14:21:08</t>
  </si>
  <si>
    <t>MURADİYE TR-5(BELEDİYE KABİN) 45-71-M00194_JANDARMA ÇIKIŞ M04_56294720</t>
  </si>
  <si>
    <t>17.11.2022 08:31:31</t>
  </si>
  <si>
    <t>17.11.2022 10:06:07</t>
  </si>
  <si>
    <t>DM-14/16 45-71-M00397_A_56397529_56397529</t>
  </si>
  <si>
    <t>17.11.2022 21:41:44</t>
  </si>
  <si>
    <t>17.11.2022 23:22:29</t>
  </si>
  <si>
    <t>PİYALE TM 35-02-A00007_PİYALE-28 K39_2310413</t>
  </si>
  <si>
    <t>17.11.2022 07:53:19</t>
  </si>
  <si>
    <t>17.11.2022 08:47:03</t>
  </si>
  <si>
    <t>AYDOĞDU TR-1 45-73-M00899_45-73-M00899_2355334</t>
  </si>
  <si>
    <t>17.11.2022 14:13:28</t>
  </si>
  <si>
    <t>17.11.2022 17:02:32</t>
  </si>
  <si>
    <t>TR-1-6/1 YAĞCI KAVAĞI 35-20-L00033_GENCER FİDERİ L02_66512522</t>
  </si>
  <si>
    <t>17.11.2022 11:06:33</t>
  </si>
  <si>
    <t>17.11.2022 12:02:07</t>
  </si>
  <si>
    <t>17.11.2022 08:45:45</t>
  </si>
  <si>
    <t>17.11.2022 09:30:19</t>
  </si>
  <si>
    <t>SUBAŞI İM 35-26-A00002_NAİME L03_2304032</t>
  </si>
  <si>
    <t>17.11.2022 12:39:09</t>
  </si>
  <si>
    <t>17.11.2022 15:12:00</t>
  </si>
  <si>
    <t>MENEMEN DM-4/7 35-28-M00846_953372798_953372798</t>
  </si>
  <si>
    <t>17.11.2022 10:28:17</t>
  </si>
  <si>
    <t>17.11.2022 13:30:58</t>
  </si>
  <si>
    <t>17.11.2022 13:46:17</t>
  </si>
  <si>
    <t>17.11.2022 14:02:55</t>
  </si>
  <si>
    <t>17.11.2022 17:35:24</t>
  </si>
  <si>
    <t>17.11.2022 18:05:57</t>
  </si>
  <si>
    <t>KIRKAĞAÇ TR-13 45-76-M00013_45-76-M00013_2375168</t>
  </si>
  <si>
    <t>17.11.2022 17:27:39</t>
  </si>
  <si>
    <t>17.11.2022 17:43:31</t>
  </si>
  <si>
    <t>TR-1/6 45-83-M00006_TR-1/3 M01_83863402</t>
  </si>
  <si>
    <t>17.11.2022 09:46:42</t>
  </si>
  <si>
    <t>17.11.2022 15:13:19</t>
  </si>
  <si>
    <t>TR-10 45-74-M00010_B_56354384_56354384</t>
  </si>
  <si>
    <t>17.11.2022 18:00:45</t>
  </si>
  <si>
    <t>17.11.2022 18:51:06</t>
  </si>
  <si>
    <t>DAĞISTAN TR-1 35-16-M00129_47491767_56396441_56396441</t>
  </si>
  <si>
    <t>17.11.2022 19:44:22</t>
  </si>
  <si>
    <t>17.11.2022 20:34:34</t>
  </si>
  <si>
    <t>KAŞIKÇI KÖYÜ TR-1 45-75-M00078_B_56391541_56391541</t>
  </si>
  <si>
    <t>17.11.2022 19:09:39</t>
  </si>
  <si>
    <t>17.11.2022 22:40:50</t>
  </si>
  <si>
    <t>ŞEMİKLER TM 35-04-A00003_ŞEMİKLER-14 K44_2312133</t>
  </si>
  <si>
    <t>17.11.2022 09:03:29</t>
  </si>
  <si>
    <t>17.11.2022 14:23:01</t>
  </si>
  <si>
    <t>ŞENGÜL KAYSI ÖZEL TR 35-30-M00373Ö_35-30-M00373Ö_2376216</t>
  </si>
  <si>
    <t>17.11.2022 09:44:35</t>
  </si>
  <si>
    <t>17.11.2022 13:46:22</t>
  </si>
  <si>
    <t>17.11.2022 13:36:00</t>
  </si>
  <si>
    <t>17.11.2022 14:32:00</t>
  </si>
  <si>
    <t>DM-8/10 45-71-M00287_953188580_953188580</t>
  </si>
  <si>
    <t>17.11.2022 10:16:07</t>
  </si>
  <si>
    <t>17.11.2022 12:53:48</t>
  </si>
  <si>
    <t>17.11.2022 14:09:15</t>
  </si>
  <si>
    <t>17.11.2022 18:00:20</t>
  </si>
  <si>
    <t>17.11.2022 16:10:31</t>
  </si>
  <si>
    <t>17.11.2022 17:06:47</t>
  </si>
  <si>
    <t>KAREL KÖK 35-18-L00528_SEVRON (RAMADA OTEL) L04_72061188</t>
  </si>
  <si>
    <t>17.11.2022 11:54:03</t>
  </si>
  <si>
    <t>17.11.2022 15:54:57</t>
  </si>
  <si>
    <t>17.11.2022 20:21:54</t>
  </si>
  <si>
    <t>17.11.2022 20:58:48</t>
  </si>
  <si>
    <t>ALAŞEHİR TR-81 45-73-M00081_945669732_945669732</t>
  </si>
  <si>
    <t>17.11.2022 23:06:31</t>
  </si>
  <si>
    <t>17.11.2022 23:33:47</t>
  </si>
  <si>
    <t>TR-43 35-15-M00043_F f4b_48886535</t>
  </si>
  <si>
    <t>17.11.2022 15:50:41</t>
  </si>
  <si>
    <t>17.11.2022 18:12:06</t>
  </si>
  <si>
    <t>17.11.2022 08:10:08</t>
  </si>
  <si>
    <t>17.11.2022 09:01:36</t>
  </si>
  <si>
    <t>TR-59 35-16-L00059_A_56398461_56398461</t>
  </si>
  <si>
    <t>17.11.2022 19:46:00</t>
  </si>
  <si>
    <t>17.11.2022 22:06:20</t>
  </si>
  <si>
    <t>17.11.2022 16:48:41</t>
  </si>
  <si>
    <t>17.11.2022 20:04:13</t>
  </si>
  <si>
    <t>TR-42 35-13-L00042_F_56368506_56368506</t>
  </si>
  <si>
    <t>17.11.2022 10:29:51</t>
  </si>
  <si>
    <t>17.11.2022 11:18:04</t>
  </si>
  <si>
    <t>M-1594 35-01-M01594_35-01-M01594_42778831</t>
  </si>
  <si>
    <t>17.11.2022 10:42:39</t>
  </si>
  <si>
    <t>17.11.2022 11:16:35</t>
  </si>
  <si>
    <t>TR-113 35-15-M00113_35-15-M00113_2364926</t>
  </si>
  <si>
    <t>17.11.2022 16:39:51</t>
  </si>
  <si>
    <t>17.11.2022 17:07:14</t>
  </si>
  <si>
    <t>YEĞENLİ TR-2 35-29-L00734_B_56396010_56396010</t>
  </si>
  <si>
    <t>17.11.2022 17:20:45</t>
  </si>
  <si>
    <t>17.11.2022 17:56:48</t>
  </si>
  <si>
    <t>17.11.2022 13:36:16</t>
  </si>
  <si>
    <t>17.11.2022 14:56:27</t>
  </si>
  <si>
    <t>YOLÜSTÜ İM 35-15-A00002_YOLÜSTÜ SULAMA L07_2314557</t>
  </si>
  <si>
    <t>17.11.2022 16:39:28</t>
  </si>
  <si>
    <t>17.11.2022 17:38:09</t>
  </si>
  <si>
    <t>GELENBE İM 45-76-A00001_SAKARLI M03_2089839</t>
  </si>
  <si>
    <t>17.11.2022 09:34:26</t>
  </si>
  <si>
    <t>17.11.2022 11:01:46</t>
  </si>
  <si>
    <t>17.11.2022 20:47:44</t>
  </si>
  <si>
    <t>17.11.2022 22:35:47</t>
  </si>
  <si>
    <t>17.11.2022 22:23:42</t>
  </si>
  <si>
    <t>17.11.2022 22:58:10</t>
  </si>
  <si>
    <t>TİLKİKÖY TR-1 45-71-M01271_DIREK TIPI TRAFO HUCRESI H01_2082787</t>
  </si>
  <si>
    <t>17.11.2022 10:10:15</t>
  </si>
  <si>
    <t>17.11.2022 12:14:44</t>
  </si>
  <si>
    <t>GÜLKENT TR-2 35-30-M00225_95001411505_95001411505</t>
  </si>
  <si>
    <t>17.11.2022 13:19:56</t>
  </si>
  <si>
    <t>17.11.2022 14:05:36</t>
  </si>
  <si>
    <t>KIRKAĞAÇ TR-13 45-76-M00013_A_56403021_56403021</t>
  </si>
  <si>
    <t>17.11.2022 17:07:50</t>
  </si>
  <si>
    <t>17.11.2022 17:31:19</t>
  </si>
  <si>
    <t>17.11.2022 18:25:32</t>
  </si>
  <si>
    <t>17.11.2022 19:21:52</t>
  </si>
  <si>
    <t>DM-14/24-A 45-71-M02217_DAĞITIM TRAFO DM-14/24-A M03_73388365</t>
  </si>
  <si>
    <t>17.11.2022 11:03:04</t>
  </si>
  <si>
    <t>17.11.2022 12:24:13</t>
  </si>
  <si>
    <t>17.11.2022 14:07:15</t>
  </si>
  <si>
    <t>17.11.2022 14:20:35</t>
  </si>
  <si>
    <t>17.11.2022 09:15:04</t>
  </si>
  <si>
    <t>17.11.2022 17:16:30</t>
  </si>
  <si>
    <t>17.11.2022 08:44:45</t>
  </si>
  <si>
    <t>17.11.2022 09:08:10</t>
  </si>
  <si>
    <t>K-1635 35-02-K01635_910156758_910156758</t>
  </si>
  <si>
    <t>17.11.2022 14:57:09</t>
  </si>
  <si>
    <t>17.11.2022 15:46:54</t>
  </si>
  <si>
    <t>17.11.2022 09:08:37</t>
  </si>
  <si>
    <t>17.11.2022 17:14:19</t>
  </si>
  <si>
    <t>K-4681 35-09-K04681_97822380_97822380</t>
  </si>
  <si>
    <t>17.11.2022 08:11:28</t>
  </si>
  <si>
    <t>17.11.2022 09:35:47</t>
  </si>
  <si>
    <t>17.11.2022 15:26:45</t>
  </si>
  <si>
    <t>17.11.2022 15:51:16</t>
  </si>
  <si>
    <t>17.11.2022 14:23:33</t>
  </si>
  <si>
    <t>17.11.2022 15:48:37</t>
  </si>
  <si>
    <t>17.11.2022 09:01:47</t>
  </si>
  <si>
    <t>17.11.2022 14:12:03</t>
  </si>
  <si>
    <t>ÇİLE TR-1 35-22-M00237_955291590_955291590</t>
  </si>
  <si>
    <t>18.11.2022 16:43:40</t>
  </si>
  <si>
    <t>19.11.2022 00:20:41</t>
  </si>
  <si>
    <t>GÖKGEDİK TR-1 45-83-L00255_45-83-L00255_2376011</t>
  </si>
  <si>
    <t>18.11.2022 20:47:58</t>
  </si>
  <si>
    <t>19.11.2022 01:06:46</t>
  </si>
  <si>
    <t>18.11.2022 18:03:33</t>
  </si>
  <si>
    <t>18.11.2022 21:53:24</t>
  </si>
  <si>
    <t>HARMANDALI KÖK 45-71-M00061_AHMET KURUT M011_72230784</t>
  </si>
  <si>
    <t>18.11.2022 18:47:11</t>
  </si>
  <si>
    <t>18.11.2022 21:35:32</t>
  </si>
  <si>
    <t>18.11.2022 10:13:54</t>
  </si>
  <si>
    <t>18.11.2022 11:09:01</t>
  </si>
  <si>
    <t>OVACIK TR-1 35-16-L00262_47528014_56397483_56397483</t>
  </si>
  <si>
    <t>18.11.2022 18:31:25</t>
  </si>
  <si>
    <t>18.11.2022 20:48:22</t>
  </si>
  <si>
    <t>18.11.2022 19:20:18</t>
  </si>
  <si>
    <t>18.11.2022 20:28:30</t>
  </si>
  <si>
    <t>BOZYAKA TM 35-01-A00007_BOZYAKA-4 K16_2314205</t>
  </si>
  <si>
    <t>18.11.2022 20:56:46</t>
  </si>
  <si>
    <t>18.11.2022 21:34:31</t>
  </si>
  <si>
    <t>SARUHANLI TR-24 45-80-M00024_956563417_956563417</t>
  </si>
  <si>
    <t>18.11.2022 10:52:29</t>
  </si>
  <si>
    <t>18.11.2022 13:12:21</t>
  </si>
  <si>
    <t>18.11.2022 04:51:27</t>
  </si>
  <si>
    <t>18.11.2022 08:17:20</t>
  </si>
  <si>
    <t>M-974 35-03-M00974_B_56359172_56359172</t>
  </si>
  <si>
    <t>18.11.2022 15:15:02</t>
  </si>
  <si>
    <t>18.11.2022 16:43:58</t>
  </si>
  <si>
    <t>OKLUİSA KÖK 45-81-M00046_ESKİN GRUP M03_71994463</t>
  </si>
  <si>
    <t>18.11.2022 09:24:47</t>
  </si>
  <si>
    <t>18.11.2022 11:54:21</t>
  </si>
  <si>
    <t>ENCEKLER TR-1 45-77-M00117_DIREK TIPI TRAFO HUCRESI H01_2126828</t>
  </si>
  <si>
    <t>18.11.2022 15:27:21</t>
  </si>
  <si>
    <t>18.11.2022 20:15:47</t>
  </si>
  <si>
    <t>ÖZBEY İM 35-26-A00005_CEZA EVİ L12_2066112</t>
  </si>
  <si>
    <t>18.11.2022 14:06:52</t>
  </si>
  <si>
    <t>18.11.2022 14:26:40</t>
  </si>
  <si>
    <t>18.11.2022 15:59:01</t>
  </si>
  <si>
    <t>18.11.2022 18:21:10</t>
  </si>
  <si>
    <t>18.11.2022 08:50:58</t>
  </si>
  <si>
    <t>18.11.2022 09:54:20</t>
  </si>
  <si>
    <t>ÇAMLICA TR-2 35-29-L00481_950354080_950354080</t>
  </si>
  <si>
    <t>18.11.2022 22:49:36</t>
  </si>
  <si>
    <t>18.11.2022 23:33:48</t>
  </si>
  <si>
    <t>KINIK TR 15 35-24-L00015_955219481_955219481</t>
  </si>
  <si>
    <t>18.11.2022 19:50:09</t>
  </si>
  <si>
    <t>18.11.2022 23:29:31</t>
  </si>
  <si>
    <t>TR-8 35-27-M00008_C_56355942_56355942</t>
  </si>
  <si>
    <t>18.11.2022 23:29:49</t>
  </si>
  <si>
    <t>19.11.2022 00:28:27</t>
  </si>
  <si>
    <t>KAYAPINAR KÖK 45-71-M02146_KAYAPINAR M06_60777384</t>
  </si>
  <si>
    <t>18.11.2022 14:28:54</t>
  </si>
  <si>
    <t>18.11.2022 15:42:00</t>
  </si>
  <si>
    <t>M-2024 35-09-M02024_947528638_947528638</t>
  </si>
  <si>
    <t>18.11.2022 20:16:33</t>
  </si>
  <si>
    <t>19.11.2022 01:05:08</t>
  </si>
  <si>
    <t>18.11.2022 16:06:20</t>
  </si>
  <si>
    <t>18.11.2022 17:15:21</t>
  </si>
  <si>
    <t>M-2241 BELENBAŞI TR-1 35-03-M02241_B_79439390_79439390</t>
  </si>
  <si>
    <t>18.11.2022 18:07:31</t>
  </si>
  <si>
    <t>18.11.2022 18:39:37</t>
  </si>
  <si>
    <t>BÜYÜKBELEN TR-5 45-80-M00097_956547083_956547083</t>
  </si>
  <si>
    <t>18.11.2022 10:29:00</t>
  </si>
  <si>
    <t>18.11.2022 11:00:07</t>
  </si>
  <si>
    <t>ÇELENLİOĞLU KÖK 45-85-M00043_ M02_2321174</t>
  </si>
  <si>
    <t>18.11.2022 15:16:04</t>
  </si>
  <si>
    <t>18.11.2022 11:09:57</t>
  </si>
  <si>
    <t>18.11.2022 12:29:08</t>
  </si>
  <si>
    <t>ALÇUK TM 35-17-A00001_HatBaşıAyırıcı_88018704 M29_88018704</t>
  </si>
  <si>
    <t>18.11.2022 16:12:46</t>
  </si>
  <si>
    <t>18.11.2022 21:11:27</t>
  </si>
  <si>
    <t>SOMA A SANTRALİ İM/DM 45-82-A00001_KIRKAĞAÇ L15_2324961</t>
  </si>
  <si>
    <t>18.11.2022 21:28:22</t>
  </si>
  <si>
    <t>18.11.2022 21:40:21</t>
  </si>
  <si>
    <t>ÇAYBAŞI DM-1/TR-9 35-26-L00211_956603249_956603249</t>
  </si>
  <si>
    <t>18.11.2022 17:34:45</t>
  </si>
  <si>
    <t>19.11.2022 01:08:43</t>
  </si>
  <si>
    <t>18.11.2022 14:34:04</t>
  </si>
  <si>
    <t>18.11.2022 19:41:11</t>
  </si>
  <si>
    <t>K-4141 35-01-K04141_911257218_911257218</t>
  </si>
  <si>
    <t>18.11.2022 16:05:54</t>
  </si>
  <si>
    <t>18.11.2022 19:23:14</t>
  </si>
  <si>
    <t>DM-25/2 45-71-M00056_DAĞITIM TRAFOSU M01_72054588</t>
  </si>
  <si>
    <t>18.11.2022 10:23:29</t>
  </si>
  <si>
    <t>18.11.2022 12:09:31</t>
  </si>
  <si>
    <t>BAĞARASI TR-1 35-23-M00170_B_65513676_65513676</t>
  </si>
  <si>
    <t>18.11.2022 09:11:25</t>
  </si>
  <si>
    <t>18.11.2022 10:16:41</t>
  </si>
  <si>
    <t>SOMA TR-31 45-82-M00031_945523937_945523937</t>
  </si>
  <si>
    <t>18.11.2022 22:06:04</t>
  </si>
  <si>
    <t>18.11.2022 22:55:12</t>
  </si>
  <si>
    <t>M-2142 35-07-M02142_912141193_912141193</t>
  </si>
  <si>
    <t>18.11.2022 09:41:08</t>
  </si>
  <si>
    <t>18.11.2022 11:16:34</t>
  </si>
  <si>
    <t>18.11.2022 18:48:09</t>
  </si>
  <si>
    <t>18.11.2022 19:23:10</t>
  </si>
  <si>
    <t>K-2337 35-03-K02337_910135966_910135966</t>
  </si>
  <si>
    <t>18.11.2022 10:36:22</t>
  </si>
  <si>
    <t>18.11.2022 15:42:33</t>
  </si>
  <si>
    <t>K-3918 35-08-K03918_E k3918e4b_5791926</t>
  </si>
  <si>
    <t>18.11.2022 15:28:55</t>
  </si>
  <si>
    <t>18.11.2022 17:50:46</t>
  </si>
  <si>
    <t>18.11.2022 20:28:46</t>
  </si>
  <si>
    <t>K-1630 35-02-K01630_35-02-K01630_2374799</t>
  </si>
  <si>
    <t>18.11.2022 15:51:13</t>
  </si>
  <si>
    <t>18.11.2022 17:45:03</t>
  </si>
  <si>
    <t>ESKİOBA KÖK 35-29-L00037_HatBaşıAyırıcı_53133280 L07_53133280</t>
  </si>
  <si>
    <t>18.11.2022 19:22:42</t>
  </si>
  <si>
    <t>18.11.2022 21:05:44</t>
  </si>
  <si>
    <t>K-4452 35-02-K04452_A_56380792_56380792</t>
  </si>
  <si>
    <t>18.11.2022 11:12:49</t>
  </si>
  <si>
    <t>18.11.2022 13:41:41</t>
  </si>
  <si>
    <t>18.11.2022 21:46:27</t>
  </si>
  <si>
    <t>18.11.2022 22:00:00</t>
  </si>
  <si>
    <t>K-4259 35-01-K04259_911240821_911240821</t>
  </si>
  <si>
    <t>18.11.2022 19:40:02</t>
  </si>
  <si>
    <t>18.11.2022 21:03:04</t>
  </si>
  <si>
    <t>DM-2/2 ESKİ KUYUYANI 35-18-L00583_950454481_950454481</t>
  </si>
  <si>
    <t>18.11.2022 06:22:06</t>
  </si>
  <si>
    <t>18.11.2022 07:47:10</t>
  </si>
  <si>
    <t>18.11.2022 21:27:50</t>
  </si>
  <si>
    <t>18.11.2022 21:33:16</t>
  </si>
  <si>
    <t>ALMAK TM 35-17-A00003_KAREL-2 M34_2307158</t>
  </si>
  <si>
    <t>18.11.2022 12:35:01</t>
  </si>
  <si>
    <t>18.11.2022 12:38:55</t>
  </si>
  <si>
    <t>18.11.2022 17:22:25</t>
  </si>
  <si>
    <t>18.11.2022 18:11:50</t>
  </si>
  <si>
    <t>BAHÇELİ TR-2 45-73-M00433_45-73-M00433_2354551</t>
  </si>
  <si>
    <t>18.11.2022 18:19:42</t>
  </si>
  <si>
    <t>18.11.2022 21:01:54</t>
  </si>
  <si>
    <t>L-44 ÖDEMİŞ ÖĞRETMEN EVLERİ 35-14-L00044_12199149_56390407_56390407</t>
  </si>
  <si>
    <t>18.11.2022 22:49:40</t>
  </si>
  <si>
    <t>19.11.2022 00:57:00</t>
  </si>
  <si>
    <t>18.11.2022 15:22:04</t>
  </si>
  <si>
    <t>18.11.2022 20:55:42</t>
  </si>
  <si>
    <t>K-83 35-03-K00083_D d6b_5777562</t>
  </si>
  <si>
    <t>18.11.2022 09:22:49</t>
  </si>
  <si>
    <t>18.11.2022 09:43:37</t>
  </si>
  <si>
    <t>L-92 35-18-L00092_950458617_950458617</t>
  </si>
  <si>
    <t>18.11.2022 19:45:54</t>
  </si>
  <si>
    <t>19.11.2022 01:34:07</t>
  </si>
  <si>
    <t>TR-70 KALABAK 35-19-L00070_956693834_956693834</t>
  </si>
  <si>
    <t>18.11.2022 18:07:54</t>
  </si>
  <si>
    <t>19.11.2022 00:54:03</t>
  </si>
  <si>
    <t>DM-14/16 45-71-M00397_DM-14/01 M05_72047533</t>
  </si>
  <si>
    <t>18.11.2022 14:16:37</t>
  </si>
  <si>
    <t>18.11.2022 16:41:11</t>
  </si>
  <si>
    <t>ZEYTİNALAN İM 35-19-A00002_ZEYTİNALAN TR-101 L10_2308010</t>
  </si>
  <si>
    <t>18.11.2022 16:02:33</t>
  </si>
  <si>
    <t>EĞERCİ TR-1 35-26-L00167_956605526_956605526</t>
  </si>
  <si>
    <t>18.11.2022 23:24:21</t>
  </si>
  <si>
    <t>19.11.2022 01:33:03</t>
  </si>
  <si>
    <t>KABAKUM KÖK-9 35-30-L00126_SALİHLER- BAHÇELİ L07_72067144</t>
  </si>
  <si>
    <t>18.11.2022 14:30:34</t>
  </si>
  <si>
    <t>18.11.2022 09:08:45</t>
  </si>
  <si>
    <t>18.11.2022 16:35:18</t>
  </si>
  <si>
    <t>18.11.2022 12:48:48</t>
  </si>
  <si>
    <t>18.11.2022 15:46:31</t>
  </si>
  <si>
    <t>18.11.2022 20:13:03</t>
  </si>
  <si>
    <t>18.11.2022 21:54:02</t>
  </si>
  <si>
    <t>L-243 35-18-L00243_TM1-37 L01_2096410</t>
  </si>
  <si>
    <t>18.11.2022 12:15:47</t>
  </si>
  <si>
    <t>18.11.2022 13:27:30</t>
  </si>
  <si>
    <t>18.11.2022 16:30:04</t>
  </si>
  <si>
    <t>18.11.2022 17:40:53</t>
  </si>
  <si>
    <t>KARABURUN TR-18 35-21-L00026_953358568_953358568</t>
  </si>
  <si>
    <t>18.11.2022 15:43:22</t>
  </si>
  <si>
    <t>18.11.2022 20:48:41</t>
  </si>
  <si>
    <t>ÜZÜMLÜ KAHVELER TR-1 35-15-L00477_950363612_950363612</t>
  </si>
  <si>
    <t>18.11.2022 20:38:09</t>
  </si>
  <si>
    <t>19.11.2022 00:00:26</t>
  </si>
  <si>
    <t>M-2605 YELKİ DM 35-10-M02605_ZEYBEK M03_2035430</t>
  </si>
  <si>
    <t>18.11.2022 14:56:20</t>
  </si>
  <si>
    <t>18.11.2022 15:25:06</t>
  </si>
  <si>
    <t>ATALAN TR-1 35-26-L00248_956608195_956608195</t>
  </si>
  <si>
    <t>18.11.2022 23:35:32</t>
  </si>
  <si>
    <t>19.11.2022 08:11:34</t>
  </si>
  <si>
    <t>18.11.2022 09:13:57</t>
  </si>
  <si>
    <t>18.11.2022 11:14:51</t>
  </si>
  <si>
    <t>M-36 35-02-M00036_95000025834_95000025834</t>
  </si>
  <si>
    <t>18.11.2022 15:13:28</t>
  </si>
  <si>
    <t>18.11.2022 17:37:44</t>
  </si>
  <si>
    <t>18.11.2022 16:52:47</t>
  </si>
  <si>
    <t>18.11.2022 19:21:43</t>
  </si>
  <si>
    <t>K-3866 35-01-K03866_911227108_911227108</t>
  </si>
  <si>
    <t>18.11.2022 15:29:49</t>
  </si>
  <si>
    <t>18.11.2022 18:19:14</t>
  </si>
  <si>
    <t>YAYLA KÖYÜ TR-1 35-21-L00093_35-21-L00093_2376073</t>
  </si>
  <si>
    <t>18.11.2022 18:23:34</t>
  </si>
  <si>
    <t>18.11.2022 20:55:25</t>
  </si>
  <si>
    <t>ÇIRPI TR-1/4 35-20-M00004_955197437_955197437</t>
  </si>
  <si>
    <t>18.11.2022 22:07:05</t>
  </si>
  <si>
    <t>18.11.2022 23:51:07</t>
  </si>
  <si>
    <t>TR-33 35-15-M00033_950366402_950366402</t>
  </si>
  <si>
    <t>18.11.2022 13:49:57</t>
  </si>
  <si>
    <t>18.11.2022 14:35:29</t>
  </si>
  <si>
    <t>18.11.2022 11:56:58</t>
  </si>
  <si>
    <t>18.11.2022 12:47:46</t>
  </si>
  <si>
    <t>K-4153 35-01-K04153_911517120_911517120</t>
  </si>
  <si>
    <t>18.11.2022 16:04:02</t>
  </si>
  <si>
    <t>18.11.2022 22:13:01</t>
  </si>
  <si>
    <t>K-264 35-02-K00264_99861524_99861524</t>
  </si>
  <si>
    <t>18.11.2022 20:09:31</t>
  </si>
  <si>
    <t>19.11.2022 00:29:27</t>
  </si>
  <si>
    <t>TURGUTALP TR-1 45-71-M01762_45-71-M01762_2349726</t>
  </si>
  <si>
    <t>18.11.2022 11:38:44</t>
  </si>
  <si>
    <t>18.11.2022 13:45:45</t>
  </si>
  <si>
    <t>18.11.2022 16:20:58</t>
  </si>
  <si>
    <t>18.11.2022 18:17:52</t>
  </si>
  <si>
    <t>KÖPRÜBAŞI TR-18 45-86-M00018_DAĞITIM TRAFO KÖPRÜBAŞI TR-18 M03_72223657</t>
  </si>
  <si>
    <t>18.11.2022 09:34:44</t>
  </si>
  <si>
    <t>18.11.2022 16:18:47</t>
  </si>
  <si>
    <t>18.11.2022 08:59:44</t>
  </si>
  <si>
    <t>18.11.2022 09:16:21</t>
  </si>
  <si>
    <t>M-2241 BELENBAŞI TR-1 35-03-M02241_913462708_913462708</t>
  </si>
  <si>
    <t>18.11.2022 19:23:53</t>
  </si>
  <si>
    <t>19.11.2022 00:19:22</t>
  </si>
  <si>
    <t>18.11.2022 17:48:15</t>
  </si>
  <si>
    <t>18.11.2022 22:40:02</t>
  </si>
  <si>
    <t>AKTAŞ ÇANKAYA TR-2 45-77-L00475_945492854_945492854</t>
  </si>
  <si>
    <t>18.11.2022 10:57:24</t>
  </si>
  <si>
    <t>18.11.2022 12:14:58</t>
  </si>
  <si>
    <t>TORBALI DM-5/TR-1 (TR-101) 35-26-M00101_TR-106 M06_66227399</t>
  </si>
  <si>
    <t>18.11.2022 13:36:19</t>
  </si>
  <si>
    <t>18.11.2022 14:14:00</t>
  </si>
  <si>
    <t>K-1142 35-01-K01142_911706134_911706134</t>
  </si>
  <si>
    <t>18.11.2022 21:53:40</t>
  </si>
  <si>
    <t>18.11.2022 22:19:38</t>
  </si>
  <si>
    <t>AHMETAĞA TR-1 45-79-M00318_A_56386442_56386442</t>
  </si>
  <si>
    <t>18.11.2022 08:39:59</t>
  </si>
  <si>
    <t>18.11.2022 09:29:25</t>
  </si>
  <si>
    <t>SELENDİ DM 45-81-M00001_SATILMIŞ M14_2321600</t>
  </si>
  <si>
    <t>18.11.2022 14:27:47</t>
  </si>
  <si>
    <t>18.11.2022 16:16:55</t>
  </si>
  <si>
    <t>K-231 35-01-K00231_C_56375627_56375627</t>
  </si>
  <si>
    <t>18.11.2022 23:20:26</t>
  </si>
  <si>
    <t>19.11.2022 04:17:01</t>
  </si>
  <si>
    <t>M-2490 ÇAMLI TR-6 35-10-M02490_35-10-M02490_65531910</t>
  </si>
  <si>
    <t>18.11.2022 10:47:45</t>
  </si>
  <si>
    <t>KIRANÇİFTLİK TR-1 45-71-M01489_DIREK TIPI TRAFO HUCRESI H01_2089135</t>
  </si>
  <si>
    <t>18.11.2022 10:08:02</t>
  </si>
  <si>
    <t>18.11.2022 10:31:50</t>
  </si>
  <si>
    <t>K-240 35-01-K00240_911808948_911808948</t>
  </si>
  <si>
    <t>18.11.2022 20:40:24</t>
  </si>
  <si>
    <t>18.11.2022 22:48:13</t>
  </si>
  <si>
    <t>M-10 35-02-M00010_M-280 M06_2320102</t>
  </si>
  <si>
    <t>18.11.2022 15:34:38</t>
  </si>
  <si>
    <t>18.11.2022 19:26:29</t>
  </si>
  <si>
    <t>İBRAHİMKUYU DM 35-15-M00286_ARITMA M10_67554617</t>
  </si>
  <si>
    <t>18.11.2022 12:22:56</t>
  </si>
  <si>
    <t>18.11.2022 12:29:25</t>
  </si>
  <si>
    <t>18.11.2022 15:31:21</t>
  </si>
  <si>
    <t>18.11.2022 16:24:30</t>
  </si>
  <si>
    <t>ARIKBAŞI TR-2 35-20-L00219_7632500_56373716_56373716</t>
  </si>
  <si>
    <t>18.11.2022 18:48:04</t>
  </si>
  <si>
    <t>18.11.2022 21:20:49</t>
  </si>
  <si>
    <t>KÖPRÜBAŞI TR-8 45-86-M00008_915905917_915905917</t>
  </si>
  <si>
    <t>18.11.2022 22:32:44</t>
  </si>
  <si>
    <t>19.11.2022 00:31:04</t>
  </si>
  <si>
    <t>K-1483 35-04-K01483_99377734_99377734</t>
  </si>
  <si>
    <t>18.11.2022 15:47:52</t>
  </si>
  <si>
    <t>18.11.2022 21:48:56</t>
  </si>
  <si>
    <t>AHMETBEYLER DM 35-16-M00154_YUKARI KIRIKLAR M08_82965076</t>
  </si>
  <si>
    <t>18.11.2022 15:44:03</t>
  </si>
  <si>
    <t>18.11.2022 16:06:52</t>
  </si>
  <si>
    <t>TR-1-4/2 DEMİRCİLİK KABİN 35-20-L00026_8857457_56359335_56359335</t>
  </si>
  <si>
    <t>20.11.2022 11:10:35</t>
  </si>
  <si>
    <t>20.11.2022 13:54:58</t>
  </si>
  <si>
    <t>ERZE AMBALAJ KÖK 35-27-M00086_TR-32(DM03-TR-01) M04_72177640</t>
  </si>
  <si>
    <t>20.11.2022 10:39:07</t>
  </si>
  <si>
    <t>20.11.2022 11:51:33</t>
  </si>
  <si>
    <t>FUAR İM 35-01-A00003_SELVİLİTEPE K12_2306363</t>
  </si>
  <si>
    <t>20.11.2022 02:58:57</t>
  </si>
  <si>
    <t>20.11.2022 03:00:30</t>
  </si>
  <si>
    <t>K-2967 35-02-K02967_99611143_99611143</t>
  </si>
  <si>
    <t>20.11.2022 23:43:33</t>
  </si>
  <si>
    <t>21.11.2022 03:08:53</t>
  </si>
  <si>
    <t>20.11.2022 10:01:57</t>
  </si>
  <si>
    <t>20.11.2022 12:16:35</t>
  </si>
  <si>
    <t>20.11.2022 13:52:46</t>
  </si>
  <si>
    <t>20.11.2022 16:02:32</t>
  </si>
  <si>
    <t>TR-28 35-19-L00028__72372442_72372442</t>
  </si>
  <si>
    <t>20.11.2022 10:45:59</t>
  </si>
  <si>
    <t>20.11.2022 13:22:11</t>
  </si>
  <si>
    <t>K-2322 35-01-K02322_913749248_913749248</t>
  </si>
  <si>
    <t>20.11.2022 22:04:38</t>
  </si>
  <si>
    <t>21.11.2022 04:27:57</t>
  </si>
  <si>
    <t>MORSAN TM 45-71-A00002_KENAN EVREN S.S M19_2062236</t>
  </si>
  <si>
    <t>20.11.2022 18:08:12</t>
  </si>
  <si>
    <t>20.11.2022 18:40:46</t>
  </si>
  <si>
    <t>UMURLU TR-4 35-31-L00359_DIREK TIPI TRAFO HUCRESI H01_2040511</t>
  </si>
  <si>
    <t>20.11.2022 22:37:23</t>
  </si>
  <si>
    <t>21.11.2022 00:10:01</t>
  </si>
  <si>
    <t>DERBENT İM-DM 45-83-A00004_AKÇAPINAR L04_2331777</t>
  </si>
  <si>
    <t>20.11.2022 13:42:27</t>
  </si>
  <si>
    <t>20.11.2022 15:21:17</t>
  </si>
  <si>
    <t>20.11.2022 10:29:16</t>
  </si>
  <si>
    <t>20.11.2022 12:19:06</t>
  </si>
  <si>
    <t>DM-15 45-71-M00399_DM-17 M02_73330929</t>
  </si>
  <si>
    <t>20.11.2022 17:55:57</t>
  </si>
  <si>
    <t>20.11.2022 17:57:57</t>
  </si>
  <si>
    <t>KÜRE TR-1 35-29-L00483_950376069_950376069</t>
  </si>
  <si>
    <t>20.11.2022 14:33:40</t>
  </si>
  <si>
    <t>20.11.2022 20:05:24</t>
  </si>
  <si>
    <t>FUAR İM 35-01-A00003_TR-4 M19_2057732</t>
  </si>
  <si>
    <t>20.11.2022 09:08:37</t>
  </si>
  <si>
    <t>20.11.2022 18:19:57</t>
  </si>
  <si>
    <t>L-332 SERKANKENT 35-18-L00332_956461536_956461536</t>
  </si>
  <si>
    <t>20.11.2022 11:09:06</t>
  </si>
  <si>
    <t>20.11.2022 14:49:31</t>
  </si>
  <si>
    <t>M-2762 35-01-M02762_911366825_911366825</t>
  </si>
  <si>
    <t>20.11.2022 00:06:15</t>
  </si>
  <si>
    <t>20.11.2022 03:22:54</t>
  </si>
  <si>
    <t>GELENBE İM 45-76-A00001_ALACALAR L02_2093763</t>
  </si>
  <si>
    <t>20.11.2022 16:10:28</t>
  </si>
  <si>
    <t>20.11.2022 19:09:11</t>
  </si>
  <si>
    <t>20.11.2022 15:49:46</t>
  </si>
  <si>
    <t>20.11.2022 17:05:43</t>
  </si>
  <si>
    <t>K-2322 35-01-K02322_E_56369381_56369381</t>
  </si>
  <si>
    <t>20.11.2022 18:43:35</t>
  </si>
  <si>
    <t>20.11.2022 21:38:59</t>
  </si>
  <si>
    <t>20.11.2022 01:53:23</t>
  </si>
  <si>
    <t>20.11.2022 01:54:48</t>
  </si>
  <si>
    <t>K-231 35-01-K00231_911550625_911550625</t>
  </si>
  <si>
    <t>20.11.2022 10:56:50</t>
  </si>
  <si>
    <t>20.11.2022 16:26:24</t>
  </si>
  <si>
    <t>FOÇA M-267 35-23-M00267_42097035_56365468_56365468</t>
  </si>
  <si>
    <t>20.11.2022 16:17:49</t>
  </si>
  <si>
    <t>20.11.2022 16:47:10</t>
  </si>
  <si>
    <t>TR-1-4/2 DEMİRCİLİK KABİN 35-20-L00026_35-20-L00026_66516283</t>
  </si>
  <si>
    <t>20.11.2022 13:13:34</t>
  </si>
  <si>
    <t>20.11.2022 13:58:30</t>
  </si>
  <si>
    <t>MORSAN TM 45-71-A00002_AYAKKABICILAR M11_2061926</t>
  </si>
  <si>
    <t>20.11.2022 08:54:27</t>
  </si>
  <si>
    <t>20.11.2022 09:21:47</t>
  </si>
  <si>
    <t>DM-25/18 45-71-M00366_953196237_953196237</t>
  </si>
  <si>
    <t>20.11.2022 08:44:34</t>
  </si>
  <si>
    <t>20.11.2022 11:01:36</t>
  </si>
  <si>
    <t>ÇAMÖNÜ TR-8 35-22-M00173_955292506_955292506</t>
  </si>
  <si>
    <t>20.11.2022 15:05:58</t>
  </si>
  <si>
    <t>20.11.2022 17:25:34</t>
  </si>
  <si>
    <t>SELENDİ DM 45-81-M00001_HatBaşıAyırıcı_53135136 M16_53135136</t>
  </si>
  <si>
    <t>20.11.2022 17:58:44</t>
  </si>
  <si>
    <t>20.11.2022 19:21:50</t>
  </si>
  <si>
    <t>ÇATAK TR-2 35-31-L00172_DIREK TIPI TRAFO HUCRESI H01_2046057</t>
  </si>
  <si>
    <t>20.11.2022 17:33:08</t>
  </si>
  <si>
    <t>20.11.2022 19:53:23</t>
  </si>
  <si>
    <t>L-182 ÖZİNAN SİTESİ 35-14-L00182_956636721_956636721</t>
  </si>
  <si>
    <t>20.11.2022 22:24:54</t>
  </si>
  <si>
    <t>20.11.2022 23:48:30</t>
  </si>
  <si>
    <t>SELİMŞAHLAR TR-2 45-71-M00137_TR-3 M05_2080344</t>
  </si>
  <si>
    <t>20.11.2022 09:53:42</t>
  </si>
  <si>
    <t>20.11.2022 12:05:15</t>
  </si>
  <si>
    <t>ULUKENT DM-3/6 35-28-M00068_35-28-M00068_66552257</t>
  </si>
  <si>
    <t>20.11.2022 21:33:16</t>
  </si>
  <si>
    <t>20.11.2022 23:16:58</t>
  </si>
  <si>
    <t>K-2733 35-09-K02733_97766465_97766465</t>
  </si>
  <si>
    <t>20.11.2022 20:47:42</t>
  </si>
  <si>
    <t>20.11.2022 22:26:39</t>
  </si>
  <si>
    <t>TR-67 45-78-M00067_953248837_953248837</t>
  </si>
  <si>
    <t>20.11.2022 14:46:55</t>
  </si>
  <si>
    <t>20.11.2022 16:18:07</t>
  </si>
  <si>
    <t>20.11.2022 09:29:36</t>
  </si>
  <si>
    <t>20.11.2022 10:34:14</t>
  </si>
  <si>
    <t>DM-1/31 45-71-M00007_DM-1/29 M02_72071922</t>
  </si>
  <si>
    <t>20.11.2022 09:06:32</t>
  </si>
  <si>
    <t>20.11.2022 17:53:41</t>
  </si>
  <si>
    <t>TR-123 35-16-L00123_TR-112 L01_72037605</t>
  </si>
  <si>
    <t>20.11.2022 13:44:25</t>
  </si>
  <si>
    <t>20.11.2022 15:31:22</t>
  </si>
  <si>
    <t>DAĞDERE TR-3 45-72-M00258_956481766_956481766</t>
  </si>
  <si>
    <t>20.11.2022 16:37:12</t>
  </si>
  <si>
    <t>20.11.2022 19:10:01</t>
  </si>
  <si>
    <t>DM-13/22 (ÇİMENLİ SOKAK) 45-71-M00059_953215651_953215651</t>
  </si>
  <si>
    <t>20.11.2022 11:17:00</t>
  </si>
  <si>
    <t>20.11.2022 12:08:02</t>
  </si>
  <si>
    <t>ÜRKMEZ DM-4 (ÜRKMEZ M-21) 35-25-M00155_956644654_956644654</t>
  </si>
  <si>
    <t>20.11.2022 12:11:11</t>
  </si>
  <si>
    <t>20.11.2022 16:51:21</t>
  </si>
  <si>
    <t>K-966 35-02-K00966_C C5B_5841425</t>
  </si>
  <si>
    <t>20.11.2022 12:02:18</t>
  </si>
  <si>
    <t>20.11.2022 15:07:57</t>
  </si>
  <si>
    <t>HACIBEKTAŞLI TR-2 45-78-M00693_953275953_953275953</t>
  </si>
  <si>
    <t>20.11.2022 13:16:46</t>
  </si>
  <si>
    <t>20.11.2022 13:48:43</t>
  </si>
  <si>
    <t>ÇAMKÖY TR-1 45-74-M00127_45-74-M00127_2353759</t>
  </si>
  <si>
    <t>20.11.2022 20:07:17</t>
  </si>
  <si>
    <t>20.11.2022 22:07:27</t>
  </si>
  <si>
    <t>FUAR İM 35-01-A00003_BORSA K20_2311618</t>
  </si>
  <si>
    <t>20.11.2022 01:33:22</t>
  </si>
  <si>
    <t>20.11.2022 01:39:43</t>
  </si>
  <si>
    <t>K-978 35-07-K00978_B_56378666_56378666</t>
  </si>
  <si>
    <t>20.11.2022 08:50:40</t>
  </si>
  <si>
    <t>20.11.2022 12:00:23</t>
  </si>
  <si>
    <t>SARUHANLI TR-12 45-80-M00012_956560662_956560662</t>
  </si>
  <si>
    <t>20.11.2022 14:11:45</t>
  </si>
  <si>
    <t>20.11.2022 17:44:28</t>
  </si>
  <si>
    <t>HORZUM ALAYAKA YAYLA MEVKİİ TR-1 45-73-M00291_B_56391711_56391711</t>
  </si>
  <si>
    <t>20.11.2022 18:57:45</t>
  </si>
  <si>
    <t>20.11.2022 21:48:12</t>
  </si>
  <si>
    <t>20.11.2022 10:58:57</t>
  </si>
  <si>
    <t>20.11.2022 12:29:00</t>
  </si>
  <si>
    <t>HASSEKİ TR-1 35-21-L00066_ H_82611130</t>
  </si>
  <si>
    <t>20.11.2022 09:09:10</t>
  </si>
  <si>
    <t>20.11.2022 12:45:24</t>
  </si>
  <si>
    <t>20.11.2022 10:33:37</t>
  </si>
  <si>
    <t>20.11.2022 10:35:26</t>
  </si>
  <si>
    <t>20.11.2022 08:57:16</t>
  </si>
  <si>
    <t>20.11.2022 09:08:00</t>
  </si>
  <si>
    <t>TR-240 35-19-L00240_8348062_56354692_56354692</t>
  </si>
  <si>
    <t>20.11.2022 23:27:54</t>
  </si>
  <si>
    <t>21.11.2022 00:56:59</t>
  </si>
  <si>
    <t>DM-1/TR-12 35-13-L00459_946420995_946420995</t>
  </si>
  <si>
    <t>20.11.2022 20:00:08</t>
  </si>
  <si>
    <t>MURADİYE DM-5/6 KÖK 45-71-M00245_DM-5-5 M01_72322312</t>
  </si>
  <si>
    <t>20.11.2022 22:41:47</t>
  </si>
  <si>
    <t>20.11.2022 22:45:56</t>
  </si>
  <si>
    <t>L-515 OVACIK 35-18-L00515_950462020_950462020</t>
  </si>
  <si>
    <t>20.11.2022 19:38:42</t>
  </si>
  <si>
    <t>21.11.2022 00:01:28</t>
  </si>
  <si>
    <t>20.11.2022 07:34:47</t>
  </si>
  <si>
    <t>20.11.2022 10:11:33</t>
  </si>
  <si>
    <t>ÇULLUGÖRECE TR-2 45-80-M02940_A_73431689_73431689</t>
  </si>
  <si>
    <t>20.11.2022 09:29:45</t>
  </si>
  <si>
    <t>20.11.2022 11:34:37</t>
  </si>
  <si>
    <t>L-516 OVACIK 35-18-L00516_950440348_950440348</t>
  </si>
  <si>
    <t>20.11.2022 18:23:10</t>
  </si>
  <si>
    <t>20.11.2022 19:29:12</t>
  </si>
  <si>
    <t>GÖCÜK YENİ MAH. TR 1 45-74-M00179_B_56404035_56404035</t>
  </si>
  <si>
    <t>20.11.2022 15:33:34</t>
  </si>
  <si>
    <t>20.11.2022 16:59:50</t>
  </si>
  <si>
    <t>ZEYTİNALANI TR-116 35-19-L00116_964681727_964681727</t>
  </si>
  <si>
    <t>20.11.2022 17:32:42</t>
  </si>
  <si>
    <t>20.11.2022 18:19:20</t>
  </si>
  <si>
    <t>K-2865 35-03-K02865_912649562_912649562</t>
  </si>
  <si>
    <t>20.11.2022 12:17:15</t>
  </si>
  <si>
    <t>20.11.2022 13:54:11</t>
  </si>
  <si>
    <t>20.11.2022 02:16:58</t>
  </si>
  <si>
    <t>20.11.2022 02:17:46</t>
  </si>
  <si>
    <t>TATAR DM 35-19-M00256_ALAÇATI-2 ÇIKIŞ ALİZE M03_2321143</t>
  </si>
  <si>
    <t>20.11.2022 10:19:27</t>
  </si>
  <si>
    <t>20.11.2022 10:41:47</t>
  </si>
  <si>
    <t>20.11.2022 10:42:05</t>
  </si>
  <si>
    <t>20.11.2022 14:22:56</t>
  </si>
  <si>
    <t>APANÇEŞME KÖK( TR-1) 35-16-M00683_ARAPLI OVASI KARADİKEN M04_72042357</t>
  </si>
  <si>
    <t>20.11.2022 15:56:08</t>
  </si>
  <si>
    <t>20.11.2022 17:31:38</t>
  </si>
  <si>
    <t>HABİP SIRÇANCI ÖZEL TR 45-82-M00488Ö_ H_66391992</t>
  </si>
  <si>
    <t>20.11.2022 13:58:17</t>
  </si>
  <si>
    <t>20.11.2022 15:50:40</t>
  </si>
  <si>
    <t>TR-2/59 45-72-L00059_DIREK TIPI TRAFO HUCRESI H01_2100495</t>
  </si>
  <si>
    <t>20.11.2022 17:11:46</t>
  </si>
  <si>
    <t>20.11.2022 17:53:20</t>
  </si>
  <si>
    <t>K-1466 35-03-K01466_910889698_910889698</t>
  </si>
  <si>
    <t>20.11.2022 02:52:39</t>
  </si>
  <si>
    <t>20.11.2022 11:14:11</t>
  </si>
  <si>
    <t>TR-2/7-A 45-72-L01026_956495744_956495744</t>
  </si>
  <si>
    <t>20.11.2022 17:15:05</t>
  </si>
  <si>
    <t>20.11.2022 20:22:18</t>
  </si>
  <si>
    <t>20.11.2022 10:00:38</t>
  </si>
  <si>
    <t>20.11.2022 14:36:51</t>
  </si>
  <si>
    <t>DALLIK TR-3 35-29-L00307_DIREK TIPI TRAFO HUCRESI H01_2048491</t>
  </si>
  <si>
    <t>20.11.2022 23:46:00</t>
  </si>
  <si>
    <t>21.11.2022 01:50:46</t>
  </si>
  <si>
    <t>20.11.2022 12:45:28</t>
  </si>
  <si>
    <t>20.11.2022 13:47:45</t>
  </si>
  <si>
    <t>K-3582 35-01-K03582_911662451_911662451</t>
  </si>
  <si>
    <t>21.11.2022 11:52:24</t>
  </si>
  <si>
    <t>21.11.2022 13:27:10</t>
  </si>
  <si>
    <t>M-2620 35-01-M02620_M-3300 M08_65862910</t>
  </si>
  <si>
    <t>21.11.2022 10:31:46</t>
  </si>
  <si>
    <t>21.11.2022 13:42:25</t>
  </si>
  <si>
    <t>K-4625 35-03-K04625_7722288_56366079_56366079</t>
  </si>
  <si>
    <t>21.11.2022 15:00:01</t>
  </si>
  <si>
    <t>21.11.2022 16:10:40</t>
  </si>
  <si>
    <t>DM06/TR5B 45-73-M00091_945677006_945677006</t>
  </si>
  <si>
    <t>21.11.2022 09:40:25</t>
  </si>
  <si>
    <t>21.11.2022 13:14:25</t>
  </si>
  <si>
    <t>KARAKUYU KÖK 35-22-M00091_NOHUT GÖLÜ(KÖY SULAMA) M01_72111686</t>
  </si>
  <si>
    <t>21.11.2022 17:40:56</t>
  </si>
  <si>
    <t>21.11.2022 20:28:44</t>
  </si>
  <si>
    <t>EĞRİGÖL TR-1 35-16-M00050_953336081_953336081</t>
  </si>
  <si>
    <t>21.11.2022 15:02:58</t>
  </si>
  <si>
    <t>21.11.2022 20:21:12</t>
  </si>
  <si>
    <t>21.11.2022 11:36:29</t>
  </si>
  <si>
    <t>21.11.2022 13:27:31</t>
  </si>
  <si>
    <t>TR-302 35-19-M00302_956693374_956693374</t>
  </si>
  <si>
    <t>21.11.2022 13:46:30</t>
  </si>
  <si>
    <t>21.11.2022 14:45:58</t>
  </si>
  <si>
    <t>ASARLIK TR-20 35-28-M00170_7506303_56367124_56367124</t>
  </si>
  <si>
    <t>21.11.2022 18:39:52</t>
  </si>
  <si>
    <t>21.11.2022 19:31:55</t>
  </si>
  <si>
    <t>SELÇUK İM/DM 35-13-A00004_ŞİRİNCE L04_65986299</t>
  </si>
  <si>
    <t>21.11.2022 15:14:19</t>
  </si>
  <si>
    <t>21.11.2022 17:26:54</t>
  </si>
  <si>
    <t>KERPİÇLİK TR-1 45-74-M00103__72372352_72372352</t>
  </si>
  <si>
    <t>21.11.2022 16:50:31</t>
  </si>
  <si>
    <t>21.11.2022 18:24:33</t>
  </si>
  <si>
    <t>L-96 35-18-L00096_950457679_950457679</t>
  </si>
  <si>
    <t>21.11.2022 09:16:28</t>
  </si>
  <si>
    <t>21.11.2022 11:37:38</t>
  </si>
  <si>
    <t>ARMUTLU TR-4 35-27-L00004_99059743_99059743</t>
  </si>
  <si>
    <t>21.11.2022 20:48:02</t>
  </si>
  <si>
    <t>21.11.2022 22:34:12</t>
  </si>
  <si>
    <t>DAĞARLAR KAYALAR TR-1 45-73-M00598_A_56401092_56401092</t>
  </si>
  <si>
    <t>21.11.2022 21:13:41</t>
  </si>
  <si>
    <t>22.11.2022 02:26:24</t>
  </si>
  <si>
    <t>21.11.2022 17:03:21</t>
  </si>
  <si>
    <t>21.11.2022 19:49:54</t>
  </si>
  <si>
    <t>YUKARIDOLMA TR-1 45-72-L00669_956485419_956485419</t>
  </si>
  <si>
    <t>21.11.2022 21:36:13</t>
  </si>
  <si>
    <t>KIRAN MAKBUREPINAR TR-1 45-75-M00191_A_56386643_56386643</t>
  </si>
  <si>
    <t>21.11.2022 19:54:57</t>
  </si>
  <si>
    <t>22.11.2022 01:57:59</t>
  </si>
  <si>
    <t>TÜRKELLİ TR-2 35-28-M00463_953370232_953370232</t>
  </si>
  <si>
    <t>21.11.2022 10:08:49</t>
  </si>
  <si>
    <t>21.11.2022 12:48:08</t>
  </si>
  <si>
    <t>21.11.2022 18:10:18</t>
  </si>
  <si>
    <t>21.11.2022 20:35:44</t>
  </si>
  <si>
    <t>TR-11 35-31-L00011_956593302_956593302</t>
  </si>
  <si>
    <t>21.11.2022 18:53:04</t>
  </si>
  <si>
    <t>21.11.2022 23:33:47</t>
  </si>
  <si>
    <t>21.11.2022 15:01:10</t>
  </si>
  <si>
    <t>21.11.2022 19:30:54</t>
  </si>
  <si>
    <t>K-25 35-03-K00025_910192652_910192652</t>
  </si>
  <si>
    <t>21.11.2022 17:28:48</t>
  </si>
  <si>
    <t>21.11.2022 20:15:15</t>
  </si>
  <si>
    <t>ÇAPAKLI TR-2 45-78-M00446_DIREK TIPI TRAFO HUCRESI H01_2109015</t>
  </si>
  <si>
    <t>21.11.2022 17:44:45</t>
  </si>
  <si>
    <t>21.11.2022 18:38:00</t>
  </si>
  <si>
    <t>21.11.2022 11:00:46</t>
  </si>
  <si>
    <t>21.11.2022 16:01:02</t>
  </si>
  <si>
    <t>GÖÇBEYLİ TR-2 35-16-M00017_953327177_953327177</t>
  </si>
  <si>
    <t>21.11.2022 16:33:23</t>
  </si>
  <si>
    <t>22.11.2022 00:04:37</t>
  </si>
  <si>
    <t>21.11.2022 14:53:00</t>
  </si>
  <si>
    <t>21.11.2022 16:45:04</t>
  </si>
  <si>
    <t>K-3419 35-08-K03419_97554362_97554362</t>
  </si>
  <si>
    <t>21.11.2022 17:13:51</t>
  </si>
  <si>
    <t>21.11.2022 20:40:59</t>
  </si>
  <si>
    <t>21.11.2022 22:32:35</t>
  </si>
  <si>
    <t>21.11.2022 23:50:27</t>
  </si>
  <si>
    <t>K-1846 35-03-K01846_35-03-K01846_42295944</t>
  </si>
  <si>
    <t>21.11.2022 10:26:24</t>
  </si>
  <si>
    <t>21.11.2022 16:13:45</t>
  </si>
  <si>
    <t>TR-2/83 45-83-L00083_48122619_56385107_56385107</t>
  </si>
  <si>
    <t>21.11.2022 16:23:38</t>
  </si>
  <si>
    <t>21.11.2022 18:42:32</t>
  </si>
  <si>
    <t>PAZARKÖY TR-2 45-78-L00651_49253170_56389663_56389663</t>
  </si>
  <si>
    <t>21.11.2022 12:23:41</t>
  </si>
  <si>
    <t>21.11.2022 15:03:11</t>
  </si>
  <si>
    <t>EMİRLİ TR-7 35-15-L00636_C_56369760_56369760</t>
  </si>
  <si>
    <t>21.11.2022 12:29:20</t>
  </si>
  <si>
    <t>21.11.2022 15:54:38</t>
  </si>
  <si>
    <t>HAYKIRAN TR-1 35-28-M00200_947541189_947541189</t>
  </si>
  <si>
    <t>21.11.2022 19:35:47</t>
  </si>
  <si>
    <t>21.11.2022 21:07:42</t>
  </si>
  <si>
    <t>M-1141 35-22-M00147_A_56402846_56402846</t>
  </si>
  <si>
    <t>21.11.2022 19:27:07</t>
  </si>
  <si>
    <t>21.11.2022 21:28:09</t>
  </si>
  <si>
    <t>ÇAMLICA TR-2 45-81-M00189_945635318_945635318</t>
  </si>
  <si>
    <t>21.11.2022 13:01:51</t>
  </si>
  <si>
    <t>21.11.2022 14:06:45</t>
  </si>
  <si>
    <t>UZUNKÖY TR-3 35-31-L00145_47826850_56352598_56352598</t>
  </si>
  <si>
    <t>21.11.2022 15:26:47</t>
  </si>
  <si>
    <t>21.11.2022 16:01:56</t>
  </si>
  <si>
    <t>M-986 35-03-M00986_910651986_910651986</t>
  </si>
  <si>
    <t>21.11.2022 20:28:09</t>
  </si>
  <si>
    <t>21.11.2022 22:08:25</t>
  </si>
  <si>
    <t>DM-3/09 (YAYLA KABİN) 45-71-M00120_953207298_953207298</t>
  </si>
  <si>
    <t>21.11.2022 15:40:26</t>
  </si>
  <si>
    <t>21.11.2022 20:38:26</t>
  </si>
  <si>
    <t>YALLIOĞLU KÖK 35-15-L00361_YENİKÖY L02_66935957</t>
  </si>
  <si>
    <t>21.11.2022 03:29:07</t>
  </si>
  <si>
    <t>21.11.2022 03:29:37</t>
  </si>
  <si>
    <t>KARAOTLUK TR-4 35-13-L00505_ H_81212049</t>
  </si>
  <si>
    <t>21.11.2022 15:17:07</t>
  </si>
  <si>
    <t>21.11.2022 17:19:41</t>
  </si>
  <si>
    <t>TR-148 35-19-L00148_956694909_956694909</t>
  </si>
  <si>
    <t>21.11.2022 22:47:23</t>
  </si>
  <si>
    <t>21.11.2022 23:46:48</t>
  </si>
  <si>
    <t>M-251 35-09-M00251_M-252 M03_47547415</t>
  </si>
  <si>
    <t>21.11.2022 15:52:46</t>
  </si>
  <si>
    <t>21.11.2022 18:01:00</t>
  </si>
  <si>
    <t>SEYDİKÖY İM 35-08-A00002_KÜLTÜR M27_50154870</t>
  </si>
  <si>
    <t>21.11.2022 13:46:35</t>
  </si>
  <si>
    <t>21.11.2022 14:13:16</t>
  </si>
  <si>
    <t>DEVELİ TR-4 35-22-M00286_A_56358802_56358802</t>
  </si>
  <si>
    <t>21.11.2022 18:02:23</t>
  </si>
  <si>
    <t>21.11.2022 20:25:41</t>
  </si>
  <si>
    <t>MENDERES DM-2/TR-1 35-22-M00300_DM-2/TR-30 M19_2328466</t>
  </si>
  <si>
    <t>21.11.2022 09:05:13</t>
  </si>
  <si>
    <t>21.11.2022 11:12:03</t>
  </si>
  <si>
    <t>DM-3/19 (ESKİ TR-2/72) 45-83-L00072__72374103_72374103</t>
  </si>
  <si>
    <t>21.11.2022 14:06:49</t>
  </si>
  <si>
    <t>21.11.2022 15:51:42</t>
  </si>
  <si>
    <t>21.11.2022 14:11:10</t>
  </si>
  <si>
    <t>21.11.2022 14:48:47</t>
  </si>
  <si>
    <t>21.11.2022 12:30:21</t>
  </si>
  <si>
    <t>21.11.2022 15:36:46</t>
  </si>
  <si>
    <t>DM-25/37-A 45-71-M02282_953215479_953215479</t>
  </si>
  <si>
    <t>21.11.2022 21:29:54</t>
  </si>
  <si>
    <t>21.11.2022 22:21:56</t>
  </si>
  <si>
    <t>DOĞANBEY M-101 35-14-M00101_956651506_956651506</t>
  </si>
  <si>
    <t>21.11.2022 15:03:37</t>
  </si>
  <si>
    <t>21.11.2022 17:11:40</t>
  </si>
  <si>
    <t>DM-12/03 (KIZ YURDU YANI) 45-71-M00317_953199902_953199902</t>
  </si>
  <si>
    <t>21.11.2022 21:34:48</t>
  </si>
  <si>
    <t>22.11.2022 00:03:41</t>
  </si>
  <si>
    <t>BERGAMA TM 35-16-A00004_BÖLCEK M09_2314065</t>
  </si>
  <si>
    <t>21.11.2022 13:18:46</t>
  </si>
  <si>
    <t>21.11.2022 13:33:51</t>
  </si>
  <si>
    <t>BAĞLARBAŞI TR-4 35-15-L00881__72373583_72373583</t>
  </si>
  <si>
    <t>21.11.2022 16:17:09</t>
  </si>
  <si>
    <t>22.11.2022 00:15:31</t>
  </si>
  <si>
    <t>L-92 35-18-L00092_950458515_950458515</t>
  </si>
  <si>
    <t>21.11.2022 16:32:22</t>
  </si>
  <si>
    <t>21.11.2022 18:55:40</t>
  </si>
  <si>
    <t>KUŞÇUBURUN-4 35-26-M00530_8976476_56360849_56360849</t>
  </si>
  <si>
    <t>21.11.2022 09:36:25</t>
  </si>
  <si>
    <t>21.11.2022 10:20:29</t>
  </si>
  <si>
    <t>21.11.2022 16:40:13</t>
  </si>
  <si>
    <t>21.11.2022 18:07:49</t>
  </si>
  <si>
    <t>ALKAN KÖYÜ TR-1 45-73-M00204_C_56400662_56400662</t>
  </si>
  <si>
    <t>21.11.2022 18:26:46</t>
  </si>
  <si>
    <t>21.11.2022 20:32:18</t>
  </si>
  <si>
    <t>21.11.2022 13:42:24</t>
  </si>
  <si>
    <t>21.11.2022 17:37:36</t>
  </si>
  <si>
    <t>YEŞİLKÖY-1 35-26-M00790_9548900_65513126_65513126</t>
  </si>
  <si>
    <t>21.11.2022 18:16:53</t>
  </si>
  <si>
    <t>21.11.2022 19:22:56</t>
  </si>
  <si>
    <t>TR-105 35-15-M00105_950360398_950360398</t>
  </si>
  <si>
    <t>21.11.2022 19:04:08</t>
  </si>
  <si>
    <t>22.11.2022 01:07:42</t>
  </si>
  <si>
    <t>21.11.2022 08:42:48</t>
  </si>
  <si>
    <t>21.11.2022 11:58:03</t>
  </si>
  <si>
    <t>DM-3/TR-34 35-22-M00073_TR-52 M04_82023232</t>
  </si>
  <si>
    <t>21.11.2022 17:51:37</t>
  </si>
  <si>
    <t>21.11.2022 18:55:49</t>
  </si>
  <si>
    <t>K-3590 35-01-K03590_910831806_910831806</t>
  </si>
  <si>
    <t>21.11.2022 10:10:12</t>
  </si>
  <si>
    <t>21.11.2022 12:51:13</t>
  </si>
  <si>
    <t>MORSAN TM 45-71-A00002_MURADİYE M13_2312167</t>
  </si>
  <si>
    <t>21.11.2022 14:39:59</t>
  </si>
  <si>
    <t>21.11.2022 13:57:17</t>
  </si>
  <si>
    <t>21.11.2022 14:08:55</t>
  </si>
  <si>
    <t>21.11.2022 18:26:55</t>
  </si>
  <si>
    <t>21.11.2022 23:43:38</t>
  </si>
  <si>
    <t>POYRAZ KÖK 45-78-M00651_POYRAZ MERKEZ-BOZAĞAÇ M03_2057460</t>
  </si>
  <si>
    <t>21.11.2022 16:58:20</t>
  </si>
  <si>
    <t>21.11.2022 22:14:57</t>
  </si>
  <si>
    <t>21.11.2022 15:33:26</t>
  </si>
  <si>
    <t>21.11.2022 15:55:10</t>
  </si>
  <si>
    <t>21.11.2022 14:52:48</t>
  </si>
  <si>
    <t>21.11.2022 16:46:02</t>
  </si>
  <si>
    <t>ÜÇPINAR DM 45-71-M00183_HatBaşıAyırıcı_53135913 M10_53135913</t>
  </si>
  <si>
    <t>21.11.2022 20:23:14</t>
  </si>
  <si>
    <t>TR-148 35-19-L00148_10776208_56378420_56378420</t>
  </si>
  <si>
    <t>21.11.2022 10:56:22</t>
  </si>
  <si>
    <t>21.11.2022 12:29:41</t>
  </si>
  <si>
    <t>EBSO TM 35-09-A00001_EBSO-14 K46_2312301</t>
  </si>
  <si>
    <t>21.11.2022 10:57:56</t>
  </si>
  <si>
    <t>M-1947 35-02-M01947_M-2087 M01_66531107</t>
  </si>
  <si>
    <t>23.11.2022 13:00:45</t>
  </si>
  <si>
    <t>23.11.2022 15:08:36</t>
  </si>
  <si>
    <t>FOÇA TR-52 35-23-L00052_42133716_56398869_56398869</t>
  </si>
  <si>
    <t>23.11.2022 14:32:32</t>
  </si>
  <si>
    <t>23.11.2022 16:09:37</t>
  </si>
  <si>
    <t>YENİKÖY GÖLCÜK TR-2 35-31-L00184_B_72247336_72247336</t>
  </si>
  <si>
    <t>23.11.2022 18:21:56</t>
  </si>
  <si>
    <t>23.11.2022 18:57:23</t>
  </si>
  <si>
    <t>KAPAKLI DM 45-72-M00309_RAHMİYE-2 TARIMSAL SULAMA M03_2310885</t>
  </si>
  <si>
    <t>23.11.2022 08:57:12</t>
  </si>
  <si>
    <t>23.11.2022 17:12:55</t>
  </si>
  <si>
    <t>SIRIMLI CINGILLAR TR-4 35-31-L00195_47908982_56385505_56385505</t>
  </si>
  <si>
    <t>23.11.2022 16:53:04</t>
  </si>
  <si>
    <t>23.11.2022 18:26:30</t>
  </si>
  <si>
    <t>23.11.2022 21:11:32</t>
  </si>
  <si>
    <t>24.11.2022 01:04:57</t>
  </si>
  <si>
    <t>ULUCAK TM 35-28-A00002_ULUKENT-1 M01_2313764</t>
  </si>
  <si>
    <t>23.11.2022 12:01:22</t>
  </si>
  <si>
    <t>23.11.2022 12:56:52</t>
  </si>
  <si>
    <t>23.11.2022 12:55:15</t>
  </si>
  <si>
    <t>23.11.2022 13:05:51</t>
  </si>
  <si>
    <t>BOĞAZİÇİ İM 35-01-A00001_ZEYTİNLİK K17_2043019</t>
  </si>
  <si>
    <t>23.11.2022 19:53:19</t>
  </si>
  <si>
    <t>23.11.2022 21:51:14</t>
  </si>
  <si>
    <t>TİYELTİ TR-1 35-16-L00251_DIREK TIPI TRAFO HUCRESI H01_2035691</t>
  </si>
  <si>
    <t>23.11.2022 19:05:59</t>
  </si>
  <si>
    <t>23.11.2022 22:16:00</t>
  </si>
  <si>
    <t>YUSUFLU TR-7 35-20-L00358_9026016_56373903_56373903</t>
  </si>
  <si>
    <t>23.11.2022 12:59:12</t>
  </si>
  <si>
    <t>23.11.2022 13:46:53</t>
  </si>
  <si>
    <t>23.11.2022 02:56:20</t>
  </si>
  <si>
    <t>23.11.2022 03:05:22</t>
  </si>
  <si>
    <t>ERGENEKON TR-3 45-83-L00140_955151667_955151667</t>
  </si>
  <si>
    <t>23.11.2022 11:26:37</t>
  </si>
  <si>
    <t>23.11.2022 12:57:04</t>
  </si>
  <si>
    <t>M-1345 35-09-M01345_M-640 M02_66583936</t>
  </si>
  <si>
    <t>23.11.2022 12:53:07</t>
  </si>
  <si>
    <t>23.11.2022 13:35:21</t>
  </si>
  <si>
    <t>TR-23 35-17-M00023_F_56392839_56392839</t>
  </si>
  <si>
    <t>23.11.2022 10:12:31</t>
  </si>
  <si>
    <t>23.11.2022 12:54:06</t>
  </si>
  <si>
    <t>M-2030 35-01-M02030_912397204_912397204</t>
  </si>
  <si>
    <t>23.11.2022 16:35:05</t>
  </si>
  <si>
    <t>23.11.2022 21:32:17</t>
  </si>
  <si>
    <t>23.11.2022 16:11:28</t>
  </si>
  <si>
    <t>23.11.2022 17:08:57</t>
  </si>
  <si>
    <t>M-326 35-03-M00326_915031802_915031802</t>
  </si>
  <si>
    <t>23.11.2022 19:46:22</t>
  </si>
  <si>
    <t>23.11.2022 20:50:39</t>
  </si>
  <si>
    <t>ÜRKMEZ M-24 35-25-M00158_956653578_956653578</t>
  </si>
  <si>
    <t>23.11.2022 19:02:55</t>
  </si>
  <si>
    <t>23.11.2022 22:41:04</t>
  </si>
  <si>
    <t>23.11.2022 06:58:15</t>
  </si>
  <si>
    <t>23.11.2022 17:33:00</t>
  </si>
  <si>
    <t>BIÇAKÇI OVACIK TR-6 35-15-L00085_A_56367907_56367907</t>
  </si>
  <si>
    <t>23.11.2022 17:40:05</t>
  </si>
  <si>
    <t>24.11.2022 02:52:47</t>
  </si>
  <si>
    <t>AŞAĞIÇOBANİSA TR-13 45-71-M00932_45-71-M00932_2355101</t>
  </si>
  <si>
    <t>23.11.2022 14:39:14</t>
  </si>
  <si>
    <t>23.11.2022 15:32:29</t>
  </si>
  <si>
    <t>YENİ ŞAKRAN TR-1 35-17-M00201__72371900_72371900</t>
  </si>
  <si>
    <t>23.11.2022 23:46:28</t>
  </si>
  <si>
    <t>24.11.2022 03:50:51</t>
  </si>
  <si>
    <t>YAYAKENT DM 35-24-M00209_BALABAN M05_72093612</t>
  </si>
  <si>
    <t>23.11.2022 17:18:57</t>
  </si>
  <si>
    <t>23.11.2022 18:50:08</t>
  </si>
  <si>
    <t>GÖLMARMARA TR-20 45-85-L00020_B_56403428_56403428</t>
  </si>
  <si>
    <t>23.11.2022 13:49:02</t>
  </si>
  <si>
    <t>23.11.2022 14:43:21</t>
  </si>
  <si>
    <t>KURUCUOVA TR-6 35-15-L00250_C_56361784_56361784</t>
  </si>
  <si>
    <t>23.11.2022 19:22:07</t>
  </si>
  <si>
    <t>23.11.2022 23:23:09</t>
  </si>
  <si>
    <t>ÇANDARLI TR-21 35-30-M00021_CANTEK M02_72081412</t>
  </si>
  <si>
    <t>23.11.2022 17:01:05</t>
  </si>
  <si>
    <t>23.11.2022 19:26:43</t>
  </si>
  <si>
    <t>PAZARKÖY KÖK 45-78-L00700_HatBaşıAyırıcı_53139696 L02_53139696</t>
  </si>
  <si>
    <t>23.11.2022 15:42:38</t>
  </si>
  <si>
    <t>23.11.2022 20:08:56</t>
  </si>
  <si>
    <t>23.11.2022 22:40:54</t>
  </si>
  <si>
    <t>24.11.2022 12:11:09</t>
  </si>
  <si>
    <t>K-3693 35-10-K03693_98149957_98149957</t>
  </si>
  <si>
    <t>23.11.2022 16:25:57</t>
  </si>
  <si>
    <t>23.11.2022 18:08:38</t>
  </si>
  <si>
    <t>23.11.2022 22:01:36</t>
  </si>
  <si>
    <t>23.11.2022 22:23:26</t>
  </si>
  <si>
    <t>23.11.2022 16:55:48</t>
  </si>
  <si>
    <t>23.11.2022 18:54:50</t>
  </si>
  <si>
    <t>YOLÜSTÜ TR-8 35-15-M00271_B_56369285_56369285</t>
  </si>
  <si>
    <t>23.11.2022 21:02:23</t>
  </si>
  <si>
    <t>23.11.2022 23:10:11</t>
  </si>
  <si>
    <t>TR-8 35-15-L00008_TR-13 - TR-121 L02_67551165</t>
  </si>
  <si>
    <t>23.11.2022 09:11:03</t>
  </si>
  <si>
    <t>23.11.2022 17:32:00</t>
  </si>
  <si>
    <t>AYŞE KAYA ÖZEL 35-29-L00177Ö_35-29-L00177Ö_2370497</t>
  </si>
  <si>
    <t>23.11.2022 17:08:32</t>
  </si>
  <si>
    <t>23.11.2022 20:38:15</t>
  </si>
  <si>
    <t>ÇERİKÖZÜ TR-1 35-29-L00326_B_56399850_56399850</t>
  </si>
  <si>
    <t>23.11.2022 12:58:45</t>
  </si>
  <si>
    <t>23.11.2022 14:38:04</t>
  </si>
  <si>
    <t>23.11.2022 11:03:08</t>
  </si>
  <si>
    <t>23.11.2022 11:54:23</t>
  </si>
  <si>
    <t>M-255 35-09-M00255_97876989_97876989</t>
  </si>
  <si>
    <t>23.11.2022 18:41:48</t>
  </si>
  <si>
    <t>23.11.2022 22:54:14</t>
  </si>
  <si>
    <t>OCAKLI TR-1 35-15-L00770_48853068_56406832_56406832</t>
  </si>
  <si>
    <t>23.11.2022 18:46:21</t>
  </si>
  <si>
    <t>23.11.2022 22:24:55</t>
  </si>
  <si>
    <t>TR-50 35-19-L00050_7066803_56394547_56394547</t>
  </si>
  <si>
    <t>23.11.2022 20:13:44</t>
  </si>
  <si>
    <t>24.11.2022 03:46:23</t>
  </si>
  <si>
    <t>_913123845_913123845</t>
  </si>
  <si>
    <t>23.11.2022 12:51:29</t>
  </si>
  <si>
    <t>23.11.2022 14:09:59</t>
  </si>
  <si>
    <t>TR-65 35-30-L00065_95001404839_95001404839</t>
  </si>
  <si>
    <t>23.11.2022 10:48:42</t>
  </si>
  <si>
    <t>23.11.2022 11:38:24</t>
  </si>
  <si>
    <t>SARIGÖL DM 45-79-M00069_SELİMİYE FİDERİ M18_2076606</t>
  </si>
  <si>
    <t>23.11.2022 14:19:13</t>
  </si>
  <si>
    <t>23.11.2022 14:27:10</t>
  </si>
  <si>
    <t>M-251 35-09-M00251_M-1279 M01_47547380</t>
  </si>
  <si>
    <t>23.11.2022 19:14:47</t>
  </si>
  <si>
    <t>23.11.2022 20:14:03</t>
  </si>
  <si>
    <t>GERÇEKLİ TR-2 35-15-L00649_DIREK TIPI TRAFO HUCRESI H01_2048697</t>
  </si>
  <si>
    <t>23.11.2022 10:34:42</t>
  </si>
  <si>
    <t>23.11.2022 15:42:56</t>
  </si>
  <si>
    <t>K-1477 35-03-K01477_E_56373809_56373809</t>
  </si>
  <si>
    <t>23.11.2022 16:40:07</t>
  </si>
  <si>
    <t>23.11.2022 18:22:01</t>
  </si>
  <si>
    <t>TR-162 45-78-L00162_953248587_953248587</t>
  </si>
  <si>
    <t>23.11.2022 18:33:20</t>
  </si>
  <si>
    <t>23.11.2022 20:21:45</t>
  </si>
  <si>
    <t>23.11.2022 12:25:39</t>
  </si>
  <si>
    <t>23.11.2022 12:41:19</t>
  </si>
  <si>
    <t>BOYACIK TR-1 45-74-M00377_945579949_945579949</t>
  </si>
  <si>
    <t>23.11.2022 19:37:58</t>
  </si>
  <si>
    <t>23.11.2022 22:35:52</t>
  </si>
  <si>
    <t>ÖDEMİŞ TM-2 35-15-A00005_OSMANTEPE M19_2119705</t>
  </si>
  <si>
    <t>23.11.2022 15:27:36</t>
  </si>
  <si>
    <t>23.11.2022 18:43:33</t>
  </si>
  <si>
    <t>ESKİOBA KÖK 35-29-L00037_MAHMUTLAR L02_2324401</t>
  </si>
  <si>
    <t>23.11.2022 12:00:08</t>
  </si>
  <si>
    <t>23.11.2022 12:11:08</t>
  </si>
  <si>
    <t>YAĞCILI TR-1 45-82-M00331_945517378_945517378</t>
  </si>
  <si>
    <t>23.11.2022 16:35:10</t>
  </si>
  <si>
    <t>23.11.2022 19:04:09</t>
  </si>
  <si>
    <t>23.11.2022 21:12:23</t>
  </si>
  <si>
    <t>24.11.2022 03:05:35</t>
  </si>
  <si>
    <t>L-275 35-18-L00275_950445684_950445684</t>
  </si>
  <si>
    <t>23.11.2022 08:03:20</t>
  </si>
  <si>
    <t>23.11.2022 09:53:46</t>
  </si>
  <si>
    <t>K-3891 35-02-K03891_913215011_913215011</t>
  </si>
  <si>
    <t>23.11.2022 15:01:14</t>
  </si>
  <si>
    <t>23.11.2022 20:08:29</t>
  </si>
  <si>
    <t>23.11.2022 23:58:57</t>
  </si>
  <si>
    <t>24.11.2022 00:07:52</t>
  </si>
  <si>
    <t>23.11.2022 14:33:10</t>
  </si>
  <si>
    <t>23.11.2022 19:37:55</t>
  </si>
  <si>
    <t>ALAŞEHİR TR-24 45-73-M00024_945685400_945685400</t>
  </si>
  <si>
    <t>23.11.2022 13:54:27</t>
  </si>
  <si>
    <t>23.11.2022 14:45:54</t>
  </si>
  <si>
    <t>K-1146 35-07-K01146_99068081_99068081</t>
  </si>
  <si>
    <t>23.11.2022 15:55:40</t>
  </si>
  <si>
    <t>23.11.2022 17:45:43</t>
  </si>
  <si>
    <t>TR-1-4/6 KARASELVİ KABİN 35-20-L00030_6779262_56360101_56360101</t>
  </si>
  <si>
    <t>23.11.2022 17:43:46</t>
  </si>
  <si>
    <t>23.11.2022 18:43:01</t>
  </si>
  <si>
    <t>BELEVİ İM 35-13-A00002_İL FİDANLIĞI - SULAMA-2 L08_2064134</t>
  </si>
  <si>
    <t>23.11.2022 09:16:45</t>
  </si>
  <si>
    <t>23.11.2022 12:31:30</t>
  </si>
  <si>
    <t>TR-2/93 45-83-L00093_955149807_955149807</t>
  </si>
  <si>
    <t>23.11.2022 17:32:44</t>
  </si>
  <si>
    <t>23.11.2022 18:03:24</t>
  </si>
  <si>
    <t>KULA İM 45-77-A00001_KULA-1 (ŞEHİR-1) L12_2308475</t>
  </si>
  <si>
    <t>23.11.2022 09:09:08</t>
  </si>
  <si>
    <t>23.11.2022 17:06:16</t>
  </si>
  <si>
    <t>ARSLANLAR TM 35-26-A00004_ÇIRPI-2 M27_2057954</t>
  </si>
  <si>
    <t>23.11.2022 12:03:18</t>
  </si>
  <si>
    <t>23.11.2022 12:25:10</t>
  </si>
  <si>
    <t>TAYTAN OFİS KÖK 45-78-M00314_HatBaşıAyırıcı_53139595 M06_53139595</t>
  </si>
  <si>
    <t>23.11.2022 15:13:54</t>
  </si>
  <si>
    <t>23.11.2022 22:07:07</t>
  </si>
  <si>
    <t>K-1390 35-01-K01390_35-01-K01390_64703632</t>
  </si>
  <si>
    <t>23.11.2022 10:16:45</t>
  </si>
  <si>
    <t>23.11.2022 12:07:52</t>
  </si>
  <si>
    <t>K-718 35-01-K00718_912031335_912031335</t>
  </si>
  <si>
    <t>23.11.2022 16:17:40</t>
  </si>
  <si>
    <t>23.11.2022 19:16:49</t>
  </si>
  <si>
    <t>DERBENT İM-DM 45-83-A00004_DSİ-2 M04_2331766</t>
  </si>
  <si>
    <t>23.11.2022 14:41:18</t>
  </si>
  <si>
    <t>23.11.2022 14:51:28</t>
  </si>
  <si>
    <t>BORNOVA TM 35-02-A00005_ÇİMENTAŞ K10_2057003</t>
  </si>
  <si>
    <t>23.11.2022 01:01:54</t>
  </si>
  <si>
    <t>23.11.2022 01:15:24</t>
  </si>
  <si>
    <t>23.11.2022 19:34:13</t>
  </si>
  <si>
    <t>23.11.2022 22:33:43</t>
  </si>
  <si>
    <t>ZEYTİNDAĞ DM 35-16-M00138_ZEYTİNDAĞ M05_76071852</t>
  </si>
  <si>
    <t>23.11.2022 23:24:33</t>
  </si>
  <si>
    <t>23.11.2022 23:24:53</t>
  </si>
  <si>
    <t>23.11.2022 16:56:29</t>
  </si>
  <si>
    <t>24.11.2022 00:18:24</t>
  </si>
  <si>
    <t>07.11.2022 17:20:58</t>
  </si>
  <si>
    <t>07.11.2022 19:14:41</t>
  </si>
  <si>
    <t>L-259 35-18-L00259_950459612_950459612</t>
  </si>
  <si>
    <t>07.11.2022 01:27:04</t>
  </si>
  <si>
    <t>07.11.2022 03:10:00</t>
  </si>
  <si>
    <t>07.11.2022 22:53:10</t>
  </si>
  <si>
    <t>07.11.2022 23:15:29</t>
  </si>
  <si>
    <t>TORBALI İM 35-26-A00001_KEMALPAŞA YOLU L03_2071923</t>
  </si>
  <si>
    <t>07.11.2022 17:09:11</t>
  </si>
  <si>
    <t>07.11.2022 17:58:06</t>
  </si>
  <si>
    <t>ULUCAK DM 35-27-M00792_HatBaşıAyırıcı_53137780 M18_53137780</t>
  </si>
  <si>
    <t>07.11.2022 16:44:57</t>
  </si>
  <si>
    <t>07.11.2022 19:14:14</t>
  </si>
  <si>
    <t>ORTA MAHALLE M-8 35-25-M00116_DIREK TIPI TRAFO HUCRESI H01_2114876</t>
  </si>
  <si>
    <t>07.11.2022 04:51:54</t>
  </si>
  <si>
    <t>07.11.2022 14:11:10</t>
  </si>
  <si>
    <t>GÜLBAHÇE TR-1 35-19-L00151_956672293_956672293</t>
  </si>
  <si>
    <t>07.11.2022 16:03:15</t>
  </si>
  <si>
    <t>07.11.2022 20:19:02</t>
  </si>
  <si>
    <t>07.11.2022 15:38:09</t>
  </si>
  <si>
    <t>07.11.2022 16:37:35</t>
  </si>
  <si>
    <t>07.11.2022 15:14:16</t>
  </si>
  <si>
    <t>07.11.2022 15:29:11</t>
  </si>
  <si>
    <t>07.11.2022 09:12:16</t>
  </si>
  <si>
    <t>07.11.2022 09:25:54</t>
  </si>
  <si>
    <t>SELİMŞAHLAR TR-2 45-71-M00137_HatBaşıAyırıcı_53134770 M03_53134770</t>
  </si>
  <si>
    <t>07.11.2022 11:50:31</t>
  </si>
  <si>
    <t>07.11.2022 14:39:55</t>
  </si>
  <si>
    <t>07.11.2022 10:44:19</t>
  </si>
  <si>
    <t>07.11.2022 11:24:29</t>
  </si>
  <si>
    <t>L-417 MIAMI EVLERİ 35-18-L00417_950451218_950451218</t>
  </si>
  <si>
    <t>07.11.2022 23:17:10</t>
  </si>
  <si>
    <t>08.11.2022 01:39:26</t>
  </si>
  <si>
    <t>İBRAHİM SEZEN-2 SULAMA GRUBU 35-29-M00379_950409157_950409157</t>
  </si>
  <si>
    <t>07.11.2022 18:20:50</t>
  </si>
  <si>
    <t>07.11.2022 20:55:40</t>
  </si>
  <si>
    <t>ÖRNEKKÖY TR-1 45-73-M00259_945663117_945663117</t>
  </si>
  <si>
    <t>07.11.2022 16:38:46</t>
  </si>
  <si>
    <t>07.11.2022 18:34:16</t>
  </si>
  <si>
    <t>L-177 35-18-L00177_950442890_950442890</t>
  </si>
  <si>
    <t>07.11.2022 20:16:09</t>
  </si>
  <si>
    <t>07.11.2022 23:23:40</t>
  </si>
  <si>
    <t>TR-62 45-78-M00062_953258099_953258099</t>
  </si>
  <si>
    <t>07.11.2022 13:02:40</t>
  </si>
  <si>
    <t>07.11.2022 21:02:22</t>
  </si>
  <si>
    <t>07.11.2022 03:02:06</t>
  </si>
  <si>
    <t>07.11.2022 03:09:00</t>
  </si>
  <si>
    <t>TR-2/34 45-83-L00034_955174181_955174181</t>
  </si>
  <si>
    <t>07.11.2022 17:14:13</t>
  </si>
  <si>
    <t>07.11.2022 22:32:13</t>
  </si>
  <si>
    <t>KIZLARALANI KÖK 45-72-L00698_KIZLARALANI ÇIKIŞ L02_66587060</t>
  </si>
  <si>
    <t>07.11.2022 17:45:28</t>
  </si>
  <si>
    <t>07.11.2022 18:41:05</t>
  </si>
  <si>
    <t>HARMANDALI KÖK 45-71-M00061_NURİ SORMAN M11_72231106</t>
  </si>
  <si>
    <t>07.11.2022 10:52:14</t>
  </si>
  <si>
    <t>07.11.2022 11:43:19</t>
  </si>
  <si>
    <t>L-256 (18 KABİN) 35-18-L00256_L-260 L01_2323213</t>
  </si>
  <si>
    <t>07.11.2022 08:59:39</t>
  </si>
  <si>
    <t>07.11.2022 12:31:00</t>
  </si>
  <si>
    <t>K-3072 35-04-K03072_99552769_99552769</t>
  </si>
  <si>
    <t>07.11.2022 19:11:52</t>
  </si>
  <si>
    <t>07.11.2022 20:39:14</t>
  </si>
  <si>
    <t>TR-13 35-19-L00013_956678794_956678794</t>
  </si>
  <si>
    <t>07.11.2022 10:19:56</t>
  </si>
  <si>
    <t>07.11.2022 12:48:54</t>
  </si>
  <si>
    <t>08.11.2022 09:25:10</t>
  </si>
  <si>
    <t>08.11.2022 14:38:04</t>
  </si>
  <si>
    <t>TR-43 35-16-L00043_47578111_56353121_56353121</t>
  </si>
  <si>
    <t>08.11.2022 10:24:24</t>
  </si>
  <si>
    <t>08.11.2022 12:06:10</t>
  </si>
  <si>
    <t>K-2740 35-07-K02740_99334891_99334891</t>
  </si>
  <si>
    <t>08.11.2022 10:56:35</t>
  </si>
  <si>
    <t>08.11.2022 12:33:50</t>
  </si>
  <si>
    <t>MENEMEN İM 35-28-A00001_KESİKKÖY-1 M17_2311063</t>
  </si>
  <si>
    <t>08.11.2022 08:36:11</t>
  </si>
  <si>
    <t>08.11.2022 08:57:34</t>
  </si>
  <si>
    <t>SULUDERE TR-13 35-31-L00392_35-31-L00392_2354965</t>
  </si>
  <si>
    <t>08.11.2022 14:14:14</t>
  </si>
  <si>
    <t>08.11.2022 15:32:28</t>
  </si>
  <si>
    <t>K-2443 35-07-K02443_C_56383342_56383342</t>
  </si>
  <si>
    <t>08.11.2022 13:54:53</t>
  </si>
  <si>
    <t>08.11.2022 14:44:53</t>
  </si>
  <si>
    <t>TR-48 35-26-M00048__60982473_60982473</t>
  </si>
  <si>
    <t>08.11.2022 09:10:56</t>
  </si>
  <si>
    <t>08.11.2022 11:50:10</t>
  </si>
  <si>
    <t>08.11.2022 08:15:26</t>
  </si>
  <si>
    <t>08.11.2022 10:41:16</t>
  </si>
  <si>
    <t>DM-5/17 35-26-M00838_7037131_56360191_56360191</t>
  </si>
  <si>
    <t>08.11.2022 15:24:39</t>
  </si>
  <si>
    <t>08.11.2022 15:48:59</t>
  </si>
  <si>
    <t>TAYTAN TR-3 45-78-M00306_953299654_953299654</t>
  </si>
  <si>
    <t>08.11.2022 20:09:58</t>
  </si>
  <si>
    <t>08.11.2022 21:02:15</t>
  </si>
  <si>
    <t>ÖZBEY TR-4 35-26-L00414_DIREK TIPI TRAFO HUCRESI H01_2078530</t>
  </si>
  <si>
    <t>08.11.2022 18:12:32</t>
  </si>
  <si>
    <t>08.11.2022 18:46:55</t>
  </si>
  <si>
    <t>M-850 KARAÇAM KÖK 35-02-M00850_BEŞYOL M04_49919444</t>
  </si>
  <si>
    <t>08.11.2022 11:58:15</t>
  </si>
  <si>
    <t>08.11.2022 12:04:37</t>
  </si>
  <si>
    <t>ERZE AMBALAJ KÖK 35-27-M00086_TR-32(DM03-TR-01) M04_72177598</t>
  </si>
  <si>
    <t>08.11.2022 09:33:53</t>
  </si>
  <si>
    <t>08.11.2022 10:08:34</t>
  </si>
  <si>
    <t>GÖLCÜK TR-32 35-15-L00335_DIREK TIPI TRAFO HUCRESI H01_2048421</t>
  </si>
  <si>
    <t>08.11.2022 11:16:43</t>
  </si>
  <si>
    <t>08.11.2022 15:09:15</t>
  </si>
  <si>
    <t>08.11.2022 13:27:11</t>
  </si>
  <si>
    <t>08.11.2022 13:27:31</t>
  </si>
  <si>
    <t>M-1149 35-09-M01149_M-344 M03_47615662</t>
  </si>
  <si>
    <t>08.11.2022 10:26:41</t>
  </si>
  <si>
    <t>08.11.2022 10:36:05</t>
  </si>
  <si>
    <t>M-1460 35-09-M01460_C c1b_5875075</t>
  </si>
  <si>
    <t>08.11.2022 12:17:04</t>
  </si>
  <si>
    <t>08.11.2022 14:11:39</t>
  </si>
  <si>
    <t>KÖPRÜBAŞI DM 45-86-M00051_ÇATALOLUK DM M05_85039997</t>
  </si>
  <si>
    <t>08.11.2022 09:56:20</t>
  </si>
  <si>
    <t>08.11.2022 16:58:58</t>
  </si>
  <si>
    <t>BOĞAZİÇİ İM 35-01-A00001_GÜLTEPE K18_2043020</t>
  </si>
  <si>
    <t>08.11.2022 09:10:41</t>
  </si>
  <si>
    <t>08.11.2022 13:46:55</t>
  </si>
  <si>
    <t>08.11.2022 17:26:08</t>
  </si>
  <si>
    <t>08.11.2022 20:47:30</t>
  </si>
  <si>
    <t>PİYALE TM 35-02-A00007_PİYALE-29 K40_2063617</t>
  </si>
  <si>
    <t>08.11.2022 13:59:31</t>
  </si>
  <si>
    <t>08.11.2022 18:17:08</t>
  </si>
  <si>
    <t>SEYREK TR-5/2 35-28-M00911_953393156_953393156</t>
  </si>
  <si>
    <t>08.11.2022 20:00:17</t>
  </si>
  <si>
    <t>08.11.2022 21:41:36</t>
  </si>
  <si>
    <t>K-612 35-02-K00612_915098722_915098722</t>
  </si>
  <si>
    <t>08.11.2022 15:51:29</t>
  </si>
  <si>
    <t>08.11.2022 16:23:29</t>
  </si>
  <si>
    <t>MADEN KÖK 45-83-M00128_CAMBAZLI KÖK M04_47316672</t>
  </si>
  <si>
    <t>08.11.2022 18:49:37</t>
  </si>
  <si>
    <t>08.11.2022 19:28:17</t>
  </si>
  <si>
    <t>08.11.2022 15:23:09</t>
  </si>
  <si>
    <t>08.11.2022 15:27:13</t>
  </si>
  <si>
    <t>SANCAKLI BOZKÖY TR-4 45-71-M00564_A_56393365_56393365</t>
  </si>
  <si>
    <t>08.11.2022 19:02:40</t>
  </si>
  <si>
    <t>08.11.2022 20:05:29</t>
  </si>
  <si>
    <t>KARABURUN TR-2 35-21-L00014_B_56357704_56357704</t>
  </si>
  <si>
    <t>08.11.2022 08:20:39</t>
  </si>
  <si>
    <t>08.11.2022 10:45:09</t>
  </si>
  <si>
    <t>DEMİRCİ TM 45-74-A00001_KÖYLER M03_2310416</t>
  </si>
  <si>
    <t>08.11.2022 09:02:14</t>
  </si>
  <si>
    <t>08.11.2022 17:36:00</t>
  </si>
  <si>
    <t>DERNEKLİ TR-1 35-20-M00039_955204352_955204352</t>
  </si>
  <si>
    <t>08.11.2022 13:20:37</t>
  </si>
  <si>
    <t>08.11.2022 18:21:25</t>
  </si>
  <si>
    <t>08.11.2022 17:54:58</t>
  </si>
  <si>
    <t>08.11.2022 18:16:47</t>
  </si>
  <si>
    <t>DEMİRKÖPRÜ TM 45-78-A00005_HatBaşıAyırıcı_53139700 M05_53139700</t>
  </si>
  <si>
    <t>08.11.2022 10:59:50</t>
  </si>
  <si>
    <t>08.11.2022 12:38:45</t>
  </si>
  <si>
    <t>08.11.2022 08:18:37</t>
  </si>
  <si>
    <t>08.11.2022 09:23:26</t>
  </si>
  <si>
    <t>TR-164 35-15-M00164_950382878_950382878</t>
  </si>
  <si>
    <t>08.11.2022 17:32:04</t>
  </si>
  <si>
    <t>08.11.2022 21:23:16</t>
  </si>
  <si>
    <t>AHMETBEYLER DM 35-16-M00154_FERİZLER SULAMA M06_82965208</t>
  </si>
  <si>
    <t>08.11.2022 10:03:32</t>
  </si>
  <si>
    <t>08.11.2022 11:18:12</t>
  </si>
  <si>
    <t>L-46 HARİTACILAR 35-14-L00046_956634520_956634520</t>
  </si>
  <si>
    <t>08.11.2022 12:40:48</t>
  </si>
  <si>
    <t>08.11.2022 15:10:43</t>
  </si>
  <si>
    <t>İKİZTEPE KÖK 45-78-M00258_İKİZTEPE M03_66251182</t>
  </si>
  <si>
    <t>08.11.2022 09:20:15</t>
  </si>
  <si>
    <t>08.11.2022 17:10:01</t>
  </si>
  <si>
    <t>GÜLBAHÇE TR-14 35-19-L00246_10462405_56372153_56372153</t>
  </si>
  <si>
    <t>08.11.2022 20:25:01</t>
  </si>
  <si>
    <t>08.11.2022 20:51:51</t>
  </si>
  <si>
    <t>K-3889 35-02-K03889_912478578_912478578</t>
  </si>
  <si>
    <t>08.11.2022 21:42:04</t>
  </si>
  <si>
    <t>08.11.2022 22:41:26</t>
  </si>
  <si>
    <t>08.11.2022 15:54:34</t>
  </si>
  <si>
    <t>08.11.2022 17:02:31</t>
  </si>
  <si>
    <t>08.11.2022 19:28:01</t>
  </si>
  <si>
    <t>08.11.2022 21:21:44</t>
  </si>
  <si>
    <t>08.11.2022 10:28:15</t>
  </si>
  <si>
    <t>08.11.2022 14:24:01</t>
  </si>
  <si>
    <t>ÜÇPINAR DM 45-71-M00183_953246541_953246541</t>
  </si>
  <si>
    <t>08.11.2022 10:39:50</t>
  </si>
  <si>
    <t>08.11.2022 16:09:20</t>
  </si>
  <si>
    <t>DM-3/4 45-71-M00116_DAĞITIM TRAFOSU M03_72067939</t>
  </si>
  <si>
    <t>08.11.2022 13:38:29</t>
  </si>
  <si>
    <t>08.11.2022 14:42:01</t>
  </si>
  <si>
    <t>ÜRKMEZ M-22 35-25-M00156_A a1b_5914866</t>
  </si>
  <si>
    <t>08.11.2022 20:25:44</t>
  </si>
  <si>
    <t>08.11.2022 21:22:49</t>
  </si>
  <si>
    <t>DM-2/2 ESKİ KUYUYANI 35-18-L00583_95000027505_95000027505</t>
  </si>
  <si>
    <t>08.11.2022 11:42:59</t>
  </si>
  <si>
    <t>08.11.2022 18:21:19</t>
  </si>
  <si>
    <t>MESTANLAR TR-1 45-72-L00739_B_56406198_56406198</t>
  </si>
  <si>
    <t>08.11.2022 18:37:30</t>
  </si>
  <si>
    <t>08.11.2022 19:31:57</t>
  </si>
  <si>
    <t>MENEMEN TR-11 35-28-L00011_35-28-L00011_66579839</t>
  </si>
  <si>
    <t>08.11.2022 11:33:47</t>
  </si>
  <si>
    <t>08.11.2022 17:34:36</t>
  </si>
  <si>
    <t>K-190 35-01-K00190_35-01-K00190_2366297</t>
  </si>
  <si>
    <t>08.11.2022 01:24:09</t>
  </si>
  <si>
    <t>08.11.2022 01:55:49</t>
  </si>
  <si>
    <t>TR-87 MENTEŞ KAVŞAĞI 35-19-L00087_956663589_956663589</t>
  </si>
  <si>
    <t>08.11.2022 09:44:37</t>
  </si>
  <si>
    <t>08.11.2022 14:11:31</t>
  </si>
  <si>
    <t>08.11.2022 09:05:51</t>
  </si>
  <si>
    <t>08.11.2022 14:45:02</t>
  </si>
  <si>
    <t>TR-27 35-19-L00027_956683995_956683995</t>
  </si>
  <si>
    <t>08.11.2022 22:10:17</t>
  </si>
  <si>
    <t>08.11.2022 23:20:17</t>
  </si>
  <si>
    <t>ARPALIK KÖK 45-83-M00137_ÇAMPINAR TARIMSAL SULAMA - TR-6 M06_2096501</t>
  </si>
  <si>
    <t>08.11.2022 14:42:02</t>
  </si>
  <si>
    <t>08.11.2022 15:53:36</t>
  </si>
  <si>
    <t>M-3037 35-09-M03037_35-09-M03037_79572008</t>
  </si>
  <si>
    <t>08.11.2022 09:37:13</t>
  </si>
  <si>
    <t>08.11.2022 11:00:43</t>
  </si>
  <si>
    <t>DM-3/23 (SULTANHAMAMI) 45-71-M00111_DAĞITIM TRAFOSU M03_66427096</t>
  </si>
  <si>
    <t>08.11.2022 16:45:11</t>
  </si>
  <si>
    <t>08.11.2022 17:11:20</t>
  </si>
  <si>
    <t>L-24 NİLKENT 35-18-L00024_950454109_950454109</t>
  </si>
  <si>
    <t>08.11.2022 11:42:06</t>
  </si>
  <si>
    <t>08.11.2022 18:37:25</t>
  </si>
  <si>
    <t>UMURCALI TR 1 35-31-L00187_35-31-L00187_2361882</t>
  </si>
  <si>
    <t>08.11.2022 09:20:20</t>
  </si>
  <si>
    <t>08.11.2022 12:20:21</t>
  </si>
  <si>
    <t>08.11.2022 12:51:22</t>
  </si>
  <si>
    <t>08.11.2022 13:32:42</t>
  </si>
  <si>
    <t>L-516 OVACIK 35-18-L00516_ H_49094139</t>
  </si>
  <si>
    <t>08.11.2022 10:15:52</t>
  </si>
  <si>
    <t>08.11.2022 17:38:50</t>
  </si>
  <si>
    <t>M-246 35-02-M00246_B_56380772_56380772</t>
  </si>
  <si>
    <t>08.11.2022 05:47:44</t>
  </si>
  <si>
    <t>08.11.2022 07:40:04</t>
  </si>
  <si>
    <t>K-995 35-07-K00995_35-07-K00995_60618010</t>
  </si>
  <si>
    <t>08.11.2022 11:01:11</t>
  </si>
  <si>
    <t>08.11.2022 11:10:56</t>
  </si>
  <si>
    <t>ÇIRPI TR-1/1 35-20-M00001_ÇIRPI İM M01_66559966</t>
  </si>
  <si>
    <t>08.11.2022 13:14:36</t>
  </si>
  <si>
    <t>08.11.2022 15:29:38</t>
  </si>
  <si>
    <t>L-178 35-18-L00178_950442725_950442725</t>
  </si>
  <si>
    <t>08.11.2022 08:11:55</t>
  </si>
  <si>
    <t>08.11.2022 09:37:52</t>
  </si>
  <si>
    <t>GÖLCÜK DM 35-15-L01153_GÖLCÜK L05_67177012</t>
  </si>
  <si>
    <t>08.11.2022 14:28:54</t>
  </si>
  <si>
    <t>08.11.2022 15:13:50</t>
  </si>
  <si>
    <t>K-2009 35-01-K02009_35-01-K02009_2360477</t>
  </si>
  <si>
    <t>08.11.2022 01:39:00</t>
  </si>
  <si>
    <t>08.11.2022 01:58:12</t>
  </si>
  <si>
    <t>M-3260(YATIRIM REZERVE) 35-04-M03260__79725843_79725843</t>
  </si>
  <si>
    <t>08.11.2022 11:27:06</t>
  </si>
  <si>
    <t>08.11.2022 14:56:02</t>
  </si>
  <si>
    <t>ÜRKMEZ DM-4 (ÜRKMEZ M-21) 35-25-M00155_ÜRKMEZ M-22 M06_72072951</t>
  </si>
  <si>
    <t>08.11.2022 09:53:07</t>
  </si>
  <si>
    <t>08.11.2022 16:28:16</t>
  </si>
  <si>
    <t>L-332 SERKANKENT 35-18-L00332_11657273_56358036_56358036</t>
  </si>
  <si>
    <t>08.11.2022 22:26:04</t>
  </si>
  <si>
    <t>08.11.2022 23:07:28</t>
  </si>
  <si>
    <t>M-2142 35-07-M02142_97598101_97598101</t>
  </si>
  <si>
    <t>08.11.2022 19:58:40</t>
  </si>
  <si>
    <t>08.11.2022 21:43:09</t>
  </si>
  <si>
    <t>08.11.2022 22:55:39</t>
  </si>
  <si>
    <t>08.11.2022 23:27:08</t>
  </si>
  <si>
    <t>08.11.2022 09:09:08</t>
  </si>
  <si>
    <t>08.11.2022 17:44:01</t>
  </si>
  <si>
    <t>MURADİYE TR-3 45-71-M02147_953242964_953242964</t>
  </si>
  <si>
    <t>08.11.2022 16:09:44</t>
  </si>
  <si>
    <t>08.11.2022 18:23:50</t>
  </si>
  <si>
    <t>08.11.2022 09:54:14</t>
  </si>
  <si>
    <t>08.11.2022 12:41:44</t>
  </si>
  <si>
    <t>ÇİLE DM 35-22-M00086_ÇİLE KÖYÜ M05_50064097</t>
  </si>
  <si>
    <t>08.11.2022 09:24:13</t>
  </si>
  <si>
    <t>08.11.2022 11:43:26</t>
  </si>
  <si>
    <t>TR-322 35-19-M00521_D_80491824_80491824</t>
  </si>
  <si>
    <t>08.11.2022 18:55:33</t>
  </si>
  <si>
    <t>08.11.2022 19:13:08</t>
  </si>
  <si>
    <t>ÖZ CIVATA SOMUN SAN. ÖZEL TR 35-27-M00124Ö_ M01_2311925</t>
  </si>
  <si>
    <t>08.11.2022 09:11:40</t>
  </si>
  <si>
    <t>08.11.2022 10:04:37</t>
  </si>
  <si>
    <t>08.11.2022 12:49:51</t>
  </si>
  <si>
    <t>08.11.2022 13:00:07</t>
  </si>
  <si>
    <t>L-417 MIAMI EVLERİ 35-18-L00417_DIREK TIPI TRAFO HUCRESI H01_2084943</t>
  </si>
  <si>
    <t>08.11.2022 08:59:03</t>
  </si>
  <si>
    <t>08.11.2022 09:49:02</t>
  </si>
  <si>
    <t>08.11.2022 13:50:50</t>
  </si>
  <si>
    <t>08.11.2022 14:46:53</t>
  </si>
  <si>
    <t>L-261 SİTESPOR 35-18-L00261_950450896_950450896</t>
  </si>
  <si>
    <t>08.11.2022 10:12:27</t>
  </si>
  <si>
    <t>08.11.2022 16:00:53</t>
  </si>
  <si>
    <t>DM-4/76 (AMBER SOKAK) 45-71-M00217_953208301_953208301</t>
  </si>
  <si>
    <t>08.11.2022 16:51:17</t>
  </si>
  <si>
    <t>08.11.2022 23:11:13</t>
  </si>
  <si>
    <t>K-612 35-02-K00612_910087570_910087570</t>
  </si>
  <si>
    <t>08.11.2022 10:31:04</t>
  </si>
  <si>
    <t>08.11.2022 11:36:18</t>
  </si>
  <si>
    <t>EMİRALEM TR-15 35-28-M00237__72372355_72372355</t>
  </si>
  <si>
    <t>08.11.2022 19:49:41</t>
  </si>
  <si>
    <t>08.11.2022 20:45:02</t>
  </si>
  <si>
    <t>K-3649 35-02-K03649_E_56372251_56372251</t>
  </si>
  <si>
    <t>08.11.2022 08:09:08</t>
  </si>
  <si>
    <t>08.11.2022 11:23:21</t>
  </si>
  <si>
    <t>KUYUCAK TR-1 35-27-M00863_98774519_98774519</t>
  </si>
  <si>
    <t>08.11.2022 17:03:15</t>
  </si>
  <si>
    <t>08.11.2022 18:26:15</t>
  </si>
  <si>
    <t>08.11.2022 13:18:16</t>
  </si>
  <si>
    <t>08.11.2022 14:28:05</t>
  </si>
  <si>
    <t>BORNOVA TM 35-02-A00005_SİRGELİ K08_2057005</t>
  </si>
  <si>
    <t>08.11.2022 14:12:31</t>
  </si>
  <si>
    <t>08.11.2022 18:38:33</t>
  </si>
  <si>
    <t>DM-21/18A 45-71-M00476_45-71-M00476_72108005</t>
  </si>
  <si>
    <t>08.11.2022 12:55:27</t>
  </si>
  <si>
    <t>08.11.2022 17:47:56</t>
  </si>
  <si>
    <t>KYBELE ZEYTİNCİLİK ÖZEL TR 35-21-L00077Ö_DIREK TIPI TRAFO HUCRESI H01_2084994</t>
  </si>
  <si>
    <t>08.11.2022 09:52:26</t>
  </si>
  <si>
    <t>08.11.2022 13:09:49</t>
  </si>
  <si>
    <t>08.11.2022 12:15:20</t>
  </si>
  <si>
    <t>08.11.2022 13:57:02</t>
  </si>
  <si>
    <t>TR-167 35-15-M00167_B_56366146_56366146</t>
  </si>
  <si>
    <t>08.11.2022 09:09:47</t>
  </si>
  <si>
    <t>08.11.2022 11:39:48</t>
  </si>
  <si>
    <t>ÜÇYOL KÖK 45-82-M00128_UZUNAHIRLI-MENTEŞE M04_2329337</t>
  </si>
  <si>
    <t>08.11.2022 03:46:41</t>
  </si>
  <si>
    <t>08.11.2022 05:13:05</t>
  </si>
  <si>
    <t>K-1391 35-01-K01391_B_56364432_56364432</t>
  </si>
  <si>
    <t>08.11.2022 10:03:22</t>
  </si>
  <si>
    <t>08.11.2022 11:25:21</t>
  </si>
  <si>
    <t>08.11.2022 00:22:00</t>
  </si>
  <si>
    <t>08.11.2022 01:40:21</t>
  </si>
  <si>
    <t>K-3872 35-04-K03872_B_56379153_56379153</t>
  </si>
  <si>
    <t>08.11.2022 11:23:16</t>
  </si>
  <si>
    <t>08.11.2022 13:48:25</t>
  </si>
  <si>
    <t>KULA İM 45-77-A00001_HatBaşıAyırıcı_80021123 M07_80021123</t>
  </si>
  <si>
    <t>08.11.2022 09:20:41</t>
  </si>
  <si>
    <t>08.11.2022 11:19:16</t>
  </si>
  <si>
    <t>L-353 İŞTUR 35-18-L00353_12483134_56375212_56375212</t>
  </si>
  <si>
    <t>08.11.2022 08:47:52</t>
  </si>
  <si>
    <t>08.11.2022 12:25:25</t>
  </si>
  <si>
    <t>HACIİSA TR-1 45-83-L00282_A_83780622_83780622</t>
  </si>
  <si>
    <t>08.11.2022 17:51:41</t>
  </si>
  <si>
    <t>08.11.2022 21:40:07</t>
  </si>
  <si>
    <t>DM-13/18 45-71-M00329_DAĞITIM TRF DM-13/18 M03_65992327</t>
  </si>
  <si>
    <t>08.11.2022 11:20:36</t>
  </si>
  <si>
    <t>08.11.2022 11:55:05</t>
  </si>
  <si>
    <t>YENİ KARAKÖY TR-1 35-17-M00730_D_83917624_83917624</t>
  </si>
  <si>
    <t>08.11.2022 02:45:06</t>
  </si>
  <si>
    <t>08.11.2022 03:36:59</t>
  </si>
  <si>
    <t>08.11.2022 23:00:51</t>
  </si>
  <si>
    <t>09.11.2022 00:16:22</t>
  </si>
  <si>
    <t>FOÇA TR-28 35-23-L00028_42133496_56397873_56397873</t>
  </si>
  <si>
    <t>08.11.2022 18:06:00</t>
  </si>
  <si>
    <t>08.11.2022 18:51:17</t>
  </si>
  <si>
    <t>L-169 35-18-L00169_950442870_950442870</t>
  </si>
  <si>
    <t>08.11.2022 16:51:21</t>
  </si>
  <si>
    <t>08.11.2022 22:45:05</t>
  </si>
  <si>
    <t>K-1391 35-01-K01391_A_56366091_56366091</t>
  </si>
  <si>
    <t>08.11.2022 09:32:45</t>
  </si>
  <si>
    <t>08.11.2022 11:24:35</t>
  </si>
  <si>
    <t>TR-43 35-16-L00043_953334571_953334571</t>
  </si>
  <si>
    <t>08.11.2022 07:47:53</t>
  </si>
  <si>
    <t>08.11.2022 12:01:47</t>
  </si>
  <si>
    <t>K-429 35-01-K00429_35-01-K00429_2358116</t>
  </si>
  <si>
    <t>08.11.2022 21:16:57</t>
  </si>
  <si>
    <t>08.11.2022 23:07:26</t>
  </si>
  <si>
    <t>M-712 KERESTECİLER SİTESİ 35-08-M00712_EKİNCİ GRUP ÖZEL M02_72145253</t>
  </si>
  <si>
    <t>08.11.2022 10:18:49</t>
  </si>
  <si>
    <t>08.11.2022 11:01:49</t>
  </si>
  <si>
    <t>KASAPLI TR-299 TARIMSAL SULAMA 45-73-M00901_45-73-M00901_2355074</t>
  </si>
  <si>
    <t>08.11.2022 18:17:07</t>
  </si>
  <si>
    <t>08.11.2022 19:52:26</t>
  </si>
  <si>
    <t>08.11.2022 10:57:30</t>
  </si>
  <si>
    <t>08.11.2022 13:23:40</t>
  </si>
  <si>
    <t>ARMUTLU İM 35-27-A00001_ARMUTLU SANAYİ M12_49927413</t>
  </si>
  <si>
    <t>08.11.2022 09:18:53</t>
  </si>
  <si>
    <t>08.11.2022 16:41:20</t>
  </si>
  <si>
    <t>M-3335 35-04-M03335_99672661_99672661</t>
  </si>
  <si>
    <t>08.11.2022 21:31:33</t>
  </si>
  <si>
    <t>08.11.2022 22:50:08</t>
  </si>
  <si>
    <t>08.11.2022 16:50:00</t>
  </si>
  <si>
    <t>08.11.2022 18:44:38</t>
  </si>
  <si>
    <t>TİRE İM-DM-1 35-29-A00001_DOYRANLI L11_2312354</t>
  </si>
  <si>
    <t>08.11.2022 18:05:36</t>
  </si>
  <si>
    <t>08.11.2022 18:15:24</t>
  </si>
  <si>
    <t>K-2914 35-03-K02914_910556430_910556430</t>
  </si>
  <si>
    <t>08.11.2022 17:05:29</t>
  </si>
  <si>
    <t>08.11.2022 20:50:17</t>
  </si>
  <si>
    <t>YENİFOÇA TR-20 35-23-M00020_D_56365745_56365745</t>
  </si>
  <si>
    <t>08.11.2022 09:05:03</t>
  </si>
  <si>
    <t>08.11.2022 17:14:52</t>
  </si>
  <si>
    <t>DM-3/4-A 45-71-M00118_45-71-M00118_2369473</t>
  </si>
  <si>
    <t>08.11.2022 11:18:59</t>
  </si>
  <si>
    <t>08.11.2022 13:15:58</t>
  </si>
  <si>
    <t>DM-3/29 45-71-M00083_DAĞITIM TRAFOSU M01_72059110</t>
  </si>
  <si>
    <t>08.11.2022 08:58:51</t>
  </si>
  <si>
    <t>08.11.2022 10:32:07</t>
  </si>
  <si>
    <t>08.11.2022 08:29:16</t>
  </si>
  <si>
    <t>08.11.2022 12:03:56</t>
  </si>
  <si>
    <t>08.11.2022 10:42:16</t>
  </si>
  <si>
    <t>08.11.2022 12:51:21</t>
  </si>
  <si>
    <t>08.11.2022 11:03:31</t>
  </si>
  <si>
    <t>08.11.2022 12:15:46</t>
  </si>
  <si>
    <t>08.11.2022 09:08:53</t>
  </si>
  <si>
    <t>08.11.2022 09:40:31</t>
  </si>
  <si>
    <t>TR-24 45-74-M00024_A_56397092_56397092</t>
  </si>
  <si>
    <t>08.11.2022 13:40:08</t>
  </si>
  <si>
    <t>08.11.2022 14:31:55</t>
  </si>
  <si>
    <t>EROL ERBİL SULAMA TR-5 35-15-L00863_D_56372446_56372446</t>
  </si>
  <si>
    <t>08.11.2022 05:32:25</t>
  </si>
  <si>
    <t>08.11.2022 11:27:47</t>
  </si>
  <si>
    <t>K-2623 35-02-K02623_K-2622 K02_2067951</t>
  </si>
  <si>
    <t>08.11.2022 18:42:01</t>
  </si>
  <si>
    <t>08.11.2022 18:43:31</t>
  </si>
  <si>
    <t>ARMUTLU İM 35-27-A00001_EUROGIDA M11_2052292</t>
  </si>
  <si>
    <t>08.11.2022 09:12:01</t>
  </si>
  <si>
    <t>08.11.2022 16:42:13</t>
  </si>
  <si>
    <t>L-133 MANİSALILAR SİTESİ 35-14-L00133_956660655_956660655</t>
  </si>
  <si>
    <t>08.11.2022 13:05:38</t>
  </si>
  <si>
    <t>08.11.2022 17:43:41</t>
  </si>
  <si>
    <t>08.11.2022 09:43:56</t>
  </si>
  <si>
    <t>08.11.2022 10:43:19</t>
  </si>
  <si>
    <t>FOÇA TR-2 35-23-L00002_42134976_56398193_56398193</t>
  </si>
  <si>
    <t>08.11.2022 11:24:33</t>
  </si>
  <si>
    <t>08.11.2022 15:17:00</t>
  </si>
  <si>
    <t>08.11.2022 07:54:57</t>
  </si>
  <si>
    <t>08.11.2022 13:28:16</t>
  </si>
  <si>
    <t>ERDOĞAN BOLLUK SULAMA GRUBU 35-29-M00384_35-29-M00384_2350643</t>
  </si>
  <si>
    <t>08.11.2022 08:24:11</t>
  </si>
  <si>
    <t>08.11.2022 08:47:44</t>
  </si>
  <si>
    <t>08.11.2022 11:49:09</t>
  </si>
  <si>
    <t>08.11.2022 12:09:02</t>
  </si>
  <si>
    <t>K-1958 35-09-K01958_B_56383993_56383993</t>
  </si>
  <si>
    <t>08.11.2022 11:26:19</t>
  </si>
  <si>
    <t>08.11.2022 12:00:47</t>
  </si>
  <si>
    <t>M-2353 35-03-M02353_D_65514160_65514160</t>
  </si>
  <si>
    <t>08.11.2022 09:20:39</t>
  </si>
  <si>
    <t>08.11.2022 12:17:20</t>
  </si>
  <si>
    <t>SOMA DM-5/17 45-82-M00421_945528239_945528239</t>
  </si>
  <si>
    <t>08.11.2022 12:41:33</t>
  </si>
  <si>
    <t>08.11.2022 13:14:14</t>
  </si>
  <si>
    <t>YENİ ŞAKRAN TR-7 35-17-M00207_10840376_56356309_56356309</t>
  </si>
  <si>
    <t>08.11.2022 05:07:48</t>
  </si>
  <si>
    <t>08.11.2022 05:57:41</t>
  </si>
  <si>
    <t>08.11.2022 09:17:02</t>
  </si>
  <si>
    <t>08.11.2022 12:13:00</t>
  </si>
  <si>
    <t>08.11.2022 09:07:01</t>
  </si>
  <si>
    <t>08.11.2022 09:19:27</t>
  </si>
  <si>
    <t>TEKELİOĞLU TR-1 45-78-L00696_49254959_56387640_56387640</t>
  </si>
  <si>
    <t>08.11.2022 20:19:44</t>
  </si>
  <si>
    <t>08.11.2022 21:48:51</t>
  </si>
  <si>
    <t>DURHASAN KÖK 45-74-M00373_ÇATALOLUK DM M04_83945262</t>
  </si>
  <si>
    <t>08.11.2022 17:39:10</t>
  </si>
  <si>
    <t>08.11.2022 18:30:44</t>
  </si>
  <si>
    <t>08.11.2022 07:55:51</t>
  </si>
  <si>
    <t>08.11.2022 09:10:10</t>
  </si>
  <si>
    <t>TR-20 AYI BALIĞI 35-21-L00207_953366325_953366325</t>
  </si>
  <si>
    <t>08.11.2022 12:05:28</t>
  </si>
  <si>
    <t>08.11.2022 15:38:26</t>
  </si>
  <si>
    <t>BAĞARASI TR-11 35-23-M00180_B_56358205_56358205</t>
  </si>
  <si>
    <t>08.11.2022 19:36:04</t>
  </si>
  <si>
    <t>08.11.2022 20:35:27</t>
  </si>
  <si>
    <t>TR-85 35-17-M00085_7334041_56393135_56393135</t>
  </si>
  <si>
    <t>08.11.2022 16:04:10</t>
  </si>
  <si>
    <t>08.11.2022 16:41:40</t>
  </si>
  <si>
    <t>08.11.2022 12:18:31</t>
  </si>
  <si>
    <t>08.11.2022 13:05:00</t>
  </si>
  <si>
    <t>TR-27 35-19-L00027_C_65499713_65499713</t>
  </si>
  <si>
    <t>08.11.2022 22:55:51</t>
  </si>
  <si>
    <t>08.11.2022 23:28:20</t>
  </si>
  <si>
    <t>ÖZGÖRKEY KÖK 35-26-M00256_ARSLANLAR TM M03_65969691</t>
  </si>
  <si>
    <t>08.11.2022 10:22:21</t>
  </si>
  <si>
    <t>08.11.2022 11:15:59</t>
  </si>
  <si>
    <t>SELİMŞAHLAR TR-2 45-71-M00137_TOKİ M03_2320416</t>
  </si>
  <si>
    <t>08.11.2022 11:56:44</t>
  </si>
  <si>
    <t>08.11.2022 12:47:28</t>
  </si>
  <si>
    <t>K-1042 35-03-K01042_K-3902 K02_2073987</t>
  </si>
  <si>
    <t>08.11.2022 09:48:19</t>
  </si>
  <si>
    <t>08.11.2022 10:41:11</t>
  </si>
  <si>
    <t>DM06/TR07 GARAJ YANI 45-73-M00038_945677079_945677079</t>
  </si>
  <si>
    <t>08.11.2022 15:14:20</t>
  </si>
  <si>
    <t>08.11.2022 15:52:11</t>
  </si>
  <si>
    <t>DUMANLAR KÖK 45-81-M00044_DUMANLAR M03_72038297</t>
  </si>
  <si>
    <t>08.11.2022 16:35:51</t>
  </si>
  <si>
    <t>08.11.2022 16:57:01</t>
  </si>
  <si>
    <t>ULUKENT DM-2/11 35-28-M00579_ULUKENT DM-2/7 M01_66550149</t>
  </si>
  <si>
    <t>08.11.2022 10:51:20</t>
  </si>
  <si>
    <t>08.11.2022 17:59:23</t>
  </si>
  <si>
    <t>08.11.2022 08:33:16</t>
  </si>
  <si>
    <t>08.11.2022 08:50:02</t>
  </si>
  <si>
    <t>ŞEHİTLİK MAH. TR 45-74-M00222_45-74-M00222_2371982</t>
  </si>
  <si>
    <t>08.11.2022 18:50:36</t>
  </si>
  <si>
    <t>08.11.2022 19:37:34</t>
  </si>
  <si>
    <t>SÜLEYMANLI TR-10 45-72-L00304_956487123_956487123</t>
  </si>
  <si>
    <t>08.11.2022 15:19:33</t>
  </si>
  <si>
    <t>08.11.2022 18:17:06</t>
  </si>
  <si>
    <t>HİLAL KLASİK TM 35-01-A00011_MÜRSELPAŞA M11_2053724</t>
  </si>
  <si>
    <t>08.11.2022 15:52:31</t>
  </si>
  <si>
    <t>08.11.2022 17:07:32</t>
  </si>
  <si>
    <t>TR-2/1 45-72-L00001_964081652_964081652</t>
  </si>
  <si>
    <t>08.11.2022 17:53:15</t>
  </si>
  <si>
    <t>08.11.2022 19:02:25</t>
  </si>
  <si>
    <t>SARUHANLI TR-6 45-80-M00006_43056142_56386137_56386137</t>
  </si>
  <si>
    <t>08.11.2022 20:56:27</t>
  </si>
  <si>
    <t>KOYUNDERE TR-15 35-28-M00159_A_60983100_60983100</t>
  </si>
  <si>
    <t>08.11.2022 09:02:03</t>
  </si>
  <si>
    <t>08.11.2022 13:01:56</t>
  </si>
  <si>
    <t>DM-3/03 (TOZKOPARAN) 45-71-M00115_DAĞITIM TRAFOSU M01_72066653</t>
  </si>
  <si>
    <t>08.11.2022 13:21:57</t>
  </si>
  <si>
    <t>08.11.2022 16:11:48</t>
  </si>
  <si>
    <t>K-1990 35-04-K01990_C C1B_5835454</t>
  </si>
  <si>
    <t>08.11.2022 11:18:40</t>
  </si>
  <si>
    <t>08.11.2022 15:07:53</t>
  </si>
  <si>
    <t>OVAKENT İM 35-15-A00003_KONAKLI L04_2057395</t>
  </si>
  <si>
    <t>08.11.2022 09:56:55</t>
  </si>
  <si>
    <t>08.11.2022 09:59:37</t>
  </si>
  <si>
    <t>L-105 35-18-L00105_OVACIK KÖYÜ VE VERİCİLER L02_2324754</t>
  </si>
  <si>
    <t>08.11.2022 17:12:51</t>
  </si>
  <si>
    <t>08.11.2022 17:41:56</t>
  </si>
  <si>
    <t>08.11.2022 08:59:40</t>
  </si>
  <si>
    <t>08.11.2022 09:32:34</t>
  </si>
  <si>
    <t>DM-3/30 45-71-M00084_DAĞITIM TRAFOSU M01_72059643</t>
  </si>
  <si>
    <t>08.11.2022 16:17:33</t>
  </si>
  <si>
    <t>08.11.2022 17:05:12</t>
  </si>
  <si>
    <t>TR-1-1/5 CEZAEVİ KABİN 35-20-L00005_12130368_56360742_56360742</t>
  </si>
  <si>
    <t>08.11.2022 09:01:39</t>
  </si>
  <si>
    <t>08.11.2022 09:48:04</t>
  </si>
  <si>
    <t>08.11.2022 14:54:27</t>
  </si>
  <si>
    <t>08.11.2022 15:23:30</t>
  </si>
  <si>
    <t>EMİRHACILI TR-1 45-78-L00605_49259745_56393833_56393833</t>
  </si>
  <si>
    <t>08.11.2022 17:19:34</t>
  </si>
  <si>
    <t>08.11.2022 19:49:07</t>
  </si>
  <si>
    <t>KADIDEĞİRMENİ KÖK 45-82-M00127_DAĞITIM TRAFOSU M04_2091832</t>
  </si>
  <si>
    <t>08.11.2022 03:53:07</t>
  </si>
  <si>
    <t>08.11.2022 04:18:02</t>
  </si>
  <si>
    <t>EMİRLİ TR-7 35-15-L00636_A_56369759_56369759</t>
  </si>
  <si>
    <t>08.11.2022 12:49:57</t>
  </si>
  <si>
    <t>08.11.2022 17:53:44</t>
  </si>
  <si>
    <t>L-434 MENDERES BP 35-18-L00434_950456978_950456978</t>
  </si>
  <si>
    <t>08.11.2022 10:54:30</t>
  </si>
  <si>
    <t>08.11.2022 18:31:47</t>
  </si>
  <si>
    <t>DM-20/13 (ÇAPRA KABİN) 45-71-M00272_953244656_953244656</t>
  </si>
  <si>
    <t>08.11.2022 21:17:32</t>
  </si>
  <si>
    <t>08.11.2022 23:31:11</t>
  </si>
  <si>
    <t>08.11.2022 08:38:23</t>
  </si>
  <si>
    <t>08.11.2022 08:43:00</t>
  </si>
  <si>
    <t>08.11.2022 08:36:51</t>
  </si>
  <si>
    <t>08.11.2022 09:42:46</t>
  </si>
  <si>
    <t>TİRE LİNYİT ÖZEL 35-29-L00199Ö_ L01_2101098</t>
  </si>
  <si>
    <t>08.11.2022 03:16:18</t>
  </si>
  <si>
    <t>08.11.2022 11:14:50</t>
  </si>
  <si>
    <t>SELENDİ TR-5 45-81-M00005_B_56401337_56401337</t>
  </si>
  <si>
    <t>08.11.2022 16:22:24</t>
  </si>
  <si>
    <t>08.11.2022 17:22:58</t>
  </si>
  <si>
    <t>08.11.2022 07:05:21</t>
  </si>
  <si>
    <t>08.11.2022 07:35:50</t>
  </si>
  <si>
    <t>K-1321 35-09-K01321_C_56375186_56375186</t>
  </si>
  <si>
    <t>08.11.2022 09:53:00</t>
  </si>
  <si>
    <t>08.11.2022 11:02:09</t>
  </si>
  <si>
    <t>M-1700 35-01-M01700_HİLAL T.M. M02_2054730</t>
  </si>
  <si>
    <t>08.11.2022 16:47:00</t>
  </si>
  <si>
    <t>08.11.2022 22:28:03</t>
  </si>
  <si>
    <t>DİNDARLI TR-10 45-79-M00529_A_74983081_74983081</t>
  </si>
  <si>
    <t>08.11.2022 22:46:38</t>
  </si>
  <si>
    <t>08.11.2022 23:57:46</t>
  </si>
  <si>
    <t>DM-7/TR-2 35-22-M00053_95000508890_95000508890</t>
  </si>
  <si>
    <t>08.11.2022 11:14:36</t>
  </si>
  <si>
    <t>08.11.2022 11:55:42</t>
  </si>
  <si>
    <t>08.11.2022 09:04:47</t>
  </si>
  <si>
    <t>08.11.2022 17:27:44</t>
  </si>
  <si>
    <t>M-1872 KÖK 35-09-M01872_ULUCAK TM ÇİĞLİ-1 M04_66904452</t>
  </si>
  <si>
    <t>08.11.2022 04:12:31</t>
  </si>
  <si>
    <t>08.11.2022 04:15:24</t>
  </si>
  <si>
    <t>SAMİ GÜÇLÜ GRB. 35-20-M00014_11206296_56381516_56381516</t>
  </si>
  <si>
    <t>08.11.2022 17:05:32</t>
  </si>
  <si>
    <t>08.11.2022 19:18:00</t>
  </si>
  <si>
    <t>DM-8/25 DOĞU KIŞLA KABİN 45-71-M01317_DM-8/12 DOĞU KIŞLA M02_66496473</t>
  </si>
  <si>
    <t>08.11.2022 08:26:38</t>
  </si>
  <si>
    <t>08.11.2022 10:06:59</t>
  </si>
  <si>
    <t>ÖDEMİŞ İM 35-15-A00001_TR-110 M04_2309731</t>
  </si>
  <si>
    <t>08.11.2022 13:36:21</t>
  </si>
  <si>
    <t>08.11.2022 15:56:21</t>
  </si>
  <si>
    <t>08.11.2022 00:40:59</t>
  </si>
  <si>
    <t>08.11.2022 01:27:20</t>
  </si>
  <si>
    <t>M-1435 35-02-M01435_966072790_966072790</t>
  </si>
  <si>
    <t>08.11.2022 11:45:32</t>
  </si>
  <si>
    <t>08.11.2022 13:48:20</t>
  </si>
  <si>
    <t>L-178 35-18-L00178_11998582_56369843_56369843</t>
  </si>
  <si>
    <t>08.11.2022 09:17:29</t>
  </si>
  <si>
    <t>08.11.2022 09:46:54</t>
  </si>
  <si>
    <t>08.11.2022 08:16:55</t>
  </si>
  <si>
    <t>08.11.2022 10:17:44</t>
  </si>
  <si>
    <t>ARKACILAR TR-4 35-31-M00003_ H_81977283</t>
  </si>
  <si>
    <t>08.11.2022 09:07:31</t>
  </si>
  <si>
    <t>08.11.2022 11:57:19</t>
  </si>
  <si>
    <t>ÇIPLAK KÖK 35-29-M00126_YENİÇİFTLİK-YENİOBA M08_72190074</t>
  </si>
  <si>
    <t>08.11.2022 09:36:34</t>
  </si>
  <si>
    <t>08.11.2022 12:44:40</t>
  </si>
  <si>
    <t>SEYREK TR-7 KÖK 35-28-M00379_953393143_953393143</t>
  </si>
  <si>
    <t>08.11.2022 07:08:12</t>
  </si>
  <si>
    <t>08.11.2022 13:04:35</t>
  </si>
  <si>
    <t>08.11.2022 03:00:15</t>
  </si>
  <si>
    <t>08.11.2022 03:09:35</t>
  </si>
  <si>
    <t>L-434 MENDERES BP 35-18-L00434_950458959_950458959</t>
  </si>
  <si>
    <t>08.11.2022 19:36:27</t>
  </si>
  <si>
    <t>08.11.2022 21:57:00</t>
  </si>
  <si>
    <t>TR-98 45-78-L00098_953256984_953256984</t>
  </si>
  <si>
    <t>08.11.2022 08:23:59</t>
  </si>
  <si>
    <t>08.11.2022 09:52:42</t>
  </si>
  <si>
    <t>TR-11 35-16-L00011_35-16-L00011_72014799</t>
  </si>
  <si>
    <t>08.11.2022 12:32:04</t>
  </si>
  <si>
    <t>08.11.2022 12:54:17</t>
  </si>
  <si>
    <t>DM-2/2 45-71-M00147_953190902_953190902</t>
  </si>
  <si>
    <t>08.11.2022 11:39:46</t>
  </si>
  <si>
    <t>08.11.2022 19:32:13</t>
  </si>
  <si>
    <t>M-223 35-14-M00223_956651033_956651033</t>
  </si>
  <si>
    <t>08.11.2022 17:20:57</t>
  </si>
  <si>
    <t>08.11.2022 18:56:11</t>
  </si>
  <si>
    <t>TR-32 35-26-M00032__56358823_56358823</t>
  </si>
  <si>
    <t>08.11.2022 11:34:02</t>
  </si>
  <si>
    <t>08.11.2022 12:25:53</t>
  </si>
  <si>
    <t>SEYREK TR-3 35-28-M00372__78540087_78540087</t>
  </si>
  <si>
    <t>08.11.2022 04:22:13</t>
  </si>
  <si>
    <t>08.11.2022 05:02:45</t>
  </si>
  <si>
    <t>ÇAPAKLI KÖK 45-78-M01161_İKİZTEPE M04_78225752</t>
  </si>
  <si>
    <t>08.11.2022 09:15:33</t>
  </si>
  <si>
    <t>08.11.2022 17:12:14</t>
  </si>
  <si>
    <t>K-161 35-01-K00161_K-1764 K03_2067101</t>
  </si>
  <si>
    <t>08.11.2022 09:08:09</t>
  </si>
  <si>
    <t>08.11.2022 13:52:43</t>
  </si>
  <si>
    <t>MURADİYE TR-3 45-71-M02147_953242966_953242966</t>
  </si>
  <si>
    <t>08.11.2022 20:22:12</t>
  </si>
  <si>
    <t>08.11.2022 21:24:58</t>
  </si>
  <si>
    <t>İĞDELİ DAMLAR SOKAK TR-4 35-31-L00344_35-31-L00344_2365273</t>
  </si>
  <si>
    <t>08.11.2022 08:51:49</t>
  </si>
  <si>
    <t>08.11.2022 13:33:55</t>
  </si>
  <si>
    <t>TR-81 35-19-L00081_12114947_60982314_60982314</t>
  </si>
  <si>
    <t>08.11.2022 17:15:19</t>
  </si>
  <si>
    <t>08.11.2022 17:37:42</t>
  </si>
  <si>
    <t>M-3038(YATIRIM REZERVE) 35-09-M03038_35-09-M03038_79572093</t>
  </si>
  <si>
    <t>08.11.2022 13:05:54</t>
  </si>
  <si>
    <t>08.11.2022 14:47:09</t>
  </si>
  <si>
    <t>HELVACI TR-6 35-17-M00366_B_56357094_56357094</t>
  </si>
  <si>
    <t>08.11.2022 19:21:17</t>
  </si>
  <si>
    <t>08.11.2022 20:08:06</t>
  </si>
  <si>
    <t>08.11.2022 09:28:14</t>
  </si>
  <si>
    <t>08.11.2022 12:59:51</t>
  </si>
  <si>
    <t>UZUNHASANLAR TR-1 35-17-M00471_C_56356432_56356432</t>
  </si>
  <si>
    <t>08.11.2022 18:32:44</t>
  </si>
  <si>
    <t>08.11.2022 18:50:21</t>
  </si>
  <si>
    <t>K-2624 35-02-K02624_K-2623 K01_2036170</t>
  </si>
  <si>
    <t>08.11.2022 02:47:51</t>
  </si>
  <si>
    <t>08.11.2022 02:54:31</t>
  </si>
  <si>
    <t>K-1266 35-07-K01266_99503515_99503515</t>
  </si>
  <si>
    <t>08.11.2022 15:44:54</t>
  </si>
  <si>
    <t>08.11.2022 18:37:57</t>
  </si>
  <si>
    <t>SUBATAN TR-14 35-15-L01073_950353499_950353499</t>
  </si>
  <si>
    <t>08.11.2022 12:11:18</t>
  </si>
  <si>
    <t>08.11.2022 18:56:20</t>
  </si>
  <si>
    <t>TİRE İM-DM-1 35-29-A00001_DOYRANLI L11_2059658</t>
  </si>
  <si>
    <t>08.11.2022 14:22:35</t>
  </si>
  <si>
    <t>08.11.2022 14:25:30</t>
  </si>
  <si>
    <t>KURTULMUŞ KÖK 45-72-L00080_SARILAR ÇIKIŞI L03_66546764</t>
  </si>
  <si>
    <t>08.11.2022 09:23:37</t>
  </si>
  <si>
    <t>08.11.2022 17:08:56</t>
  </si>
  <si>
    <t>İLYASLAR KÖK 45-76-M00048_KARAKURT KÖK M03_72213143</t>
  </si>
  <si>
    <t>08.11.2022 10:53:01</t>
  </si>
  <si>
    <t>08.11.2022 13:31:06</t>
  </si>
  <si>
    <t>K-192 35-01-K00192_B 2B_5871884</t>
  </si>
  <si>
    <t>08.11.2022 08:30:07</t>
  </si>
  <si>
    <t>08.11.2022 09:42:39</t>
  </si>
  <si>
    <t>SEYREK TR-5/2 35-28-M00911_C e_5897909</t>
  </si>
  <si>
    <t>08.11.2022 20:49:33</t>
  </si>
  <si>
    <t>08.11.2022 21:44:49</t>
  </si>
  <si>
    <t>SEYREK TR-7 KÖK 35-28-M00379_GÜNERLİ M05_2093193</t>
  </si>
  <si>
    <t>08.11.2022 10:05:21</t>
  </si>
  <si>
    <t>08.11.2022 17:18:00</t>
  </si>
  <si>
    <t>08.11.2022 14:22:21</t>
  </si>
  <si>
    <t>08.11.2022 16:58:56</t>
  </si>
  <si>
    <t>TR-2/5 45-72-L00005_45-72-L00005_2365836</t>
  </si>
  <si>
    <t>08.11.2022 03:09:36</t>
  </si>
  <si>
    <t>08.11.2022 03:57:37</t>
  </si>
  <si>
    <t>ÇAPAKLI KÖK 45-78-M01161_SÜLEYMANİYE M06_78225763</t>
  </si>
  <si>
    <t>08.11.2022 09:21:01</t>
  </si>
  <si>
    <t>08.11.2022 17:12:24</t>
  </si>
  <si>
    <t>M-3426(YATIRIM REZERVE) 35-03-M03426_910774868_910774868</t>
  </si>
  <si>
    <t>08.11.2022 22:12:23</t>
  </si>
  <si>
    <t>09.11.2022 01:21:12</t>
  </si>
  <si>
    <t>KULA TM 45-77-A00002_AHMETLİ DM M22_2334806</t>
  </si>
  <si>
    <t>08.11.2022 07:53:41</t>
  </si>
  <si>
    <t>08.11.2022 08:44:34</t>
  </si>
  <si>
    <t>TR-31 35-26-M00031_TR-32 M03_65949771</t>
  </si>
  <si>
    <t>08.11.2022 12:03:24</t>
  </si>
  <si>
    <t>08.11.2022 12:35:34</t>
  </si>
  <si>
    <t>GÜLBAHÇE TR-4 35-19-L00144_9915061_56394783_56394783</t>
  </si>
  <si>
    <t>08.11.2022 19:46:12</t>
  </si>
  <si>
    <t>08.11.2022 20:09:29</t>
  </si>
  <si>
    <t>08.11.2022 09:08:24</t>
  </si>
  <si>
    <t>08.11.2022 09:46:14</t>
  </si>
  <si>
    <t>L-317 BAHÇELİEVLER-1 35-18-L00317_950449502_950449502</t>
  </si>
  <si>
    <t>08.11.2022 08:27:50</t>
  </si>
  <si>
    <t>08.11.2022 13:29:39</t>
  </si>
  <si>
    <t>PAYAMLI M-15 35-25-M00180_956641356_956641356</t>
  </si>
  <si>
    <t>08.11.2022 14:53:50</t>
  </si>
  <si>
    <t>08.11.2022 16:42:56</t>
  </si>
  <si>
    <t>M-531 KAVAKLIDERE KÖK 35-02-M00531_M-530 / M529 M11_72200028</t>
  </si>
  <si>
    <t>08.11.2022 09:03:48</t>
  </si>
  <si>
    <t>08.11.2022 09:45:33</t>
  </si>
  <si>
    <t>SALİHLİ TR-30/A 45-78-L00727__72372471_72372471</t>
  </si>
  <si>
    <t>08.11.2022 15:14:43</t>
  </si>
  <si>
    <t>08.11.2022 18:37:08</t>
  </si>
  <si>
    <t>M-1335 KAYADİBİ KÖK 35-02-M01335_M-1157 KARAÇAM M05_2319919</t>
  </si>
  <si>
    <t>08.11.2022 11:48:04</t>
  </si>
  <si>
    <t>08.11.2022 12:01:32</t>
  </si>
  <si>
    <t>TR-93 45-78-L00093_953247865_953247865</t>
  </si>
  <si>
    <t>08.11.2022 13:33:41</t>
  </si>
  <si>
    <t>08.11.2022 18:26:37</t>
  </si>
  <si>
    <t>08.11.2022 10:47:19</t>
  </si>
  <si>
    <t>08.11.2022 13:04:45</t>
  </si>
  <si>
    <t>APANÇEŞME KÖK( TR-1) 35-16-M00683_HatBaşıAyırıcı_53139280 M04_53139280</t>
  </si>
  <si>
    <t>08.11.2022 16:26:02</t>
  </si>
  <si>
    <t>08.11.2022 17:39:00</t>
  </si>
  <si>
    <t>08.11.2022 16:37:36</t>
  </si>
  <si>
    <t>08.11.2022 17:38:01</t>
  </si>
  <si>
    <t>K-3902 35-03-K03902_910708221_910708221</t>
  </si>
  <si>
    <t>08.11.2022 12:37:43</t>
  </si>
  <si>
    <t>08.11.2022 17:13:50</t>
  </si>
  <si>
    <t>M-320 35-02-M00320_35-02-M00320_2352429</t>
  </si>
  <si>
    <t>08.11.2022 13:19:21</t>
  </si>
  <si>
    <t>08.11.2022 13:51:33</t>
  </si>
  <si>
    <t>08.11.2022 02:04:16</t>
  </si>
  <si>
    <t>08.11.2022 02:17:29</t>
  </si>
  <si>
    <t>M-1380 EGE TOROS BORU 35-08-M01380Ö_DIREK TIPI TRAFO HUCRESI H01_2126578</t>
  </si>
  <si>
    <t>08.11.2022 11:01:00</t>
  </si>
  <si>
    <t>08.11.2022 12:06:54</t>
  </si>
  <si>
    <t>08.11.2022 22:21:46</t>
  </si>
  <si>
    <t>08.11.2022 23:49:13</t>
  </si>
  <si>
    <t>M-2927 35-03-M02927_95000025999_95000025999</t>
  </si>
  <si>
    <t>09.11.2022 17:40:38</t>
  </si>
  <si>
    <t>09.11.2022 20:18:58</t>
  </si>
  <si>
    <t>09.11.2022 08:36:19</t>
  </si>
  <si>
    <t>09.11.2022 09:07:51</t>
  </si>
  <si>
    <t>FUNDACIK KÖK 45-75-M00068_AKHİSAR - GÖRDES M01_67108820</t>
  </si>
  <si>
    <t>09.11.2022 09:04:33</t>
  </si>
  <si>
    <t>09.11.2022 09:41:47</t>
  </si>
  <si>
    <t>K-297 35-08-K00297_967185312_967185312</t>
  </si>
  <si>
    <t>09.11.2022 13:30:19</t>
  </si>
  <si>
    <t>09.11.2022 15:52:16</t>
  </si>
  <si>
    <t>09.11.2022 13:35:29</t>
  </si>
  <si>
    <t>09.11.2022 14:36:41</t>
  </si>
  <si>
    <t>09.11.2022 10:32:07</t>
  </si>
  <si>
    <t>09.11.2022 12:51:26</t>
  </si>
  <si>
    <t>09.11.2022 18:59:16</t>
  </si>
  <si>
    <t>09.11.2022 20:28:47</t>
  </si>
  <si>
    <t>KAPANCI KÖK 45-78-L00229_MERSİNDERE L05_65981250</t>
  </si>
  <si>
    <t>09.11.2022 09:03:23</t>
  </si>
  <si>
    <t>09.11.2022 16:56:35</t>
  </si>
  <si>
    <t>K-1756 35-04-K01756_B_56362989_56362989</t>
  </si>
  <si>
    <t>09.11.2022 14:46:34</t>
  </si>
  <si>
    <t>09.11.2022 15:29:06</t>
  </si>
  <si>
    <t>GELENBE İM 45-76-A00001_HatBaşıAyırıcı_53136501 L12_53136501</t>
  </si>
  <si>
    <t>09.11.2022 09:28:43</t>
  </si>
  <si>
    <t>09.11.2022 11:42:04</t>
  </si>
  <si>
    <t>ÇİFTLİK İM 35-18-A00003_PIRLANTA L03_2307803</t>
  </si>
  <si>
    <t>09.11.2022 21:36:25</t>
  </si>
  <si>
    <t>09.11.2022 22:09:26</t>
  </si>
  <si>
    <t>ÜRKMEZ M-17 35-25-M00174_956652398_956652398</t>
  </si>
  <si>
    <t>09.11.2022 10:03:00</t>
  </si>
  <si>
    <t>09.11.2022 13:03:35</t>
  </si>
  <si>
    <t>GÖRDES DM 45-75-M00050_AKHİSAR - ÖLÇÜ M07_2322178</t>
  </si>
  <si>
    <t>09.11.2022 12:01:16</t>
  </si>
  <si>
    <t>09.11.2022 12:07:50</t>
  </si>
  <si>
    <t>TR-87 MENTEŞ KAVŞAĞI 35-19-L00087_956663711_956663711</t>
  </si>
  <si>
    <t>09.11.2022 19:46:44</t>
  </si>
  <si>
    <t>09.11.2022 20:27:00</t>
  </si>
  <si>
    <t>09.11.2022 09:17:07</t>
  </si>
  <si>
    <t>09.11.2022 11:58:52</t>
  </si>
  <si>
    <t>DEMİRKÖPRÜ TM 45-78-A00005_HatBaşıAyırıcı_53135944 M07_53135944</t>
  </si>
  <si>
    <t>09.11.2022 14:22:01</t>
  </si>
  <si>
    <t>09.11.2022 16:56:28</t>
  </si>
  <si>
    <t>09.11.2022 11:17:52</t>
  </si>
  <si>
    <t>09.11.2022 11:31:55</t>
  </si>
  <si>
    <t>09.11.2022 11:23:59</t>
  </si>
  <si>
    <t>09.11.2022 11:44:13</t>
  </si>
  <si>
    <t>DM-1/65 45-71-M00011_DAĞITIM TRAFOSU M04_72070581</t>
  </si>
  <si>
    <t>09.11.2022 13:46:24</t>
  </si>
  <si>
    <t>09.11.2022 15:42:03</t>
  </si>
  <si>
    <t>MAVİKÖŞE TR-2 35-17-M00225_9969412_56356229_56356229</t>
  </si>
  <si>
    <t>09.11.2022 16:39:18</t>
  </si>
  <si>
    <t>09.11.2022 17:59:47</t>
  </si>
  <si>
    <t>MENEMEN TR-49 35-28-L00049_A_56393150_56393150</t>
  </si>
  <si>
    <t>09.11.2022 18:52:51</t>
  </si>
  <si>
    <t>09.11.2022 20:55:39</t>
  </si>
  <si>
    <t>GÖKEYÜP KÖK 45-86-M00334_KÖPRÜBAŞI M03_81494917</t>
  </si>
  <si>
    <t>09.11.2022 09:37:28</t>
  </si>
  <si>
    <t>09.11.2022 17:11:20</t>
  </si>
  <si>
    <t>KIRKAĞAÇ DM 45-76-M00043_ŞEHİR-2(GARAJ TARAFI) M09_72247471</t>
  </si>
  <si>
    <t>09.11.2022 16:49:52</t>
  </si>
  <si>
    <t>09.11.2022 17:16:41</t>
  </si>
  <si>
    <t>09.11.2022 17:08:10</t>
  </si>
  <si>
    <t>09.11.2022 19:01:37</t>
  </si>
  <si>
    <t>K-4481 35-02-K04481_913006975_913006975</t>
  </si>
  <si>
    <t>09.11.2022 09:01:51</t>
  </si>
  <si>
    <t>09.11.2022 10:37:47</t>
  </si>
  <si>
    <t>KARAALİ DM 45-71-M02127_BAĞYOLU GİRİŞ M01_54851025</t>
  </si>
  <si>
    <t>09.11.2022 20:20:01</t>
  </si>
  <si>
    <t>09.11.2022 21:28:47</t>
  </si>
  <si>
    <t>SARIGÖL DM 45-79-M00069_TIRAZLAR M09_2074535</t>
  </si>
  <si>
    <t>09.11.2022 11:02:14</t>
  </si>
  <si>
    <t>09.11.2022 11:15:10</t>
  </si>
  <si>
    <t>M-2825 35-03-M02825_912710951_912710951</t>
  </si>
  <si>
    <t>09.11.2022 18:15:15</t>
  </si>
  <si>
    <t>09.11.2022 21:15:36</t>
  </si>
  <si>
    <t>KARAPINAR İM 45-78-A00002_HatBaşıAyırıcı_53140468 M02_53140468</t>
  </si>
  <si>
    <t>09.11.2022 13:11:43</t>
  </si>
  <si>
    <t>09.11.2022 14:11:29</t>
  </si>
  <si>
    <t>K-4200 35-02-K04200_BORNOVA TM K03_2119208</t>
  </si>
  <si>
    <t>09.11.2022 09:08:32</t>
  </si>
  <si>
    <t>09.11.2022 14:48:29</t>
  </si>
  <si>
    <t>BADEMLİ TR-1 35-30-L00098_955326079_955326079</t>
  </si>
  <si>
    <t>09.11.2022 15:08:51</t>
  </si>
  <si>
    <t>09.11.2022 17:35:44</t>
  </si>
  <si>
    <t>M-396 35-09-M00396_35-09-M00396_2357315</t>
  </si>
  <si>
    <t>09.11.2022 15:42:10</t>
  </si>
  <si>
    <t>09.11.2022 18:31:57</t>
  </si>
  <si>
    <t>09.11.2022 13:34:54</t>
  </si>
  <si>
    <t>09.11.2022 15:39:06</t>
  </si>
  <si>
    <t>M-3040 35-09-M03040_35-09-M03040_79572212</t>
  </si>
  <si>
    <t>09.11.2022 13:14:56</t>
  </si>
  <si>
    <t>09.11.2022 14:22:26</t>
  </si>
  <si>
    <t>TR-76 45-77-L00076_945493675_945493675</t>
  </si>
  <si>
    <t>09.11.2022 12:06:54</t>
  </si>
  <si>
    <t>09.11.2022 14:59:04</t>
  </si>
  <si>
    <t>K-4614 35-10-K04614_35-10-K04614_47804015</t>
  </si>
  <si>
    <t>09.11.2022 11:32:38</t>
  </si>
  <si>
    <t>09.11.2022 12:25:24</t>
  </si>
  <si>
    <t>K-2496 35-08-K02496_B_56370925_56370925</t>
  </si>
  <si>
    <t>09.11.2022 09:47:10</t>
  </si>
  <si>
    <t>09.11.2022 10:07:23</t>
  </si>
  <si>
    <t>İĞDECİK KÖK 45-71-M00077_ŞEHİR-2 (TR-5) M04_72234161</t>
  </si>
  <si>
    <t>09.11.2022 09:47:32</t>
  </si>
  <si>
    <t>09.11.2022 11:13:34</t>
  </si>
  <si>
    <t>TR-150 GÖKDAĞ SİTESİ 35-26-M00150_DAĞITIM TRAFO TR-150 M03_65983789</t>
  </si>
  <si>
    <t>09.11.2022 16:18:32</t>
  </si>
  <si>
    <t>09.11.2022 16:20:00</t>
  </si>
  <si>
    <t>YENİ FOÇA TR-27 35-23-M00027_35-23-M00027_2357729</t>
  </si>
  <si>
    <t>09.11.2022 19:17:49</t>
  </si>
  <si>
    <t>09.11.2022 20:55:46</t>
  </si>
  <si>
    <t>UMURCALI TR 4 35-31-L00108_DIREK TIPI TRAFO HUCRESI H01_2037212</t>
  </si>
  <si>
    <t>09.11.2022 10:09:49</t>
  </si>
  <si>
    <t>09.11.2022 15:50:51</t>
  </si>
  <si>
    <t>K-2875 35-04-K02875_A_56368164_56368164</t>
  </si>
  <si>
    <t>09.11.2022 14:19:38</t>
  </si>
  <si>
    <t>09.11.2022 16:16:27</t>
  </si>
  <si>
    <t>M-3039 35-09-M03039_35-09-M03039_79572160</t>
  </si>
  <si>
    <t>09.11.2022 09:46:01</t>
  </si>
  <si>
    <t>09.11.2022 10:58:00</t>
  </si>
  <si>
    <t>MEHMET AKİF BİLİR TR 35-17-M00496_35-17-M00496_2356877</t>
  </si>
  <si>
    <t>09.11.2022 17:26:43</t>
  </si>
  <si>
    <t>09.11.2022 17:54:03</t>
  </si>
  <si>
    <t>KEMERDAMLARI TR-2 45-78-M00587_953287949_953287949</t>
  </si>
  <si>
    <t>09.11.2022 13:30:02</t>
  </si>
  <si>
    <t>09.11.2022 15:06:01</t>
  </si>
  <si>
    <t>ÇAYBAŞI DM-1/TR-7 35-26-L00210_DIREK TIPI TRAFO HUCRESI H01_2041759</t>
  </si>
  <si>
    <t>09.11.2022 19:51:51</t>
  </si>
  <si>
    <t>09.11.2022 21:28:42</t>
  </si>
  <si>
    <t>M-2144 35-07-M02144_A A4_61170134</t>
  </si>
  <si>
    <t>09.11.2022 15:38:40</t>
  </si>
  <si>
    <t>09.11.2022 18:09:02</t>
  </si>
  <si>
    <t>L-240 PTT TRAFO 35-18-L00240_6498078 l240b1b_5958460</t>
  </si>
  <si>
    <t>09.11.2022 09:00:50</t>
  </si>
  <si>
    <t>09.11.2022 09:47:11</t>
  </si>
  <si>
    <t>MENEMEN KÖK-20 35-28-M00020_YAHŞELLİ TR-3 M04_83590319</t>
  </si>
  <si>
    <t>09.11.2022 08:35:29</t>
  </si>
  <si>
    <t>09.11.2022 10:45:02</t>
  </si>
  <si>
    <t>09.11.2022 09:56:24</t>
  </si>
  <si>
    <t>09.11.2022 11:17:48</t>
  </si>
  <si>
    <t>M-2018 35-01-M02018_D D01_80021946</t>
  </si>
  <si>
    <t>09.11.2022 11:37:51</t>
  </si>
  <si>
    <t>09.11.2022 13:03:01</t>
  </si>
  <si>
    <t>L-178 35-18-L00178_35-18-L00178_2370242</t>
  </si>
  <si>
    <t>09.11.2022 12:19:08</t>
  </si>
  <si>
    <t>09.11.2022 12:37:43</t>
  </si>
  <si>
    <t>K-466 35-04-K00466_35-04-K00466_2350708</t>
  </si>
  <si>
    <t>09.11.2022 13:12:43</t>
  </si>
  <si>
    <t>09.11.2022 13:29:24</t>
  </si>
  <si>
    <t>09.11.2022 18:00:15</t>
  </si>
  <si>
    <t>09.11.2022 21:58:38</t>
  </si>
  <si>
    <t>K-1850 35-03-K01850_915171556_915171556</t>
  </si>
  <si>
    <t>09.11.2022 10:36:18</t>
  </si>
  <si>
    <t>09.11.2022 14:06:26</t>
  </si>
  <si>
    <t>TR-87 MENTEŞ KAVŞAĞI 35-19-L00087_956663710_956663710</t>
  </si>
  <si>
    <t>09.11.2022 17:32:17</t>
  </si>
  <si>
    <t>09.11.2022 18:06:34</t>
  </si>
  <si>
    <t>KAYNARPINAR TR-2 35-21-L00115_953364055_953364055</t>
  </si>
  <si>
    <t>09.11.2022 10:08:50</t>
  </si>
  <si>
    <t>09.11.2022 13:21:31</t>
  </si>
  <si>
    <t>GÜMÜLDÜR M-44 35-25-M00044_A_56355304_56355304</t>
  </si>
  <si>
    <t>09.11.2022 18:35:48</t>
  </si>
  <si>
    <t>09.11.2022 19:04:31</t>
  </si>
  <si>
    <t>TÜRKELLİ TR-1 35-28-M00462_D_56374020_56374020</t>
  </si>
  <si>
    <t>09.11.2022 00:59:13</t>
  </si>
  <si>
    <t>09.11.2022 01:45:56</t>
  </si>
  <si>
    <t>DM-1/66 45-71-M00012_DAĞITIM TRAFOSU M03_72056356</t>
  </si>
  <si>
    <t>09.11.2022 14:18:26</t>
  </si>
  <si>
    <t>09.11.2022 16:50:32</t>
  </si>
  <si>
    <t>KÜÇÜK AVULCUK TR-1 35-15-L00715_950376447_950376447</t>
  </si>
  <si>
    <t>09.11.2022 16:49:53</t>
  </si>
  <si>
    <t>09.11.2022 20:24:37</t>
  </si>
  <si>
    <t>M-2018 35-01-M02018_E E01_80021941</t>
  </si>
  <si>
    <t>09.11.2022 11:39:46</t>
  </si>
  <si>
    <t>09.11.2022 13:03:50</t>
  </si>
  <si>
    <t>GÜNEY DM 45-83-L00130_AYVACIK L06_2303292</t>
  </si>
  <si>
    <t>09.11.2022 06:33:49</t>
  </si>
  <si>
    <t>09.11.2022 07:58:19</t>
  </si>
  <si>
    <t>TR-1/59 45-72-M00059__81571126_81571126</t>
  </si>
  <si>
    <t>09.11.2022 13:26:23</t>
  </si>
  <si>
    <t>09.11.2022 14:54:03</t>
  </si>
  <si>
    <t>09.11.2022 15:38:51</t>
  </si>
  <si>
    <t>09.11.2022 17:50:24</t>
  </si>
  <si>
    <t>09.11.2022 11:04:23</t>
  </si>
  <si>
    <t>09.11.2022 11:53:16</t>
  </si>
  <si>
    <t>09.11.2022 16:33:14</t>
  </si>
  <si>
    <t>09.11.2022 16:38:57</t>
  </si>
  <si>
    <t>HACIİSA TR-1 45-83-L00282_45-83-L00282_83780614</t>
  </si>
  <si>
    <t>09.11.2022 09:59:39</t>
  </si>
  <si>
    <t>09.11.2022 11:37:34</t>
  </si>
  <si>
    <t>K-1988 35-08-K01988_A_56377972_56377972</t>
  </si>
  <si>
    <t>09.11.2022 10:20:06</t>
  </si>
  <si>
    <t>09.11.2022 10:44:47</t>
  </si>
  <si>
    <t>İĞDECİK KÖK 45-71-M00077_GİRİŞ M01_72234125</t>
  </si>
  <si>
    <t>09.11.2022 09:34:11</t>
  </si>
  <si>
    <t>09.11.2022 09:34:53</t>
  </si>
  <si>
    <t>09.11.2022 16:34:56</t>
  </si>
  <si>
    <t>09.11.2022 17:10:56</t>
  </si>
  <si>
    <t>TR-63 35-19-L00063_956663546_956663546</t>
  </si>
  <si>
    <t>09.11.2022 12:21:09</t>
  </si>
  <si>
    <t>09.11.2022 15:18:58</t>
  </si>
  <si>
    <t>GERELİ KÖYÜ AHMET ÇETİN SULAMA GRB TR-15 35-15-M00314_A_56368272_56368272</t>
  </si>
  <si>
    <t>09.11.2022 12:34:38</t>
  </si>
  <si>
    <t>09.11.2022 14:36:11</t>
  </si>
  <si>
    <t>L-29 ÖZLİMANLAR 35-18-L00029_950459821_950459821</t>
  </si>
  <si>
    <t>09.11.2022 09:36:01</t>
  </si>
  <si>
    <t>09.11.2022 13:04:26</t>
  </si>
  <si>
    <t>GELENBE İM 45-76-A00001_GEBELER L12_2325209</t>
  </si>
  <si>
    <t>09.11.2022 08:18:43</t>
  </si>
  <si>
    <t>09.11.2022 09:21:38</t>
  </si>
  <si>
    <t>09.11.2022 18:43:00</t>
  </si>
  <si>
    <t>09.11.2022 19:27:45</t>
  </si>
  <si>
    <t>YENİ FOÇA TR-19 35-23-M00019_B_56365459_56365459</t>
  </si>
  <si>
    <t>09.11.2022 09:11:49</t>
  </si>
  <si>
    <t>09.11.2022 16:55:27</t>
  </si>
  <si>
    <t>K-10 35-01-K00010_911012876_911012876</t>
  </si>
  <si>
    <t>09.11.2022 16:03:12</t>
  </si>
  <si>
    <t>09.11.2022 16:38:28</t>
  </si>
  <si>
    <t>SOMA TR-22 45-82-M00022_A_56404718_56404718</t>
  </si>
  <si>
    <t>09.11.2022 19:19:41</t>
  </si>
  <si>
    <t>09.11.2022 22:20:59</t>
  </si>
  <si>
    <t>K-2406 35-04-K02406_35-04-K02406_2369887</t>
  </si>
  <si>
    <t>09.11.2022 11:26:31</t>
  </si>
  <si>
    <t>09.11.2022 11:54:02</t>
  </si>
  <si>
    <t>09.11.2022 09:15:01</t>
  </si>
  <si>
    <t>09.11.2022 09:40:24</t>
  </si>
  <si>
    <t>K-2656 35-01-K02656_A_56357143_56357143</t>
  </si>
  <si>
    <t>09.11.2022 17:05:30</t>
  </si>
  <si>
    <t>09.11.2022 17:41:23</t>
  </si>
  <si>
    <t>BALIKLIOVA TR-2 35-19-L00272_956670593_956670593</t>
  </si>
  <si>
    <t>09.11.2022 17:19:34</t>
  </si>
  <si>
    <t>09.11.2022 18:51:08</t>
  </si>
  <si>
    <t>TR-6 45-77-L00006_945488093_945488093</t>
  </si>
  <si>
    <t>09.11.2022 15:52:48</t>
  </si>
  <si>
    <t>09.11.2022 16:51:26</t>
  </si>
  <si>
    <t>M-1116 35-02-M01116_99702990_99702990</t>
  </si>
  <si>
    <t>09.11.2022 15:17:47</t>
  </si>
  <si>
    <t>09.11.2022 18:00:51</t>
  </si>
  <si>
    <t>TR-3 35-16-L00003_B_56353228_56353228</t>
  </si>
  <si>
    <t>09.11.2022 20:36:56</t>
  </si>
  <si>
    <t>09.11.2022 21:24:36</t>
  </si>
  <si>
    <t>KARABURUN TR-5 35-21-L00021_953368896_953368896</t>
  </si>
  <si>
    <t>09.11.2022 09:33:04</t>
  </si>
  <si>
    <t>09.11.2022 14:32:41</t>
  </si>
  <si>
    <t>DM-7/24 35-26-M00662_956622675_956622675</t>
  </si>
  <si>
    <t>09.11.2022 09:19:05</t>
  </si>
  <si>
    <t>09.11.2022 10:57:10</t>
  </si>
  <si>
    <t>DEMİRKENT 35-17-M00196_C_83693663_83693663</t>
  </si>
  <si>
    <t>09.11.2022 19:04:05</t>
  </si>
  <si>
    <t>09.11.2022 19:20:17</t>
  </si>
  <si>
    <t>09.11.2022 19:15:42</t>
  </si>
  <si>
    <t>09.11.2022 21:29:02</t>
  </si>
  <si>
    <t>KÜNER TR-2 35-22-M00227_35-22-M00227_2372413</t>
  </si>
  <si>
    <t>09.11.2022 09:03:38</t>
  </si>
  <si>
    <t>09.11.2022 17:46:20</t>
  </si>
  <si>
    <t>09.11.2022 15:25:25</t>
  </si>
  <si>
    <t>09.11.2022 15:28:15</t>
  </si>
  <si>
    <t>DM-4/9 (VATAN HASTANESİ) 45-71-M00211_953208420_953208420</t>
  </si>
  <si>
    <t>09.11.2022 18:08:04</t>
  </si>
  <si>
    <t>09.11.2022 19:41:55</t>
  </si>
  <si>
    <t>M-1676 35-04-M01676__72410811_72410811</t>
  </si>
  <si>
    <t>09.11.2022 04:33:04</t>
  </si>
  <si>
    <t>09.11.2022 06:20:04</t>
  </si>
  <si>
    <t>K-2406 35-04-K02406_C_56383563_56383563</t>
  </si>
  <si>
    <t>09.11.2022 11:32:56</t>
  </si>
  <si>
    <t>09.11.2022 12:41:19</t>
  </si>
  <si>
    <t>DM-1/40 45-71-M00052_DAĞITIM TRAFOSU M03_72072582</t>
  </si>
  <si>
    <t>09.11.2022 11:23:21</t>
  </si>
  <si>
    <t>09.11.2022 14:38:54</t>
  </si>
  <si>
    <t>K-115 35-04-K00115_35-04-K00115_2373748</t>
  </si>
  <si>
    <t>09.11.2022 12:53:16</t>
  </si>
  <si>
    <t>09.11.2022 15:44:27</t>
  </si>
  <si>
    <t>09.11.2022 09:33:13</t>
  </si>
  <si>
    <t>09.11.2022 16:59:37</t>
  </si>
  <si>
    <t>M-2516 35-02-M02516_99412947_99412947</t>
  </si>
  <si>
    <t>09.11.2022 13:38:38</t>
  </si>
  <si>
    <t>09.11.2022 17:48:06</t>
  </si>
  <si>
    <t>GÜNEY TR-1 35-29-L00502_A_56385320_56385320</t>
  </si>
  <si>
    <t>09.11.2022 09:37:18</t>
  </si>
  <si>
    <t>09.11.2022 12:05:08</t>
  </si>
  <si>
    <t>DM06-TR11 45-73-M01270_945674559_945674559</t>
  </si>
  <si>
    <t>09.11.2022 21:39:38</t>
  </si>
  <si>
    <t>10.11.2022 00:07:48</t>
  </si>
  <si>
    <t>İM-3/TR-2 HIDIRLIK 35-14-L00289_10471155_56365636_56365636</t>
  </si>
  <si>
    <t>09.11.2022 17:45:40</t>
  </si>
  <si>
    <t>09.11.2022 19:17:12</t>
  </si>
  <si>
    <t>L-36 35-18-L00036_ H_49905101</t>
  </si>
  <si>
    <t>09.11.2022 19:17:47</t>
  </si>
  <si>
    <t>09.11.2022 22:03:06</t>
  </si>
  <si>
    <t>KARAKÖY TR-1 45-83-L00295_48041920_65512285_65512285</t>
  </si>
  <si>
    <t>09.11.2022 00:08:51</t>
  </si>
  <si>
    <t>09.11.2022 02:26:18</t>
  </si>
  <si>
    <t>09.11.2022 10:09:08</t>
  </si>
  <si>
    <t>09.11.2022 15:50:25</t>
  </si>
  <si>
    <t>K-4516 35-01-K04516_A_56375898_56375898</t>
  </si>
  <si>
    <t>09.11.2022 13:30:23</t>
  </si>
  <si>
    <t>09.11.2022 15:21:22</t>
  </si>
  <si>
    <t>DM-25/15 45-71-M00394_953215717_953215717</t>
  </si>
  <si>
    <t>09.11.2022 13:15:57</t>
  </si>
  <si>
    <t>09.11.2022 15:59:40</t>
  </si>
  <si>
    <t>KAPANCI KÖK 45-78-L00229_HatBaşıAyırıcı_53139644 L05_53139644</t>
  </si>
  <si>
    <t>09.11.2022 18:19:26</t>
  </si>
  <si>
    <t>09.11.2022 18:57:44</t>
  </si>
  <si>
    <t>09.11.2022 11:27:18</t>
  </si>
  <si>
    <t>09.11.2022 12:06:00</t>
  </si>
  <si>
    <t>L-105 35-18-L00105_HatBaşıAyırıcı_53138366 L02_53138366</t>
  </si>
  <si>
    <t>09.11.2022 09:36:36</t>
  </si>
  <si>
    <t>09.11.2022 14:24:30</t>
  </si>
  <si>
    <t>L-178 35-18-L00178_11684996_56369817_56369817</t>
  </si>
  <si>
    <t>09.11.2022 10:30:23</t>
  </si>
  <si>
    <t>09.11.2022 12:41:13</t>
  </si>
  <si>
    <t>M-211 (DM-3/TR-6) 35-14-M00211_C C01_50051066</t>
  </si>
  <si>
    <t>09.11.2022 10:07:33</t>
  </si>
  <si>
    <t>09.11.2022 12:04:55</t>
  </si>
  <si>
    <t>L-92 35-18-L00092_5841826_56373209_56373209</t>
  </si>
  <si>
    <t>09.11.2022 09:41:27</t>
  </si>
  <si>
    <t>09.11.2022 15:57:43</t>
  </si>
  <si>
    <t>L-239 BAYKAL 35-18-L00239_950444677_950444677</t>
  </si>
  <si>
    <t>09.11.2022 10:04:02</t>
  </si>
  <si>
    <t>09.11.2022 11:10:28</t>
  </si>
  <si>
    <t>ÇIRPI İM 35-20-A00002_HASKÖY L13_2307622</t>
  </si>
  <si>
    <t>09.11.2022 13:42:21</t>
  </si>
  <si>
    <t>09.11.2022 16:58:00</t>
  </si>
  <si>
    <t>M-2015 35-01-M02015_35-01-M02015_81521375</t>
  </si>
  <si>
    <t>09.11.2022 11:54:01</t>
  </si>
  <si>
    <t>09.11.2022 12:04:26</t>
  </si>
  <si>
    <t>09.11.2022 13:18:16</t>
  </si>
  <si>
    <t>09.11.2022 14:03:31</t>
  </si>
  <si>
    <t>PAŞAKÖY KÖK 45-80-M00052_AYDINLAR ÇIKIŞI M06_72063857</t>
  </si>
  <si>
    <t>09.11.2022 09:54:49</t>
  </si>
  <si>
    <t>09.11.2022 10:46:29</t>
  </si>
  <si>
    <t>09.11.2022 12:17:31</t>
  </si>
  <si>
    <t>09.11.2022 15:15:05</t>
  </si>
  <si>
    <t>L-513 REİSDERE 35-18-L00513_950462625_950462625</t>
  </si>
  <si>
    <t>09.11.2022 15:22:13</t>
  </si>
  <si>
    <t>09.11.2022 17:57:21</t>
  </si>
  <si>
    <t>GÖKÇEN DM 35-29-M00123_ASMALIK M12_2104356</t>
  </si>
  <si>
    <t>09.11.2022 13:48:19</t>
  </si>
  <si>
    <t>09.11.2022 14:35:35</t>
  </si>
  <si>
    <t>K-4516 35-01-K04516_35-01-K04516_2359103</t>
  </si>
  <si>
    <t>09.11.2022 08:47:33</t>
  </si>
  <si>
    <t>09.11.2022 08:53:46</t>
  </si>
  <si>
    <t>KAVAKLIDERE TR-11 45-73-M00144_B_56400962_56400962</t>
  </si>
  <si>
    <t>09.11.2022 23:41:34</t>
  </si>
  <si>
    <t>10.11.2022 00:55:25</t>
  </si>
  <si>
    <t>ÇIRPI İM 35-20-A00002_ÇİFTÇİGEDİĞİ L09_2307625</t>
  </si>
  <si>
    <t>09.11.2022 13:48:16</t>
  </si>
  <si>
    <t>09.11.2022 16:56:00</t>
  </si>
  <si>
    <t>MAHMUTLAR KÖK 45-74-M00354_ÇATALOLUK M09_79385784</t>
  </si>
  <si>
    <t>09.11.2022 08:12:01</t>
  </si>
  <si>
    <t>09.11.2022 08:17:00</t>
  </si>
  <si>
    <t>TR-24 45-74-M00024_TR-1 TÜVTÜRK M02_72244768</t>
  </si>
  <si>
    <t>09.11.2022 19:22:07</t>
  </si>
  <si>
    <t>09.11.2022 20:41:42</t>
  </si>
  <si>
    <t>K-839 35-01-K00839_911754393_911754393</t>
  </si>
  <si>
    <t>09.11.2022 23:02:14</t>
  </si>
  <si>
    <t>10.11.2022 03:53:59</t>
  </si>
  <si>
    <t>09.11.2022 17:00:18</t>
  </si>
  <si>
    <t>09.11.2022 18:41:03</t>
  </si>
  <si>
    <t>L-145 DALYAN DM 35-18-L00145_950443340_950443340</t>
  </si>
  <si>
    <t>09.11.2022 11:32:41</t>
  </si>
  <si>
    <t>09.11.2022 13:58:19</t>
  </si>
  <si>
    <t>OCAKLI TR-2 35-15-L00775_B_56371382_56371382</t>
  </si>
  <si>
    <t>09.11.2022 20:03:40</t>
  </si>
  <si>
    <t>09.11.2022 21:18:22</t>
  </si>
  <si>
    <t>09.11.2022 15:49:42</t>
  </si>
  <si>
    <t>09.11.2022 17:12:00</t>
  </si>
  <si>
    <t>K-1724 35-08-K01724_35-08-K01724_42018218</t>
  </si>
  <si>
    <t>09.11.2022 09:30:31</t>
  </si>
  <si>
    <t>09.11.2022 10:26:05</t>
  </si>
  <si>
    <t>MUSTAFA HEZER SULAMA GRUBU 35-29-M00339_DIREK TIPI TRAFO HUCRESI H01_2101150</t>
  </si>
  <si>
    <t>09.11.2022 16:14:25</t>
  </si>
  <si>
    <t>09.11.2022 18:20:53</t>
  </si>
  <si>
    <t>DM-1/TR-24 35-14-M00291_965519406_965519406</t>
  </si>
  <si>
    <t>09.11.2022 14:32:35</t>
  </si>
  <si>
    <t>09.11.2022 15:32:45</t>
  </si>
  <si>
    <t>M-2465 35-09-M02465_35-09-M02465_47442366</t>
  </si>
  <si>
    <t>09.11.2022 13:35:17</t>
  </si>
  <si>
    <t>09.11.2022 16:02:12</t>
  </si>
  <si>
    <t>ŞEMSİLER TR-1 35-31-L00098_61335758_65513107_65513107</t>
  </si>
  <si>
    <t>09.11.2022 09:30:09</t>
  </si>
  <si>
    <t>09.11.2022 09:51:21</t>
  </si>
  <si>
    <t>09.11.2022 13:14:54</t>
  </si>
  <si>
    <t>09.11.2022 13:32:08</t>
  </si>
  <si>
    <t>K-4516 35-01-K04516_912443811_912443811</t>
  </si>
  <si>
    <t>09.11.2022 10:39:36</t>
  </si>
  <si>
    <t>09.11.2022 14:21:07</t>
  </si>
  <si>
    <t>M-1676 35-04-M01676_914549564_914549564</t>
  </si>
  <si>
    <t>09.11.2022 08:45:48</t>
  </si>
  <si>
    <t>09.11.2022 15:50:12</t>
  </si>
  <si>
    <t>SARUHANLI TR-24 45-80-M00024_956563867_956563867</t>
  </si>
  <si>
    <t>09.11.2022 10:34:57</t>
  </si>
  <si>
    <t>09.11.2022 11:20:10</t>
  </si>
  <si>
    <t>KARABURUN TR-2 35-21-L00014_D_56357679_56357679</t>
  </si>
  <si>
    <t>09.11.2022 17:52:52</t>
  </si>
  <si>
    <t>09.11.2022 18:30:00</t>
  </si>
  <si>
    <t>DM-1/7 45-71-M00535_A a1b_45143113</t>
  </si>
  <si>
    <t>09.11.2022 13:34:34</t>
  </si>
  <si>
    <t>09.11.2022 14:12:03</t>
  </si>
  <si>
    <t>HALİLBEYLİ TR-5 35-27-M01054_ H_61269265</t>
  </si>
  <si>
    <t>09.11.2022 17:05:13</t>
  </si>
  <si>
    <t>09.11.2022 18:12:23</t>
  </si>
  <si>
    <t>MEHMET AKİF BİLİR TR 35-17-M00496_95001248675_95001248675</t>
  </si>
  <si>
    <t>09.11.2022 11:38:34</t>
  </si>
  <si>
    <t>09.11.2022 17:52:40</t>
  </si>
  <si>
    <t>ALANKÖY TR-1 35-20-L00288_955209941_955209941</t>
  </si>
  <si>
    <t>09.11.2022 11:27:33</t>
  </si>
  <si>
    <t>ÖZBEK TR-4 (TR-234) 35-19-M00233_95000075065_95000075065</t>
  </si>
  <si>
    <t>09.11.2022 17:45:34</t>
  </si>
  <si>
    <t>09.11.2022 21:00:28</t>
  </si>
  <si>
    <t>TR-25 35-15-L00025_950363821_950363821</t>
  </si>
  <si>
    <t>09.11.2022 17:20:24</t>
  </si>
  <si>
    <t>09.11.2022 21:03:40</t>
  </si>
  <si>
    <t>09.11.2022 16:01:48</t>
  </si>
  <si>
    <t>09.11.2022 16:08:51</t>
  </si>
  <si>
    <t>YENİ ŞAKRAN KÖK 35-17-M00174_HatBaşıAyırıcı_72921789 M02_72921789</t>
  </si>
  <si>
    <t>09.11.2022 10:46:17</t>
  </si>
  <si>
    <t>09.11.2022 11:52:10</t>
  </si>
  <si>
    <t>KERPİÇLİK KÖYÜ TR-2 35-15-L00547_B_56362072_56362072</t>
  </si>
  <si>
    <t>09.11.2022 14:57:03</t>
  </si>
  <si>
    <t>09.11.2022 16:08:57</t>
  </si>
  <si>
    <t>TORBALI DM 35-26-M00001_ASLANLAR GİRİŞ-1 M05_2056489</t>
  </si>
  <si>
    <t>09.11.2022 09:29:11</t>
  </si>
  <si>
    <t>09.11.2022 16:12:57</t>
  </si>
  <si>
    <t>09.11.2022 10:34:12</t>
  </si>
  <si>
    <t>09.11.2022 12:15:26</t>
  </si>
  <si>
    <t>M-271 KARAKAYALAR DM 35-14-M00271_SAZLIGÖL M02_2097321</t>
  </si>
  <si>
    <t>09.11.2022 16:07:01</t>
  </si>
  <si>
    <t>09.11.2022 16:25:58</t>
  </si>
  <si>
    <t>DM-1/43 45-71-M00026_DAĞITIM TRF-2  /  BİNA İÇİ GÖÇAY M03_66460004</t>
  </si>
  <si>
    <t>09.11.2022 09:17:31</t>
  </si>
  <si>
    <t>09.11.2022 12:07:26</t>
  </si>
  <si>
    <t>TR-63 35-19-L00063_956689874_956689874</t>
  </si>
  <si>
    <t>09.11.2022 09:03:09</t>
  </si>
  <si>
    <t>09.11.2022 11:06:35</t>
  </si>
  <si>
    <t>K-1154 35-07-K01154_F k1154/f4_5779040</t>
  </si>
  <si>
    <t>09.11.2022 08:26:39</t>
  </si>
  <si>
    <t>09.11.2022 10:20:12</t>
  </si>
  <si>
    <t>TR-52 35-17-M00052_6901324_56353993_56353993</t>
  </si>
  <si>
    <t>09.11.2022 11:40:27</t>
  </si>
  <si>
    <t>09.11.2022 11:51:00</t>
  </si>
  <si>
    <t>SOMA TR-40/2 45-82-M00074__81569992_81569992</t>
  </si>
  <si>
    <t>09.11.2022 21:11:41</t>
  </si>
  <si>
    <t>09.11.2022 22:26:19</t>
  </si>
  <si>
    <t>TR-2/65 45-83-L00065_955154466_955154466</t>
  </si>
  <si>
    <t>09.11.2022 18:10:35</t>
  </si>
  <si>
    <t>09.11.2022 19:22:31</t>
  </si>
  <si>
    <t>KAMUKENT TR-2 35-21-M00040_95002373114_95002373114</t>
  </si>
  <si>
    <t>09.11.2022 17:13:39</t>
  </si>
  <si>
    <t>09.11.2022 23:06:00</t>
  </si>
  <si>
    <t>09.11.2022 09:58:12</t>
  </si>
  <si>
    <t>09.11.2022 10:13:06</t>
  </si>
  <si>
    <t>09.11.2022 11:17:01</t>
  </si>
  <si>
    <t>09.11.2022 12:29:31</t>
  </si>
  <si>
    <t>SELENDİ DM 45-81-M00001_DUMANLAR M08_2321588</t>
  </si>
  <si>
    <t>09.11.2022 08:58:00</t>
  </si>
  <si>
    <t>09.11.2022 09:13:53</t>
  </si>
  <si>
    <t>DM-1/38 45-71-M00050_DAĞITIM TRAFOSU M01_72053861</t>
  </si>
  <si>
    <t>09.11.2022 09:39:09</t>
  </si>
  <si>
    <t>09.11.2022 11:13:27</t>
  </si>
  <si>
    <t>DEMİRCİ DM 45-74-M00347_ŞEHİR GİRİŞ M011_84598101</t>
  </si>
  <si>
    <t>09.11.2022 20:10:31</t>
  </si>
  <si>
    <t>09.11.2022 20:11:11</t>
  </si>
  <si>
    <t>K-1067 35-04-K01067_A_56364916_56364916</t>
  </si>
  <si>
    <t>09.11.2022 13:17:30</t>
  </si>
  <si>
    <t>09.11.2022 14:17:04</t>
  </si>
  <si>
    <t>MENEMEN TR-49 35-28-L00049_953385716_953385716</t>
  </si>
  <si>
    <t>09.11.2022 11:47:59</t>
  </si>
  <si>
    <t>09.11.2022 15:50:09</t>
  </si>
  <si>
    <t>09.11.2022 12:14:30</t>
  </si>
  <si>
    <t>09.11.2022 17:15:44</t>
  </si>
  <si>
    <t>TR-52 35-16-L00052_953351314_953351314</t>
  </si>
  <si>
    <t>09.11.2022 11:34:07</t>
  </si>
  <si>
    <t>09.11.2022 13:55:24</t>
  </si>
  <si>
    <t>HACET TR-2 45-76-M00247_ H_79721158</t>
  </si>
  <si>
    <t>09.11.2022 18:23:10</t>
  </si>
  <si>
    <t>09.11.2022 19:45:26</t>
  </si>
  <si>
    <t>09.11.2022 08:41:47</t>
  </si>
  <si>
    <t>09.11.2022 08:44:51</t>
  </si>
  <si>
    <t>DM-14/24-A 45-71-M02217_953195956_953195956</t>
  </si>
  <si>
    <t>09.11.2022 14:15:44</t>
  </si>
  <si>
    <t>09.11.2022 19:52:52</t>
  </si>
  <si>
    <t>BORNOVA TM 35-02-A00005_ÖZKANLAR K18_2056998</t>
  </si>
  <si>
    <t>09.11.2022 13:13:11</t>
  </si>
  <si>
    <t>09.11.2022 16:09:27</t>
  </si>
  <si>
    <t>09.11.2022 13:36:57</t>
  </si>
  <si>
    <t>09.11.2022 14:49:15</t>
  </si>
  <si>
    <t>TR-28 35-15-M00028_950365099_950365099</t>
  </si>
  <si>
    <t>09.11.2022 09:45:13</t>
  </si>
  <si>
    <t>09.11.2022 12:02:35</t>
  </si>
  <si>
    <t>ULUKENT DM-4/3 35-28-M00045_C C2_83918820</t>
  </si>
  <si>
    <t>09.11.2022 22:28:17</t>
  </si>
  <si>
    <t>09.11.2022 22:46:46</t>
  </si>
  <si>
    <t>09.11.2022 19:46:04</t>
  </si>
  <si>
    <t>09.11.2022 20:14:00</t>
  </si>
  <si>
    <t>09.11.2022 15:34:01</t>
  </si>
  <si>
    <t>09.11.2022 16:45:05</t>
  </si>
  <si>
    <t>KÜÇÜKKEMERDERE TR-1 35-29-L00690_35-29-L00690_2361771</t>
  </si>
  <si>
    <t>09.11.2022 15:07:25</t>
  </si>
  <si>
    <t>09.11.2022 18:40:24</t>
  </si>
  <si>
    <t>KAHRAMAN YAVUZLAR SULAMA GRUBU 35-29-M00268_A_56361365_56361365</t>
  </si>
  <si>
    <t>09.11.2022 14:29:21</t>
  </si>
  <si>
    <t>09.11.2022 15:27:58</t>
  </si>
  <si>
    <t>DM-1/59 45-71-M00020_DAĞITIM TRAFOSU M04_66398589</t>
  </si>
  <si>
    <t>09.11.2022 12:03:56</t>
  </si>
  <si>
    <t>09.11.2022 13:22:43</t>
  </si>
  <si>
    <t>AHMETLİ TR-11 45-84-L00011__72374289_72374289</t>
  </si>
  <si>
    <t>09.11.2022 14:13:05</t>
  </si>
  <si>
    <t>09.11.2022 16:06:12</t>
  </si>
  <si>
    <t>L-287 SCOTCH PARK 35-18-L00287_950459222_950459222</t>
  </si>
  <si>
    <t>09.11.2022 11:21:44</t>
  </si>
  <si>
    <t>09.11.2022 18:58:29</t>
  </si>
  <si>
    <t>KİLLİK TR-4 45-73-M00345_C_56404339_56404339</t>
  </si>
  <si>
    <t>09.11.2022 17:42:40</t>
  </si>
  <si>
    <t>09.11.2022 18:34:52</t>
  </si>
  <si>
    <t>09.11.2022 11:21:40</t>
  </si>
  <si>
    <t>09.11.2022 11:43:58</t>
  </si>
  <si>
    <t>K-4156 35-02-K04156_35-02-K04156_2369008</t>
  </si>
  <si>
    <t>09.11.2022 19:15:33</t>
  </si>
  <si>
    <t>09.11.2022 19:45:04</t>
  </si>
  <si>
    <t>TR-149 35-15-M00149_48875021_56380255_56380255</t>
  </si>
  <si>
    <t>09.11.2022 12:54:38</t>
  </si>
  <si>
    <t>09.11.2022 14:14:50</t>
  </si>
  <si>
    <t>ANADOLU İM 35-02-A00001_KARACAOĞLAN K33_2049176</t>
  </si>
  <si>
    <t>09.11.2022 13:40:06</t>
  </si>
  <si>
    <t>09.11.2022 17:48:17</t>
  </si>
  <si>
    <t>VEZİRKÖPRÜ İM 35-03-A00002_TR-2 10.5 K13_2050526</t>
  </si>
  <si>
    <t>09.11.2022 03:03:01</t>
  </si>
  <si>
    <t>09.11.2022 03:08:47</t>
  </si>
  <si>
    <t>KOCAÖMERLİ TR-1 35-24-M00074_B_56352789_56352789</t>
  </si>
  <si>
    <t>09.11.2022 19:03:30</t>
  </si>
  <si>
    <t>M-3198 (YATIRIM REZERVE) 35-01-M03198_B_56378742_56378742</t>
  </si>
  <si>
    <t>09.11.2022 10:11:06</t>
  </si>
  <si>
    <t>09.11.2022 11:38:15</t>
  </si>
  <si>
    <t>PANCAR TR-2 35-26-M00893_95000061028_95000061028</t>
  </si>
  <si>
    <t>09.11.2022 16:10:33</t>
  </si>
  <si>
    <t>09.11.2022 16:59:30</t>
  </si>
  <si>
    <t>09.11.2022 17:35:21</t>
  </si>
  <si>
    <t>09.11.2022 18:16:30</t>
  </si>
  <si>
    <t>K-901 35-02-K00901_99933128_99933128</t>
  </si>
  <si>
    <t>09.11.2022 23:25:33</t>
  </si>
  <si>
    <t>10.11.2022 00:22:26</t>
  </si>
  <si>
    <t>09.11.2022 21:39:13</t>
  </si>
  <si>
    <t>09.11.2022 23:21:01</t>
  </si>
  <si>
    <t>ÇIRPI İM 35-20-A00002_ARIKBAŞI L12_2307623</t>
  </si>
  <si>
    <t>09.11.2022 09:24:21</t>
  </si>
  <si>
    <t>09.11.2022 13:58:33</t>
  </si>
  <si>
    <t>BUCA TM 35-03-A00003_Buca-16 K16_2311893</t>
  </si>
  <si>
    <t>09.11.2022 13:47:07</t>
  </si>
  <si>
    <t>09.11.2022 14:59:51</t>
  </si>
  <si>
    <t>KOYUNDERE TR-10 35-28-M00156_10602702_56383951_56383951</t>
  </si>
  <si>
    <t>09.11.2022 21:02:15</t>
  </si>
  <si>
    <t>09.11.2022 22:00:30</t>
  </si>
  <si>
    <t>L-401 ALTINYUNUS DM 35-18-L00401_950461547_950461547</t>
  </si>
  <si>
    <t>09.11.2022 13:30:59</t>
  </si>
  <si>
    <t>09.11.2022 15:37:38</t>
  </si>
  <si>
    <t>09.11.2022 07:58:20</t>
  </si>
  <si>
    <t>09.11.2022 10:42:18</t>
  </si>
  <si>
    <t>09.11.2022 13:44:45</t>
  </si>
  <si>
    <t>AKHİSAR TM 45-72-A00006_GÖRDES M05_2055450</t>
  </si>
  <si>
    <t>09.11.2022 09:56:13</t>
  </si>
  <si>
    <t>09.11.2022 10:24:16</t>
  </si>
  <si>
    <t>K-3236 35-03-K03236_910602865_910602865</t>
  </si>
  <si>
    <t>09.11.2022 13:13:53</t>
  </si>
  <si>
    <t>09.11.2022 17:22:28</t>
  </si>
  <si>
    <t>EMCELLİ TR-1 45-79-M00303_945555584_945555584</t>
  </si>
  <si>
    <t>09.11.2022 12:25:03</t>
  </si>
  <si>
    <t>09.11.2022 13:43:39</t>
  </si>
  <si>
    <t>M-2016 35-01-M02016_B B01_80022304</t>
  </si>
  <si>
    <t>09.11.2022 09:34:41</t>
  </si>
  <si>
    <t>09.11.2022 12:00:00</t>
  </si>
  <si>
    <t>K-4200 35-02-K04200_TRAFO-1 K02_2119209</t>
  </si>
  <si>
    <t>09.11.2022 16:19:03</t>
  </si>
  <si>
    <t>09.11.2022 18:43:18</t>
  </si>
  <si>
    <t>09.11.2022 08:48:33</t>
  </si>
  <si>
    <t>09.11.2022 09:07:14</t>
  </si>
  <si>
    <t>GÖKÇEAĞIL TR-2 35-30-L00140_42900480_56404795_56404795</t>
  </si>
  <si>
    <t>09.11.2022 17:55:29</t>
  </si>
  <si>
    <t>09.11.2022 18:19:40</t>
  </si>
  <si>
    <t>TR-103 35-15-L00103_E e2b_48898324</t>
  </si>
  <si>
    <t>09.11.2022 11:23:39</t>
  </si>
  <si>
    <t>09.11.2022 19:53:37</t>
  </si>
  <si>
    <t>SOMA TR-14 45-82-M00014_C_56405245_56405245</t>
  </si>
  <si>
    <t>09.11.2022 11:10:50</t>
  </si>
  <si>
    <t>09.11.2022 12:54:20</t>
  </si>
  <si>
    <t>K-4443 35-03-K04443_910292442_910292442</t>
  </si>
  <si>
    <t>09.11.2022 08:21:54</t>
  </si>
  <si>
    <t>09.11.2022 13:02:25</t>
  </si>
  <si>
    <t>EĞLENHOCA DM 35-21-M00013_KARABURUN-1 M05_72178832</t>
  </si>
  <si>
    <t>09.11.2022 12:33:12</t>
  </si>
  <si>
    <t>09.11.2022 18:47:00</t>
  </si>
  <si>
    <t>TR-1-3/5 PAMUK PAZARI KABİN 35-20-L00021_955195104_955195104</t>
  </si>
  <si>
    <t>09.11.2022 13:14:33</t>
  </si>
  <si>
    <t>09.11.2022 14:19:05</t>
  </si>
  <si>
    <t>KAPANCI KÖK 45-78-L00229_KENDİRLİ-YARAŞLI L04_2328991</t>
  </si>
  <si>
    <t>09.11.2022 09:10:59</t>
  </si>
  <si>
    <t>09.11.2022 17:48:22</t>
  </si>
  <si>
    <t>DM-22/08 GÖÇMEN EVLERİ 45-71-M00647_953190352_953190352</t>
  </si>
  <si>
    <t>09.11.2022 20:02:45</t>
  </si>
  <si>
    <t>09.11.2022 23:24:29</t>
  </si>
  <si>
    <t>SARUHANLI TR-21 45-80-M00021_95000609427_95000609427</t>
  </si>
  <si>
    <t>09.11.2022 17:07:18</t>
  </si>
  <si>
    <t>09.11.2022 18:51:42</t>
  </si>
  <si>
    <t>09.11.2022 10:00:00</t>
  </si>
  <si>
    <t>09.11.2022 12:07:40</t>
  </si>
  <si>
    <t>TR-149 35-15-M00149_95000634992_95000634992</t>
  </si>
  <si>
    <t>09.11.2022 09:30:18</t>
  </si>
  <si>
    <t>09.11.2022 14:11:46</t>
  </si>
  <si>
    <t>BORNOVA TM 35-02-A00005_YENİASIR K27_2061063</t>
  </si>
  <si>
    <t>09.11.2022 09:05:51</t>
  </si>
  <si>
    <t>09.11.2022 14:14:13</t>
  </si>
  <si>
    <t>09.11.2022 10:18:04</t>
  </si>
  <si>
    <t>DM-3/30 45-71-M00084_İ i1b_45134406</t>
  </si>
  <si>
    <t>09.11.2022 13:14:05</t>
  </si>
  <si>
    <t>09.11.2022 14:20:03</t>
  </si>
  <si>
    <t>DM-1/52 45-71-M00325_TRAFO KORUMA M05_61069360</t>
  </si>
  <si>
    <t>09.11.2022 16:02:36</t>
  </si>
  <si>
    <t>09.11.2022 16:36:39</t>
  </si>
  <si>
    <t>CABBAR DM 45-73-M00100_KEMALİYE-1 ÇIKIŞ M09_2058104</t>
  </si>
  <si>
    <t>09.11.2022 14:39:12</t>
  </si>
  <si>
    <t>09.11.2022 14:58:01</t>
  </si>
  <si>
    <t>09.11.2022 13:38:58</t>
  </si>
  <si>
    <t>09.11.2022 14:23:43</t>
  </si>
  <si>
    <t>09.11.2022 09:37:56</t>
  </si>
  <si>
    <t>09.11.2022 13:57:00</t>
  </si>
  <si>
    <t>KIRKAĞAÇ TR-11/1 45-76-M00219_DAĞITIM TRAFO KIRKAĞAÇ TR-11/1 M05_66108606</t>
  </si>
  <si>
    <t>09.11.2022 11:10:01</t>
  </si>
  <si>
    <t>09.11.2022 13:33:25</t>
  </si>
  <si>
    <t>SELENDİ DM 45-81-M00001_OKLU İSA M15_2321601</t>
  </si>
  <si>
    <t>09.11.2022 08:11:00</t>
  </si>
  <si>
    <t>09.11.2022 08:25:00</t>
  </si>
  <si>
    <t>TİRE Y.NİZAMOĞLU TR 35-15-M00348_DIREK TIPI TRAFO HUCRESI H01_2046168</t>
  </si>
  <si>
    <t>09.11.2022 14:34:49</t>
  </si>
  <si>
    <t>09.11.2022 15:47:11</t>
  </si>
  <si>
    <t>ERDELLİ TR-2 KÖK 45-72-L00476_ARABACI BOZKÖY ÇIKIŞ L04_66551690</t>
  </si>
  <si>
    <t>09.11.2022 08:59:13</t>
  </si>
  <si>
    <t>09.11.2022 17:57:00</t>
  </si>
  <si>
    <t>M-1974 35-09-M01974_B b1b_5859671</t>
  </si>
  <si>
    <t>09.11.2022 17:55:52</t>
  </si>
  <si>
    <t>09.11.2022 19:50:26</t>
  </si>
  <si>
    <t>AKKEÇİLİ KÖK 45-73-M00239_AKKEÇİLİ M03_72035048</t>
  </si>
  <si>
    <t>09.11.2022 10:41:01</t>
  </si>
  <si>
    <t>09.11.2022 16:40:11</t>
  </si>
  <si>
    <t>K-929 35-02-K00929_K-3513 K01_2070626</t>
  </si>
  <si>
    <t>09.11.2022 01:05:55</t>
  </si>
  <si>
    <t>09.11.2022 01:21:45</t>
  </si>
  <si>
    <t>SEYREK TR-7 KÖK 35-28-M00379_C C01_79673300</t>
  </si>
  <si>
    <t>09.11.2022 15:29:19</t>
  </si>
  <si>
    <t>09.11.2022 16:32:30</t>
  </si>
  <si>
    <t>09.11.2022 10:11:48</t>
  </si>
  <si>
    <t>09.11.2022 13:40:32</t>
  </si>
  <si>
    <t>ÜMİT HÜSEYİN ÇİÇEK ÖZEL TR 35-23-M00367Ö_ H_66537303</t>
  </si>
  <si>
    <t>09.11.2022 14:23:35</t>
  </si>
  <si>
    <t>09.11.2022 15:32:13</t>
  </si>
  <si>
    <t>DM-21 45-71-M00446_DM-21/13 M05_72100061</t>
  </si>
  <si>
    <t>10.11.2022 13:08:00</t>
  </si>
  <si>
    <t>10.11.2022 11:19:41</t>
  </si>
  <si>
    <t>10.11.2022 13:04:41</t>
  </si>
  <si>
    <t>10.11.2022 17:47:20</t>
  </si>
  <si>
    <t>10.11.2022 18:18:30</t>
  </si>
  <si>
    <t>ÇIRPI İM 35-20-A00002_PAZARYERİ(ÇIRPI-2) M01_2308542</t>
  </si>
  <si>
    <t>10.11.2022 13:03:43</t>
  </si>
  <si>
    <t>10.11.2022 16:52:33</t>
  </si>
  <si>
    <t>10.11.2022 19:06:43</t>
  </si>
  <si>
    <t>10.11.2022 19:32:27</t>
  </si>
  <si>
    <t>10.11.2022 10:07:52</t>
  </si>
  <si>
    <t>10.11.2022 11:03:08</t>
  </si>
  <si>
    <t>HACIMUSA TR-1 45-80-M00128_956542051_956542051</t>
  </si>
  <si>
    <t>10.11.2022 10:29:26</t>
  </si>
  <si>
    <t>10.11.2022 12:23:46</t>
  </si>
  <si>
    <t>TEKKEDERE DM 35-16-M00137_ZEYTİNDAĞ SULAMA M13_2306322</t>
  </si>
  <si>
    <t>10.11.2022 10:00:24</t>
  </si>
  <si>
    <t>10.11.2022 10:52:18</t>
  </si>
  <si>
    <t>10.11.2022 13:52:11</t>
  </si>
  <si>
    <t>10.11.2022 14:07:16</t>
  </si>
  <si>
    <t>YOLÜSTÜ İM 35-15-A00002_EURO GIDA L02_2314561</t>
  </si>
  <si>
    <t>10.11.2022 13:46:18</t>
  </si>
  <si>
    <t>10.11.2022 14:27:28</t>
  </si>
  <si>
    <t>10.11.2022 15:05:43</t>
  </si>
  <si>
    <t>10.11.2022 18:13:46</t>
  </si>
  <si>
    <t>AHMETLİ TR-25 45-84-L00025_45-84-L00025_65892203</t>
  </si>
  <si>
    <t>10.11.2022 09:12:07</t>
  </si>
  <si>
    <t>10.11.2022 10:34:34</t>
  </si>
  <si>
    <t>ARMUTLU İM 35-27-A00001_ÇUKURBAĞ L10_2307557</t>
  </si>
  <si>
    <t>10.11.2022 14:31:28</t>
  </si>
  <si>
    <t>10.11.2022 14:52:00</t>
  </si>
  <si>
    <t>DUMANLAR KÖK 45-81-M00044_HatBaşıAyırıcı_53135186 M02_53135186</t>
  </si>
  <si>
    <t>10.11.2022 17:24:25</t>
  </si>
  <si>
    <t>10.11.2022 19:09:25</t>
  </si>
  <si>
    <t>K-3137 35-01-K03137_TRAFO K01_2083967</t>
  </si>
  <si>
    <t>10.11.2022 01:45:31</t>
  </si>
  <si>
    <t>10.11.2022 02:28:42</t>
  </si>
  <si>
    <t>10.11.2022 16:18:57</t>
  </si>
  <si>
    <t>10.11.2022 17:14:53</t>
  </si>
  <si>
    <t>K-3572 35-02-K03572_A_56380997_56380997</t>
  </si>
  <si>
    <t>10.11.2022 15:52:06</t>
  </si>
  <si>
    <t>10.11.2022 17:32:02</t>
  </si>
  <si>
    <t>M-5 35-02-M00005_B B2B_5813133</t>
  </si>
  <si>
    <t>10.11.2022 09:35:00</t>
  </si>
  <si>
    <t>10.11.2022 10:21:25</t>
  </si>
  <si>
    <t>TR-46 35-15-L00046_48874670_56366524_56366524</t>
  </si>
  <si>
    <t>10.11.2022 20:12:11</t>
  </si>
  <si>
    <t>10.11.2022 22:10:29</t>
  </si>
  <si>
    <t>TR-2/52 45-83-L00052_48095995_56386279_56386279</t>
  </si>
  <si>
    <t>10.11.2022 16:54:52</t>
  </si>
  <si>
    <t>10.11.2022 17:47:48</t>
  </si>
  <si>
    <t>M-147 SAKIZLIKOY 35-18-M00147_948516955_948516955</t>
  </si>
  <si>
    <t>10.11.2022 14:57:34</t>
  </si>
  <si>
    <t>10.11.2022 17:44:00</t>
  </si>
  <si>
    <t>10.11.2022 17:56:07</t>
  </si>
  <si>
    <t>10.11.2022 20:08:17</t>
  </si>
  <si>
    <t>L-293 YENİ MECİDİYE 35-18-L00293_10463989 e1_5958835</t>
  </si>
  <si>
    <t>10.11.2022 10:06:52</t>
  </si>
  <si>
    <t>10.11.2022 15:35:39</t>
  </si>
  <si>
    <t>ÖZDERE M-34 35-25-M00104_A_56355682_56355682</t>
  </si>
  <si>
    <t>10.11.2022 13:47:06</t>
  </si>
  <si>
    <t>10.11.2022 15:36:18</t>
  </si>
  <si>
    <t>M-997 35-03-M00997_910272483_910272483</t>
  </si>
  <si>
    <t>10.11.2022 21:12:57</t>
  </si>
  <si>
    <t>10.11.2022 22:32:10</t>
  </si>
  <si>
    <t>TR-37 35-19-L00037_956689730_956689730</t>
  </si>
  <si>
    <t>10.11.2022 15:29:27</t>
  </si>
  <si>
    <t>10.11.2022 17:14:22</t>
  </si>
  <si>
    <t>10.11.2022 10:05:00</t>
  </si>
  <si>
    <t>10.11.2022 11:16:00</t>
  </si>
  <si>
    <t>ÇAPAKLI KÖK 45-78-M01161_HatBaşıAyırıcı_53138955 M07_53138955</t>
  </si>
  <si>
    <t>10.11.2022 16:07:22</t>
  </si>
  <si>
    <t>10.11.2022 20:21:09</t>
  </si>
  <si>
    <t>YAŞAR SÖKELİOĞLU-1 35-20-L00099_9096100_56360475_56360475</t>
  </si>
  <si>
    <t>10.11.2022 13:02:24</t>
  </si>
  <si>
    <t>10.11.2022 14:43:39</t>
  </si>
  <si>
    <t>ZİHNİ KARAKAYA SULAMA GRUBU 35-29-M00200_B_56360251_56360251</t>
  </si>
  <si>
    <t>10.11.2022 12:46:01</t>
  </si>
  <si>
    <t>10.11.2022 15:05:26</t>
  </si>
  <si>
    <t>M-180 DALYAN ARITMA DM 35-18-M00180_950443379_950443379</t>
  </si>
  <si>
    <t>10.11.2022 17:00:32</t>
  </si>
  <si>
    <t>10.11.2022 06:28:20</t>
  </si>
  <si>
    <t>10.11.2022 09:27:02</t>
  </si>
  <si>
    <t>10.11.2022 08:24:00</t>
  </si>
  <si>
    <t>10.11.2022 08:34:04</t>
  </si>
  <si>
    <t>HATAY TM 35-01-A00009_HATAY-12 K19_2313684</t>
  </si>
  <si>
    <t>10.11.2022 14:42:00</t>
  </si>
  <si>
    <t>10.11.2022 20:33:31</t>
  </si>
  <si>
    <t>SARIGÖL DM 45-79-M00069_TR-55/56/57/58 FİDERİ M10_2074536</t>
  </si>
  <si>
    <t>10.11.2022 09:15:00</t>
  </si>
  <si>
    <t>10.11.2022 09:43:29</t>
  </si>
  <si>
    <t>M-236 35-02-M00236_A_56382755_56382755</t>
  </si>
  <si>
    <t>10.11.2022 14:15:01</t>
  </si>
  <si>
    <t>10.11.2022 17:23:25</t>
  </si>
  <si>
    <t>ERGENEKON TR-1/1 MURADİYE SOKAK 45-83-M00626_955175288_955175288</t>
  </si>
  <si>
    <t>10.11.2022 10:12:47</t>
  </si>
  <si>
    <t>10.11.2022 12:46:54</t>
  </si>
  <si>
    <t>K-3453 35-08-K03453__72410753_72410753</t>
  </si>
  <si>
    <t>10.11.2022 12:31:26</t>
  </si>
  <si>
    <t>10.11.2022 13:13:02</t>
  </si>
  <si>
    <t>POYRAZ KÖK 45-78-M00651_POYRAZ MERKEZ-BOZAĞAÇ M03_2307304</t>
  </si>
  <si>
    <t>10.11.2022 10:03:15</t>
  </si>
  <si>
    <t>10.11.2022 17:36:16</t>
  </si>
  <si>
    <t>K-4165 35-09-K04165_97714219_97714219</t>
  </si>
  <si>
    <t>10.11.2022 20:18:56</t>
  </si>
  <si>
    <t>10.11.2022 21:47:32</t>
  </si>
  <si>
    <t>10.11.2022 19:16:55</t>
  </si>
  <si>
    <t>10.11.2022 20:08:14</t>
  </si>
  <si>
    <t>10.11.2022 09:46:48</t>
  </si>
  <si>
    <t>10.11.2022 15:02:32</t>
  </si>
  <si>
    <t>10.11.2022 17:15:16</t>
  </si>
  <si>
    <t>10.11.2022 17:46:55</t>
  </si>
  <si>
    <t>10.11.2022 17:02:38</t>
  </si>
  <si>
    <t>10.11.2022 17:10:00</t>
  </si>
  <si>
    <t>ALİ ŞAHİN SULAMA GRUBU 35-29-M00175_DIREK TIPI TRAFO HUCRESI H01_2099112</t>
  </si>
  <si>
    <t>10.11.2022 18:02:54</t>
  </si>
  <si>
    <t>10.11.2022 19:15:26</t>
  </si>
  <si>
    <t>M-2756 35-09-M02756_35-09-M02756_66089373</t>
  </si>
  <si>
    <t>10.11.2022 16:34:32</t>
  </si>
  <si>
    <t>10.11.2022 17:25:07</t>
  </si>
  <si>
    <t>ÇAYIRYERİ TR-4 45-76-M00244_45-76-M00244_79723499</t>
  </si>
  <si>
    <t>10.11.2022 21:05:08</t>
  </si>
  <si>
    <t>10.11.2022 21:37:03</t>
  </si>
  <si>
    <t>_48136601_56385946_56385946</t>
  </si>
  <si>
    <t>10.11.2022 10:45:10</t>
  </si>
  <si>
    <t>10.11.2022 11:55:29</t>
  </si>
  <si>
    <t>YELKİ TR-11 35-10-L00011_913807917_913807917</t>
  </si>
  <si>
    <t>10.11.2022 17:16:48</t>
  </si>
  <si>
    <t>10.11.2022 19:37:10</t>
  </si>
  <si>
    <t>YOLÜSTÜ İM 35-15-A00002_YOLÜSTÜ-2 M06_2073148</t>
  </si>
  <si>
    <t>10.11.2022 14:18:07</t>
  </si>
  <si>
    <t>10.11.2022 14:28:57</t>
  </si>
  <si>
    <t>REFIK AYBAR SULAMA GRUBU 35-29-L00158_35-29-L00158_2371114</t>
  </si>
  <si>
    <t>10.11.2022 11:11:27</t>
  </si>
  <si>
    <t>10.11.2022 13:47:36</t>
  </si>
  <si>
    <t>DM-2/2 45-71-M00147_953190900_953190900</t>
  </si>
  <si>
    <t>10.11.2022 10:21:20</t>
  </si>
  <si>
    <t>10.11.2022 17:20:40</t>
  </si>
  <si>
    <t>GÖKTÜRK SİTESİ TR 45-71-M01179_949170295_949170295</t>
  </si>
  <si>
    <t>10.11.2022 08:45:09</t>
  </si>
  <si>
    <t>10.11.2022 09:14:35</t>
  </si>
  <si>
    <t>EMİRALEM TR-2 35-28-M00228_DIREK TIPI TRAFO HUCRESI H01_2109778</t>
  </si>
  <si>
    <t>10.11.2022 00:09:14</t>
  </si>
  <si>
    <t>10.11.2022 01:14:40</t>
  </si>
  <si>
    <t>ÇIRPI İM 35-20-A00002_KANDAK(ÇIRPI-3) M02_2308543</t>
  </si>
  <si>
    <t>10.11.2022 12:57:22</t>
  </si>
  <si>
    <t>10.11.2022 16:58:36</t>
  </si>
  <si>
    <t>10.11.2022 09:30:03</t>
  </si>
  <si>
    <t>10.11.2022 10:58:34</t>
  </si>
  <si>
    <t>10.11.2022 18:46:29</t>
  </si>
  <si>
    <t>10.11.2022 19:39:38</t>
  </si>
  <si>
    <t>DM-1/23 35-29-M00023_35-29-M00023_2356538</t>
  </si>
  <si>
    <t>10.11.2022 21:10:38</t>
  </si>
  <si>
    <t>10.11.2022 21:52:32</t>
  </si>
  <si>
    <t>KIRKAĞAÇ TR-1/6 45-76-M00030_95000650238_95000650238</t>
  </si>
  <si>
    <t>10.11.2022 12:12:53</t>
  </si>
  <si>
    <t>10.11.2022 19:05:52</t>
  </si>
  <si>
    <t>SUDELİĞİ KÖK 45-72-L00111_SELCİKLİ ÇIKIŞI L04_66544616</t>
  </si>
  <si>
    <t>10.11.2022 10:08:47</t>
  </si>
  <si>
    <t>10.11.2022 17:04:21</t>
  </si>
  <si>
    <t>10.11.2022 07:45:37</t>
  </si>
  <si>
    <t>10.11.2022 08:58:21</t>
  </si>
  <si>
    <t>ORTAKÖY KÖK 45-78-M01336_DEMİRKÖPRÜ M01_81494435</t>
  </si>
  <si>
    <t>10.11.2022 23:26:01</t>
  </si>
  <si>
    <t>10.11.2022 23:33:00</t>
  </si>
  <si>
    <t>10.11.2022 17:23:11</t>
  </si>
  <si>
    <t>10.11.2022 18:41:45</t>
  </si>
  <si>
    <t>M-1832 35-04-M01832_B_56377674_56377674</t>
  </si>
  <si>
    <t>10.11.2022 16:10:45</t>
  </si>
  <si>
    <t>10.11.2022 16:43:06</t>
  </si>
  <si>
    <t>KAYAKÖY DM 35-15-L00866_ALABAŞ L04_72307162</t>
  </si>
  <si>
    <t>10.11.2022 11:37:47</t>
  </si>
  <si>
    <t>10.11.2022 12:13:01</t>
  </si>
  <si>
    <t>AHMETLİ TR-11 45-84-L00011_955181071_955181071</t>
  </si>
  <si>
    <t>10.11.2022 10:16:02</t>
  </si>
  <si>
    <t>10.11.2022 12:13:55</t>
  </si>
  <si>
    <t>K-121 35-07-K00121_913225377_913225377</t>
  </si>
  <si>
    <t>10.11.2022 15:06:51</t>
  </si>
  <si>
    <t>10.11.2022 19:18:52</t>
  </si>
  <si>
    <t>TR-118 35-15-M00118_950360757_950360757</t>
  </si>
  <si>
    <t>10.11.2022 09:48:32</t>
  </si>
  <si>
    <t>10.11.2022 14:58:11</t>
  </si>
  <si>
    <t>M-650 35-02-M00650_M-652 M02_2103541</t>
  </si>
  <si>
    <t>10.11.2022 09:25:03</t>
  </si>
  <si>
    <t>10.11.2022 09:45:58</t>
  </si>
  <si>
    <t>M-13 35-02-M00013_M-320 M07_2064788</t>
  </si>
  <si>
    <t>10.11.2022 16:13:01</t>
  </si>
  <si>
    <t>10.11.2022 17:19:34</t>
  </si>
  <si>
    <t>ATÇILAR TR-1 35-16-M00037_47500746_56395733_56395733</t>
  </si>
  <si>
    <t>10.11.2022 18:59:01</t>
  </si>
  <si>
    <t>10.11.2022 21:03:04</t>
  </si>
  <si>
    <t>SOMA TR-26/2 45-82-M00119_45-82-M00119_2369950</t>
  </si>
  <si>
    <t>10.11.2022 16:49:28</t>
  </si>
  <si>
    <t>10.11.2022 17:16:38</t>
  </si>
  <si>
    <t>YELKİ TR-5 (M-2339) 35-10-M02339_A F1_49574442</t>
  </si>
  <si>
    <t>10.11.2022 07:13:30</t>
  </si>
  <si>
    <t>10.11.2022 08:32:10</t>
  </si>
  <si>
    <t>ASSTAR KÖK 45-73-M00134_KÖYLER ÇIKIŞ M02_66686397</t>
  </si>
  <si>
    <t>10.11.2022 10:07:43</t>
  </si>
  <si>
    <t>10.11.2022 12:57:27</t>
  </si>
  <si>
    <t>10.11.2022 12:29:00</t>
  </si>
  <si>
    <t>10.11.2022 15:50:00</t>
  </si>
  <si>
    <t>L-266 35-18-L00266_950450360_950450360</t>
  </si>
  <si>
    <t>10.11.2022 13:03:32</t>
  </si>
  <si>
    <t>10.11.2022 17:41:55</t>
  </si>
  <si>
    <t>M-1109 35-08-M01109_99236361_99236361</t>
  </si>
  <si>
    <t>10.11.2022 14:38:43</t>
  </si>
  <si>
    <t>10.11.2022 15:49:56</t>
  </si>
  <si>
    <t>10.11.2022 10:01:57</t>
  </si>
  <si>
    <t>10.11.2022 16:00:36</t>
  </si>
  <si>
    <t>DEĞİRMENDERE DM 35-22-M00085_ÇAMÖNÜ - ATAKÖY M09_50066540</t>
  </si>
  <si>
    <t>06.11.2022 18:05:00</t>
  </si>
  <si>
    <t>06.11.2022 18:53:30</t>
  </si>
  <si>
    <t>06.11.2022 15:23:10</t>
  </si>
  <si>
    <t>06.11.2022 16:59:06</t>
  </si>
  <si>
    <t>TR-13 35-19-L00013_956688958_956688958</t>
  </si>
  <si>
    <t>06.11.2022 14:42:47</t>
  </si>
  <si>
    <t>06.11.2022 22:38:53</t>
  </si>
  <si>
    <t>06.11.2022 12:40:52</t>
  </si>
  <si>
    <t>06.11.2022 14:12:53</t>
  </si>
  <si>
    <t>M-2760 35-10-M02760_TCK M02_81656680</t>
  </si>
  <si>
    <t>06.11.2022 18:08:49</t>
  </si>
  <si>
    <t>06.11.2022 18:32:38</t>
  </si>
  <si>
    <t>06.11.2022 08:06:45</t>
  </si>
  <si>
    <t>06.11.2022 09:34:20</t>
  </si>
  <si>
    <t>06.11.2022 19:44:17</t>
  </si>
  <si>
    <t>06.11.2022 20:37:22</t>
  </si>
  <si>
    <t>M-2475(YATIRIM REZERVE) 35-02-M02475_ M02_83756788</t>
  </si>
  <si>
    <t>06.11.2022 13:26:09</t>
  </si>
  <si>
    <t>06.11.2022 17:06:10</t>
  </si>
  <si>
    <t>L-357 EGEM SAHİL SİT. 35-18-L00357_950441749_950441749</t>
  </si>
  <si>
    <t>06.11.2022 01:08:51</t>
  </si>
  <si>
    <t>06.11.2022 03:30:41</t>
  </si>
  <si>
    <t>AĞAÇ İŞLERİ KÖK-2 (M-703) 35-22-M00125_KISIKKÖY(KARTAL) M02_72110742</t>
  </si>
  <si>
    <t>06.11.2022 18:01:59</t>
  </si>
  <si>
    <t>06.11.2022 18:57:47</t>
  </si>
  <si>
    <t>TR-156 35-15-L00156_B_56372048_56372048</t>
  </si>
  <si>
    <t>06.11.2022 14:34:06</t>
  </si>
  <si>
    <t>06.11.2022 16:47:50</t>
  </si>
  <si>
    <t>BADEMLER TR-5 35-19-L00330__81637338_81637338</t>
  </si>
  <si>
    <t>06.11.2022 23:26:00</t>
  </si>
  <si>
    <t>07.11.2022 02:50:57</t>
  </si>
  <si>
    <t>06.11.2022 07:54:47</t>
  </si>
  <si>
    <t>06.11.2022 08:45:16</t>
  </si>
  <si>
    <t>KARGIN KÖK 45-71-M00095_AYTEKİNLER ESKİ HARMANDALI M07_2076266</t>
  </si>
  <si>
    <t>06.11.2022 16:58:58</t>
  </si>
  <si>
    <t>06.11.2022 17:28:07</t>
  </si>
  <si>
    <t>KOYUNDERE DM 35-28-M00165_KOYUNDERE TR-5 M04_66524414</t>
  </si>
  <si>
    <t>06.11.2022 09:02:29</t>
  </si>
  <si>
    <t>06.11.2022 15:48:00</t>
  </si>
  <si>
    <t>AKÇAKİLİSE TR-1 35-21-L00044_A_76803842_76803842</t>
  </si>
  <si>
    <t>06.11.2022 18:59:48</t>
  </si>
  <si>
    <t>07.11.2022 04:18:23</t>
  </si>
  <si>
    <t>TR-42 35-15-M00042_TR-134 M02_66581727</t>
  </si>
  <si>
    <t>06.11.2022 16:35:30</t>
  </si>
  <si>
    <t>06.11.2022 17:04:31</t>
  </si>
  <si>
    <t>06.11.2022 16:04:17</t>
  </si>
  <si>
    <t>06.11.2022 16:15:29</t>
  </si>
  <si>
    <t>K-1768 35-01-K01768_912351929_912351929</t>
  </si>
  <si>
    <t>06.11.2022 16:39:25</t>
  </si>
  <si>
    <t>06.11.2022 18:38:02</t>
  </si>
  <si>
    <t>MENEMEN İM 35-28-A00001_FABRİKALAR L11_88107522</t>
  </si>
  <si>
    <t>06.11.2022 14:02:34</t>
  </si>
  <si>
    <t>06.11.2022 14:08:16</t>
  </si>
  <si>
    <t>BAHÇECİK TR-1 35-22-M00264_A_56374674_56374674</t>
  </si>
  <si>
    <t>06.11.2022 09:08:30</t>
  </si>
  <si>
    <t>06.11.2022 10:23:09</t>
  </si>
  <si>
    <t>ÇAMBEL KÖK 35-27-M00619_YENMİŞ-2 M04_72166068</t>
  </si>
  <si>
    <t>06.11.2022 18:11:13</t>
  </si>
  <si>
    <t>06.11.2022 21:28:10</t>
  </si>
  <si>
    <t>L-424 AKTAŞ MARKET 35-18-L00424_950456910_950456910</t>
  </si>
  <si>
    <t>06.11.2022 19:42:25</t>
  </si>
  <si>
    <t>06.11.2022 23:42:16</t>
  </si>
  <si>
    <t>06.11.2022 18:36:00</t>
  </si>
  <si>
    <t>06.11.2022 20:48:25</t>
  </si>
  <si>
    <t>06.11.2022 08:14:22</t>
  </si>
  <si>
    <t>06.11.2022 08:47:33</t>
  </si>
  <si>
    <t>TR-111 ZEYTİNALANI 35-19-L00111_TR-113 L02_2333958</t>
  </si>
  <si>
    <t>06.11.2022 15:57:16</t>
  </si>
  <si>
    <t>06.11.2022 17:04:17</t>
  </si>
  <si>
    <t>ARPALIK TARIMSAL SULAMA TR-5 45-83-M00342_45-83-M00342_2359578</t>
  </si>
  <si>
    <t>06.11.2022 09:00:26</t>
  </si>
  <si>
    <t>06.11.2022 10:45:06</t>
  </si>
  <si>
    <t>06.11.2022 09:23:15</t>
  </si>
  <si>
    <t>06.11.2022 09:27:32</t>
  </si>
  <si>
    <t>GERMİYAN İM 35-18-A00004_ILDIR-1 L02_2064606</t>
  </si>
  <si>
    <t>06.11.2022 14:12:20</t>
  </si>
  <si>
    <t>06.11.2022 14:14:39</t>
  </si>
  <si>
    <t>BADINCA TR-5 45-73-M00395_A_56394447_56394447</t>
  </si>
  <si>
    <t>06.11.2022 16:33:30</t>
  </si>
  <si>
    <t>06.11.2022 18:03:10</t>
  </si>
  <si>
    <t>06.11.2022 13:02:26</t>
  </si>
  <si>
    <t>06.11.2022 13:21:56</t>
  </si>
  <si>
    <t>06.11.2022 14:44:08</t>
  </si>
  <si>
    <t>06.11.2022 15:44:49</t>
  </si>
  <si>
    <t>06.11.2022 15:36:00</t>
  </si>
  <si>
    <t>06.11.2022 16:36:46</t>
  </si>
  <si>
    <t>NECATİ KESKİN 35-30-M00621_955329360_955329360</t>
  </si>
  <si>
    <t>06.11.2022 08:37:49</t>
  </si>
  <si>
    <t>06.11.2022 10:32:00</t>
  </si>
  <si>
    <t>06.11.2022 17:53:05</t>
  </si>
  <si>
    <t>06.11.2022 23:03:00</t>
  </si>
  <si>
    <t>TR-48 35-13-M00048_ H_76691046</t>
  </si>
  <si>
    <t>06.11.2022 10:59:25</t>
  </si>
  <si>
    <t>06.11.2022 11:41:09</t>
  </si>
  <si>
    <t>TÜRKÖNÜ TR-1 35-15-M00301_B_56362092_56362092</t>
  </si>
  <si>
    <t>06.11.2022 17:24:26</t>
  </si>
  <si>
    <t>06.11.2022 18:35:29</t>
  </si>
  <si>
    <t>ZEYTİNALAN TR-110 35-19-M00110_12054087_56390696_56390696</t>
  </si>
  <si>
    <t>06.11.2022 23:52:35</t>
  </si>
  <si>
    <t>07.11.2022 02:03:04</t>
  </si>
  <si>
    <t>06.11.2022 11:27:57</t>
  </si>
  <si>
    <t>06.11.2022 11:34:11</t>
  </si>
  <si>
    <t>DM-2/19 (NECATİBEY TR) 45-71-M00124_C c2b_45193652</t>
  </si>
  <si>
    <t>06.11.2022 03:27:32</t>
  </si>
  <si>
    <t>06.11.2022 04:03:38</t>
  </si>
  <si>
    <t>TR-30 35-13-L00030_TR-32 (TR-33) L01_66462770</t>
  </si>
  <si>
    <t>06.11.2022 00:52:24</t>
  </si>
  <si>
    <t>06.11.2022 01:19:24</t>
  </si>
  <si>
    <t>06.11.2022 21:15:47</t>
  </si>
  <si>
    <t>06.11.2022 21:32:49</t>
  </si>
  <si>
    <t>TİRE İM-DM-1 35-29-A00001_MAHMUTLAR L13_2060147</t>
  </si>
  <si>
    <t>06.11.2022 19:16:55</t>
  </si>
  <si>
    <t>06.11.2022 19:35:29</t>
  </si>
  <si>
    <t>ATAKÖY TR-4 35-22-M00193_A_56370454_56370454</t>
  </si>
  <si>
    <t>06.11.2022 15:18:03</t>
  </si>
  <si>
    <t>06.11.2022 15:28:33</t>
  </si>
  <si>
    <t>DM-2/19 (NECATİBEY TR) 45-71-M00124_953187581_953187581</t>
  </si>
  <si>
    <t>06.11.2022 15:45:44</t>
  </si>
  <si>
    <t>06.11.2022 19:01:45</t>
  </si>
  <si>
    <t>MORDOĞAN TR-38 35-21-L00165_953366085_953366085</t>
  </si>
  <si>
    <t>06.11.2022 16:50:43</t>
  </si>
  <si>
    <t>07.11.2022 01:07:18</t>
  </si>
  <si>
    <t>MERCANKENT SİTESİ TR 35-23-M00049_ M01_2057996</t>
  </si>
  <si>
    <t>06.11.2022 19:59:19</t>
  </si>
  <si>
    <t>06.11.2022 22:08:16</t>
  </si>
  <si>
    <t>ÇİFTLİK İM 35-18-A00003_HatBaşıAyırıcı_53138379 L14_53138379</t>
  </si>
  <si>
    <t>06.11.2022 14:08:20</t>
  </si>
  <si>
    <t>06.11.2022 18:25:04</t>
  </si>
  <si>
    <t>YOLÜSTÜ İM 35-15-A00002_ERTUĞRUL KÖYÜ L15_2076427</t>
  </si>
  <si>
    <t>06.11.2022 16:49:09</t>
  </si>
  <si>
    <t>06.11.2022 17:16:15</t>
  </si>
  <si>
    <t>06.11.2022 17:04:37</t>
  </si>
  <si>
    <t>06.11.2022 18:26:50</t>
  </si>
  <si>
    <t>DEMİRKÖPRÜ TM 45-78-A00005_KÖPRÜBAŞI M07_2329516</t>
  </si>
  <si>
    <t>06.11.2022 09:12:59</t>
  </si>
  <si>
    <t>06.11.2022 09:18:27</t>
  </si>
  <si>
    <t>DM-2/3 ESKİ ANIT YANI 35-18-L00581_7002135_56389479_56389479</t>
  </si>
  <si>
    <t>06.11.2022 13:41:44</t>
  </si>
  <si>
    <t>06.11.2022 19:03:25</t>
  </si>
  <si>
    <t>06.11.2022 10:52:57</t>
  </si>
  <si>
    <t>06.11.2022 11:42:26</t>
  </si>
  <si>
    <t>06.11.2022 20:41:17</t>
  </si>
  <si>
    <t>06.11.2022 21:06:49</t>
  </si>
  <si>
    <t>K-1505 35-03-K01505_910889542_910889542</t>
  </si>
  <si>
    <t>06.11.2022 15:48:10</t>
  </si>
  <si>
    <t>06.11.2022 19:14:52</t>
  </si>
  <si>
    <t>06.11.2022 13:01:25</t>
  </si>
  <si>
    <t>06.11.2022 13:56:55</t>
  </si>
  <si>
    <t>ZEYTİNALANI TR-118 35-19-L00118_TR-121 L02_66026986</t>
  </si>
  <si>
    <t>06.11.2022 23:44:31</t>
  </si>
  <si>
    <t>06.11.2022 23:58:27</t>
  </si>
  <si>
    <t>TR-165 45-78-L00165_49416604_56385088_56385088</t>
  </si>
  <si>
    <t>06.11.2022 15:28:28</t>
  </si>
  <si>
    <t>06.11.2022 16:52:37</t>
  </si>
  <si>
    <t>L-36 35-18-L00036_950438725_950438725</t>
  </si>
  <si>
    <t>06.11.2022 19:46:26</t>
  </si>
  <si>
    <t>06.11.2022 22:10:33</t>
  </si>
  <si>
    <t>06.11.2022 17:50:36</t>
  </si>
  <si>
    <t>06.11.2022 18:59:59</t>
  </si>
  <si>
    <t>ÖMÜR BELDESİ DM 35-14-M00120_M-42 M01_80640533</t>
  </si>
  <si>
    <t>06.11.2022 15:50:47</t>
  </si>
  <si>
    <t>06.11.2022 20:54:41</t>
  </si>
  <si>
    <t>M-1543 35-01-M01543_910543096_910543096</t>
  </si>
  <si>
    <t>06.11.2022 09:55:35</t>
  </si>
  <si>
    <t>06.11.2022 11:59:07</t>
  </si>
  <si>
    <t>KARABAĞLAR TM 35-01-A00012_ESBAŞ-1 M09_2310484</t>
  </si>
  <si>
    <t>06.11.2022 10:27:57</t>
  </si>
  <si>
    <t>06.11.2022 11:20:15</t>
  </si>
  <si>
    <t>ATAKÖY OVA TR-1 35-22-M00182_955294439_955294439</t>
  </si>
  <si>
    <t>06.11.2022 22:19:15</t>
  </si>
  <si>
    <t>07.11.2022 01:21:08</t>
  </si>
  <si>
    <t>ÜRKMEZ M-23 35-25-M00157_ÜRKMEZ M-22 M02_72072093</t>
  </si>
  <si>
    <t>06.11.2022 17:23:07</t>
  </si>
  <si>
    <t>06.11.2022 19:36:55</t>
  </si>
  <si>
    <t>KEMERDAMLARI TR-1 45-78-M00588_953288268_953288268</t>
  </si>
  <si>
    <t>06.11.2022 16:35:01</t>
  </si>
  <si>
    <t>06.11.2022 18:03:13</t>
  </si>
  <si>
    <t>K-3185 35-04-K03185_99310419_99310419</t>
  </si>
  <si>
    <t>06.11.2022 12:04:25</t>
  </si>
  <si>
    <t>06.11.2022 12:49:13</t>
  </si>
  <si>
    <t>SARUHANLI TR-3 45-80-M00003_D_56387590_56387590</t>
  </si>
  <si>
    <t>06.11.2022 21:18:04</t>
  </si>
  <si>
    <t>06.11.2022 22:41:23</t>
  </si>
  <si>
    <t>M-2877 35-07-M02877_97514753_97514753</t>
  </si>
  <si>
    <t>06.11.2022 19:09:39</t>
  </si>
  <si>
    <t>06.11.2022 20:38:18</t>
  </si>
  <si>
    <t>L-436 35-18-L00436_950459051_950459051</t>
  </si>
  <si>
    <t>06.11.2022 10:25:08</t>
  </si>
  <si>
    <t>06.11.2022 11:37:49</t>
  </si>
  <si>
    <t>06.11.2022 17:54:30</t>
  </si>
  <si>
    <t>06.11.2022 15:14:01</t>
  </si>
  <si>
    <t>06.11.2022 18:05:11</t>
  </si>
  <si>
    <t>06.11.2022 17:16:02</t>
  </si>
  <si>
    <t>06.11.2022 18:12:40</t>
  </si>
  <si>
    <t>DAVUT DEMİRALAY SULAMA GRUBU 35-29-L00358_DIREK TIPI TRAFO HUCRESI H01_2044318</t>
  </si>
  <si>
    <t>06.11.2022 20:05:40</t>
  </si>
  <si>
    <t>07.11.2022 04:05:59</t>
  </si>
  <si>
    <t>YENİÇİFTLİK KÖK 35-20-L00373_ L06_2331260</t>
  </si>
  <si>
    <t>06.11.2022 07:33:49</t>
  </si>
  <si>
    <t>06.11.2022 10:13:12</t>
  </si>
  <si>
    <t>SÜLEYMANLI KÖK 35-28-M00606_BOZALAN M04_66870996</t>
  </si>
  <si>
    <t>06.11.2022 17:31:07</t>
  </si>
  <si>
    <t>06.11.2022 18:57:07</t>
  </si>
  <si>
    <t>URLA TM-1 35-19-A00004_HatBaşıAyırıcı_53134090 M07_53134090</t>
  </si>
  <si>
    <t>06.11.2022 17:38:31</t>
  </si>
  <si>
    <t>06.11.2022 21:56:00</t>
  </si>
  <si>
    <t>L-277 GÖLCÜK GÖDENCE KÖK 35-14-L00277_SEFERİHİSAR İM L03_72144416</t>
  </si>
  <si>
    <t>06.11.2022 15:33:27</t>
  </si>
  <si>
    <t>06.11.2022 15:47:35</t>
  </si>
  <si>
    <t>06.11.2022 19:48:57</t>
  </si>
  <si>
    <t>06.11.2022 20:55:42</t>
  </si>
  <si>
    <t>TR-87 MENTEŞ KAVŞAĞI 35-19-L00087_956695212_956695212</t>
  </si>
  <si>
    <t>06.11.2022 11:42:28</t>
  </si>
  <si>
    <t>06.11.2022 14:21:43</t>
  </si>
  <si>
    <t>KAYAKÖY DM 35-15-L00866_İLKKURŞUN L05_72307055</t>
  </si>
  <si>
    <t>06.11.2022 14:24:47</t>
  </si>
  <si>
    <t>06.11.2022 14:25:17</t>
  </si>
  <si>
    <t>SELENDİ TR-13 45-81-M00013_95002497272_95002497272</t>
  </si>
  <si>
    <t>06.11.2022 19:31:43</t>
  </si>
  <si>
    <t>06.11.2022 19:51:17</t>
  </si>
  <si>
    <t>06.11.2022 17:04:11</t>
  </si>
  <si>
    <t>06.11.2022 17:08:10</t>
  </si>
  <si>
    <t>_A_56366444_56366444</t>
  </si>
  <si>
    <t>06.11.2022 18:53:04</t>
  </si>
  <si>
    <t>06.11.2022 22:04:16</t>
  </si>
  <si>
    <t>TR-71 SEDAT IRMAK GRB. 35-15-M00071_48857590_56372416_56372416</t>
  </si>
  <si>
    <t>06.11.2022 13:21:58</t>
  </si>
  <si>
    <t>06.11.2022 13:59:36</t>
  </si>
  <si>
    <t>ÇUKURALTI M-37 35-25-M00078_35-25-M00078_2376689</t>
  </si>
  <si>
    <t>06.11.2022 16:09:19</t>
  </si>
  <si>
    <t>06.11.2022 18:59:13</t>
  </si>
  <si>
    <t>ULUCAK DM-2/17 35-27-M00859_A_56394773_56394773</t>
  </si>
  <si>
    <t>06.11.2022 23:59:02</t>
  </si>
  <si>
    <t>07.11.2022 01:19:10</t>
  </si>
  <si>
    <t>ÇAPAK TR-1 35-26-M00425_B_56358997_56358997</t>
  </si>
  <si>
    <t>06.11.2022 16:39:49</t>
  </si>
  <si>
    <t>06.11.2022 19:39:13</t>
  </si>
  <si>
    <t>L-309 35-18-L00309_950447326_950447326</t>
  </si>
  <si>
    <t>06.11.2022 14:53:49</t>
  </si>
  <si>
    <t>06.11.2022 21:30:34</t>
  </si>
  <si>
    <t>06.11.2022 16:05:05</t>
  </si>
  <si>
    <t>06.11.2022 16:29:54</t>
  </si>
  <si>
    <t>MERSİNLİ TR-3 45-78-M00937_49342808_56390922_56390922</t>
  </si>
  <si>
    <t>06.11.2022 18:49:02</t>
  </si>
  <si>
    <t>06.11.2022 21:03:00</t>
  </si>
  <si>
    <t>HACIRAHMANLAR TARIMSAL SULAMA ÖZEL KÖK 45-80-M02000Ö_HACIRAHMANLI TST-1 M02_2083393</t>
  </si>
  <si>
    <t>06.11.2022 09:12:41</t>
  </si>
  <si>
    <t>06.11.2022 10:00:12</t>
  </si>
  <si>
    <t>06.11.2022 00:05:28</t>
  </si>
  <si>
    <t>06.11.2022 00:11:18</t>
  </si>
  <si>
    <t>KIRKAĞAÇ DM 45-76-M00043_ŞEHİR-2(GARAJ TARAFI) M09_72247564</t>
  </si>
  <si>
    <t>06.11.2022 09:20:59</t>
  </si>
  <si>
    <t>06.11.2022 17:02:57</t>
  </si>
  <si>
    <t>M-1386 35-03-M01386_910725858_910725858</t>
  </si>
  <si>
    <t>06.11.2022 10:39:29</t>
  </si>
  <si>
    <t>06.11.2022 13:31:09</t>
  </si>
  <si>
    <t>06.11.2022 17:30:13</t>
  </si>
  <si>
    <t>06.11.2022 17:36:06</t>
  </si>
  <si>
    <t>BAHADIRLAR TR-2 45-79-M00125_B_56387131_56387131</t>
  </si>
  <si>
    <t>06.11.2022 14:57:03</t>
  </si>
  <si>
    <t>06.11.2022 15:55:19</t>
  </si>
  <si>
    <t>PANCAR OSB DM-1 35-26-M00869_OSB-1 M39_2122988</t>
  </si>
  <si>
    <t>06.11.2022 15:21:27</t>
  </si>
  <si>
    <t>06.11.2022 15:33:00</t>
  </si>
  <si>
    <t>IŞIKLAR KÖK 45-73-M00467_HatBaşıAyırıcı_53136476 M06_53136476</t>
  </si>
  <si>
    <t>06.11.2022 16:59:54</t>
  </si>
  <si>
    <t>06.11.2022 20:00:23</t>
  </si>
  <si>
    <t>TR-13 BEYKÖY 35-32-L00013_946416394_946416394</t>
  </si>
  <si>
    <t>06.11.2022 22:38:13</t>
  </si>
  <si>
    <t>07.11.2022 00:14:12</t>
  </si>
  <si>
    <t>TR-24 35-30-L00024_B_56363357_56363357</t>
  </si>
  <si>
    <t>06.11.2022 00:51:56</t>
  </si>
  <si>
    <t>06.11.2022 01:54:37</t>
  </si>
  <si>
    <t>CAMBAZLI KÖK 45-84-M00005_MADEN KÖK M03_50241503</t>
  </si>
  <si>
    <t>06.11.2022 16:17:18</t>
  </si>
  <si>
    <t>06.11.2022 18:14:57</t>
  </si>
  <si>
    <t>TR-2/6 45-72-L00006_65356185_56393207_56393207</t>
  </si>
  <si>
    <t>06.11.2022 20:53:52</t>
  </si>
  <si>
    <t>06.11.2022 21:30:44</t>
  </si>
  <si>
    <t>ÇİFTLİK İM 35-18-A00003_HatBaşıAyırıcı_53138164 L06_53138164</t>
  </si>
  <si>
    <t>06.11.2022 13:19:19</t>
  </si>
  <si>
    <t>06.11.2022 18:30:55</t>
  </si>
  <si>
    <t>AHMETLİ TR-74 KURTULUŞ 45-84-L00074_A_56401421_56401421</t>
  </si>
  <si>
    <t>06.11.2022 18:09:54</t>
  </si>
  <si>
    <t>06.11.2022 19:10:14</t>
  </si>
  <si>
    <t>L-371 35-18-L00371_950438088_950438088</t>
  </si>
  <si>
    <t>06.11.2022 11:40:40</t>
  </si>
  <si>
    <t>06.11.2022 12:30:30</t>
  </si>
  <si>
    <t>GÜLBAHÇE TR-7 35-19-L00167_A_65508700_65508700</t>
  </si>
  <si>
    <t>06.11.2022 15:36:42</t>
  </si>
  <si>
    <t>06.11.2022 22:46:20</t>
  </si>
  <si>
    <t>HALİTPAŞA TR-6 45-80-M00062_45-80-M00062_72189867</t>
  </si>
  <si>
    <t>06.11.2022 17:13:17</t>
  </si>
  <si>
    <t>06.11.2022 17:32:05</t>
  </si>
  <si>
    <t>TR-26 35-15-L00026_950353117_950353117</t>
  </si>
  <si>
    <t>06.11.2022 19:15:52</t>
  </si>
  <si>
    <t>06.11.2022 20:46:52</t>
  </si>
  <si>
    <t>YENİFOÇA TR-53 35-23-M00053_950421222_950421222</t>
  </si>
  <si>
    <t>06.11.2022 13:38:40</t>
  </si>
  <si>
    <t>06.11.2022 15:13:42</t>
  </si>
  <si>
    <t>K-4269 35-01-K04269_35-01-K04269_2375776</t>
  </si>
  <si>
    <t>06.11.2022 15:52:05</t>
  </si>
  <si>
    <t>06.11.2022 16:50:52</t>
  </si>
  <si>
    <t>06.11.2022 00:01:00</t>
  </si>
  <si>
    <t>06.11.2022 00:10:00</t>
  </si>
  <si>
    <t>L-308 35-18-L00308_950447552_950447552</t>
  </si>
  <si>
    <t>06.11.2022 12:10:02</t>
  </si>
  <si>
    <t>06.11.2022 13:34:05</t>
  </si>
  <si>
    <t>06.11.2022 07:52:00</t>
  </si>
  <si>
    <t>06.11.2022 07:54:00</t>
  </si>
  <si>
    <t>GÜMÜLDÜR M-4 35-25-M00004_C_56368338_56368338</t>
  </si>
  <si>
    <t>06.11.2022 21:33:07</t>
  </si>
  <si>
    <t>06.11.2022 22:45:38</t>
  </si>
  <si>
    <t>KÖPRÜBAŞI TR-19 45-86-M00019_DAĞITIM TRAFO KÖPRÜBAŞI TR-19 M04_72222841</t>
  </si>
  <si>
    <t>06.11.2022 10:49:16</t>
  </si>
  <si>
    <t>06.11.2022 16:15:45</t>
  </si>
  <si>
    <t>M-17 UŞAKLILAR SİTESİ 35-18-M00017_DIREK TIPI TRAFO HUCRESI H01_2102116</t>
  </si>
  <si>
    <t>06.11.2022 16:18:17</t>
  </si>
  <si>
    <t>06.11.2022 20:41:34</t>
  </si>
  <si>
    <t>06.11.2022 15:46:31</t>
  </si>
  <si>
    <t>06.11.2022 16:01:32</t>
  </si>
  <si>
    <t>06.11.2022 16:40:00</t>
  </si>
  <si>
    <t>TR-118 35-15-M00118_TR-90 M01_66876695</t>
  </si>
  <si>
    <t>06.11.2022 13:39:57</t>
  </si>
  <si>
    <t>06.11.2022 15:16:28</t>
  </si>
  <si>
    <t>06.11.2022 15:37:43</t>
  </si>
  <si>
    <t>06.11.2022 20:30:00</t>
  </si>
  <si>
    <t>KABAZLI KÖK 45-78-M00675_HatBaşıAyırıcı_73215683 M03_73215683</t>
  </si>
  <si>
    <t>06.11.2022 08:07:34</t>
  </si>
  <si>
    <t>06.11.2022 09:57:48</t>
  </si>
  <si>
    <t>06.11.2022 15:23:17</t>
  </si>
  <si>
    <t>06.11.2022 18:28:09</t>
  </si>
  <si>
    <t>06.11.2022 14:32:57</t>
  </si>
  <si>
    <t>06.11.2022 16:52:00</t>
  </si>
  <si>
    <t>ALİZE KÖK 35-18-M00059_ALAÇATI TM (URLA-1) M10_72185135</t>
  </si>
  <si>
    <t>06.11.2022 01:11:18</t>
  </si>
  <si>
    <t>06.11.2022 05:28:19</t>
  </si>
  <si>
    <t>06.11.2022 14:33:10</t>
  </si>
  <si>
    <t>06.11.2022 15:16:21</t>
  </si>
  <si>
    <t>06.11.2022 09:00:36</t>
  </si>
  <si>
    <t>06.11.2022 16:53:46</t>
  </si>
  <si>
    <t>GERMİYAN İM 35-18-A00004_ILDIR-1 L02_2064607</t>
  </si>
  <si>
    <t>06.11.2022 17:17:41</t>
  </si>
  <si>
    <t>06.11.2022 18:21:15</t>
  </si>
  <si>
    <t>SARIGÖL DM 45-79-M00069_ESKİ KÖYLER FİDERİ M05_2318419</t>
  </si>
  <si>
    <t>06.11.2022 09:22:17</t>
  </si>
  <si>
    <t>06.11.2022 16:44:25</t>
  </si>
  <si>
    <t>06.11.2022 21:16:30</t>
  </si>
  <si>
    <t>06.11.2022 22:29:01</t>
  </si>
  <si>
    <t>GÖKÇEKÖY TURGUTREİS TR-1 45-80-L00180_A_56401257_56401257</t>
  </si>
  <si>
    <t>06.11.2022 17:47:53</t>
  </si>
  <si>
    <t>06.11.2022 18:31:48</t>
  </si>
  <si>
    <t>K-4546 35-02-K04546_A_56378802_56378802</t>
  </si>
  <si>
    <t>06.11.2022 09:05:09</t>
  </si>
  <si>
    <t>06.11.2022 13:04:59</t>
  </si>
  <si>
    <t>TATAR DM 35-19-M00256_ALAÇATI-2 GİRİŞ M02_2058323</t>
  </si>
  <si>
    <t>06.11.2022 14:03:07</t>
  </si>
  <si>
    <t>06.11.2022 14:07:00</t>
  </si>
  <si>
    <t>ÇUKURALTI M-27 35-25-M00075_35-25-M00075_2376935</t>
  </si>
  <si>
    <t>06.11.2022 15:06:47</t>
  </si>
  <si>
    <t>06.11.2022 17:32:16</t>
  </si>
  <si>
    <t>06.11.2022 16:33:07</t>
  </si>
  <si>
    <t>06.11.2022 18:32:24</t>
  </si>
  <si>
    <t>M-2001 GÜZELBAHÇE ÇAMLI KÖK 35-10-M02001_ÇIKIŞ M02_47756367</t>
  </si>
  <si>
    <t>06.11.2022 16:30:14</t>
  </si>
  <si>
    <t>06.11.2022 17:37:18</t>
  </si>
  <si>
    <t>TR-111 ZEYTİNALANI 35-19-L00111_8631331_56368369_56368369</t>
  </si>
  <si>
    <t>06.11.2022 18:13:28</t>
  </si>
  <si>
    <t>06.11.2022 20:17:08</t>
  </si>
  <si>
    <t>06.11.2022 15:24:00</t>
  </si>
  <si>
    <t>06.11.2022 19:19:30</t>
  </si>
  <si>
    <t>M-1001 35-03-M01001_D D02_83817299</t>
  </si>
  <si>
    <t>06.11.2022 18:07:04</t>
  </si>
  <si>
    <t>06.11.2022 20:10:01</t>
  </si>
  <si>
    <t>06.11.2022 17:48:35</t>
  </si>
  <si>
    <t>06.11.2022 18:15:17</t>
  </si>
  <si>
    <t>K-4701 35-01-K04701_A A1_45351224</t>
  </si>
  <si>
    <t>06.11.2022 19:28:30</t>
  </si>
  <si>
    <t>06.11.2022 21:52:05</t>
  </si>
  <si>
    <t>IŞIKLAR KÖK 45-73-M00467_BAKLACI M06_83813303</t>
  </si>
  <si>
    <t>06.11.2022 15:26:59</t>
  </si>
  <si>
    <t>06.11.2022 16:47:11</t>
  </si>
  <si>
    <t>SUBAŞI İM 35-26-A00002_NAİME L03_2035579</t>
  </si>
  <si>
    <t>06.11.2022 17:06:32</t>
  </si>
  <si>
    <t>06.11.2022 17:09:22</t>
  </si>
  <si>
    <t>06.11.2022 13:48:29</t>
  </si>
  <si>
    <t>06.11.2022 14:14:57</t>
  </si>
  <si>
    <t>06.11.2022 09:56:09</t>
  </si>
  <si>
    <t>06.11.2022 11:58:20</t>
  </si>
  <si>
    <t>06.11.2022 17:32:39</t>
  </si>
  <si>
    <t>06.11.2022 18:16:12</t>
  </si>
  <si>
    <t>SAMİ GÜÇLÜ GRB. 35-20-M00014_35-20-M00014_2355283</t>
  </si>
  <si>
    <t>06.11.2022 09:11:18</t>
  </si>
  <si>
    <t>06.11.2022 10:49:40</t>
  </si>
  <si>
    <t>AKHİSAR İM 45-72-A00001_ZEYTİNLİOVA ÇIKIŞ M06_42545397</t>
  </si>
  <si>
    <t>06.11.2022 09:02:21</t>
  </si>
  <si>
    <t>06.11.2022 17:14:14</t>
  </si>
  <si>
    <t>DM-2/3 ESKİ ANIT YANI 35-18-L00581_8549987_56393102_56393102</t>
  </si>
  <si>
    <t>06.11.2022 16:18:21</t>
  </si>
  <si>
    <t>06.11.2022 20:40:10</t>
  </si>
  <si>
    <t>KAPAKLI DM 45-72-M00309_KEMİKLİDERE M10_2323773</t>
  </si>
  <si>
    <t>06.11.2022 00:21:38</t>
  </si>
  <si>
    <t>06.11.2022 00:41:31</t>
  </si>
  <si>
    <t>M-147 SAKIZLIKOY 35-18-M00147_M-180 ARITMA DM M01_66031090</t>
  </si>
  <si>
    <t>06.11.2022 14:09:00</t>
  </si>
  <si>
    <t>06.11.2022 14:15:00</t>
  </si>
  <si>
    <t>TR-20 (SANAYİ KABİN) 35-32-L00020_DAĞITIM TRAFOSU L04_2311366</t>
  </si>
  <si>
    <t>06.11.2022 10:07:00</t>
  </si>
  <si>
    <t>06.11.2022 22:00:00</t>
  </si>
  <si>
    <t>ARDIÇ MAHALLESİ TR-12 35-21-L00134_953366553_953366553</t>
  </si>
  <si>
    <t>06.11.2022 18:10:07</t>
  </si>
  <si>
    <t>07.11.2022 01:43:55</t>
  </si>
  <si>
    <t>ALAÇATI TM 35-18-A00005_URLA-1 M09_2311010</t>
  </si>
  <si>
    <t>06.11.2022 14:06:34</t>
  </si>
  <si>
    <t>06.11.2022 14:14:35</t>
  </si>
  <si>
    <t>HELVACI DM-2 35-17-M00359_HELVACI M04_66476669</t>
  </si>
  <si>
    <t>06.11.2022 14:59:37</t>
  </si>
  <si>
    <t>06.11.2022 15:54:00</t>
  </si>
  <si>
    <t>TR-25 35-27-M00025_912470244_912470244</t>
  </si>
  <si>
    <t>06.11.2022 21:54:57</t>
  </si>
  <si>
    <t>07.11.2022 00:45:44</t>
  </si>
  <si>
    <t>06.11.2022 20:28:00</t>
  </si>
  <si>
    <t>06.11.2022 20:49:00</t>
  </si>
  <si>
    <t>06.11.2022 18:56:06</t>
  </si>
  <si>
    <t>06.11.2022 20:46:41</t>
  </si>
  <si>
    <t>M-271 KARAKAYALAR DM 35-14-M00271_ÇEVREKENT M06_2323243</t>
  </si>
  <si>
    <t>06.11.2022 14:54:28</t>
  </si>
  <si>
    <t>06.11.2022 21:00:51</t>
  </si>
  <si>
    <t>06.11.2022 10:18:32</t>
  </si>
  <si>
    <t>06.11.2022 12:58:53</t>
  </si>
  <si>
    <t>TR-62 35-16-L00062_35-16-L00062_2347615</t>
  </si>
  <si>
    <t>06.11.2022 09:08:51</t>
  </si>
  <si>
    <t>06.11.2022 12:24:51</t>
  </si>
  <si>
    <t>M-1814 KISIK DM-1 35-22-M00095_KISIK SANAYİ-1 M11_72099708</t>
  </si>
  <si>
    <t>06.11.2022 17:49:44</t>
  </si>
  <si>
    <t>06.11.2022 17:59:29</t>
  </si>
  <si>
    <t>06.11.2022 09:06:05</t>
  </si>
  <si>
    <t>06.11.2022 13:08:28</t>
  </si>
  <si>
    <t>YAHŞELLİ DM-5 35-28-M00882_EMİRALEM SULAMA M10_66811804</t>
  </si>
  <si>
    <t>06.11.2022 16:56:17</t>
  </si>
  <si>
    <t>06.11.2022 17:09:45</t>
  </si>
  <si>
    <t>M-147 SAKIZLIKOY 35-18-M00147_950443583_950443583</t>
  </si>
  <si>
    <t>06.11.2022 13:02:41</t>
  </si>
  <si>
    <t>06.11.2022 14:11:14</t>
  </si>
  <si>
    <t>06.11.2022 19:35:58</t>
  </si>
  <si>
    <t>06.11.2022 22:14:59</t>
  </si>
  <si>
    <t>TR-20 (SANAYİ KABİN) 35-32-L00020_TR-07 L02_2311369</t>
  </si>
  <si>
    <t>06.11.2022 18:04:48</t>
  </si>
  <si>
    <t>06.11.2022 20:51:00</t>
  </si>
  <si>
    <t>TR-1-5/8 (SABRİNİN KAHVE) 35-20-L00052_35-20-L00052_66524792</t>
  </si>
  <si>
    <t>06.11.2022 15:47:47</t>
  </si>
  <si>
    <t>06.11.2022 16:26:49</t>
  </si>
  <si>
    <t>06.11.2022 17:54:00</t>
  </si>
  <si>
    <t>06.11.2022 18:10:29</t>
  </si>
  <si>
    <t>06.11.2022 23:56:31</t>
  </si>
  <si>
    <t>07.11.2022 01:12:58</t>
  </si>
  <si>
    <t>AHMET ANDAŞ-1 SULAMA GRUBU 35-29-M00305_35-29-M00305_2375606</t>
  </si>
  <si>
    <t>06.11.2022 11:35:55</t>
  </si>
  <si>
    <t>06.11.2022 15:57:31</t>
  </si>
  <si>
    <t>06.11.2022 18:36:19</t>
  </si>
  <si>
    <t>06.11.2022 21:47:43</t>
  </si>
  <si>
    <t>K-3167 35-04-K03167_B_56372936_56372936</t>
  </si>
  <si>
    <t>06.11.2022 15:16:34</t>
  </si>
  <si>
    <t>06.11.2022 16:01:09</t>
  </si>
  <si>
    <t>ÜRKMEZ DM-4 (ÜRKMEZ M-21) 35-25-M00155_ÜRKMEZ M-22 M06_72072839</t>
  </si>
  <si>
    <t>06.11.2022 19:15:44</t>
  </si>
  <si>
    <t>06.11.2022 19:40:58</t>
  </si>
  <si>
    <t>06.11.2022 07:39:43</t>
  </si>
  <si>
    <t>06.11.2022 09:24:14</t>
  </si>
  <si>
    <t>06.11.2022 16:19:00</t>
  </si>
  <si>
    <t>06.11.2022 17:52:12</t>
  </si>
  <si>
    <t>06.11.2022 18:26:31</t>
  </si>
  <si>
    <t>M-1826 35-02-M01826_913103024_913103024</t>
  </si>
  <si>
    <t>06.11.2022 19:23:15</t>
  </si>
  <si>
    <t>06.11.2022 20:24:39</t>
  </si>
  <si>
    <t>KAREL DM 35-17-M00247_ALMAK TM-1 M03_66441223</t>
  </si>
  <si>
    <t>06.11.2022 09:07:27</t>
  </si>
  <si>
    <t>06.11.2022 09:34:52</t>
  </si>
  <si>
    <t>HOROZ GEDİĞİ TR-1 35-17-M00338_A_56364742_56364742</t>
  </si>
  <si>
    <t>06.11.2022 17:13:14</t>
  </si>
  <si>
    <t>06.11.2022 19:43:17</t>
  </si>
  <si>
    <t>06.11.2022 09:23:29</t>
  </si>
  <si>
    <t>06.11.2022 10:27:39</t>
  </si>
  <si>
    <t>GÜMÜLDÜR DM 35-25-M00100_DM-4/1 M09_2309337</t>
  </si>
  <si>
    <t>06.11.2022 16:37:19</t>
  </si>
  <si>
    <t>İSMET ÇAMLIOĞLU GRUP SULAMA 35-29-L00100_DIREK TIPI TRAFO HUCRESI H01_2051597</t>
  </si>
  <si>
    <t>06.11.2022 15:55:17</t>
  </si>
  <si>
    <t>06.11.2022 18:41:43</t>
  </si>
  <si>
    <t>K-3296 35-07-K03296_912555752_912555752</t>
  </si>
  <si>
    <t>06.11.2022 14:42:18</t>
  </si>
  <si>
    <t>06.11.2022 15:36:22</t>
  </si>
  <si>
    <t>06.11.2022 10:59:07</t>
  </si>
  <si>
    <t>06.11.2022 11:46:13</t>
  </si>
  <si>
    <t>TORBALI İM 35-26-A00001_TR-63/1 M02_65950418</t>
  </si>
  <si>
    <t>06.11.2022 15:36:09</t>
  </si>
  <si>
    <t>06.11.2022 16:01:13</t>
  </si>
  <si>
    <t>06.11.2022 17:32:02</t>
  </si>
  <si>
    <t>06.11.2022 18:02:14</t>
  </si>
  <si>
    <t>L-95 ULAMIŞ OVA SULAMA 35-14-L00095_6482690_56355334_56355334</t>
  </si>
  <si>
    <t>06.11.2022 13:05:53</t>
  </si>
  <si>
    <t>06.11.2022 15:11:17</t>
  </si>
  <si>
    <t>DM-2/3 ESKİ ANIT YANI 35-18-L00581_950454776_950454776</t>
  </si>
  <si>
    <t>06.11.2022 19:58:42</t>
  </si>
  <si>
    <t>06.11.2022 21:44:30</t>
  </si>
  <si>
    <t>06.11.2022 23:56:57</t>
  </si>
  <si>
    <t>07.11.2022 00:27:47</t>
  </si>
  <si>
    <t>KOZLUCA TR-5 (M. ÇOKALLI MAHALLESİ TR-2) 45-73-M01110_45-73-M01110_61297878</t>
  </si>
  <si>
    <t>06.11.2022 18:13:40</t>
  </si>
  <si>
    <t>06.11.2022 21:18:03</t>
  </si>
  <si>
    <t>M-996 35-03-M00996_910923573_910923573</t>
  </si>
  <si>
    <t>06.11.2022 10:27:49</t>
  </si>
  <si>
    <t>06.11.2022 12:04:23</t>
  </si>
  <si>
    <t>ÇUKURALTI M-14 35-25-M00060_HatBaşıAyırıcı_53133783 M03_53133783</t>
  </si>
  <si>
    <t>06.11.2022 19:07:44</t>
  </si>
  <si>
    <t>06.11.2022 20:20:39</t>
  </si>
  <si>
    <t>TR-2/26 (ARABACILAR) 45-83-L00026_45-83-L00026_2371444</t>
  </si>
  <si>
    <t>06.11.2022 22:14:32</t>
  </si>
  <si>
    <t>06.11.2022 23:38:18</t>
  </si>
  <si>
    <t>KIRKAĞAÇ TR-10 45-76-M00010_A_60985107_60985107</t>
  </si>
  <si>
    <t>06.11.2022 21:19:21</t>
  </si>
  <si>
    <t>06.11.2022 21:36:07</t>
  </si>
  <si>
    <t>06.11.2022 13:41:55</t>
  </si>
  <si>
    <t>06.11.2022 15:50:42</t>
  </si>
  <si>
    <t>06.11.2022 15:33:45</t>
  </si>
  <si>
    <t>06.11.2022 20:32:50</t>
  </si>
  <si>
    <t>MENEMEN TR-52 35-28-L00052_35-28-L00052_66732148</t>
  </si>
  <si>
    <t>06.11.2022 15:55:16</t>
  </si>
  <si>
    <t>06.11.2022 22:07:19</t>
  </si>
  <si>
    <t>GÖKÇELER (YAYLACIK MAH.) TR-1 45-71-M00999_45-71-M00999_2357089</t>
  </si>
  <si>
    <t>06.11.2022 17:49:59</t>
  </si>
  <si>
    <t>06.11.2022 20:13:28</t>
  </si>
  <si>
    <t>ÇAMLIK DM 35-17-M00173_TR-10 M11_66328238</t>
  </si>
  <si>
    <t>06.11.2022 10:13:38</t>
  </si>
  <si>
    <t>06.11.2022 11:19:09</t>
  </si>
  <si>
    <t>SUDELİĞİ KÖK 45-72-L00111_HatBaşıAyırıcı_53139805 L01_53139805</t>
  </si>
  <si>
    <t>06.11.2022 11:46:56</t>
  </si>
  <si>
    <t>06.11.2022 12:48:00</t>
  </si>
  <si>
    <t>TR-16 MURAT BEY CAMİ 35-26-M00016_A_56358993_56358993</t>
  </si>
  <si>
    <t>06.11.2022 10:37:42</t>
  </si>
  <si>
    <t>06.11.2022 11:10:38</t>
  </si>
  <si>
    <t>TR-1/3 45-83-M00003_PAŞATIMARI TR-1 M05_2331761</t>
  </si>
  <si>
    <t>06.11.2022 17:46:07</t>
  </si>
  <si>
    <t>06.11.2022 20:30:45</t>
  </si>
  <si>
    <t>06.11.2022 15:45:47</t>
  </si>
  <si>
    <t>06.11.2022 18:46:20</t>
  </si>
  <si>
    <t>L-125 OVACIK 35-18-L00125_8291900_56390090_56390090</t>
  </si>
  <si>
    <t>06.11.2022 15:32:36</t>
  </si>
  <si>
    <t>06.11.2022 18:25:52</t>
  </si>
  <si>
    <t>K-4052 35-01-K04052_35-01-K04052_2374472</t>
  </si>
  <si>
    <t>06.11.2022 16:21:06</t>
  </si>
  <si>
    <t>06.11.2022 17:15:30</t>
  </si>
  <si>
    <t>DM-5 45-71-M00947_DM-5/2    TUZCU M06_66502232</t>
  </si>
  <si>
    <t>06.11.2022 08:38:37</t>
  </si>
  <si>
    <t>06.11.2022 09:56:42</t>
  </si>
  <si>
    <t>TR-138 35-15-M00138_35-15-M00138_2365465</t>
  </si>
  <si>
    <t>06.11.2022 15:26:49</t>
  </si>
  <si>
    <t>06.11.2022 17:10:28</t>
  </si>
  <si>
    <t>06.11.2022 14:23:40</t>
  </si>
  <si>
    <t>06.11.2022 14:51:07</t>
  </si>
  <si>
    <t>GÜLBAHÇE İM 35-19-A00006_TAŞ OCAĞI M06_72213855</t>
  </si>
  <si>
    <t>06.11.2022 20:25:03</t>
  </si>
  <si>
    <t>06.11.2022 20:43:17</t>
  </si>
  <si>
    <t>DM-3 35-14-M00317_M-336 M06_76691527</t>
  </si>
  <si>
    <t>06.11.2022 13:28:37</t>
  </si>
  <si>
    <t>06.11.2022 18:11:58</t>
  </si>
  <si>
    <t>ÇATALOLUK DM 45-74-M00227_HatBaşıAyırıcı_53134201 M10_53134201</t>
  </si>
  <si>
    <t>06.11.2022 08:57:05</t>
  </si>
  <si>
    <t>06.11.2022 14:11:12</t>
  </si>
  <si>
    <t>06.11.2022 18:45:42</t>
  </si>
  <si>
    <t>06.11.2022 19:20:45</t>
  </si>
  <si>
    <t>KÜÇÜKKALE TR-1 35-29-L00651_950331879_950331879</t>
  </si>
  <si>
    <t>06.11.2022 16:54:08</t>
  </si>
  <si>
    <t>06.11.2022 18:11:40</t>
  </si>
  <si>
    <t>06.11.2022 08:01:55</t>
  </si>
  <si>
    <t>06.11.2022 09:14:27</t>
  </si>
  <si>
    <t>ÇUKURALTI M-12 35-25-M00058_955267324_955267324</t>
  </si>
  <si>
    <t>06.11.2022 19:12:59</t>
  </si>
  <si>
    <t>06.11.2022 20:26:06</t>
  </si>
  <si>
    <t>K-4366 35-01-K04366_912960677_912960677</t>
  </si>
  <si>
    <t>06.11.2022 15:54:02</t>
  </si>
  <si>
    <t>06.11.2022 16:42:10</t>
  </si>
  <si>
    <t>L-308 35-18-L00308_7107592_56372184_56372184</t>
  </si>
  <si>
    <t>06.11.2022 12:29:05</t>
  </si>
  <si>
    <t>06.11.2022 14:11:43</t>
  </si>
  <si>
    <t>06.11.2022 02:18:58</t>
  </si>
  <si>
    <t>06.11.2022 02:19:18</t>
  </si>
  <si>
    <t>SALMAN KÖYÜ TR-1 35-21-L00076_A_56378870_56378870</t>
  </si>
  <si>
    <t>06.11.2022 15:39:42</t>
  </si>
  <si>
    <t>06.11.2022 20:14:10</t>
  </si>
  <si>
    <t>ALÇUK TM 35-17-A00001_HatBaşıAyırıcı_67176398 M29_67176398</t>
  </si>
  <si>
    <t>06.11.2022 20:47:53</t>
  </si>
  <si>
    <t>ALABAŞ TR-6 35-15-L00511_35-15-L00511_2365941</t>
  </si>
  <si>
    <t>06.11.2022 17:51:18</t>
  </si>
  <si>
    <t>06.11.2022 19:08:48</t>
  </si>
  <si>
    <t>LÜTFİYE KÖK 45-80-M02970_NURİYE DM M02_84270456</t>
  </si>
  <si>
    <t>06.11.2022 17:20:34</t>
  </si>
  <si>
    <t>06.11.2022 19:13:30</t>
  </si>
  <si>
    <t>ÖZDERE ORTA MAHALLE DM (M-1) 35-25-M00120_ORTA MAHALLE M-6(SAHİL) M05_72127203</t>
  </si>
  <si>
    <t>06.11.2022 15:15:31</t>
  </si>
  <si>
    <t>06.11.2022 16:32:00</t>
  </si>
  <si>
    <t>ÇAKIRCA ALİ TR-4 45-73-M00367_45-73-M00367_2355706</t>
  </si>
  <si>
    <t>06.11.2022 18:22:15</t>
  </si>
  <si>
    <t>06.11.2022 18:59:56</t>
  </si>
  <si>
    <t>06.11.2022 15:25:27</t>
  </si>
  <si>
    <t>06.11.2022 15:40:24</t>
  </si>
  <si>
    <t>L-516 OVACIK 35-18-L00516_950466076_950466076</t>
  </si>
  <si>
    <t>06.11.2022 13:26:14</t>
  </si>
  <si>
    <t>06.11.2022 18:51:45</t>
  </si>
  <si>
    <t>MERSİN MAH. 35-20-M00036_95001175497_95001175497</t>
  </si>
  <si>
    <t>06.11.2022 21:00:16</t>
  </si>
  <si>
    <t>06.11.2022 22:51:58</t>
  </si>
  <si>
    <t>CABARLAR KÖK 45-75-M00053_CABARLAR ÇIKIŞ M02_67579574</t>
  </si>
  <si>
    <t>06.11.2022 09:25:57</t>
  </si>
  <si>
    <t>06.11.2022 10:11:40</t>
  </si>
  <si>
    <t>DM-2/2 ESKİ KUYUYANI 35-18-L00583_954681655_954681655</t>
  </si>
  <si>
    <t>06.11.2022 23:14:44</t>
  </si>
  <si>
    <t>07.11.2022 04:37:38</t>
  </si>
  <si>
    <t>SARIGÖL TR-35 45-79-M00035_B_56401561_56401561</t>
  </si>
  <si>
    <t>06.11.2022 16:17:48</t>
  </si>
  <si>
    <t>06.11.2022 17:23:47</t>
  </si>
  <si>
    <t>TİRE İM-DM-1 35-29-A00001_DM1/24 M05_2312229</t>
  </si>
  <si>
    <t>06.11.2022 09:00:41</t>
  </si>
  <si>
    <t>06.11.2022 16:30:01</t>
  </si>
  <si>
    <t>M-32 CUMHURİYET 35-25-M00103__81569994_81569994</t>
  </si>
  <si>
    <t>06.11.2022 16:36:54</t>
  </si>
  <si>
    <t>06.11.2022 21:15:41</t>
  </si>
  <si>
    <t>06.11.2022 17:07:14</t>
  </si>
  <si>
    <t>06.11.2022 21:15:04</t>
  </si>
  <si>
    <t>KABAAĞAÇKIRAN TR-1 45-72-L00266_45-72-L00266_2350642</t>
  </si>
  <si>
    <t>06.11.2022 18:53:12</t>
  </si>
  <si>
    <t>06.11.2022 20:08:18</t>
  </si>
  <si>
    <t>L-62 İSTUR 35-14-L00062_5838086_56377217_56377217</t>
  </si>
  <si>
    <t>06.11.2022 21:46:44</t>
  </si>
  <si>
    <t>06.11.2022 23:43:33</t>
  </si>
  <si>
    <t>GÜMÜLDÜR DM 35-25-M00100_ÖZDERE DM-1 M21_2055233</t>
  </si>
  <si>
    <t>06.11.2022 15:02:37</t>
  </si>
  <si>
    <t>06.11.2022 15:05:37</t>
  </si>
  <si>
    <t>06.11.2022 09:06:03</t>
  </si>
  <si>
    <t>06.11.2022 09:25:00</t>
  </si>
  <si>
    <t>06.11.2022 09:10:07</t>
  </si>
  <si>
    <t>06.11.2022 17:25:52</t>
  </si>
  <si>
    <t>ÇUKURALTI M-14 35-25-M00060_ÇUKURALTI M-15 M03_72123885</t>
  </si>
  <si>
    <t>06.11.2022 16:43:07</t>
  </si>
  <si>
    <t>06.11.2022 19:03:08</t>
  </si>
  <si>
    <t>YENİ LİMAN TR-2 35-21-L00051_A_56407043_56407043</t>
  </si>
  <si>
    <t>06.11.2022 15:43:40</t>
  </si>
  <si>
    <t>06.11.2022 18:50:33</t>
  </si>
  <si>
    <t>HACI HASAN KÖYÜ TR-1 35-15-L00271_35-15-L00271_2358853</t>
  </si>
  <si>
    <t>06.11.2022 16:24:23</t>
  </si>
  <si>
    <t>06.11.2022 18:12:46</t>
  </si>
  <si>
    <t>KADIKÖY TR-3 35-16-M00147_47441856_56399373_56399373</t>
  </si>
  <si>
    <t>06.11.2022 16:47:22</t>
  </si>
  <si>
    <t>06.11.2022 18:20:41</t>
  </si>
  <si>
    <t>06.11.2022 12:59:11</t>
  </si>
  <si>
    <t>06.11.2022 19:37:50</t>
  </si>
  <si>
    <t>TİRE İM-DM-1 35-29-A00001_HatBaşıAyırıcı_53132188 L11_53132188</t>
  </si>
  <si>
    <t>06.11.2022 19:17:31</t>
  </si>
  <si>
    <t>TR-7 45-78-L00007_A_60984497_60984497</t>
  </si>
  <si>
    <t>06.11.2022 12:37:01</t>
  </si>
  <si>
    <t>06.11.2022 14:36:59</t>
  </si>
  <si>
    <t>TR-38 35-17-M00038_950306549_950306549</t>
  </si>
  <si>
    <t>06.11.2022 14:42:23</t>
  </si>
  <si>
    <t>06.11.2022 15:43:43</t>
  </si>
  <si>
    <t>HACI ABDİ YOLAYRIMI TR 35-20-L00050_YANIKKAVAK FİDERİ L01_66525668</t>
  </si>
  <si>
    <t>06.11.2022 15:30:57</t>
  </si>
  <si>
    <t>06.11.2022 15:42:41</t>
  </si>
  <si>
    <t>06.11.2022 11:03:57</t>
  </si>
  <si>
    <t>06.11.2022 11:19:32</t>
  </si>
  <si>
    <t>06.11.2022 10:40:38</t>
  </si>
  <si>
    <t>06.11.2022 12:00:38</t>
  </si>
  <si>
    <t>DEĞİRMENDERE DM 35-22-M00085_HatBaşıAyırıcı_89800451 M09_89800451</t>
  </si>
  <si>
    <t>06.11.2022 16:28:10</t>
  </si>
  <si>
    <t>06.11.2022 20:55:35</t>
  </si>
  <si>
    <t>ARMUTLU İM 35-27-A00001_BAĞYURDU L15_73034169</t>
  </si>
  <si>
    <t>06.11.2022 09:13:07</t>
  </si>
  <si>
    <t>06.11.2022 15:06:28</t>
  </si>
  <si>
    <t>MIDIKLI KÖK 45-81-M00043_KINIK M03_2101974</t>
  </si>
  <si>
    <t>06.11.2022 09:59:59</t>
  </si>
  <si>
    <t>06.11.2022 10:00:37</t>
  </si>
  <si>
    <t>06.11.2022 18:04:16</t>
  </si>
  <si>
    <t>06.11.2022 18:49:01</t>
  </si>
  <si>
    <t>06.11.2022 14:06:48</t>
  </si>
  <si>
    <t>06.11.2022 14:16:17</t>
  </si>
  <si>
    <t>06.11.2022 21:52:07</t>
  </si>
  <si>
    <t>06.11.2022 23:23:34</t>
  </si>
  <si>
    <t>06.11.2022 20:00:53</t>
  </si>
  <si>
    <t>06.11.2022 20:32:46</t>
  </si>
  <si>
    <t>YASEMİN DM 35-19-M00002_KUŞÇULAR DM-2 M02_2333721</t>
  </si>
  <si>
    <t>06.11.2022 15:36:02</t>
  </si>
  <si>
    <t>07.11.2022 00:25:04</t>
  </si>
  <si>
    <t>L-333 KONAKKENT 35-18-L00333_9972823_56358680_56358680</t>
  </si>
  <si>
    <t>06.11.2022 12:03:55</t>
  </si>
  <si>
    <t>06.11.2022 12:33:02</t>
  </si>
  <si>
    <t>HELVACI DM-2 35-17-M00359_ŞEHİT KEMAL M05_66476614</t>
  </si>
  <si>
    <t>06.11.2022 16:05:26</t>
  </si>
  <si>
    <t>TROPİKAL DM 35-27-L00056_ÖRNEKKÖY L04_72201722</t>
  </si>
  <si>
    <t>06.11.2022 12:00:37</t>
  </si>
  <si>
    <t>06.11.2022 12:07:47</t>
  </si>
  <si>
    <t>NARINCALIPITRAK TR-1 45-77-L00092_D_56403889_56403889</t>
  </si>
  <si>
    <t>06.11.2022 18:25:26</t>
  </si>
  <si>
    <t>06.11.2022 18:49:44</t>
  </si>
  <si>
    <t>06.11.2022 12:53:22</t>
  </si>
  <si>
    <t>06.11.2022 15:25:14</t>
  </si>
  <si>
    <t>06.11.2022 15:45:35</t>
  </si>
  <si>
    <t>06.11.2022 16:44:44</t>
  </si>
  <si>
    <t>IRLAMAZ KÖK 45-83-L00153_TR-2/73-A L01_72158530</t>
  </si>
  <si>
    <t>06.11.2022 16:32:37</t>
  </si>
  <si>
    <t>06.11.2022 17:15:55</t>
  </si>
  <si>
    <t>MORDOĞAN İM 35-21-A00002_ÇATALKAYA L09_2314077</t>
  </si>
  <si>
    <t>06.11.2022 14:09:37</t>
  </si>
  <si>
    <t>06.11.2022 15:39:34</t>
  </si>
  <si>
    <t>M-1901 OĞLANANASI TR-11 35-22-M00644_A_56357091_56357091</t>
  </si>
  <si>
    <t>06.11.2022 16:56:12</t>
  </si>
  <si>
    <t>06.11.2022 18:36:55</t>
  </si>
  <si>
    <t>06.11.2022 08:09:07</t>
  </si>
  <si>
    <t>06.11.2022 09:01:50</t>
  </si>
  <si>
    <t>GERMİYAN İM 35-18-A00004_HatBaşıAyırıcı_53138494 L02_53138494</t>
  </si>
  <si>
    <t>06.11.2022 14:41:38</t>
  </si>
  <si>
    <t>06.11.2022 18:13:22</t>
  </si>
  <si>
    <t>TROPİKAL DM 35-27-L00056_Recloser L04_75843334</t>
  </si>
  <si>
    <t>06.11.2022 09:56:01</t>
  </si>
  <si>
    <t>06.11.2022 11:01:06</t>
  </si>
  <si>
    <t>YENİ ŞAKRAN KÖK 35-17-M00174_YENİ ŞAKRAN M03_66296524</t>
  </si>
  <si>
    <t>06.11.2022 10:56:47</t>
  </si>
  <si>
    <t>06.11.2022 11:19:26</t>
  </si>
  <si>
    <t>ÇETMEN DM 35-26-M00924_SELAMPEN M03_2307170</t>
  </si>
  <si>
    <t>06.11.2022 17:16:53</t>
  </si>
  <si>
    <t>06.11.2022 17:49:48</t>
  </si>
  <si>
    <t>EURO GIDA KÖK 35-27-M00591_TEKNOPET DM-2 M04_72161844</t>
  </si>
  <si>
    <t>06.11.2022 17:54:37</t>
  </si>
  <si>
    <t>06.11.2022 18:09:00</t>
  </si>
  <si>
    <t>06.11.2022 20:22:07</t>
  </si>
  <si>
    <t>06.11.2022 21:50:46</t>
  </si>
  <si>
    <t>MURADİYE DM-5 45-71-M00618_DM-3/11 M03_2090928</t>
  </si>
  <si>
    <t>06.11.2022 09:17:27</t>
  </si>
  <si>
    <t>06.11.2022 10:45:03</t>
  </si>
  <si>
    <t>BEYDAĞ İM 35-32-A00001_BEYDAĞ L02_2308130</t>
  </si>
  <si>
    <t>06.11.2022 10:08:37</t>
  </si>
  <si>
    <t>06.11.2022 17:39:27</t>
  </si>
  <si>
    <t>06.11.2022 00:18:53</t>
  </si>
  <si>
    <t>06.11.2022 02:28:56</t>
  </si>
  <si>
    <t>TR-1-3/8 YENİ MAHALLE 35-20-L00024_955193456_955193456</t>
  </si>
  <si>
    <t>06.11.2022 18:02:28</t>
  </si>
  <si>
    <t>06.11.2022 21:16:16</t>
  </si>
  <si>
    <t>DEMİRCİLİ TR-2 35-19-M00212_DIREK TIPI TRAFO HUCRESI H01_2056907</t>
  </si>
  <si>
    <t>06.11.2022 22:12:20</t>
  </si>
  <si>
    <t>07.11.2022 02:16:04</t>
  </si>
  <si>
    <t>06.11.2022 12:08:06</t>
  </si>
  <si>
    <t>06.11.2022 12:20:16</t>
  </si>
  <si>
    <t>DM-2/18 (YENİHAN) 45-71-M00155_F F1b_45179962</t>
  </si>
  <si>
    <t>06.11.2022 09:05:59</t>
  </si>
  <si>
    <t>06.11.2022 17:22:41</t>
  </si>
  <si>
    <t>06.11.2022 15:36:32</t>
  </si>
  <si>
    <t>06.11.2022 16:26:05</t>
  </si>
  <si>
    <t>06.11.2022 03:02:04</t>
  </si>
  <si>
    <t>06.11.2022 03:16:56</t>
  </si>
  <si>
    <t>TR-7 (KURTULUŞ PARKI KABİN) 35-32-L00007_TR-24 L02_72262164</t>
  </si>
  <si>
    <t>06.11.2022 20:50:55</t>
  </si>
  <si>
    <t>06.11.2022 22:00:17</t>
  </si>
  <si>
    <t>06.11.2022 13:31:47</t>
  </si>
  <si>
    <t>06.11.2022 15:11:24</t>
  </si>
  <si>
    <t>KULA TM 45-77-A00002_KULA DM M26_2334809</t>
  </si>
  <si>
    <t>06.11.2022 09:08:27</t>
  </si>
  <si>
    <t>06.11.2022 17:23:36</t>
  </si>
  <si>
    <t>YILMAZ TR-5 45-78-L00205_953249832_953249832</t>
  </si>
  <si>
    <t>06.11.2022 16:53:40</t>
  </si>
  <si>
    <t>06.11.2022 18:13:13</t>
  </si>
  <si>
    <t>FERİZLER TR-1 35-16-M00072_953327754_953327754</t>
  </si>
  <si>
    <t>06.11.2022 10:31:37</t>
  </si>
  <si>
    <t>06.11.2022 12:20:21</t>
  </si>
  <si>
    <t>BODAMAS TR-2 45-75-M00325_B_56398213_56398213</t>
  </si>
  <si>
    <t>06.11.2022 17:11:53</t>
  </si>
  <si>
    <t>06.11.2022 18:13:39</t>
  </si>
  <si>
    <t>06.11.2022 15:37:04</t>
  </si>
  <si>
    <t>06.11.2022 15:44:06</t>
  </si>
  <si>
    <t>TR-122 ZEYTİNALANI 35-19-L00122_DIREK TIPI TRAFO HUCRESI H01_2057428</t>
  </si>
  <si>
    <t>06.11.2022 22:32:15</t>
  </si>
  <si>
    <t>06.11.2022 23:51:41</t>
  </si>
  <si>
    <t>ULUCAK DM-2/3 35-27-M00336_E_56364614_56364614</t>
  </si>
  <si>
    <t>06.11.2022 00:37:30</t>
  </si>
  <si>
    <t>06.11.2022 01:23:54</t>
  </si>
  <si>
    <t>ULUCAK DM-2/17 35-27-M00859_B_56377751_56377751</t>
  </si>
  <si>
    <t>06.11.2022 16:07:23</t>
  </si>
  <si>
    <t>06.11.2022 22:04:43</t>
  </si>
  <si>
    <t>BÜYÜKKEMERDERE KABAKLI TR-1 35-29-L00301_ H_72127446</t>
  </si>
  <si>
    <t>06.11.2022 17:27:20</t>
  </si>
  <si>
    <t>06.11.2022 23:43:22</t>
  </si>
  <si>
    <t>MEDAR TR-9 45-72-L00278_45-72-L00278_66521858</t>
  </si>
  <si>
    <t>06.11.2022 13:11:40</t>
  </si>
  <si>
    <t>06.11.2022 14:09:08</t>
  </si>
  <si>
    <t>M-1001 35-03-M01001_35-03-M01001_41932804</t>
  </si>
  <si>
    <t>06.11.2022 16:28:43</t>
  </si>
  <si>
    <t>06.11.2022 18:19:16</t>
  </si>
  <si>
    <t>K-1610 HİKMET GÜRE 35-02-K01610Ö_ K03_2062976</t>
  </si>
  <si>
    <t>06.11.2022 10:29:53</t>
  </si>
  <si>
    <t>06.11.2022 10:45:38</t>
  </si>
  <si>
    <t>ÜZÜMLÜ TR-1 45-73-M00630_A_56386035_56386035</t>
  </si>
  <si>
    <t>06.11.2022 11:23:54</t>
  </si>
  <si>
    <t>06.11.2022 14:30:28</t>
  </si>
  <si>
    <t>ÇUKURALTI M-50 35-25-M00085_955267046_955267046</t>
  </si>
  <si>
    <t>06.11.2022 19:12:17</t>
  </si>
  <si>
    <t>06.11.2022 20:35:19</t>
  </si>
  <si>
    <t>BOYNUYOĞUN KÖK 35-29-L00051_ÖDEMİŞ KAVAĞI L04_72215393</t>
  </si>
  <si>
    <t>06.11.2022 16:33:38</t>
  </si>
  <si>
    <t>06.11.2022 17:47:20</t>
  </si>
  <si>
    <t>M-147 SAKIZLIKOY 35-18-M00147__56369461_56369461</t>
  </si>
  <si>
    <t>06.11.2022 13:45:39</t>
  </si>
  <si>
    <t>06.11.2022 14:14:56</t>
  </si>
  <si>
    <t>06.11.2022 17:26:32</t>
  </si>
  <si>
    <t>06.11.2022 17:37:00</t>
  </si>
  <si>
    <t>TR-1-5/7 35-20-L00065__72731381_72731381</t>
  </si>
  <si>
    <t>06.11.2022 17:50:28</t>
  </si>
  <si>
    <t>06.11.2022 20:47:24</t>
  </si>
  <si>
    <t>TEPECİK KÖPRÜ DM 35-14-M00332_M-13 M19_49833956</t>
  </si>
  <si>
    <t>06.11.2022 09:12:00</t>
  </si>
  <si>
    <t>06.11.2022 14:07:20</t>
  </si>
  <si>
    <t>YELKİ TR-20 35-10-L00020_ KÖYLER L03_50105689</t>
  </si>
  <si>
    <t>06.11.2022 09:31:49</t>
  </si>
  <si>
    <t>06.11.2022 14:34:43</t>
  </si>
  <si>
    <t>M-873 35-02-M00873_35-02-M00873_2356342</t>
  </si>
  <si>
    <t>06.11.2022 17:15:27</t>
  </si>
  <si>
    <t>06.11.2022 19:16:05</t>
  </si>
  <si>
    <t>06.11.2022 17:13:02</t>
  </si>
  <si>
    <t>06.11.2022 17:47:47</t>
  </si>
  <si>
    <t>ILDIR KÖK 35-18-M00069_M-30 TERMAL KENT M03_72093133</t>
  </si>
  <si>
    <t>06.11.2022 16:13:26</t>
  </si>
  <si>
    <t>AVŞAR İM 45-83-A00002_H KOLU L10_81661000</t>
  </si>
  <si>
    <t>06.11.2022 15:18:18</t>
  </si>
  <si>
    <t>06.11.2022 15:54:22</t>
  </si>
  <si>
    <t>06.11.2022 13:02:56</t>
  </si>
  <si>
    <t>06.11.2022 14:27:23</t>
  </si>
  <si>
    <t>EROL YILMAZ SLM TR 35-26-L00364_35-26-L00364_2368732</t>
  </si>
  <si>
    <t>06.11.2022 15:37:08</t>
  </si>
  <si>
    <t>06.11.2022 17:19:07</t>
  </si>
  <si>
    <t>TIRAZLAR TR-1 45-79-M00076_45-79-M00076_2367051</t>
  </si>
  <si>
    <t>06.11.2022 16:58:55</t>
  </si>
  <si>
    <t>06.11.2022 17:47:07</t>
  </si>
  <si>
    <t>06.11.2022 16:12:09</t>
  </si>
  <si>
    <t>06.11.2022 16:25:26</t>
  </si>
  <si>
    <t>K-4919 35-01-K04919_DAĞITIM TRAFOSU K03_83687951</t>
  </si>
  <si>
    <t>06.11.2022 20:57:10</t>
  </si>
  <si>
    <t>06.11.2022 23:09:58</t>
  </si>
  <si>
    <t>06.11.2022 15:37:27</t>
  </si>
  <si>
    <t>06.11.2022 08:32:09</t>
  </si>
  <si>
    <t>06.11.2022 12:32:35</t>
  </si>
  <si>
    <t>M-1611 35-02-M01611_M-1433 M04_2054556</t>
  </si>
  <si>
    <t>06.11.2022 13:23:07</t>
  </si>
  <si>
    <t>06.11.2022 20:33:52</t>
  </si>
  <si>
    <t>KÖFÜNDERE TR-1 35-15-L00213_A_56361866_56361866</t>
  </si>
  <si>
    <t>06.11.2022 18:55:02</t>
  </si>
  <si>
    <t>06.11.2022 21:17:51</t>
  </si>
  <si>
    <t>TR-1/83 KAPTANOĞLU DM 45-83-M00083_ERBİLLER M03_61291948</t>
  </si>
  <si>
    <t>06.11.2022 16:21:55</t>
  </si>
  <si>
    <t>06.11.2022 17:22:04</t>
  </si>
  <si>
    <t>GÜMÜLDÜR M-39 35-25-M00039_955260024_955260024</t>
  </si>
  <si>
    <t>06.11.2022 20:02:48</t>
  </si>
  <si>
    <t>06.11.2022 23:15:14</t>
  </si>
  <si>
    <t>TR-62 35-16-L00062_953347592_953347592</t>
  </si>
  <si>
    <t>07.11.2022 10:05:07</t>
  </si>
  <si>
    <t>07.11.2022 11:02:13</t>
  </si>
  <si>
    <t>İKİKAVAK MEVKİİ TR-12 35-15-L00508_35-15-L00508_2365940</t>
  </si>
  <si>
    <t>07.11.2022 16:45:06</t>
  </si>
  <si>
    <t>07.11.2022 18:48:03</t>
  </si>
  <si>
    <t>M-336 35-02-M00336_910131346_910131346</t>
  </si>
  <si>
    <t>07.11.2022 09:46:36</t>
  </si>
  <si>
    <t>07.11.2022 15:02:08</t>
  </si>
  <si>
    <t>GERELİ KÖYÜ ALİ BOZKAN SULAMA GRB TR-11 35-15-M00312_A_56367946_56367946</t>
  </si>
  <si>
    <t>07.11.2022 13:18:29</t>
  </si>
  <si>
    <t>07.11.2022 19:12:00</t>
  </si>
  <si>
    <t>07.11.2022 10:01:31</t>
  </si>
  <si>
    <t>07.11.2022 10:46:49</t>
  </si>
  <si>
    <t>SANCAKLI TR-1 35-22-M00157_C_56354252_56354252</t>
  </si>
  <si>
    <t>07.11.2022 12:54:25</t>
  </si>
  <si>
    <t>07.11.2022 14:46:12</t>
  </si>
  <si>
    <t>M-1404 35-01-M01404_35-01-M01404_2366060</t>
  </si>
  <si>
    <t>07.11.2022 16:44:24</t>
  </si>
  <si>
    <t>07.11.2022 20:39:33</t>
  </si>
  <si>
    <t>K-3627 35-01-K03627_E_56375710_56375710</t>
  </si>
  <si>
    <t>07.11.2022 11:40:01</t>
  </si>
  <si>
    <t>07.11.2022 12:10:45</t>
  </si>
  <si>
    <t>GÖRDES DM 45-75-M00050_KÜREKÇİ M09_2322179</t>
  </si>
  <si>
    <t>07.11.2022 09:06:16</t>
  </si>
  <si>
    <t>07.11.2022 16:18:25</t>
  </si>
  <si>
    <t>TR-153 BATI BASMA 35-26-M00238_956612441_956612441</t>
  </si>
  <si>
    <t>07.11.2022 09:13:38</t>
  </si>
  <si>
    <t>07.11.2022 10:08:50</t>
  </si>
  <si>
    <t>BOYNUYOĞUN KÖK 35-29-L00051_HatBaşıAyırıcı_72416898 L01_72416898</t>
  </si>
  <si>
    <t>07.11.2022 13:58:12</t>
  </si>
  <si>
    <t>07.11.2022 14:13:28</t>
  </si>
  <si>
    <t>K-141 35-03-K00141_TRAFO K03_41910279</t>
  </si>
  <si>
    <t>07.11.2022 13:41:06</t>
  </si>
  <si>
    <t>07.11.2022 16:16:39</t>
  </si>
  <si>
    <t>SUDELİĞİ KÖK 45-72-L00111_YENİÇEKÖY ÇIKIŞI L01_66544652</t>
  </si>
  <si>
    <t>07.11.2022 09:06:48</t>
  </si>
  <si>
    <t>07.11.2022 17:07:45</t>
  </si>
  <si>
    <t>YAKACIK TR-6 35-20-L00244_955211986_955211986</t>
  </si>
  <si>
    <t>07.11.2022 07:16:02</t>
  </si>
  <si>
    <t>07.11.2022 15:27:12</t>
  </si>
  <si>
    <t>M-2241 BELENBAŞI TR-1 35-03-M02241_35-03-M02241_79439383</t>
  </si>
  <si>
    <t>07.11.2022 10:33:28</t>
  </si>
  <si>
    <t>07.11.2022 17:34:52</t>
  </si>
  <si>
    <t>AKSAZ KÖK (OSMANGAZİ EDAŞ) 45-74-M00305Ö_HatBaşıAyırıcı_53135328 M04_53135328</t>
  </si>
  <si>
    <t>07.11.2022 13:37:26</t>
  </si>
  <si>
    <t>07.11.2022 15:05:44</t>
  </si>
  <si>
    <t>RECEPLİ KÖYÜ TR-2 45-71-M01693_43105757_56388109_56388109</t>
  </si>
  <si>
    <t>07.11.2022 19:33:52</t>
  </si>
  <si>
    <t>07.11.2022 20:39:54</t>
  </si>
  <si>
    <t>M-271 KARAKAYALAR DM 35-14-M00271__81570003_81570003</t>
  </si>
  <si>
    <t>07.11.2022 17:34:14</t>
  </si>
  <si>
    <t>07.11.2022 20:29:15</t>
  </si>
  <si>
    <t>DAYSAN TR-1 35-29-L00126_954682053_954682053</t>
  </si>
  <si>
    <t>07.11.2022 12:12:51</t>
  </si>
  <si>
    <t>07.11.2022 17:48:42</t>
  </si>
  <si>
    <t>07.11.2022 11:13:10</t>
  </si>
  <si>
    <t>07.11.2022 11:17:00</t>
  </si>
  <si>
    <t>DM-1/TR-18 35-14-M00340_966034684_966034684</t>
  </si>
  <si>
    <t>07.11.2022 10:32:26</t>
  </si>
  <si>
    <t>07.11.2022 15:37:06</t>
  </si>
  <si>
    <t>HACI HALİLLER TR-3 45-71-M00067_ M02_2074153</t>
  </si>
  <si>
    <t>07.11.2022 09:44:16</t>
  </si>
  <si>
    <t>07.11.2022 10:57:33</t>
  </si>
  <si>
    <t>L-290 35-18-L00290_950448550_950448550</t>
  </si>
  <si>
    <t>07.11.2022 10:14:53</t>
  </si>
  <si>
    <t>07.11.2022 19:27:11</t>
  </si>
  <si>
    <t>ÇUKURKÖY KÖK 35-29-L00034_ÇUKURKÖY ENH L06_2087141</t>
  </si>
  <si>
    <t>07.11.2022 09:07:29</t>
  </si>
  <si>
    <t>07.11.2022 11:31:47</t>
  </si>
  <si>
    <t>07.11.2022 16:46:45</t>
  </si>
  <si>
    <t>07.11.2022 17:00:36</t>
  </si>
  <si>
    <t>L-3 TEKEL 35-18-L00003_950436408_950436408</t>
  </si>
  <si>
    <t>07.11.2022 11:40:47</t>
  </si>
  <si>
    <t>07.11.2022 21:08:39</t>
  </si>
  <si>
    <t>07.11.2022 08:36:27</t>
  </si>
  <si>
    <t>07.11.2022 09:54:43</t>
  </si>
  <si>
    <t>K-467 35-01-K00467_913494268_913494268</t>
  </si>
  <si>
    <t>07.11.2022 15:19:25</t>
  </si>
  <si>
    <t>08.11.2022 00:11:01</t>
  </si>
  <si>
    <t>07.11.2022 07:31:30</t>
  </si>
  <si>
    <t>07.11.2022 08:09:20</t>
  </si>
  <si>
    <t>İSHAKÇELEBİ TR-1 45-80-M00152_956552553_956552553</t>
  </si>
  <si>
    <t>07.11.2022 19:42:16</t>
  </si>
  <si>
    <t>07.11.2022 23:27:32</t>
  </si>
  <si>
    <t>L-401 ALTINYUNUS DM 35-18-L00401_SAĞLIKÇILAR L-477 L15_2326016</t>
  </si>
  <si>
    <t>07.11.2022 03:54:36</t>
  </si>
  <si>
    <t>07.11.2022 05:29:32</t>
  </si>
  <si>
    <t>K-2656 35-01-K02656_35-01-K02656_2360481</t>
  </si>
  <si>
    <t>07.11.2022 17:32:06</t>
  </si>
  <si>
    <t>07.11.2022 18:09:37</t>
  </si>
  <si>
    <t>KARAPINAR İM 45-78-A00002_ERDELEK M02_66243739</t>
  </si>
  <si>
    <t>07.11.2022 09:29:53</t>
  </si>
  <si>
    <t>07.11.2022 17:22:00</t>
  </si>
  <si>
    <t>KARŞIYAKA MAHALLESİ TR-1 35-17-R00008_7691732_56357013_56357013</t>
  </si>
  <si>
    <t>07.11.2022 22:06:44</t>
  </si>
  <si>
    <t>07.11.2022 22:36:47</t>
  </si>
  <si>
    <t>K-732 35-01-K00732_E_56362284_56362284</t>
  </si>
  <si>
    <t>07.11.2022 16:48:57</t>
  </si>
  <si>
    <t>07.11.2022 19:28:51</t>
  </si>
  <si>
    <t>DM-2/28 45-71-M00536_DAĞITIM TRAFOSU M03_66484499</t>
  </si>
  <si>
    <t>07.11.2022 10:31:26</t>
  </si>
  <si>
    <t>07.11.2022 13:35:47</t>
  </si>
  <si>
    <t>M-2902 35-02-M02902_912052630_912052630</t>
  </si>
  <si>
    <t>07.11.2022 09:03:09</t>
  </si>
  <si>
    <t>07.11.2022 10:41:42</t>
  </si>
  <si>
    <t>L-30 TAŞDİBİ 35-14-L00030_9528220_56355021_56355021</t>
  </si>
  <si>
    <t>07.11.2022 15:53:26</t>
  </si>
  <si>
    <t>07.11.2022 19:22:01</t>
  </si>
  <si>
    <t>BADEMLİ ÜÇCEVİZLER TR-23 35-15-L01036_950404982_950404982</t>
  </si>
  <si>
    <t>07.11.2022 17:39:09</t>
  </si>
  <si>
    <t>07.11.2022 22:55:09</t>
  </si>
  <si>
    <t>K-732 35-01-K00732_35-01-K00732_2374456</t>
  </si>
  <si>
    <t>07.11.2022 14:15:17</t>
  </si>
  <si>
    <t>07.11.2022 14:46:57</t>
  </si>
  <si>
    <t>L-53 İLHİSAR 35-14-L00053_956653961_956653961</t>
  </si>
  <si>
    <t>07.11.2022 13:43:35</t>
  </si>
  <si>
    <t>ARDIÇ TR-8 35-21-L00131_953366463_953366463</t>
  </si>
  <si>
    <t>07.11.2022 11:00:49</t>
  </si>
  <si>
    <t>07.11.2022 17:40:06</t>
  </si>
  <si>
    <t>ILDIR KÖK 35-18-M00069_HatBaşıAyırıcı_53132438 M03_53132438</t>
  </si>
  <si>
    <t>07.11.2022 09:09:11</t>
  </si>
  <si>
    <t>07.11.2022 11:35:17</t>
  </si>
  <si>
    <t>EĞLENHOCA TR-3 35-21-L00120_953360857_953360857</t>
  </si>
  <si>
    <t>07.11.2022 15:32:44</t>
  </si>
  <si>
    <t>07.11.2022 18:15:08</t>
  </si>
  <si>
    <t>DM-2/7 (UYGUR SOKAK) 45-71-M00144_DAĞITIM TRAFOSU M04_66479723</t>
  </si>
  <si>
    <t>07.11.2022 11:48:19</t>
  </si>
  <si>
    <t>07.11.2022 14:51:53</t>
  </si>
  <si>
    <t>07.11.2022 08:06:14</t>
  </si>
  <si>
    <t>07.11.2022 08:53:05</t>
  </si>
  <si>
    <t>07.11.2022 20:31:33</t>
  </si>
  <si>
    <t>07.11.2022 20:53:50</t>
  </si>
  <si>
    <t>ASARLIK TR-12 35-28-L00128_B_56358095_56358095</t>
  </si>
  <si>
    <t>07.11.2022 18:21:22</t>
  </si>
  <si>
    <t>07.11.2022 19:20:12</t>
  </si>
  <si>
    <t>07.11.2022 20:52:10</t>
  </si>
  <si>
    <t>08.11.2022 02:09:34</t>
  </si>
  <si>
    <t>07.11.2022 09:20:46</t>
  </si>
  <si>
    <t>07.11.2022 13:11:18</t>
  </si>
  <si>
    <t>ARSLANLAR TM 35-26-A00004_KÖYLER-1 L42_2058459</t>
  </si>
  <si>
    <t>07.11.2022 13:03:40</t>
  </si>
  <si>
    <t>07.11.2022 17:22:01</t>
  </si>
  <si>
    <t>MURADİYE TR-2/B (23 NİSAN PARKI) 45-71-M01852_953207628_953207628</t>
  </si>
  <si>
    <t>07.11.2022 16:00:04</t>
  </si>
  <si>
    <t>07.11.2022 20:15:21</t>
  </si>
  <si>
    <t>M-2846 35-03-M02846_ M01_82471940</t>
  </si>
  <si>
    <t>07.11.2022 13:32:52</t>
  </si>
  <si>
    <t>07.11.2022 17:32:46</t>
  </si>
  <si>
    <t>07.11.2022 09:34:17</t>
  </si>
  <si>
    <t>07.11.2022 10:35:27</t>
  </si>
  <si>
    <t>M-1432 35-02-M01432_35-02-M01432_2374087</t>
  </si>
  <si>
    <t>07.11.2022 08:42:33</t>
  </si>
  <si>
    <t>07.11.2022 10:15:55</t>
  </si>
  <si>
    <t>TÜRKELLİ DM (TR-4) 35-28-M00368_KUPLAJ M10_56298995</t>
  </si>
  <si>
    <t>07.11.2022 14:06:56</t>
  </si>
  <si>
    <t>07.11.2022 14:44:01</t>
  </si>
  <si>
    <t>K-4026 35-01-K04026_A_56374939_56374939</t>
  </si>
  <si>
    <t>07.11.2022 14:56:11</t>
  </si>
  <si>
    <t>07.11.2022 16:54:32</t>
  </si>
  <si>
    <t>YENİOBA KÖK 35-29-M00125_HatBaşıAyırıcı_53138583 M013_53138583</t>
  </si>
  <si>
    <t>07.11.2022 09:13:25</t>
  </si>
  <si>
    <t>07.11.2022 12:00:51</t>
  </si>
  <si>
    <t>TR-13 35-19-L00013_956667519_956667519</t>
  </si>
  <si>
    <t>07.11.2022 02:29:10</t>
  </si>
  <si>
    <t>07.11.2022 04:20:06</t>
  </si>
  <si>
    <t>07.11.2022 08:49:46</t>
  </si>
  <si>
    <t>07.11.2022 17:19:25</t>
  </si>
  <si>
    <t>07.11.2022 16:55:25</t>
  </si>
  <si>
    <t>07.11.2022 19:25:45</t>
  </si>
  <si>
    <t>ÇUKURALTI M-16 35-25-M00062_955268336_955268336</t>
  </si>
  <si>
    <t>07.11.2022 13:00:39</t>
  </si>
  <si>
    <t>07.11.2022 14:33:32</t>
  </si>
  <si>
    <t>L-91 ULAMIŞ TEPE KAHVE 35-14-L00091_956633775_956633775</t>
  </si>
  <si>
    <t>07.11.2022 20:11:06</t>
  </si>
  <si>
    <t>07.11.2022 21:55:30</t>
  </si>
  <si>
    <t>K-4806 35-01-K04806_911344384_911344384</t>
  </si>
  <si>
    <t>07.11.2022 15:30:08</t>
  </si>
  <si>
    <t>07.11.2022 21:39:39</t>
  </si>
  <si>
    <t>GÜMÜLDÜR M-12 35-25-M00012_955294345_955294345</t>
  </si>
  <si>
    <t>07.11.2022 18:14:16</t>
  </si>
  <si>
    <t>07.11.2022 19:46:08</t>
  </si>
  <si>
    <t>GÜNEŞLİ KÖK 45-75-M00056_HatBaşıAyırıcı_53135486 M03_53135486</t>
  </si>
  <si>
    <t>07.11.2022 22:40:08</t>
  </si>
  <si>
    <t>08.11.2022 00:21:38</t>
  </si>
  <si>
    <t>İKİZLER TR-1 45-81-M00226_A_56399174_56399174</t>
  </si>
  <si>
    <t>07.11.2022 21:11:00</t>
  </si>
  <si>
    <t>07.11.2022 22:33:59</t>
  </si>
  <si>
    <t>YENİ ŞAKRAN TR-10 35-17-M00210_6557194_56355541_56355541</t>
  </si>
  <si>
    <t>07.11.2022 20:06:38</t>
  </si>
  <si>
    <t>07.11.2022 21:13:57</t>
  </si>
  <si>
    <t>07.11.2022 15:58:02</t>
  </si>
  <si>
    <t>07.11.2022 16:47:47</t>
  </si>
  <si>
    <t>EURO GIDA KÖK 35-27-M00591_EURO GIDA M03_72161843</t>
  </si>
  <si>
    <t>07.11.2022 17:09:52</t>
  </si>
  <si>
    <t>07.11.2022 17:58:49</t>
  </si>
  <si>
    <t>YENİFOÇA TR-44 35-23-M00044_E_56388986_56388986</t>
  </si>
  <si>
    <t>07.11.2022 12:30:00</t>
  </si>
  <si>
    <t>07.11.2022 13:45:24</t>
  </si>
  <si>
    <t>07.11.2022 18:48:57</t>
  </si>
  <si>
    <t>07.11.2022 19:47:38</t>
  </si>
  <si>
    <t>SOMA TR-6/1 45-82-M00536_945537800_945537800</t>
  </si>
  <si>
    <t>07.11.2022 11:11:02</t>
  </si>
  <si>
    <t>07.11.2022 12:40:11</t>
  </si>
  <si>
    <t>TR-140 35-19-L00140_956666672_956666672</t>
  </si>
  <si>
    <t>07.11.2022 13:23:06</t>
  </si>
  <si>
    <t>07.11.2022 14:18:49</t>
  </si>
  <si>
    <t>SARUHANLI TR-24 45-80-M00024_B B01_5985723</t>
  </si>
  <si>
    <t>07.11.2022 01:00:26</t>
  </si>
  <si>
    <t>07.11.2022 03:28:47</t>
  </si>
  <si>
    <t>07.11.2022 14:58:05</t>
  </si>
  <si>
    <t>07.11.2022 15:49:56</t>
  </si>
  <si>
    <t>M-1498 35-03-M01498_910431421_910431421</t>
  </si>
  <si>
    <t>07.11.2022 09:25:59</t>
  </si>
  <si>
    <t>07.11.2022 10:40:15</t>
  </si>
  <si>
    <t>07.11.2022 16:25:26</t>
  </si>
  <si>
    <t>07.11.2022 16:49:27</t>
  </si>
  <si>
    <t>07.11.2022 14:44:40</t>
  </si>
  <si>
    <t>07.11.2022 14:49:02</t>
  </si>
  <si>
    <t>K-1915 35-10-K01915_97946446_97946446</t>
  </si>
  <si>
    <t>07.11.2022 15:12:44</t>
  </si>
  <si>
    <t>07.11.2022 16:55:53</t>
  </si>
  <si>
    <t>ALİZE KÖK 35-18-M00059_TATAR DM (İYTE)-1 M09_72185134</t>
  </si>
  <si>
    <t>07.11.2022 12:39:29</t>
  </si>
  <si>
    <t>07.11.2022 16:08:10</t>
  </si>
  <si>
    <t>L-386 TARABYA EVLERİ 35-18-L00386_35-18-L00386_2351319</t>
  </si>
  <si>
    <t>07.11.2022 11:52:03</t>
  </si>
  <si>
    <t>07.11.2022 19:19:47</t>
  </si>
  <si>
    <t>07.11.2022 10:47:02</t>
  </si>
  <si>
    <t>07.11.2022 12:54:56</t>
  </si>
  <si>
    <t>KARAPINAR İM 45-78-A00002_GERİ DÖNÜŞ FİDERİ M05_66243742</t>
  </si>
  <si>
    <t>07.11.2022 09:19:10</t>
  </si>
  <si>
    <t>07.11.2022 17:32:22</t>
  </si>
  <si>
    <t>YENİ FOÇA TR-9 35-23-M00009_YENİFOÇA TR-18 M05_2114753</t>
  </si>
  <si>
    <t>07.11.2022 08:53:30</t>
  </si>
  <si>
    <t>07.11.2022 11:08:53</t>
  </si>
  <si>
    <t>07.11.2022 18:15:07</t>
  </si>
  <si>
    <t>07.11.2022 19:21:05</t>
  </si>
  <si>
    <t>07.11.2022 13:12:27</t>
  </si>
  <si>
    <t>07.11.2022 16:27:53</t>
  </si>
  <si>
    <t>TR-2/11 45-83-L00011_955145875_955145875</t>
  </si>
  <si>
    <t>07.11.2022 20:31:29</t>
  </si>
  <si>
    <t>07.11.2022 23:08:15</t>
  </si>
  <si>
    <t>07.11.2022 14:12:39</t>
  </si>
  <si>
    <t>07.11.2022 14:22:00</t>
  </si>
  <si>
    <t>BOYNUYOĞUN KÖK 35-29-L00051_HatBaşıAyırıcı_53133284 L03_53133284</t>
  </si>
  <si>
    <t>07.11.2022 13:49:39</t>
  </si>
  <si>
    <t>TR-115 35-26-M00115_35-26-M00115_65974284</t>
  </si>
  <si>
    <t>07.11.2022 09:45:37</t>
  </si>
  <si>
    <t>07.11.2022 10:45:29</t>
  </si>
  <si>
    <t>K-4701 35-01-K04701_911437476_911437476</t>
  </si>
  <si>
    <t>07.11.2022 16:39:30</t>
  </si>
  <si>
    <t>07.11.2022 18:58:33</t>
  </si>
  <si>
    <t>07.11.2022 17:42:40</t>
  </si>
  <si>
    <t>07.11.2022 19:19:07</t>
  </si>
  <si>
    <t>PINAR KÖYÜ TR-1 45-71-M01686_DIREK TIPI TRAFO HUCRESI H01_2089359</t>
  </si>
  <si>
    <t>07.11.2022 18:36:22</t>
  </si>
  <si>
    <t>07.11.2022 21:46:40</t>
  </si>
  <si>
    <t>07.11.2022 14:22:53</t>
  </si>
  <si>
    <t>07.11.2022 16:57:50</t>
  </si>
  <si>
    <t>07.11.2022 16:13:08</t>
  </si>
  <si>
    <t>07.11.2022 17:13:36</t>
  </si>
  <si>
    <t>ABDİ GÜLTEN SULAMA GRB 35-26-M00944_8629771_56368691_56368691</t>
  </si>
  <si>
    <t>07.11.2022 19:28:24</t>
  </si>
  <si>
    <t>07.11.2022 23:36:28</t>
  </si>
  <si>
    <t>YARBASAN KÖK 45-74-M00119_ELEK M04_72246698</t>
  </si>
  <si>
    <t>07.11.2022 08:59:52</t>
  </si>
  <si>
    <t>07.11.2022 12:22:16</t>
  </si>
  <si>
    <t>DEYNEKLER TR-1 45-85-M00026_45-85-M00026_2358839</t>
  </si>
  <si>
    <t>07.11.2022 13:34:36</t>
  </si>
  <si>
    <t>07.11.2022 14:26:03</t>
  </si>
  <si>
    <t>EĞERCİ TR-4 35-26-L00428_A_56358432_56358432</t>
  </si>
  <si>
    <t>07.11.2022 21:35:20</t>
  </si>
  <si>
    <t>07.11.2022 22:19:32</t>
  </si>
  <si>
    <t>K-1764 35-01-K01764_B_56378542_56378542</t>
  </si>
  <si>
    <t>07.11.2022 23:51:04</t>
  </si>
  <si>
    <t>08.11.2022 00:36:28</t>
  </si>
  <si>
    <t>07.11.2022 09:14:56</t>
  </si>
  <si>
    <t>07.11.2022 17:43:54</t>
  </si>
  <si>
    <t>07.11.2022 23:03:14</t>
  </si>
  <si>
    <t>07.11.2022 23:44:31</t>
  </si>
  <si>
    <t>ULUCAK TM 35-28-A00002_ÇİĞLİ-1 M04_2313767</t>
  </si>
  <si>
    <t>07.11.2022 11:25:00</t>
  </si>
  <si>
    <t>07.11.2022 11:47:09</t>
  </si>
  <si>
    <t>07.11.2022 09:19:06</t>
  </si>
  <si>
    <t>07.11.2022 11:24:54</t>
  </si>
  <si>
    <t>07.11.2022 07:25:24</t>
  </si>
  <si>
    <t>07.11.2022 07:29:01</t>
  </si>
  <si>
    <t>ALAÇATI TM 35-18-A00005_HatBaşıAyırıcı_53138281 M09_53138281</t>
  </si>
  <si>
    <t>07.11.2022 10:48:39</t>
  </si>
  <si>
    <t>07.11.2022 13:44:29</t>
  </si>
  <si>
    <t>07.11.2022 18:02:10</t>
  </si>
  <si>
    <t>07.11.2022 18:33:23</t>
  </si>
  <si>
    <t>BOĞAZİÇİ İM 35-01-A00001_KAPASİTÖR-2 K11_2307962</t>
  </si>
  <si>
    <t>07.11.2022 03:06:59</t>
  </si>
  <si>
    <t>07.11.2022 03:22:30</t>
  </si>
  <si>
    <t>HELVACI TR-1 35-17-M00361_B_60982276_60982276</t>
  </si>
  <si>
    <t>07.11.2022 13:48:02</t>
  </si>
  <si>
    <t>07.11.2022 14:51:36</t>
  </si>
  <si>
    <t>DAĞDERE DM 45-72-M00097_DAĞDERE MERKEZ M04_2106084</t>
  </si>
  <si>
    <t>07.11.2022 17:25:08</t>
  </si>
  <si>
    <t>07.11.2022 17:31:22</t>
  </si>
  <si>
    <t>07.11.2022 00:04:35</t>
  </si>
  <si>
    <t>07.11.2022 01:32:22</t>
  </si>
  <si>
    <t>07.11.2022 09:34:00</t>
  </si>
  <si>
    <t>07.11.2022 11:06:00</t>
  </si>
  <si>
    <t>SAİP TR-2 35-21-L00103_D_56394875_56394875</t>
  </si>
  <si>
    <t>07.11.2022 19:50:39</t>
  </si>
  <si>
    <t>07.11.2022 20:43:22</t>
  </si>
  <si>
    <t>07.11.2022 16:22:16</t>
  </si>
  <si>
    <t>07.11.2022 17:19:23</t>
  </si>
  <si>
    <t>BOZDAĞ KÜÇÜKÇAVDAR TR-16 35-15-L01063__72372907_72372907</t>
  </si>
  <si>
    <t>07.11.2022 09:41:59</t>
  </si>
  <si>
    <t>07.11.2022 15:40:50</t>
  </si>
  <si>
    <t>TR-131 35-19-L00131_956695563_956695563</t>
  </si>
  <si>
    <t>07.11.2022 13:59:19</t>
  </si>
  <si>
    <t>07.11.2022 15:55:34</t>
  </si>
  <si>
    <t>07.11.2022 10:31:28</t>
  </si>
  <si>
    <t>07.11.2022 11:08:54</t>
  </si>
  <si>
    <t>GÜMÜLDÜR M-37 35-25-M00037_955259948_955259948</t>
  </si>
  <si>
    <t>07.11.2022 07:48:31</t>
  </si>
  <si>
    <t>07.11.2022 10:20:07</t>
  </si>
  <si>
    <t>K-282 35-04-K00282_TRAFO K01_2324218</t>
  </si>
  <si>
    <t>07.11.2022 09:54:59</t>
  </si>
  <si>
    <t>07.11.2022 11:30:21</t>
  </si>
  <si>
    <t>SARUHANLI TR-25 45-80-M00025_TR-135 PAĞMAT ÖZEL M03_72203485</t>
  </si>
  <si>
    <t>07.11.2022 10:51:51</t>
  </si>
  <si>
    <t>07.11.2022 11:10:33</t>
  </si>
  <si>
    <t>L-434 MENDERES BP 35-18-L00434_950456979_950456979</t>
  </si>
  <si>
    <t>07.11.2022 17:52:20</t>
  </si>
  <si>
    <t>07.11.2022 23:51:15</t>
  </si>
  <si>
    <t>M-195 35-02-M00195_910233577_910233577</t>
  </si>
  <si>
    <t>07.11.2022 11:40:56</t>
  </si>
  <si>
    <t>07.11.2022 13:32:07</t>
  </si>
  <si>
    <t>07.11.2022 02:53:19</t>
  </si>
  <si>
    <t>07.11.2022 06:19:00</t>
  </si>
  <si>
    <t>07.11.2022 11:31:05</t>
  </si>
  <si>
    <t>07.11.2022 13:59:13</t>
  </si>
  <si>
    <t>M-1336 35-08-M01336_913405093_913405093</t>
  </si>
  <si>
    <t>07.11.2022 16:51:04</t>
  </si>
  <si>
    <t>07.11.2022 19:59:22</t>
  </si>
  <si>
    <t>M-271 KARAKAYALAR DM 35-14-M00271_TR-2 (TR-64) SEFERKENT M14_2336928</t>
  </si>
  <si>
    <t>07.11.2022 09:17:04</t>
  </si>
  <si>
    <t>07.11.2022 15:35:16</t>
  </si>
  <si>
    <t>OVAKENT İM 35-15-A00003_OVAKENT L03_2057872</t>
  </si>
  <si>
    <t>07.11.2022 14:34:59</t>
  </si>
  <si>
    <t>07.11.2022 15:25:50</t>
  </si>
  <si>
    <t>07.11.2022 07:32:28</t>
  </si>
  <si>
    <t>07.11.2022 10:00:00</t>
  </si>
  <si>
    <t>07.11.2022 08:35:56</t>
  </si>
  <si>
    <t>07.11.2022 08:48:24</t>
  </si>
  <si>
    <t>HACIHALİLLER TR-1 KÖK 45-71-M00066_HatBaşıAyırıcı_53134686 M02_53134686</t>
  </si>
  <si>
    <t>07.11.2022 15:24:15</t>
  </si>
  <si>
    <t>07.11.2022 17:32:39</t>
  </si>
  <si>
    <t>YENİ LİMAN TR-4 35-21-L00199_953357619_953357619</t>
  </si>
  <si>
    <t>07.11.2022 19:43:45</t>
  </si>
  <si>
    <t>07.11.2022 23:46:43</t>
  </si>
  <si>
    <t>07.11.2022 09:30:08</t>
  </si>
  <si>
    <t>07.11.2022 12:40:26</t>
  </si>
  <si>
    <t>BAYINDIR İM 35-20-A00001_CANLI L09_2058779</t>
  </si>
  <si>
    <t>07.11.2022 22:20:54</t>
  </si>
  <si>
    <t>07.11.2022 22:29:02</t>
  </si>
  <si>
    <t>MENDERES DM-2/TR-1 35-22-M00300_MENDERES-1 M17_2328468</t>
  </si>
  <si>
    <t>07.11.2022 02:51:06</t>
  </si>
  <si>
    <t>07.11.2022 03:38:59</t>
  </si>
  <si>
    <t>07.11.2022 10:13:38</t>
  </si>
  <si>
    <t>07.11.2022 14:53:07</t>
  </si>
  <si>
    <t>GÜLBAHÇE TR-3 (TR-184) 35-19-L00184_956700617_956700617</t>
  </si>
  <si>
    <t>07.11.2022 16:24:29</t>
  </si>
  <si>
    <t>07.11.2022 19:48:16</t>
  </si>
  <si>
    <t>GÜZELBAHÇE İM 35-10-A00001_İSTİKLAL M07_77678571</t>
  </si>
  <si>
    <t>07.11.2022 07:49:57</t>
  </si>
  <si>
    <t>07.11.2022 08:38:32</t>
  </si>
  <si>
    <t>L-119 OVACIK 35-18-L00119_950461799_950461799</t>
  </si>
  <si>
    <t>07.11.2022 15:41:27</t>
  </si>
  <si>
    <t>07.11.2022 19:23:59</t>
  </si>
  <si>
    <t>ABDİ GÜLTEN SULAMA GRB 35-26-M00944_35-26-M00944_2373304</t>
  </si>
  <si>
    <t>07.11.2022 18:13:30</t>
  </si>
  <si>
    <t>07.11.2022 19:25:20</t>
  </si>
  <si>
    <t>BOZAĞAÇ TR-3 45-78-M00663_45-78-M00663_2353561</t>
  </si>
  <si>
    <t>07.11.2022 08:28:07</t>
  </si>
  <si>
    <t>07.11.2022 11:45:13</t>
  </si>
  <si>
    <t>GÜLBAHÇE TR-17 (TR-279) 35-19-L00279_965665519_965665519</t>
  </si>
  <si>
    <t>07.11.2022 22:25:03</t>
  </si>
  <si>
    <t>07.11.2022 23:19:05</t>
  </si>
  <si>
    <t>EĞERCİ TR-1 35-26-L00167_956605592_956605592</t>
  </si>
  <si>
    <t>07.11.2022 19:52:00</t>
  </si>
  <si>
    <t>07.11.2022 20:52:23</t>
  </si>
  <si>
    <t>MENEMEN TR-11 35-28-L00011__72410755_72410755</t>
  </si>
  <si>
    <t>07.11.2022 17:37:47</t>
  </si>
  <si>
    <t>07.11.2022 18:49:05</t>
  </si>
  <si>
    <t>ÜÇPINAR DM 45-71-M00183_ÜÇPINAR M08_72249133</t>
  </si>
  <si>
    <t>07.11.2022 08:03:23</t>
  </si>
  <si>
    <t>07.11.2022 08:07:29</t>
  </si>
  <si>
    <t>L-75 MAVİ ARTEMİS SİTESİ 35-14-L00075_956640255_956640255</t>
  </si>
  <si>
    <t>07.11.2022 08:50:06</t>
  </si>
  <si>
    <t>07.11.2022 10:32:44</t>
  </si>
  <si>
    <t>ÇATALÇAM TR-1 45-82-M00189_A_56401148_56401148</t>
  </si>
  <si>
    <t>07.11.2022 11:26:12</t>
  </si>
  <si>
    <t>07.11.2022 13:00:31</t>
  </si>
  <si>
    <t>GÜLBAHÇE TR-17 (TR-279) 35-19-L00279_B_56372510_56372510</t>
  </si>
  <si>
    <t>07.11.2022 23:11:34</t>
  </si>
  <si>
    <t>07.11.2022 23:27:16</t>
  </si>
  <si>
    <t>07.11.2022 16:56:59</t>
  </si>
  <si>
    <t>07.11.2022 18:53:10</t>
  </si>
  <si>
    <t>07.11.2022 11:47:35</t>
  </si>
  <si>
    <t>07.11.2022 14:00:01</t>
  </si>
  <si>
    <t>07.11.2022 15:28:12</t>
  </si>
  <si>
    <t>07.11.2022 17:58:30</t>
  </si>
  <si>
    <t>07.11.2022 09:32:01</t>
  </si>
  <si>
    <t>07.11.2022 12:05:12</t>
  </si>
  <si>
    <t>07.11.2022 09:17:46</t>
  </si>
  <si>
    <t>07.11.2022 11:22:16</t>
  </si>
  <si>
    <t>TR-142 YAĞCILAR KÖK 35-19-M00142_HatBaşıAyırıcı_53137411 M01_53137411</t>
  </si>
  <si>
    <t>07.11.2022 09:08:09</t>
  </si>
  <si>
    <t>07.11.2022 15:27:22</t>
  </si>
  <si>
    <t>07.11.2022 17:52:10</t>
  </si>
  <si>
    <t>07.11.2022 19:29:41</t>
  </si>
  <si>
    <t>07.11.2022 13:24:45</t>
  </si>
  <si>
    <t>07.11.2022 13:44:40</t>
  </si>
  <si>
    <t>K-4203 35-03-K04203_913065119_913065119</t>
  </si>
  <si>
    <t>07.11.2022 18:53:04</t>
  </si>
  <si>
    <t>07.11.2022 21:35:08</t>
  </si>
  <si>
    <t>07.11.2022 13:34:37</t>
  </si>
  <si>
    <t>07.11.2022 17:33:24</t>
  </si>
  <si>
    <t>TR-36 35-30-L00036_43005765_56405260_56405260</t>
  </si>
  <si>
    <t>07.11.2022 10:59:56</t>
  </si>
  <si>
    <t>07.11.2022 12:08:26</t>
  </si>
  <si>
    <t>07.11.2022 18:13:26</t>
  </si>
  <si>
    <t>07.11.2022 22:28:14</t>
  </si>
  <si>
    <t>GÜMÜLDÜR M-33 35-25-M00033_DAĞITIM TRAFO GÜMÜLDÜR M-33 M03_72081957</t>
  </si>
  <si>
    <t>07.11.2022 10:40:38</t>
  </si>
  <si>
    <t>07.11.2022 12:03:13</t>
  </si>
  <si>
    <t>K-1502 35-03-K01502_913096814_913096814</t>
  </si>
  <si>
    <t>07.11.2022 09:09:20</t>
  </si>
  <si>
    <t>07.11.2022 11:59:43</t>
  </si>
  <si>
    <t>AŞAĞIÇOBANİSA TR-18 45-71-M00107_TR-24 M03_2081068</t>
  </si>
  <si>
    <t>07.11.2022 09:24:49</t>
  </si>
  <si>
    <t>07.11.2022 10:40:00</t>
  </si>
  <si>
    <t>BAYINDIR İM 35-20-A00001_YANIK KAVAK L04_2058789</t>
  </si>
  <si>
    <t>07.11.2022 18:26:11</t>
  </si>
  <si>
    <t>07.11.2022 18:42:07</t>
  </si>
  <si>
    <t>TR-82 35-16-L00082_D_56398106_56398106</t>
  </si>
  <si>
    <t>07.11.2022 13:05:37</t>
  </si>
  <si>
    <t>07.11.2022 13:37:44</t>
  </si>
  <si>
    <t>BAHADIR KÖYÜ TR-1 45-80-M00159_956547263_956547263</t>
  </si>
  <si>
    <t>07.11.2022 20:22:59</t>
  </si>
  <si>
    <t>07.11.2022 21:45:37</t>
  </si>
  <si>
    <t>K-2656 35-01-K02656_B_56355614_56355614</t>
  </si>
  <si>
    <t>07.11.2022 16:03:21</t>
  </si>
  <si>
    <t>07.11.2022 17:50:41</t>
  </si>
  <si>
    <t>07.11.2022 17:04:09</t>
  </si>
  <si>
    <t>07.11.2022 17:05:58</t>
  </si>
  <si>
    <t>DM-3/19 (ESKİ TR-2/72) 45-83-L00072__72374102_72374102</t>
  </si>
  <si>
    <t>07.11.2022 16:13:51</t>
  </si>
  <si>
    <t>07.11.2022 20:52:04</t>
  </si>
  <si>
    <t>TR-2/11 45-83-L00011_955146071_955146071</t>
  </si>
  <si>
    <t>07.11.2022 10:14:40</t>
  </si>
  <si>
    <t>07.11.2022 11:25:27</t>
  </si>
  <si>
    <t>ALAŞEHİR TR-59 45-73-M00059_A_56394396_56394396</t>
  </si>
  <si>
    <t>07.11.2022 12:28:44</t>
  </si>
  <si>
    <t>07.11.2022 14:10:37</t>
  </si>
  <si>
    <t>DM-2/6 (DİYANET ARKASI) 45-71-M00150_45-71-M00150_2367791</t>
  </si>
  <si>
    <t>07.11.2022 15:03:29</t>
  </si>
  <si>
    <t>07.11.2022 16:08:14</t>
  </si>
  <si>
    <t>BOZCAYAKA TR-1 35-15-L00919_DIREK TIPI TRAFO HUCRESI H01_2046288</t>
  </si>
  <si>
    <t>07.11.2022 13:11:59</t>
  </si>
  <si>
    <t>07.11.2022 14:19:17</t>
  </si>
  <si>
    <t>HELVACI TR-15 35-17-M00733_B_83737120_83737120</t>
  </si>
  <si>
    <t>07.11.2022 23:54:49</t>
  </si>
  <si>
    <t>08.11.2022 00:31:49</t>
  </si>
  <si>
    <t>M-3124 35-10-M03124_97978097_97978097</t>
  </si>
  <si>
    <t>07.11.2022 09:24:16</t>
  </si>
  <si>
    <t>07.11.2022 10:27:39</t>
  </si>
  <si>
    <t>TR-27 35-16-L00027_953351792_953351792</t>
  </si>
  <si>
    <t>07.11.2022 11:51:59</t>
  </si>
  <si>
    <t>07.11.2022 13:10:24</t>
  </si>
  <si>
    <t>TR-50 35-15-M00050_950364807_950364807</t>
  </si>
  <si>
    <t>07.11.2022 10:06:38</t>
  </si>
  <si>
    <t>07.11.2022 12:22:47</t>
  </si>
  <si>
    <t>TR-1-1/5 CEZAEVİ KABİN 35-20-L00005_955203005_955203005</t>
  </si>
  <si>
    <t>07.11.2022 02:21:52</t>
  </si>
  <si>
    <t>07.11.2022 03:24:11</t>
  </si>
  <si>
    <t>TR-130 35-15-L00130_950358704_950358704</t>
  </si>
  <si>
    <t>07.11.2022 20:36:52</t>
  </si>
  <si>
    <t>07.11.2022 22:05:08</t>
  </si>
  <si>
    <t>MEHMET ÇAKAR VE ARK.ÖZEL TR 45-71-M01115Ö_45-71-M01115Ö_2370615</t>
  </si>
  <si>
    <t>07.11.2022 15:35:21</t>
  </si>
  <si>
    <t>07.11.2022 18:16:53</t>
  </si>
  <si>
    <t>K-1862 35-09-K01862_95000606799_95000606799</t>
  </si>
  <si>
    <t>07.11.2022 09:14:35</t>
  </si>
  <si>
    <t>07.11.2022 09:56:22</t>
  </si>
  <si>
    <t>L-112 OVACIK 35-18-L00112_950439392_950439392</t>
  </si>
  <si>
    <t>07.11.2022 20:18:14</t>
  </si>
  <si>
    <t>08.11.2022 00:00:50</t>
  </si>
  <si>
    <t>KAYMAKÇI TR-20 35-15-M00253__72374007_72374007</t>
  </si>
  <si>
    <t>07.11.2022 07:27:18</t>
  </si>
  <si>
    <t>07.11.2022 09:07:39</t>
  </si>
  <si>
    <t>TR-115 35-26-M00115__56359054_56359054</t>
  </si>
  <si>
    <t>07.11.2022 10:26:06</t>
  </si>
  <si>
    <t>07.11.2022 10:41:39</t>
  </si>
  <si>
    <t>07.11.2022 09:41:03</t>
  </si>
  <si>
    <t>07.11.2022 14:54:24</t>
  </si>
  <si>
    <t>SÜTÇÜLER TR-7 35-27-M00919_35-27-M00919_2359359</t>
  </si>
  <si>
    <t>07.11.2022 12:16:19</t>
  </si>
  <si>
    <t>07.11.2022 12:59:15</t>
  </si>
  <si>
    <t>07.11.2022 16:20:49</t>
  </si>
  <si>
    <t>07.11.2022 18:56:12</t>
  </si>
  <si>
    <t>07.11.2022 08:52:03</t>
  </si>
  <si>
    <t>07.11.2022 09:27:49</t>
  </si>
  <si>
    <t>07.11.2022 09:29:26</t>
  </si>
  <si>
    <t>07.11.2022 13:31:29</t>
  </si>
  <si>
    <t>TR-84 35-16-L00084_953333358_953333358</t>
  </si>
  <si>
    <t>07.11.2022 09:27:11</t>
  </si>
  <si>
    <t>07.11.2022 10:37:35</t>
  </si>
  <si>
    <t>DM-2/30 (A-101 KARŞISI) 45-71-M00127_953204877_953204877</t>
  </si>
  <si>
    <t>07.11.2022 16:21:18</t>
  </si>
  <si>
    <t>07.11.2022 17:37:53</t>
  </si>
  <si>
    <t>K-3096 35-02-K03096_A_56371913_56371913</t>
  </si>
  <si>
    <t>07.11.2022 09:46:26</t>
  </si>
  <si>
    <t>07.11.2022 14:46:51</t>
  </si>
  <si>
    <t>07.11.2022 15:40:47</t>
  </si>
  <si>
    <t>07.11.2022 15:48:46</t>
  </si>
  <si>
    <t>K-1105 35-03-K01105_35-03-K01105_2359998</t>
  </si>
  <si>
    <t>07.11.2022 13:09:46</t>
  </si>
  <si>
    <t>07.11.2022 17:06:00</t>
  </si>
  <si>
    <t>07.11.2022 20:32:30</t>
  </si>
  <si>
    <t>07.11.2022 21:39:01</t>
  </si>
  <si>
    <t>YEŞİLYURT TR-1 45-75-M00357_ H_48482924</t>
  </si>
  <si>
    <t>07.11.2022 18:07:40</t>
  </si>
  <si>
    <t>07.11.2022 20:55:23</t>
  </si>
  <si>
    <t>M-1146 35-02-M01146_35-02-M01146_2353177</t>
  </si>
  <si>
    <t>07.11.2022 10:57:36</t>
  </si>
  <si>
    <t>07.11.2022 13:53:28</t>
  </si>
  <si>
    <t>ÖRNEKKÖY TR-7 35-27-M01192_ H_82863652</t>
  </si>
  <si>
    <t>07.11.2022 02:38:39</t>
  </si>
  <si>
    <t>07.11.2022 02:58:28</t>
  </si>
  <si>
    <t>TAŞTEPE TR-2 35-29-L00396_C_56360398_56360398</t>
  </si>
  <si>
    <t>07.11.2022 11:27:17</t>
  </si>
  <si>
    <t>07.11.2022 17:22:57</t>
  </si>
  <si>
    <t>07.11.2022 08:25:14</t>
  </si>
  <si>
    <t>07.11.2022 08:52:26</t>
  </si>
  <si>
    <t>07.11.2022 23:48:54</t>
  </si>
  <si>
    <t>07.11.2022 23:49:51</t>
  </si>
  <si>
    <t>07.11.2022 13:59:33</t>
  </si>
  <si>
    <t>07.11.2022 14:50:29</t>
  </si>
  <si>
    <t>GÖRDES DM 45-75-M00050_KÜREKÇİ M09_2083714</t>
  </si>
  <si>
    <t>07.11.2022 17:23:46</t>
  </si>
  <si>
    <t>07.11.2022 17:28:24</t>
  </si>
  <si>
    <t>07.11.2022 10:00:15</t>
  </si>
  <si>
    <t>07.11.2022 11:49:06</t>
  </si>
  <si>
    <t>İLYAS SAKAL ÖZEL TR 35-26-L00189Ö_DIREK TIPI TRAFO HUCRESI H01_2041866</t>
  </si>
  <si>
    <t>07.11.2022 07:00:19</t>
  </si>
  <si>
    <t>07.11.2022 08:12:48</t>
  </si>
  <si>
    <t>07.11.2022 01:54:47</t>
  </si>
  <si>
    <t>07.11.2022 02:53:15</t>
  </si>
  <si>
    <t>MUSALAR TR-1 45-72-L00156_B_79434037_79434037</t>
  </si>
  <si>
    <t>07.11.2022 17:57:35</t>
  </si>
  <si>
    <t>07.11.2022 19:56:10</t>
  </si>
  <si>
    <t>07.11.2022 11:10:29</t>
  </si>
  <si>
    <t>07.11.2022 11:38:07</t>
  </si>
  <si>
    <t>SOMA DM-1 45-82-M00050_DM-2 M05_60207297</t>
  </si>
  <si>
    <t>07.11.2022 13:36:27</t>
  </si>
  <si>
    <t>07.11.2022 13:58:00</t>
  </si>
  <si>
    <t>ELDELEK TR-2 45-78-L00601_B_56392133_56392133</t>
  </si>
  <si>
    <t>07.11.2022 17:31:53</t>
  </si>
  <si>
    <t>07.11.2022 18:08:32</t>
  </si>
  <si>
    <t>07.11.2022 21:51:12</t>
  </si>
  <si>
    <t>07.11.2022 22:56:48</t>
  </si>
  <si>
    <t>SOBRAN TR-2 45-73-M00953_A_56391168_56391168</t>
  </si>
  <si>
    <t>07.11.2022 18:18:58</t>
  </si>
  <si>
    <t>07.11.2022 21:23:25</t>
  </si>
  <si>
    <t>YOLÜSTÜ TR-6 35-15-M00270_C_56362050_56362050</t>
  </si>
  <si>
    <t>07.11.2022 17:42:37</t>
  </si>
  <si>
    <t>07.11.2022 21:51:01</t>
  </si>
  <si>
    <t>07.11.2022 04:20:00</t>
  </si>
  <si>
    <t>07.11.2022 04:24:48</t>
  </si>
  <si>
    <t>KALEMOĞLU KÖK 45-75-M00069_ÇİÇEKLİ KÖK M02_2328712</t>
  </si>
  <si>
    <t>07.11.2022 07:52:56</t>
  </si>
  <si>
    <t>07.11.2022 08:18:55</t>
  </si>
  <si>
    <t>K-732 35-01-K00732_A_56364109_56364109</t>
  </si>
  <si>
    <t>07.11.2022 16:27:43</t>
  </si>
  <si>
    <t>07.11.2022 19:31:13</t>
  </si>
  <si>
    <t>ÇÜRÜKBAĞ TR-1 35-16-M00082_35-16-M00082_2360631</t>
  </si>
  <si>
    <t>Ağaç Kesimi</t>
  </si>
  <si>
    <t>07.11.2022 10:32:06</t>
  </si>
  <si>
    <t>07.11.2022 13:56:22</t>
  </si>
  <si>
    <t>BAKLACI TR-1 45-73-M00523__82290569_82290569</t>
  </si>
  <si>
    <t>07.11.2022 18:12:48</t>
  </si>
  <si>
    <t>07.11.2022 20:19:58</t>
  </si>
  <si>
    <t>TURGUT BULUŞ 35-26-M01145_DIREK TIPI TRAFO HUCRESI H01_2040770</t>
  </si>
  <si>
    <t>07.11.2022 13:00:01</t>
  </si>
  <si>
    <t>07.11.2022 13:59:53</t>
  </si>
  <si>
    <t>07.11.2022 11:40:32</t>
  </si>
  <si>
    <t>07.11.2022 12:18:25</t>
  </si>
  <si>
    <t>L-286 35-18-L00286_915138136_915138136</t>
  </si>
  <si>
    <t>07.11.2022 21:07:16</t>
  </si>
  <si>
    <t>08.11.2022 02:20:50</t>
  </si>
  <si>
    <t>KARADOĞAN BENZİNLİK YANI TR-2 35-15-L00143_950351492_950351492</t>
  </si>
  <si>
    <t>07.11.2022 08:39:30</t>
  </si>
  <si>
    <t>07.11.2022 09:34:12</t>
  </si>
  <si>
    <t>SOMA TR-38 45-82-M00038_950160798_950160798</t>
  </si>
  <si>
    <t>07.11.2022 18:48:55</t>
  </si>
  <si>
    <t>07.11.2022 20:55:13</t>
  </si>
  <si>
    <t>BİRGİ TR-13 35-15-L00268_A a10b_48763317</t>
  </si>
  <si>
    <t>07.11.2022 10:17:48</t>
  </si>
  <si>
    <t>07.11.2022 12:34:08</t>
  </si>
  <si>
    <t>TR-37 35-27-M00037_C_56356308_56356308</t>
  </si>
  <si>
    <t>07.11.2022 10:09:29</t>
  </si>
  <si>
    <t>07.11.2022 11:30:45</t>
  </si>
  <si>
    <t>K-1013 35-03-K01013_TRAFO K04_41940742</t>
  </si>
  <si>
    <t>07.11.2022 14:03:16</t>
  </si>
  <si>
    <t>07.11.2022 16:24:15</t>
  </si>
  <si>
    <t>07.11.2022 16:56:16</t>
  </si>
  <si>
    <t>07.11.2022 18:48:36</t>
  </si>
  <si>
    <t>ARMUTLU DM-2/TR-29 35-27-L00351_A_65513001_65513001</t>
  </si>
  <si>
    <t>07.11.2022 11:40:09</t>
  </si>
  <si>
    <t>07.11.2022 12:58:41</t>
  </si>
  <si>
    <t>M-1336 35-08-M01336_A a1_5832840</t>
  </si>
  <si>
    <t>07.11.2022 17:51:51</t>
  </si>
  <si>
    <t>07.11.2022 19:25:05</t>
  </si>
  <si>
    <t>L-90 RAINBOW DM 35-18-L00090__72372509_72372509</t>
  </si>
  <si>
    <t>07.11.2022 09:20:29</t>
  </si>
  <si>
    <t>07.11.2022 14:49:13</t>
  </si>
  <si>
    <t>L-516 OVACIK 35-18-L00516_950466084_950466084</t>
  </si>
  <si>
    <t>07.11.2022 18:42:44</t>
  </si>
  <si>
    <t>07.11.2022 19:36:03</t>
  </si>
  <si>
    <t>KUŞÇULAR DM 35-19-M00461_ALAÇATI-1 GİRİŞ M01_47229995</t>
  </si>
  <si>
    <t>07.11.2022 20:51:50</t>
  </si>
  <si>
    <t>07.11.2022 21:35:48</t>
  </si>
  <si>
    <t>07.11.2022 19:48:47</t>
  </si>
  <si>
    <t>08.11.2022 00:44:10</t>
  </si>
  <si>
    <t>07.11.2022 09:41:01</t>
  </si>
  <si>
    <t>07.11.2022 17:08:34</t>
  </si>
  <si>
    <t>IŞIKLAR TM 35-02-A00006_KEMALPAŞA-2 M23_2056551</t>
  </si>
  <si>
    <t>07.11.2022 01:23:57</t>
  </si>
  <si>
    <t>07.11.2022 01:32:24</t>
  </si>
  <si>
    <t>TR-71 SEDAT IRMAK GRB. 35-15-M00071_48857819_56372415_56372415</t>
  </si>
  <si>
    <t>07.11.2022 16:33:26</t>
  </si>
  <si>
    <t>07.11.2022 19:22:33</t>
  </si>
  <si>
    <t>TR-173 45-78-L00173_953266100_953266100</t>
  </si>
  <si>
    <t>07.11.2022 14:17:15</t>
  </si>
  <si>
    <t>07.11.2022 16:11:56</t>
  </si>
  <si>
    <t>K-144 35-02-K00144_K-472 K02_2057790</t>
  </si>
  <si>
    <t>07.11.2022 04:09:09</t>
  </si>
  <si>
    <t>07.11.2022 04:12:14</t>
  </si>
  <si>
    <t>K-211 35-02-K00211_95001168561_95001168561</t>
  </si>
  <si>
    <t>07.11.2022 12:06:51</t>
  </si>
  <si>
    <t>07.11.2022 16:16:20</t>
  </si>
  <si>
    <t>SEYREK TR-5 35-28-M00403_953376983_953376983</t>
  </si>
  <si>
    <t>07.11.2022 22:12:36</t>
  </si>
  <si>
    <t>07.11.2022 23:15:52</t>
  </si>
  <si>
    <t>YARBASAN TR-2 45-74-M00120_45-74-M00120_2350256</t>
  </si>
  <si>
    <t>07.11.2022 18:56:04</t>
  </si>
  <si>
    <t>07.11.2022 19:10:42</t>
  </si>
  <si>
    <t>PAYAMLI M-8 35-25-M00163_956637481_956637481</t>
  </si>
  <si>
    <t>07.11.2022 12:22:03</t>
  </si>
  <si>
    <t>07.11.2022 15:40:24</t>
  </si>
  <si>
    <t>07.11.2022 09:26:09</t>
  </si>
  <si>
    <t>07.11.2022 10:00:06</t>
  </si>
  <si>
    <t>TATAR DM 35-19-M00256_HatBaşıAyırıcı_53134107 M11_53134107</t>
  </si>
  <si>
    <t>07.11.2022 18:57:52</t>
  </si>
  <si>
    <t>07.11.2022 21:26:02</t>
  </si>
  <si>
    <t>YUKARI ÇOBANİSA ŞİRİN MAHALLE 45-71-M00622_45-71-M00622_2355122</t>
  </si>
  <si>
    <t>07.11.2022 10:58:18</t>
  </si>
  <si>
    <t>07.11.2022 11:27:44</t>
  </si>
  <si>
    <t>L-379 35-18-L00379_950440442_950440442</t>
  </si>
  <si>
    <t>07.11.2022 08:46:06</t>
  </si>
  <si>
    <t>07.11.2022 10:15:24</t>
  </si>
  <si>
    <t>ÜÇPINAR DM 45-71-M00183_ÜÇPINAR M08_72249228</t>
  </si>
  <si>
    <t>07.11.2022 09:11:12</t>
  </si>
  <si>
    <t>07.11.2022 09:57:09</t>
  </si>
  <si>
    <t>KESİKKÖY DM 35-28-M00309_SAKIPAĞA KÖK M09_2052537</t>
  </si>
  <si>
    <t>07.11.2022 14:06:49</t>
  </si>
  <si>
    <t>07.11.2022 14:29:52</t>
  </si>
  <si>
    <t>TR-147 35-15-M00147_950368918_950368918</t>
  </si>
  <si>
    <t>07.11.2022 12:39:38</t>
  </si>
  <si>
    <t>07.11.2022 14:53:31</t>
  </si>
  <si>
    <t>L-29 ÖZLİMANLAR 35-18-L00029_35-18-L00029_2356740</t>
  </si>
  <si>
    <t>07.11.2022 09:38:11</t>
  </si>
  <si>
    <t>07.11.2022 14:42:18</t>
  </si>
  <si>
    <t>TR-63 35-19-L00063_956669665_956669665</t>
  </si>
  <si>
    <t>07.11.2022 11:54:49</t>
  </si>
  <si>
    <t>07.11.2022 13:48:47</t>
  </si>
  <si>
    <t>TR-76 35-19-L00076_956683533_956683533</t>
  </si>
  <si>
    <t>07.11.2022 18:31:03</t>
  </si>
  <si>
    <t>07.11.2022 19:54:57</t>
  </si>
  <si>
    <t>YENİFOÇA TR-44 35-23-M00044_915150738_915150738</t>
  </si>
  <si>
    <t>07.11.2022 09:54:02</t>
  </si>
  <si>
    <t>07.11.2022 12:49:16</t>
  </si>
  <si>
    <t>SİYEKLİ KÖK 45-71-M00185_SİYEKLİ M06_72256925</t>
  </si>
  <si>
    <t>07.11.2022 10:48:54</t>
  </si>
  <si>
    <t>07.11.2022 10:56:19</t>
  </si>
  <si>
    <t>07.11.2022 08:12:08</t>
  </si>
  <si>
    <t>07.11.2022 08:53:35</t>
  </si>
  <si>
    <t>ÜRKMEZ M-17 35-25-M00174_956658560_956658560</t>
  </si>
  <si>
    <t>07.11.2022 13:32:40</t>
  </si>
  <si>
    <t>07.11.2022 15:59:15</t>
  </si>
  <si>
    <t>TR-2/4 45-83-L00004_TR-2/4A L02_72123408</t>
  </si>
  <si>
    <t>01.11.2022 10:34:19</t>
  </si>
  <si>
    <t>01.11.2022 18:19:11</t>
  </si>
  <si>
    <t>DM-20/10 45-71-M00418_953244743_953244743</t>
  </si>
  <si>
    <t>01.11.2022 10:17:00</t>
  </si>
  <si>
    <t>01.11.2022 11:05:42</t>
  </si>
  <si>
    <t>TR-52 45-77-L00052_YURTBAŞI L02_72209785</t>
  </si>
  <si>
    <t>01.11.2022 08:39:10</t>
  </si>
  <si>
    <t>01.11.2022 08:57:01</t>
  </si>
  <si>
    <t>M-2762 35-01-M02762_913742561_913742561</t>
  </si>
  <si>
    <t>01.11.2022 16:48:18</t>
  </si>
  <si>
    <t>01.11.2022 17:40:46</t>
  </si>
  <si>
    <t>TURGUTALP TOKİ TR-5 45-82-M00434_45-82-M00434_47241330</t>
  </si>
  <si>
    <t>01.11.2022 23:07:44</t>
  </si>
  <si>
    <t>01.11.2022 23:48:44</t>
  </si>
  <si>
    <t>TR-40 45-77-L00040_945491133_945491133</t>
  </si>
  <si>
    <t>01.11.2022 18:59:40</t>
  </si>
  <si>
    <t>01.11.2022 19:21:55</t>
  </si>
  <si>
    <t>ÇİFTÇİGEDİĞİ SULAMA TR-2 35-20-L00181_35-20-L00181_2361231</t>
  </si>
  <si>
    <t>01.11.2022 17:46:01</t>
  </si>
  <si>
    <t>01.11.2022 18:08:54</t>
  </si>
  <si>
    <t>M-1288 35-02-M01288_910219287_910219287</t>
  </si>
  <si>
    <t>01.11.2022 14:42:24</t>
  </si>
  <si>
    <t>01.11.2022 16:08:51</t>
  </si>
  <si>
    <t>MENEMEN TR-11 35-28-L00011_953380158_953380158</t>
  </si>
  <si>
    <t>01.11.2022 09:18:17</t>
  </si>
  <si>
    <t>01.11.2022 12:14:33</t>
  </si>
  <si>
    <t>SARUHANLI DM 45-80-M00001_AKHİSAR-2 M06_2086496</t>
  </si>
  <si>
    <t>01.11.2022 09:32:57</t>
  </si>
  <si>
    <t>01.11.2022 09:40:50</t>
  </si>
  <si>
    <t>TAYTAN OFİS KÖK 45-78-M00314_HatBaşıAyırıcı_53139285 M06_53139285</t>
  </si>
  <si>
    <t>01.11.2022 14:38:06</t>
  </si>
  <si>
    <t>01.11.2022 15:49:54</t>
  </si>
  <si>
    <t>KİRAZ İM 35-31-A00001_SARIKAYA L11_2094980</t>
  </si>
  <si>
    <t>01.11.2022 14:20:29</t>
  </si>
  <si>
    <t>01.11.2022 14:24:13</t>
  </si>
  <si>
    <t>KIRKAĞAÇ TR-6 45-76-M00006_TR-7 M03_58212164</t>
  </si>
  <si>
    <t>01.11.2022 13:07:45</t>
  </si>
  <si>
    <t>01.11.2022 13:38:50</t>
  </si>
  <si>
    <t>NECMİ USLU TR 35-30-M00236_DIREK TIPI TRAFO HUCRESI H01_2115307</t>
  </si>
  <si>
    <t>01.11.2022 15:56:04</t>
  </si>
  <si>
    <t>01.11.2022 18:25:08</t>
  </si>
  <si>
    <t>YENİ FOÇA TR-27 35-23-M00027_42096249_56366789_56366789</t>
  </si>
  <si>
    <t>01.11.2022 12:36:33</t>
  </si>
  <si>
    <t>01.11.2022 13:14:40</t>
  </si>
  <si>
    <t>M-843 35-04-M00843_35-04-M00843_2375054</t>
  </si>
  <si>
    <t>01.11.2022 01:35:08</t>
  </si>
  <si>
    <t>01.11.2022 01:46:11</t>
  </si>
  <si>
    <t>SALİHLİ TM 45-78-A00004_SALİHLİ-2 M06_2310851</t>
  </si>
  <si>
    <t>01.11.2022 06:22:40</t>
  </si>
  <si>
    <t>01.11.2022 06:52:50</t>
  </si>
  <si>
    <t>TR-299 35-19-L00355_953047205_953047205</t>
  </si>
  <si>
    <t>01.11.2022 12:03:07</t>
  </si>
  <si>
    <t>01.11.2022 15:00:07</t>
  </si>
  <si>
    <t>SAKARLI KÖK 45-76-M00046_HatBaşıAyırıcı_53134687 M03_53134687</t>
  </si>
  <si>
    <t>01.11.2022 09:36:08</t>
  </si>
  <si>
    <t>01.11.2022 11:57:26</t>
  </si>
  <si>
    <t>TR-2/14-A 45-72-L00068_B_56404535_56404535</t>
  </si>
  <si>
    <t>01.11.2022 19:08:39</t>
  </si>
  <si>
    <t>01.11.2022 19:32:36</t>
  </si>
  <si>
    <t>01.11.2022 17:18:00</t>
  </si>
  <si>
    <t>01.11.2022 17:54:00</t>
  </si>
  <si>
    <t>01.11.2022 17:53:12</t>
  </si>
  <si>
    <t>01.11.2022 18:35:31</t>
  </si>
  <si>
    <t>DEMİRKÖPRÜ TM 45-78-A00005_HatBaşıAyırıcı_53139457 M05_53139457</t>
  </si>
  <si>
    <t>01.11.2022 09:09:02</t>
  </si>
  <si>
    <t>01.11.2022 10:58:39</t>
  </si>
  <si>
    <t>01.11.2022 18:27:57</t>
  </si>
  <si>
    <t>01.11.2022 20:29:16</t>
  </si>
  <si>
    <t>ŞEMİKLER TM 35-04-A00003_SERİNKUYU M10_2310735</t>
  </si>
  <si>
    <t>01.11.2022 10:01:28</t>
  </si>
  <si>
    <t>01.11.2022 10:43:00</t>
  </si>
  <si>
    <t>İM-1/TR-7 (MİMOZA) 35-14-M00311_95000570201_95000570201</t>
  </si>
  <si>
    <t>01.11.2022 09:20:38</t>
  </si>
  <si>
    <t>01.11.2022 17:33:51</t>
  </si>
  <si>
    <t>01.11.2022 10:25:13</t>
  </si>
  <si>
    <t>01.11.2022 14:03:54</t>
  </si>
  <si>
    <t>DM-5/10 35-26-M00805_10096223_56360889_56360889</t>
  </si>
  <si>
    <t>AG Travers Arızası</t>
  </si>
  <si>
    <t>01.11.2022 11:36:38</t>
  </si>
  <si>
    <t>01.11.2022 13:14:27</t>
  </si>
  <si>
    <t>DM-2/TR-20 35-22-M00853_TR-51 (ALTINTEPE) M01_66057540</t>
  </si>
  <si>
    <t>01.11.2022 08:58:30</t>
  </si>
  <si>
    <t>01.11.2022 15:44:25</t>
  </si>
  <si>
    <t>DOĞANBEY KÖK 35-14-M00100_BANKSİS M03_80639821</t>
  </si>
  <si>
    <t>01.11.2022 09:19:38</t>
  </si>
  <si>
    <t>01.11.2022 16:44:37</t>
  </si>
  <si>
    <t>TR-2/16 45-83-L00016_TR-2/15 L02_61338898</t>
  </si>
  <si>
    <t>01.11.2022 15:38:30</t>
  </si>
  <si>
    <t>01.11.2022 18:48:09</t>
  </si>
  <si>
    <t>01.11.2022 16:19:08</t>
  </si>
  <si>
    <t>01.11.2022 16:22:50</t>
  </si>
  <si>
    <t>K-3193 35-03-K03193_F K3193-F1b_5812832</t>
  </si>
  <si>
    <t>01.11.2022 10:12:47</t>
  </si>
  <si>
    <t>01.11.2022 12:24:48</t>
  </si>
  <si>
    <t>KUŞÇUBURUN-3 35-26-M00538_956603482_956603482</t>
  </si>
  <si>
    <t>01.11.2022 10:01:32</t>
  </si>
  <si>
    <t>01.11.2022 11:34:00</t>
  </si>
  <si>
    <t>M-326 35-03-M00326_35-03-M00326_65521406</t>
  </si>
  <si>
    <t>01.11.2022 13:57:30</t>
  </si>
  <si>
    <t>01.11.2022 16:14:49</t>
  </si>
  <si>
    <t>TAHSİN  ATALAY VE ARK. T-SULAMA GRB. 35-13-L00133_DIREK TIPI TRAFO HUCRESI H01_2045170</t>
  </si>
  <si>
    <t>01.11.2022 08:37:38</t>
  </si>
  <si>
    <t>01.11.2022 11:59:39</t>
  </si>
  <si>
    <t>TR-2/19 45-83-L00019_DAĞITIM TRAFOSU TR-2/19 L04_72149823</t>
  </si>
  <si>
    <t>01.11.2022 18:40:52</t>
  </si>
  <si>
    <t>01.11.2022 19:38:23</t>
  </si>
  <si>
    <t>01.11.2022 10:02:40</t>
  </si>
  <si>
    <t>01.11.2022 13:23:22</t>
  </si>
  <si>
    <t>M-257 35-09-M00257_97757861_97757861</t>
  </si>
  <si>
    <t>01.11.2022 16:02:53</t>
  </si>
  <si>
    <t>01.11.2022 17:57:56</t>
  </si>
  <si>
    <t>TR-43 35-16-L00043_DAĞITIM TRAFO TR-43 L04_67589096</t>
  </si>
  <si>
    <t>01.11.2022 09:52:00</t>
  </si>
  <si>
    <t>01.11.2022 13:29:34</t>
  </si>
  <si>
    <t>01.11.2022 11:23:50</t>
  </si>
  <si>
    <t>01.11.2022 11:55:33</t>
  </si>
  <si>
    <t>SÖĞÜTÖREN TR-2 35-20-L00348_955193507_955193507</t>
  </si>
  <si>
    <t>01.11.2022 13:17:31</t>
  </si>
  <si>
    <t>01.11.2022 14:58:22</t>
  </si>
  <si>
    <t>M-1211 35-02-M01211_M-1045 M01_2098541</t>
  </si>
  <si>
    <t>01.11.2022 09:18:32</t>
  </si>
  <si>
    <t>01.11.2022 09:50:56</t>
  </si>
  <si>
    <t>KARABULU KÖK 35-31-L00227_HALİLLER YENİ (SIRIMLI) L03_2337016</t>
  </si>
  <si>
    <t>01.11.2022 09:46:03</t>
  </si>
  <si>
    <t>01.11.2022 10:54:30</t>
  </si>
  <si>
    <t>M-327 35-03-M00327_35-03-M00327_66143996</t>
  </si>
  <si>
    <t>01.11.2022 13:33:10</t>
  </si>
  <si>
    <t>01.11.2022 16:15:37</t>
  </si>
  <si>
    <t>M-417 35-02-M00417_962687118_962687118</t>
  </si>
  <si>
    <t>01.11.2022 10:01:43</t>
  </si>
  <si>
    <t>01.11.2022 12:07:05</t>
  </si>
  <si>
    <t>K-3313 35-09-K03313_K-3983 K03_47508643</t>
  </si>
  <si>
    <t>01.11.2022 10:10:12</t>
  </si>
  <si>
    <t>01.11.2022 14:02:44</t>
  </si>
  <si>
    <t>K-4329 35-08-K04329_35-08-K04329_42452464</t>
  </si>
  <si>
    <t>01.11.2022 18:50:37</t>
  </si>
  <si>
    <t>01.11.2022 19:30:01</t>
  </si>
  <si>
    <t>K-4329 35-08-K04329_K K01_79891574</t>
  </si>
  <si>
    <t>01.11.2022 17:38:08</t>
  </si>
  <si>
    <t>01.11.2022 19:17:57</t>
  </si>
  <si>
    <t>TR-31 35-26-M00031_7962804 d2b_5910258</t>
  </si>
  <si>
    <t>01.11.2022 22:09:41</t>
  </si>
  <si>
    <t>01.11.2022 22:51:08</t>
  </si>
  <si>
    <t>01.11.2022 15:11:59</t>
  </si>
  <si>
    <t>01.11.2022 15:15:12</t>
  </si>
  <si>
    <t>MORDOĞAN TR-29 35-21-L00157_953364910_953364910</t>
  </si>
  <si>
    <t>01.11.2022 18:38:49</t>
  </si>
  <si>
    <t>01.11.2022 21:16:57</t>
  </si>
  <si>
    <t>GÜNEY DM 45-83-L00130_A_56399418_56399418</t>
  </si>
  <si>
    <t>01.11.2022 21:28:18</t>
  </si>
  <si>
    <t>02.11.2022 00:02:00</t>
  </si>
  <si>
    <t>TR-13 35-31-L00013_TR-14 L02_2113234</t>
  </si>
  <si>
    <t>01.11.2022 09:01:39</t>
  </si>
  <si>
    <t>01.11.2022 09:36:50</t>
  </si>
  <si>
    <t>ZEKERİYA TUNCAY GRUBU 35-30-M00152_955324827_955324827</t>
  </si>
  <si>
    <t>01.11.2022 11:16:50</t>
  </si>
  <si>
    <t>L-325 (ALBAYRAK) 35-18-L00325_A a1b_5944436</t>
  </si>
  <si>
    <t>01.11.2022 18:08:13</t>
  </si>
  <si>
    <t>01.11.2022 18:20:17</t>
  </si>
  <si>
    <t>01.11.2022 17:07:46</t>
  </si>
  <si>
    <t>01.11.2022 18:31:08</t>
  </si>
  <si>
    <t>01.11.2022 10:04:50</t>
  </si>
  <si>
    <t>01.11.2022 10:41:08</t>
  </si>
  <si>
    <t>KÜNER TR-1 35-22-M00229_35-22-M00229_2366912</t>
  </si>
  <si>
    <t>01.11.2022 09:49:06</t>
  </si>
  <si>
    <t>01.11.2022 17:29:28</t>
  </si>
  <si>
    <t>TR-2/33 (GALERİCİLER) 45-83-L00033_TR-2/58 L05_2327477</t>
  </si>
  <si>
    <t>01.11.2022 10:10:30</t>
  </si>
  <si>
    <t>01.11.2022 11:42:09</t>
  </si>
  <si>
    <t>TURGUTLU İM 45-83-A00001_KURTULUŞ KABİN M04_42295747</t>
  </si>
  <si>
    <t>01.11.2022 13:28:14</t>
  </si>
  <si>
    <t>01.11.2022 17:24:01</t>
  </si>
  <si>
    <t>01.11.2022 17:25:56</t>
  </si>
  <si>
    <t>01.11.2022 18:46:27</t>
  </si>
  <si>
    <t>DM-3/28(ALAN SK. TR) 45-71-M00082_953210637_953210637</t>
  </si>
  <si>
    <t>01.11.2022 10:45:42</t>
  </si>
  <si>
    <t>01.11.2022 16:19:29</t>
  </si>
  <si>
    <t>01.11.2022 08:07:40</t>
  </si>
  <si>
    <t>01.11.2022 08:44:40</t>
  </si>
  <si>
    <t>01.11.2022 09:07:30</t>
  </si>
  <si>
    <t>01.11.2022 18:53:00</t>
  </si>
  <si>
    <t>BERGAMA İM-1 35-16-A00001_ŞEHİR-6 L18_2091612</t>
  </si>
  <si>
    <t>01.11.2022 09:31:11</t>
  </si>
  <si>
    <t>01.11.2022 09:35:02</t>
  </si>
  <si>
    <t>01.11.2022 15:47:20</t>
  </si>
  <si>
    <t>01.11.2022 16:09:26</t>
  </si>
  <si>
    <t>YOLÜSTÜ TR-5 (ÜÇ DUTLAR MEVKİİ) 35-15-M00219_C_56372405_56372405</t>
  </si>
  <si>
    <t>01.11.2022 09:10:56</t>
  </si>
  <si>
    <t>01.11.2022 11:29:52</t>
  </si>
  <si>
    <t>01.11.2022 17:06:56</t>
  </si>
  <si>
    <t>01.11.2022 18:08:43</t>
  </si>
  <si>
    <t>DM-2/2 35-28-M00128_953384844_953384844</t>
  </si>
  <si>
    <t>01.11.2022 09:53:37</t>
  </si>
  <si>
    <t>01.11.2022 19:48:51</t>
  </si>
  <si>
    <t>ÇANAKÇI KÖK 45-79-M00194_HatBaşıAyırıcı_87243401 M01_87243401</t>
  </si>
  <si>
    <t>01.11.2022 18:07:43</t>
  </si>
  <si>
    <t>01.11.2022 20:22:28</t>
  </si>
  <si>
    <t>L-259 35-18-L00259_950436663_950436663</t>
  </si>
  <si>
    <t>01.11.2022 12:55:32</t>
  </si>
  <si>
    <t>01.11.2022 14:05:36</t>
  </si>
  <si>
    <t>TR-50 35-26-M00082_35-26-M00082_2365834</t>
  </si>
  <si>
    <t>01.11.2022 10:12:50</t>
  </si>
  <si>
    <t>01.11.2022 14:15:47</t>
  </si>
  <si>
    <t>TR-2/76 45-83-M00774_955153136_955153136</t>
  </si>
  <si>
    <t>01.11.2022 23:13:56</t>
  </si>
  <si>
    <t>01.11.2022 23:48:19</t>
  </si>
  <si>
    <t>SAKARLI KÖK 45-76-M00046_HatBaşıAyırıcı_53134972 M03_53134972</t>
  </si>
  <si>
    <t>01.11.2022 12:15:34</t>
  </si>
  <si>
    <t>01.11.2022 13:29:44</t>
  </si>
  <si>
    <t>TİRKEŞ TR-3 45-80-M00124_956534267_956534267</t>
  </si>
  <si>
    <t>01.11.2022 19:02:13</t>
  </si>
  <si>
    <t>01.11.2022 20:41:20</t>
  </si>
  <si>
    <t>K-1205 35-01-K01205_A_56376667_56376667</t>
  </si>
  <si>
    <t>01.11.2022 09:24:55</t>
  </si>
  <si>
    <t>01.11.2022 09:44:21</t>
  </si>
  <si>
    <t>K-3296 35-07-K03296_B_56376141_56376141</t>
  </si>
  <si>
    <t>01.11.2022 17:00:11</t>
  </si>
  <si>
    <t>01.11.2022 18:16:22</t>
  </si>
  <si>
    <t>BERGAMA İM-1 35-16-A00001_ŞEHİR-7 L07_2085178</t>
  </si>
  <si>
    <t>01.11.2022 09:33:49</t>
  </si>
  <si>
    <t>01.11.2022 09:36:23</t>
  </si>
  <si>
    <t>01.11.2022 14:13:58</t>
  </si>
  <si>
    <t>01.11.2022 14:48:37</t>
  </si>
  <si>
    <t>BELEVİ İM 35-13-A00002_İL FİDANLIĞI - SULAMA-2 L08_2313342</t>
  </si>
  <si>
    <t>01.11.2022 10:22:59</t>
  </si>
  <si>
    <t>01.11.2022 12:06:46</t>
  </si>
  <si>
    <t>KFC KÖK 35-28-M00534_ M04_2108454</t>
  </si>
  <si>
    <t>01.11.2022 20:46:44</t>
  </si>
  <si>
    <t>01.11.2022 21:04:19</t>
  </si>
  <si>
    <t>K-4345 35-01-K04345_911379032_911379032</t>
  </si>
  <si>
    <t>01.11.2022 17:42:20</t>
  </si>
  <si>
    <t>01.11.2022 18:50:50</t>
  </si>
  <si>
    <t>K-3193 35-03-K03193_910802163_910802163</t>
  </si>
  <si>
    <t>01.11.2022 10:23:13</t>
  </si>
  <si>
    <t>01.11.2022 17:29:45</t>
  </si>
  <si>
    <t>TR-2/4 45-83-L00004_TR-2/4A L02_72123375</t>
  </si>
  <si>
    <t>01.11.2022 05:56:57</t>
  </si>
  <si>
    <t>01.11.2022 06:40:46</t>
  </si>
  <si>
    <t>MENEMEN TR-17 35-28-L00017_953384051_953384051</t>
  </si>
  <si>
    <t>01.11.2022 17:52:30</t>
  </si>
  <si>
    <t>01.11.2022 18:44:16</t>
  </si>
  <si>
    <t>TUNÇKENT SİTESİ M-339 35-30-M00339_A_60982814_60982814</t>
  </si>
  <si>
    <t>01.11.2022 18:52:37</t>
  </si>
  <si>
    <t>01.11.2022 19:54:33</t>
  </si>
  <si>
    <t>01.11.2022 13:44:32</t>
  </si>
  <si>
    <t>01.11.2022 17:16:56</t>
  </si>
  <si>
    <t>YELKİ TR-20 35-10-L00020_35-10-L00020_50105715</t>
  </si>
  <si>
    <t>01.11.2022 14:19:36</t>
  </si>
  <si>
    <t>01.11.2022 14:38:25</t>
  </si>
  <si>
    <t>TR-17 45-77-L00017_TR-21 L01_2107677</t>
  </si>
  <si>
    <t>01.11.2022 09:58:38</t>
  </si>
  <si>
    <t>01.11.2022 10:51:25</t>
  </si>
  <si>
    <t>AKÇAPINAR KÖK 45-83-L00131_HatBaşıAyırıcı_53136780 L06_53136780</t>
  </si>
  <si>
    <t>01.11.2022 17:03:04</t>
  </si>
  <si>
    <t>01.11.2022 18:37:10</t>
  </si>
  <si>
    <t>01.11.2022 10:19:33</t>
  </si>
  <si>
    <t>01.11.2022 12:03:10</t>
  </si>
  <si>
    <t>K-817 35-04-K00817_99185782_99185782</t>
  </si>
  <si>
    <t>01.11.2022 09:17:58</t>
  </si>
  <si>
    <t>01.11.2022 11:41:42</t>
  </si>
  <si>
    <t>TR-2/1 45-72-L00001_TR-2/7 L01_61375118</t>
  </si>
  <si>
    <t>01.11.2022 09:01:30</t>
  </si>
  <si>
    <t>01.11.2022 11:11:13</t>
  </si>
  <si>
    <t>DOĞANÇAY İM 35-04-A00004_TRAFO-1 K07_77533634</t>
  </si>
  <si>
    <t>01.11.2022 10:00:00</t>
  </si>
  <si>
    <t>01.11.2022 10:02:00</t>
  </si>
  <si>
    <t>01.11.2022 10:53:21</t>
  </si>
  <si>
    <t>01.11.2022 11:09:21</t>
  </si>
  <si>
    <t>TR-18 35-17-M00018__56378406_56378406</t>
  </si>
  <si>
    <t>01.11.2022 10:10:31</t>
  </si>
  <si>
    <t>01.11.2022 11:00:37</t>
  </si>
  <si>
    <t>METAL İŞLERİ TR-12 KÖK 35-22-M00112_TAHTALIÇAY-OĞLANANASI DİZDARLAR SULAMA GRUBU M04_72106699</t>
  </si>
  <si>
    <t>01.11.2022 14:39:21</t>
  </si>
  <si>
    <t>01.11.2022 15:05:07</t>
  </si>
  <si>
    <t>01.11.2022 15:06:22</t>
  </si>
  <si>
    <t>01.11.2022 18:15:23</t>
  </si>
  <si>
    <t>01.11.2022 13:17:25</t>
  </si>
  <si>
    <t>01.11.2022 17:31:11</t>
  </si>
  <si>
    <t>YEŞİLYURT TR-6 45-73-M00913_945644570_945644570</t>
  </si>
  <si>
    <t>01.11.2022 21:09:02</t>
  </si>
  <si>
    <t>01.11.2022 22:23:39</t>
  </si>
  <si>
    <t>KIRANÇİFTLİK TR-1 45-71-M01489_45-71-M01489_2371351</t>
  </si>
  <si>
    <t>01.11.2022 12:39:00</t>
  </si>
  <si>
    <t>01.11.2022 15:15:51</t>
  </si>
  <si>
    <t>DM-2/2 ESKİ KUYUYANI 35-18-L00583_950467437_950467437</t>
  </si>
  <si>
    <t>01.11.2022 06:27:04</t>
  </si>
  <si>
    <t>01.11.2022 07:56:36</t>
  </si>
  <si>
    <t>TR-74 35-17-M00074_10318710 f/2_5947670</t>
  </si>
  <si>
    <t>01.11.2022 09:18:38</t>
  </si>
  <si>
    <t>01.11.2022 09:58:03</t>
  </si>
  <si>
    <t>L-134 DENETMENLER SİTESİ 35-14-L00134_966436871_966436871</t>
  </si>
  <si>
    <t>01.11.2022 14:02:39</t>
  </si>
  <si>
    <t>01.11.2022 17:48:55</t>
  </si>
  <si>
    <t>L-518 OVACIK 35-18-L00518_950466040_950466040</t>
  </si>
  <si>
    <t>01.11.2022 14:42:05</t>
  </si>
  <si>
    <t>01.11.2022 17:32:31</t>
  </si>
  <si>
    <t>ARDIÇ MAHALLESİ TR-9 35-21-L00130_953366605_953366605</t>
  </si>
  <si>
    <t>01.11.2022 16:22:53</t>
  </si>
  <si>
    <t>01.11.2022 19:27:19</t>
  </si>
  <si>
    <t>01.11.2022 08:17:10</t>
  </si>
  <si>
    <t>01.11.2022 08:38:00</t>
  </si>
  <si>
    <t>YENİ BAĞARASI TR-4 35-23-M00210_42066964_56357373_56357373</t>
  </si>
  <si>
    <t>01.11.2022 18:46:16</t>
  </si>
  <si>
    <t>01.11.2022 19:21:57</t>
  </si>
  <si>
    <t>TR-2/12 (KİRLİOĞLU) 45-83-L00012_YAYLALI KADI L03_83864116</t>
  </si>
  <si>
    <t>01.11.2022 14:26:24</t>
  </si>
  <si>
    <t>01.11.2022 17:50:44</t>
  </si>
  <si>
    <t>TR-1/6 45-83-M00006_TR-1/3 M01_83863452</t>
  </si>
  <si>
    <t>01.11.2022 10:28:47</t>
  </si>
  <si>
    <t>01.11.2022 11:29:50</t>
  </si>
  <si>
    <t>01.11.2022 09:08:14</t>
  </si>
  <si>
    <t>01.11.2022 17:32:00</t>
  </si>
  <si>
    <t>K-1869 35-09-K01869_F_56368849_56368849</t>
  </si>
  <si>
    <t>01.11.2022 10:05:18</t>
  </si>
  <si>
    <t>01.11.2022 14:06:29</t>
  </si>
  <si>
    <t>HELVACI-1 35-26-M00468_DIREK TIPI TRAFO HUCRESI H01_2040097</t>
  </si>
  <si>
    <t>01.11.2022 09:49:26</t>
  </si>
  <si>
    <t>01.11.2022 14:07:02</t>
  </si>
  <si>
    <t>M-838 35-04-M00838_35-04-M00838_2349377</t>
  </si>
  <si>
    <t>01.11.2022 00:51:04</t>
  </si>
  <si>
    <t>01.11.2022 01:19:12</t>
  </si>
  <si>
    <t>TURGUTLU TR-1/1 DM 45-83-M00001_KAPTANOĞLU M07_72159670</t>
  </si>
  <si>
    <t>01.11.2022 13:29:57</t>
  </si>
  <si>
    <t>01.11.2022 15:08:40</t>
  </si>
  <si>
    <t>01.11.2022 09:27:30</t>
  </si>
  <si>
    <t>01.11.2022 15:22:27</t>
  </si>
  <si>
    <t>01.11.2022 08:41:10</t>
  </si>
  <si>
    <t>01.11.2022 08:44:00</t>
  </si>
  <si>
    <t>HARMANDALI DM-2 (M-200) 35-09-M00200_DM-2/1 (M-201) M07_45385761</t>
  </si>
  <si>
    <t>01.11.2022 09:03:20</t>
  </si>
  <si>
    <t>01.11.2022 12:09:06</t>
  </si>
  <si>
    <t>IRLAMAZ TR-1 45-83-L00231_DIREK TIPI TRAFO HUCRESI H01_2104866</t>
  </si>
  <si>
    <t>01.11.2022 04:19:31</t>
  </si>
  <si>
    <t>01.11.2022 05:36:23</t>
  </si>
  <si>
    <t>01.11.2022 15:39:00</t>
  </si>
  <si>
    <t>01.11.2022 16:04:10</t>
  </si>
  <si>
    <t>01.11.2022 16:05:13</t>
  </si>
  <si>
    <t>01.11.2022 16:07:12</t>
  </si>
  <si>
    <t>ZEYTİNLİOVA TR-18 45-72-L00411_TR-21 L01_2109483</t>
  </si>
  <si>
    <t>01.11.2022 09:50:14</t>
  </si>
  <si>
    <t>01.11.2022 11:12:23</t>
  </si>
  <si>
    <t>K-3314 35-09-K03314_K-3448 K02_45401193</t>
  </si>
  <si>
    <t>01.11.2022 13:02:02</t>
  </si>
  <si>
    <t>01.11.2022 18:14:18</t>
  </si>
  <si>
    <t>01.11.2022 09:03:50</t>
  </si>
  <si>
    <t>01.11.2022 17:34:51</t>
  </si>
  <si>
    <t>ŞEHİTLER TR-3 SLM 35-26-L00153_35-26-L00153_2376038</t>
  </si>
  <si>
    <t>01.11.2022 14:35:29</t>
  </si>
  <si>
    <t>01.11.2022 15:26:21</t>
  </si>
  <si>
    <t>BAĞARASI TR-14 35-23-M00361_95001347977_95001347977</t>
  </si>
  <si>
    <t>01.11.2022 10:48:51</t>
  </si>
  <si>
    <t>01.11.2022 16:28:03</t>
  </si>
  <si>
    <t>OSMANGAZİ İM 35-02-A00004_WESTPARK M03_2310438</t>
  </si>
  <si>
    <t>01.11.2022 10:16:40</t>
  </si>
  <si>
    <t>01.11.2022 10:46:11</t>
  </si>
  <si>
    <t>DM-3 (TR-16) 35-15-M00016_TR-48 SANAYİ M03_67054316</t>
  </si>
  <si>
    <t>01.11.2022 09:35:00</t>
  </si>
  <si>
    <t>01.11.2022 10:15:33</t>
  </si>
  <si>
    <t>01.11.2022 09:15:00</t>
  </si>
  <si>
    <t>01.11.2022 17:25:40</t>
  </si>
  <si>
    <t>K-2352 35-01-K02352_B B1_5873108</t>
  </si>
  <si>
    <t>01.11.2022 08:30:56</t>
  </si>
  <si>
    <t>01.11.2022 10:22:14</t>
  </si>
  <si>
    <t>TR-163 45-78-M00163_953248788_953248788</t>
  </si>
  <si>
    <t>01.11.2022 16:52:38</t>
  </si>
  <si>
    <t>01.11.2022 18:08:58</t>
  </si>
  <si>
    <t>01.11.2022 13:20:37</t>
  </si>
  <si>
    <t>01.11.2022 13:23:20</t>
  </si>
  <si>
    <t>MENEMEN TR-11 35-28-L00011_DAĞITIM TRAFO MENEMEN TR-11 L03_66579802</t>
  </si>
  <si>
    <t>01.11.2022 09:39:37</t>
  </si>
  <si>
    <t>01.11.2022 16:56:15</t>
  </si>
  <si>
    <t>YENİFOÇA TR-22 35-23-M00022_35-23-M00022_76459252</t>
  </si>
  <si>
    <t>01.11.2022 08:57:09</t>
  </si>
  <si>
    <t>01.11.2022 17:30:08</t>
  </si>
  <si>
    <t>01.11.2022 11:32:20</t>
  </si>
  <si>
    <t>01.11.2022 11:53:10</t>
  </si>
  <si>
    <t>BADEMLİ TR-37 35-15-L01053_35-15-L01053_2361268</t>
  </si>
  <si>
    <t>01.11.2022 11:06:17</t>
  </si>
  <si>
    <t>01.11.2022 13:58:22</t>
  </si>
  <si>
    <t>K-1014 35-01-K01014_911394296_911394296</t>
  </si>
  <si>
    <t>01.11.2022 17:51:50</t>
  </si>
  <si>
    <t>01.11.2022 20:22:02</t>
  </si>
  <si>
    <t>L-49 SAYKOP 35-14-L00049_956654682_956654682</t>
  </si>
  <si>
    <t>01.11.2022 13:40:49</t>
  </si>
  <si>
    <t>01.11.2022 15:57:05</t>
  </si>
  <si>
    <t>TEKELİ DM 35-22-M00088_TEKELİ M10_48495871</t>
  </si>
  <si>
    <t>01.11.2022 16:14:05</t>
  </si>
  <si>
    <t>01.11.2022 17:15:00</t>
  </si>
  <si>
    <t>01.11.2022 06:53:35</t>
  </si>
  <si>
    <t>01.11.2022 07:54:41</t>
  </si>
  <si>
    <t>01.11.2022 10:23:20</t>
  </si>
  <si>
    <t>01.11.2022 11:34:12</t>
  </si>
  <si>
    <t>ÇANAKÇI KÖK 45-79-M00194_HatBaşıAyırıcı_53134324 M01_53134324</t>
  </si>
  <si>
    <t>01.11.2022 20:28:09</t>
  </si>
  <si>
    <t>02.11.2022 00:12:37</t>
  </si>
  <si>
    <t>01.11.2022 01:05:41</t>
  </si>
  <si>
    <t>L-259 35-18-L00259_950444696_950444696</t>
  </si>
  <si>
    <t>01.11.2022 15:25:41</t>
  </si>
  <si>
    <t>01.11.2022 17:10:26</t>
  </si>
  <si>
    <t>BİMEYKO TR-5 35-30-M00052_35-30-M00052_2349353</t>
  </si>
  <si>
    <t>01.11.2022 14:46:18</t>
  </si>
  <si>
    <t>01.11.2022 18:24:11</t>
  </si>
  <si>
    <t>M-1028 35-04-M01028_M-2647 M01_2117887</t>
  </si>
  <si>
    <t>01.11.2022 10:43:19</t>
  </si>
  <si>
    <t>01.11.2022 13:06:02</t>
  </si>
  <si>
    <t>01.11.2022 11:11:47</t>
  </si>
  <si>
    <t>01.11.2022 12:43:29</t>
  </si>
  <si>
    <t>K-4329 35-08-K04329_A a1b_5777262</t>
  </si>
  <si>
    <t>01.11.2022 08:37:13</t>
  </si>
  <si>
    <t>01.11.2022 13:12:04</t>
  </si>
  <si>
    <t>01.11.2022 10:43:42</t>
  </si>
  <si>
    <t>01.11.2022 10:53:00</t>
  </si>
  <si>
    <t>SEYREK TR-1 35-28-M00371_953379156_953379156</t>
  </si>
  <si>
    <t>01.11.2022 16:24:38</t>
  </si>
  <si>
    <t>01.11.2022 18:25:15</t>
  </si>
  <si>
    <t>01.11.2022 23:29:17</t>
  </si>
  <si>
    <t>02.11.2022 00:40:36</t>
  </si>
  <si>
    <t>YENİ ŞAKRAN TR-8 35-17-M00208_11300131_56357065_56357065</t>
  </si>
  <si>
    <t>01.11.2022 12:18:58</t>
  </si>
  <si>
    <t>01.11.2022 13:05:09</t>
  </si>
  <si>
    <t>KIZILÇUKUR TR-1 35-30-L00151_D_56352740_56352740</t>
  </si>
  <si>
    <t>02.11.2022 18:56:13</t>
  </si>
  <si>
    <t>02.11.2022 20:30:39</t>
  </si>
  <si>
    <t>02.11.2022 09:34:15</t>
  </si>
  <si>
    <t>02.11.2022 17:30:02</t>
  </si>
  <si>
    <t>BADINCA KÖK 45-73-M00341_EVRENLİ KÖK M03_75913003</t>
  </si>
  <si>
    <t>02.11.2022 09:11:48</t>
  </si>
  <si>
    <t>02.11.2022 13:08:05</t>
  </si>
  <si>
    <t>02.11.2022 22:54:36</t>
  </si>
  <si>
    <t>02.11.2022 23:44:06</t>
  </si>
  <si>
    <t>GÜLBAHÇE TR-1 45-71-M00184_BAĞYOLU TR-1 M03_72255579</t>
  </si>
  <si>
    <t>02.11.2022 08:40:18</t>
  </si>
  <si>
    <t>02.11.2022 09:28:30</t>
  </si>
  <si>
    <t>ÇAMLICA KÖYÜ TR-1 45-71-M01596_DIREK TIPI TRAFO HUCRESI H01_2080926</t>
  </si>
  <si>
    <t>02.11.2022 10:01:13</t>
  </si>
  <si>
    <t>02.11.2022 10:47:40</t>
  </si>
  <si>
    <t>L-260 35-18-L00260_950436667_950436667</t>
  </si>
  <si>
    <t>02.11.2022 17:38:40</t>
  </si>
  <si>
    <t>02.11.2022 18:45:16</t>
  </si>
  <si>
    <t>KARABEL KÖK(VİŞNELİ KÖK) 35-26-M01207_DEREKÖY CUMALI M05_66051272</t>
  </si>
  <si>
    <t>02.11.2022 04:18:27</t>
  </si>
  <si>
    <t>02.11.2022 05:31:21</t>
  </si>
  <si>
    <t>TR-74 35-19-L00074_956668381_956668381</t>
  </si>
  <si>
    <t>02.11.2022 13:45:56</t>
  </si>
  <si>
    <t>02.11.2022 14:35:58</t>
  </si>
  <si>
    <t>HASTANE DM 45-71-M02096_DM-9 M05_61026587</t>
  </si>
  <si>
    <t>02.11.2022 07:56:25</t>
  </si>
  <si>
    <t>02.11.2022 08:54:23</t>
  </si>
  <si>
    <t>MURADİYE DM-7/1 45-71-M01854_DAHİLİ TRAFO M06_2125944</t>
  </si>
  <si>
    <t>02.11.2022 11:33:08</t>
  </si>
  <si>
    <t>02.11.2022 12:03:48</t>
  </si>
  <si>
    <t>TR-65 35-30-L00065_95002405877_95002405877</t>
  </si>
  <si>
    <t>02.11.2022 15:41:27</t>
  </si>
  <si>
    <t>02.11.2022 17:40:46</t>
  </si>
  <si>
    <t>02.11.2022 12:01:19</t>
  </si>
  <si>
    <t>02.11.2022 15:06:11</t>
  </si>
  <si>
    <t>TR-162 45-78-L00162_953256187_953256187</t>
  </si>
  <si>
    <t>02.11.2022 08:40:49</t>
  </si>
  <si>
    <t>02.11.2022 12:08:02</t>
  </si>
  <si>
    <t>TR-39 45-77-L00039_945489095_945489095</t>
  </si>
  <si>
    <t>02.11.2022 15:44:50</t>
  </si>
  <si>
    <t>02.11.2022 17:19:44</t>
  </si>
  <si>
    <t>02.11.2022 07:12:50</t>
  </si>
  <si>
    <t>02.11.2022 07:13:07</t>
  </si>
  <si>
    <t>M-1288 35-02-M01288_35-02-M01288_2377077</t>
  </si>
  <si>
    <t>02.11.2022 13:14:01</t>
  </si>
  <si>
    <t>02.11.2022 21:25:53</t>
  </si>
  <si>
    <t>02.11.2022 22:41:24</t>
  </si>
  <si>
    <t>03.11.2022 02:06:31</t>
  </si>
  <si>
    <t>KARABURUN TR-11 35-21-L00010_KARABURUN MERKEZ DM L02_72175073</t>
  </si>
  <si>
    <t>02.11.2022 17:01:25</t>
  </si>
  <si>
    <t>02.11.2022 17:29:49</t>
  </si>
  <si>
    <t>02.11.2022 09:04:06</t>
  </si>
  <si>
    <t>02.11.2022 18:22:12</t>
  </si>
  <si>
    <t>02.11.2022 09:27:09</t>
  </si>
  <si>
    <t>02.11.2022 09:51:45</t>
  </si>
  <si>
    <t>K-2522 35-09-K02522_97711679_97711679</t>
  </si>
  <si>
    <t>02.11.2022 18:17:09</t>
  </si>
  <si>
    <t>02.11.2022 21:28:47</t>
  </si>
  <si>
    <t>K-3736 35-03-K03736_965434290_965434290</t>
  </si>
  <si>
    <t>02.11.2022 12:30:03</t>
  </si>
  <si>
    <t>02.11.2022 13:23:50</t>
  </si>
  <si>
    <t>M-2337 35-10-M02337_915108029_915108029</t>
  </si>
  <si>
    <t>02.11.2022 13:50:02</t>
  </si>
  <si>
    <t>02.11.2022 19:58:37</t>
  </si>
  <si>
    <t>TR-105 45-78-L00105_49364941_56384689_56384689</t>
  </si>
  <si>
    <t>02.11.2022 17:40:18</t>
  </si>
  <si>
    <t>02.11.2022 18:43:00</t>
  </si>
  <si>
    <t>K-4165 35-09-K04165_B_56362669_56362669</t>
  </si>
  <si>
    <t>02.11.2022 16:25:47</t>
  </si>
  <si>
    <t>02.11.2022 18:44:57</t>
  </si>
  <si>
    <t>DM-7/1A 45-71-M02005_DAĞITIM TRAFOSU M03_72082695</t>
  </si>
  <si>
    <t>02.11.2022 12:06:52</t>
  </si>
  <si>
    <t>02.11.2022 13:49:34</t>
  </si>
  <si>
    <t>M-3095(YATIRIM REZERVE) 35-07-M03095_913884877_913884877</t>
  </si>
  <si>
    <t>02.11.2022 15:46:26</t>
  </si>
  <si>
    <t>02.11.2022 18:21:43</t>
  </si>
  <si>
    <t>02.11.2022 07:48:09</t>
  </si>
  <si>
    <t>02.11.2022 07:51:49</t>
  </si>
  <si>
    <t>TR-89 35-15-M00089_48853575_56372047_56372047</t>
  </si>
  <si>
    <t>02.11.2022 13:25:37</t>
  </si>
  <si>
    <t>02.11.2022 14:06:59</t>
  </si>
  <si>
    <t>K-139 35-01-K00139_35-01-K00139_2360242</t>
  </si>
  <si>
    <t>02.11.2022 00:30:39</t>
  </si>
  <si>
    <t>02.11.2022 00:53:44</t>
  </si>
  <si>
    <t>02.11.2022 13:05:46</t>
  </si>
  <si>
    <t>02.11.2022 13:42:46</t>
  </si>
  <si>
    <t>SARIGÖL TR-58 45-79-M00058_B_56396581_56396581</t>
  </si>
  <si>
    <t>02.11.2022 14:12:28</t>
  </si>
  <si>
    <t>02.11.2022 15:41:23</t>
  </si>
  <si>
    <t>FOÇAKÖY TR-1 35-23-M00222_35-23-M00222_2363640</t>
  </si>
  <si>
    <t>02.11.2022 01:27:22</t>
  </si>
  <si>
    <t>02.11.2022 02:31:36</t>
  </si>
  <si>
    <t>TR-169 45-78-L00169_49364340_56389072_56389072</t>
  </si>
  <si>
    <t>02.11.2022 15:53:38</t>
  </si>
  <si>
    <t>02.11.2022 19:51:38</t>
  </si>
  <si>
    <t>K-2342 35-03-K02342_B_56369847_56369847</t>
  </si>
  <si>
    <t>02.11.2022 10:45:56</t>
  </si>
  <si>
    <t>02.11.2022 11:11:34</t>
  </si>
  <si>
    <t>02.11.2022 21:08:38</t>
  </si>
  <si>
    <t>03.11.2022 02:51:00</t>
  </si>
  <si>
    <t>M-3103(YATIRIM REZERVE) 35-03-M03103_910070247_910070247</t>
  </si>
  <si>
    <t>02.11.2022 15:00:06</t>
  </si>
  <si>
    <t>02.11.2022 17:45:42</t>
  </si>
  <si>
    <t>DM-2 45-71-M00002_95001421619_95001421619</t>
  </si>
  <si>
    <t>02.11.2022 15:20:40</t>
  </si>
  <si>
    <t>02.11.2022 17:08:31</t>
  </si>
  <si>
    <t>YENİKÖY TR-4 45-71-M00125_YENİKÖY TR-3 M03_72244248</t>
  </si>
  <si>
    <t>02.11.2022 08:52:05</t>
  </si>
  <si>
    <t>02.11.2022 15:03:37</t>
  </si>
  <si>
    <t>MURADİYE DM-4 45-71-M00190_TRAFO M07_56296039</t>
  </si>
  <si>
    <t>02.11.2022 09:21:38</t>
  </si>
  <si>
    <t>02.11.2022 10:10:49</t>
  </si>
  <si>
    <t>ORTA MAHALLE M-3 35-25-M00110_35-25-M00110_2374713</t>
  </si>
  <si>
    <t>02.11.2022 12:08:22</t>
  </si>
  <si>
    <t>02.11.2022 13:27:44</t>
  </si>
  <si>
    <t>02.11.2022 16:29:48</t>
  </si>
  <si>
    <t>02.11.2022 16:49:14</t>
  </si>
  <si>
    <t>ARMUTLU DM-02/TR-25 35-27-L00001_C_56362820_56362820</t>
  </si>
  <si>
    <t>02.11.2022 10:22:47</t>
  </si>
  <si>
    <t>02.11.2022 10:39:05</t>
  </si>
  <si>
    <t>TİRE İM-DM-1 35-29-A00001_DM-1/66 M04_2312230</t>
  </si>
  <si>
    <t>02.11.2022 09:12:32</t>
  </si>
  <si>
    <t>02.11.2022 17:58:29</t>
  </si>
  <si>
    <t>TR-6 45-77-L00006_945488127_945488127</t>
  </si>
  <si>
    <t>02.11.2022 14:42:50</t>
  </si>
  <si>
    <t>02.11.2022 15:36:14</t>
  </si>
  <si>
    <t>DM-5/TR-13 35-26-M01287_TRAFO M03_42463155</t>
  </si>
  <si>
    <t>02.11.2022 11:41:50</t>
  </si>
  <si>
    <t>02.11.2022 12:13:15</t>
  </si>
  <si>
    <t>K-482 GEÇİT 35-02-K00482_PİYALE TM M01_85875264</t>
  </si>
  <si>
    <t>02.11.2022 10:45:00</t>
  </si>
  <si>
    <t>02.11.2022 15:00:16</t>
  </si>
  <si>
    <t>K-4509 35-02-K04509_912057404_912057404</t>
  </si>
  <si>
    <t>02.11.2022 21:05:03</t>
  </si>
  <si>
    <t>02.11.2022 22:43:45</t>
  </si>
  <si>
    <t>KAYALIOĞLU TR-1 45-72-L00071_TR-19 (ESKİ KÖK) L02_66526796</t>
  </si>
  <si>
    <t>02.11.2022 19:40:45</t>
  </si>
  <si>
    <t>02.11.2022 20:01:50</t>
  </si>
  <si>
    <t>TR-48 ARSİTESİ TR 35-14-L00048_956640316_956640316</t>
  </si>
  <si>
    <t>02.11.2022 11:03:23</t>
  </si>
  <si>
    <t>02.11.2022 18:45:11</t>
  </si>
  <si>
    <t>02.11.2022 08:51:37</t>
  </si>
  <si>
    <t>02.11.2022 09:16:07</t>
  </si>
  <si>
    <t>KARABURUN İM 35-21-A00001_KARABURUN MERKEZ L06_2314246</t>
  </si>
  <si>
    <t>02.11.2022 09:17:14</t>
  </si>
  <si>
    <t>02.11.2022 11:47:00</t>
  </si>
  <si>
    <t>KIRMAHALLE  TR-12 35-28-M00271_B_65504752_65504752</t>
  </si>
  <si>
    <t>02.11.2022 17:15:55</t>
  </si>
  <si>
    <t>02.11.2022 19:33:48</t>
  </si>
  <si>
    <t>K-222 35-01-K00222_35-01-K00222_42346243</t>
  </si>
  <si>
    <t>02.11.2022 09:33:10</t>
  </si>
  <si>
    <t>02.11.2022 11:50:25</t>
  </si>
  <si>
    <t>ASARLIK TR-1 35-28-M00167_953376747_953376747</t>
  </si>
  <si>
    <t>02.11.2022 12:53:20</t>
  </si>
  <si>
    <t>02.11.2022 18:38:33</t>
  </si>
  <si>
    <t>M-2016 35-01-M02016_B B02_80022305</t>
  </si>
  <si>
    <t>02.11.2022 08:05:07</t>
  </si>
  <si>
    <t>02.11.2022 10:42:38</t>
  </si>
  <si>
    <t>DM-25/15 45-71-M00394_953215762_953215762</t>
  </si>
  <si>
    <t>02.11.2022 18:35:06</t>
  </si>
  <si>
    <t>02.11.2022 21:59:12</t>
  </si>
  <si>
    <t>02.11.2022 11:52:41</t>
  </si>
  <si>
    <t>02.11.2022 12:31:50</t>
  </si>
  <si>
    <t>ÇAMPINAR DERE MAH. TR-1 45-81-M00183_A_56402615_56402615</t>
  </si>
  <si>
    <t>02.11.2022 08:37:10</t>
  </si>
  <si>
    <t>02.11.2022 10:02:53</t>
  </si>
  <si>
    <t>TR-29 45-74-M00029__72410988_72410988</t>
  </si>
  <si>
    <t>02.11.2022 18:48:45</t>
  </si>
  <si>
    <t>02.11.2022 19:11:47</t>
  </si>
  <si>
    <t>K-4143 35-01-K04143_35-01-K04143_2364856</t>
  </si>
  <si>
    <t>02.11.2022 09:00:52</t>
  </si>
  <si>
    <t>02.11.2022 11:59:24</t>
  </si>
  <si>
    <t>MALTEPE TR-1 35-28-M00444_953387370_953387370</t>
  </si>
  <si>
    <t>02.11.2022 13:45:30</t>
  </si>
  <si>
    <t>02.11.2022 15:07:57</t>
  </si>
  <si>
    <t>M-2716 35-04-M02716_35-04-M02716_65584473</t>
  </si>
  <si>
    <t>02.11.2022 16:05:58</t>
  </si>
  <si>
    <t>02.11.2022 17:20:19</t>
  </si>
  <si>
    <t>M-3095(YATIRIM REZERVE) 35-07-M03095__72410387_72410387</t>
  </si>
  <si>
    <t>02.11.2022 14:59:32</t>
  </si>
  <si>
    <t>02.11.2022 15:59:16</t>
  </si>
  <si>
    <t>02.11.2022 18:04:57</t>
  </si>
  <si>
    <t>02.11.2022 19:00:38</t>
  </si>
  <si>
    <t>OTOKENT İM 35-08-A00004_SÜMER K08_2308674</t>
  </si>
  <si>
    <t>02.11.2022 12:02:08</t>
  </si>
  <si>
    <t>02.11.2022 14:29:42</t>
  </si>
  <si>
    <t>M-2207 DOĞANCILAR TR-3 35-03-M02207_961122678_961122678</t>
  </si>
  <si>
    <t>02.11.2022 15:41:44</t>
  </si>
  <si>
    <t>02.11.2022 18:54:01</t>
  </si>
  <si>
    <t>K-141 35-03-K00141_910567976_910567976</t>
  </si>
  <si>
    <t>02.11.2022 10:29:41</t>
  </si>
  <si>
    <t>02.11.2022 12:41:52</t>
  </si>
  <si>
    <t>TOYGAR TR-2 45-73-M00237_945657868_945657868</t>
  </si>
  <si>
    <t>02.11.2022 13:01:01</t>
  </si>
  <si>
    <t>02.11.2022 18:00:58</t>
  </si>
  <si>
    <t>TR-53 35-17-M00053_M-56 M05_66222804</t>
  </si>
  <si>
    <t>02.11.2022 09:30:48</t>
  </si>
  <si>
    <t>02.11.2022 10:53:08</t>
  </si>
  <si>
    <t>SUBATAN TR-7 35-15-L00342_35-15-L00342_2365330</t>
  </si>
  <si>
    <t>02.11.2022 16:54:08</t>
  </si>
  <si>
    <t>02.11.2022 17:31:36</t>
  </si>
  <si>
    <t>L-260 35-18-L00260_950444483_950444483</t>
  </si>
  <si>
    <t>02.11.2022 15:54:16</t>
  </si>
  <si>
    <t>02.11.2022 17:58:58</t>
  </si>
  <si>
    <t>02.11.2022 09:26:00</t>
  </si>
  <si>
    <t>02.11.2022 10:16:30</t>
  </si>
  <si>
    <t>TR-84 35-19-L00084_10630997_56392425_56392425</t>
  </si>
  <si>
    <t>02.11.2022 18:12:54</t>
  </si>
  <si>
    <t>02.11.2022 19:42:58</t>
  </si>
  <si>
    <t>AYAKLIKIRI TR-2 35-29-L00098_35-29-L00098_2367508</t>
  </si>
  <si>
    <t>02.11.2022 17:28:58</t>
  </si>
  <si>
    <t>02.11.2022 18:12:59</t>
  </si>
  <si>
    <t>GÜZELKÖY KÖK 45-71-M00123_HAŞİM AKCURA ENH M03_50218077</t>
  </si>
  <si>
    <t>02.11.2022 09:02:46</t>
  </si>
  <si>
    <t>02.11.2022 16:52:25</t>
  </si>
  <si>
    <t>MURADİYE DM-4/2 KÖK 45-71-M00230_ESNAF SANATKARLAR M05_2122655</t>
  </si>
  <si>
    <t>02.11.2022 13:42:20</t>
  </si>
  <si>
    <t>02.11.2022 16:49:08</t>
  </si>
  <si>
    <t>EMİRALEM TR-1 35-28-M00227_C_56357710_56357710</t>
  </si>
  <si>
    <t>02.11.2022 12:27:31</t>
  </si>
  <si>
    <t>02.11.2022 14:28:04</t>
  </si>
  <si>
    <t>02.11.2022 10:25:49</t>
  </si>
  <si>
    <t>02.11.2022 11:32:10</t>
  </si>
  <si>
    <t>MENEMEN TR-16 35-28-L00016_B_56378866_56378866</t>
  </si>
  <si>
    <t>02.11.2022 21:58:37</t>
  </si>
  <si>
    <t>02.11.2022 22:19:07</t>
  </si>
  <si>
    <t>02.11.2022 00:17:37</t>
  </si>
  <si>
    <t>02.11.2022 01:21:13</t>
  </si>
  <si>
    <t>02.11.2022 20:23:11</t>
  </si>
  <si>
    <t>02.11.2022 21:29:44</t>
  </si>
  <si>
    <t>TR-128 35-16-L00128_953316872_953316872</t>
  </si>
  <si>
    <t>02.11.2022 18:48:44</t>
  </si>
  <si>
    <t>02.11.2022 22:02:37</t>
  </si>
  <si>
    <t>02.11.2022 13:40:28</t>
  </si>
  <si>
    <t>02.11.2022 15:15:00</t>
  </si>
  <si>
    <t>ATAKÖY TR-1 35-22-M00190_DIREK TIPI TRAFO HUCRESI H01_2126880</t>
  </si>
  <si>
    <t>02.11.2022 07:17:43</t>
  </si>
  <si>
    <t>02.11.2022 09:20:42</t>
  </si>
  <si>
    <t>02.11.2022 08:28:48</t>
  </si>
  <si>
    <t>02.11.2022 08:33:00</t>
  </si>
  <si>
    <t>K-2323 35-04-K02323_35-04-K02323_2370465</t>
  </si>
  <si>
    <t>02.11.2022 13:08:16</t>
  </si>
  <si>
    <t>02.11.2022 13:49:06</t>
  </si>
  <si>
    <t>HÜSNÜ MOLA SULAMA TR 45-71-M01342_DIREK TIPI TRAFO HUCRESI H01_2091218</t>
  </si>
  <si>
    <t>02.11.2022 21:05:25</t>
  </si>
  <si>
    <t>02.11.2022 23:22:11</t>
  </si>
  <si>
    <t>K-1231 35-03-K01231_35-03-K01231_41932953</t>
  </si>
  <si>
    <t>02.11.2022 10:09:10</t>
  </si>
  <si>
    <t>02.11.2022 12:35:23</t>
  </si>
  <si>
    <t>K-4013 35-04-K04013_35-04-K04013_64733795</t>
  </si>
  <si>
    <t>02.11.2022 13:55:19</t>
  </si>
  <si>
    <t>02.11.2022 14:17:58</t>
  </si>
  <si>
    <t>TR-2/109 45-83-L00109_D B05_65871414</t>
  </si>
  <si>
    <t>02.11.2022 12:07:21</t>
  </si>
  <si>
    <t>02.11.2022 13:04:20</t>
  </si>
  <si>
    <t>M-1942 35-01-M01942_911819074_911819074</t>
  </si>
  <si>
    <t>02.11.2022 15:10:15</t>
  </si>
  <si>
    <t>02.11.2022 17:33:13</t>
  </si>
  <si>
    <t>MENEMEN TR-37 35-28-L00037_10032830 G2b_5768491</t>
  </si>
  <si>
    <t>02.11.2022 16:28:46</t>
  </si>
  <si>
    <t>02.11.2022 18:43:38</t>
  </si>
  <si>
    <t>KUŞÇULAR TR-8 35-19-M00220_35-19-M00220_2350422</t>
  </si>
  <si>
    <t>02.11.2022 07:45:38</t>
  </si>
  <si>
    <t>02.11.2022 11:45:44</t>
  </si>
  <si>
    <t>YENİ ŞAKRAN KÖK 35-17-M00174_HatBaşıAyırıcı_65632140 M02_65632140</t>
  </si>
  <si>
    <t>02.11.2022 13:30:54</t>
  </si>
  <si>
    <t>02.11.2022 14:40:47</t>
  </si>
  <si>
    <t>BÖLCEK-2 TR 35-16-M00023_953336735_953336735</t>
  </si>
  <si>
    <t>02.11.2022 11:43:14</t>
  </si>
  <si>
    <t>02.11.2022 15:06:07</t>
  </si>
  <si>
    <t>M-945 35-04-M00945_TRAFO M03_2065615</t>
  </si>
  <si>
    <t>02.11.2022 01:15:08</t>
  </si>
  <si>
    <t>02.11.2022 01:44:24</t>
  </si>
  <si>
    <t>KORDON KÖK 45-78-M00730_KÖSEALİ KABAZLI GÖBEKLİ M02_2327656</t>
  </si>
  <si>
    <t>02.11.2022 16:59:30</t>
  </si>
  <si>
    <t>02.11.2022 18:10:04</t>
  </si>
  <si>
    <t>02.11.2022 18:30:06</t>
  </si>
  <si>
    <t>02.11.2022 19:33:33</t>
  </si>
  <si>
    <t>L-261 SİTESPOR 35-18-L00261_950450887_950450887</t>
  </si>
  <si>
    <t>02.11.2022 09:29:23</t>
  </si>
  <si>
    <t>02.11.2022 14:51:49</t>
  </si>
  <si>
    <t>02.11.2022 09:09:40</t>
  </si>
  <si>
    <t>02.11.2022 09:27:04</t>
  </si>
  <si>
    <t>02.11.2022 08:37:50</t>
  </si>
  <si>
    <t>02.11.2022 10:53:23</t>
  </si>
  <si>
    <t>K-1608 35-04-K01608_A_56363902_56363902</t>
  </si>
  <si>
    <t>02.11.2022 13:38:48</t>
  </si>
  <si>
    <t>02.11.2022 14:20:06</t>
  </si>
  <si>
    <t>02.11.2022 17:09:13</t>
  </si>
  <si>
    <t>02.11.2022 19:04:26</t>
  </si>
  <si>
    <t>MURADİYE TR-5 (ESKİ MEZARLIK YANI) 45-71-M00204_HatBaşıAyırıcı_84188324 M03_84188324</t>
  </si>
  <si>
    <t>02.11.2022 11:07:18</t>
  </si>
  <si>
    <t>02.11.2022 14:14:26</t>
  </si>
  <si>
    <t>TR-2/121 45-83-M00715__72410723_72410723</t>
  </si>
  <si>
    <t>02.11.2022 09:14:15</t>
  </si>
  <si>
    <t>02.11.2022 10:22:02</t>
  </si>
  <si>
    <t>DM02/TR13 45-73-M00041_945671638_945671638</t>
  </si>
  <si>
    <t>02.11.2022 22:48:11</t>
  </si>
  <si>
    <t>03.11.2022 00:06:10</t>
  </si>
  <si>
    <t>M-459 (DM 6/19) 35-17-M00459_A A01_5830996</t>
  </si>
  <si>
    <t>02.11.2022 13:01:38</t>
  </si>
  <si>
    <t>02.11.2022 15:29:28</t>
  </si>
  <si>
    <t>MALTEPE TR-1 35-28-M00444_6861995_56381976_56381976</t>
  </si>
  <si>
    <t>02.11.2022 14:36:47</t>
  </si>
  <si>
    <t>02.11.2022 15:13:28</t>
  </si>
  <si>
    <t>M-1027 35-04-M01027_B_56379598_56379598</t>
  </si>
  <si>
    <t>02.11.2022 08:56:37</t>
  </si>
  <si>
    <t>02.11.2022 10:50:53</t>
  </si>
  <si>
    <t>ÖZDERE ORTA MAHALLE DM (M-1) 35-25-M00120_A_56355050_56355050</t>
  </si>
  <si>
    <t>02.11.2022 16:32:34</t>
  </si>
  <si>
    <t>02.11.2022 16:48:50</t>
  </si>
  <si>
    <t>DEMİRKÖPRÜ TM 45-78-A00005_HatBaşıAyırıcı_53139846 M05_53139846</t>
  </si>
  <si>
    <t>02.11.2022 15:55:29</t>
  </si>
  <si>
    <t>02.11.2022 17:31:07</t>
  </si>
  <si>
    <t>MURADİYE DM-5/7 KÖK 45-71-M00594_DAĞITIM TRF DM-5/7 M01_2077406</t>
  </si>
  <si>
    <t>02.11.2022 12:16:15</t>
  </si>
  <si>
    <t>02.11.2022 13:47:25</t>
  </si>
  <si>
    <t>TR-27 35-19-L00027_956677298_956677298</t>
  </si>
  <si>
    <t>02.11.2022 18:39:33</t>
  </si>
  <si>
    <t>02.11.2022 19:40:15</t>
  </si>
  <si>
    <t>M-2752 35-01-M02752_C_56370085_56370085</t>
  </si>
  <si>
    <t>02.11.2022 09:48:54</t>
  </si>
  <si>
    <t>02.11.2022 10:13:11</t>
  </si>
  <si>
    <t>DM-12/TR-1 45-73-M00067_HatBaşıAyırıcı_53135605 M02_53135605</t>
  </si>
  <si>
    <t>02.11.2022 10:07:30</t>
  </si>
  <si>
    <t>02.11.2022 12:07:38</t>
  </si>
  <si>
    <t>DM-1/22 45-71-M00016_953220688_953220688</t>
  </si>
  <si>
    <t>02.11.2022 12:55:43</t>
  </si>
  <si>
    <t>02.11.2022 15:01:04</t>
  </si>
  <si>
    <t>BADEMBÜKÜ TR-1 35-21-L00075_C_76840970_76840970</t>
  </si>
  <si>
    <t>02.11.2022 21:31:41</t>
  </si>
  <si>
    <t>02.11.2022 23:42:32</t>
  </si>
  <si>
    <t>02.11.2022 11:48:52</t>
  </si>
  <si>
    <t>02.11.2022 13:05:54</t>
  </si>
  <si>
    <t>KIZILÇUKUR TR-1 35-30-L00151_DIREK TIPI TRAFO HUCRESI H01_2044193</t>
  </si>
  <si>
    <t>02.11.2022 09:27:25</t>
  </si>
  <si>
    <t>02.11.2022 17:53:54</t>
  </si>
  <si>
    <t>K-1305 35-08-K01305_K-4606 K09_2116655</t>
  </si>
  <si>
    <t>02.11.2022 01:41:48</t>
  </si>
  <si>
    <t>02.11.2022 01:42:28</t>
  </si>
  <si>
    <t>M-2370 35-01-M02370__89187758_89187758</t>
  </si>
  <si>
    <t>02.11.2022 16:43:24</t>
  </si>
  <si>
    <t>02.11.2022 19:11:15</t>
  </si>
  <si>
    <t>K-243 35-04-K00243_B_72410591_72410591</t>
  </si>
  <si>
    <t>02.11.2022 10:51:49</t>
  </si>
  <si>
    <t>02.11.2022 12:37:12</t>
  </si>
  <si>
    <t>KELLETEPE KÖK 35-31-L00035_HatBaşıAyırıcı_82410046 L04_82410046</t>
  </si>
  <si>
    <t>02.11.2022 17:28:50</t>
  </si>
  <si>
    <t>02.11.2022 18:48:41</t>
  </si>
  <si>
    <t>TR-26 (DM-3/8) 35-17-M00026_950302175_950302175</t>
  </si>
  <si>
    <t>02.11.2022 13:58:38</t>
  </si>
  <si>
    <t>02.11.2022 14:55:10</t>
  </si>
  <si>
    <t>K-3185 35-04-K03185_35-04-K03185_2364382</t>
  </si>
  <si>
    <t>02.11.2022 13:41:23</t>
  </si>
  <si>
    <t>02.11.2022 14:16:00</t>
  </si>
  <si>
    <t>EMİRALEM TR-6 35-28-M00504_35-28-M00504_2372618</t>
  </si>
  <si>
    <t>02.11.2022 20:02:50</t>
  </si>
  <si>
    <t>02.11.2022 20:46:17</t>
  </si>
  <si>
    <t>TR-20 35-27-M00020_910034330_910034330</t>
  </si>
  <si>
    <t>02.11.2022 09:48:25</t>
  </si>
  <si>
    <t>02.11.2022 11:28:29</t>
  </si>
  <si>
    <t>K-243 35-04-K00243_C_60985243_60985243</t>
  </si>
  <si>
    <t>02.11.2022 10:52:37</t>
  </si>
  <si>
    <t>02.11.2022 12:35:12</t>
  </si>
  <si>
    <t>VİLLAKENT TR-4 35-28-M00388_M TR4M3_5925816</t>
  </si>
  <si>
    <t>02.11.2022 21:45:59</t>
  </si>
  <si>
    <t>02.11.2022 22:29:53</t>
  </si>
  <si>
    <t>OVACIK TR-7 35-31-L00149_35-31-L00149_2364103</t>
  </si>
  <si>
    <t>02.11.2022 09:19:20</t>
  </si>
  <si>
    <t>02.11.2022 15:14:56</t>
  </si>
  <si>
    <t>YAYAKENT TR-8 35-24-M00008_35-24-M00008_2377345</t>
  </si>
  <si>
    <t>02.11.2022 10:10:48</t>
  </si>
  <si>
    <t>02.11.2022 15:15:33</t>
  </si>
  <si>
    <t>MORDOĞAN TR-29 35-21-L00157_B b2_5902643</t>
  </si>
  <si>
    <t>02.11.2022 18:27:42</t>
  </si>
  <si>
    <t>02.11.2022 19:47:15</t>
  </si>
  <si>
    <t>SARNIÇ İM 35-08-A00005_SARNIÇ-2 K02_2049420</t>
  </si>
  <si>
    <t>02.11.2022 09:03:28</t>
  </si>
  <si>
    <t>02.11.2022 11:47:25</t>
  </si>
  <si>
    <t>02.11.2022 17:30:52</t>
  </si>
  <si>
    <t>02.11.2022 19:01:34</t>
  </si>
  <si>
    <t>ATAKÖY OVA TR-1 35-22-M00182_915033709_915033709</t>
  </si>
  <si>
    <t>02.11.2022 16:49:33</t>
  </si>
  <si>
    <t>02.11.2022 18:17:03</t>
  </si>
  <si>
    <t>ARDIÇ MAHALLESİ TR-9 35-21-L00130_C_56378008_56378008</t>
  </si>
  <si>
    <t>02.11.2022 19:11:09</t>
  </si>
  <si>
    <t>02.11.2022 20:26:18</t>
  </si>
  <si>
    <t>L-321 35-18-L00321_7096728 a4b_5943252</t>
  </si>
  <si>
    <t>02.11.2022 09:25:17</t>
  </si>
  <si>
    <t>02.11.2022 12:17:30</t>
  </si>
  <si>
    <t>TOSUNLAR BEKİR EKİZ TARIMSAL SULAMA 35-32-L00040_A_56391742_56391742</t>
  </si>
  <si>
    <t>02.11.2022 11:01:09</t>
  </si>
  <si>
    <t>02.11.2022 12:12:33</t>
  </si>
  <si>
    <t>02.11.2022 22:11:12</t>
  </si>
  <si>
    <t>02.11.2022 23:38:03</t>
  </si>
  <si>
    <t>TR-6 45-77-L00006_945488194_945488194</t>
  </si>
  <si>
    <t>02.11.2022 16:16:33</t>
  </si>
  <si>
    <t>02.11.2022 17:48:05</t>
  </si>
  <si>
    <t>TR-54 35-15-M00054_950370091_950370091</t>
  </si>
  <si>
    <t>02.11.2022 10:21:43</t>
  </si>
  <si>
    <t>02.11.2022 12:05:25</t>
  </si>
  <si>
    <t>BAŞIBÜYÜK KÖK 45-77-L00158_BALIBEY ÇIKIŞ L06_61353348</t>
  </si>
  <si>
    <t>02.11.2022 15:26:28</t>
  </si>
  <si>
    <t>02.11.2022 15:26:58</t>
  </si>
  <si>
    <t>KARABURUN MERKEZ DM 35-21-L00002_KARABURUN TR-13 BODRUM L03_72170452</t>
  </si>
  <si>
    <t>02.11.2022 11:35:53</t>
  </si>
  <si>
    <t>02.11.2022 16:13:40</t>
  </si>
  <si>
    <t>OTOKENT İM 35-08-A00004_BETONTAŞ K03_2052229</t>
  </si>
  <si>
    <t>02.11.2022 15:04:48</t>
  </si>
  <si>
    <t>02.11.2022 18:36:40</t>
  </si>
  <si>
    <t>CELENGÖZ MAH. TR 45-77-L00221_954867335_954867335</t>
  </si>
  <si>
    <t>02.11.2022 20:22:25</t>
  </si>
  <si>
    <t>02.11.2022 22:27:48</t>
  </si>
  <si>
    <t>YARAŞLI TR-1 45-84-L00157_955179760_955179760</t>
  </si>
  <si>
    <t>02.11.2022 11:25:50</t>
  </si>
  <si>
    <t>02.11.2022 13:45:39</t>
  </si>
  <si>
    <t>L-284 İMAMOĞLU TRAFO 35-18-L00284_A_56369491_56369491</t>
  </si>
  <si>
    <t>02.11.2022 14:29:49</t>
  </si>
  <si>
    <t>02.11.2022 15:02:05</t>
  </si>
  <si>
    <t>ÇAYBAŞI DM-1/TR-7 35-26-L00210_956631782_956631782</t>
  </si>
  <si>
    <t>02.11.2022 11:58:54</t>
  </si>
  <si>
    <t>02.11.2022 13:52:47</t>
  </si>
  <si>
    <t>MENDERES TR-2 35-32-M00002__72373642_72373642</t>
  </si>
  <si>
    <t>02.11.2022 06:17:01</t>
  </si>
  <si>
    <t>02.11.2022 07:37:24</t>
  </si>
  <si>
    <t>K-3693 35-10-K03693_914987530_914987530</t>
  </si>
  <si>
    <t>02.11.2022 09:01:31</t>
  </si>
  <si>
    <t>02.11.2022 11:00:47</t>
  </si>
  <si>
    <t>BÜYÜKIŞIKLAR TR-1 45-82-L00008_45-82-L00008_2348492</t>
  </si>
  <si>
    <t>02.11.2022 10:04:18</t>
  </si>
  <si>
    <t>02.11.2022 10:38:58</t>
  </si>
  <si>
    <t>02.11.2022 16:05:06</t>
  </si>
  <si>
    <t>02.11.2022 17:48:42</t>
  </si>
  <si>
    <t>02.11.2022 11:30:24</t>
  </si>
  <si>
    <t>02.11.2022 11:34:00</t>
  </si>
  <si>
    <t>YAKACIK TR-6 35-20-L00244_35-20-L00244_2368377</t>
  </si>
  <si>
    <t>02.11.2022 14:11:38</t>
  </si>
  <si>
    <t>02.11.2022 14:30:41</t>
  </si>
  <si>
    <t>TR-82 35-17-M00082__56394496_56394496</t>
  </si>
  <si>
    <t>02.11.2022 10:32:46</t>
  </si>
  <si>
    <t>02.11.2022 11:42:23</t>
  </si>
  <si>
    <t>KUMKUYUCAK KÖK 45-80-M00093_KUMKUYUCAK TR-5/TR-6/TR-7/TR-8 TARIMSAL SULAMA M03_72193245</t>
  </si>
  <si>
    <t>02.11.2022 09:29:00</t>
  </si>
  <si>
    <t>02.11.2022 17:00:13</t>
  </si>
  <si>
    <t>02.11.2022 16:56:00</t>
  </si>
  <si>
    <t>02.11.2022 18:55:35</t>
  </si>
  <si>
    <t>K-2985 35-01-K02985_912221854_912221854</t>
  </si>
  <si>
    <t>02.11.2022 23:21:22</t>
  </si>
  <si>
    <t>03.11.2022 01:53:17</t>
  </si>
  <si>
    <t>02.11.2022 09:36:38</t>
  </si>
  <si>
    <t>02.11.2022 10:28:23</t>
  </si>
  <si>
    <t>02.11.2022 17:36:48</t>
  </si>
  <si>
    <t>02.11.2022 18:16:00</t>
  </si>
  <si>
    <t>K-243 35-04-K00243_A_72410593_72410593</t>
  </si>
  <si>
    <t>02.11.2022 11:10:28</t>
  </si>
  <si>
    <t>02.11.2022 12:32:18</t>
  </si>
  <si>
    <t>TR-21 35-31-L00021_B b3_47997360</t>
  </si>
  <si>
    <t>02.11.2022 13:31:11</t>
  </si>
  <si>
    <t>02.11.2022 15:51:33</t>
  </si>
  <si>
    <t>02.11.2022 08:43:30</t>
  </si>
  <si>
    <t>02.11.2022 08:44:10</t>
  </si>
  <si>
    <t>KARABURUN İM 35-21-A00001_TR-1 - GERİLİM-ÖLÇÜ L01_2314240</t>
  </si>
  <si>
    <t>02.11.2022 01:04:18</t>
  </si>
  <si>
    <t>02.11.2022 01:45:42</t>
  </si>
  <si>
    <t>02.11.2022 13:24:38</t>
  </si>
  <si>
    <t>02.11.2022 13:24:58</t>
  </si>
  <si>
    <t>02.11.2022 22:56:30</t>
  </si>
  <si>
    <t>03.11.2022 02:59:10</t>
  </si>
  <si>
    <t>ÇARIKBALLI PAMUCAK TR-3 45-77-L00476_B_83813807_83813807</t>
  </si>
  <si>
    <t>02.11.2022 18:22:34</t>
  </si>
  <si>
    <t>02.11.2022 20:21:14</t>
  </si>
  <si>
    <t>02.11.2022 08:01:52</t>
  </si>
  <si>
    <t>02.11.2022 09:05:42</t>
  </si>
  <si>
    <t>BAKIR KÖK 45-76-M00047_İLYASLAR KARAKURT M03_72212639</t>
  </si>
  <si>
    <t>02.11.2022 10:12:41</t>
  </si>
  <si>
    <t>02.11.2022 12:28:20</t>
  </si>
  <si>
    <t>ÇONAK TATİL KÖYÜ ÖZEL TR 35-23-M00057Ö_ M01_2057686</t>
  </si>
  <si>
    <t>02.11.2022 21:08:09</t>
  </si>
  <si>
    <t>02.11.2022 23:16:19</t>
  </si>
  <si>
    <t>L-10 MEZARLIK YANI 35-14-L00010_HASTANE TR-76 L04_47484161</t>
  </si>
  <si>
    <t>02.11.2022 09:32:35</t>
  </si>
  <si>
    <t>02.11.2022 12:06:41</t>
  </si>
  <si>
    <t>TAT DM 35-26-M00070_DNZ M09_64662438</t>
  </si>
  <si>
    <t>02.11.2022 12:06:02</t>
  </si>
  <si>
    <t>02.11.2022 13:00:42</t>
  </si>
  <si>
    <t>TR-16 35-19-M00016_B B01_5841020</t>
  </si>
  <si>
    <t>02.11.2022 15:43:53</t>
  </si>
  <si>
    <t>02.11.2022 16:54:58</t>
  </si>
  <si>
    <t>FIRINLI TR-8 35-20-L00095_B_56361331_56361331</t>
  </si>
  <si>
    <t>02.11.2022 15:09:41</t>
  </si>
  <si>
    <t>02.11.2022 19:19:14</t>
  </si>
  <si>
    <t>K-34 35-01-K00034_ST B1_5840572</t>
  </si>
  <si>
    <t>02.11.2022 10:49:55</t>
  </si>
  <si>
    <t>02.11.2022 07:56:20</t>
  </si>
  <si>
    <t>02.11.2022 09:04:42</t>
  </si>
  <si>
    <t>SALİHLİ BİOKÜTLE YAKITLI ENERJİ SANTRALİ KÖK 45-78-M01333_AKÖREN KÖK M02_72251539</t>
  </si>
  <si>
    <t>02.11.2022 09:47:08</t>
  </si>
  <si>
    <t>02.11.2022 15:58:48</t>
  </si>
  <si>
    <t>M-1336 35-08-M01336_98920517_98920517</t>
  </si>
  <si>
    <t>02.11.2022 16:28:22</t>
  </si>
  <si>
    <t>02.11.2022 17:59:34</t>
  </si>
  <si>
    <t>ALAŞEHİR TR-80 45-73-M00080_45-73-M00080_67044415</t>
  </si>
  <si>
    <t>02.11.2022 11:43:39</t>
  </si>
  <si>
    <t>02.11.2022 15:24:25</t>
  </si>
  <si>
    <t>L-284 İMAMOĞLU TRAFO 35-18-L00284_35-18-L00284_72108564</t>
  </si>
  <si>
    <t>02.11.2022 10:46:35</t>
  </si>
  <si>
    <t>02.11.2022 11:44:40</t>
  </si>
  <si>
    <t>CABBAR DM 45-73-M00100_DSİ ÇIKIŞ M03_2057597</t>
  </si>
  <si>
    <t>02.11.2022 08:11:15</t>
  </si>
  <si>
    <t>02.11.2022 08:17:42</t>
  </si>
  <si>
    <t>YUKARIKOÇAKLAR TR-2 45-79-M00109_45-79-M00109_2367409</t>
  </si>
  <si>
    <t>02.11.2022 18:27:09</t>
  </si>
  <si>
    <t>02.11.2022 19:08:18</t>
  </si>
  <si>
    <t>HILAL GIS TM 35-01-A00010_HİLAL-5 K13_2313223</t>
  </si>
  <si>
    <t>02.11.2022 05:47:57</t>
  </si>
  <si>
    <t>02.11.2022 06:35:31</t>
  </si>
  <si>
    <t>ULUKENT DM-1/4 35-28-M00065_ULUKENT DM-1/5 M03_66557624</t>
  </si>
  <si>
    <t>02.11.2022 15:51:18</t>
  </si>
  <si>
    <t>02.11.2022 17:12:16</t>
  </si>
  <si>
    <t>ÇAKIRCA ALİ TR-1 45-73-M00557_ H_61314934</t>
  </si>
  <si>
    <t>02.11.2022 08:33:10</t>
  </si>
  <si>
    <t>02.11.2022 10:15:29</t>
  </si>
  <si>
    <t>M-2466 35-04-M02466_A_56355450_56355450</t>
  </si>
  <si>
    <t>02.11.2022 12:30:49</t>
  </si>
  <si>
    <t>02.11.2022 12:54:16</t>
  </si>
  <si>
    <t>MENEMEN TR-11 35-28-L00011_MENEMEN ENDÜSTRİ MESLEK LİSESİ L01_66579800</t>
  </si>
  <si>
    <t>02.11.2022 09:02:33</t>
  </si>
  <si>
    <t>02.11.2022 15:50:38</t>
  </si>
  <si>
    <t>02.11.2022 10:56:10</t>
  </si>
  <si>
    <t>02.11.2022 12:58:26</t>
  </si>
  <si>
    <t>02.11.2022 16:06:18</t>
  </si>
  <si>
    <t>02.11.2022 16:29:55</t>
  </si>
  <si>
    <t>TEKELİ ARITMA KÖK 35-22-M00090_KARAKUYU ÇIKIŞI M03_2127060</t>
  </si>
  <si>
    <t>02.11.2022 09:56:35</t>
  </si>
  <si>
    <t>02.11.2022 16:57:58</t>
  </si>
  <si>
    <t>02.11.2022 14:09:29</t>
  </si>
  <si>
    <t>02.11.2022 14:37:17</t>
  </si>
  <si>
    <t>K-243 35-04-K00243_F_72410592_72410592</t>
  </si>
  <si>
    <t>02.11.2022 10:53:39</t>
  </si>
  <si>
    <t>02.11.2022 12:34:00</t>
  </si>
  <si>
    <t>EVRENLİ KÖK 45-73-M00139_BAHADIR ÇIKIŞ M02_2309339</t>
  </si>
  <si>
    <t>02.11.2022 09:25:52</t>
  </si>
  <si>
    <t>02.11.2022 17:06:11</t>
  </si>
  <si>
    <t>M-970 35-03-M00970_910422919_910422919</t>
  </si>
  <si>
    <t>02.11.2022 15:38:01</t>
  </si>
  <si>
    <t>02.11.2022 17:27:45</t>
  </si>
  <si>
    <t>02.11.2022 21:54:18</t>
  </si>
  <si>
    <t>03.11.2022 01:50:05</t>
  </si>
  <si>
    <t>M-2823 35-10-M02823_967142474_967142474</t>
  </si>
  <si>
    <t>02.11.2022 08:56:16</t>
  </si>
  <si>
    <t>02.11.2022 12:06:05</t>
  </si>
  <si>
    <t>VELİLER KÖK 35-31-L00116_KARABAĞ TR-1 L05_2337021</t>
  </si>
  <si>
    <t>02.11.2022 19:51:36</t>
  </si>
  <si>
    <t>02.11.2022 21:29:54</t>
  </si>
  <si>
    <t>BEKİR TASLAK GRB 35-30-M00367_955326503_955326503</t>
  </si>
  <si>
    <t>02.11.2022 09:15:59</t>
  </si>
  <si>
    <t>02.11.2022 11:50:23</t>
  </si>
  <si>
    <t>CENKYERİ TR-1 45-82-M00131_C_56401109_56401109</t>
  </si>
  <si>
    <t>02.11.2022 20:00:40</t>
  </si>
  <si>
    <t>02.11.2022 20:46:12</t>
  </si>
  <si>
    <t>02.11.2022 10:32:26</t>
  </si>
  <si>
    <t>02.11.2022 17:35:11</t>
  </si>
  <si>
    <t>K-123 35-01-K00123_B_56374946_56374946</t>
  </si>
  <si>
    <t>02.11.2022 10:51:57</t>
  </si>
  <si>
    <t>02.11.2022 13:23:23</t>
  </si>
  <si>
    <t>MURADİYE DM-7/2 45-71-M02162_DAĞITIM TRF DM-7/2 M03_66002263</t>
  </si>
  <si>
    <t>02.11.2022 10:22:28</t>
  </si>
  <si>
    <t>02.11.2022 11:22:37</t>
  </si>
  <si>
    <t>DERİCİ KÖK 45-84-M00003_RAZOĞLU M07_2313984</t>
  </si>
  <si>
    <t>02.11.2022 17:16:06</t>
  </si>
  <si>
    <t>02.11.2022 18:19:24</t>
  </si>
  <si>
    <t>TR-167 45-78-L00167_953265598_953265598</t>
  </si>
  <si>
    <t>02.11.2022 15:38:10</t>
  </si>
  <si>
    <t>02.11.2022 19:47:10</t>
  </si>
  <si>
    <t>MURADİYE DM-4/14-B 45-71-M02006_DAĞITIM TRAFOSU DM4/14-B M03_66368012</t>
  </si>
  <si>
    <t>02.11.2022 16:42:48</t>
  </si>
  <si>
    <t>02.11.2022 17:07:00</t>
  </si>
  <si>
    <t>ÇUKURALTI M-13 ÇAMLIK KÖK 35-25-M00059_ÇUKURALTI M-23 KÖK M02_72121116</t>
  </si>
  <si>
    <t>03.11.2022 09:44:07</t>
  </si>
  <si>
    <t>03.11.2022 14:24:13</t>
  </si>
  <si>
    <t>TR-61 35-16-L00061_C_56353632_56353632</t>
  </si>
  <si>
    <t>03.11.2022 13:28:16</t>
  </si>
  <si>
    <t>03.11.2022 15:03:06</t>
  </si>
  <si>
    <t>03.11.2022 08:58:37</t>
  </si>
  <si>
    <t>03.11.2022 10:29:02</t>
  </si>
  <si>
    <t>03.11.2022 08:13:26</t>
  </si>
  <si>
    <t>03.11.2022 10:28:07</t>
  </si>
  <si>
    <t>RADAR KÖK 35-21-M00006_RADAR M02_72199828</t>
  </si>
  <si>
    <t>03.11.2022 11:03:36</t>
  </si>
  <si>
    <t>03.11.2022 18:11:32</t>
  </si>
  <si>
    <t>KUŞÇUBURUN-2 35-26-M00537_956603435_956603435</t>
  </si>
  <si>
    <t>03.11.2022 16:01:51</t>
  </si>
  <si>
    <t>03.11.2022 17:01:25</t>
  </si>
  <si>
    <t>03.11.2022 19:05:33</t>
  </si>
  <si>
    <t>03.11.2022 20:31:31</t>
  </si>
  <si>
    <t>M-1336 35-08-M01336_913525807_913525807</t>
  </si>
  <si>
    <t>03.11.2022 10:18:41</t>
  </si>
  <si>
    <t>03.11.2022 11:09:03</t>
  </si>
  <si>
    <t>KARABURUN TR-11 35-21-L00010_953359651_953359651</t>
  </si>
  <si>
    <t>03.11.2022 16:23:04</t>
  </si>
  <si>
    <t>03.11.2022 18:09:05</t>
  </si>
  <si>
    <t>TR-67 35-19-L00067_956700153_956700153</t>
  </si>
  <si>
    <t>03.11.2022 13:12:55</t>
  </si>
  <si>
    <t>03.11.2022 14:07:21</t>
  </si>
  <si>
    <t>TR-1-1/4 (KAVAK TR) 35-20-L00004_35-20-L00004_80390779</t>
  </si>
  <si>
    <t>03.11.2022 09:56:55</t>
  </si>
  <si>
    <t>03.11.2022 11:36:07</t>
  </si>
  <si>
    <t>TR-1/114 45-83-M00114_48060217_56401434_56401434</t>
  </si>
  <si>
    <t>03.11.2022 09:32:59</t>
  </si>
  <si>
    <t>03.11.2022 13:01:37</t>
  </si>
  <si>
    <t>03.11.2022 19:30:00</t>
  </si>
  <si>
    <t>03.11.2022 19:54:29</t>
  </si>
  <si>
    <t>03.11.2022 10:51:27</t>
  </si>
  <si>
    <t>03.11.2022 15:58:57</t>
  </si>
  <si>
    <t>DM-2/TR-25 35-26-M01353_956627974_956627974</t>
  </si>
  <si>
    <t>03.11.2022 16:48:00</t>
  </si>
  <si>
    <t>03.11.2022 17:42:14</t>
  </si>
  <si>
    <t>03.11.2022 05:25:37</t>
  </si>
  <si>
    <t>03.11.2022 06:28:06</t>
  </si>
  <si>
    <t>K-920 35-01-K00920_35-01-K00920_2377312</t>
  </si>
  <si>
    <t>03.11.2022 08:53:27</t>
  </si>
  <si>
    <t>03.11.2022 09:14:28</t>
  </si>
  <si>
    <t>MURADİYE DM-4 45-71-M00190_KARAALİ M06_56296087</t>
  </si>
  <si>
    <t>03.11.2022 18:46:30</t>
  </si>
  <si>
    <t>03.11.2022 19:36:26</t>
  </si>
  <si>
    <t>DM-3/TR-14 35-22-M00820_95002423212_95002423212</t>
  </si>
  <si>
    <t>03.11.2022 10:38:12</t>
  </si>
  <si>
    <t>03.11.2022 14:36:12</t>
  </si>
  <si>
    <t>ÇOBANKÖY KÖK 35-29-L00066_HAMAMKÖY FİDERİ L05_72212373</t>
  </si>
  <si>
    <t>03.11.2022 09:00:17</t>
  </si>
  <si>
    <t>03.11.2022 12:30:22</t>
  </si>
  <si>
    <t>HASANLAR TR-2 35-28-M00204_A_56357859_56357859</t>
  </si>
  <si>
    <t>03.11.2022 11:47:08</t>
  </si>
  <si>
    <t>03.11.2022 12:27:03</t>
  </si>
  <si>
    <t>TR-88 TARIMSAL SULAMA 45-80-M01088_45-80-M01088_2350925</t>
  </si>
  <si>
    <t>03.11.2022 16:01:20</t>
  </si>
  <si>
    <t>03.11.2022 18:14:13</t>
  </si>
  <si>
    <t>03.11.2022 04:24:17</t>
  </si>
  <si>
    <t>03.11.2022 05:09:23</t>
  </si>
  <si>
    <t>DM-14/16-A 45-71-M00552_E E02b_42995149</t>
  </si>
  <si>
    <t>03.11.2022 12:14:11</t>
  </si>
  <si>
    <t>03.11.2022 15:26:52</t>
  </si>
  <si>
    <t>YUNTDAĞ KÖK 35-16-M00010_HatBaşıAyırıcı_53139017 M03_53139017</t>
  </si>
  <si>
    <t>03.11.2022 16:26:03</t>
  </si>
  <si>
    <t>03.11.2022 19:52:19</t>
  </si>
  <si>
    <t>K-1017 35-02-K01017_35-02-K01017_2367882</t>
  </si>
  <si>
    <t>03.11.2022 15:09:24</t>
  </si>
  <si>
    <t>03.11.2022 15:19:14</t>
  </si>
  <si>
    <t>03.11.2022 07:36:29</t>
  </si>
  <si>
    <t>03.11.2022 08:09:34</t>
  </si>
  <si>
    <t>03.11.2022 19:31:20</t>
  </si>
  <si>
    <t>03.11.2022 19:44:52</t>
  </si>
  <si>
    <t>K-133 35-04-K00133_A A1B_5819558</t>
  </si>
  <si>
    <t>03.11.2022 02:19:35</t>
  </si>
  <si>
    <t>03.11.2022 06:28:25</t>
  </si>
  <si>
    <t>TR-1/10 45-72-M00010_956532760_956532760</t>
  </si>
  <si>
    <t>03.11.2022 11:26:47</t>
  </si>
  <si>
    <t>03.11.2022 12:16:20</t>
  </si>
  <si>
    <t>03.11.2022 23:47:12</t>
  </si>
  <si>
    <t>04.11.2022 01:21:45</t>
  </si>
  <si>
    <t>03.11.2022 05:58:08</t>
  </si>
  <si>
    <t>03.11.2022 06:15:09</t>
  </si>
  <si>
    <t>IŞIKLAR TM 35-02-A00006_BOĞAZİÇİ-1 M04_2307645</t>
  </si>
  <si>
    <t>03.11.2022 10:21:51</t>
  </si>
  <si>
    <t>03.11.2022 10:38:27</t>
  </si>
  <si>
    <t>03.11.2022 15:44:59</t>
  </si>
  <si>
    <t>03.11.2022 16:28:23</t>
  </si>
  <si>
    <t>TR-90 45-78-L00090__72373945_72373945</t>
  </si>
  <si>
    <t>03.11.2022 09:04:47</t>
  </si>
  <si>
    <t>03.11.2022 13:30:34</t>
  </si>
  <si>
    <t>KABAKUM BANKACILAR TR-1 35-30-M00207_955312642_955312642</t>
  </si>
  <si>
    <t>03.11.2022 16:34:36</t>
  </si>
  <si>
    <t>03.11.2022 19:47:37</t>
  </si>
  <si>
    <t>TR-48 35-30-L00048_DAĞITIM TRAFOSU TR48 L06_72065149</t>
  </si>
  <si>
    <t>03.11.2022 11:52:21</t>
  </si>
  <si>
    <t>03.11.2022 14:12:43</t>
  </si>
  <si>
    <t>03.11.2022 11:45:07</t>
  </si>
  <si>
    <t>03.11.2022 19:33:26</t>
  </si>
  <si>
    <t>K-1049 35-02-K01049_K-3156 K05_2035024</t>
  </si>
  <si>
    <t>03.11.2022 18:15:37</t>
  </si>
  <si>
    <t>M-2379 35-01-M02379_N N3_79700787</t>
  </si>
  <si>
    <t>03.11.2022 13:39:10</t>
  </si>
  <si>
    <t>03.11.2022 16:47:39</t>
  </si>
  <si>
    <t>ÇIRPI MEKTEP MAH. TR 35-20-M00005_955208407_955208407</t>
  </si>
  <si>
    <t>03.11.2022 17:05:45</t>
  </si>
  <si>
    <t>03.11.2022 18:06:58</t>
  </si>
  <si>
    <t>K-2881 35-01-K02881_912012044_912012044</t>
  </si>
  <si>
    <t>03.11.2022 18:13:31</t>
  </si>
  <si>
    <t>03.11.2022 23:48:08</t>
  </si>
  <si>
    <t>KARAALİ DM 45-71-M02127_MURADİYE GİRİŞ M09_54851032</t>
  </si>
  <si>
    <t>03.11.2022 17:28:24</t>
  </si>
  <si>
    <t>03.11.2022 18:23:00</t>
  </si>
  <si>
    <t>TR-21 35-31-L00021_956590848_956590848</t>
  </si>
  <si>
    <t>03.11.2022 12:26:54</t>
  </si>
  <si>
    <t>03.11.2022 16:02:56</t>
  </si>
  <si>
    <t>03.11.2022 08:15:09</t>
  </si>
  <si>
    <t>03.11.2022 09:27:14</t>
  </si>
  <si>
    <t>DM-20/19 45-71-M00604_45-71-M00604_2355073</t>
  </si>
  <si>
    <t>03.11.2022 00:52:38</t>
  </si>
  <si>
    <t>03.11.2022 02:52:30</t>
  </si>
  <si>
    <t>ÇALTIDERE KÖK 35-17-M00231_ÖLÇÜ M02_66291233</t>
  </si>
  <si>
    <t>03.11.2022 07:22:27</t>
  </si>
  <si>
    <t>03.11.2022 07:55:14</t>
  </si>
  <si>
    <t>M-251 35-09-M00251_M-263 M02_47547414</t>
  </si>
  <si>
    <t>03.11.2022 23:00:39</t>
  </si>
  <si>
    <t>04.11.2022 00:18:51</t>
  </si>
  <si>
    <t>M-1767 35-02-M01767_M-1281 M02_2113296</t>
  </si>
  <si>
    <t>03.11.2022 09:02:07</t>
  </si>
  <si>
    <t>03.11.2022 13:03:26</t>
  </si>
  <si>
    <t>M-1011 35-03-M01011_B_56365315_56365315</t>
  </si>
  <si>
    <t>03.11.2022 09:42:56</t>
  </si>
  <si>
    <t>03.11.2022 10:59:45</t>
  </si>
  <si>
    <t>L-90 RAINBOW DM 35-18-L00090_ÇEVREYOLU L-97 L-96 L-95 L-93 L01_2325080</t>
  </si>
  <si>
    <t>03.11.2022 16:38:31</t>
  </si>
  <si>
    <t>03.11.2022 17:34:00</t>
  </si>
  <si>
    <t>ÇANAKÇI KÖK 45-79-M00194_HatBaşıAyırıcı_53134479 M01_53134479</t>
  </si>
  <si>
    <t>03.11.2022 19:46:48</t>
  </si>
  <si>
    <t>03.11.2022 20:25:36</t>
  </si>
  <si>
    <t>KÖPRÜBAŞI TR-19 45-86-M00019_915858206_915858206</t>
  </si>
  <si>
    <t>03.11.2022 15:46:52</t>
  </si>
  <si>
    <t>03.11.2022 17:35:15</t>
  </si>
  <si>
    <t>03.11.2022 09:42:41</t>
  </si>
  <si>
    <t>03.11.2022 10:09:00</t>
  </si>
  <si>
    <t>KARAYAĞCI FIRINLI TR-1 45-72-L00862_A_56389908_56389908</t>
  </si>
  <si>
    <t>03.11.2022 18:40:56</t>
  </si>
  <si>
    <t>03.11.2022 19:27:16</t>
  </si>
  <si>
    <t>CENA TARIM DIŞ TİC.A.Ş. ÖZEL TR 45-73-M01026Ö_ M01_2314210</t>
  </si>
  <si>
    <t>03.11.2022 18:10:02</t>
  </si>
  <si>
    <t>03.11.2022 23:18:23</t>
  </si>
  <si>
    <t>ÜRKMEZ M-15 35-25-M00149_956639100_956639100</t>
  </si>
  <si>
    <t>03.11.2022 16:30:30</t>
  </si>
  <si>
    <t>03.11.2022 17:51:15</t>
  </si>
  <si>
    <t>KARABURUN TR-10 35-21-L00020_953363174_953363174</t>
  </si>
  <si>
    <t>03.11.2022 17:25:39</t>
  </si>
  <si>
    <t>03.11.2022 21:26:11</t>
  </si>
  <si>
    <t>03.11.2022 09:15:01</t>
  </si>
  <si>
    <t>03.11.2022 10:43:34</t>
  </si>
  <si>
    <t>M-980 35-03-M00980_910327157_910327157</t>
  </si>
  <si>
    <t>03.11.2022 15:22:17</t>
  </si>
  <si>
    <t>03.11.2022 19:29:32</t>
  </si>
  <si>
    <t>L-92 35-18-L00092_8676019_56374522_56374522</t>
  </si>
  <si>
    <t>03.11.2022 16:15:36</t>
  </si>
  <si>
    <t>03.11.2022 17:51:26</t>
  </si>
  <si>
    <t>DM-3/34 35-26-M00766__56360216_56360216</t>
  </si>
  <si>
    <t>03.11.2022 11:57:44</t>
  </si>
  <si>
    <t>03.11.2022 14:21:50</t>
  </si>
  <si>
    <t>M-2426 35-02-M02426_M-1804 M01_50119923</t>
  </si>
  <si>
    <t>03.11.2022 09:05:37</t>
  </si>
  <si>
    <t>03.11.2022 12:08:14</t>
  </si>
  <si>
    <t>03.11.2022 10:27:14</t>
  </si>
  <si>
    <t>M-1148 35-09-M01148_M-360 M06_47617277</t>
  </si>
  <si>
    <t>03.11.2022 23:58:37</t>
  </si>
  <si>
    <t>04.11.2022 02:34:14</t>
  </si>
  <si>
    <t>03.11.2022 10:31:52</t>
  </si>
  <si>
    <t>03.11.2022 12:42:53</t>
  </si>
  <si>
    <t>HACIÖMERLİ KARAKUYULAR TR 35-17-M00444_35-17-M00444_2362951</t>
  </si>
  <si>
    <t>03.11.2022 15:32:29</t>
  </si>
  <si>
    <t>03.11.2022 17:47:50</t>
  </si>
  <si>
    <t>DEVELİ TR-1 45-80-M00072_DIREK TIPI TRAFO HUCRESI H01_2092856</t>
  </si>
  <si>
    <t>03.11.2022 12:02:37</t>
  </si>
  <si>
    <t>03.11.2022 12:05:50</t>
  </si>
  <si>
    <t>TR-64 35-17-M00064_DIREK TIPI TRAFO HUCRESI H01_2044934</t>
  </si>
  <si>
    <t>03.11.2022 07:49:42</t>
  </si>
  <si>
    <t>03.11.2022 09:07:28</t>
  </si>
  <si>
    <t>TR-23 35-30-L00023_TR-25 L05_2333620</t>
  </si>
  <si>
    <t>03.11.2022 10:17:18</t>
  </si>
  <si>
    <t>03.11.2022 11:27:20</t>
  </si>
  <si>
    <t>TR-113 35-16-L00113_47547128_56397132_56397132</t>
  </si>
  <si>
    <t>03.11.2022 17:38:31</t>
  </si>
  <si>
    <t>03.11.2022 18:11:23</t>
  </si>
  <si>
    <t>03.11.2022 21:55:22</t>
  </si>
  <si>
    <t>03.11.2022 22:17:41</t>
  </si>
  <si>
    <t>03.11.2022 08:34:59</t>
  </si>
  <si>
    <t>03.11.2022 09:54:26</t>
  </si>
  <si>
    <t>ÖZBEK TR-5 35-19-M00235_DIREK TIPI TRAFO HUCRESI H01_2056912</t>
  </si>
  <si>
    <t>03.11.2022 02:42:14</t>
  </si>
  <si>
    <t>03.11.2022 04:46:01</t>
  </si>
  <si>
    <t>M-2752 35-01-M02752_D D1_79615704</t>
  </si>
  <si>
    <t>03.11.2022 09:52:14</t>
  </si>
  <si>
    <t>03.11.2022 12:13:23</t>
  </si>
  <si>
    <t>KAPAKLI TR-7 45-72-M00314_B_56390338_56390338</t>
  </si>
  <si>
    <t>03.11.2022 14:36:56</t>
  </si>
  <si>
    <t>03.11.2022 15:36:23</t>
  </si>
  <si>
    <t>03.11.2022 03:36:07</t>
  </si>
  <si>
    <t>03.11.2022 07:54:11</t>
  </si>
  <si>
    <t>CİRİT SAHASI TR-1 45-81-M00067_945636597_945636597</t>
  </si>
  <si>
    <t>03.11.2022 15:05:48</t>
  </si>
  <si>
    <t>03.11.2022 16:27:00</t>
  </si>
  <si>
    <t>GÜLBAHÇE TR-2 45-71-M01600_DIREK TIPI TRAFO HUCRESI H01_2080929</t>
  </si>
  <si>
    <t>03.11.2022 22:07:25</t>
  </si>
  <si>
    <t>03.11.2022 22:48:32</t>
  </si>
  <si>
    <t>03.11.2022 08:03:57</t>
  </si>
  <si>
    <t>03.11.2022 08:18:56</t>
  </si>
  <si>
    <t>İKİZTEPE KÖK 45-78-M00258_İKİZTEPE M03_66251203</t>
  </si>
  <si>
    <t>03.11.2022 17:29:09</t>
  </si>
  <si>
    <t>03.11.2022 17:31:00</t>
  </si>
  <si>
    <t>03.11.2022 09:11:00</t>
  </si>
  <si>
    <t>03.11.2022 09:17:00</t>
  </si>
  <si>
    <t>M-2379 35-01-M02379_A A4_79700779</t>
  </si>
  <si>
    <t>03.11.2022 13:24:46</t>
  </si>
  <si>
    <t>03.11.2022 16:47:01</t>
  </si>
  <si>
    <t>03.11.2022 10:20:00</t>
  </si>
  <si>
    <t>03.11.2022 10:40:59</t>
  </si>
  <si>
    <t>BADEMLER DM 35-19-M00443_SEFERİHİSAR ÇIKIŞ SOL M14_72218957</t>
  </si>
  <si>
    <t>03.11.2022 09:52:17</t>
  </si>
  <si>
    <t>03.11.2022 09:55:17</t>
  </si>
  <si>
    <t>ALAŞEHİR TR-74 45-73-M00074_945676566_945676566</t>
  </si>
  <si>
    <t>03.11.2022 09:53:35</t>
  </si>
  <si>
    <t>03.11.2022 11:45:46</t>
  </si>
  <si>
    <t>03.11.2022 09:34:37</t>
  </si>
  <si>
    <t>03.11.2022 09:54:00</t>
  </si>
  <si>
    <t>KARABURUN GIS TM 35-19-A00008_KARAREİS M05_2072607</t>
  </si>
  <si>
    <t>03.11.2022 05:43:26</t>
  </si>
  <si>
    <t>03.11.2022 15:22:49</t>
  </si>
  <si>
    <t>K-693 35-02-K00693_F f1b_5842320</t>
  </si>
  <si>
    <t>03.11.2022 15:45:44</t>
  </si>
  <si>
    <t>03.11.2022 18:01:23</t>
  </si>
  <si>
    <t>03.11.2022 10:51:40</t>
  </si>
  <si>
    <t>03.11.2022 14:23:00</t>
  </si>
  <si>
    <t>K-569 35-02-K00569_TRAFO K03_50003056</t>
  </si>
  <si>
    <t>03.11.2022 19:20:02</t>
  </si>
  <si>
    <t>03.11.2022 19:49:20</t>
  </si>
  <si>
    <t>03.11.2022 14:36:00</t>
  </si>
  <si>
    <t>03.11.2022 17:21:14</t>
  </si>
  <si>
    <t>K-319 35-02-K00319_K-2780 K02_2061668</t>
  </si>
  <si>
    <t>03.11.2022 13:11:11</t>
  </si>
  <si>
    <t>03.11.2022 19:16:10</t>
  </si>
  <si>
    <t>03.11.2022 15:14:16</t>
  </si>
  <si>
    <t>03.11.2022 16:04:06</t>
  </si>
  <si>
    <t>03.11.2022 08:14:38</t>
  </si>
  <si>
    <t>03.11.2022 08:54:13</t>
  </si>
  <si>
    <t>MENEMEN KÖK-24 35-28-M00024_JANDARMA M03_66514255</t>
  </si>
  <si>
    <t>03.11.2022 08:09:22</t>
  </si>
  <si>
    <t>03.11.2022 09:30:41</t>
  </si>
  <si>
    <t>LÜTFİYE TR-2 45-80-M00130_45-80-M00130_2357496</t>
  </si>
  <si>
    <t>03.11.2022 18:51:34</t>
  </si>
  <si>
    <t>03.11.2022 20:15:10</t>
  </si>
  <si>
    <t>MORDOĞAN TR-34 35-21-L00148_953356842_953356842</t>
  </si>
  <si>
    <t>03.11.2022 10:23:04</t>
  </si>
  <si>
    <t>03.11.2022 11:53:02</t>
  </si>
  <si>
    <t>DERBENT TM 45-83-A00003_TURGUTLU-1 M06_2312535</t>
  </si>
  <si>
    <t>03.11.2022 05:44:17</t>
  </si>
  <si>
    <t>03.11.2022 06:41:22</t>
  </si>
  <si>
    <t>K-4248 35-02-K04248_35-02-K04248_2374169</t>
  </si>
  <si>
    <t>03.11.2022 13:07:57</t>
  </si>
  <si>
    <t>03.11.2022 14:47:00</t>
  </si>
  <si>
    <t>DM-13/20 (HAFSA SULTAN CAMİİ YANI) 45-71-M00334_A_56403368_56403368</t>
  </si>
  <si>
    <t>03.11.2022 12:47:28</t>
  </si>
  <si>
    <t>03.11.2022 15:50:34</t>
  </si>
  <si>
    <t>MEDAR DM 45-72-L00079_KÖYLER L03_66588788</t>
  </si>
  <si>
    <t>03.11.2022 14:47:17</t>
  </si>
  <si>
    <t>03.11.2022 15:06:23</t>
  </si>
  <si>
    <t>L-401 ALTINYUNUS DM 35-18-L00401_A A01b_78641194</t>
  </si>
  <si>
    <t>03.11.2022 09:00:44</t>
  </si>
  <si>
    <t>03.11.2022 14:24:09</t>
  </si>
  <si>
    <t>03.11.2022 08:59:28</t>
  </si>
  <si>
    <t>03.11.2022 09:06:07</t>
  </si>
  <si>
    <t>03.11.2022 08:13:58</t>
  </si>
  <si>
    <t>03.11.2022 10:34:13</t>
  </si>
  <si>
    <t>03.11.2022 22:50:50</t>
  </si>
  <si>
    <t>03.11.2022 23:22:23</t>
  </si>
  <si>
    <t>03.11.2022 12:59:48</t>
  </si>
  <si>
    <t>03.11.2022 17:27:00</t>
  </si>
  <si>
    <t>L-218 SANAYİ SİTESİ 35-18-L00218_950458255_950458255</t>
  </si>
  <si>
    <t>03.11.2022 17:59:08</t>
  </si>
  <si>
    <t>03.11.2022 18:25:03</t>
  </si>
  <si>
    <t>K-920 35-01-K00920_D_60984632_60984632</t>
  </si>
  <si>
    <t>03.11.2022 09:24:16</t>
  </si>
  <si>
    <t>03.11.2022 16:45:20</t>
  </si>
  <si>
    <t>DUMANLAR KÖK 45-81-M00044_HatBaşıAyırıcı_80363913 M02_80363913</t>
  </si>
  <si>
    <t>03.11.2022 17:46:18</t>
  </si>
  <si>
    <t>03.11.2022 19:37:37</t>
  </si>
  <si>
    <t>DM-14/3 45-71-M00387_953197358_953197358</t>
  </si>
  <si>
    <t>03.11.2022 15:14:10</t>
  </si>
  <si>
    <t>03.11.2022 19:45:02</t>
  </si>
  <si>
    <t>MENDERES DM-2/TR-1 35-22-M00300_CUMAOVASI-2 M14_2095714</t>
  </si>
  <si>
    <t>03.11.2022 00:17:27</t>
  </si>
  <si>
    <t>03.11.2022 00:24:00</t>
  </si>
  <si>
    <t>03.11.2022 11:50:42</t>
  </si>
  <si>
    <t>03.11.2022 14:58:46</t>
  </si>
  <si>
    <t>M-1226 35-01-M01226_911511568_911511568</t>
  </si>
  <si>
    <t>03.11.2022 23:57:38</t>
  </si>
  <si>
    <t>04.11.2022 02:32:34</t>
  </si>
  <si>
    <t>ULUCAK DM 35-27-M00792_ULUCAK ŞEHİR M04_2310310</t>
  </si>
  <si>
    <t>03.11.2022 09:05:27</t>
  </si>
  <si>
    <t>03.11.2022 16:38:17</t>
  </si>
  <si>
    <t>K-133 35-04-K00133_99522196_99522196</t>
  </si>
  <si>
    <t>03.11.2022 10:29:39</t>
  </si>
  <si>
    <t>03.11.2022 13:22:47</t>
  </si>
  <si>
    <t>03.11.2022 03:09:13</t>
  </si>
  <si>
    <t>03.11.2022 03:55:14</t>
  </si>
  <si>
    <t>03.11.2022 09:04:37</t>
  </si>
  <si>
    <t>03.11.2022 17:19:20</t>
  </si>
  <si>
    <t>KARAVELİLER TR-3 35-20-L00142_DIREK TIPI TRAFO HUCRESI H01_2049936</t>
  </si>
  <si>
    <t>03.11.2022 16:39:24</t>
  </si>
  <si>
    <t>03.11.2022 17:18:24</t>
  </si>
  <si>
    <t>M-2752 35-01-M02752_A A1_79615468</t>
  </si>
  <si>
    <t>03.11.2022 09:45:38</t>
  </si>
  <si>
    <t>03.11.2022 12:13:54</t>
  </si>
  <si>
    <t>TR-126 35-19-L00126_35-19-L00126_2360136</t>
  </si>
  <si>
    <t>03.11.2022 19:39:39</t>
  </si>
  <si>
    <t>03.11.2022 20:15:48</t>
  </si>
  <si>
    <t>K-624 35-01-K00624_35-01-K00624_2352876</t>
  </si>
  <si>
    <t>03.11.2022 13:04:37</t>
  </si>
  <si>
    <t>03.11.2022 13:58:02</t>
  </si>
  <si>
    <t>NARINCALIPITRAK TR-2 45-77-L00093_A_56395816_56395816</t>
  </si>
  <si>
    <t>03.11.2022 14:22:59</t>
  </si>
  <si>
    <t>03.11.2022 14:54:01</t>
  </si>
  <si>
    <t>K-4625 35-03-K04625_912852441_912852441</t>
  </si>
  <si>
    <t>03.11.2022 17:23:28</t>
  </si>
  <si>
    <t>03.11.2022 19:04:51</t>
  </si>
  <si>
    <t>TR-50 35-19-L00050_956667022_956667022</t>
  </si>
  <si>
    <t>03.11.2022 18:13:01</t>
  </si>
  <si>
    <t>03.11.2022 19:37:48</t>
  </si>
  <si>
    <t>03.11.2022 15:28:28</t>
  </si>
  <si>
    <t>03.11.2022 16:17:31</t>
  </si>
  <si>
    <t>K-4631 35-02-K04631_B_56370611_56370611</t>
  </si>
  <si>
    <t>03.11.2022 09:22:33</t>
  </si>
  <si>
    <t>03.11.2022 10:41:24</t>
  </si>
  <si>
    <t>DM-25/15 45-71-M00394_966599235_966599235</t>
  </si>
  <si>
    <t>03.11.2022 16:21:12</t>
  </si>
  <si>
    <t>03.11.2022 18:28:47</t>
  </si>
  <si>
    <t>03.11.2022 20:53:03</t>
  </si>
  <si>
    <t>03.11.2022 21:31:59</t>
  </si>
  <si>
    <t>RADAR KÖK 35-21-M00006_LANCER M03_72199792</t>
  </si>
  <si>
    <t>03.11.2022 07:36:09</t>
  </si>
  <si>
    <t>03.11.2022 10:36:25</t>
  </si>
  <si>
    <t>K-2488 35-02-K02488_913117456_913117456</t>
  </si>
  <si>
    <t>03.11.2022 23:51:24</t>
  </si>
  <si>
    <t>04.11.2022 00:43:26</t>
  </si>
  <si>
    <t>KARAVELİLER TR-1 KÖK 35-20-L00137_YAKAPINAR L02_2328877</t>
  </si>
  <si>
    <t>03.11.2022 16:36:59</t>
  </si>
  <si>
    <t>03.11.2022 17:02:25</t>
  </si>
  <si>
    <t>K-3891 35-02-K03891_D_60982500_60982500</t>
  </si>
  <si>
    <t>03.11.2022 13:09:02</t>
  </si>
  <si>
    <t>03.11.2022 14:05:28</t>
  </si>
  <si>
    <t>K-1865 35-09-K01865_TRAFO-1 K03_45352136</t>
  </si>
  <si>
    <t>03.11.2022 13:44:34</t>
  </si>
  <si>
    <t>03.11.2022 14:21:46</t>
  </si>
  <si>
    <t>KUŞÇULAR DM-2 35-19-M00515_956678176_956678176</t>
  </si>
  <si>
    <t>03.11.2022 14:35:08</t>
  </si>
  <si>
    <t>03.11.2022 15:37:42</t>
  </si>
  <si>
    <t>K-3096 35-02-K03096_K-2868 K02_2051805</t>
  </si>
  <si>
    <t>03.11.2022 18:13:56</t>
  </si>
  <si>
    <t>03.11.2022 19:45:19</t>
  </si>
  <si>
    <t>M-271 KARAKAYALAR DM 35-14-M00271_TR-7 (MİMOZA) M15_2336929</t>
  </si>
  <si>
    <t>03.11.2022 17:12:31</t>
  </si>
  <si>
    <t>GÜLBAHÇE İM 35-19-A00006_BALIKLIOVA L03_72213969</t>
  </si>
  <si>
    <t>03.11.2022 17:29:31</t>
  </si>
  <si>
    <t>03.11.2022 17:53:23</t>
  </si>
  <si>
    <t>03.11.2022 09:16:47</t>
  </si>
  <si>
    <t>03.11.2022 09:45:43</t>
  </si>
  <si>
    <t>SOMA TR-20 45-82-M00020_TR-20/1 M01_83358652</t>
  </si>
  <si>
    <t>03.11.2022 10:11:43</t>
  </si>
  <si>
    <t>03.11.2022 10:40:39</t>
  </si>
  <si>
    <t>03.11.2022 22:01:40</t>
  </si>
  <si>
    <t>03.11.2022 22:02:38</t>
  </si>
  <si>
    <t>03.11.2022 12:46:43</t>
  </si>
  <si>
    <t>03.11.2022 13:08:46</t>
  </si>
  <si>
    <t>CENKYERİ TR-1 45-82-M00131_KINIK M01_72195029</t>
  </si>
  <si>
    <t>03.11.2022 09:02:00</t>
  </si>
  <si>
    <t>DM-1/7 45-71-M00535_953200914_953200914</t>
  </si>
  <si>
    <t>03.11.2022 09:33:51</t>
  </si>
  <si>
    <t>03.11.2022 12:19:05</t>
  </si>
  <si>
    <t>03.11.2022 09:22:47</t>
  </si>
  <si>
    <t>03.11.2022 17:53:16</t>
  </si>
  <si>
    <t>K-2780 35-02-K02780_K-4055 K01_2332885</t>
  </si>
  <si>
    <t>03.11.2022 19:11:03</t>
  </si>
  <si>
    <t>03.11.2022 19:50:57</t>
  </si>
  <si>
    <t>03.11.2022 08:44:41</t>
  </si>
  <si>
    <t>03.11.2022 09:14:24</t>
  </si>
  <si>
    <t>03.11.2022 03:49:12</t>
  </si>
  <si>
    <t>03.11.2022 04:15:17</t>
  </si>
  <si>
    <t>03.11.2022 17:45:52</t>
  </si>
  <si>
    <t>03.11.2022 19:45:11</t>
  </si>
  <si>
    <t>AHMETLİ TR-31 45-84-L00031_B_65509508_65509508</t>
  </si>
  <si>
    <t>03.11.2022 17:31:07</t>
  </si>
  <si>
    <t>03.11.2022 19:18:26</t>
  </si>
  <si>
    <t>03.11.2022 07:55:49</t>
  </si>
  <si>
    <t>03.11.2022 08:58:23</t>
  </si>
  <si>
    <t>ALAÇATI TM 35-18-A00005_HatBaşıAyırıcı_53138473 M09_53138473</t>
  </si>
  <si>
    <t>03.11.2022 11:12:44</t>
  </si>
  <si>
    <t>03.11.2022 13:13:17</t>
  </si>
  <si>
    <t>03.11.2022 09:06:29</t>
  </si>
  <si>
    <t>03.11.2022 10:34:59</t>
  </si>
  <si>
    <t>SELİMŞAHLAR TR-1 45-71-M00133_TR-4 M06_2323343</t>
  </si>
  <si>
    <t>03.11.2022 16:43:28</t>
  </si>
  <si>
    <t>03.11.2022 17:17:41</t>
  </si>
  <si>
    <t>03.11.2022 08:33:22</t>
  </si>
  <si>
    <t>03.11.2022 09:31:57</t>
  </si>
  <si>
    <t>K-4408 35-01-K04408_C_56378698_56378698</t>
  </si>
  <si>
    <t>03.11.2022 09:31:48</t>
  </si>
  <si>
    <t>03.11.2022 13:07:19</t>
  </si>
  <si>
    <t>KIŞLAKÖY KÖYÜ TR-1 45-71-M01706_953211192_953211192</t>
  </si>
  <si>
    <t>03.11.2022 18:35:07</t>
  </si>
  <si>
    <t>03.11.2022 21:52:21</t>
  </si>
  <si>
    <t>IŞIKLAR TM 35-02-A00006_CUMAOVASI-2 M05_2058483</t>
  </si>
  <si>
    <t>03.11.2022 03:18:17</t>
  </si>
  <si>
    <t>03.11.2022 03:35:30</t>
  </si>
  <si>
    <t>03.11.2022 10:24:46</t>
  </si>
  <si>
    <t>03.11.2022 11:00:00</t>
  </si>
  <si>
    <t>03.11.2022 04:48:06</t>
  </si>
  <si>
    <t>03.11.2022 10:02:51</t>
  </si>
  <si>
    <t>YAHYA YAZAR TR-2 35-27-M01186_A_82864066_82864066</t>
  </si>
  <si>
    <t>03.11.2022 15:14:33</t>
  </si>
  <si>
    <t>03.11.2022 18:55:08</t>
  </si>
  <si>
    <t>CEMİL GÜMÜŞ VE ARK. T-SULAMA GRB. 35-13-L00110_946425869_946425869</t>
  </si>
  <si>
    <t>03.11.2022 12:04:44</t>
  </si>
  <si>
    <t>03.11.2022 12:56:01</t>
  </si>
  <si>
    <t>03.11.2022 07:56:28</t>
  </si>
  <si>
    <t>03.11.2022 08:34:00</t>
  </si>
  <si>
    <t>M-2506 35-01-M02506_910615201_910615201</t>
  </si>
  <si>
    <t>03.11.2022 18:49:38</t>
  </si>
  <si>
    <t>03.11.2022 19:39:05</t>
  </si>
  <si>
    <t>GÜLBAHÇE TR-1 45-71-M00184_GÜLBAHÇE TR-2/GÜLBAHÇE TR-3 M04_72255580</t>
  </si>
  <si>
    <t>03.11.2022 08:04:57</t>
  </si>
  <si>
    <t>03.11.2022 09:41:01</t>
  </si>
  <si>
    <t>İSTASYONALTI KÖK 45-83-M00131_GÜRKÖY M09_2097307</t>
  </si>
  <si>
    <t>03.11.2022 17:41:21</t>
  </si>
  <si>
    <t>03.11.2022 19:37:20</t>
  </si>
  <si>
    <t>ELDELEK TR-3 45-78-L00602_49259878_56405822_56405822</t>
  </si>
  <si>
    <t>03.11.2022 11:02:41</t>
  </si>
  <si>
    <t>03.11.2022 15:19:05</t>
  </si>
  <si>
    <t>GÜZELBAHÇE İM 35-10-A00001_HatBaşıAyırıcı_53138101 M07_53138101</t>
  </si>
  <si>
    <t>03.11.2022 06:20:50</t>
  </si>
  <si>
    <t>03.11.2022 09:44:41</t>
  </si>
  <si>
    <t>TAHTALIÇAY KÖK (M-751) 35-22-M00145_M-1548 TÜFEKÇİOĞLU M02_2330035</t>
  </si>
  <si>
    <t>03.11.2022 14:40:47</t>
  </si>
  <si>
    <t>DM-9 45-71-M00386_GENEL KONUTLAR M07_66182420</t>
  </si>
  <si>
    <t>03.11.2022 09:29:49</t>
  </si>
  <si>
    <t>03.11.2022 11:39:06</t>
  </si>
  <si>
    <t>ALİZE KÖK 35-18-M00059_CANTÜRK MADEN M11_72185034</t>
  </si>
  <si>
    <t>03.11.2022 13:05:31</t>
  </si>
  <si>
    <t>03.11.2022 13:33:13</t>
  </si>
  <si>
    <t>OKLUİSA KÖK 45-81-M00046_HatBaşıAyırıcı_53135497 M03_53135497</t>
  </si>
  <si>
    <t>03.11.2022 09:59:19</t>
  </si>
  <si>
    <t>03.11.2022 11:18:34</t>
  </si>
  <si>
    <t>03.11.2022 12:25:09</t>
  </si>
  <si>
    <t>03.11.2022 12:29:00</t>
  </si>
  <si>
    <t>ÜÇPINAR DM 45-71-M00183_HatBaşıAyırıcı_72093426 M11_72093426</t>
  </si>
  <si>
    <t>03.11.2022 15:17:54</t>
  </si>
  <si>
    <t>03.11.2022 17:17:47</t>
  </si>
  <si>
    <t>GERMİYAN İM 35-18-A00004_GERMİYAN EVLERİ L05_2313575</t>
  </si>
  <si>
    <t>03.11.2022 05:56:21</t>
  </si>
  <si>
    <t>03.11.2022 10:21:49</t>
  </si>
  <si>
    <t>03.11.2022 18:37:29</t>
  </si>
  <si>
    <t>03.11.2022 21:32:24</t>
  </si>
  <si>
    <t>BEYDERE KÖK 45-71-M00128_ÜÇPINAR M03_50217157</t>
  </si>
  <si>
    <t>03.11.2022 09:04:44</t>
  </si>
  <si>
    <t>03.11.2022 16:55:50</t>
  </si>
  <si>
    <t>03.11.2022 09:40:35</t>
  </si>
  <si>
    <t>03.11.2022 17:35:18</t>
  </si>
  <si>
    <t>L-61 İSTUR 35-14-L00061_956639533_956639533</t>
  </si>
  <si>
    <t>03.11.2022 09:20:05</t>
  </si>
  <si>
    <t>03.11.2022 11:52:10</t>
  </si>
  <si>
    <t>DEĞİRMENDERE TR-1 45-73-M00298_44572440_56387048_56387048</t>
  </si>
  <si>
    <t>03.11.2022 17:04:32</t>
  </si>
  <si>
    <t>03.11.2022 18:34:13</t>
  </si>
  <si>
    <t>MURADİYE DM 45-71-M00006_DM-4 KÜÇÜK ÖLÇEKLİ SAN. SİTESİ M10_2322533</t>
  </si>
  <si>
    <t>03.11.2022 18:31:00</t>
  </si>
  <si>
    <t>03.11.2022 18:37:00</t>
  </si>
  <si>
    <t>GÖKÇEN DM 35-29-M00123_HatBaşıAyırıcı_53133403 M03_53133403</t>
  </si>
  <si>
    <t>03.11.2022 20:12:41</t>
  </si>
  <si>
    <t>03.11.2022 21:48:36</t>
  </si>
  <si>
    <t>ÇEŞME İM 35-18-A00001_OVACIK L08_2308113</t>
  </si>
  <si>
    <t>03.11.2022 16:08:59</t>
  </si>
  <si>
    <t>03.11.2022 16:22:55</t>
  </si>
  <si>
    <t>M-2188 KARAAĞAÇ TR-1 35-03-M02188_966440433_966440433</t>
  </si>
  <si>
    <t>03.11.2022 16:44:38</t>
  </si>
  <si>
    <t>03.11.2022 18:37:25</t>
  </si>
  <si>
    <t>TR-113 ZEYTİNALANI 35-19-L00113_956690552_956690552</t>
  </si>
  <si>
    <t>03.11.2022 08:28:37</t>
  </si>
  <si>
    <t>03.11.2022 13:14:56</t>
  </si>
  <si>
    <t>KUMKUYUCAK KÖK 45-80-M00093_KUMKUYUCAK ŞEHİR M05_72193194</t>
  </si>
  <si>
    <t>03.11.2022 07:38:07</t>
  </si>
  <si>
    <t>03.11.2022 08:42:02</t>
  </si>
  <si>
    <t>03.11.2022 09:05:14</t>
  </si>
  <si>
    <t>03.11.2022 17:42:17</t>
  </si>
  <si>
    <t>PİYADELER TR-2 45-73-M00167__72372437_72372437</t>
  </si>
  <si>
    <t>03.11.2022 16:37:00</t>
  </si>
  <si>
    <t>03.11.2022 18:00:08</t>
  </si>
  <si>
    <t>ALAŞEHİR TR-72 45-73-M00072_945670040_945670040</t>
  </si>
  <si>
    <t>03.11.2022 09:50:29</t>
  </si>
  <si>
    <t>03.11.2022 10:35:59</t>
  </si>
  <si>
    <t>K-1765 35-08-K01765_35-08-K01765_42453452</t>
  </si>
  <si>
    <t>03.11.2022 13:07:09</t>
  </si>
  <si>
    <t>03.11.2022 14:02:52</t>
  </si>
  <si>
    <t>TR-127 DAVUT BABA 35-19-L00127_956696727_956696727</t>
  </si>
  <si>
    <t>03.11.2022 02:26:09</t>
  </si>
  <si>
    <t>03.11.2022 05:09:30</t>
  </si>
  <si>
    <t>MANDIRACILAR TR 35-26-M00945_35-26-M00945_65892399</t>
  </si>
  <si>
    <t>03.11.2022 14:37:13</t>
  </si>
  <si>
    <t>03.11.2022 15:05:18</t>
  </si>
  <si>
    <t>KARAPINAR İM 45-78-A00002_HatBaşıAyırıcı_53140396 M02_53140396</t>
  </si>
  <si>
    <t>03.11.2022 13:45:20</t>
  </si>
  <si>
    <t>03.11.2022 16:17:23</t>
  </si>
  <si>
    <t>K-4008 35-01-K04008_911419402_911419402</t>
  </si>
  <si>
    <t>03.11.2022 18:55:53</t>
  </si>
  <si>
    <t>03.11.2022 22:34:54</t>
  </si>
  <si>
    <t>K-3793 35-03-K03793_35-03-K03793_41927937</t>
  </si>
  <si>
    <t>03.11.2022 11:09:37</t>
  </si>
  <si>
    <t>03.11.2022 11:33:57</t>
  </si>
  <si>
    <t>M-1424 35-02-M01424_912428705_912428705</t>
  </si>
  <si>
    <t>03.11.2022 17:29:07</t>
  </si>
  <si>
    <t>03.11.2022 18:39:12</t>
  </si>
  <si>
    <t>BERAK YÜKSEKKÖY GES KÖK 35-17-M00632_BERAK YÜKSEKKÖY GES-1 GİRİŞ M03_53044571</t>
  </si>
  <si>
    <t>13.11.2022 10:33:09</t>
  </si>
  <si>
    <t>13.11.2022 11:58:19</t>
  </si>
  <si>
    <t>ADALA DM 45-78-M00827_GES SANTRAL ÇIKIŞI (SOL) (KÖYLER) M03_66113990</t>
  </si>
  <si>
    <t>10.11.2022 21:03:31</t>
  </si>
  <si>
    <t>10.11.2022 21:56:55</t>
  </si>
  <si>
    <t>ÇAYIRLI GES KÖK 35-29-M00448_OTOPRODÜKTÖR M01_47397752</t>
  </si>
  <si>
    <t>08.11.2022 09:13:54</t>
  </si>
  <si>
    <t>08.11.2022 12:39:54</t>
  </si>
  <si>
    <t>ADALA DM 45-78-M00827_GES SANTRAL ÇIKIŞI (SOL) (KÖYLER) M03_66113880</t>
  </si>
  <si>
    <t>10.11.2022 11:44:26</t>
  </si>
  <si>
    <t>10.11.2022 13:53:25</t>
  </si>
  <si>
    <t>BAĞARASI GES KÖK 35-23-M00311_BAĞARASI GES M07_2075512</t>
  </si>
  <si>
    <t>29.11.2022 15:32:15</t>
  </si>
  <si>
    <t>29.11.2022 18:37:30</t>
  </si>
  <si>
    <t>SELİM GES KÖK 35-23-M00319_SELİM GES DM M05_72307545</t>
  </si>
  <si>
    <t>24.11.2022 16:42:05</t>
  </si>
  <si>
    <t>24.11.2022 18:21:07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</si>
</sst>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991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2403501</v>
      </c>
      <c r="B2">
        <v>1</v>
      </c>
      <c r="C2" t="s">
        <v>81</v>
      </c>
      <c r="D2" t="s">
        <v>126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1.115277777</v>
      </c>
      <c r="O2">
        <v>0</v>
      </c>
      <c r="P2">
        <v>429</v>
      </c>
      <c r="Q2">
        <v>0</v>
      </c>
      <c r="R2">
        <v>43</v>
      </c>
      <c r="S2">
        <v>0</v>
      </c>
      <c r="T2">
        <v>18</v>
      </c>
      <c r="U2">
        <v>0</v>
      </c>
      <c r="V2">
        <v>0</v>
      </c>
      <c r="W2">
        <v>0</v>
      </c>
      <c r="X2">
        <v>65.521271779952528</v>
      </c>
      <c r="Y2">
        <v>0</v>
      </c>
      <c r="Z2">
        <v>6.9873296584300926</v>
      </c>
      <c r="AA2">
        <v>0</v>
      </c>
      <c r="AB2">
        <v>14.14046883776933</v>
      </c>
      <c r="AC2">
        <v>0</v>
      </c>
      <c r="AD2">
        <v>0</v>
      </c>
      <c r="AE2">
        <v>86.64907027615196</v>
      </c>
    </row>
    <row r="3" spans="1:31" x14ac:dyDescent="0.25">
      <c r="A3">
        <v>2403524</v>
      </c>
      <c r="B3">
        <v>1</v>
      </c>
      <c r="C3" t="s">
        <v>81</v>
      </c>
      <c r="D3" t="s">
        <v>123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138</v>
      </c>
      <c r="L3" t="s">
        <v>144</v>
      </c>
      <c r="M3" t="s">
        <v>145</v>
      </c>
      <c r="N3">
        <v>0.92527777700000002</v>
      </c>
      <c r="O3">
        <v>1</v>
      </c>
      <c r="P3">
        <v>4</v>
      </c>
      <c r="Q3">
        <v>31</v>
      </c>
      <c r="R3">
        <v>87</v>
      </c>
      <c r="S3">
        <v>0</v>
      </c>
      <c r="T3">
        <v>8</v>
      </c>
      <c r="U3">
        <v>0</v>
      </c>
      <c r="V3">
        <v>0</v>
      </c>
      <c r="W3">
        <v>0</v>
      </c>
      <c r="X3">
        <v>2.0743352188890003</v>
      </c>
      <c r="Y3">
        <v>19.571548021447878</v>
      </c>
      <c r="Z3">
        <v>11.226060412501514</v>
      </c>
      <c r="AA3">
        <v>0</v>
      </c>
      <c r="AB3">
        <v>4.1241724741049008</v>
      </c>
      <c r="AC3">
        <v>0</v>
      </c>
      <c r="AD3">
        <v>0</v>
      </c>
      <c r="AE3">
        <v>36.996116126943299</v>
      </c>
    </row>
    <row r="4" spans="1:31" x14ac:dyDescent="0.25">
      <c r="A4">
        <v>2403647</v>
      </c>
      <c r="B4">
        <v>1</v>
      </c>
      <c r="C4" t="s">
        <v>80</v>
      </c>
      <c r="D4" t="s">
        <v>99</v>
      </c>
      <c r="E4" t="s">
        <v>146</v>
      </c>
      <c r="F4" t="s">
        <v>147</v>
      </c>
      <c r="G4" t="s">
        <v>148</v>
      </c>
      <c r="H4" t="s">
        <v>149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>
        <v>1.3036111109999999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1.8454145217476223</v>
      </c>
      <c r="AC4">
        <v>0</v>
      </c>
      <c r="AD4">
        <v>0</v>
      </c>
      <c r="AE4">
        <v>1.8454145217476223</v>
      </c>
    </row>
    <row r="5" spans="1:31" x14ac:dyDescent="0.25">
      <c r="A5">
        <v>2403733</v>
      </c>
      <c r="B5">
        <v>1</v>
      </c>
      <c r="C5" t="s">
        <v>81</v>
      </c>
      <c r="D5" t="s">
        <v>113</v>
      </c>
      <c r="E5" t="s">
        <v>152</v>
      </c>
      <c r="F5" t="s">
        <v>153</v>
      </c>
      <c r="G5" t="s">
        <v>154</v>
      </c>
      <c r="H5" t="s">
        <v>149</v>
      </c>
      <c r="I5" t="s">
        <v>136</v>
      </c>
      <c r="J5" t="s">
        <v>137</v>
      </c>
      <c r="K5" t="s">
        <v>138</v>
      </c>
      <c r="L5" t="s">
        <v>155</v>
      </c>
      <c r="M5" t="s">
        <v>156</v>
      </c>
      <c r="N5">
        <v>0.51055555500000005</v>
      </c>
      <c r="O5">
        <v>0</v>
      </c>
      <c r="P5">
        <v>137</v>
      </c>
      <c r="Q5">
        <v>0</v>
      </c>
      <c r="R5">
        <v>8</v>
      </c>
      <c r="S5">
        <v>0</v>
      </c>
      <c r="T5">
        <v>11</v>
      </c>
      <c r="U5">
        <v>0</v>
      </c>
      <c r="V5">
        <v>0</v>
      </c>
      <c r="W5">
        <v>0</v>
      </c>
      <c r="X5">
        <v>11.721486480363296</v>
      </c>
      <c r="Y5">
        <v>0</v>
      </c>
      <c r="Z5">
        <v>0.19318376915883334</v>
      </c>
      <c r="AA5">
        <v>0</v>
      </c>
      <c r="AB5">
        <v>2.0592179315827996</v>
      </c>
      <c r="AC5">
        <v>0</v>
      </c>
      <c r="AD5">
        <v>0</v>
      </c>
      <c r="AE5">
        <v>13.973888181104929</v>
      </c>
    </row>
    <row r="6" spans="1:31" x14ac:dyDescent="0.25">
      <c r="A6">
        <v>2403238</v>
      </c>
      <c r="B6">
        <v>1</v>
      </c>
      <c r="C6" t="s">
        <v>80</v>
      </c>
      <c r="D6" t="s">
        <v>94</v>
      </c>
      <c r="E6" t="s">
        <v>132</v>
      </c>
      <c r="F6" t="s">
        <v>157</v>
      </c>
      <c r="G6" t="s">
        <v>158</v>
      </c>
      <c r="H6" t="s">
        <v>135</v>
      </c>
      <c r="I6" t="s">
        <v>136</v>
      </c>
      <c r="J6" t="s">
        <v>137</v>
      </c>
      <c r="K6" t="s">
        <v>159</v>
      </c>
      <c r="L6" t="s">
        <v>160</v>
      </c>
      <c r="M6" t="s">
        <v>161</v>
      </c>
      <c r="N6">
        <v>4.4422222219999998</v>
      </c>
      <c r="O6">
        <v>0</v>
      </c>
      <c r="P6">
        <v>223</v>
      </c>
      <c r="Q6">
        <v>0</v>
      </c>
      <c r="R6">
        <v>0</v>
      </c>
      <c r="S6">
        <v>0</v>
      </c>
      <c r="T6">
        <v>16</v>
      </c>
      <c r="U6">
        <v>0</v>
      </c>
      <c r="V6">
        <v>0</v>
      </c>
      <c r="W6">
        <v>0</v>
      </c>
      <c r="X6">
        <v>196.01501102394528</v>
      </c>
      <c r="Y6">
        <v>0</v>
      </c>
      <c r="Z6">
        <v>0</v>
      </c>
      <c r="AA6">
        <v>0</v>
      </c>
      <c r="AB6">
        <v>84.679846672782759</v>
      </c>
      <c r="AC6">
        <v>0</v>
      </c>
      <c r="AD6">
        <v>0</v>
      </c>
      <c r="AE6">
        <v>280.69485769672804</v>
      </c>
    </row>
    <row r="7" spans="1:31" x14ac:dyDescent="0.25">
      <c r="A7">
        <v>2403484</v>
      </c>
      <c r="B7">
        <v>1</v>
      </c>
      <c r="C7" t="s">
        <v>80</v>
      </c>
      <c r="D7" t="s">
        <v>102</v>
      </c>
      <c r="E7" t="s">
        <v>162</v>
      </c>
      <c r="F7" t="s">
        <v>163</v>
      </c>
      <c r="G7" t="s">
        <v>164</v>
      </c>
      <c r="H7" t="s">
        <v>149</v>
      </c>
      <c r="I7" t="s">
        <v>136</v>
      </c>
      <c r="J7" t="s">
        <v>137</v>
      </c>
      <c r="K7" t="s">
        <v>138</v>
      </c>
      <c r="L7" t="s">
        <v>165</v>
      </c>
      <c r="M7" t="s">
        <v>166</v>
      </c>
      <c r="N7">
        <v>1.6588888879999999</v>
      </c>
      <c r="O7">
        <v>0</v>
      </c>
      <c r="P7">
        <v>70</v>
      </c>
      <c r="Q7">
        <v>0</v>
      </c>
      <c r="R7">
        <v>0</v>
      </c>
      <c r="S7">
        <v>0</v>
      </c>
      <c r="T7">
        <v>29</v>
      </c>
      <c r="U7">
        <v>0</v>
      </c>
      <c r="V7">
        <v>0</v>
      </c>
      <c r="W7">
        <v>0</v>
      </c>
      <c r="X7">
        <v>25.351058996682259</v>
      </c>
      <c r="Y7">
        <v>0</v>
      </c>
      <c r="Z7">
        <v>0</v>
      </c>
      <c r="AA7">
        <v>0</v>
      </c>
      <c r="AB7">
        <v>14.823810256952278</v>
      </c>
      <c r="AC7">
        <v>0</v>
      </c>
      <c r="AD7">
        <v>0</v>
      </c>
      <c r="AE7">
        <v>40.17486925363454</v>
      </c>
    </row>
    <row r="8" spans="1:31" x14ac:dyDescent="0.25">
      <c r="A8">
        <v>2403444</v>
      </c>
      <c r="B8">
        <v>1</v>
      </c>
      <c r="C8" t="s">
        <v>81</v>
      </c>
      <c r="D8" t="s">
        <v>123</v>
      </c>
      <c r="E8" t="s">
        <v>146</v>
      </c>
      <c r="F8" t="s">
        <v>167</v>
      </c>
      <c r="G8" t="s">
        <v>168</v>
      </c>
      <c r="H8" t="s">
        <v>149</v>
      </c>
      <c r="I8" t="s">
        <v>136</v>
      </c>
      <c r="J8" t="s">
        <v>3</v>
      </c>
      <c r="K8" t="s">
        <v>138</v>
      </c>
      <c r="L8" t="s">
        <v>169</v>
      </c>
      <c r="M8" t="s">
        <v>170</v>
      </c>
      <c r="N8">
        <v>4.1502777770000003</v>
      </c>
      <c r="O8">
        <v>0</v>
      </c>
      <c r="P8">
        <v>6</v>
      </c>
      <c r="Q8">
        <v>0</v>
      </c>
      <c r="R8">
        <v>0</v>
      </c>
      <c r="S8">
        <v>0</v>
      </c>
      <c r="T8">
        <v>0</v>
      </c>
      <c r="U8">
        <v>0</v>
      </c>
      <c r="V8">
        <v>1</v>
      </c>
      <c r="W8">
        <v>0</v>
      </c>
      <c r="X8">
        <v>4.4920262985364667</v>
      </c>
      <c r="Y8">
        <v>0</v>
      </c>
      <c r="Z8">
        <v>0</v>
      </c>
      <c r="AA8">
        <v>0</v>
      </c>
      <c r="AB8">
        <v>0</v>
      </c>
      <c r="AC8">
        <v>0</v>
      </c>
      <c r="AD8">
        <v>25.17140193705653</v>
      </c>
      <c r="AE8">
        <v>29.663428235592995</v>
      </c>
    </row>
    <row r="9" spans="1:31" x14ac:dyDescent="0.25">
      <c r="A9">
        <v>2403564</v>
      </c>
      <c r="B9">
        <v>1</v>
      </c>
      <c r="C9" t="s">
        <v>81</v>
      </c>
      <c r="D9" t="s">
        <v>119</v>
      </c>
      <c r="E9" t="s">
        <v>162</v>
      </c>
      <c r="F9" t="s">
        <v>171</v>
      </c>
      <c r="G9" t="s">
        <v>164</v>
      </c>
      <c r="H9" t="s">
        <v>149</v>
      </c>
      <c r="I9" t="s">
        <v>136</v>
      </c>
      <c r="J9" t="s">
        <v>137</v>
      </c>
      <c r="K9" t="s">
        <v>138</v>
      </c>
      <c r="L9" t="s">
        <v>172</v>
      </c>
      <c r="M9" t="s">
        <v>173</v>
      </c>
      <c r="N9">
        <v>2.8149999999999999</v>
      </c>
      <c r="O9">
        <v>0</v>
      </c>
      <c r="P9">
        <v>19</v>
      </c>
      <c r="Q9">
        <v>0</v>
      </c>
      <c r="R9">
        <v>1</v>
      </c>
      <c r="S9">
        <v>0</v>
      </c>
      <c r="T9">
        <v>2</v>
      </c>
      <c r="U9">
        <v>0</v>
      </c>
      <c r="V9">
        <v>0</v>
      </c>
      <c r="W9">
        <v>0</v>
      </c>
      <c r="X9">
        <v>12.659335253451138</v>
      </c>
      <c r="Y9">
        <v>0</v>
      </c>
      <c r="Z9">
        <v>1.1561875915658335</v>
      </c>
      <c r="AA9">
        <v>0</v>
      </c>
      <c r="AB9">
        <v>2.1057169214404334</v>
      </c>
      <c r="AC9">
        <v>0</v>
      </c>
      <c r="AD9">
        <v>0</v>
      </c>
      <c r="AE9">
        <v>15.921239766457404</v>
      </c>
    </row>
    <row r="10" spans="1:31" x14ac:dyDescent="0.25">
      <c r="A10">
        <v>2403252</v>
      </c>
      <c r="B10">
        <v>1</v>
      </c>
      <c r="C10" t="s">
        <v>80</v>
      </c>
      <c r="D10" t="s">
        <v>100</v>
      </c>
      <c r="E10" t="s">
        <v>174</v>
      </c>
      <c r="F10" t="s">
        <v>175</v>
      </c>
      <c r="G10" t="s">
        <v>176</v>
      </c>
      <c r="H10" t="s">
        <v>135</v>
      </c>
      <c r="I10" t="s">
        <v>136</v>
      </c>
      <c r="J10" t="s">
        <v>137</v>
      </c>
      <c r="K10" t="s">
        <v>159</v>
      </c>
      <c r="L10" t="s">
        <v>177</v>
      </c>
      <c r="M10" t="s">
        <v>178</v>
      </c>
      <c r="N10">
        <v>6.5880555550000004</v>
      </c>
      <c r="O10">
        <v>1</v>
      </c>
      <c r="P10">
        <v>433</v>
      </c>
      <c r="Q10">
        <v>28</v>
      </c>
      <c r="R10">
        <v>124</v>
      </c>
      <c r="S10">
        <v>12</v>
      </c>
      <c r="T10">
        <v>98</v>
      </c>
      <c r="U10">
        <v>0</v>
      </c>
      <c r="V10">
        <v>0</v>
      </c>
      <c r="W10">
        <v>7.0683364313659425</v>
      </c>
      <c r="X10">
        <v>582.46257531215701</v>
      </c>
      <c r="Y10">
        <v>652.0321360702842</v>
      </c>
      <c r="Z10">
        <v>400.5098986338765</v>
      </c>
      <c r="AA10">
        <v>355.73167415934915</v>
      </c>
      <c r="AB10">
        <v>333.32270639323968</v>
      </c>
      <c r="AC10">
        <v>0</v>
      </c>
      <c r="AD10">
        <v>0</v>
      </c>
      <c r="AE10">
        <v>2331.1273270002725</v>
      </c>
    </row>
    <row r="11" spans="1:31" x14ac:dyDescent="0.25">
      <c r="A11">
        <v>2403258</v>
      </c>
      <c r="B11">
        <v>1</v>
      </c>
      <c r="C11" t="s">
        <v>81</v>
      </c>
      <c r="D11" t="s">
        <v>119</v>
      </c>
      <c r="E11" t="s">
        <v>141</v>
      </c>
      <c r="F11" t="s">
        <v>179</v>
      </c>
      <c r="G11" t="s">
        <v>158</v>
      </c>
      <c r="H11" t="s">
        <v>135</v>
      </c>
      <c r="I11" t="s">
        <v>136</v>
      </c>
      <c r="J11" t="s">
        <v>137</v>
      </c>
      <c r="K11" t="s">
        <v>159</v>
      </c>
      <c r="L11" t="s">
        <v>180</v>
      </c>
      <c r="M11" t="s">
        <v>181</v>
      </c>
      <c r="N11">
        <v>7.9555555550000001</v>
      </c>
      <c r="O11">
        <v>0</v>
      </c>
      <c r="P11">
        <v>988</v>
      </c>
      <c r="Q11">
        <v>59</v>
      </c>
      <c r="R11">
        <v>68</v>
      </c>
      <c r="S11">
        <v>4</v>
      </c>
      <c r="T11">
        <v>71</v>
      </c>
      <c r="U11">
        <v>0</v>
      </c>
      <c r="V11">
        <v>2</v>
      </c>
      <c r="W11">
        <v>0</v>
      </c>
      <c r="X11">
        <v>1004.8268904827006</v>
      </c>
      <c r="Y11">
        <v>132.13377648265555</v>
      </c>
      <c r="Z11">
        <v>22.420098683080653</v>
      </c>
      <c r="AA11">
        <v>98.800660560124612</v>
      </c>
      <c r="AB11">
        <v>212.98419343612775</v>
      </c>
      <c r="AC11">
        <v>0</v>
      </c>
      <c r="AD11">
        <v>2618.2418305514921</v>
      </c>
      <c r="AE11">
        <v>4089.4074501961813</v>
      </c>
    </row>
    <row r="12" spans="1:31" x14ac:dyDescent="0.25">
      <c r="A12">
        <v>2403650</v>
      </c>
      <c r="B12">
        <v>1</v>
      </c>
      <c r="C12" t="s">
        <v>80</v>
      </c>
      <c r="D12" t="s">
        <v>96</v>
      </c>
      <c r="E12" t="s">
        <v>146</v>
      </c>
      <c r="F12" t="s">
        <v>182</v>
      </c>
      <c r="G12" t="s">
        <v>148</v>
      </c>
      <c r="H12" t="s">
        <v>149</v>
      </c>
      <c r="I12" t="s">
        <v>136</v>
      </c>
      <c r="J12" t="s">
        <v>137</v>
      </c>
      <c r="K12" t="s">
        <v>138</v>
      </c>
      <c r="L12" t="s">
        <v>183</v>
      </c>
      <c r="M12" t="s">
        <v>184</v>
      </c>
      <c r="N12">
        <v>3.88</v>
      </c>
      <c r="O12">
        <v>0</v>
      </c>
      <c r="P12">
        <v>0</v>
      </c>
      <c r="Q12">
        <v>0</v>
      </c>
      <c r="R12">
        <v>0</v>
      </c>
      <c r="S12">
        <v>0</v>
      </c>
      <c r="T12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4.9791773885829329</v>
      </c>
      <c r="AC12">
        <v>0</v>
      </c>
      <c r="AD12">
        <v>0</v>
      </c>
      <c r="AE12">
        <v>4.9791773885829329</v>
      </c>
    </row>
    <row r="13" spans="1:31" x14ac:dyDescent="0.25">
      <c r="A13">
        <v>2403215</v>
      </c>
      <c r="B13">
        <v>1</v>
      </c>
      <c r="C13" t="s">
        <v>80</v>
      </c>
      <c r="D13" t="s">
        <v>97</v>
      </c>
      <c r="E13" t="s">
        <v>162</v>
      </c>
      <c r="F13" t="s">
        <v>185</v>
      </c>
      <c r="G13" t="s">
        <v>186</v>
      </c>
      <c r="H13" t="s">
        <v>149</v>
      </c>
      <c r="I13" t="s">
        <v>136</v>
      </c>
      <c r="J13" t="s">
        <v>137</v>
      </c>
      <c r="K13" t="s">
        <v>138</v>
      </c>
      <c r="L13" t="s">
        <v>187</v>
      </c>
      <c r="M13" t="s">
        <v>188</v>
      </c>
      <c r="N13">
        <v>3.3308333330000002</v>
      </c>
      <c r="O13">
        <v>0</v>
      </c>
      <c r="P13">
        <v>25</v>
      </c>
      <c r="Q13">
        <v>0</v>
      </c>
      <c r="R13">
        <v>0</v>
      </c>
      <c r="S13">
        <v>0</v>
      </c>
      <c r="T13">
        <v>6</v>
      </c>
      <c r="U13">
        <v>0</v>
      </c>
      <c r="V13">
        <v>0</v>
      </c>
      <c r="W13">
        <v>0</v>
      </c>
      <c r="X13">
        <v>21.935751908790856</v>
      </c>
      <c r="Y13">
        <v>0</v>
      </c>
      <c r="Z13">
        <v>0</v>
      </c>
      <c r="AA13">
        <v>0</v>
      </c>
      <c r="AB13">
        <v>7.8730780916170913</v>
      </c>
      <c r="AC13">
        <v>0</v>
      </c>
      <c r="AD13">
        <v>0</v>
      </c>
      <c r="AE13">
        <v>29.808830000407948</v>
      </c>
    </row>
    <row r="14" spans="1:31" x14ac:dyDescent="0.25">
      <c r="A14">
        <v>2403315</v>
      </c>
      <c r="B14">
        <v>1</v>
      </c>
      <c r="C14" t="s">
        <v>81</v>
      </c>
      <c r="D14" t="s">
        <v>123</v>
      </c>
      <c r="E14" t="s">
        <v>132</v>
      </c>
      <c r="F14" t="s">
        <v>189</v>
      </c>
      <c r="G14" t="s">
        <v>158</v>
      </c>
      <c r="H14" t="s">
        <v>135</v>
      </c>
      <c r="I14" t="s">
        <v>136</v>
      </c>
      <c r="J14" t="s">
        <v>137</v>
      </c>
      <c r="K14" t="s">
        <v>159</v>
      </c>
      <c r="L14" t="s">
        <v>190</v>
      </c>
      <c r="M14" t="s">
        <v>191</v>
      </c>
      <c r="N14">
        <v>1.9897222219999999</v>
      </c>
      <c r="O14">
        <v>0</v>
      </c>
      <c r="P14">
        <v>1852</v>
      </c>
      <c r="Q14">
        <v>3</v>
      </c>
      <c r="R14">
        <v>0</v>
      </c>
      <c r="S14">
        <v>17</v>
      </c>
      <c r="T14">
        <v>123</v>
      </c>
      <c r="U14">
        <v>0</v>
      </c>
      <c r="V14">
        <v>0</v>
      </c>
      <c r="W14">
        <v>0</v>
      </c>
      <c r="X14">
        <v>947.3604168344699</v>
      </c>
      <c r="Y14">
        <v>3.354031363374756</v>
      </c>
      <c r="Z14">
        <v>0</v>
      </c>
      <c r="AA14">
        <v>161.45157149842373</v>
      </c>
      <c r="AB14">
        <v>298.34027030634564</v>
      </c>
      <c r="AC14">
        <v>0</v>
      </c>
      <c r="AD14">
        <v>0</v>
      </c>
      <c r="AE14">
        <v>1410.5062900026142</v>
      </c>
    </row>
    <row r="15" spans="1:31" x14ac:dyDescent="0.25">
      <c r="A15">
        <v>2403358</v>
      </c>
      <c r="B15">
        <v>1</v>
      </c>
      <c r="C15" t="s">
        <v>80</v>
      </c>
      <c r="D15" t="s">
        <v>110</v>
      </c>
      <c r="E15" t="s">
        <v>174</v>
      </c>
      <c r="F15" t="s">
        <v>192</v>
      </c>
      <c r="G15" t="s">
        <v>143</v>
      </c>
      <c r="H15" t="s">
        <v>135</v>
      </c>
      <c r="I15" t="s">
        <v>136</v>
      </c>
      <c r="J15" t="s">
        <v>137</v>
      </c>
      <c r="K15" t="s">
        <v>138</v>
      </c>
      <c r="L15" t="s">
        <v>193</v>
      </c>
      <c r="M15" t="s">
        <v>194</v>
      </c>
      <c r="N15">
        <v>1.386111111</v>
      </c>
      <c r="O15">
        <v>0</v>
      </c>
      <c r="P15">
        <v>2833</v>
      </c>
      <c r="Q15">
        <v>0</v>
      </c>
      <c r="R15">
        <v>0</v>
      </c>
      <c r="S15">
        <v>0</v>
      </c>
      <c r="T15">
        <v>191</v>
      </c>
      <c r="U15">
        <v>0</v>
      </c>
      <c r="V15">
        <v>0</v>
      </c>
      <c r="W15">
        <v>0</v>
      </c>
      <c r="X15">
        <v>974.42965971305421</v>
      </c>
      <c r="Y15">
        <v>0</v>
      </c>
      <c r="Z15">
        <v>0</v>
      </c>
      <c r="AA15">
        <v>0</v>
      </c>
      <c r="AB15">
        <v>267.03455805493786</v>
      </c>
      <c r="AC15">
        <v>0</v>
      </c>
      <c r="AD15">
        <v>0</v>
      </c>
      <c r="AE15">
        <v>1241.4642177679921</v>
      </c>
    </row>
    <row r="16" spans="1:31" x14ac:dyDescent="0.25">
      <c r="A16">
        <v>2403607</v>
      </c>
      <c r="B16">
        <v>1</v>
      </c>
      <c r="C16" t="s">
        <v>81</v>
      </c>
      <c r="D16" t="s">
        <v>123</v>
      </c>
      <c r="E16" t="s">
        <v>174</v>
      </c>
      <c r="F16" t="s">
        <v>195</v>
      </c>
      <c r="G16" t="s">
        <v>143</v>
      </c>
      <c r="H16" t="s">
        <v>135</v>
      </c>
      <c r="I16" t="s">
        <v>136</v>
      </c>
      <c r="J16" t="s">
        <v>137</v>
      </c>
      <c r="K16" t="s">
        <v>138</v>
      </c>
      <c r="L16" t="s">
        <v>196</v>
      </c>
      <c r="M16" t="s">
        <v>197</v>
      </c>
      <c r="N16">
        <v>0.43194444399999998</v>
      </c>
      <c r="O16">
        <v>5</v>
      </c>
      <c r="P16">
        <v>384</v>
      </c>
      <c r="Q16">
        <v>396</v>
      </c>
      <c r="R16">
        <v>451</v>
      </c>
      <c r="S16">
        <v>39</v>
      </c>
      <c r="T16">
        <v>83</v>
      </c>
      <c r="U16">
        <v>1</v>
      </c>
      <c r="V16">
        <v>0</v>
      </c>
      <c r="W16">
        <v>8.8704536619583357E-2</v>
      </c>
      <c r="X16">
        <v>22.162159124348364</v>
      </c>
      <c r="Y16">
        <v>41.797702391101097</v>
      </c>
      <c r="Z16">
        <v>25.453597978053089</v>
      </c>
      <c r="AA16">
        <v>5.313474241979999</v>
      </c>
      <c r="AB16">
        <v>15.917108305792848</v>
      </c>
      <c r="AC16">
        <v>58.09744931930242</v>
      </c>
      <c r="AD16">
        <v>0</v>
      </c>
      <c r="AE16">
        <v>168.83019589719743</v>
      </c>
    </row>
    <row r="17" spans="1:31" x14ac:dyDescent="0.25">
      <c r="A17">
        <v>2403544</v>
      </c>
      <c r="B17">
        <v>1</v>
      </c>
      <c r="C17" t="s">
        <v>80</v>
      </c>
      <c r="D17" t="s">
        <v>94</v>
      </c>
      <c r="E17" t="s">
        <v>146</v>
      </c>
      <c r="F17" t="s">
        <v>198</v>
      </c>
      <c r="G17" t="s">
        <v>199</v>
      </c>
      <c r="H17" t="s">
        <v>149</v>
      </c>
      <c r="I17" t="s">
        <v>136</v>
      </c>
      <c r="J17" t="s">
        <v>137</v>
      </c>
      <c r="K17" t="s">
        <v>138</v>
      </c>
      <c r="L17" t="s">
        <v>200</v>
      </c>
      <c r="M17" t="s">
        <v>201</v>
      </c>
      <c r="N17">
        <v>2.4902777770000002</v>
      </c>
      <c r="O17">
        <v>0</v>
      </c>
      <c r="P17">
        <v>11</v>
      </c>
      <c r="Q17">
        <v>0</v>
      </c>
      <c r="R17">
        <v>0</v>
      </c>
      <c r="S17">
        <v>0</v>
      </c>
      <c r="T17">
        <v>2</v>
      </c>
      <c r="U17">
        <v>0</v>
      </c>
      <c r="V17">
        <v>0</v>
      </c>
      <c r="W17">
        <v>0</v>
      </c>
      <c r="X17">
        <v>7.7498250749774256</v>
      </c>
      <c r="Y17">
        <v>0</v>
      </c>
      <c r="Z17">
        <v>0</v>
      </c>
      <c r="AA17">
        <v>0</v>
      </c>
      <c r="AB17">
        <v>2.8918556579216674</v>
      </c>
      <c r="AC17">
        <v>0</v>
      </c>
      <c r="AD17">
        <v>0</v>
      </c>
      <c r="AE17">
        <v>10.641680732899093</v>
      </c>
    </row>
    <row r="18" spans="1:31" x14ac:dyDescent="0.25">
      <c r="A18">
        <v>2403590</v>
      </c>
      <c r="B18">
        <v>1</v>
      </c>
      <c r="C18" t="s">
        <v>81</v>
      </c>
      <c r="D18" t="s">
        <v>128</v>
      </c>
      <c r="E18" t="s">
        <v>174</v>
      </c>
      <c r="F18" t="s">
        <v>202</v>
      </c>
      <c r="G18" t="s">
        <v>143</v>
      </c>
      <c r="H18" t="s">
        <v>135</v>
      </c>
      <c r="I18" t="s">
        <v>136</v>
      </c>
      <c r="J18" t="s">
        <v>137</v>
      </c>
      <c r="K18" t="s">
        <v>138</v>
      </c>
      <c r="L18" t="s">
        <v>203</v>
      </c>
      <c r="M18" t="s">
        <v>204</v>
      </c>
      <c r="N18">
        <v>0.31</v>
      </c>
      <c r="O18">
        <v>0</v>
      </c>
      <c r="P18">
        <v>0</v>
      </c>
      <c r="Q18">
        <v>6</v>
      </c>
      <c r="R18">
        <v>0</v>
      </c>
      <c r="S18">
        <v>1</v>
      </c>
      <c r="T18">
        <v>1</v>
      </c>
      <c r="U18">
        <v>0</v>
      </c>
      <c r="V18">
        <v>0</v>
      </c>
      <c r="W18">
        <v>0</v>
      </c>
      <c r="X18">
        <v>0</v>
      </c>
      <c r="Y18">
        <v>1.692484788345</v>
      </c>
      <c r="Z18">
        <v>0</v>
      </c>
      <c r="AA18">
        <v>2.2904401881599998</v>
      </c>
      <c r="AB18">
        <v>0.98759591253750012</v>
      </c>
      <c r="AC18">
        <v>0</v>
      </c>
      <c r="AD18">
        <v>0</v>
      </c>
      <c r="AE18">
        <v>4.9705208890425006</v>
      </c>
    </row>
    <row r="19" spans="1:31" x14ac:dyDescent="0.25">
      <c r="A19">
        <v>2403481</v>
      </c>
      <c r="B19">
        <v>1</v>
      </c>
      <c r="C19" t="s">
        <v>81</v>
      </c>
      <c r="D19" t="s">
        <v>125</v>
      </c>
      <c r="E19" t="s">
        <v>152</v>
      </c>
      <c r="F19" t="s">
        <v>205</v>
      </c>
      <c r="G19" t="s">
        <v>164</v>
      </c>
      <c r="H19" t="s">
        <v>149</v>
      </c>
      <c r="I19" t="s">
        <v>136</v>
      </c>
      <c r="J19" t="s">
        <v>137</v>
      </c>
      <c r="K19" t="s">
        <v>138</v>
      </c>
      <c r="L19" t="s">
        <v>206</v>
      </c>
      <c r="M19" t="s">
        <v>207</v>
      </c>
      <c r="N19">
        <v>4.5311111110000004</v>
      </c>
      <c r="O19">
        <v>0</v>
      </c>
      <c r="P19">
        <v>0</v>
      </c>
      <c r="Q19">
        <v>0</v>
      </c>
      <c r="R19">
        <v>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1.8230613156400002</v>
      </c>
      <c r="AA19">
        <v>0</v>
      </c>
      <c r="AB19">
        <v>0</v>
      </c>
      <c r="AC19">
        <v>0</v>
      </c>
      <c r="AD19">
        <v>0</v>
      </c>
      <c r="AE19">
        <v>1.8230613156400002</v>
      </c>
    </row>
    <row r="20" spans="1:31" x14ac:dyDescent="0.25">
      <c r="A20">
        <v>2403730</v>
      </c>
      <c r="B20">
        <v>1</v>
      </c>
      <c r="C20" t="s">
        <v>80</v>
      </c>
      <c r="D20" t="s">
        <v>97</v>
      </c>
      <c r="E20" t="s">
        <v>162</v>
      </c>
      <c r="F20" t="s">
        <v>208</v>
      </c>
      <c r="G20" t="s">
        <v>154</v>
      </c>
      <c r="H20" t="s">
        <v>149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0.445833333</v>
      </c>
      <c r="O20">
        <v>0</v>
      </c>
      <c r="P20">
        <v>38</v>
      </c>
      <c r="Q20">
        <v>0</v>
      </c>
      <c r="R20">
        <v>0</v>
      </c>
      <c r="S20">
        <v>0</v>
      </c>
      <c r="T20">
        <v>2</v>
      </c>
      <c r="U20">
        <v>0</v>
      </c>
      <c r="V20">
        <v>0</v>
      </c>
      <c r="W20">
        <v>0</v>
      </c>
      <c r="X20">
        <v>3.283045812650101</v>
      </c>
      <c r="Y20">
        <v>0</v>
      </c>
      <c r="Z20">
        <v>0</v>
      </c>
      <c r="AA20">
        <v>0</v>
      </c>
      <c r="AB20">
        <v>0.92683061179226656</v>
      </c>
      <c r="AC20">
        <v>0</v>
      </c>
      <c r="AD20">
        <v>0</v>
      </c>
      <c r="AE20">
        <v>4.2098764244423679</v>
      </c>
    </row>
    <row r="21" spans="1:31" x14ac:dyDescent="0.25">
      <c r="A21">
        <v>2403610</v>
      </c>
      <c r="B21">
        <v>1</v>
      </c>
      <c r="C21" t="s">
        <v>80</v>
      </c>
      <c r="D21" t="s">
        <v>84</v>
      </c>
      <c r="E21" t="s">
        <v>174</v>
      </c>
      <c r="F21" t="s">
        <v>211</v>
      </c>
      <c r="G21" t="s">
        <v>168</v>
      </c>
      <c r="H21" t="s">
        <v>135</v>
      </c>
      <c r="I21" t="s">
        <v>136</v>
      </c>
      <c r="J21" t="s">
        <v>3</v>
      </c>
      <c r="K21" t="s">
        <v>138</v>
      </c>
      <c r="L21" t="s">
        <v>212</v>
      </c>
      <c r="M21" t="s">
        <v>213</v>
      </c>
      <c r="N21">
        <v>1.122222222</v>
      </c>
      <c r="O21">
        <v>0</v>
      </c>
      <c r="P21">
        <v>4914</v>
      </c>
      <c r="Q21">
        <v>0</v>
      </c>
      <c r="R21">
        <v>0</v>
      </c>
      <c r="S21">
        <v>1</v>
      </c>
      <c r="T21">
        <v>343</v>
      </c>
      <c r="U21">
        <v>0</v>
      </c>
      <c r="V21">
        <v>2</v>
      </c>
      <c r="W21">
        <v>0</v>
      </c>
      <c r="X21">
        <v>1316.5615730049867</v>
      </c>
      <c r="Y21">
        <v>0</v>
      </c>
      <c r="Z21">
        <v>0</v>
      </c>
      <c r="AA21">
        <v>17.323830404159999</v>
      </c>
      <c r="AB21">
        <v>314.10393199255276</v>
      </c>
      <c r="AC21">
        <v>0</v>
      </c>
      <c r="AD21">
        <v>33.972565115522507</v>
      </c>
      <c r="AE21">
        <v>1681.9619005172219</v>
      </c>
    </row>
    <row r="22" spans="1:31" x14ac:dyDescent="0.25">
      <c r="A22">
        <v>2403418</v>
      </c>
      <c r="B22">
        <v>1</v>
      </c>
      <c r="C22" t="s">
        <v>81</v>
      </c>
      <c r="D22" t="s">
        <v>123</v>
      </c>
      <c r="E22" t="s">
        <v>141</v>
      </c>
      <c r="F22" t="s">
        <v>214</v>
      </c>
      <c r="G22" t="s">
        <v>215</v>
      </c>
      <c r="H22" t="s">
        <v>135</v>
      </c>
      <c r="I22" t="s">
        <v>136</v>
      </c>
      <c r="J22" t="s">
        <v>137</v>
      </c>
      <c r="K22" t="s">
        <v>138</v>
      </c>
      <c r="L22" t="s">
        <v>216</v>
      </c>
      <c r="M22" t="s">
        <v>217</v>
      </c>
      <c r="N22">
        <v>2.5186111109999998</v>
      </c>
      <c r="O22">
        <v>0</v>
      </c>
      <c r="P22">
        <v>0</v>
      </c>
      <c r="Q22">
        <v>2</v>
      </c>
      <c r="R22">
        <v>26</v>
      </c>
      <c r="S22">
        <v>0</v>
      </c>
      <c r="T22">
        <v>2</v>
      </c>
      <c r="U22">
        <v>0</v>
      </c>
      <c r="V22">
        <v>0</v>
      </c>
      <c r="W22">
        <v>0</v>
      </c>
      <c r="X22">
        <v>0</v>
      </c>
      <c r="Y22">
        <v>19.240129078064172</v>
      </c>
      <c r="Z22">
        <v>8.8469218333547026</v>
      </c>
      <c r="AA22">
        <v>0</v>
      </c>
      <c r="AB22">
        <v>0</v>
      </c>
      <c r="AC22">
        <v>0</v>
      </c>
      <c r="AD22">
        <v>0</v>
      </c>
      <c r="AE22">
        <v>28.087050911418874</v>
      </c>
    </row>
    <row r="23" spans="1:31" x14ac:dyDescent="0.25">
      <c r="A23">
        <v>2403232</v>
      </c>
      <c r="B23">
        <v>1</v>
      </c>
      <c r="C23" t="s">
        <v>81</v>
      </c>
      <c r="D23" t="s">
        <v>114</v>
      </c>
      <c r="E23" t="s">
        <v>162</v>
      </c>
      <c r="F23" t="s">
        <v>218</v>
      </c>
      <c r="G23" t="s">
        <v>158</v>
      </c>
      <c r="H23" t="s">
        <v>149</v>
      </c>
      <c r="I23" t="s">
        <v>136</v>
      </c>
      <c r="J23" t="s">
        <v>137</v>
      </c>
      <c r="K23" t="s">
        <v>159</v>
      </c>
      <c r="L23" t="s">
        <v>219</v>
      </c>
      <c r="M23" t="s">
        <v>220</v>
      </c>
      <c r="N23">
        <v>3.085555555</v>
      </c>
      <c r="O23">
        <v>0</v>
      </c>
      <c r="P23">
        <v>0</v>
      </c>
      <c r="Q23">
        <v>0</v>
      </c>
      <c r="R23">
        <v>0</v>
      </c>
      <c r="S23">
        <v>0</v>
      </c>
      <c r="T23">
        <v>5</v>
      </c>
      <c r="U23">
        <v>0</v>
      </c>
      <c r="V23">
        <v>2</v>
      </c>
      <c r="W23">
        <v>0</v>
      </c>
      <c r="X23">
        <v>0</v>
      </c>
      <c r="Y23">
        <v>0</v>
      </c>
      <c r="Z23">
        <v>0</v>
      </c>
      <c r="AA23">
        <v>0</v>
      </c>
      <c r="AB23">
        <v>15.797019616801675</v>
      </c>
      <c r="AC23">
        <v>0</v>
      </c>
      <c r="AD23">
        <v>626.97434600317922</v>
      </c>
      <c r="AE23">
        <v>642.77136561998088</v>
      </c>
    </row>
    <row r="24" spans="1:31" x14ac:dyDescent="0.25">
      <c r="A24">
        <v>2403398</v>
      </c>
      <c r="B24">
        <v>1</v>
      </c>
      <c r="C24" t="s">
        <v>80</v>
      </c>
      <c r="D24" t="s">
        <v>104</v>
      </c>
      <c r="E24" t="s">
        <v>162</v>
      </c>
      <c r="F24" t="s">
        <v>221</v>
      </c>
      <c r="G24" t="s">
        <v>154</v>
      </c>
      <c r="H24" t="s">
        <v>149</v>
      </c>
      <c r="I24" t="s">
        <v>136</v>
      </c>
      <c r="J24" t="s">
        <v>137</v>
      </c>
      <c r="K24" t="s">
        <v>138</v>
      </c>
      <c r="L24" t="s">
        <v>222</v>
      </c>
      <c r="M24" t="s">
        <v>223</v>
      </c>
      <c r="N24">
        <v>0.84666666599999996</v>
      </c>
      <c r="O24">
        <v>0</v>
      </c>
      <c r="P24">
        <v>38</v>
      </c>
      <c r="Q24">
        <v>0</v>
      </c>
      <c r="R24">
        <v>2</v>
      </c>
      <c r="S24">
        <v>0</v>
      </c>
      <c r="T24">
        <v>7</v>
      </c>
      <c r="U24">
        <v>0</v>
      </c>
      <c r="V24">
        <v>0</v>
      </c>
      <c r="W24">
        <v>0</v>
      </c>
      <c r="X24">
        <v>5.7718392948500243</v>
      </c>
      <c r="Y24">
        <v>0</v>
      </c>
      <c r="Z24">
        <v>0</v>
      </c>
      <c r="AA24">
        <v>0</v>
      </c>
      <c r="AB24">
        <v>1.8263356494057166</v>
      </c>
      <c r="AC24">
        <v>0</v>
      </c>
      <c r="AD24">
        <v>0</v>
      </c>
      <c r="AE24">
        <v>7.5981749442557405</v>
      </c>
    </row>
    <row r="25" spans="1:31" x14ac:dyDescent="0.25">
      <c r="A25">
        <v>2403361</v>
      </c>
      <c r="B25">
        <v>1</v>
      </c>
      <c r="C25" t="s">
        <v>81</v>
      </c>
      <c r="D25" t="s">
        <v>123</v>
      </c>
      <c r="E25" t="s">
        <v>132</v>
      </c>
      <c r="F25" t="s">
        <v>224</v>
      </c>
      <c r="G25" t="s">
        <v>158</v>
      </c>
      <c r="H25" t="s">
        <v>135</v>
      </c>
      <c r="I25" t="s">
        <v>136</v>
      </c>
      <c r="J25" t="s">
        <v>137</v>
      </c>
      <c r="K25" t="s">
        <v>159</v>
      </c>
      <c r="L25" t="s">
        <v>225</v>
      </c>
      <c r="M25" t="s">
        <v>226</v>
      </c>
      <c r="N25">
        <v>7.5530555550000003</v>
      </c>
      <c r="O25">
        <v>0</v>
      </c>
      <c r="P25">
        <v>5771</v>
      </c>
      <c r="Q25">
        <v>0</v>
      </c>
      <c r="R25">
        <v>2</v>
      </c>
      <c r="S25">
        <v>3</v>
      </c>
      <c r="T25">
        <v>303</v>
      </c>
      <c r="U25">
        <v>0</v>
      </c>
      <c r="V25">
        <v>2</v>
      </c>
      <c r="W25">
        <v>0</v>
      </c>
      <c r="X25">
        <v>7730.6392008321072</v>
      </c>
      <c r="Y25">
        <v>0</v>
      </c>
      <c r="Z25">
        <v>0</v>
      </c>
      <c r="AA25">
        <v>74.167937849478434</v>
      </c>
      <c r="AB25">
        <v>2186.4247427672517</v>
      </c>
      <c r="AC25">
        <v>0</v>
      </c>
      <c r="AD25">
        <v>81.689279152861658</v>
      </c>
      <c r="AE25">
        <v>10072.921160601698</v>
      </c>
    </row>
    <row r="26" spans="1:31" x14ac:dyDescent="0.25">
      <c r="A26">
        <v>2403599</v>
      </c>
      <c r="B26">
        <v>1</v>
      </c>
      <c r="C26" t="s">
        <v>81</v>
      </c>
      <c r="D26" t="s">
        <v>128</v>
      </c>
      <c r="E26" t="s">
        <v>162</v>
      </c>
      <c r="F26" t="s">
        <v>227</v>
      </c>
      <c r="G26" t="s">
        <v>228</v>
      </c>
      <c r="H26" t="s">
        <v>149</v>
      </c>
      <c r="I26" t="s">
        <v>136</v>
      </c>
      <c r="J26" t="s">
        <v>137</v>
      </c>
      <c r="K26" t="s">
        <v>138</v>
      </c>
      <c r="L26" t="s">
        <v>229</v>
      </c>
      <c r="M26" t="s">
        <v>230</v>
      </c>
      <c r="N26">
        <v>3.0705555549999999</v>
      </c>
      <c r="O26">
        <v>0</v>
      </c>
      <c r="P26">
        <v>0</v>
      </c>
      <c r="Q26">
        <v>0</v>
      </c>
      <c r="R26">
        <v>0</v>
      </c>
      <c r="S26">
        <v>0</v>
      </c>
      <c r="T26">
        <v>19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37.684614626082528</v>
      </c>
      <c r="AC26">
        <v>0</v>
      </c>
      <c r="AD26">
        <v>0</v>
      </c>
      <c r="AE26">
        <v>37.684614626082528</v>
      </c>
    </row>
    <row r="27" spans="1:31" x14ac:dyDescent="0.25">
      <c r="A27">
        <v>2403430</v>
      </c>
      <c r="B27">
        <v>1</v>
      </c>
      <c r="C27" t="s">
        <v>81</v>
      </c>
      <c r="D27" t="s">
        <v>123</v>
      </c>
      <c r="E27" t="s">
        <v>132</v>
      </c>
      <c r="F27" t="s">
        <v>231</v>
      </c>
      <c r="G27" t="s">
        <v>158</v>
      </c>
      <c r="H27" t="s">
        <v>135</v>
      </c>
      <c r="I27" t="s">
        <v>136</v>
      </c>
      <c r="J27" t="s">
        <v>137</v>
      </c>
      <c r="K27" t="s">
        <v>159</v>
      </c>
      <c r="L27" t="s">
        <v>232</v>
      </c>
      <c r="M27" t="s">
        <v>233</v>
      </c>
      <c r="N27">
        <v>4.1683333329999996</v>
      </c>
      <c r="O27">
        <v>0</v>
      </c>
      <c r="P27">
        <v>714</v>
      </c>
      <c r="Q27">
        <v>0</v>
      </c>
      <c r="R27">
        <v>0</v>
      </c>
      <c r="S27">
        <v>0</v>
      </c>
      <c r="T27">
        <v>68</v>
      </c>
      <c r="U27">
        <v>0</v>
      </c>
      <c r="V27">
        <v>0</v>
      </c>
      <c r="W27">
        <v>0</v>
      </c>
      <c r="X27">
        <v>519.87050027244243</v>
      </c>
      <c r="Y27">
        <v>0</v>
      </c>
      <c r="Z27">
        <v>0</v>
      </c>
      <c r="AA27">
        <v>0</v>
      </c>
      <c r="AB27">
        <v>187.83967640425365</v>
      </c>
      <c r="AC27">
        <v>0</v>
      </c>
      <c r="AD27">
        <v>0</v>
      </c>
      <c r="AE27">
        <v>707.71017667669605</v>
      </c>
    </row>
    <row r="28" spans="1:31" x14ac:dyDescent="0.25">
      <c r="A28">
        <v>2403576</v>
      </c>
      <c r="B28">
        <v>1</v>
      </c>
      <c r="C28" t="s">
        <v>81</v>
      </c>
      <c r="D28" t="s">
        <v>113</v>
      </c>
      <c r="E28" t="s">
        <v>174</v>
      </c>
      <c r="F28" t="s">
        <v>234</v>
      </c>
      <c r="G28" t="s">
        <v>143</v>
      </c>
      <c r="H28" t="s">
        <v>135</v>
      </c>
      <c r="I28" t="s">
        <v>136</v>
      </c>
      <c r="J28" t="s">
        <v>137</v>
      </c>
      <c r="K28" t="s">
        <v>138</v>
      </c>
      <c r="L28" t="s">
        <v>235</v>
      </c>
      <c r="M28" t="s">
        <v>236</v>
      </c>
      <c r="N28">
        <v>0.90555555499999996</v>
      </c>
      <c r="O28">
        <v>24</v>
      </c>
      <c r="P28">
        <v>1719</v>
      </c>
      <c r="Q28">
        <v>239</v>
      </c>
      <c r="R28">
        <v>872</v>
      </c>
      <c r="S28">
        <v>35</v>
      </c>
      <c r="T28">
        <v>178</v>
      </c>
      <c r="U28">
        <v>2</v>
      </c>
      <c r="V28">
        <v>0</v>
      </c>
      <c r="W28">
        <v>2.876697745415</v>
      </c>
      <c r="X28">
        <v>248.2800557025692</v>
      </c>
      <c r="Y28">
        <v>93.111455123791274</v>
      </c>
      <c r="Z28">
        <v>101.19496247141193</v>
      </c>
      <c r="AA28">
        <v>229.13636383351525</v>
      </c>
      <c r="AB28">
        <v>152.43977178899979</v>
      </c>
      <c r="AC28">
        <v>193.45127047557435</v>
      </c>
      <c r="AD28">
        <v>0</v>
      </c>
      <c r="AE28">
        <v>1020.4905771412767</v>
      </c>
    </row>
    <row r="29" spans="1:31" x14ac:dyDescent="0.25">
      <c r="A29">
        <v>2403453</v>
      </c>
      <c r="B29">
        <v>1</v>
      </c>
      <c r="C29" t="s">
        <v>80</v>
      </c>
      <c r="D29" t="s">
        <v>85</v>
      </c>
      <c r="E29" t="s">
        <v>132</v>
      </c>
      <c r="F29" t="s">
        <v>237</v>
      </c>
      <c r="G29" t="s">
        <v>238</v>
      </c>
      <c r="H29" t="s">
        <v>135</v>
      </c>
      <c r="I29" t="s">
        <v>136</v>
      </c>
      <c r="J29" t="s">
        <v>137</v>
      </c>
      <c r="K29" t="s">
        <v>138</v>
      </c>
      <c r="L29" t="s">
        <v>239</v>
      </c>
      <c r="M29" t="s">
        <v>240</v>
      </c>
      <c r="N29">
        <v>2.661944444</v>
      </c>
      <c r="O29">
        <v>0</v>
      </c>
      <c r="P29">
        <v>364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225.65085830568964</v>
      </c>
      <c r="Y29">
        <v>0</v>
      </c>
      <c r="Z29">
        <v>0</v>
      </c>
      <c r="AA29">
        <v>0</v>
      </c>
      <c r="AB29">
        <v>0.2667247118783917</v>
      </c>
      <c r="AC29">
        <v>0</v>
      </c>
      <c r="AD29">
        <v>0</v>
      </c>
      <c r="AE29">
        <v>225.91758301756803</v>
      </c>
    </row>
    <row r="30" spans="1:31" x14ac:dyDescent="0.25">
      <c r="A30">
        <v>2403244</v>
      </c>
      <c r="B30">
        <v>1</v>
      </c>
      <c r="C30" t="s">
        <v>81</v>
      </c>
      <c r="D30" t="s">
        <v>120</v>
      </c>
      <c r="E30" t="s">
        <v>241</v>
      </c>
      <c r="F30" t="s">
        <v>242</v>
      </c>
      <c r="G30" t="s">
        <v>158</v>
      </c>
      <c r="H30" t="s">
        <v>135</v>
      </c>
      <c r="I30" t="s">
        <v>136</v>
      </c>
      <c r="J30" t="s">
        <v>137</v>
      </c>
      <c r="K30" t="s">
        <v>159</v>
      </c>
      <c r="L30" t="s">
        <v>243</v>
      </c>
      <c r="M30" t="s">
        <v>244</v>
      </c>
      <c r="N30">
        <v>3.5730555549999998</v>
      </c>
      <c r="O30">
        <v>7</v>
      </c>
      <c r="P30">
        <v>4088</v>
      </c>
      <c r="Q30">
        <v>108</v>
      </c>
      <c r="R30">
        <v>137</v>
      </c>
      <c r="S30">
        <v>31</v>
      </c>
      <c r="T30">
        <v>403</v>
      </c>
      <c r="U30">
        <v>8</v>
      </c>
      <c r="V30">
        <v>0</v>
      </c>
      <c r="W30">
        <v>2.5490470438945838</v>
      </c>
      <c r="X30">
        <v>2758.0776416953609</v>
      </c>
      <c r="Y30">
        <v>542.45424116452011</v>
      </c>
      <c r="Z30">
        <v>45.201648534627381</v>
      </c>
      <c r="AA30">
        <v>224.0788199962283</v>
      </c>
      <c r="AB30">
        <v>793.80849929028932</v>
      </c>
      <c r="AC30">
        <v>2268.9444050449447</v>
      </c>
      <c r="AD30">
        <v>0</v>
      </c>
      <c r="AE30">
        <v>6635.1143027698654</v>
      </c>
    </row>
    <row r="31" spans="1:31" x14ac:dyDescent="0.25">
      <c r="A31">
        <v>2403593</v>
      </c>
      <c r="B31">
        <v>1</v>
      </c>
      <c r="C31" t="s">
        <v>80</v>
      </c>
      <c r="D31" t="s">
        <v>105</v>
      </c>
      <c r="E31" t="s">
        <v>162</v>
      </c>
      <c r="F31" t="s">
        <v>245</v>
      </c>
      <c r="G31" t="s">
        <v>164</v>
      </c>
      <c r="H31" t="s">
        <v>149</v>
      </c>
      <c r="I31" t="s">
        <v>136</v>
      </c>
      <c r="J31" t="s">
        <v>137</v>
      </c>
      <c r="K31" t="s">
        <v>138</v>
      </c>
      <c r="L31" t="s">
        <v>246</v>
      </c>
      <c r="M31" t="s">
        <v>247</v>
      </c>
      <c r="N31">
        <v>3.1177777770000001</v>
      </c>
      <c r="O31">
        <v>0</v>
      </c>
      <c r="P31">
        <v>0</v>
      </c>
      <c r="Q31">
        <v>0</v>
      </c>
      <c r="R31">
        <v>15</v>
      </c>
      <c r="S31">
        <v>0</v>
      </c>
      <c r="T31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61.73414732175857</v>
      </c>
      <c r="AA31">
        <v>0</v>
      </c>
      <c r="AB31">
        <v>0.46506937890860012</v>
      </c>
      <c r="AC31">
        <v>0</v>
      </c>
      <c r="AD31">
        <v>0</v>
      </c>
      <c r="AE31">
        <v>62.199216700667172</v>
      </c>
    </row>
    <row r="32" spans="1:31" x14ac:dyDescent="0.25">
      <c r="A32">
        <v>2403722</v>
      </c>
      <c r="B32">
        <v>1</v>
      </c>
      <c r="C32" t="s">
        <v>80</v>
      </c>
      <c r="D32" t="s">
        <v>110</v>
      </c>
      <c r="E32" t="s">
        <v>132</v>
      </c>
      <c r="F32" t="s">
        <v>248</v>
      </c>
      <c r="G32" t="s">
        <v>249</v>
      </c>
      <c r="H32" t="s">
        <v>135</v>
      </c>
      <c r="I32" t="s">
        <v>136</v>
      </c>
      <c r="J32" t="s">
        <v>137</v>
      </c>
      <c r="K32" t="s">
        <v>138</v>
      </c>
      <c r="L32" t="s">
        <v>250</v>
      </c>
      <c r="M32" t="s">
        <v>251</v>
      </c>
      <c r="N32">
        <v>2.0419444439999999</v>
      </c>
      <c r="O32">
        <v>8</v>
      </c>
      <c r="P32">
        <v>1184</v>
      </c>
      <c r="Q32">
        <v>6</v>
      </c>
      <c r="R32">
        <v>9</v>
      </c>
      <c r="S32">
        <v>7</v>
      </c>
      <c r="T32">
        <v>100</v>
      </c>
      <c r="U32">
        <v>0</v>
      </c>
      <c r="V32">
        <v>0</v>
      </c>
      <c r="W32">
        <v>6.3643742795295006</v>
      </c>
      <c r="X32">
        <v>757.15853512995159</v>
      </c>
      <c r="Y32">
        <v>2.8098727639733814</v>
      </c>
      <c r="Z32">
        <v>2.2400405209948997</v>
      </c>
      <c r="AA32">
        <v>133.52687293386774</v>
      </c>
      <c r="AB32">
        <v>123.90314156352052</v>
      </c>
      <c r="AC32">
        <v>0</v>
      </c>
      <c r="AD32">
        <v>0</v>
      </c>
      <c r="AE32">
        <v>1026.0028371918377</v>
      </c>
    </row>
    <row r="33" spans="1:31" x14ac:dyDescent="0.25">
      <c r="A33">
        <v>2403390</v>
      </c>
      <c r="B33">
        <v>1</v>
      </c>
      <c r="C33" t="s">
        <v>80</v>
      </c>
      <c r="D33" t="s">
        <v>108</v>
      </c>
      <c r="E33" t="s">
        <v>141</v>
      </c>
      <c r="F33" t="s">
        <v>252</v>
      </c>
      <c r="G33" t="s">
        <v>158</v>
      </c>
      <c r="H33" t="s">
        <v>135</v>
      </c>
      <c r="I33" t="s">
        <v>136</v>
      </c>
      <c r="J33" t="s">
        <v>137</v>
      </c>
      <c r="K33" t="s">
        <v>159</v>
      </c>
      <c r="L33" t="s">
        <v>253</v>
      </c>
      <c r="M33" t="s">
        <v>254</v>
      </c>
      <c r="N33">
        <v>1.045833333</v>
      </c>
      <c r="O33">
        <v>0</v>
      </c>
      <c r="P33">
        <v>376</v>
      </c>
      <c r="Q33">
        <v>0</v>
      </c>
      <c r="R33">
        <v>81</v>
      </c>
      <c r="S33">
        <v>4</v>
      </c>
      <c r="T33">
        <v>45</v>
      </c>
      <c r="U33">
        <v>0</v>
      </c>
      <c r="V33">
        <v>0</v>
      </c>
      <c r="W33">
        <v>0</v>
      </c>
      <c r="X33">
        <v>63.945714506910058</v>
      </c>
      <c r="Y33">
        <v>0</v>
      </c>
      <c r="Z33">
        <v>14.838149200641077</v>
      </c>
      <c r="AA33">
        <v>6.2038156224179328</v>
      </c>
      <c r="AB33">
        <v>22.03829170687942</v>
      </c>
      <c r="AC33">
        <v>0</v>
      </c>
      <c r="AD33">
        <v>0</v>
      </c>
      <c r="AE33">
        <v>107.02597103684849</v>
      </c>
    </row>
    <row r="34" spans="1:31" x14ac:dyDescent="0.25">
      <c r="A34">
        <v>2403676</v>
      </c>
      <c r="B34">
        <v>1</v>
      </c>
      <c r="C34" t="s">
        <v>80</v>
      </c>
      <c r="D34" t="s">
        <v>95</v>
      </c>
      <c r="E34" t="s">
        <v>241</v>
      </c>
      <c r="F34" t="s">
        <v>255</v>
      </c>
      <c r="G34" t="s">
        <v>143</v>
      </c>
      <c r="H34" t="s">
        <v>135</v>
      </c>
      <c r="I34" t="s">
        <v>136</v>
      </c>
      <c r="J34" t="s">
        <v>137</v>
      </c>
      <c r="K34" t="s">
        <v>138</v>
      </c>
      <c r="L34" t="s">
        <v>256</v>
      </c>
      <c r="M34" t="s">
        <v>257</v>
      </c>
      <c r="N34">
        <v>6.9986111000000004E-2</v>
      </c>
      <c r="O34">
        <v>50</v>
      </c>
      <c r="P34">
        <v>60</v>
      </c>
      <c r="Q34">
        <v>48</v>
      </c>
      <c r="R34">
        <v>121</v>
      </c>
      <c r="S34">
        <v>57</v>
      </c>
      <c r="T34">
        <v>41</v>
      </c>
      <c r="U34">
        <v>8</v>
      </c>
      <c r="V34">
        <v>1</v>
      </c>
      <c r="W34">
        <v>1.8814290392323672</v>
      </c>
      <c r="X34">
        <v>1.1632414211037752</v>
      </c>
      <c r="Y34">
        <v>7.2327580372644356</v>
      </c>
      <c r="Z34">
        <v>2.2865690113248953</v>
      </c>
      <c r="AA34">
        <v>32.374165783146907</v>
      </c>
      <c r="AB34">
        <v>3.3681487555699006</v>
      </c>
      <c r="AC34">
        <v>35.895170776888506</v>
      </c>
      <c r="AD34">
        <v>0.22035981710820002</v>
      </c>
      <c r="AE34">
        <v>84.421842641638989</v>
      </c>
    </row>
    <row r="35" spans="1:31" x14ac:dyDescent="0.25">
      <c r="A35">
        <v>2403513</v>
      </c>
      <c r="B35">
        <v>1</v>
      </c>
      <c r="C35" t="s">
        <v>80</v>
      </c>
      <c r="D35" t="s">
        <v>110</v>
      </c>
      <c r="E35" t="s">
        <v>241</v>
      </c>
      <c r="F35" t="s">
        <v>258</v>
      </c>
      <c r="G35" t="s">
        <v>143</v>
      </c>
      <c r="H35" t="s">
        <v>135</v>
      </c>
      <c r="I35" t="s">
        <v>136</v>
      </c>
      <c r="J35" t="s">
        <v>137</v>
      </c>
      <c r="K35" t="s">
        <v>138</v>
      </c>
      <c r="L35" t="s">
        <v>259</v>
      </c>
      <c r="M35" t="s">
        <v>260</v>
      </c>
      <c r="N35">
        <v>1.7252777770000001</v>
      </c>
      <c r="O35">
        <v>0</v>
      </c>
      <c r="P35">
        <v>1033</v>
      </c>
      <c r="Q35">
        <v>0</v>
      </c>
      <c r="R35">
        <v>0</v>
      </c>
      <c r="S35">
        <v>6</v>
      </c>
      <c r="T35">
        <v>85</v>
      </c>
      <c r="U35">
        <v>2</v>
      </c>
      <c r="V35">
        <v>0</v>
      </c>
      <c r="W35">
        <v>0</v>
      </c>
      <c r="X35">
        <v>346.72712832441891</v>
      </c>
      <c r="Y35">
        <v>0</v>
      </c>
      <c r="Z35">
        <v>0</v>
      </c>
      <c r="AA35">
        <v>133.53941392949471</v>
      </c>
      <c r="AB35">
        <v>193.55810677892876</v>
      </c>
      <c r="AC35">
        <v>320.65075466458154</v>
      </c>
      <c r="AD35">
        <v>0</v>
      </c>
      <c r="AE35">
        <v>994.47540369742387</v>
      </c>
    </row>
    <row r="36" spans="1:31" x14ac:dyDescent="0.25">
      <c r="A36">
        <v>2403327</v>
      </c>
      <c r="B36">
        <v>1</v>
      </c>
      <c r="C36" t="s">
        <v>80</v>
      </c>
      <c r="D36" t="s">
        <v>106</v>
      </c>
      <c r="E36" t="s">
        <v>174</v>
      </c>
      <c r="F36" t="s">
        <v>261</v>
      </c>
      <c r="G36" t="s">
        <v>143</v>
      </c>
      <c r="H36" t="s">
        <v>135</v>
      </c>
      <c r="I36" t="s">
        <v>136</v>
      </c>
      <c r="J36" t="s">
        <v>137</v>
      </c>
      <c r="K36" t="s">
        <v>138</v>
      </c>
      <c r="L36" t="s">
        <v>262</v>
      </c>
      <c r="M36" t="s">
        <v>263</v>
      </c>
      <c r="N36">
        <v>7.5277777000000004E-2</v>
      </c>
      <c r="O36">
        <v>1</v>
      </c>
      <c r="P36">
        <v>1305</v>
      </c>
      <c r="Q36">
        <v>81</v>
      </c>
      <c r="R36">
        <v>138</v>
      </c>
      <c r="S36">
        <v>21</v>
      </c>
      <c r="T36">
        <v>182</v>
      </c>
      <c r="U36">
        <v>2</v>
      </c>
      <c r="V36">
        <v>0</v>
      </c>
      <c r="W36">
        <v>1.8351874970833331E-2</v>
      </c>
      <c r="X36">
        <v>20.597870353224891</v>
      </c>
      <c r="Y36">
        <v>15.898391806091</v>
      </c>
      <c r="Z36">
        <v>4.4004705992622659</v>
      </c>
      <c r="AA36">
        <v>11.583098546458292</v>
      </c>
      <c r="AB36">
        <v>10.34788273300447</v>
      </c>
      <c r="AC36">
        <v>19.909456740541899</v>
      </c>
      <c r="AD36">
        <v>0</v>
      </c>
      <c r="AE36">
        <v>82.755522653553641</v>
      </c>
    </row>
    <row r="37" spans="1:31" x14ac:dyDescent="0.25">
      <c r="A37">
        <v>2403307</v>
      </c>
      <c r="B37">
        <v>1</v>
      </c>
      <c r="C37" t="s">
        <v>80</v>
      </c>
      <c r="D37" t="s">
        <v>88</v>
      </c>
      <c r="E37" t="s">
        <v>162</v>
      </c>
      <c r="F37" t="s">
        <v>264</v>
      </c>
      <c r="G37" t="s">
        <v>158</v>
      </c>
      <c r="H37" t="s">
        <v>149</v>
      </c>
      <c r="I37" t="s">
        <v>136</v>
      </c>
      <c r="J37" t="s">
        <v>137</v>
      </c>
      <c r="K37" t="s">
        <v>159</v>
      </c>
      <c r="L37" t="s">
        <v>265</v>
      </c>
      <c r="M37" t="s">
        <v>266</v>
      </c>
      <c r="N37">
        <v>4.0416666660000002</v>
      </c>
      <c r="O37">
        <v>0</v>
      </c>
      <c r="P37">
        <v>83</v>
      </c>
      <c r="Q37">
        <v>0</v>
      </c>
      <c r="R37">
        <v>0</v>
      </c>
      <c r="S37">
        <v>0</v>
      </c>
      <c r="T37">
        <v>8</v>
      </c>
      <c r="U37">
        <v>0</v>
      </c>
      <c r="V37">
        <v>0</v>
      </c>
      <c r="W37">
        <v>0</v>
      </c>
      <c r="X37">
        <v>64.819567715153042</v>
      </c>
      <c r="Y37">
        <v>0</v>
      </c>
      <c r="Z37">
        <v>0</v>
      </c>
      <c r="AA37">
        <v>0</v>
      </c>
      <c r="AB37">
        <v>18.926206122768665</v>
      </c>
      <c r="AC37">
        <v>0</v>
      </c>
      <c r="AD37">
        <v>0</v>
      </c>
      <c r="AE37">
        <v>83.745773837921703</v>
      </c>
    </row>
    <row r="38" spans="1:31" x14ac:dyDescent="0.25">
      <c r="A38">
        <v>2403450</v>
      </c>
      <c r="B38">
        <v>1</v>
      </c>
      <c r="C38" t="s">
        <v>81</v>
      </c>
      <c r="D38" t="s">
        <v>118</v>
      </c>
      <c r="E38" t="s">
        <v>162</v>
      </c>
      <c r="F38" t="s">
        <v>267</v>
      </c>
      <c r="G38" t="s">
        <v>268</v>
      </c>
      <c r="H38" t="s">
        <v>149</v>
      </c>
      <c r="I38" t="s">
        <v>136</v>
      </c>
      <c r="J38" t="s">
        <v>137</v>
      </c>
      <c r="K38" t="s">
        <v>138</v>
      </c>
      <c r="L38" t="s">
        <v>269</v>
      </c>
      <c r="M38" t="s">
        <v>270</v>
      </c>
      <c r="N38">
        <v>2.321111111</v>
      </c>
      <c r="O38">
        <v>0</v>
      </c>
      <c r="P38">
        <v>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1.3849719945037833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1.3849719945037833</v>
      </c>
    </row>
    <row r="39" spans="1:31" x14ac:dyDescent="0.25">
      <c r="A39">
        <v>2403699</v>
      </c>
      <c r="B39">
        <v>1</v>
      </c>
      <c r="C39" t="s">
        <v>80</v>
      </c>
      <c r="D39" t="s">
        <v>105</v>
      </c>
      <c r="E39" t="s">
        <v>132</v>
      </c>
      <c r="F39" t="s">
        <v>271</v>
      </c>
      <c r="G39" t="s">
        <v>215</v>
      </c>
      <c r="H39" t="s">
        <v>135</v>
      </c>
      <c r="I39" t="s">
        <v>136</v>
      </c>
      <c r="J39" t="s">
        <v>137</v>
      </c>
      <c r="K39" t="s">
        <v>138</v>
      </c>
      <c r="L39" t="s">
        <v>272</v>
      </c>
      <c r="M39" t="s">
        <v>273</v>
      </c>
      <c r="N39">
        <v>2.3672222220000001</v>
      </c>
      <c r="O39">
        <v>11</v>
      </c>
      <c r="P39">
        <v>0</v>
      </c>
      <c r="Q39">
        <v>2</v>
      </c>
      <c r="R39">
        <v>0</v>
      </c>
      <c r="S39">
        <v>1</v>
      </c>
      <c r="T39">
        <v>0</v>
      </c>
      <c r="U39">
        <v>0</v>
      </c>
      <c r="V39">
        <v>0</v>
      </c>
      <c r="W39">
        <v>16.736194852367461</v>
      </c>
      <c r="X39">
        <v>0</v>
      </c>
      <c r="Y39">
        <v>1.4103955855850501</v>
      </c>
      <c r="Z39">
        <v>0</v>
      </c>
      <c r="AA39">
        <v>3.0100799387157502</v>
      </c>
      <c r="AB39">
        <v>0</v>
      </c>
      <c r="AC39">
        <v>0</v>
      </c>
      <c r="AD39">
        <v>0</v>
      </c>
      <c r="AE39">
        <v>21.156670376668263</v>
      </c>
    </row>
    <row r="40" spans="1:31" x14ac:dyDescent="0.25">
      <c r="A40">
        <v>2403264</v>
      </c>
      <c r="B40">
        <v>1</v>
      </c>
      <c r="C40" t="s">
        <v>81</v>
      </c>
      <c r="D40" t="s">
        <v>123</v>
      </c>
      <c r="E40" t="s">
        <v>162</v>
      </c>
      <c r="F40" t="s">
        <v>274</v>
      </c>
      <c r="G40" t="s">
        <v>168</v>
      </c>
      <c r="H40" t="s">
        <v>149</v>
      </c>
      <c r="I40" t="s">
        <v>136</v>
      </c>
      <c r="J40" t="s">
        <v>3</v>
      </c>
      <c r="K40" t="s">
        <v>138</v>
      </c>
      <c r="L40" t="s">
        <v>275</v>
      </c>
      <c r="M40" t="s">
        <v>276</v>
      </c>
      <c r="N40">
        <v>1.5036111109999999</v>
      </c>
      <c r="O40">
        <v>0</v>
      </c>
      <c r="P40">
        <v>62</v>
      </c>
      <c r="Q40">
        <v>0</v>
      </c>
      <c r="R40">
        <v>0</v>
      </c>
      <c r="S40">
        <v>0</v>
      </c>
      <c r="T40">
        <v>24</v>
      </c>
      <c r="U40">
        <v>0</v>
      </c>
      <c r="V40">
        <v>0</v>
      </c>
      <c r="W40">
        <v>0</v>
      </c>
      <c r="X40">
        <v>18.949102031651766</v>
      </c>
      <c r="Y40">
        <v>0</v>
      </c>
      <c r="Z40">
        <v>0</v>
      </c>
      <c r="AA40">
        <v>0</v>
      </c>
      <c r="AB40">
        <v>7.0958124791523005</v>
      </c>
      <c r="AC40">
        <v>0</v>
      </c>
      <c r="AD40">
        <v>0</v>
      </c>
      <c r="AE40">
        <v>26.044914510804066</v>
      </c>
    </row>
    <row r="41" spans="1:31" x14ac:dyDescent="0.25">
      <c r="A41">
        <v>2403218</v>
      </c>
      <c r="B41">
        <v>1</v>
      </c>
      <c r="C41" t="s">
        <v>81</v>
      </c>
      <c r="D41" t="s">
        <v>113</v>
      </c>
      <c r="E41" t="s">
        <v>141</v>
      </c>
      <c r="F41" t="s">
        <v>277</v>
      </c>
      <c r="G41" t="s">
        <v>143</v>
      </c>
      <c r="H41" t="s">
        <v>135</v>
      </c>
      <c r="I41" t="s">
        <v>278</v>
      </c>
      <c r="J41" t="s">
        <v>137</v>
      </c>
      <c r="K41" t="s">
        <v>138</v>
      </c>
      <c r="L41" t="s">
        <v>279</v>
      </c>
      <c r="M41" t="s">
        <v>280</v>
      </c>
      <c r="N41">
        <v>1.3888888E-2</v>
      </c>
      <c r="O41">
        <v>1</v>
      </c>
      <c r="P41">
        <v>232</v>
      </c>
      <c r="Q41">
        <v>95</v>
      </c>
      <c r="R41">
        <v>191</v>
      </c>
      <c r="S41">
        <v>7</v>
      </c>
      <c r="T41">
        <v>14</v>
      </c>
      <c r="U41">
        <v>1</v>
      </c>
      <c r="V41">
        <v>0</v>
      </c>
      <c r="W41">
        <v>1.2781598141666667E-3</v>
      </c>
      <c r="X41">
        <v>0.43164114005749982</v>
      </c>
      <c r="Y41">
        <v>0.31356550769402775</v>
      </c>
      <c r="Z41">
        <v>0.32711078140583333</v>
      </c>
      <c r="AA41">
        <v>7.1324307677083337E-2</v>
      </c>
      <c r="AB41">
        <v>0.22200137981583334</v>
      </c>
      <c r="AC41">
        <v>2.2303362620949998</v>
      </c>
      <c r="AD41">
        <v>0</v>
      </c>
      <c r="AE41">
        <v>3.5972575385594441</v>
      </c>
    </row>
    <row r="42" spans="1:31" x14ac:dyDescent="0.25">
      <c r="A42">
        <v>2403719</v>
      </c>
      <c r="B42">
        <v>1</v>
      </c>
      <c r="C42" t="s">
        <v>80</v>
      </c>
      <c r="D42" t="s">
        <v>90</v>
      </c>
      <c r="E42" t="s">
        <v>146</v>
      </c>
      <c r="F42" t="s">
        <v>281</v>
      </c>
      <c r="G42" t="s">
        <v>282</v>
      </c>
      <c r="H42" t="s">
        <v>149</v>
      </c>
      <c r="I42" t="s">
        <v>136</v>
      </c>
      <c r="J42" t="s">
        <v>137</v>
      </c>
      <c r="K42" t="s">
        <v>138</v>
      </c>
      <c r="L42" t="s">
        <v>283</v>
      </c>
      <c r="M42" t="s">
        <v>284</v>
      </c>
      <c r="N42">
        <v>3.4852777769999999</v>
      </c>
      <c r="O42">
        <v>0</v>
      </c>
      <c r="P42">
        <v>7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4.2561512495775009</v>
      </c>
      <c r="Y42">
        <v>0</v>
      </c>
      <c r="Z42">
        <v>0</v>
      </c>
      <c r="AA42">
        <v>0</v>
      </c>
      <c r="AB42">
        <v>1.15551061367775</v>
      </c>
      <c r="AC42">
        <v>0</v>
      </c>
      <c r="AD42">
        <v>0</v>
      </c>
      <c r="AE42">
        <v>5.4116618632552509</v>
      </c>
    </row>
    <row r="43" spans="1:31" x14ac:dyDescent="0.25">
      <c r="A43">
        <v>2403742</v>
      </c>
      <c r="B43">
        <v>1</v>
      </c>
      <c r="C43" t="s">
        <v>80</v>
      </c>
      <c r="D43" t="s">
        <v>96</v>
      </c>
      <c r="E43" t="s">
        <v>162</v>
      </c>
      <c r="F43" t="s">
        <v>285</v>
      </c>
      <c r="G43" t="s">
        <v>164</v>
      </c>
      <c r="H43" t="s">
        <v>149</v>
      </c>
      <c r="I43" t="s">
        <v>136</v>
      </c>
      <c r="J43" t="s">
        <v>137</v>
      </c>
      <c r="K43" t="s">
        <v>138</v>
      </c>
      <c r="L43" t="s">
        <v>286</v>
      </c>
      <c r="M43" t="s">
        <v>287</v>
      </c>
      <c r="N43">
        <v>1.997777777</v>
      </c>
      <c r="O43">
        <v>0</v>
      </c>
      <c r="P43">
        <v>59</v>
      </c>
      <c r="Q43">
        <v>0</v>
      </c>
      <c r="R43">
        <v>0</v>
      </c>
      <c r="S43">
        <v>0</v>
      </c>
      <c r="T43">
        <v>15</v>
      </c>
      <c r="U43">
        <v>0</v>
      </c>
      <c r="V43">
        <v>0</v>
      </c>
      <c r="W43">
        <v>0</v>
      </c>
      <c r="X43">
        <v>53.134971536782132</v>
      </c>
      <c r="Y43">
        <v>0</v>
      </c>
      <c r="Z43">
        <v>0</v>
      </c>
      <c r="AA43">
        <v>0</v>
      </c>
      <c r="AB43">
        <v>14.719852588067855</v>
      </c>
      <c r="AC43">
        <v>0</v>
      </c>
      <c r="AD43">
        <v>0</v>
      </c>
      <c r="AE43">
        <v>67.854824124849983</v>
      </c>
    </row>
    <row r="44" spans="1:31" x14ac:dyDescent="0.25">
      <c r="A44">
        <v>2403281</v>
      </c>
      <c r="B44">
        <v>1</v>
      </c>
      <c r="C44" t="s">
        <v>80</v>
      </c>
      <c r="D44" t="s">
        <v>83</v>
      </c>
      <c r="E44" t="s">
        <v>288</v>
      </c>
      <c r="F44" t="s">
        <v>289</v>
      </c>
      <c r="G44" t="s">
        <v>158</v>
      </c>
      <c r="H44" t="s">
        <v>149</v>
      </c>
      <c r="I44" t="s">
        <v>136</v>
      </c>
      <c r="J44" t="s">
        <v>137</v>
      </c>
      <c r="K44" t="s">
        <v>159</v>
      </c>
      <c r="L44" t="s">
        <v>290</v>
      </c>
      <c r="M44" t="s">
        <v>291</v>
      </c>
      <c r="N44">
        <v>0.44055555499999999</v>
      </c>
      <c r="O44">
        <v>0</v>
      </c>
      <c r="P44">
        <v>16</v>
      </c>
      <c r="Q44">
        <v>0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1.3690908423518333</v>
      </c>
      <c r="Y44">
        <v>0</v>
      </c>
      <c r="Z44">
        <v>0</v>
      </c>
      <c r="AA44">
        <v>0</v>
      </c>
      <c r="AB44">
        <v>7.0592387092150002E-2</v>
      </c>
      <c r="AC44">
        <v>0</v>
      </c>
      <c r="AD44">
        <v>0</v>
      </c>
      <c r="AE44">
        <v>1.4396832294439834</v>
      </c>
    </row>
    <row r="45" spans="1:31" x14ac:dyDescent="0.25">
      <c r="A45">
        <v>2403433</v>
      </c>
      <c r="B45">
        <v>1</v>
      </c>
      <c r="C45" t="s">
        <v>80</v>
      </c>
      <c r="D45" t="s">
        <v>85</v>
      </c>
      <c r="E45" t="s">
        <v>132</v>
      </c>
      <c r="F45" t="s">
        <v>292</v>
      </c>
      <c r="G45" t="s">
        <v>158</v>
      </c>
      <c r="H45" t="s">
        <v>135</v>
      </c>
      <c r="I45" t="s">
        <v>136</v>
      </c>
      <c r="J45" t="s">
        <v>137</v>
      </c>
      <c r="K45" t="s">
        <v>159</v>
      </c>
      <c r="L45" t="s">
        <v>293</v>
      </c>
      <c r="M45" t="s">
        <v>294</v>
      </c>
      <c r="N45">
        <v>5.1955555550000003</v>
      </c>
      <c r="O45">
        <v>0</v>
      </c>
      <c r="P45">
        <v>1345</v>
      </c>
      <c r="Q45">
        <v>0</v>
      </c>
      <c r="R45">
        <v>0</v>
      </c>
      <c r="S45">
        <v>0</v>
      </c>
      <c r="T45">
        <v>544</v>
      </c>
      <c r="U45">
        <v>0</v>
      </c>
      <c r="V45">
        <v>0</v>
      </c>
      <c r="W45">
        <v>0</v>
      </c>
      <c r="X45">
        <v>1683.215674138844</v>
      </c>
      <c r="Y45">
        <v>0</v>
      </c>
      <c r="Z45">
        <v>0</v>
      </c>
      <c r="AA45">
        <v>0</v>
      </c>
      <c r="AB45">
        <v>3358.4986275757169</v>
      </c>
      <c r="AC45">
        <v>0</v>
      </c>
      <c r="AD45">
        <v>0</v>
      </c>
      <c r="AE45">
        <v>5041.7143017145609</v>
      </c>
    </row>
    <row r="46" spans="1:31" x14ac:dyDescent="0.25">
      <c r="A46">
        <v>2403679</v>
      </c>
      <c r="B46">
        <v>1</v>
      </c>
      <c r="C46" t="s">
        <v>80</v>
      </c>
      <c r="D46" t="s">
        <v>93</v>
      </c>
      <c r="E46" t="s">
        <v>146</v>
      </c>
      <c r="F46" t="s">
        <v>295</v>
      </c>
      <c r="G46" t="s">
        <v>296</v>
      </c>
      <c r="H46" t="s">
        <v>149</v>
      </c>
      <c r="I46" t="s">
        <v>136</v>
      </c>
      <c r="J46" t="s">
        <v>137</v>
      </c>
      <c r="K46" t="s">
        <v>138</v>
      </c>
      <c r="L46" t="s">
        <v>297</v>
      </c>
      <c r="M46" t="s">
        <v>298</v>
      </c>
      <c r="N46">
        <v>3.1163888879999999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</row>
    <row r="47" spans="1:31" x14ac:dyDescent="0.25">
      <c r="A47">
        <v>2403287</v>
      </c>
      <c r="B47">
        <v>1</v>
      </c>
      <c r="C47" t="s">
        <v>80</v>
      </c>
      <c r="D47" t="s">
        <v>87</v>
      </c>
      <c r="E47" t="s">
        <v>288</v>
      </c>
      <c r="F47" t="s">
        <v>299</v>
      </c>
      <c r="G47" t="s">
        <v>158</v>
      </c>
      <c r="H47" t="s">
        <v>149</v>
      </c>
      <c r="I47" t="s">
        <v>136</v>
      </c>
      <c r="J47" t="s">
        <v>137</v>
      </c>
      <c r="K47" t="s">
        <v>159</v>
      </c>
      <c r="L47" t="s">
        <v>300</v>
      </c>
      <c r="M47" t="s">
        <v>301</v>
      </c>
      <c r="N47">
        <v>4.6191666659999999</v>
      </c>
      <c r="O47">
        <v>0</v>
      </c>
      <c r="P47">
        <v>99</v>
      </c>
      <c r="Q47">
        <v>0</v>
      </c>
      <c r="R47">
        <v>0</v>
      </c>
      <c r="S47">
        <v>0</v>
      </c>
      <c r="T47">
        <v>10</v>
      </c>
      <c r="U47">
        <v>0</v>
      </c>
      <c r="V47">
        <v>0</v>
      </c>
      <c r="W47">
        <v>0</v>
      </c>
      <c r="X47">
        <v>96.263278640599765</v>
      </c>
      <c r="Y47">
        <v>0</v>
      </c>
      <c r="Z47">
        <v>0</v>
      </c>
      <c r="AA47">
        <v>0</v>
      </c>
      <c r="AB47">
        <v>8.6975037664386043</v>
      </c>
      <c r="AC47">
        <v>0</v>
      </c>
      <c r="AD47">
        <v>0</v>
      </c>
      <c r="AE47">
        <v>104.96078240703837</v>
      </c>
    </row>
    <row r="48" spans="1:31" x14ac:dyDescent="0.25">
      <c r="A48">
        <v>2403304</v>
      </c>
      <c r="B48">
        <v>1</v>
      </c>
      <c r="C48" t="s">
        <v>81</v>
      </c>
      <c r="D48" t="s">
        <v>128</v>
      </c>
      <c r="E48" t="s">
        <v>146</v>
      </c>
      <c r="F48" t="s">
        <v>302</v>
      </c>
      <c r="G48" t="s">
        <v>199</v>
      </c>
      <c r="H48" t="s">
        <v>149</v>
      </c>
      <c r="I48" t="s">
        <v>136</v>
      </c>
      <c r="J48" t="s">
        <v>137</v>
      </c>
      <c r="K48" t="s">
        <v>138</v>
      </c>
      <c r="L48" t="s">
        <v>303</v>
      </c>
      <c r="M48" t="s">
        <v>304</v>
      </c>
      <c r="N48">
        <v>5.5280555549999999</v>
      </c>
      <c r="O48">
        <v>0</v>
      </c>
      <c r="P48">
        <v>7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5.2136328560719916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5.2136328560719916</v>
      </c>
    </row>
    <row r="49" spans="1:31" x14ac:dyDescent="0.25">
      <c r="A49">
        <v>2403204</v>
      </c>
      <c r="B49">
        <v>1</v>
      </c>
      <c r="C49" t="s">
        <v>80</v>
      </c>
      <c r="D49" t="s">
        <v>99</v>
      </c>
      <c r="E49" t="s">
        <v>162</v>
      </c>
      <c r="F49" t="s">
        <v>305</v>
      </c>
      <c r="G49" t="s">
        <v>164</v>
      </c>
      <c r="H49" t="s">
        <v>149</v>
      </c>
      <c r="I49" t="s">
        <v>136</v>
      </c>
      <c r="J49" t="s">
        <v>137</v>
      </c>
      <c r="K49" t="s">
        <v>138</v>
      </c>
      <c r="L49" t="s">
        <v>306</v>
      </c>
      <c r="M49" t="s">
        <v>307</v>
      </c>
      <c r="N49">
        <v>1.2041666660000001</v>
      </c>
      <c r="O49">
        <v>0</v>
      </c>
      <c r="P49">
        <v>32</v>
      </c>
      <c r="Q49">
        <v>0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5.5108048737829662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5.5108048737829662</v>
      </c>
    </row>
    <row r="50" spans="1:31" x14ac:dyDescent="0.25">
      <c r="A50">
        <v>2413079</v>
      </c>
      <c r="B50">
        <v>1</v>
      </c>
      <c r="C50" t="s">
        <v>80</v>
      </c>
      <c r="D50" t="s">
        <v>95</v>
      </c>
      <c r="E50" t="s">
        <v>174</v>
      </c>
      <c r="F50" t="s">
        <v>308</v>
      </c>
      <c r="G50" t="s">
        <v>158</v>
      </c>
      <c r="H50" t="s">
        <v>135</v>
      </c>
      <c r="I50" t="s">
        <v>136</v>
      </c>
      <c r="J50" t="s">
        <v>137</v>
      </c>
      <c r="K50" t="s">
        <v>159</v>
      </c>
      <c r="L50" t="s">
        <v>309</v>
      </c>
      <c r="M50" t="s">
        <v>310</v>
      </c>
      <c r="N50">
        <v>4.9675000000000002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2</v>
      </c>
      <c r="V50">
        <v>0</v>
      </c>
      <c r="W50">
        <v>0</v>
      </c>
      <c r="X50">
        <v>0</v>
      </c>
      <c r="Y50">
        <v>0</v>
      </c>
      <c r="Z50">
        <v>0</v>
      </c>
      <c r="AA50">
        <v>21.180062426638202</v>
      </c>
      <c r="AB50">
        <v>0</v>
      </c>
      <c r="AC50">
        <v>195.33816206425067</v>
      </c>
      <c r="AD50">
        <v>0</v>
      </c>
      <c r="AE50">
        <v>216.51822449088888</v>
      </c>
    </row>
    <row r="51" spans="1:31" x14ac:dyDescent="0.25">
      <c r="A51">
        <v>2412970</v>
      </c>
      <c r="B51">
        <v>1</v>
      </c>
      <c r="C51" t="s">
        <v>80</v>
      </c>
      <c r="D51" t="s">
        <v>101</v>
      </c>
      <c r="E51" t="s">
        <v>162</v>
      </c>
      <c r="F51" t="s">
        <v>311</v>
      </c>
      <c r="G51" t="s">
        <v>154</v>
      </c>
      <c r="H51" t="s">
        <v>149</v>
      </c>
      <c r="I51" t="s">
        <v>136</v>
      </c>
      <c r="J51" t="s">
        <v>137</v>
      </c>
      <c r="K51" t="s">
        <v>138</v>
      </c>
      <c r="L51" t="s">
        <v>312</v>
      </c>
      <c r="M51" t="s">
        <v>313</v>
      </c>
      <c r="N51">
        <v>1.0161111110000001</v>
      </c>
      <c r="O51">
        <v>0</v>
      </c>
      <c r="P51">
        <v>31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4.60556068154313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4.60556068154313</v>
      </c>
    </row>
    <row r="52" spans="1:31" x14ac:dyDescent="0.25">
      <c r="A52">
        <v>2412976</v>
      </c>
      <c r="B52">
        <v>1</v>
      </c>
      <c r="C52" t="s">
        <v>80</v>
      </c>
      <c r="D52" t="s">
        <v>96</v>
      </c>
      <c r="E52" t="s">
        <v>141</v>
      </c>
      <c r="F52" t="s">
        <v>314</v>
      </c>
      <c r="G52" t="s">
        <v>315</v>
      </c>
      <c r="H52" t="s">
        <v>135</v>
      </c>
      <c r="I52" t="s">
        <v>136</v>
      </c>
      <c r="J52" t="s">
        <v>137</v>
      </c>
      <c r="K52" t="s">
        <v>138</v>
      </c>
      <c r="L52" t="s">
        <v>316</v>
      </c>
      <c r="M52" t="s">
        <v>317</v>
      </c>
      <c r="N52">
        <v>6.375</v>
      </c>
      <c r="O52">
        <v>0</v>
      </c>
      <c r="P52">
        <v>34</v>
      </c>
      <c r="Q52">
        <v>0</v>
      </c>
      <c r="R52">
        <v>0</v>
      </c>
      <c r="S52">
        <v>6</v>
      </c>
      <c r="T52">
        <v>30</v>
      </c>
      <c r="U52">
        <v>0</v>
      </c>
      <c r="V52">
        <v>0</v>
      </c>
      <c r="W52">
        <v>0</v>
      </c>
      <c r="X52">
        <v>82.809489330426018</v>
      </c>
      <c r="Y52">
        <v>0</v>
      </c>
      <c r="Z52">
        <v>0</v>
      </c>
      <c r="AA52">
        <v>1256.8597105466513</v>
      </c>
      <c r="AB52">
        <v>488.17147892235124</v>
      </c>
      <c r="AC52">
        <v>0</v>
      </c>
      <c r="AD52">
        <v>0</v>
      </c>
      <c r="AE52">
        <v>1827.8406787994286</v>
      </c>
    </row>
    <row r="53" spans="1:31" x14ac:dyDescent="0.25">
      <c r="A53">
        <v>2412953</v>
      </c>
      <c r="B53">
        <v>1</v>
      </c>
      <c r="C53" t="s">
        <v>80</v>
      </c>
      <c r="D53" t="s">
        <v>95</v>
      </c>
      <c r="E53" t="s">
        <v>288</v>
      </c>
      <c r="F53" t="s">
        <v>318</v>
      </c>
      <c r="G53" t="s">
        <v>164</v>
      </c>
      <c r="H53" t="s">
        <v>149</v>
      </c>
      <c r="I53" t="s">
        <v>136</v>
      </c>
      <c r="J53" t="s">
        <v>137</v>
      </c>
      <c r="K53" t="s">
        <v>138</v>
      </c>
      <c r="L53" t="s">
        <v>319</v>
      </c>
      <c r="M53" t="s">
        <v>320</v>
      </c>
      <c r="N53">
        <v>0.55555555499999998</v>
      </c>
      <c r="O53">
        <v>0</v>
      </c>
      <c r="P53">
        <v>7</v>
      </c>
      <c r="Q53">
        <v>0</v>
      </c>
      <c r="R53">
        <v>0</v>
      </c>
      <c r="S53">
        <v>0</v>
      </c>
      <c r="T53">
        <v>2</v>
      </c>
      <c r="U53">
        <v>0</v>
      </c>
      <c r="V53">
        <v>0</v>
      </c>
      <c r="W53">
        <v>0</v>
      </c>
      <c r="X53">
        <v>0.56632443219942497</v>
      </c>
      <c r="Y53">
        <v>0</v>
      </c>
      <c r="Z53">
        <v>0</v>
      </c>
      <c r="AA53">
        <v>0</v>
      </c>
      <c r="AB53">
        <v>0.9666930164500277</v>
      </c>
      <c r="AC53">
        <v>0</v>
      </c>
      <c r="AD53">
        <v>0</v>
      </c>
      <c r="AE53">
        <v>1.5330174486494528</v>
      </c>
    </row>
    <row r="54" spans="1:31" x14ac:dyDescent="0.25">
      <c r="A54">
        <v>2413096</v>
      </c>
      <c r="B54">
        <v>1</v>
      </c>
      <c r="C54" t="s">
        <v>81</v>
      </c>
      <c r="D54" t="s">
        <v>127</v>
      </c>
      <c r="E54" t="s">
        <v>132</v>
      </c>
      <c r="F54" t="s">
        <v>321</v>
      </c>
      <c r="G54" t="s">
        <v>143</v>
      </c>
      <c r="H54" t="s">
        <v>135</v>
      </c>
      <c r="I54" t="s">
        <v>136</v>
      </c>
      <c r="J54" t="s">
        <v>137</v>
      </c>
      <c r="K54" t="s">
        <v>138</v>
      </c>
      <c r="L54" t="s">
        <v>322</v>
      </c>
      <c r="M54" t="s">
        <v>323</v>
      </c>
      <c r="N54">
        <v>0.81583333300000005</v>
      </c>
      <c r="O54">
        <v>0</v>
      </c>
      <c r="P54">
        <v>27</v>
      </c>
      <c r="Q54">
        <v>0</v>
      </c>
      <c r="R54">
        <v>20</v>
      </c>
      <c r="S54">
        <v>0</v>
      </c>
      <c r="T54">
        <v>2</v>
      </c>
      <c r="U54">
        <v>0</v>
      </c>
      <c r="V54">
        <v>0</v>
      </c>
      <c r="W54">
        <v>0</v>
      </c>
      <c r="X54">
        <v>7.5276626484684082</v>
      </c>
      <c r="Y54">
        <v>0</v>
      </c>
      <c r="Z54">
        <v>2.8820122934746477</v>
      </c>
      <c r="AA54">
        <v>0</v>
      </c>
      <c r="AB54">
        <v>1.3895051335632778</v>
      </c>
      <c r="AC54">
        <v>0</v>
      </c>
      <c r="AD54">
        <v>0</v>
      </c>
      <c r="AE54">
        <v>11.799180075506333</v>
      </c>
    </row>
    <row r="55" spans="1:31" x14ac:dyDescent="0.25">
      <c r="A55">
        <v>2413288</v>
      </c>
      <c r="B55">
        <v>1</v>
      </c>
      <c r="C55" t="s">
        <v>80</v>
      </c>
      <c r="D55" t="s">
        <v>92</v>
      </c>
      <c r="E55" t="s">
        <v>288</v>
      </c>
      <c r="F55" t="s">
        <v>324</v>
      </c>
      <c r="G55" t="s">
        <v>325</v>
      </c>
      <c r="H55" t="s">
        <v>149</v>
      </c>
      <c r="I55" t="s">
        <v>136</v>
      </c>
      <c r="J55" t="s">
        <v>137</v>
      </c>
      <c r="K55" t="s">
        <v>138</v>
      </c>
      <c r="L55" t="s">
        <v>326</v>
      </c>
      <c r="M55" t="s">
        <v>327</v>
      </c>
      <c r="N55">
        <v>1.608055555</v>
      </c>
      <c r="O55">
        <v>0</v>
      </c>
      <c r="P55">
        <v>44</v>
      </c>
      <c r="Q55">
        <v>0</v>
      </c>
      <c r="R55">
        <v>0</v>
      </c>
      <c r="S55">
        <v>0</v>
      </c>
      <c r="T55">
        <v>46</v>
      </c>
      <c r="U55">
        <v>0</v>
      </c>
      <c r="V55">
        <v>0</v>
      </c>
      <c r="W55">
        <v>0</v>
      </c>
      <c r="X55">
        <v>12.915789635866215</v>
      </c>
      <c r="Y55">
        <v>0</v>
      </c>
      <c r="Z55">
        <v>0</v>
      </c>
      <c r="AA55">
        <v>0</v>
      </c>
      <c r="AB55">
        <v>66.887208662370512</v>
      </c>
      <c r="AC55">
        <v>0</v>
      </c>
      <c r="AD55">
        <v>0</v>
      </c>
      <c r="AE55">
        <v>79.80299829823673</v>
      </c>
    </row>
    <row r="56" spans="1:31" x14ac:dyDescent="0.25">
      <c r="A56">
        <v>2413331</v>
      </c>
      <c r="B56">
        <v>1</v>
      </c>
      <c r="C56" t="s">
        <v>81</v>
      </c>
      <c r="D56" t="s">
        <v>122</v>
      </c>
      <c r="E56" t="s">
        <v>132</v>
      </c>
      <c r="F56" t="s">
        <v>328</v>
      </c>
      <c r="G56" t="s">
        <v>329</v>
      </c>
      <c r="H56" t="s">
        <v>135</v>
      </c>
      <c r="I56" t="s">
        <v>136</v>
      </c>
      <c r="J56" t="s">
        <v>137</v>
      </c>
      <c r="K56" t="s">
        <v>138</v>
      </c>
      <c r="L56" t="s">
        <v>330</v>
      </c>
      <c r="M56" t="s">
        <v>331</v>
      </c>
      <c r="N56">
        <v>7.3366666660000002</v>
      </c>
      <c r="O56">
        <v>2</v>
      </c>
      <c r="P56">
        <v>271</v>
      </c>
      <c r="Q56">
        <v>3</v>
      </c>
      <c r="R56">
        <v>0</v>
      </c>
      <c r="S56">
        <v>1</v>
      </c>
      <c r="T56">
        <v>8</v>
      </c>
      <c r="U56">
        <v>0</v>
      </c>
      <c r="V56">
        <v>0</v>
      </c>
      <c r="W56">
        <v>2.731910650213067</v>
      </c>
      <c r="X56">
        <v>177.43809997548314</v>
      </c>
      <c r="Y56">
        <v>7.4983133995442159</v>
      </c>
      <c r="Z56">
        <v>0</v>
      </c>
      <c r="AA56">
        <v>65.181203849071039</v>
      </c>
      <c r="AB56">
        <v>1.2361052661953169</v>
      </c>
      <c r="AC56">
        <v>0</v>
      </c>
      <c r="AD56">
        <v>0</v>
      </c>
      <c r="AE56">
        <v>254.08563314050681</v>
      </c>
    </row>
    <row r="57" spans="1:31" x14ac:dyDescent="0.25">
      <c r="A57">
        <v>2413053</v>
      </c>
      <c r="B57">
        <v>1</v>
      </c>
      <c r="C57" t="s">
        <v>80</v>
      </c>
      <c r="D57" t="s">
        <v>83</v>
      </c>
      <c r="E57" t="s">
        <v>132</v>
      </c>
      <c r="F57" t="s">
        <v>332</v>
      </c>
      <c r="G57" t="s">
        <v>154</v>
      </c>
      <c r="H57" t="s">
        <v>135</v>
      </c>
      <c r="I57" t="s">
        <v>136</v>
      </c>
      <c r="J57" t="s">
        <v>137</v>
      </c>
      <c r="K57" t="s">
        <v>138</v>
      </c>
      <c r="L57" t="s">
        <v>333</v>
      </c>
      <c r="M57" t="s">
        <v>334</v>
      </c>
      <c r="N57">
        <v>8.3508333330000006</v>
      </c>
      <c r="O57">
        <v>0</v>
      </c>
      <c r="P57">
        <v>760</v>
      </c>
      <c r="Q57">
        <v>0</v>
      </c>
      <c r="R57">
        <v>0</v>
      </c>
      <c r="S57">
        <v>0</v>
      </c>
      <c r="T57">
        <v>14</v>
      </c>
      <c r="U57">
        <v>0</v>
      </c>
      <c r="V57">
        <v>2</v>
      </c>
      <c r="W57">
        <v>0</v>
      </c>
      <c r="X57">
        <v>1359.3918040181486</v>
      </c>
      <c r="Y57">
        <v>0</v>
      </c>
      <c r="Z57">
        <v>0</v>
      </c>
      <c r="AA57">
        <v>0</v>
      </c>
      <c r="AB57">
        <v>114.6894659839997</v>
      </c>
      <c r="AC57">
        <v>0</v>
      </c>
      <c r="AD57">
        <v>285.36430355397903</v>
      </c>
      <c r="AE57">
        <v>1759.4455735561273</v>
      </c>
    </row>
    <row r="58" spans="1:31" x14ac:dyDescent="0.25">
      <c r="A58">
        <v>2412996</v>
      </c>
      <c r="B58">
        <v>1</v>
      </c>
      <c r="C58" t="s">
        <v>81</v>
      </c>
      <c r="D58" t="s">
        <v>113</v>
      </c>
      <c r="E58" t="s">
        <v>174</v>
      </c>
      <c r="F58" t="s">
        <v>335</v>
      </c>
      <c r="G58" t="s">
        <v>158</v>
      </c>
      <c r="H58" t="s">
        <v>135</v>
      </c>
      <c r="I58" t="s">
        <v>136</v>
      </c>
      <c r="J58" t="s">
        <v>137</v>
      </c>
      <c r="K58" t="s">
        <v>159</v>
      </c>
      <c r="L58" t="s">
        <v>336</v>
      </c>
      <c r="M58" t="s">
        <v>337</v>
      </c>
      <c r="N58">
        <v>5.3058333329999998</v>
      </c>
      <c r="O58">
        <v>0</v>
      </c>
      <c r="P58">
        <v>301</v>
      </c>
      <c r="Q58">
        <v>0</v>
      </c>
      <c r="R58">
        <v>23</v>
      </c>
      <c r="S58">
        <v>0</v>
      </c>
      <c r="T58">
        <v>139</v>
      </c>
      <c r="U58">
        <v>0</v>
      </c>
      <c r="V58">
        <v>1</v>
      </c>
      <c r="W58">
        <v>0</v>
      </c>
      <c r="X58">
        <v>222.25885762428939</v>
      </c>
      <c r="Y58">
        <v>0</v>
      </c>
      <c r="Z58">
        <v>163.98811221346261</v>
      </c>
      <c r="AA58">
        <v>0</v>
      </c>
      <c r="AB58">
        <v>556.05259278329902</v>
      </c>
      <c r="AC58">
        <v>0</v>
      </c>
      <c r="AD58">
        <v>3.5113824604794006</v>
      </c>
      <c r="AE58">
        <v>945.81094508153035</v>
      </c>
    </row>
    <row r="59" spans="1:31" x14ac:dyDescent="0.25">
      <c r="A59">
        <v>2412910</v>
      </c>
      <c r="B59">
        <v>1</v>
      </c>
      <c r="C59" t="s">
        <v>81</v>
      </c>
      <c r="D59" t="s">
        <v>113</v>
      </c>
      <c r="E59" t="s">
        <v>132</v>
      </c>
      <c r="F59" t="s">
        <v>338</v>
      </c>
      <c r="G59" t="s">
        <v>158</v>
      </c>
      <c r="H59" t="s">
        <v>135</v>
      </c>
      <c r="I59" t="s">
        <v>136</v>
      </c>
      <c r="J59" t="s">
        <v>137</v>
      </c>
      <c r="K59" t="s">
        <v>159</v>
      </c>
      <c r="L59" t="s">
        <v>339</v>
      </c>
      <c r="M59" t="s">
        <v>340</v>
      </c>
      <c r="N59">
        <v>3.3977777769999999</v>
      </c>
      <c r="O59">
        <v>0</v>
      </c>
      <c r="P59">
        <v>363</v>
      </c>
      <c r="Q59">
        <v>0</v>
      </c>
      <c r="R59">
        <v>0</v>
      </c>
      <c r="S59">
        <v>0</v>
      </c>
      <c r="T59">
        <v>7</v>
      </c>
      <c r="U59">
        <v>0</v>
      </c>
      <c r="V59">
        <v>0</v>
      </c>
      <c r="W59">
        <v>0</v>
      </c>
      <c r="X59">
        <v>390.17961041492464</v>
      </c>
      <c r="Y59">
        <v>0</v>
      </c>
      <c r="Z59">
        <v>0</v>
      </c>
      <c r="AA59">
        <v>0</v>
      </c>
      <c r="AB59">
        <v>52.449204568721036</v>
      </c>
      <c r="AC59">
        <v>0</v>
      </c>
      <c r="AD59">
        <v>0</v>
      </c>
      <c r="AE59">
        <v>442.62881498364567</v>
      </c>
    </row>
    <row r="60" spans="1:31" x14ac:dyDescent="0.25">
      <c r="A60">
        <v>2413245</v>
      </c>
      <c r="B60">
        <v>1</v>
      </c>
      <c r="C60" t="s">
        <v>80</v>
      </c>
      <c r="D60" t="s">
        <v>97</v>
      </c>
      <c r="E60" t="s">
        <v>141</v>
      </c>
      <c r="F60" t="s">
        <v>341</v>
      </c>
      <c r="G60" t="s">
        <v>143</v>
      </c>
      <c r="H60" t="s">
        <v>135</v>
      </c>
      <c r="I60" t="s">
        <v>136</v>
      </c>
      <c r="J60" t="s">
        <v>137</v>
      </c>
      <c r="K60" t="s">
        <v>138</v>
      </c>
      <c r="L60" t="s">
        <v>342</v>
      </c>
      <c r="M60" t="s">
        <v>343</v>
      </c>
      <c r="N60">
        <v>1.1486111109999999</v>
      </c>
      <c r="O60">
        <v>12</v>
      </c>
      <c r="P60">
        <v>689</v>
      </c>
      <c r="Q60">
        <v>8</v>
      </c>
      <c r="R60">
        <v>100</v>
      </c>
      <c r="S60">
        <v>14</v>
      </c>
      <c r="T60">
        <v>131</v>
      </c>
      <c r="U60">
        <v>2</v>
      </c>
      <c r="V60">
        <v>1</v>
      </c>
      <c r="W60">
        <v>10.471246779159586</v>
      </c>
      <c r="X60">
        <v>218.30505626667124</v>
      </c>
      <c r="Y60">
        <v>8.8164111194972108</v>
      </c>
      <c r="Z60">
        <v>24.59773484874605</v>
      </c>
      <c r="AA60">
        <v>35.83588718779334</v>
      </c>
      <c r="AB60">
        <v>105.15922635219128</v>
      </c>
      <c r="AC60">
        <v>316.04711239491331</v>
      </c>
      <c r="AD60">
        <v>3.7323298174980009</v>
      </c>
      <c r="AE60">
        <v>722.96500476647009</v>
      </c>
    </row>
    <row r="61" spans="1:31" x14ac:dyDescent="0.25">
      <c r="A61">
        <v>2413494</v>
      </c>
      <c r="B61">
        <v>1</v>
      </c>
      <c r="C61" t="s">
        <v>80</v>
      </c>
      <c r="D61" t="s">
        <v>90</v>
      </c>
      <c r="E61" t="s">
        <v>146</v>
      </c>
      <c r="F61" t="s">
        <v>344</v>
      </c>
      <c r="G61" t="s">
        <v>148</v>
      </c>
      <c r="H61" t="s">
        <v>149</v>
      </c>
      <c r="I61" t="s">
        <v>136</v>
      </c>
      <c r="J61" t="s">
        <v>137</v>
      </c>
      <c r="K61" t="s">
        <v>138</v>
      </c>
      <c r="L61" t="s">
        <v>345</v>
      </c>
      <c r="M61" t="s">
        <v>346</v>
      </c>
      <c r="N61">
        <v>1.3577777769999999</v>
      </c>
      <c r="O61">
        <v>0</v>
      </c>
      <c r="P61">
        <v>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0.62098113368286678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0.62098113368286678</v>
      </c>
    </row>
    <row r="62" spans="1:31" x14ac:dyDescent="0.25">
      <c r="A62">
        <v>2412867</v>
      </c>
      <c r="B62">
        <v>1</v>
      </c>
      <c r="C62" t="s">
        <v>80</v>
      </c>
      <c r="D62" t="s">
        <v>84</v>
      </c>
      <c r="E62" t="s">
        <v>162</v>
      </c>
      <c r="F62" t="s">
        <v>347</v>
      </c>
      <c r="G62" t="s">
        <v>348</v>
      </c>
      <c r="H62" t="s">
        <v>149</v>
      </c>
      <c r="I62" t="s">
        <v>136</v>
      </c>
      <c r="J62" t="s">
        <v>137</v>
      </c>
      <c r="K62" t="s">
        <v>138</v>
      </c>
      <c r="L62" t="s">
        <v>349</v>
      </c>
      <c r="M62" t="s">
        <v>350</v>
      </c>
      <c r="N62">
        <v>4.5541666660000004</v>
      </c>
      <c r="O62">
        <v>0</v>
      </c>
      <c r="P62">
        <v>243</v>
      </c>
      <c r="Q62">
        <v>0</v>
      </c>
      <c r="R62">
        <v>0</v>
      </c>
      <c r="S62">
        <v>0</v>
      </c>
      <c r="T62">
        <v>27</v>
      </c>
      <c r="U62">
        <v>0</v>
      </c>
      <c r="V62">
        <v>0</v>
      </c>
      <c r="W62">
        <v>0</v>
      </c>
      <c r="X62">
        <v>270.06314641889469</v>
      </c>
      <c r="Y62">
        <v>0</v>
      </c>
      <c r="Z62">
        <v>0</v>
      </c>
      <c r="AA62">
        <v>0</v>
      </c>
      <c r="AB62">
        <v>145.39040506694843</v>
      </c>
      <c r="AC62">
        <v>0</v>
      </c>
      <c r="AD62">
        <v>0</v>
      </c>
      <c r="AE62">
        <v>415.45355148584315</v>
      </c>
    </row>
    <row r="63" spans="1:31" x14ac:dyDescent="0.25">
      <c r="A63">
        <v>2412913</v>
      </c>
      <c r="B63">
        <v>1</v>
      </c>
      <c r="C63" t="s">
        <v>80</v>
      </c>
      <c r="D63" t="s">
        <v>108</v>
      </c>
      <c r="E63" t="s">
        <v>152</v>
      </c>
      <c r="F63" t="s">
        <v>351</v>
      </c>
      <c r="G63" t="s">
        <v>158</v>
      </c>
      <c r="H63" t="s">
        <v>149</v>
      </c>
      <c r="I63" t="s">
        <v>136</v>
      </c>
      <c r="J63" t="s">
        <v>137</v>
      </c>
      <c r="K63" t="s">
        <v>159</v>
      </c>
      <c r="L63" t="s">
        <v>352</v>
      </c>
      <c r="M63" t="s">
        <v>353</v>
      </c>
      <c r="N63">
        <v>3.9991666659999998</v>
      </c>
      <c r="O63">
        <v>0</v>
      </c>
      <c r="P63">
        <v>26</v>
      </c>
      <c r="Q63">
        <v>0</v>
      </c>
      <c r="R63">
        <v>21</v>
      </c>
      <c r="S63">
        <v>0</v>
      </c>
      <c r="T63">
        <v>14</v>
      </c>
      <c r="U63">
        <v>0</v>
      </c>
      <c r="V63">
        <v>0</v>
      </c>
      <c r="W63">
        <v>0</v>
      </c>
      <c r="X63">
        <v>29.320349087153254</v>
      </c>
      <c r="Y63">
        <v>0</v>
      </c>
      <c r="Z63">
        <v>31.162443309967212</v>
      </c>
      <c r="AA63">
        <v>0</v>
      </c>
      <c r="AB63">
        <v>27.345328288285394</v>
      </c>
      <c r="AC63">
        <v>0</v>
      </c>
      <c r="AD63">
        <v>0</v>
      </c>
      <c r="AE63">
        <v>87.82812068540585</v>
      </c>
    </row>
    <row r="64" spans="1:31" x14ac:dyDescent="0.25">
      <c r="A64">
        <v>2412890</v>
      </c>
      <c r="B64">
        <v>1</v>
      </c>
      <c r="C64" t="s">
        <v>81</v>
      </c>
      <c r="D64" t="s">
        <v>123</v>
      </c>
      <c r="E64" t="s">
        <v>141</v>
      </c>
      <c r="F64" t="s">
        <v>354</v>
      </c>
      <c r="G64" t="s">
        <v>143</v>
      </c>
      <c r="H64" t="s">
        <v>135</v>
      </c>
      <c r="I64" t="s">
        <v>136</v>
      </c>
      <c r="J64" t="s">
        <v>137</v>
      </c>
      <c r="K64" t="s">
        <v>138</v>
      </c>
      <c r="L64" t="s">
        <v>355</v>
      </c>
      <c r="M64" t="s">
        <v>356</v>
      </c>
      <c r="N64">
        <v>0.766666666</v>
      </c>
      <c r="O64">
        <v>2</v>
      </c>
      <c r="P64">
        <v>210</v>
      </c>
      <c r="Q64">
        <v>23</v>
      </c>
      <c r="R64">
        <v>42</v>
      </c>
      <c r="S64">
        <v>1</v>
      </c>
      <c r="T64">
        <v>19</v>
      </c>
      <c r="U64">
        <v>1</v>
      </c>
      <c r="V64">
        <v>0</v>
      </c>
      <c r="W64">
        <v>5.1817006491893505</v>
      </c>
      <c r="X64">
        <v>35.080675829606122</v>
      </c>
      <c r="Y64">
        <v>3.3650715972620122</v>
      </c>
      <c r="Z64">
        <v>3.4049932689002009</v>
      </c>
      <c r="AA64">
        <v>1.2075697039241111</v>
      </c>
      <c r="AB64">
        <v>10.367426475412071</v>
      </c>
      <c r="AC64">
        <v>42.781225295983177</v>
      </c>
      <c r="AD64">
        <v>0</v>
      </c>
      <c r="AE64">
        <v>101.38866282027703</v>
      </c>
    </row>
    <row r="65" spans="1:31" x14ac:dyDescent="0.25">
      <c r="A65">
        <v>2413554</v>
      </c>
      <c r="B65">
        <v>1</v>
      </c>
      <c r="C65" t="s">
        <v>80</v>
      </c>
      <c r="D65" t="s">
        <v>96</v>
      </c>
      <c r="E65" t="s">
        <v>132</v>
      </c>
      <c r="F65" t="s">
        <v>357</v>
      </c>
      <c r="G65" t="s">
        <v>154</v>
      </c>
      <c r="H65" t="s">
        <v>135</v>
      </c>
      <c r="I65" t="s">
        <v>136</v>
      </c>
      <c r="J65" t="s">
        <v>137</v>
      </c>
      <c r="K65" t="s">
        <v>138</v>
      </c>
      <c r="L65" t="s">
        <v>358</v>
      </c>
      <c r="M65" t="s">
        <v>359</v>
      </c>
      <c r="N65">
        <v>1.119722222</v>
      </c>
      <c r="O65">
        <v>0</v>
      </c>
      <c r="P65">
        <v>106</v>
      </c>
      <c r="Q65">
        <v>0</v>
      </c>
      <c r="R65">
        <v>0</v>
      </c>
      <c r="S65">
        <v>3</v>
      </c>
      <c r="T65">
        <v>6</v>
      </c>
      <c r="U65">
        <v>0</v>
      </c>
      <c r="V65">
        <v>0</v>
      </c>
      <c r="W65">
        <v>0</v>
      </c>
      <c r="X65">
        <v>25.177912645236702</v>
      </c>
      <c r="Y65">
        <v>0</v>
      </c>
      <c r="Z65">
        <v>0</v>
      </c>
      <c r="AA65">
        <v>13.722225398210677</v>
      </c>
      <c r="AB65">
        <v>1.3042104885304415</v>
      </c>
      <c r="AC65">
        <v>0</v>
      </c>
      <c r="AD65">
        <v>0</v>
      </c>
      <c r="AE65">
        <v>40.204348531977821</v>
      </c>
    </row>
    <row r="66" spans="1:31" x14ac:dyDescent="0.25">
      <c r="A66">
        <v>2413268</v>
      </c>
      <c r="B66">
        <v>1</v>
      </c>
      <c r="C66" t="s">
        <v>81</v>
      </c>
      <c r="D66" t="s">
        <v>121</v>
      </c>
      <c r="E66" t="s">
        <v>132</v>
      </c>
      <c r="F66" t="s">
        <v>360</v>
      </c>
      <c r="G66" t="s">
        <v>215</v>
      </c>
      <c r="H66" t="s">
        <v>135</v>
      </c>
      <c r="I66" t="s">
        <v>136</v>
      </c>
      <c r="J66" t="s">
        <v>137</v>
      </c>
      <c r="K66" t="s">
        <v>138</v>
      </c>
      <c r="L66" t="s">
        <v>361</v>
      </c>
      <c r="M66" t="s">
        <v>362</v>
      </c>
      <c r="N66">
        <v>2.0563888879999999</v>
      </c>
      <c r="O66">
        <v>0</v>
      </c>
      <c r="P66">
        <v>153</v>
      </c>
      <c r="Q66">
        <v>0</v>
      </c>
      <c r="R66">
        <v>1</v>
      </c>
      <c r="S66">
        <v>0</v>
      </c>
      <c r="T66">
        <v>6</v>
      </c>
      <c r="U66">
        <v>0</v>
      </c>
      <c r="V66">
        <v>0</v>
      </c>
      <c r="W66">
        <v>0</v>
      </c>
      <c r="X66">
        <v>31.178915472204071</v>
      </c>
      <c r="Y66">
        <v>0</v>
      </c>
      <c r="Z66">
        <v>0</v>
      </c>
      <c r="AA66">
        <v>0</v>
      </c>
      <c r="AB66">
        <v>4.0208208335250575</v>
      </c>
      <c r="AC66">
        <v>0</v>
      </c>
      <c r="AD66">
        <v>0</v>
      </c>
      <c r="AE66">
        <v>35.199736305729132</v>
      </c>
    </row>
    <row r="67" spans="1:31" x14ac:dyDescent="0.25">
      <c r="A67">
        <v>2413019</v>
      </c>
      <c r="B67">
        <v>1</v>
      </c>
      <c r="C67" t="s">
        <v>81</v>
      </c>
      <c r="D67" t="s">
        <v>123</v>
      </c>
      <c r="E67" t="s">
        <v>132</v>
      </c>
      <c r="F67" t="s">
        <v>363</v>
      </c>
      <c r="G67" t="s">
        <v>158</v>
      </c>
      <c r="H67" t="s">
        <v>135</v>
      </c>
      <c r="I67" t="s">
        <v>136</v>
      </c>
      <c r="J67" t="s">
        <v>137</v>
      </c>
      <c r="K67" t="s">
        <v>159</v>
      </c>
      <c r="L67" t="s">
        <v>364</v>
      </c>
      <c r="M67" t="s">
        <v>365</v>
      </c>
      <c r="N67">
        <v>6.3133333330000001</v>
      </c>
      <c r="O67">
        <v>0</v>
      </c>
      <c r="P67">
        <v>1487</v>
      </c>
      <c r="Q67">
        <v>0</v>
      </c>
      <c r="R67">
        <v>42</v>
      </c>
      <c r="S67">
        <v>0</v>
      </c>
      <c r="T67">
        <v>88</v>
      </c>
      <c r="U67">
        <v>0</v>
      </c>
      <c r="V67">
        <v>0</v>
      </c>
      <c r="W67">
        <v>0</v>
      </c>
      <c r="X67">
        <v>1907.6234242200389</v>
      </c>
      <c r="Y67">
        <v>0</v>
      </c>
      <c r="Z67">
        <v>46.432828867294582</v>
      </c>
      <c r="AA67">
        <v>0</v>
      </c>
      <c r="AB67">
        <v>655.32295415293129</v>
      </c>
      <c r="AC67">
        <v>0</v>
      </c>
      <c r="AD67">
        <v>0</v>
      </c>
      <c r="AE67">
        <v>2609.3792072402648</v>
      </c>
    </row>
    <row r="68" spans="1:31" x14ac:dyDescent="0.25">
      <c r="A68">
        <v>2412873</v>
      </c>
      <c r="B68">
        <v>1</v>
      </c>
      <c r="C68" t="s">
        <v>80</v>
      </c>
      <c r="D68" t="s">
        <v>85</v>
      </c>
      <c r="E68" t="s">
        <v>288</v>
      </c>
      <c r="F68" t="s">
        <v>366</v>
      </c>
      <c r="G68" t="s">
        <v>154</v>
      </c>
      <c r="H68" t="s">
        <v>149</v>
      </c>
      <c r="I68" t="s">
        <v>136</v>
      </c>
      <c r="J68" t="s">
        <v>137</v>
      </c>
      <c r="K68" t="s">
        <v>138</v>
      </c>
      <c r="L68" t="s">
        <v>367</v>
      </c>
      <c r="M68" t="s">
        <v>368</v>
      </c>
      <c r="N68">
        <v>3.7480555550000001</v>
      </c>
      <c r="O68">
        <v>0</v>
      </c>
      <c r="P68">
        <v>54</v>
      </c>
      <c r="Q68">
        <v>0</v>
      </c>
      <c r="R68">
        <v>0</v>
      </c>
      <c r="S68">
        <v>0</v>
      </c>
      <c r="T68">
        <v>6</v>
      </c>
      <c r="U68">
        <v>0</v>
      </c>
      <c r="V68">
        <v>0</v>
      </c>
      <c r="W68">
        <v>0</v>
      </c>
      <c r="X68">
        <v>54.69582581653539</v>
      </c>
      <c r="Y68">
        <v>0</v>
      </c>
      <c r="Z68">
        <v>0</v>
      </c>
      <c r="AA68">
        <v>0</v>
      </c>
      <c r="AB68">
        <v>4.0986453245215078</v>
      </c>
      <c r="AC68">
        <v>0</v>
      </c>
      <c r="AD68">
        <v>0</v>
      </c>
      <c r="AE68">
        <v>58.794471141056896</v>
      </c>
    </row>
    <row r="69" spans="1:31" x14ac:dyDescent="0.25">
      <c r="A69">
        <v>2413122</v>
      </c>
      <c r="B69">
        <v>1</v>
      </c>
      <c r="C69" t="s">
        <v>80</v>
      </c>
      <c r="D69" t="s">
        <v>103</v>
      </c>
      <c r="E69" t="s">
        <v>132</v>
      </c>
      <c r="F69" t="s">
        <v>369</v>
      </c>
      <c r="G69" t="s">
        <v>158</v>
      </c>
      <c r="H69" t="s">
        <v>135</v>
      </c>
      <c r="I69" t="s">
        <v>136</v>
      </c>
      <c r="J69" t="s">
        <v>137</v>
      </c>
      <c r="K69" t="s">
        <v>159</v>
      </c>
      <c r="L69" t="s">
        <v>370</v>
      </c>
      <c r="M69" t="s">
        <v>371</v>
      </c>
      <c r="N69">
        <v>3.6858333330000002</v>
      </c>
      <c r="O69">
        <v>0</v>
      </c>
      <c r="P69">
        <v>10</v>
      </c>
      <c r="Q69">
        <v>0</v>
      </c>
      <c r="R69">
        <v>0</v>
      </c>
      <c r="S69">
        <v>0</v>
      </c>
      <c r="T69">
        <v>16</v>
      </c>
      <c r="U69">
        <v>0</v>
      </c>
      <c r="V69">
        <v>0</v>
      </c>
      <c r="W69">
        <v>0</v>
      </c>
      <c r="X69">
        <v>4.2775054087944744</v>
      </c>
      <c r="Y69">
        <v>0</v>
      </c>
      <c r="Z69">
        <v>0</v>
      </c>
      <c r="AA69">
        <v>0</v>
      </c>
      <c r="AB69">
        <v>16.155137111086169</v>
      </c>
      <c r="AC69">
        <v>0</v>
      </c>
      <c r="AD69">
        <v>0</v>
      </c>
      <c r="AE69">
        <v>20.432642519880645</v>
      </c>
    </row>
    <row r="70" spans="1:31" x14ac:dyDescent="0.25">
      <c r="A70">
        <v>2413514</v>
      </c>
      <c r="B70">
        <v>1</v>
      </c>
      <c r="C70" t="s">
        <v>81</v>
      </c>
      <c r="D70" t="s">
        <v>127</v>
      </c>
      <c r="E70" t="s">
        <v>141</v>
      </c>
      <c r="F70" t="s">
        <v>372</v>
      </c>
      <c r="G70" t="s">
        <v>143</v>
      </c>
      <c r="H70" t="s">
        <v>135</v>
      </c>
      <c r="I70" t="s">
        <v>136</v>
      </c>
      <c r="J70" t="s">
        <v>137</v>
      </c>
      <c r="K70" t="s">
        <v>138</v>
      </c>
      <c r="L70" t="s">
        <v>373</v>
      </c>
      <c r="M70" t="s">
        <v>374</v>
      </c>
      <c r="N70">
        <v>1.3863888879999999</v>
      </c>
      <c r="O70">
        <v>6</v>
      </c>
      <c r="P70">
        <v>493</v>
      </c>
      <c r="Q70">
        <v>84</v>
      </c>
      <c r="R70">
        <v>76</v>
      </c>
      <c r="S70">
        <v>17</v>
      </c>
      <c r="T70">
        <v>37</v>
      </c>
      <c r="U70">
        <v>4</v>
      </c>
      <c r="V70">
        <v>0</v>
      </c>
      <c r="W70">
        <v>0.98428477745355003</v>
      </c>
      <c r="X70">
        <v>97.978439961753139</v>
      </c>
      <c r="Y70">
        <v>31.363042617556008</v>
      </c>
      <c r="Z70">
        <v>15.860404898264527</v>
      </c>
      <c r="AA70">
        <v>564.0436685244249</v>
      </c>
      <c r="AB70">
        <v>14.250669590550318</v>
      </c>
      <c r="AC70">
        <v>263.33247151989781</v>
      </c>
      <c r="AD70">
        <v>0</v>
      </c>
      <c r="AE70">
        <v>987.81298188990024</v>
      </c>
    </row>
    <row r="71" spans="1:31" x14ac:dyDescent="0.25">
      <c r="A71">
        <v>2413076</v>
      </c>
      <c r="B71">
        <v>1</v>
      </c>
      <c r="C71" t="s">
        <v>80</v>
      </c>
      <c r="D71" t="s">
        <v>90</v>
      </c>
      <c r="E71" t="s">
        <v>146</v>
      </c>
      <c r="F71" t="s">
        <v>375</v>
      </c>
      <c r="G71" t="s">
        <v>168</v>
      </c>
      <c r="H71" t="s">
        <v>149</v>
      </c>
      <c r="I71" t="s">
        <v>136</v>
      </c>
      <c r="J71" t="s">
        <v>137</v>
      </c>
      <c r="K71" t="s">
        <v>138</v>
      </c>
      <c r="L71" t="s">
        <v>376</v>
      </c>
      <c r="M71" t="s">
        <v>377</v>
      </c>
      <c r="N71">
        <v>2.1133333329999999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0.95227896309499993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0.95227896309499993</v>
      </c>
    </row>
    <row r="72" spans="1:31" x14ac:dyDescent="0.25">
      <c r="A72">
        <v>2413262</v>
      </c>
      <c r="B72">
        <v>1</v>
      </c>
      <c r="C72" t="s">
        <v>81</v>
      </c>
      <c r="D72" t="s">
        <v>113</v>
      </c>
      <c r="E72" t="s">
        <v>162</v>
      </c>
      <c r="F72" t="s">
        <v>378</v>
      </c>
      <c r="G72" t="s">
        <v>164</v>
      </c>
      <c r="H72" t="s">
        <v>149</v>
      </c>
      <c r="I72" t="s">
        <v>136</v>
      </c>
      <c r="J72" t="s">
        <v>137</v>
      </c>
      <c r="K72" t="s">
        <v>138</v>
      </c>
      <c r="L72" t="s">
        <v>379</v>
      </c>
      <c r="M72" t="s">
        <v>380</v>
      </c>
      <c r="N72">
        <v>4.7188888880000004</v>
      </c>
      <c r="O72">
        <v>0</v>
      </c>
      <c r="P72">
        <v>3</v>
      </c>
      <c r="Q72">
        <v>0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1.3974471651195999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1.3974471651195999</v>
      </c>
    </row>
    <row r="73" spans="1:31" x14ac:dyDescent="0.25">
      <c r="A73">
        <v>2412930</v>
      </c>
      <c r="B73">
        <v>1</v>
      </c>
      <c r="C73" t="s">
        <v>80</v>
      </c>
      <c r="D73" t="s">
        <v>96</v>
      </c>
      <c r="E73" t="s">
        <v>146</v>
      </c>
      <c r="F73" t="s">
        <v>381</v>
      </c>
      <c r="G73" t="s">
        <v>199</v>
      </c>
      <c r="H73" t="s">
        <v>149</v>
      </c>
      <c r="I73" t="s">
        <v>136</v>
      </c>
      <c r="J73" t="s">
        <v>137</v>
      </c>
      <c r="K73" t="s">
        <v>138</v>
      </c>
      <c r="L73" t="s">
        <v>382</v>
      </c>
      <c r="M73" t="s">
        <v>383</v>
      </c>
      <c r="N73">
        <v>3.7819444440000001</v>
      </c>
      <c r="O73">
        <v>0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3.25589689658625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3.25589689658625</v>
      </c>
    </row>
    <row r="74" spans="1:31" x14ac:dyDescent="0.25">
      <c r="A74">
        <v>2413497</v>
      </c>
      <c r="B74">
        <v>1</v>
      </c>
      <c r="C74" t="s">
        <v>81</v>
      </c>
      <c r="D74" t="s">
        <v>123</v>
      </c>
      <c r="E74" t="s">
        <v>174</v>
      </c>
      <c r="F74" t="s">
        <v>384</v>
      </c>
      <c r="G74" t="s">
        <v>143</v>
      </c>
      <c r="H74" t="s">
        <v>135</v>
      </c>
      <c r="I74" t="s">
        <v>136</v>
      </c>
      <c r="J74" t="s">
        <v>137</v>
      </c>
      <c r="K74" t="s">
        <v>138</v>
      </c>
      <c r="L74" t="s">
        <v>385</v>
      </c>
      <c r="M74" t="s">
        <v>386</v>
      </c>
      <c r="N74">
        <v>0.74972222200000005</v>
      </c>
      <c r="O74">
        <v>0</v>
      </c>
      <c r="P74">
        <v>2293</v>
      </c>
      <c r="Q74">
        <v>4</v>
      </c>
      <c r="R74">
        <v>11</v>
      </c>
      <c r="S74">
        <v>20</v>
      </c>
      <c r="T74">
        <v>181</v>
      </c>
      <c r="U74">
        <v>3</v>
      </c>
      <c r="V74">
        <v>0</v>
      </c>
      <c r="W74">
        <v>0</v>
      </c>
      <c r="X74">
        <v>442.69730447660965</v>
      </c>
      <c r="Y74">
        <v>1.1030358169036556</v>
      </c>
      <c r="Z74">
        <v>0.41141810109958327</v>
      </c>
      <c r="AA74">
        <v>48.737280370825786</v>
      </c>
      <c r="AB74">
        <v>108.25063326622897</v>
      </c>
      <c r="AC74">
        <v>624.31052075305411</v>
      </c>
      <c r="AD74">
        <v>0</v>
      </c>
      <c r="AE74">
        <v>1225.5101927847218</v>
      </c>
    </row>
    <row r="75" spans="1:31" x14ac:dyDescent="0.25">
      <c r="A75">
        <v>2413142</v>
      </c>
      <c r="B75">
        <v>1</v>
      </c>
      <c r="C75" t="s">
        <v>80</v>
      </c>
      <c r="D75" t="s">
        <v>103</v>
      </c>
      <c r="E75" t="s">
        <v>132</v>
      </c>
      <c r="F75" t="s">
        <v>387</v>
      </c>
      <c r="G75" t="s">
        <v>158</v>
      </c>
      <c r="H75" t="s">
        <v>135</v>
      </c>
      <c r="I75" t="s">
        <v>136</v>
      </c>
      <c r="J75" t="s">
        <v>137</v>
      </c>
      <c r="K75" t="s">
        <v>159</v>
      </c>
      <c r="L75" t="s">
        <v>388</v>
      </c>
      <c r="M75" t="s">
        <v>389</v>
      </c>
      <c r="N75">
        <v>3.4502777770000002</v>
      </c>
      <c r="O75">
        <v>0</v>
      </c>
      <c r="P75">
        <v>0</v>
      </c>
      <c r="Q75">
        <v>0</v>
      </c>
      <c r="R75">
        <v>0</v>
      </c>
      <c r="S75">
        <v>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1.9365004246148001</v>
      </c>
      <c r="AB75">
        <v>0</v>
      </c>
      <c r="AC75">
        <v>0</v>
      </c>
      <c r="AD75">
        <v>0</v>
      </c>
      <c r="AE75">
        <v>1.9365004246148001</v>
      </c>
    </row>
    <row r="76" spans="1:31" x14ac:dyDescent="0.25">
      <c r="A76">
        <v>2413305</v>
      </c>
      <c r="B76">
        <v>1</v>
      </c>
      <c r="C76" t="s">
        <v>81</v>
      </c>
      <c r="D76" t="s">
        <v>123</v>
      </c>
      <c r="E76" t="s">
        <v>146</v>
      </c>
      <c r="F76" t="s">
        <v>390</v>
      </c>
      <c r="G76" t="s">
        <v>148</v>
      </c>
      <c r="H76" t="s">
        <v>149</v>
      </c>
      <c r="I76" t="s">
        <v>136</v>
      </c>
      <c r="J76" t="s">
        <v>137</v>
      </c>
      <c r="K76" t="s">
        <v>138</v>
      </c>
      <c r="L76" t="s">
        <v>391</v>
      </c>
      <c r="M76" t="s">
        <v>392</v>
      </c>
      <c r="N76">
        <v>2.4288888879999999</v>
      </c>
      <c r="O76">
        <v>0</v>
      </c>
      <c r="P76">
        <v>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0.83528397636341667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0.83528397636341667</v>
      </c>
    </row>
    <row r="77" spans="1:31" x14ac:dyDescent="0.25">
      <c r="A77">
        <v>2413162</v>
      </c>
      <c r="B77">
        <v>1</v>
      </c>
      <c r="C77" t="s">
        <v>80</v>
      </c>
      <c r="D77" t="s">
        <v>105</v>
      </c>
      <c r="E77" t="s">
        <v>146</v>
      </c>
      <c r="F77" t="s">
        <v>393</v>
      </c>
      <c r="G77" t="s">
        <v>148</v>
      </c>
      <c r="H77" t="s">
        <v>149</v>
      </c>
      <c r="I77" t="s">
        <v>136</v>
      </c>
      <c r="J77" t="s">
        <v>137</v>
      </c>
      <c r="K77" t="s">
        <v>138</v>
      </c>
      <c r="L77" t="s">
        <v>394</v>
      </c>
      <c r="M77" t="s">
        <v>395</v>
      </c>
      <c r="N77">
        <v>2.5874999999999999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</row>
    <row r="78" spans="1:31" x14ac:dyDescent="0.25">
      <c r="A78">
        <v>2412993</v>
      </c>
      <c r="B78">
        <v>1</v>
      </c>
      <c r="C78" t="s">
        <v>80</v>
      </c>
      <c r="D78" t="s">
        <v>96</v>
      </c>
      <c r="E78" t="s">
        <v>162</v>
      </c>
      <c r="F78" t="s">
        <v>396</v>
      </c>
      <c r="G78" t="s">
        <v>348</v>
      </c>
      <c r="H78" t="s">
        <v>149</v>
      </c>
      <c r="I78" t="s">
        <v>136</v>
      </c>
      <c r="J78" t="s">
        <v>137</v>
      </c>
      <c r="K78" t="s">
        <v>138</v>
      </c>
      <c r="L78" t="s">
        <v>397</v>
      </c>
      <c r="M78" t="s">
        <v>398</v>
      </c>
      <c r="N78">
        <v>0.76555555500000005</v>
      </c>
      <c r="O78">
        <v>0</v>
      </c>
      <c r="P78">
        <v>54</v>
      </c>
      <c r="Q78">
        <v>0</v>
      </c>
      <c r="R78">
        <v>0</v>
      </c>
      <c r="S78">
        <v>0</v>
      </c>
      <c r="T78">
        <v>5</v>
      </c>
      <c r="U78">
        <v>0</v>
      </c>
      <c r="V78">
        <v>0</v>
      </c>
      <c r="W78">
        <v>0</v>
      </c>
      <c r="X78">
        <v>10.846007319336801</v>
      </c>
      <c r="Y78">
        <v>0</v>
      </c>
      <c r="Z78">
        <v>0</v>
      </c>
      <c r="AA78">
        <v>0</v>
      </c>
      <c r="AB78">
        <v>1.1715903054618748</v>
      </c>
      <c r="AC78">
        <v>0</v>
      </c>
      <c r="AD78">
        <v>0</v>
      </c>
      <c r="AE78">
        <v>12.017597624798675</v>
      </c>
    </row>
    <row r="79" spans="1:31" x14ac:dyDescent="0.25">
      <c r="A79">
        <v>2413242</v>
      </c>
      <c r="B79">
        <v>1</v>
      </c>
      <c r="C79" t="s">
        <v>80</v>
      </c>
      <c r="D79" t="s">
        <v>105</v>
      </c>
      <c r="E79" t="s">
        <v>162</v>
      </c>
      <c r="F79" t="s">
        <v>399</v>
      </c>
      <c r="G79" t="s">
        <v>154</v>
      </c>
      <c r="H79" t="s">
        <v>149</v>
      </c>
      <c r="I79" t="s">
        <v>136</v>
      </c>
      <c r="J79" t="s">
        <v>137</v>
      </c>
      <c r="K79" t="s">
        <v>138</v>
      </c>
      <c r="L79" t="s">
        <v>400</v>
      </c>
      <c r="M79" t="s">
        <v>401</v>
      </c>
      <c r="N79">
        <v>1.093611111</v>
      </c>
      <c r="O79">
        <v>0</v>
      </c>
      <c r="P79">
        <v>174</v>
      </c>
      <c r="Q79">
        <v>0</v>
      </c>
      <c r="R79">
        <v>0</v>
      </c>
      <c r="S79">
        <v>0</v>
      </c>
      <c r="T79">
        <v>8</v>
      </c>
      <c r="U79">
        <v>0</v>
      </c>
      <c r="V79">
        <v>0</v>
      </c>
      <c r="W79">
        <v>0</v>
      </c>
      <c r="X79">
        <v>45.886545378367842</v>
      </c>
      <c r="Y79">
        <v>0</v>
      </c>
      <c r="Z79">
        <v>0</v>
      </c>
      <c r="AA79">
        <v>0</v>
      </c>
      <c r="AB79">
        <v>7.0239795965488776</v>
      </c>
      <c r="AC79">
        <v>0</v>
      </c>
      <c r="AD79">
        <v>0</v>
      </c>
      <c r="AE79">
        <v>52.910524974916719</v>
      </c>
    </row>
    <row r="80" spans="1:31" x14ac:dyDescent="0.25">
      <c r="A80">
        <v>2412956</v>
      </c>
      <c r="B80">
        <v>1</v>
      </c>
      <c r="C80" t="s">
        <v>81</v>
      </c>
      <c r="D80" t="s">
        <v>127</v>
      </c>
      <c r="E80" t="s">
        <v>152</v>
      </c>
      <c r="F80" t="s">
        <v>402</v>
      </c>
      <c r="G80" t="s">
        <v>403</v>
      </c>
      <c r="H80" t="s">
        <v>149</v>
      </c>
      <c r="I80" t="s">
        <v>136</v>
      </c>
      <c r="J80" t="s">
        <v>137</v>
      </c>
      <c r="K80" t="s">
        <v>138</v>
      </c>
      <c r="L80" t="s">
        <v>404</v>
      </c>
      <c r="M80" t="s">
        <v>405</v>
      </c>
      <c r="N80">
        <v>2.923333333</v>
      </c>
      <c r="O80">
        <v>0</v>
      </c>
      <c r="P80">
        <v>47</v>
      </c>
      <c r="Q80">
        <v>0</v>
      </c>
      <c r="R80">
        <v>13</v>
      </c>
      <c r="S80">
        <v>0</v>
      </c>
      <c r="T80">
        <v>6</v>
      </c>
      <c r="U80">
        <v>0</v>
      </c>
      <c r="V80">
        <v>0</v>
      </c>
      <c r="W80">
        <v>0</v>
      </c>
      <c r="X80">
        <v>32.541643474864408</v>
      </c>
      <c r="Y80">
        <v>0</v>
      </c>
      <c r="Z80">
        <v>6.7553989002649999</v>
      </c>
      <c r="AA80">
        <v>0</v>
      </c>
      <c r="AB80">
        <v>4.3583394895386993</v>
      </c>
      <c r="AC80">
        <v>0</v>
      </c>
      <c r="AD80">
        <v>0</v>
      </c>
      <c r="AE80">
        <v>43.655381864668108</v>
      </c>
    </row>
    <row r="81" spans="1:31" x14ac:dyDescent="0.25">
      <c r="A81">
        <v>2413199</v>
      </c>
      <c r="B81">
        <v>1</v>
      </c>
      <c r="C81" t="s">
        <v>80</v>
      </c>
      <c r="D81" t="s">
        <v>100</v>
      </c>
      <c r="E81" t="s">
        <v>141</v>
      </c>
      <c r="F81" t="s">
        <v>406</v>
      </c>
      <c r="G81" t="s">
        <v>143</v>
      </c>
      <c r="H81" t="s">
        <v>135</v>
      </c>
      <c r="I81" t="s">
        <v>136</v>
      </c>
      <c r="J81" t="s">
        <v>137</v>
      </c>
      <c r="K81" t="s">
        <v>138</v>
      </c>
      <c r="L81" t="s">
        <v>407</v>
      </c>
      <c r="M81" t="s">
        <v>408</v>
      </c>
      <c r="N81">
        <v>0.87805555499999999</v>
      </c>
      <c r="O81">
        <v>0</v>
      </c>
      <c r="P81">
        <v>363</v>
      </c>
      <c r="Q81">
        <v>9</v>
      </c>
      <c r="R81">
        <v>32</v>
      </c>
      <c r="S81">
        <v>1</v>
      </c>
      <c r="T81">
        <v>33</v>
      </c>
      <c r="U81">
        <v>0</v>
      </c>
      <c r="V81">
        <v>0</v>
      </c>
      <c r="W81">
        <v>0</v>
      </c>
      <c r="X81">
        <v>83.840942143861852</v>
      </c>
      <c r="Y81">
        <v>1.2866055260351332</v>
      </c>
      <c r="Z81">
        <v>12.979345169023897</v>
      </c>
      <c r="AA81">
        <v>1.3084601764345556</v>
      </c>
      <c r="AB81">
        <v>27.209428414118491</v>
      </c>
      <c r="AC81">
        <v>0</v>
      </c>
      <c r="AD81">
        <v>0</v>
      </c>
      <c r="AE81">
        <v>126.62478142947393</v>
      </c>
    </row>
    <row r="82" spans="1:31" x14ac:dyDescent="0.25">
      <c r="A82">
        <v>2412950</v>
      </c>
      <c r="B82">
        <v>1</v>
      </c>
      <c r="C82" t="s">
        <v>80</v>
      </c>
      <c r="D82" t="s">
        <v>93</v>
      </c>
      <c r="E82" t="s">
        <v>146</v>
      </c>
      <c r="F82" t="s">
        <v>409</v>
      </c>
      <c r="G82" t="s">
        <v>296</v>
      </c>
      <c r="H82" t="s">
        <v>149</v>
      </c>
      <c r="I82" t="s">
        <v>136</v>
      </c>
      <c r="J82" t="s">
        <v>137</v>
      </c>
      <c r="K82" t="s">
        <v>138</v>
      </c>
      <c r="L82" t="s">
        <v>410</v>
      </c>
      <c r="M82" t="s">
        <v>411</v>
      </c>
      <c r="N82">
        <v>1.4769444439999999</v>
      </c>
      <c r="O82">
        <v>0</v>
      </c>
      <c r="P82">
        <v>0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</row>
    <row r="83" spans="1:31" x14ac:dyDescent="0.25">
      <c r="A83">
        <v>2413348</v>
      </c>
      <c r="B83">
        <v>1</v>
      </c>
      <c r="C83" t="s">
        <v>80</v>
      </c>
      <c r="D83" t="s">
        <v>96</v>
      </c>
      <c r="E83" t="s">
        <v>132</v>
      </c>
      <c r="F83" t="s">
        <v>412</v>
      </c>
      <c r="G83" t="s">
        <v>143</v>
      </c>
      <c r="H83" t="s">
        <v>135</v>
      </c>
      <c r="I83" t="s">
        <v>136</v>
      </c>
      <c r="J83" t="s">
        <v>137</v>
      </c>
      <c r="K83" t="s">
        <v>138</v>
      </c>
      <c r="L83" t="s">
        <v>413</v>
      </c>
      <c r="M83" t="s">
        <v>414</v>
      </c>
      <c r="N83">
        <v>0.34666666600000001</v>
      </c>
      <c r="O83">
        <v>0</v>
      </c>
      <c r="P83">
        <v>311</v>
      </c>
      <c r="Q83">
        <v>0</v>
      </c>
      <c r="R83">
        <v>0</v>
      </c>
      <c r="S83">
        <v>2</v>
      </c>
      <c r="T83">
        <v>36</v>
      </c>
      <c r="U83">
        <v>0</v>
      </c>
      <c r="V83">
        <v>0</v>
      </c>
      <c r="W83">
        <v>0</v>
      </c>
      <c r="X83">
        <v>46.180297008476785</v>
      </c>
      <c r="Y83">
        <v>0</v>
      </c>
      <c r="Z83">
        <v>0</v>
      </c>
      <c r="AA83">
        <v>23.910953948762398</v>
      </c>
      <c r="AB83">
        <v>6.7191520053528002</v>
      </c>
      <c r="AC83">
        <v>0</v>
      </c>
      <c r="AD83">
        <v>0</v>
      </c>
      <c r="AE83">
        <v>76.810402962591979</v>
      </c>
    </row>
    <row r="84" spans="1:31" x14ac:dyDescent="0.25">
      <c r="A84">
        <v>2413491</v>
      </c>
      <c r="B84">
        <v>1</v>
      </c>
      <c r="C84" t="s">
        <v>80</v>
      </c>
      <c r="D84" t="s">
        <v>86</v>
      </c>
      <c r="E84" t="s">
        <v>288</v>
      </c>
      <c r="F84" t="s">
        <v>415</v>
      </c>
      <c r="G84" t="s">
        <v>164</v>
      </c>
      <c r="H84" t="s">
        <v>149</v>
      </c>
      <c r="I84" t="s">
        <v>136</v>
      </c>
      <c r="J84" t="s">
        <v>137</v>
      </c>
      <c r="K84" t="s">
        <v>138</v>
      </c>
      <c r="L84" t="s">
        <v>416</v>
      </c>
      <c r="M84" t="s">
        <v>417</v>
      </c>
      <c r="N84">
        <v>1.2963888880000001</v>
      </c>
      <c r="O84">
        <v>0</v>
      </c>
      <c r="P84">
        <v>184</v>
      </c>
      <c r="Q84">
        <v>0</v>
      </c>
      <c r="R84">
        <v>0</v>
      </c>
      <c r="S84">
        <v>0</v>
      </c>
      <c r="T84">
        <v>2</v>
      </c>
      <c r="U84">
        <v>0</v>
      </c>
      <c r="V84">
        <v>0</v>
      </c>
      <c r="W84">
        <v>0</v>
      </c>
      <c r="X84">
        <v>69.598123851347935</v>
      </c>
      <c r="Y84">
        <v>0</v>
      </c>
      <c r="Z84">
        <v>0</v>
      </c>
      <c r="AA84">
        <v>0</v>
      </c>
      <c r="AB84">
        <v>6.0599216858849995E-2</v>
      </c>
      <c r="AC84">
        <v>0</v>
      </c>
      <c r="AD84">
        <v>0</v>
      </c>
      <c r="AE84">
        <v>69.658723068206783</v>
      </c>
    </row>
    <row r="85" spans="1:31" x14ac:dyDescent="0.25">
      <c r="A85">
        <v>2413085</v>
      </c>
      <c r="B85">
        <v>1</v>
      </c>
      <c r="C85" t="s">
        <v>80</v>
      </c>
      <c r="D85" t="s">
        <v>90</v>
      </c>
      <c r="E85" t="s">
        <v>162</v>
      </c>
      <c r="F85" t="s">
        <v>418</v>
      </c>
      <c r="G85" t="s">
        <v>164</v>
      </c>
      <c r="H85" t="s">
        <v>149</v>
      </c>
      <c r="I85" t="s">
        <v>136</v>
      </c>
      <c r="J85" t="s">
        <v>137</v>
      </c>
      <c r="K85" t="s">
        <v>138</v>
      </c>
      <c r="L85" t="s">
        <v>419</v>
      </c>
      <c r="M85" t="s">
        <v>420</v>
      </c>
      <c r="N85">
        <v>1.839722222</v>
      </c>
      <c r="O85">
        <v>0</v>
      </c>
      <c r="P85">
        <v>209</v>
      </c>
      <c r="Q85">
        <v>0</v>
      </c>
      <c r="R85">
        <v>0</v>
      </c>
      <c r="S85">
        <v>0</v>
      </c>
      <c r="T85">
        <v>9</v>
      </c>
      <c r="U85">
        <v>0</v>
      </c>
      <c r="V85">
        <v>0</v>
      </c>
      <c r="W85">
        <v>0</v>
      </c>
      <c r="X85">
        <v>90.884810666806786</v>
      </c>
      <c r="Y85">
        <v>0</v>
      </c>
      <c r="Z85">
        <v>0</v>
      </c>
      <c r="AA85">
        <v>0</v>
      </c>
      <c r="AB85">
        <v>8.1436964001856893</v>
      </c>
      <c r="AC85">
        <v>0</v>
      </c>
      <c r="AD85">
        <v>0</v>
      </c>
      <c r="AE85">
        <v>99.028507066992475</v>
      </c>
    </row>
    <row r="86" spans="1:31" x14ac:dyDescent="0.25">
      <c r="A86">
        <v>2412939</v>
      </c>
      <c r="B86">
        <v>1</v>
      </c>
      <c r="C86" t="s">
        <v>80</v>
      </c>
      <c r="D86" t="s">
        <v>102</v>
      </c>
      <c r="E86" t="s">
        <v>152</v>
      </c>
      <c r="F86" t="s">
        <v>421</v>
      </c>
      <c r="G86" t="s">
        <v>158</v>
      </c>
      <c r="H86" t="s">
        <v>149</v>
      </c>
      <c r="I86" t="s">
        <v>136</v>
      </c>
      <c r="J86" t="s">
        <v>137</v>
      </c>
      <c r="K86" t="s">
        <v>159</v>
      </c>
      <c r="L86" t="s">
        <v>422</v>
      </c>
      <c r="M86" t="s">
        <v>423</v>
      </c>
      <c r="N86">
        <v>7.9841666660000001</v>
      </c>
      <c r="O86">
        <v>0</v>
      </c>
      <c r="P86">
        <v>22</v>
      </c>
      <c r="Q86">
        <v>0</v>
      </c>
      <c r="R86">
        <v>20</v>
      </c>
      <c r="S86">
        <v>0</v>
      </c>
      <c r="T86">
        <v>5</v>
      </c>
      <c r="U86">
        <v>0</v>
      </c>
      <c r="V86">
        <v>0</v>
      </c>
      <c r="W86">
        <v>0</v>
      </c>
      <c r="X86">
        <v>3.414333547613134</v>
      </c>
      <c r="Y86">
        <v>0</v>
      </c>
      <c r="Z86">
        <v>0</v>
      </c>
      <c r="AA86">
        <v>0</v>
      </c>
      <c r="AB86">
        <v>13.263379504965606</v>
      </c>
      <c r="AC86">
        <v>0</v>
      </c>
      <c r="AD86">
        <v>0</v>
      </c>
      <c r="AE86">
        <v>16.677713052578738</v>
      </c>
    </row>
    <row r="87" spans="1:31" x14ac:dyDescent="0.25">
      <c r="A87">
        <v>2412876</v>
      </c>
      <c r="B87">
        <v>1</v>
      </c>
      <c r="C87" t="s">
        <v>81</v>
      </c>
      <c r="D87" t="s">
        <v>121</v>
      </c>
      <c r="E87" t="s">
        <v>141</v>
      </c>
      <c r="F87" t="s">
        <v>424</v>
      </c>
      <c r="G87" t="s">
        <v>143</v>
      </c>
      <c r="H87" t="s">
        <v>135</v>
      </c>
      <c r="I87" t="s">
        <v>278</v>
      </c>
      <c r="J87" t="s">
        <v>137</v>
      </c>
      <c r="K87" t="s">
        <v>138</v>
      </c>
      <c r="L87" t="s">
        <v>425</v>
      </c>
      <c r="M87" t="s">
        <v>426</v>
      </c>
      <c r="N87">
        <v>8.3333330000000001E-3</v>
      </c>
      <c r="O87">
        <v>7</v>
      </c>
      <c r="P87">
        <v>1557</v>
      </c>
      <c r="Q87">
        <v>9</v>
      </c>
      <c r="R87">
        <v>76</v>
      </c>
      <c r="S87">
        <v>4</v>
      </c>
      <c r="T87">
        <v>66</v>
      </c>
      <c r="U87">
        <v>0</v>
      </c>
      <c r="V87">
        <v>0</v>
      </c>
      <c r="W87">
        <v>1.2780587316000003E-2</v>
      </c>
      <c r="X87">
        <v>1.4412295644309989</v>
      </c>
      <c r="Y87">
        <v>1.5243571826E-2</v>
      </c>
      <c r="Z87">
        <v>5.3250038043833339E-2</v>
      </c>
      <c r="AA87">
        <v>3.5706555992250005E-2</v>
      </c>
      <c r="AB87">
        <v>0.42438173937516666</v>
      </c>
      <c r="AC87">
        <v>0</v>
      </c>
      <c r="AD87">
        <v>0</v>
      </c>
      <c r="AE87">
        <v>1.9825920569842492</v>
      </c>
    </row>
    <row r="88" spans="1:31" x14ac:dyDescent="0.25">
      <c r="A88">
        <v>2413231</v>
      </c>
      <c r="B88">
        <v>1</v>
      </c>
      <c r="C88" t="s">
        <v>80</v>
      </c>
      <c r="D88" t="s">
        <v>98</v>
      </c>
      <c r="E88" t="s">
        <v>146</v>
      </c>
      <c r="F88" t="s">
        <v>427</v>
      </c>
      <c r="G88" t="s">
        <v>148</v>
      </c>
      <c r="H88" t="s">
        <v>149</v>
      </c>
      <c r="I88" t="s">
        <v>136</v>
      </c>
      <c r="J88" t="s">
        <v>137</v>
      </c>
      <c r="K88" t="s">
        <v>138</v>
      </c>
      <c r="L88" t="s">
        <v>428</v>
      </c>
      <c r="M88" t="s">
        <v>429</v>
      </c>
      <c r="N88">
        <v>1.8927777770000001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0.22793842515646667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0.22793842515646667</v>
      </c>
    </row>
    <row r="89" spans="1:31" x14ac:dyDescent="0.25">
      <c r="A89">
        <v>2412922</v>
      </c>
      <c r="B89">
        <v>1</v>
      </c>
      <c r="C89" t="s">
        <v>80</v>
      </c>
      <c r="D89" t="s">
        <v>95</v>
      </c>
      <c r="E89" t="s">
        <v>241</v>
      </c>
      <c r="F89" t="s">
        <v>430</v>
      </c>
      <c r="G89" t="s">
        <v>158</v>
      </c>
      <c r="H89" t="s">
        <v>135</v>
      </c>
      <c r="I89" t="s">
        <v>136</v>
      </c>
      <c r="J89" t="s">
        <v>137</v>
      </c>
      <c r="K89" t="s">
        <v>159</v>
      </c>
      <c r="L89" t="s">
        <v>431</v>
      </c>
      <c r="M89" t="s">
        <v>432</v>
      </c>
      <c r="N89">
        <v>7.9775</v>
      </c>
      <c r="O89">
        <v>5</v>
      </c>
      <c r="P89">
        <v>1680</v>
      </c>
      <c r="Q89">
        <v>7</v>
      </c>
      <c r="R89">
        <v>135</v>
      </c>
      <c r="S89">
        <v>43</v>
      </c>
      <c r="T89">
        <v>178</v>
      </c>
      <c r="U89">
        <v>6</v>
      </c>
      <c r="V89">
        <v>0</v>
      </c>
      <c r="W89">
        <v>27.076228795035</v>
      </c>
      <c r="X89">
        <v>2869.4947177661543</v>
      </c>
      <c r="Y89">
        <v>196.06899568814455</v>
      </c>
      <c r="Z89">
        <v>302.60977611375353</v>
      </c>
      <c r="AA89">
        <v>13867.28517167533</v>
      </c>
      <c r="AB89">
        <v>1694.6149058456947</v>
      </c>
      <c r="AC89">
        <v>10091.075651823612</v>
      </c>
      <c r="AD89">
        <v>0</v>
      </c>
      <c r="AE89">
        <v>29048.225447707726</v>
      </c>
    </row>
    <row r="90" spans="1:31" x14ac:dyDescent="0.25">
      <c r="A90">
        <v>2413317</v>
      </c>
      <c r="B90">
        <v>1</v>
      </c>
      <c r="C90" t="s">
        <v>80</v>
      </c>
      <c r="D90" t="s">
        <v>89</v>
      </c>
      <c r="E90" t="s">
        <v>162</v>
      </c>
      <c r="F90" t="s">
        <v>433</v>
      </c>
      <c r="G90" t="s">
        <v>154</v>
      </c>
      <c r="H90" t="s">
        <v>149</v>
      </c>
      <c r="I90" t="s">
        <v>136</v>
      </c>
      <c r="J90" t="s">
        <v>137</v>
      </c>
      <c r="K90" t="s">
        <v>138</v>
      </c>
      <c r="L90" t="s">
        <v>434</v>
      </c>
      <c r="M90" t="s">
        <v>435</v>
      </c>
      <c r="N90">
        <v>4.4822222219999999</v>
      </c>
      <c r="O90">
        <v>0</v>
      </c>
      <c r="P90">
        <v>272</v>
      </c>
      <c r="Q90">
        <v>0</v>
      </c>
      <c r="R90">
        <v>1</v>
      </c>
      <c r="S90">
        <v>0</v>
      </c>
      <c r="T90">
        <v>11</v>
      </c>
      <c r="U90">
        <v>0</v>
      </c>
      <c r="V90">
        <v>0</v>
      </c>
      <c r="W90">
        <v>0</v>
      </c>
      <c r="X90">
        <v>358.46498981389072</v>
      </c>
      <c r="Y90">
        <v>0</v>
      </c>
      <c r="Z90">
        <v>1.6415298048393332</v>
      </c>
      <c r="AA90">
        <v>0</v>
      </c>
      <c r="AB90">
        <v>50.081765723766587</v>
      </c>
      <c r="AC90">
        <v>0</v>
      </c>
      <c r="AD90">
        <v>0</v>
      </c>
      <c r="AE90">
        <v>410.18828534249661</v>
      </c>
    </row>
    <row r="91" spans="1:31" x14ac:dyDescent="0.25">
      <c r="A91">
        <v>2413417</v>
      </c>
      <c r="B91">
        <v>1</v>
      </c>
      <c r="C91" t="s">
        <v>80</v>
      </c>
      <c r="D91" t="s">
        <v>98</v>
      </c>
      <c r="E91" t="s">
        <v>146</v>
      </c>
      <c r="F91" t="s">
        <v>436</v>
      </c>
      <c r="G91" t="s">
        <v>282</v>
      </c>
      <c r="H91" t="s">
        <v>149</v>
      </c>
      <c r="I91" t="s">
        <v>136</v>
      </c>
      <c r="J91" t="s">
        <v>137</v>
      </c>
      <c r="K91" t="s">
        <v>138</v>
      </c>
      <c r="L91" t="s">
        <v>437</v>
      </c>
      <c r="M91" t="s">
        <v>438</v>
      </c>
      <c r="N91">
        <v>0.49194444399999998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0.38166932853675006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0.38166932853675006</v>
      </c>
    </row>
    <row r="92" spans="1:31" x14ac:dyDescent="0.25">
      <c r="A92">
        <v>2413171</v>
      </c>
      <c r="B92">
        <v>1</v>
      </c>
      <c r="C92" t="s">
        <v>80</v>
      </c>
      <c r="D92" t="s">
        <v>98</v>
      </c>
      <c r="E92" t="s">
        <v>146</v>
      </c>
      <c r="F92" t="s">
        <v>439</v>
      </c>
      <c r="G92" t="s">
        <v>148</v>
      </c>
      <c r="H92" t="s">
        <v>149</v>
      </c>
      <c r="I92" t="s">
        <v>136</v>
      </c>
      <c r="J92" t="s">
        <v>137</v>
      </c>
      <c r="K92" t="s">
        <v>138</v>
      </c>
      <c r="L92" t="s">
        <v>440</v>
      </c>
      <c r="M92" t="s">
        <v>441</v>
      </c>
      <c r="N92">
        <v>3.5222222219999999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0.76111573034675006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0.76111573034675006</v>
      </c>
    </row>
    <row r="93" spans="1:31" x14ac:dyDescent="0.25">
      <c r="A93">
        <v>2413214</v>
      </c>
      <c r="B93">
        <v>1</v>
      </c>
      <c r="C93" t="s">
        <v>80</v>
      </c>
      <c r="D93" t="s">
        <v>101</v>
      </c>
      <c r="E93" t="s">
        <v>162</v>
      </c>
      <c r="F93" t="s">
        <v>442</v>
      </c>
      <c r="G93" t="s">
        <v>154</v>
      </c>
      <c r="H93" t="s">
        <v>149</v>
      </c>
      <c r="I93" t="s">
        <v>136</v>
      </c>
      <c r="J93" t="s">
        <v>137</v>
      </c>
      <c r="K93" t="s">
        <v>138</v>
      </c>
      <c r="L93" t="s">
        <v>443</v>
      </c>
      <c r="M93" t="s">
        <v>444</v>
      </c>
      <c r="N93">
        <v>0.67194444399999997</v>
      </c>
      <c r="O93">
        <v>0</v>
      </c>
      <c r="P93">
        <v>123</v>
      </c>
      <c r="Q93">
        <v>0</v>
      </c>
      <c r="R93">
        <v>0</v>
      </c>
      <c r="S93">
        <v>0</v>
      </c>
      <c r="T93">
        <v>7</v>
      </c>
      <c r="U93">
        <v>0</v>
      </c>
      <c r="V93">
        <v>0</v>
      </c>
      <c r="W93">
        <v>0</v>
      </c>
      <c r="X93">
        <v>11.999140334020352</v>
      </c>
      <c r="Y93">
        <v>0</v>
      </c>
      <c r="Z93">
        <v>0</v>
      </c>
      <c r="AA93">
        <v>0</v>
      </c>
      <c r="AB93">
        <v>12.906473663601993</v>
      </c>
      <c r="AC93">
        <v>0</v>
      </c>
      <c r="AD93">
        <v>0</v>
      </c>
      <c r="AE93">
        <v>24.905613997622346</v>
      </c>
    </row>
    <row r="94" spans="1:31" x14ac:dyDescent="0.25">
      <c r="A94">
        <v>2413380</v>
      </c>
      <c r="B94">
        <v>1</v>
      </c>
      <c r="C94" t="s">
        <v>81</v>
      </c>
      <c r="D94" t="s">
        <v>123</v>
      </c>
      <c r="E94" t="s">
        <v>146</v>
      </c>
      <c r="F94" t="s">
        <v>445</v>
      </c>
      <c r="G94" t="s">
        <v>148</v>
      </c>
      <c r="H94" t="s">
        <v>149</v>
      </c>
      <c r="I94" t="s">
        <v>136</v>
      </c>
      <c r="J94" t="s">
        <v>137</v>
      </c>
      <c r="K94" t="s">
        <v>138</v>
      </c>
      <c r="L94" t="s">
        <v>446</v>
      </c>
      <c r="M94" t="s">
        <v>447</v>
      </c>
      <c r="N94">
        <v>3.545833333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0.72154710596604998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0.72154710596604998</v>
      </c>
    </row>
    <row r="95" spans="1:31" x14ac:dyDescent="0.25">
      <c r="A95">
        <v>2413500</v>
      </c>
      <c r="B95">
        <v>1</v>
      </c>
      <c r="C95" t="s">
        <v>81</v>
      </c>
      <c r="D95" t="s">
        <v>122</v>
      </c>
      <c r="E95" t="s">
        <v>146</v>
      </c>
      <c r="F95" t="s">
        <v>448</v>
      </c>
      <c r="G95" t="s">
        <v>148</v>
      </c>
      <c r="H95" t="s">
        <v>149</v>
      </c>
      <c r="I95" t="s">
        <v>136</v>
      </c>
      <c r="J95" t="s">
        <v>137</v>
      </c>
      <c r="K95" t="s">
        <v>138</v>
      </c>
      <c r="L95" t="s">
        <v>449</v>
      </c>
      <c r="M95" t="s">
        <v>450</v>
      </c>
      <c r="N95">
        <v>0.81305555500000004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0.11609131897655001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0.11609131897655001</v>
      </c>
    </row>
    <row r="96" spans="1:31" x14ac:dyDescent="0.25">
      <c r="A96">
        <v>2412859</v>
      </c>
      <c r="B96">
        <v>1</v>
      </c>
      <c r="C96" t="s">
        <v>80</v>
      </c>
      <c r="D96" t="s">
        <v>106</v>
      </c>
      <c r="E96" t="s">
        <v>288</v>
      </c>
      <c r="F96" t="s">
        <v>451</v>
      </c>
      <c r="G96" t="s">
        <v>325</v>
      </c>
      <c r="H96" t="s">
        <v>149</v>
      </c>
      <c r="I96" t="s">
        <v>136</v>
      </c>
      <c r="J96" t="s">
        <v>137</v>
      </c>
      <c r="K96" t="s">
        <v>138</v>
      </c>
      <c r="L96" t="s">
        <v>452</v>
      </c>
      <c r="M96" t="s">
        <v>453</v>
      </c>
      <c r="N96">
        <v>0.83750000000000002</v>
      </c>
      <c r="O96">
        <v>0</v>
      </c>
      <c r="P96">
        <v>58</v>
      </c>
      <c r="Q96">
        <v>0</v>
      </c>
      <c r="R96">
        <v>0</v>
      </c>
      <c r="S96">
        <v>0</v>
      </c>
      <c r="T96">
        <v>2</v>
      </c>
      <c r="U96">
        <v>0</v>
      </c>
      <c r="V96">
        <v>0</v>
      </c>
      <c r="W96">
        <v>0</v>
      </c>
      <c r="X96">
        <v>8.8015310645639993</v>
      </c>
      <c r="Y96">
        <v>0</v>
      </c>
      <c r="Z96">
        <v>0</v>
      </c>
      <c r="AA96">
        <v>0</v>
      </c>
      <c r="AB96">
        <v>1.3935825569687499</v>
      </c>
      <c r="AC96">
        <v>0</v>
      </c>
      <c r="AD96">
        <v>0</v>
      </c>
      <c r="AE96">
        <v>10.19511362153275</v>
      </c>
    </row>
    <row r="97" spans="1:31" x14ac:dyDescent="0.25">
      <c r="A97">
        <v>2412839</v>
      </c>
      <c r="B97">
        <v>1</v>
      </c>
      <c r="C97" t="s">
        <v>81</v>
      </c>
      <c r="D97" t="s">
        <v>113</v>
      </c>
      <c r="E97" t="s">
        <v>162</v>
      </c>
      <c r="F97" t="s">
        <v>454</v>
      </c>
      <c r="G97" t="s">
        <v>455</v>
      </c>
      <c r="H97" t="s">
        <v>149</v>
      </c>
      <c r="I97" t="s">
        <v>136</v>
      </c>
      <c r="J97" t="s">
        <v>137</v>
      </c>
      <c r="K97" t="s">
        <v>138</v>
      </c>
      <c r="L97" t="s">
        <v>456</v>
      </c>
      <c r="M97" t="s">
        <v>457</v>
      </c>
      <c r="N97">
        <v>1.8472222220000001</v>
      </c>
      <c r="O97">
        <v>0</v>
      </c>
      <c r="P97">
        <v>21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2.2927452575620832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2.2927452575620832</v>
      </c>
    </row>
    <row r="98" spans="1:31" x14ac:dyDescent="0.25">
      <c r="A98">
        <v>2412959</v>
      </c>
      <c r="B98">
        <v>1</v>
      </c>
      <c r="C98" t="s">
        <v>80</v>
      </c>
      <c r="D98" t="s">
        <v>82</v>
      </c>
      <c r="E98" t="s">
        <v>152</v>
      </c>
      <c r="F98" t="s">
        <v>458</v>
      </c>
      <c r="G98" t="s">
        <v>154</v>
      </c>
      <c r="H98" t="s">
        <v>149</v>
      </c>
      <c r="I98" t="s">
        <v>136</v>
      </c>
      <c r="J98" t="s">
        <v>137</v>
      </c>
      <c r="K98" t="s">
        <v>138</v>
      </c>
      <c r="L98" t="s">
        <v>459</v>
      </c>
      <c r="M98" t="s">
        <v>460</v>
      </c>
      <c r="N98">
        <v>1.2483333329999999</v>
      </c>
      <c r="O98">
        <v>0</v>
      </c>
      <c r="P98">
        <v>396</v>
      </c>
      <c r="Q98">
        <v>0</v>
      </c>
      <c r="R98">
        <v>0</v>
      </c>
      <c r="S98">
        <v>0</v>
      </c>
      <c r="T98">
        <v>24</v>
      </c>
      <c r="U98">
        <v>0</v>
      </c>
      <c r="V98">
        <v>0</v>
      </c>
      <c r="W98">
        <v>0</v>
      </c>
      <c r="X98">
        <v>108.07731162881139</v>
      </c>
      <c r="Y98">
        <v>0</v>
      </c>
      <c r="Z98">
        <v>0</v>
      </c>
      <c r="AA98">
        <v>0</v>
      </c>
      <c r="AB98">
        <v>13.85772371385454</v>
      </c>
      <c r="AC98">
        <v>0</v>
      </c>
      <c r="AD98">
        <v>0</v>
      </c>
      <c r="AE98">
        <v>121.93503534266593</v>
      </c>
    </row>
    <row r="99" spans="1:31" x14ac:dyDescent="0.25">
      <c r="A99">
        <v>2412902</v>
      </c>
      <c r="B99">
        <v>1</v>
      </c>
      <c r="C99" t="s">
        <v>80</v>
      </c>
      <c r="D99" t="s">
        <v>93</v>
      </c>
      <c r="E99" t="s">
        <v>174</v>
      </c>
      <c r="F99" t="s">
        <v>461</v>
      </c>
      <c r="G99" t="s">
        <v>143</v>
      </c>
      <c r="H99" t="s">
        <v>135</v>
      </c>
      <c r="I99" t="s">
        <v>136</v>
      </c>
      <c r="J99" t="s">
        <v>137</v>
      </c>
      <c r="K99" t="s">
        <v>138</v>
      </c>
      <c r="L99" t="s">
        <v>462</v>
      </c>
      <c r="M99" t="s">
        <v>463</v>
      </c>
      <c r="N99">
        <v>0.26388888799999999</v>
      </c>
      <c r="O99">
        <v>1</v>
      </c>
      <c r="P99">
        <v>99</v>
      </c>
      <c r="Q99">
        <v>10</v>
      </c>
      <c r="R99">
        <v>149</v>
      </c>
      <c r="S99">
        <v>2</v>
      </c>
      <c r="T99">
        <v>65</v>
      </c>
      <c r="U99">
        <v>3</v>
      </c>
      <c r="V99">
        <v>0</v>
      </c>
      <c r="W99">
        <v>0.18839181114375</v>
      </c>
      <c r="X99">
        <v>4.8284001892500008</v>
      </c>
      <c r="Y99">
        <v>4.2850326807700014</v>
      </c>
      <c r="Z99">
        <v>18.169957419652775</v>
      </c>
      <c r="AA99">
        <v>1.5988607663394447</v>
      </c>
      <c r="AB99">
        <v>10.659358062093334</v>
      </c>
      <c r="AC99">
        <v>45.75986126957001</v>
      </c>
      <c r="AD99">
        <v>0</v>
      </c>
      <c r="AE99">
        <v>85.48986219881931</v>
      </c>
    </row>
    <row r="100" spans="1:31" x14ac:dyDescent="0.25">
      <c r="A100">
        <v>2412853</v>
      </c>
      <c r="B100">
        <v>1</v>
      </c>
      <c r="C100" t="s">
        <v>81</v>
      </c>
      <c r="D100" t="s">
        <v>128</v>
      </c>
      <c r="E100" t="s">
        <v>174</v>
      </c>
      <c r="F100" t="s">
        <v>464</v>
      </c>
      <c r="G100" t="s">
        <v>143</v>
      </c>
      <c r="H100" t="s">
        <v>135</v>
      </c>
      <c r="I100" t="s">
        <v>136</v>
      </c>
      <c r="J100" t="s">
        <v>137</v>
      </c>
      <c r="K100" t="s">
        <v>138</v>
      </c>
      <c r="L100" t="s">
        <v>465</v>
      </c>
      <c r="M100" t="s">
        <v>466</v>
      </c>
      <c r="N100">
        <v>1.1569444440000001</v>
      </c>
      <c r="O100">
        <v>7</v>
      </c>
      <c r="P100">
        <v>981</v>
      </c>
      <c r="Q100">
        <v>1</v>
      </c>
      <c r="R100">
        <v>9</v>
      </c>
      <c r="S100">
        <v>9</v>
      </c>
      <c r="T100">
        <v>123</v>
      </c>
      <c r="U100">
        <v>0</v>
      </c>
      <c r="V100">
        <v>0</v>
      </c>
      <c r="W100">
        <v>1.7835367259689006</v>
      </c>
      <c r="X100">
        <v>143.28875005536452</v>
      </c>
      <c r="Y100">
        <v>0.41499821033616668</v>
      </c>
      <c r="Z100">
        <v>8.7153391102649902</v>
      </c>
      <c r="AA100">
        <v>168.93160884797211</v>
      </c>
      <c r="AB100">
        <v>47.949664447336424</v>
      </c>
      <c r="AC100">
        <v>0</v>
      </c>
      <c r="AD100">
        <v>0</v>
      </c>
      <c r="AE100">
        <v>371.08389739724311</v>
      </c>
    </row>
    <row r="101" spans="1:31" x14ac:dyDescent="0.25">
      <c r="A101">
        <v>2412919</v>
      </c>
      <c r="B101">
        <v>1</v>
      </c>
      <c r="C101" t="s">
        <v>80</v>
      </c>
      <c r="D101" t="s">
        <v>103</v>
      </c>
      <c r="E101" t="s">
        <v>141</v>
      </c>
      <c r="F101" t="s">
        <v>467</v>
      </c>
      <c r="G101" t="s">
        <v>158</v>
      </c>
      <c r="H101" t="s">
        <v>135</v>
      </c>
      <c r="I101" t="s">
        <v>136</v>
      </c>
      <c r="J101" t="s">
        <v>137</v>
      </c>
      <c r="K101" t="s">
        <v>159</v>
      </c>
      <c r="L101" t="s">
        <v>468</v>
      </c>
      <c r="M101" t="s">
        <v>469</v>
      </c>
      <c r="N101">
        <v>3.1019444439999999</v>
      </c>
      <c r="O101">
        <v>3</v>
      </c>
      <c r="P101">
        <v>2011</v>
      </c>
      <c r="Q101">
        <v>23</v>
      </c>
      <c r="R101">
        <v>290</v>
      </c>
      <c r="S101">
        <v>31</v>
      </c>
      <c r="T101">
        <v>691</v>
      </c>
      <c r="U101">
        <v>2</v>
      </c>
      <c r="V101">
        <v>1</v>
      </c>
      <c r="W101">
        <v>2.1827223637901505</v>
      </c>
      <c r="X101">
        <v>909.87268789610425</v>
      </c>
      <c r="Y101">
        <v>118.03182603133804</v>
      </c>
      <c r="Z101">
        <v>82.692681868347151</v>
      </c>
      <c r="AA101">
        <v>289.33175329923205</v>
      </c>
      <c r="AB101">
        <v>880.06451522277268</v>
      </c>
      <c r="AC101">
        <v>491.03289205950159</v>
      </c>
      <c r="AD101">
        <v>191.14874306937122</v>
      </c>
      <c r="AE101">
        <v>2964.3578218104576</v>
      </c>
    </row>
    <row r="102" spans="1:31" x14ac:dyDescent="0.25">
      <c r="A102">
        <v>2413105</v>
      </c>
      <c r="B102">
        <v>1</v>
      </c>
      <c r="C102" t="s">
        <v>80</v>
      </c>
      <c r="D102" t="s">
        <v>99</v>
      </c>
      <c r="E102" t="s">
        <v>162</v>
      </c>
      <c r="F102" t="s">
        <v>470</v>
      </c>
      <c r="G102" t="s">
        <v>471</v>
      </c>
      <c r="H102" t="s">
        <v>149</v>
      </c>
      <c r="I102" t="s">
        <v>136</v>
      </c>
      <c r="J102" t="s">
        <v>137</v>
      </c>
      <c r="K102" t="s">
        <v>138</v>
      </c>
      <c r="L102" t="s">
        <v>472</v>
      </c>
      <c r="M102" t="s">
        <v>473</v>
      </c>
      <c r="N102">
        <v>2.6775000000000002</v>
      </c>
      <c r="O102">
        <v>0</v>
      </c>
      <c r="P102">
        <v>15</v>
      </c>
      <c r="Q102">
        <v>0</v>
      </c>
      <c r="R102">
        <v>0</v>
      </c>
      <c r="S102">
        <v>0</v>
      </c>
      <c r="T102">
        <v>2</v>
      </c>
      <c r="U102">
        <v>0</v>
      </c>
      <c r="V102">
        <v>0</v>
      </c>
      <c r="W102">
        <v>0</v>
      </c>
      <c r="X102">
        <v>6.5377611316127071</v>
      </c>
      <c r="Y102">
        <v>0</v>
      </c>
      <c r="Z102">
        <v>0</v>
      </c>
      <c r="AA102">
        <v>0</v>
      </c>
      <c r="AB102">
        <v>2.5171340488707585</v>
      </c>
      <c r="AC102">
        <v>0</v>
      </c>
      <c r="AD102">
        <v>0</v>
      </c>
      <c r="AE102">
        <v>9.0548951804834665</v>
      </c>
    </row>
    <row r="103" spans="1:31" x14ac:dyDescent="0.25">
      <c r="A103">
        <v>2413065</v>
      </c>
      <c r="B103">
        <v>1</v>
      </c>
      <c r="C103" t="s">
        <v>81</v>
      </c>
      <c r="D103" t="s">
        <v>128</v>
      </c>
      <c r="E103" t="s">
        <v>132</v>
      </c>
      <c r="F103" t="s">
        <v>474</v>
      </c>
      <c r="G103" t="s">
        <v>158</v>
      </c>
      <c r="H103" t="s">
        <v>135</v>
      </c>
      <c r="I103" t="s">
        <v>136</v>
      </c>
      <c r="J103" t="s">
        <v>137</v>
      </c>
      <c r="K103" t="s">
        <v>159</v>
      </c>
      <c r="L103" t="s">
        <v>475</v>
      </c>
      <c r="M103" t="s">
        <v>476</v>
      </c>
      <c r="N103">
        <v>1.5780555549999999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100</v>
      </c>
      <c r="U103">
        <v>0</v>
      </c>
      <c r="V103">
        <v>1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304.05811039633505</v>
      </c>
      <c r="AC103">
        <v>0</v>
      </c>
      <c r="AD103">
        <v>9.8756504641888174</v>
      </c>
      <c r="AE103">
        <v>313.93376086052388</v>
      </c>
    </row>
    <row r="104" spans="1:31" x14ac:dyDescent="0.25">
      <c r="A104">
        <v>2412936</v>
      </c>
      <c r="B104">
        <v>1</v>
      </c>
      <c r="C104" t="s">
        <v>80</v>
      </c>
      <c r="D104" t="s">
        <v>94</v>
      </c>
      <c r="E104" t="s">
        <v>174</v>
      </c>
      <c r="F104" t="s">
        <v>477</v>
      </c>
      <c r="G104" t="s">
        <v>158</v>
      </c>
      <c r="H104" t="s">
        <v>135</v>
      </c>
      <c r="I104" t="s">
        <v>136</v>
      </c>
      <c r="J104" t="s">
        <v>137</v>
      </c>
      <c r="K104" t="s">
        <v>159</v>
      </c>
      <c r="L104" t="s">
        <v>478</v>
      </c>
      <c r="M104" t="s">
        <v>479</v>
      </c>
      <c r="N104">
        <v>2.8766666660000002</v>
      </c>
      <c r="O104">
        <v>0</v>
      </c>
      <c r="P104">
        <v>205</v>
      </c>
      <c r="Q104">
        <v>25</v>
      </c>
      <c r="R104">
        <v>19</v>
      </c>
      <c r="S104">
        <v>2</v>
      </c>
      <c r="T104">
        <v>22</v>
      </c>
      <c r="U104">
        <v>0</v>
      </c>
      <c r="V104">
        <v>0</v>
      </c>
      <c r="W104">
        <v>0</v>
      </c>
      <c r="X104">
        <v>84.020913090850527</v>
      </c>
      <c r="Y104">
        <v>14.572419951108937</v>
      </c>
      <c r="Z104">
        <v>3.9499436446656673</v>
      </c>
      <c r="AA104">
        <v>36.748221821574717</v>
      </c>
      <c r="AB104">
        <v>42.498015593133175</v>
      </c>
      <c r="AC104">
        <v>0</v>
      </c>
      <c r="AD104">
        <v>0</v>
      </c>
      <c r="AE104">
        <v>181.78951410133303</v>
      </c>
    </row>
    <row r="105" spans="1:31" x14ac:dyDescent="0.25">
      <c r="A105">
        <v>2413314</v>
      </c>
      <c r="B105">
        <v>1</v>
      </c>
      <c r="C105" t="s">
        <v>80</v>
      </c>
      <c r="D105" t="s">
        <v>95</v>
      </c>
      <c r="E105" t="s">
        <v>141</v>
      </c>
      <c r="F105" t="s">
        <v>480</v>
      </c>
      <c r="G105" t="s">
        <v>143</v>
      </c>
      <c r="H105" t="s">
        <v>135</v>
      </c>
      <c r="I105" t="s">
        <v>136</v>
      </c>
      <c r="J105" t="s">
        <v>137</v>
      </c>
      <c r="K105" t="s">
        <v>138</v>
      </c>
      <c r="L105" t="s">
        <v>481</v>
      </c>
      <c r="M105" t="s">
        <v>482</v>
      </c>
      <c r="N105">
        <v>0.36666666599999997</v>
      </c>
      <c r="O105">
        <v>5</v>
      </c>
      <c r="P105">
        <v>2423</v>
      </c>
      <c r="Q105">
        <v>8</v>
      </c>
      <c r="R105">
        <v>38</v>
      </c>
      <c r="S105">
        <v>43</v>
      </c>
      <c r="T105">
        <v>211</v>
      </c>
      <c r="U105">
        <v>8</v>
      </c>
      <c r="V105">
        <v>2</v>
      </c>
      <c r="W105">
        <v>0.61032957585600001</v>
      </c>
      <c r="X105">
        <v>219.27646277424941</v>
      </c>
      <c r="Y105">
        <v>24.129807203919999</v>
      </c>
      <c r="Z105">
        <v>1.7250162060193333</v>
      </c>
      <c r="AA105">
        <v>177.28147326489599</v>
      </c>
      <c r="AB105">
        <v>93.348696785930628</v>
      </c>
      <c r="AC105">
        <v>130.01239092293099</v>
      </c>
      <c r="AD105">
        <v>3.0875266785880005</v>
      </c>
      <c r="AE105">
        <v>649.47170341239041</v>
      </c>
    </row>
    <row r="106" spans="1:31" x14ac:dyDescent="0.25">
      <c r="A106">
        <v>2413520</v>
      </c>
      <c r="B106">
        <v>1</v>
      </c>
      <c r="C106" t="s">
        <v>81</v>
      </c>
      <c r="D106" t="s">
        <v>123</v>
      </c>
      <c r="E106" t="s">
        <v>132</v>
      </c>
      <c r="F106" t="s">
        <v>483</v>
      </c>
      <c r="G106" t="s">
        <v>143</v>
      </c>
      <c r="H106" t="s">
        <v>135</v>
      </c>
      <c r="I106" t="s">
        <v>136</v>
      </c>
      <c r="J106" t="s">
        <v>137</v>
      </c>
      <c r="K106" t="s">
        <v>138</v>
      </c>
      <c r="L106" t="s">
        <v>484</v>
      </c>
      <c r="M106" t="s">
        <v>485</v>
      </c>
      <c r="N106">
        <v>0.41527777700000001</v>
      </c>
      <c r="O106">
        <v>0</v>
      </c>
      <c r="P106">
        <v>1140</v>
      </c>
      <c r="Q106">
        <v>0</v>
      </c>
      <c r="R106">
        <v>0</v>
      </c>
      <c r="S106">
        <v>0</v>
      </c>
      <c r="T106">
        <v>687</v>
      </c>
      <c r="U106">
        <v>1</v>
      </c>
      <c r="V106">
        <v>11</v>
      </c>
      <c r="W106">
        <v>0</v>
      </c>
      <c r="X106">
        <v>86.365771291439088</v>
      </c>
      <c r="Y106">
        <v>0</v>
      </c>
      <c r="Z106">
        <v>0</v>
      </c>
      <c r="AA106">
        <v>0</v>
      </c>
      <c r="AB106">
        <v>102.23489774226245</v>
      </c>
      <c r="AC106">
        <v>11.796673401883334</v>
      </c>
      <c r="AD106">
        <v>32.700643434758639</v>
      </c>
      <c r="AE106">
        <v>233.09798587034351</v>
      </c>
    </row>
    <row r="107" spans="1:31" x14ac:dyDescent="0.25">
      <c r="A107">
        <v>2413546</v>
      </c>
      <c r="B107">
        <v>1</v>
      </c>
      <c r="C107" t="s">
        <v>80</v>
      </c>
      <c r="D107" t="s">
        <v>90</v>
      </c>
      <c r="E107" t="s">
        <v>146</v>
      </c>
      <c r="F107" t="s">
        <v>486</v>
      </c>
      <c r="G107" t="s">
        <v>148</v>
      </c>
      <c r="H107" t="s">
        <v>149</v>
      </c>
      <c r="I107" t="s">
        <v>136</v>
      </c>
      <c r="J107" t="s">
        <v>137</v>
      </c>
      <c r="K107" t="s">
        <v>138</v>
      </c>
      <c r="L107" t="s">
        <v>487</v>
      </c>
      <c r="M107" t="s">
        <v>488</v>
      </c>
      <c r="N107">
        <v>0.98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8.63176315252E-2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8.63176315252E-2</v>
      </c>
    </row>
    <row r="108" spans="1:31" x14ac:dyDescent="0.25">
      <c r="A108">
        <v>2413377</v>
      </c>
      <c r="B108">
        <v>1</v>
      </c>
      <c r="C108" t="s">
        <v>81</v>
      </c>
      <c r="D108" t="s">
        <v>116</v>
      </c>
      <c r="E108" t="s">
        <v>132</v>
      </c>
      <c r="F108" t="s">
        <v>489</v>
      </c>
      <c r="G108" t="s">
        <v>215</v>
      </c>
      <c r="H108" t="s">
        <v>135</v>
      </c>
      <c r="I108" t="s">
        <v>136</v>
      </c>
      <c r="J108" t="s">
        <v>137</v>
      </c>
      <c r="K108" t="s">
        <v>138</v>
      </c>
      <c r="L108" t="s">
        <v>490</v>
      </c>
      <c r="M108" t="s">
        <v>491</v>
      </c>
      <c r="N108">
        <v>0.66194444399999997</v>
      </c>
      <c r="O108">
        <v>0</v>
      </c>
      <c r="P108">
        <v>106</v>
      </c>
      <c r="Q108">
        <v>0</v>
      </c>
      <c r="R108">
        <v>5</v>
      </c>
      <c r="S108">
        <v>0</v>
      </c>
      <c r="T108">
        <v>7</v>
      </c>
      <c r="U108">
        <v>0</v>
      </c>
      <c r="V108">
        <v>0</v>
      </c>
      <c r="W108">
        <v>0</v>
      </c>
      <c r="X108">
        <v>12.669038780233471</v>
      </c>
      <c r="Y108">
        <v>0</v>
      </c>
      <c r="Z108">
        <v>0.30368724234120004</v>
      </c>
      <c r="AA108">
        <v>0</v>
      </c>
      <c r="AB108">
        <v>0.30498461870400001</v>
      </c>
      <c r="AC108">
        <v>0</v>
      </c>
      <c r="AD108">
        <v>0</v>
      </c>
      <c r="AE108">
        <v>13.27771064127867</v>
      </c>
    </row>
    <row r="109" spans="1:31" x14ac:dyDescent="0.25">
      <c r="A109">
        <v>2413526</v>
      </c>
      <c r="B109">
        <v>1</v>
      </c>
      <c r="C109" t="s">
        <v>80</v>
      </c>
      <c r="D109" t="s">
        <v>96</v>
      </c>
      <c r="E109" t="s">
        <v>146</v>
      </c>
      <c r="F109" t="s">
        <v>492</v>
      </c>
      <c r="G109" t="s">
        <v>199</v>
      </c>
      <c r="H109" t="s">
        <v>149</v>
      </c>
      <c r="I109" t="s">
        <v>136</v>
      </c>
      <c r="J109" t="s">
        <v>137</v>
      </c>
      <c r="K109" t="s">
        <v>138</v>
      </c>
      <c r="L109" t="s">
        <v>493</v>
      </c>
      <c r="M109" t="s">
        <v>494</v>
      </c>
      <c r="N109">
        <v>1.4330555549999999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1.3558617841824609</v>
      </c>
      <c r="AC109">
        <v>0</v>
      </c>
      <c r="AD109">
        <v>0</v>
      </c>
      <c r="AE109">
        <v>1.3558617841824609</v>
      </c>
    </row>
    <row r="110" spans="1:31" x14ac:dyDescent="0.25">
      <c r="A110">
        <v>2413311</v>
      </c>
      <c r="B110">
        <v>1</v>
      </c>
      <c r="C110" t="s">
        <v>80</v>
      </c>
      <c r="D110" t="s">
        <v>106</v>
      </c>
      <c r="E110" t="s">
        <v>132</v>
      </c>
      <c r="F110" t="s">
        <v>495</v>
      </c>
      <c r="G110" t="s">
        <v>215</v>
      </c>
      <c r="H110" t="s">
        <v>135</v>
      </c>
      <c r="I110" t="s">
        <v>136</v>
      </c>
      <c r="J110" t="s">
        <v>137</v>
      </c>
      <c r="K110" t="s">
        <v>138</v>
      </c>
      <c r="L110" t="s">
        <v>496</v>
      </c>
      <c r="M110" t="s">
        <v>497</v>
      </c>
      <c r="N110">
        <v>4.460555555</v>
      </c>
      <c r="O110">
        <v>0</v>
      </c>
      <c r="P110">
        <v>20</v>
      </c>
      <c r="Q110">
        <v>0</v>
      </c>
      <c r="R110">
        <v>3</v>
      </c>
      <c r="S110">
        <v>0</v>
      </c>
      <c r="T110">
        <v>4</v>
      </c>
      <c r="U110">
        <v>0</v>
      </c>
      <c r="V110">
        <v>0</v>
      </c>
      <c r="W110">
        <v>0</v>
      </c>
      <c r="X110">
        <v>45.584728429546608</v>
      </c>
      <c r="Y110">
        <v>0</v>
      </c>
      <c r="Z110">
        <v>0</v>
      </c>
      <c r="AA110">
        <v>0</v>
      </c>
      <c r="AB110">
        <v>5.1137563071360006</v>
      </c>
      <c r="AC110">
        <v>0</v>
      </c>
      <c r="AD110">
        <v>0</v>
      </c>
      <c r="AE110">
        <v>50.698484736682609</v>
      </c>
    </row>
    <row r="111" spans="1:31" x14ac:dyDescent="0.25">
      <c r="A111">
        <v>2413291</v>
      </c>
      <c r="B111">
        <v>1</v>
      </c>
      <c r="C111" t="s">
        <v>80</v>
      </c>
      <c r="D111" t="s">
        <v>95</v>
      </c>
      <c r="E111" t="s">
        <v>132</v>
      </c>
      <c r="F111" t="s">
        <v>498</v>
      </c>
      <c r="G111" t="s">
        <v>143</v>
      </c>
      <c r="H111" t="s">
        <v>135</v>
      </c>
      <c r="I111" t="s">
        <v>136</v>
      </c>
      <c r="J111" t="s">
        <v>137</v>
      </c>
      <c r="K111" t="s">
        <v>138</v>
      </c>
      <c r="L111" t="s">
        <v>499</v>
      </c>
      <c r="M111" t="s">
        <v>500</v>
      </c>
      <c r="N111">
        <v>2.682222222</v>
      </c>
      <c r="O111">
        <v>0</v>
      </c>
      <c r="P111">
        <v>0</v>
      </c>
      <c r="Q111">
        <v>0</v>
      </c>
      <c r="R111">
        <v>0</v>
      </c>
      <c r="S111">
        <v>38</v>
      </c>
      <c r="T111">
        <v>0</v>
      </c>
      <c r="U111">
        <v>2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682.4533914031889</v>
      </c>
      <c r="AB111">
        <v>0</v>
      </c>
      <c r="AC111">
        <v>530.0005090700605</v>
      </c>
      <c r="AD111">
        <v>0</v>
      </c>
      <c r="AE111">
        <v>1212.4539004732494</v>
      </c>
    </row>
    <row r="112" spans="1:31" x14ac:dyDescent="0.25">
      <c r="A112">
        <v>2413540</v>
      </c>
      <c r="B112">
        <v>1</v>
      </c>
      <c r="C112" t="s">
        <v>80</v>
      </c>
      <c r="D112" t="s">
        <v>84</v>
      </c>
      <c r="E112" t="s">
        <v>146</v>
      </c>
      <c r="F112" t="s">
        <v>501</v>
      </c>
      <c r="G112" t="s">
        <v>282</v>
      </c>
      <c r="H112" t="s">
        <v>149</v>
      </c>
      <c r="I112" t="s">
        <v>136</v>
      </c>
      <c r="J112" t="s">
        <v>137</v>
      </c>
      <c r="K112" t="s">
        <v>138</v>
      </c>
      <c r="L112" t="s">
        <v>502</v>
      </c>
      <c r="M112" t="s">
        <v>503</v>
      </c>
      <c r="N112">
        <v>0.77194444399999995</v>
      </c>
      <c r="O112">
        <v>0</v>
      </c>
      <c r="P112">
        <v>5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0.61195924946059177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0.61195924946059177</v>
      </c>
    </row>
    <row r="113" spans="1:31" x14ac:dyDescent="0.25">
      <c r="A113">
        <v>2413397</v>
      </c>
      <c r="B113">
        <v>1</v>
      </c>
      <c r="C113" t="s">
        <v>80</v>
      </c>
      <c r="D113" t="s">
        <v>94</v>
      </c>
      <c r="E113" t="s">
        <v>174</v>
      </c>
      <c r="F113" t="s">
        <v>504</v>
      </c>
      <c r="G113" t="s">
        <v>143</v>
      </c>
      <c r="H113" t="s">
        <v>135</v>
      </c>
      <c r="I113" t="s">
        <v>136</v>
      </c>
      <c r="J113" t="s">
        <v>137</v>
      </c>
      <c r="K113" t="s">
        <v>138</v>
      </c>
      <c r="L113" t="s">
        <v>505</v>
      </c>
      <c r="M113" t="s">
        <v>506</v>
      </c>
      <c r="N113">
        <v>0.89694444399999995</v>
      </c>
      <c r="O113">
        <v>0</v>
      </c>
      <c r="P113">
        <v>1</v>
      </c>
      <c r="Q113">
        <v>9</v>
      </c>
      <c r="R113">
        <v>166</v>
      </c>
      <c r="S113">
        <v>1</v>
      </c>
      <c r="T113">
        <v>23</v>
      </c>
      <c r="U113">
        <v>1</v>
      </c>
      <c r="V113">
        <v>0</v>
      </c>
      <c r="W113">
        <v>0</v>
      </c>
      <c r="X113">
        <v>1.6733736562773001</v>
      </c>
      <c r="Y113">
        <v>0.5801907586088334</v>
      </c>
      <c r="Z113">
        <v>0.95423767864912512</v>
      </c>
      <c r="AA113">
        <v>1.162475077636328</v>
      </c>
      <c r="AB113">
        <v>6.2699036097774377</v>
      </c>
      <c r="AC113">
        <v>78.526506266351817</v>
      </c>
      <c r="AD113">
        <v>0</v>
      </c>
      <c r="AE113">
        <v>89.16668704730084</v>
      </c>
    </row>
    <row r="114" spans="1:31" x14ac:dyDescent="0.25">
      <c r="A114">
        <v>2412899</v>
      </c>
      <c r="B114">
        <v>1</v>
      </c>
      <c r="C114" t="s">
        <v>81</v>
      </c>
      <c r="D114" t="s">
        <v>128</v>
      </c>
      <c r="E114" t="s">
        <v>132</v>
      </c>
      <c r="F114" t="s">
        <v>507</v>
      </c>
      <c r="G114" t="s">
        <v>158</v>
      </c>
      <c r="H114" t="s">
        <v>135</v>
      </c>
      <c r="I114" t="s">
        <v>136</v>
      </c>
      <c r="J114" t="s">
        <v>137</v>
      </c>
      <c r="K114" t="s">
        <v>159</v>
      </c>
      <c r="L114" t="s">
        <v>508</v>
      </c>
      <c r="M114" t="s">
        <v>509</v>
      </c>
      <c r="N114">
        <v>1.0038888880000001</v>
      </c>
      <c r="O114">
        <v>0</v>
      </c>
      <c r="P114">
        <v>411</v>
      </c>
      <c r="Q114">
        <v>0</v>
      </c>
      <c r="R114">
        <v>0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79.849945225597651</v>
      </c>
      <c r="Y114">
        <v>0</v>
      </c>
      <c r="Z114">
        <v>0</v>
      </c>
      <c r="AA114">
        <v>0</v>
      </c>
      <c r="AB114">
        <v>2.7008504338407584</v>
      </c>
      <c r="AC114">
        <v>0</v>
      </c>
      <c r="AD114">
        <v>0</v>
      </c>
      <c r="AE114">
        <v>82.550795659438407</v>
      </c>
    </row>
    <row r="115" spans="1:31" x14ac:dyDescent="0.25">
      <c r="A115">
        <v>2413005</v>
      </c>
      <c r="B115">
        <v>1</v>
      </c>
      <c r="C115" t="s">
        <v>80</v>
      </c>
      <c r="D115" t="s">
        <v>99</v>
      </c>
      <c r="E115" t="s">
        <v>146</v>
      </c>
      <c r="F115" t="s">
        <v>510</v>
      </c>
      <c r="G115" t="s">
        <v>199</v>
      </c>
      <c r="H115" t="s">
        <v>149</v>
      </c>
      <c r="I115" t="s">
        <v>136</v>
      </c>
      <c r="J115" t="s">
        <v>137</v>
      </c>
      <c r="K115" t="s">
        <v>138</v>
      </c>
      <c r="L115" t="s">
        <v>511</v>
      </c>
      <c r="M115" t="s">
        <v>512</v>
      </c>
      <c r="N115">
        <v>6.1638888879999998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0.3622868562912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0.3622868562912</v>
      </c>
    </row>
    <row r="116" spans="1:31" x14ac:dyDescent="0.25">
      <c r="A116">
        <v>2413248</v>
      </c>
      <c r="B116">
        <v>1</v>
      </c>
      <c r="C116" t="s">
        <v>81</v>
      </c>
      <c r="D116" t="s">
        <v>127</v>
      </c>
      <c r="E116" t="s">
        <v>162</v>
      </c>
      <c r="F116" t="s">
        <v>513</v>
      </c>
      <c r="G116" t="s">
        <v>164</v>
      </c>
      <c r="H116" t="s">
        <v>149</v>
      </c>
      <c r="I116" t="s">
        <v>136</v>
      </c>
      <c r="J116" t="s">
        <v>137</v>
      </c>
      <c r="K116" t="s">
        <v>138</v>
      </c>
      <c r="L116" t="s">
        <v>514</v>
      </c>
      <c r="M116" t="s">
        <v>515</v>
      </c>
      <c r="N116">
        <v>5.0652777770000004</v>
      </c>
      <c r="O116">
        <v>0</v>
      </c>
      <c r="P116">
        <v>48</v>
      </c>
      <c r="Q116">
        <v>0</v>
      </c>
      <c r="R116">
        <v>0</v>
      </c>
      <c r="S116">
        <v>0</v>
      </c>
      <c r="T116">
        <v>13</v>
      </c>
      <c r="U116">
        <v>0</v>
      </c>
      <c r="V116">
        <v>0</v>
      </c>
      <c r="W116">
        <v>0</v>
      </c>
      <c r="X116">
        <v>47.035021178721756</v>
      </c>
      <c r="Y116">
        <v>0</v>
      </c>
      <c r="Z116">
        <v>0</v>
      </c>
      <c r="AA116">
        <v>0</v>
      </c>
      <c r="AB116">
        <v>6.9245624322956658</v>
      </c>
      <c r="AC116">
        <v>0</v>
      </c>
      <c r="AD116">
        <v>0</v>
      </c>
      <c r="AE116">
        <v>53.959583611017422</v>
      </c>
    </row>
    <row r="117" spans="1:31" x14ac:dyDescent="0.25">
      <c r="A117">
        <v>2412999</v>
      </c>
      <c r="B117">
        <v>1</v>
      </c>
      <c r="C117" t="s">
        <v>81</v>
      </c>
      <c r="D117" t="s">
        <v>128</v>
      </c>
      <c r="E117" t="s">
        <v>132</v>
      </c>
      <c r="F117" t="s">
        <v>516</v>
      </c>
      <c r="G117" t="s">
        <v>158</v>
      </c>
      <c r="H117" t="s">
        <v>135</v>
      </c>
      <c r="I117" t="s">
        <v>136</v>
      </c>
      <c r="J117" t="s">
        <v>137</v>
      </c>
      <c r="K117" t="s">
        <v>159</v>
      </c>
      <c r="L117" t="s">
        <v>517</v>
      </c>
      <c r="M117" t="s">
        <v>518</v>
      </c>
      <c r="N117">
        <v>1.0275000000000001</v>
      </c>
      <c r="O117">
        <v>0</v>
      </c>
      <c r="P117">
        <v>413</v>
      </c>
      <c r="Q117">
        <v>0</v>
      </c>
      <c r="R117">
        <v>0</v>
      </c>
      <c r="S117">
        <v>0</v>
      </c>
      <c r="T117">
        <v>42</v>
      </c>
      <c r="U117">
        <v>0</v>
      </c>
      <c r="V117">
        <v>0</v>
      </c>
      <c r="W117">
        <v>0</v>
      </c>
      <c r="X117">
        <v>91.115643297801256</v>
      </c>
      <c r="Y117">
        <v>0</v>
      </c>
      <c r="Z117">
        <v>0</v>
      </c>
      <c r="AA117">
        <v>0</v>
      </c>
      <c r="AB117">
        <v>66.342101493499868</v>
      </c>
      <c r="AC117">
        <v>0</v>
      </c>
      <c r="AD117">
        <v>0</v>
      </c>
      <c r="AE117">
        <v>157.45774479130114</v>
      </c>
    </row>
    <row r="118" spans="1:31" x14ac:dyDescent="0.25">
      <c r="A118">
        <v>2413148</v>
      </c>
      <c r="B118">
        <v>1</v>
      </c>
      <c r="C118" t="s">
        <v>80</v>
      </c>
      <c r="D118" t="s">
        <v>110</v>
      </c>
      <c r="E118" t="s">
        <v>132</v>
      </c>
      <c r="F118" t="s">
        <v>519</v>
      </c>
      <c r="G118" t="s">
        <v>315</v>
      </c>
      <c r="H118" t="s">
        <v>135</v>
      </c>
      <c r="I118" t="s">
        <v>136</v>
      </c>
      <c r="J118" t="s">
        <v>137</v>
      </c>
      <c r="K118" t="s">
        <v>138</v>
      </c>
      <c r="L118" t="s">
        <v>520</v>
      </c>
      <c r="M118" t="s">
        <v>521</v>
      </c>
      <c r="N118">
        <v>1.108333333</v>
      </c>
      <c r="O118">
        <v>0</v>
      </c>
      <c r="P118">
        <v>352</v>
      </c>
      <c r="Q118">
        <v>0</v>
      </c>
      <c r="R118">
        <v>0</v>
      </c>
      <c r="S118">
        <v>0</v>
      </c>
      <c r="T118">
        <v>64</v>
      </c>
      <c r="U118">
        <v>0</v>
      </c>
      <c r="V118">
        <v>0</v>
      </c>
      <c r="W118">
        <v>0</v>
      </c>
      <c r="X118">
        <v>108.31819321186538</v>
      </c>
      <c r="Y118">
        <v>0</v>
      </c>
      <c r="Z118">
        <v>0</v>
      </c>
      <c r="AA118">
        <v>0</v>
      </c>
      <c r="AB118">
        <v>39.185458665566401</v>
      </c>
      <c r="AC118">
        <v>0</v>
      </c>
      <c r="AD118">
        <v>0</v>
      </c>
      <c r="AE118">
        <v>147.50365187743176</v>
      </c>
    </row>
    <row r="119" spans="1:31" x14ac:dyDescent="0.25">
      <c r="A119">
        <v>2413177</v>
      </c>
      <c r="B119">
        <v>1</v>
      </c>
      <c r="C119" t="s">
        <v>80</v>
      </c>
      <c r="D119" t="s">
        <v>95</v>
      </c>
      <c r="E119" t="s">
        <v>132</v>
      </c>
      <c r="F119" t="s">
        <v>522</v>
      </c>
      <c r="G119" t="s">
        <v>249</v>
      </c>
      <c r="H119" t="s">
        <v>135</v>
      </c>
      <c r="I119" t="s">
        <v>136</v>
      </c>
      <c r="J119" t="s">
        <v>137</v>
      </c>
      <c r="K119" t="s">
        <v>138</v>
      </c>
      <c r="L119" t="s">
        <v>523</v>
      </c>
      <c r="M119" t="s">
        <v>524</v>
      </c>
      <c r="N119">
        <v>1.666111111</v>
      </c>
      <c r="O119">
        <v>0</v>
      </c>
      <c r="P119">
        <v>2420</v>
      </c>
      <c r="Q119">
        <v>0</v>
      </c>
      <c r="R119">
        <v>0</v>
      </c>
      <c r="S119">
        <v>0</v>
      </c>
      <c r="T119">
        <v>613</v>
      </c>
      <c r="U119">
        <v>0</v>
      </c>
      <c r="V119">
        <v>0</v>
      </c>
      <c r="W119">
        <v>0</v>
      </c>
      <c r="X119">
        <v>814.68749209705516</v>
      </c>
      <c r="Y119">
        <v>0</v>
      </c>
      <c r="Z119">
        <v>0</v>
      </c>
      <c r="AA119">
        <v>0</v>
      </c>
      <c r="AB119">
        <v>1005.7136049656719</v>
      </c>
      <c r="AC119">
        <v>0</v>
      </c>
      <c r="AD119">
        <v>0</v>
      </c>
      <c r="AE119">
        <v>1820.4010970627271</v>
      </c>
    </row>
    <row r="120" spans="1:31" x14ac:dyDescent="0.25">
      <c r="A120">
        <v>2412845</v>
      </c>
      <c r="B120">
        <v>1</v>
      </c>
      <c r="C120" t="s">
        <v>80</v>
      </c>
      <c r="D120" t="s">
        <v>85</v>
      </c>
      <c r="E120" t="s">
        <v>146</v>
      </c>
      <c r="F120" t="s">
        <v>525</v>
      </c>
      <c r="G120" t="s">
        <v>199</v>
      </c>
      <c r="H120" t="s">
        <v>149</v>
      </c>
      <c r="I120" t="s">
        <v>136</v>
      </c>
      <c r="J120" t="s">
        <v>137</v>
      </c>
      <c r="K120" t="s">
        <v>138</v>
      </c>
      <c r="L120" t="s">
        <v>526</v>
      </c>
      <c r="M120" t="s">
        <v>527</v>
      </c>
      <c r="N120">
        <v>9.3466666660000008</v>
      </c>
      <c r="O120">
        <v>0</v>
      </c>
      <c r="P120">
        <v>10</v>
      </c>
      <c r="Q120">
        <v>0</v>
      </c>
      <c r="R120">
        <v>0</v>
      </c>
      <c r="S120">
        <v>0</v>
      </c>
      <c r="T120">
        <v>2</v>
      </c>
      <c r="U120">
        <v>0</v>
      </c>
      <c r="V120">
        <v>0</v>
      </c>
      <c r="W120">
        <v>0</v>
      </c>
      <c r="X120">
        <v>22.544524918057981</v>
      </c>
      <c r="Y120">
        <v>0</v>
      </c>
      <c r="Z120">
        <v>0</v>
      </c>
      <c r="AA120">
        <v>0</v>
      </c>
      <c r="AB120">
        <v>13.617043422836598</v>
      </c>
      <c r="AC120">
        <v>0</v>
      </c>
      <c r="AD120">
        <v>0</v>
      </c>
      <c r="AE120">
        <v>36.161568340894576</v>
      </c>
    </row>
    <row r="121" spans="1:31" x14ac:dyDescent="0.25">
      <c r="A121">
        <v>2412968</v>
      </c>
      <c r="B121">
        <v>1</v>
      </c>
      <c r="C121" t="s">
        <v>80</v>
      </c>
      <c r="D121" t="s">
        <v>100</v>
      </c>
      <c r="E121" t="s">
        <v>174</v>
      </c>
      <c r="F121" t="s">
        <v>528</v>
      </c>
      <c r="G121" t="s">
        <v>158</v>
      </c>
      <c r="H121" t="s">
        <v>135</v>
      </c>
      <c r="I121" t="s">
        <v>136</v>
      </c>
      <c r="J121" t="s">
        <v>137</v>
      </c>
      <c r="K121" t="s">
        <v>159</v>
      </c>
      <c r="L121" t="s">
        <v>529</v>
      </c>
      <c r="M121" t="s">
        <v>530</v>
      </c>
      <c r="N121">
        <v>7.4950000000000001</v>
      </c>
      <c r="O121">
        <v>0</v>
      </c>
      <c r="P121">
        <v>1577</v>
      </c>
      <c r="Q121">
        <v>0</v>
      </c>
      <c r="R121">
        <v>12</v>
      </c>
      <c r="S121">
        <v>1</v>
      </c>
      <c r="T121">
        <v>111</v>
      </c>
      <c r="U121">
        <v>0</v>
      </c>
      <c r="V121">
        <v>0</v>
      </c>
      <c r="W121">
        <v>0</v>
      </c>
      <c r="X121">
        <v>1503.7635318056011</v>
      </c>
      <c r="Y121">
        <v>0</v>
      </c>
      <c r="Z121">
        <v>50.636733420675178</v>
      </c>
      <c r="AA121">
        <v>11.262525128363928</v>
      </c>
      <c r="AB121">
        <v>1226.8241641997433</v>
      </c>
      <c r="AC121">
        <v>0</v>
      </c>
      <c r="AD121">
        <v>0</v>
      </c>
      <c r="AE121">
        <v>2792.4869545543834</v>
      </c>
    </row>
    <row r="122" spans="1:31" x14ac:dyDescent="0.25">
      <c r="A122">
        <v>2413363</v>
      </c>
      <c r="B122">
        <v>1</v>
      </c>
      <c r="C122" t="s">
        <v>81</v>
      </c>
      <c r="D122" t="s">
        <v>128</v>
      </c>
      <c r="E122" t="s">
        <v>162</v>
      </c>
      <c r="F122" t="s">
        <v>531</v>
      </c>
      <c r="G122" t="s">
        <v>164</v>
      </c>
      <c r="H122" t="s">
        <v>149</v>
      </c>
      <c r="I122" t="s">
        <v>136</v>
      </c>
      <c r="J122" t="s">
        <v>137</v>
      </c>
      <c r="K122" t="s">
        <v>138</v>
      </c>
      <c r="L122" t="s">
        <v>532</v>
      </c>
      <c r="M122" t="s">
        <v>533</v>
      </c>
      <c r="N122">
        <v>3.6494444439999998</v>
      </c>
      <c r="O122">
        <v>0</v>
      </c>
      <c r="P122">
        <v>8</v>
      </c>
      <c r="Q122">
        <v>0</v>
      </c>
      <c r="R122">
        <v>0</v>
      </c>
      <c r="S122">
        <v>0</v>
      </c>
      <c r="T122">
        <v>2</v>
      </c>
      <c r="U122">
        <v>0</v>
      </c>
      <c r="V122">
        <v>0</v>
      </c>
      <c r="W122">
        <v>0</v>
      </c>
      <c r="X122">
        <v>2.6217722812329001</v>
      </c>
      <c r="Y122">
        <v>0</v>
      </c>
      <c r="Z122">
        <v>0</v>
      </c>
      <c r="AA122">
        <v>0</v>
      </c>
      <c r="AB122">
        <v>4.4023584449847668</v>
      </c>
      <c r="AC122">
        <v>0</v>
      </c>
      <c r="AD122">
        <v>0</v>
      </c>
      <c r="AE122">
        <v>7.0241307262176669</v>
      </c>
    </row>
    <row r="123" spans="1:31" x14ac:dyDescent="0.25">
      <c r="A123">
        <v>2413217</v>
      </c>
      <c r="B123">
        <v>1</v>
      </c>
      <c r="C123" t="s">
        <v>80</v>
      </c>
      <c r="D123" t="s">
        <v>96</v>
      </c>
      <c r="E123" t="s">
        <v>146</v>
      </c>
      <c r="F123" t="s">
        <v>534</v>
      </c>
      <c r="G123" t="s">
        <v>148</v>
      </c>
      <c r="H123" t="s">
        <v>149</v>
      </c>
      <c r="I123" t="s">
        <v>136</v>
      </c>
      <c r="J123" t="s">
        <v>137</v>
      </c>
      <c r="K123" t="s">
        <v>138</v>
      </c>
      <c r="L123" t="s">
        <v>535</v>
      </c>
      <c r="M123" t="s">
        <v>536</v>
      </c>
      <c r="N123">
        <v>2.6547222220000002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</row>
    <row r="124" spans="1:31" x14ac:dyDescent="0.25">
      <c r="A124">
        <v>2412928</v>
      </c>
      <c r="B124">
        <v>1</v>
      </c>
      <c r="C124" t="s">
        <v>80</v>
      </c>
      <c r="D124" t="s">
        <v>97</v>
      </c>
      <c r="E124" t="s">
        <v>132</v>
      </c>
      <c r="F124" t="s">
        <v>537</v>
      </c>
      <c r="G124" t="s">
        <v>176</v>
      </c>
      <c r="H124" t="s">
        <v>135</v>
      </c>
      <c r="I124" t="s">
        <v>136</v>
      </c>
      <c r="J124" t="s">
        <v>137</v>
      </c>
      <c r="K124" t="s">
        <v>159</v>
      </c>
      <c r="L124" t="s">
        <v>538</v>
      </c>
      <c r="M124" t="s">
        <v>539</v>
      </c>
      <c r="N124">
        <v>0.59499999999999997</v>
      </c>
      <c r="O124">
        <v>0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0.9403960678469</v>
      </c>
      <c r="AB124">
        <v>0</v>
      </c>
      <c r="AC124">
        <v>0</v>
      </c>
      <c r="AD124">
        <v>0</v>
      </c>
      <c r="AE124">
        <v>0.9403960678469</v>
      </c>
    </row>
    <row r="125" spans="1:31" x14ac:dyDescent="0.25">
      <c r="A125">
        <v>2413237</v>
      </c>
      <c r="B125">
        <v>1</v>
      </c>
      <c r="C125" t="s">
        <v>80</v>
      </c>
      <c r="D125" t="s">
        <v>85</v>
      </c>
      <c r="E125" t="s">
        <v>132</v>
      </c>
      <c r="F125" t="s">
        <v>540</v>
      </c>
      <c r="G125" t="s">
        <v>158</v>
      </c>
      <c r="H125" t="s">
        <v>135</v>
      </c>
      <c r="I125" t="s">
        <v>136</v>
      </c>
      <c r="J125" t="s">
        <v>137</v>
      </c>
      <c r="K125" t="s">
        <v>159</v>
      </c>
      <c r="L125" t="s">
        <v>541</v>
      </c>
      <c r="M125" t="s">
        <v>542</v>
      </c>
      <c r="N125">
        <v>2.8513888879999998</v>
      </c>
      <c r="O125">
        <v>0</v>
      </c>
      <c r="P125">
        <v>5775</v>
      </c>
      <c r="Q125">
        <v>0</v>
      </c>
      <c r="R125">
        <v>1</v>
      </c>
      <c r="S125">
        <v>0</v>
      </c>
      <c r="T125">
        <v>385</v>
      </c>
      <c r="U125">
        <v>0</v>
      </c>
      <c r="V125">
        <v>0</v>
      </c>
      <c r="W125">
        <v>0</v>
      </c>
      <c r="X125">
        <v>3771.8300740747259</v>
      </c>
      <c r="Y125">
        <v>0</v>
      </c>
      <c r="Z125">
        <v>0</v>
      </c>
      <c r="AA125">
        <v>0</v>
      </c>
      <c r="AB125">
        <v>1293.3456535820328</v>
      </c>
      <c r="AC125">
        <v>0</v>
      </c>
      <c r="AD125">
        <v>0</v>
      </c>
      <c r="AE125">
        <v>5065.1757276567587</v>
      </c>
    </row>
    <row r="126" spans="1:31" x14ac:dyDescent="0.25">
      <c r="A126">
        <v>2413263</v>
      </c>
      <c r="B126">
        <v>1</v>
      </c>
      <c r="C126" t="s">
        <v>80</v>
      </c>
      <c r="D126" t="s">
        <v>83</v>
      </c>
      <c r="E126" t="s">
        <v>132</v>
      </c>
      <c r="F126" t="s">
        <v>543</v>
      </c>
      <c r="G126" t="s">
        <v>143</v>
      </c>
      <c r="H126" t="s">
        <v>135</v>
      </c>
      <c r="I126" t="s">
        <v>136</v>
      </c>
      <c r="J126" t="s">
        <v>137</v>
      </c>
      <c r="K126" t="s">
        <v>138</v>
      </c>
      <c r="L126" t="s">
        <v>544</v>
      </c>
      <c r="M126" t="s">
        <v>545</v>
      </c>
      <c r="N126">
        <v>0.86916666600000003</v>
      </c>
      <c r="O126">
        <v>0</v>
      </c>
      <c r="P126">
        <v>0</v>
      </c>
      <c r="Q126">
        <v>0</v>
      </c>
      <c r="R126">
        <v>0</v>
      </c>
      <c r="S126">
        <v>4</v>
      </c>
      <c r="T126">
        <v>0</v>
      </c>
      <c r="U126">
        <v>4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21.086634490401664</v>
      </c>
      <c r="AB126">
        <v>0</v>
      </c>
      <c r="AC126">
        <v>2940.9438441972493</v>
      </c>
      <c r="AD126">
        <v>0</v>
      </c>
      <c r="AE126">
        <v>2962.0304786876509</v>
      </c>
    </row>
    <row r="127" spans="1:31" x14ac:dyDescent="0.25">
      <c r="A127">
        <v>2412908</v>
      </c>
      <c r="B127">
        <v>1</v>
      </c>
      <c r="C127" t="s">
        <v>81</v>
      </c>
      <c r="D127" t="s">
        <v>122</v>
      </c>
      <c r="E127" t="s">
        <v>174</v>
      </c>
      <c r="F127" t="s">
        <v>546</v>
      </c>
      <c r="G127" t="s">
        <v>158</v>
      </c>
      <c r="H127" t="s">
        <v>135</v>
      </c>
      <c r="I127" t="s">
        <v>136</v>
      </c>
      <c r="J127" t="s">
        <v>137</v>
      </c>
      <c r="K127" t="s">
        <v>159</v>
      </c>
      <c r="L127" t="s">
        <v>547</v>
      </c>
      <c r="M127" t="s">
        <v>548</v>
      </c>
      <c r="N127">
        <v>8.5177777769999992</v>
      </c>
      <c r="O127">
        <v>16</v>
      </c>
      <c r="P127">
        <v>890</v>
      </c>
      <c r="Q127">
        <v>2</v>
      </c>
      <c r="R127">
        <v>24</v>
      </c>
      <c r="S127">
        <v>2</v>
      </c>
      <c r="T127">
        <v>63</v>
      </c>
      <c r="U127">
        <v>1</v>
      </c>
      <c r="V127">
        <v>0</v>
      </c>
      <c r="W127">
        <v>22.901342823451756</v>
      </c>
      <c r="X127">
        <v>857.3883464621772</v>
      </c>
      <c r="Y127">
        <v>3.4997882099183784</v>
      </c>
      <c r="Z127">
        <v>49.200232687760852</v>
      </c>
      <c r="AA127">
        <v>25.592947766984317</v>
      </c>
      <c r="AB127">
        <v>201.90798753549149</v>
      </c>
      <c r="AC127">
        <v>468.82457041429075</v>
      </c>
      <c r="AD127">
        <v>0</v>
      </c>
      <c r="AE127">
        <v>1629.3152159000747</v>
      </c>
    </row>
    <row r="128" spans="1:31" x14ac:dyDescent="0.25">
      <c r="A128">
        <v>2413549</v>
      </c>
      <c r="B128">
        <v>1</v>
      </c>
      <c r="C128" t="s">
        <v>80</v>
      </c>
      <c r="D128" t="s">
        <v>97</v>
      </c>
      <c r="E128" t="s">
        <v>132</v>
      </c>
      <c r="F128" t="s">
        <v>549</v>
      </c>
      <c r="G128" t="s">
        <v>215</v>
      </c>
      <c r="H128" t="s">
        <v>135</v>
      </c>
      <c r="I128" t="s">
        <v>136</v>
      </c>
      <c r="J128" t="s">
        <v>137</v>
      </c>
      <c r="K128" t="s">
        <v>138</v>
      </c>
      <c r="L128" t="s">
        <v>550</v>
      </c>
      <c r="M128" t="s">
        <v>551</v>
      </c>
      <c r="N128">
        <v>2.812777777</v>
      </c>
      <c r="O128">
        <v>1</v>
      </c>
      <c r="P128">
        <v>0</v>
      </c>
      <c r="Q128">
        <v>1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17.671185934330051</v>
      </c>
      <c r="X128">
        <v>0</v>
      </c>
      <c r="Y128">
        <v>0.96482862296000005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18.63601455729005</v>
      </c>
    </row>
    <row r="129" spans="1:31" x14ac:dyDescent="0.25">
      <c r="A129">
        <v>2413137</v>
      </c>
      <c r="B129">
        <v>1</v>
      </c>
      <c r="C129" t="s">
        <v>81</v>
      </c>
      <c r="D129" t="s">
        <v>123</v>
      </c>
      <c r="E129" t="s">
        <v>162</v>
      </c>
      <c r="F129" t="s">
        <v>552</v>
      </c>
      <c r="G129" t="s">
        <v>268</v>
      </c>
      <c r="H129" t="s">
        <v>149</v>
      </c>
      <c r="I129" t="s">
        <v>136</v>
      </c>
      <c r="J129" t="s">
        <v>137</v>
      </c>
      <c r="K129" t="s">
        <v>138</v>
      </c>
      <c r="L129" t="s">
        <v>553</v>
      </c>
      <c r="M129" t="s">
        <v>554</v>
      </c>
      <c r="N129">
        <v>1.9897222219999999</v>
      </c>
      <c r="O129">
        <v>0</v>
      </c>
      <c r="P129">
        <v>56</v>
      </c>
      <c r="Q129">
        <v>0</v>
      </c>
      <c r="R129">
        <v>0</v>
      </c>
      <c r="S129">
        <v>0</v>
      </c>
      <c r="T129">
        <v>13</v>
      </c>
      <c r="U129">
        <v>0</v>
      </c>
      <c r="V129">
        <v>0</v>
      </c>
      <c r="W129">
        <v>0</v>
      </c>
      <c r="X129">
        <v>17.410000815349179</v>
      </c>
      <c r="Y129">
        <v>0</v>
      </c>
      <c r="Z129">
        <v>0</v>
      </c>
      <c r="AA129">
        <v>0</v>
      </c>
      <c r="AB129">
        <v>10.37635229862641</v>
      </c>
      <c r="AC129">
        <v>0</v>
      </c>
      <c r="AD129">
        <v>0</v>
      </c>
      <c r="AE129">
        <v>27.786353113975586</v>
      </c>
    </row>
    <row r="130" spans="1:31" x14ac:dyDescent="0.25">
      <c r="A130">
        <v>2413008</v>
      </c>
      <c r="B130">
        <v>1</v>
      </c>
      <c r="C130" t="s">
        <v>80</v>
      </c>
      <c r="D130" t="s">
        <v>92</v>
      </c>
      <c r="E130" t="s">
        <v>132</v>
      </c>
      <c r="F130" t="s">
        <v>555</v>
      </c>
      <c r="G130" t="s">
        <v>176</v>
      </c>
      <c r="H130" t="s">
        <v>135</v>
      </c>
      <c r="I130" t="s">
        <v>136</v>
      </c>
      <c r="J130" t="s">
        <v>137</v>
      </c>
      <c r="K130" t="s">
        <v>159</v>
      </c>
      <c r="L130" t="s">
        <v>556</v>
      </c>
      <c r="M130" t="s">
        <v>557</v>
      </c>
      <c r="N130">
        <v>5.1838888880000003</v>
      </c>
      <c r="O130">
        <v>1</v>
      </c>
      <c r="P130">
        <v>287</v>
      </c>
      <c r="Q130">
        <v>0</v>
      </c>
      <c r="R130">
        <v>2</v>
      </c>
      <c r="S130">
        <v>0</v>
      </c>
      <c r="T130">
        <v>10</v>
      </c>
      <c r="U130">
        <v>0</v>
      </c>
      <c r="V130">
        <v>0</v>
      </c>
      <c r="W130">
        <v>52.074652670841218</v>
      </c>
      <c r="X130">
        <v>160.15383794533662</v>
      </c>
      <c r="Y130">
        <v>0</v>
      </c>
      <c r="Z130">
        <v>0.46962172465925001</v>
      </c>
      <c r="AA130">
        <v>0</v>
      </c>
      <c r="AB130">
        <v>33.533072944682601</v>
      </c>
      <c r="AC130">
        <v>0</v>
      </c>
      <c r="AD130">
        <v>0</v>
      </c>
      <c r="AE130">
        <v>246.2311852855197</v>
      </c>
    </row>
    <row r="131" spans="1:31" x14ac:dyDescent="0.25">
      <c r="A131">
        <v>2412945</v>
      </c>
      <c r="B131">
        <v>1</v>
      </c>
      <c r="C131" t="s">
        <v>81</v>
      </c>
      <c r="D131" t="s">
        <v>128</v>
      </c>
      <c r="E131" t="s">
        <v>146</v>
      </c>
      <c r="F131" t="s">
        <v>558</v>
      </c>
      <c r="G131" t="s">
        <v>199</v>
      </c>
      <c r="H131" t="s">
        <v>149</v>
      </c>
      <c r="I131" t="s">
        <v>136</v>
      </c>
      <c r="J131" t="s">
        <v>137</v>
      </c>
      <c r="K131" t="s">
        <v>138</v>
      </c>
      <c r="L131" t="s">
        <v>559</v>
      </c>
      <c r="M131" t="s">
        <v>560</v>
      </c>
      <c r="N131">
        <v>5.4327777770000001</v>
      </c>
      <c r="O131">
        <v>0</v>
      </c>
      <c r="P131">
        <v>9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7.5153663620364153</v>
      </c>
      <c r="Y131">
        <v>0</v>
      </c>
      <c r="Z131">
        <v>0</v>
      </c>
      <c r="AA131">
        <v>0</v>
      </c>
      <c r="AB131">
        <v>6.3740913938104171</v>
      </c>
      <c r="AC131">
        <v>0</v>
      </c>
      <c r="AD131">
        <v>0</v>
      </c>
      <c r="AE131">
        <v>13.889457755846832</v>
      </c>
    </row>
    <row r="132" spans="1:31" x14ac:dyDescent="0.25">
      <c r="A132">
        <v>2413051</v>
      </c>
      <c r="B132">
        <v>1</v>
      </c>
      <c r="C132" t="s">
        <v>80</v>
      </c>
      <c r="D132" t="s">
        <v>84</v>
      </c>
      <c r="E132" t="s">
        <v>146</v>
      </c>
      <c r="F132" t="s">
        <v>561</v>
      </c>
      <c r="G132" t="s">
        <v>199</v>
      </c>
      <c r="H132" t="s">
        <v>149</v>
      </c>
      <c r="I132" t="s">
        <v>136</v>
      </c>
      <c r="J132" t="s">
        <v>137</v>
      </c>
      <c r="K132" t="s">
        <v>138</v>
      </c>
      <c r="L132" t="s">
        <v>562</v>
      </c>
      <c r="M132" t="s">
        <v>563</v>
      </c>
      <c r="N132">
        <v>9.5069444440000002</v>
      </c>
      <c r="O132">
        <v>0</v>
      </c>
      <c r="P132">
        <v>52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181.58887400035474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181.58887400035474</v>
      </c>
    </row>
    <row r="133" spans="1:31" x14ac:dyDescent="0.25">
      <c r="A133">
        <v>2413194</v>
      </c>
      <c r="B133">
        <v>1</v>
      </c>
      <c r="C133" t="s">
        <v>80</v>
      </c>
      <c r="D133" t="s">
        <v>98</v>
      </c>
      <c r="E133" t="s">
        <v>141</v>
      </c>
      <c r="F133" t="s">
        <v>564</v>
      </c>
      <c r="G133" t="s">
        <v>565</v>
      </c>
      <c r="H133" t="s">
        <v>135</v>
      </c>
      <c r="I133" t="s">
        <v>136</v>
      </c>
      <c r="J133" t="s">
        <v>137</v>
      </c>
      <c r="K133" t="s">
        <v>138</v>
      </c>
      <c r="L133" t="s">
        <v>566</v>
      </c>
      <c r="M133" t="s">
        <v>567</v>
      </c>
      <c r="N133">
        <v>0.468888888</v>
      </c>
      <c r="O133">
        <v>0</v>
      </c>
      <c r="P133">
        <v>268</v>
      </c>
      <c r="Q133">
        <v>0</v>
      </c>
      <c r="R133">
        <v>15</v>
      </c>
      <c r="S133">
        <v>0</v>
      </c>
      <c r="T133">
        <v>63</v>
      </c>
      <c r="U133">
        <v>0</v>
      </c>
      <c r="V133">
        <v>0</v>
      </c>
      <c r="W133">
        <v>0</v>
      </c>
      <c r="X133">
        <v>30.925515167868536</v>
      </c>
      <c r="Y133">
        <v>0</v>
      </c>
      <c r="Z133">
        <v>1.4070691433290001</v>
      </c>
      <c r="AA133">
        <v>0</v>
      </c>
      <c r="AB133">
        <v>16.803742886905066</v>
      </c>
      <c r="AC133">
        <v>0</v>
      </c>
      <c r="AD133">
        <v>0</v>
      </c>
      <c r="AE133">
        <v>49.136327198102606</v>
      </c>
    </row>
    <row r="134" spans="1:31" x14ac:dyDescent="0.25">
      <c r="A134">
        <v>2413492</v>
      </c>
      <c r="B134">
        <v>1</v>
      </c>
      <c r="C134" t="s">
        <v>81</v>
      </c>
      <c r="D134" t="s">
        <v>128</v>
      </c>
      <c r="E134" t="s">
        <v>162</v>
      </c>
      <c r="F134" t="s">
        <v>568</v>
      </c>
      <c r="G134" t="s">
        <v>268</v>
      </c>
      <c r="H134" t="s">
        <v>149</v>
      </c>
      <c r="I134" t="s">
        <v>136</v>
      </c>
      <c r="J134" t="s">
        <v>137</v>
      </c>
      <c r="K134" t="s">
        <v>138</v>
      </c>
      <c r="L134" t="s">
        <v>569</v>
      </c>
      <c r="M134" t="s">
        <v>570</v>
      </c>
      <c r="N134">
        <v>1.690555555</v>
      </c>
      <c r="O134">
        <v>0</v>
      </c>
      <c r="P134">
        <v>1</v>
      </c>
      <c r="Q134">
        <v>0</v>
      </c>
      <c r="R134">
        <v>4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0.16368238494646667</v>
      </c>
      <c r="Y134">
        <v>0</v>
      </c>
      <c r="Z134">
        <v>0.96653630509431676</v>
      </c>
      <c r="AA134">
        <v>0</v>
      </c>
      <c r="AB134">
        <v>0</v>
      </c>
      <c r="AC134">
        <v>0</v>
      </c>
      <c r="AD134">
        <v>0</v>
      </c>
      <c r="AE134">
        <v>1.1302186900407833</v>
      </c>
    </row>
    <row r="135" spans="1:31" x14ac:dyDescent="0.25">
      <c r="A135">
        <v>2412819</v>
      </c>
      <c r="B135">
        <v>1</v>
      </c>
      <c r="C135" t="s">
        <v>80</v>
      </c>
      <c r="D135" t="s">
        <v>99</v>
      </c>
      <c r="E135" t="s">
        <v>174</v>
      </c>
      <c r="F135" t="s">
        <v>571</v>
      </c>
      <c r="G135" t="s">
        <v>565</v>
      </c>
      <c r="H135" t="s">
        <v>135</v>
      </c>
      <c r="I135" t="s">
        <v>136</v>
      </c>
      <c r="J135" t="s">
        <v>137</v>
      </c>
      <c r="K135" t="s">
        <v>159</v>
      </c>
      <c r="L135" t="s">
        <v>572</v>
      </c>
      <c r="M135" t="s">
        <v>573</v>
      </c>
      <c r="N135">
        <v>0.328333333</v>
      </c>
      <c r="O135">
        <v>9</v>
      </c>
      <c r="P135">
        <v>7557</v>
      </c>
      <c r="Q135">
        <v>1</v>
      </c>
      <c r="R135">
        <v>128</v>
      </c>
      <c r="S135">
        <v>21</v>
      </c>
      <c r="T135">
        <v>893</v>
      </c>
      <c r="U135">
        <v>1</v>
      </c>
      <c r="V135">
        <v>6</v>
      </c>
      <c r="W135">
        <v>11.189024112914101</v>
      </c>
      <c r="X135">
        <v>341.19132998185148</v>
      </c>
      <c r="Y135">
        <v>6.9146853904800007E-2</v>
      </c>
      <c r="Z135">
        <v>8.0467989187429989</v>
      </c>
      <c r="AA135">
        <v>30.553296826409085</v>
      </c>
      <c r="AB135">
        <v>145.64722177582044</v>
      </c>
      <c r="AC135">
        <v>0</v>
      </c>
      <c r="AD135">
        <v>42.624186344821098</v>
      </c>
      <c r="AE135">
        <v>579.321004814464</v>
      </c>
    </row>
    <row r="136" spans="1:31" x14ac:dyDescent="0.25">
      <c r="A136">
        <v>2413011</v>
      </c>
      <c r="B136">
        <v>1</v>
      </c>
      <c r="C136" t="s">
        <v>81</v>
      </c>
      <c r="D136" t="s">
        <v>127</v>
      </c>
      <c r="E136" t="s">
        <v>132</v>
      </c>
      <c r="F136" t="s">
        <v>574</v>
      </c>
      <c r="G136" t="s">
        <v>143</v>
      </c>
      <c r="H136" t="s">
        <v>135</v>
      </c>
      <c r="I136" t="s">
        <v>136</v>
      </c>
      <c r="J136" t="s">
        <v>137</v>
      </c>
      <c r="K136" t="s">
        <v>138</v>
      </c>
      <c r="L136" t="s">
        <v>575</v>
      </c>
      <c r="M136" t="s">
        <v>576</v>
      </c>
      <c r="N136">
        <v>0.778888888</v>
      </c>
      <c r="O136">
        <v>0</v>
      </c>
      <c r="P136">
        <v>382</v>
      </c>
      <c r="Q136">
        <v>7</v>
      </c>
      <c r="R136">
        <v>16</v>
      </c>
      <c r="S136">
        <v>2</v>
      </c>
      <c r="T136">
        <v>68</v>
      </c>
      <c r="U136">
        <v>0</v>
      </c>
      <c r="V136">
        <v>1</v>
      </c>
      <c r="W136">
        <v>0</v>
      </c>
      <c r="X136">
        <v>72.315804879862682</v>
      </c>
      <c r="Y136">
        <v>8.2532841300000007E-2</v>
      </c>
      <c r="Z136">
        <v>1.4412848080619332</v>
      </c>
      <c r="AA136">
        <v>1.2057008707249834</v>
      </c>
      <c r="AB136">
        <v>44.83736717127195</v>
      </c>
      <c r="AC136">
        <v>0</v>
      </c>
      <c r="AD136">
        <v>14.1297419229208</v>
      </c>
      <c r="AE136">
        <v>134.01243249414233</v>
      </c>
    </row>
    <row r="137" spans="1:31" x14ac:dyDescent="0.25">
      <c r="A137">
        <v>2412988</v>
      </c>
      <c r="B137">
        <v>1</v>
      </c>
      <c r="C137" t="s">
        <v>81</v>
      </c>
      <c r="D137" t="s">
        <v>128</v>
      </c>
      <c r="E137" t="s">
        <v>132</v>
      </c>
      <c r="F137" t="s">
        <v>577</v>
      </c>
      <c r="G137" t="s">
        <v>158</v>
      </c>
      <c r="H137" t="s">
        <v>135</v>
      </c>
      <c r="I137" t="s">
        <v>136</v>
      </c>
      <c r="J137" t="s">
        <v>137</v>
      </c>
      <c r="K137" t="s">
        <v>159</v>
      </c>
      <c r="L137" t="s">
        <v>578</v>
      </c>
      <c r="M137" t="s">
        <v>579</v>
      </c>
      <c r="N137">
        <v>1.0419444440000001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2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3.0719489878303863</v>
      </c>
      <c r="AC137">
        <v>0</v>
      </c>
      <c r="AD137">
        <v>0</v>
      </c>
      <c r="AE137">
        <v>3.0719489878303863</v>
      </c>
    </row>
    <row r="138" spans="1:31" x14ac:dyDescent="0.25">
      <c r="A138">
        <v>2413220</v>
      </c>
      <c r="B138">
        <v>1</v>
      </c>
      <c r="C138" t="s">
        <v>81</v>
      </c>
      <c r="D138" t="s">
        <v>116</v>
      </c>
      <c r="E138" t="s">
        <v>174</v>
      </c>
      <c r="F138" t="s">
        <v>580</v>
      </c>
      <c r="G138" t="s">
        <v>143</v>
      </c>
      <c r="H138" t="s">
        <v>135</v>
      </c>
      <c r="I138" t="s">
        <v>136</v>
      </c>
      <c r="J138" t="s">
        <v>137</v>
      </c>
      <c r="K138" t="s">
        <v>138</v>
      </c>
      <c r="L138" t="s">
        <v>581</v>
      </c>
      <c r="M138" t="s">
        <v>582</v>
      </c>
      <c r="N138">
        <v>0.449444444</v>
      </c>
      <c r="O138">
        <v>3</v>
      </c>
      <c r="P138">
        <v>432</v>
      </c>
      <c r="Q138">
        <v>19</v>
      </c>
      <c r="R138">
        <v>23</v>
      </c>
      <c r="S138">
        <v>16</v>
      </c>
      <c r="T138">
        <v>27</v>
      </c>
      <c r="U138">
        <v>1</v>
      </c>
      <c r="V138">
        <v>0</v>
      </c>
      <c r="W138">
        <v>0.28816263203690001</v>
      </c>
      <c r="X138">
        <v>26.214377556756432</v>
      </c>
      <c r="Y138">
        <v>2.1878949854442666</v>
      </c>
      <c r="Z138">
        <v>0.43486333945999994</v>
      </c>
      <c r="AA138">
        <v>75.341859655545903</v>
      </c>
      <c r="AB138">
        <v>1.7504497189516333</v>
      </c>
      <c r="AC138">
        <v>9.8161622860533324</v>
      </c>
      <c r="AD138">
        <v>0</v>
      </c>
      <c r="AE138">
        <v>116.03377017424846</v>
      </c>
    </row>
    <row r="139" spans="1:31" x14ac:dyDescent="0.25">
      <c r="A139">
        <v>2412888</v>
      </c>
      <c r="B139">
        <v>1</v>
      </c>
      <c r="C139" t="s">
        <v>81</v>
      </c>
      <c r="D139" t="s">
        <v>112</v>
      </c>
      <c r="E139" t="s">
        <v>174</v>
      </c>
      <c r="F139" t="s">
        <v>583</v>
      </c>
      <c r="G139" t="s">
        <v>143</v>
      </c>
      <c r="H139" t="s">
        <v>135</v>
      </c>
      <c r="I139" t="s">
        <v>136</v>
      </c>
      <c r="J139" t="s">
        <v>137</v>
      </c>
      <c r="K139" t="s">
        <v>138</v>
      </c>
      <c r="L139" t="s">
        <v>584</v>
      </c>
      <c r="M139" t="s">
        <v>585</v>
      </c>
      <c r="N139">
        <v>0.29249999999999998</v>
      </c>
      <c r="O139">
        <v>1</v>
      </c>
      <c r="P139">
        <v>1125</v>
      </c>
      <c r="Q139">
        <v>56</v>
      </c>
      <c r="R139">
        <v>86</v>
      </c>
      <c r="S139">
        <v>7</v>
      </c>
      <c r="T139">
        <v>147</v>
      </c>
      <c r="U139">
        <v>1</v>
      </c>
      <c r="V139">
        <v>0</v>
      </c>
      <c r="W139">
        <v>6.49126111901E-2</v>
      </c>
      <c r="X139">
        <v>62.527771143103777</v>
      </c>
      <c r="Y139">
        <v>1.4048294837250501</v>
      </c>
      <c r="Z139">
        <v>6.9149440651851002</v>
      </c>
      <c r="AA139">
        <v>106.00622589033652</v>
      </c>
      <c r="AB139">
        <v>17.636468916632619</v>
      </c>
      <c r="AC139">
        <v>131.02067792056249</v>
      </c>
      <c r="AD139">
        <v>0</v>
      </c>
      <c r="AE139">
        <v>325.57583003073569</v>
      </c>
    </row>
    <row r="140" spans="1:31" x14ac:dyDescent="0.25">
      <c r="A140">
        <v>2413466</v>
      </c>
      <c r="B140">
        <v>1</v>
      </c>
      <c r="C140" t="s">
        <v>80</v>
      </c>
      <c r="D140" t="s">
        <v>94</v>
      </c>
      <c r="E140" t="s">
        <v>152</v>
      </c>
      <c r="F140" t="s">
        <v>586</v>
      </c>
      <c r="G140" t="s">
        <v>403</v>
      </c>
      <c r="H140" t="s">
        <v>149</v>
      </c>
      <c r="I140" t="s">
        <v>136</v>
      </c>
      <c r="J140" t="s">
        <v>137</v>
      </c>
      <c r="K140" t="s">
        <v>138</v>
      </c>
      <c r="L140" t="s">
        <v>587</v>
      </c>
      <c r="M140" t="s">
        <v>588</v>
      </c>
      <c r="N140">
        <v>1.3791666659999999</v>
      </c>
      <c r="O140">
        <v>0</v>
      </c>
      <c r="P140">
        <v>174</v>
      </c>
      <c r="Q140">
        <v>0</v>
      </c>
      <c r="R140">
        <v>0</v>
      </c>
      <c r="S140">
        <v>0</v>
      </c>
      <c r="T140">
        <v>44</v>
      </c>
      <c r="U140">
        <v>0</v>
      </c>
      <c r="V140">
        <v>0</v>
      </c>
      <c r="W140">
        <v>0</v>
      </c>
      <c r="X140">
        <v>46.68927794191228</v>
      </c>
      <c r="Y140">
        <v>0</v>
      </c>
      <c r="Z140">
        <v>0</v>
      </c>
      <c r="AA140">
        <v>0</v>
      </c>
      <c r="AB140">
        <v>10.065630483371786</v>
      </c>
      <c r="AC140">
        <v>0</v>
      </c>
      <c r="AD140">
        <v>0</v>
      </c>
      <c r="AE140">
        <v>56.754908425284064</v>
      </c>
    </row>
    <row r="141" spans="1:31" x14ac:dyDescent="0.25">
      <c r="A141">
        <v>2412925</v>
      </c>
      <c r="B141">
        <v>1</v>
      </c>
      <c r="C141" t="s">
        <v>81</v>
      </c>
      <c r="D141" t="s">
        <v>128</v>
      </c>
      <c r="E141" t="s">
        <v>132</v>
      </c>
      <c r="F141" t="s">
        <v>589</v>
      </c>
      <c r="G141" t="s">
        <v>158</v>
      </c>
      <c r="H141" t="s">
        <v>135</v>
      </c>
      <c r="I141" t="s">
        <v>136</v>
      </c>
      <c r="J141" t="s">
        <v>137</v>
      </c>
      <c r="K141" t="s">
        <v>159</v>
      </c>
      <c r="L141" t="s">
        <v>590</v>
      </c>
      <c r="M141" t="s">
        <v>591</v>
      </c>
      <c r="N141">
        <v>0.900277777</v>
      </c>
      <c r="O141">
        <v>0</v>
      </c>
      <c r="P141">
        <v>314</v>
      </c>
      <c r="Q141">
        <v>0</v>
      </c>
      <c r="R141">
        <v>0</v>
      </c>
      <c r="S141">
        <v>0</v>
      </c>
      <c r="T141">
        <v>60</v>
      </c>
      <c r="U141">
        <v>0</v>
      </c>
      <c r="V141">
        <v>0</v>
      </c>
      <c r="W141">
        <v>0</v>
      </c>
      <c r="X141">
        <v>58.625319012139066</v>
      </c>
      <c r="Y141">
        <v>0</v>
      </c>
      <c r="Z141">
        <v>0</v>
      </c>
      <c r="AA141">
        <v>0</v>
      </c>
      <c r="AB141">
        <v>80.174424722859442</v>
      </c>
      <c r="AC141">
        <v>0</v>
      </c>
      <c r="AD141">
        <v>0</v>
      </c>
      <c r="AE141">
        <v>138.79974373499851</v>
      </c>
    </row>
    <row r="142" spans="1:31" x14ac:dyDescent="0.25">
      <c r="A142">
        <v>2413117</v>
      </c>
      <c r="B142">
        <v>1</v>
      </c>
      <c r="C142" t="s">
        <v>80</v>
      </c>
      <c r="D142" t="s">
        <v>88</v>
      </c>
      <c r="E142" t="s">
        <v>162</v>
      </c>
      <c r="F142" t="s">
        <v>592</v>
      </c>
      <c r="G142" t="s">
        <v>593</v>
      </c>
      <c r="H142" t="s">
        <v>149</v>
      </c>
      <c r="I142" t="s">
        <v>136</v>
      </c>
      <c r="J142" t="s">
        <v>137</v>
      </c>
      <c r="K142" t="s">
        <v>138</v>
      </c>
      <c r="L142" t="s">
        <v>594</v>
      </c>
      <c r="M142" t="s">
        <v>595</v>
      </c>
      <c r="N142">
        <v>1.1375</v>
      </c>
      <c r="O142">
        <v>0</v>
      </c>
      <c r="P142">
        <v>125</v>
      </c>
      <c r="Q142">
        <v>0</v>
      </c>
      <c r="R142">
        <v>0</v>
      </c>
      <c r="S142">
        <v>0</v>
      </c>
      <c r="T142">
        <v>11</v>
      </c>
      <c r="U142">
        <v>0</v>
      </c>
      <c r="V142">
        <v>0</v>
      </c>
      <c r="W142">
        <v>0</v>
      </c>
      <c r="X142">
        <v>28.827779933319199</v>
      </c>
      <c r="Y142">
        <v>0</v>
      </c>
      <c r="Z142">
        <v>0</v>
      </c>
      <c r="AA142">
        <v>0</v>
      </c>
      <c r="AB142">
        <v>5.7728613823153347</v>
      </c>
      <c r="AC142">
        <v>0</v>
      </c>
      <c r="AD142">
        <v>0</v>
      </c>
      <c r="AE142">
        <v>34.600641315634533</v>
      </c>
    </row>
    <row r="143" spans="1:31" x14ac:dyDescent="0.25">
      <c r="A143">
        <v>2413054</v>
      </c>
      <c r="B143">
        <v>1</v>
      </c>
      <c r="C143" t="s">
        <v>81</v>
      </c>
      <c r="D143" t="s">
        <v>128</v>
      </c>
      <c r="E143" t="s">
        <v>132</v>
      </c>
      <c r="F143" t="s">
        <v>596</v>
      </c>
      <c r="G143" t="s">
        <v>158</v>
      </c>
      <c r="H143" t="s">
        <v>135</v>
      </c>
      <c r="I143" t="s">
        <v>136</v>
      </c>
      <c r="J143" t="s">
        <v>137</v>
      </c>
      <c r="K143" t="s">
        <v>159</v>
      </c>
      <c r="L143" t="s">
        <v>597</v>
      </c>
      <c r="M143" t="s">
        <v>598</v>
      </c>
      <c r="N143">
        <v>1.7375</v>
      </c>
      <c r="O143">
        <v>0</v>
      </c>
      <c r="P143">
        <v>120</v>
      </c>
      <c r="Q143">
        <v>0</v>
      </c>
      <c r="R143">
        <v>0</v>
      </c>
      <c r="S143">
        <v>0</v>
      </c>
      <c r="T143">
        <v>46</v>
      </c>
      <c r="U143">
        <v>0</v>
      </c>
      <c r="V143">
        <v>4</v>
      </c>
      <c r="W143">
        <v>0</v>
      </c>
      <c r="X143">
        <v>84.343955746575432</v>
      </c>
      <c r="Y143">
        <v>0</v>
      </c>
      <c r="Z143">
        <v>0</v>
      </c>
      <c r="AA143">
        <v>0</v>
      </c>
      <c r="AB143">
        <v>109.57725621867182</v>
      </c>
      <c r="AC143">
        <v>0</v>
      </c>
      <c r="AD143">
        <v>37.376110629233423</v>
      </c>
      <c r="AE143">
        <v>231.2973225944807</v>
      </c>
    </row>
    <row r="144" spans="1:31" x14ac:dyDescent="0.25">
      <c r="A144">
        <v>2413552</v>
      </c>
      <c r="B144">
        <v>1</v>
      </c>
      <c r="C144" t="s">
        <v>81</v>
      </c>
      <c r="D144" t="s">
        <v>128</v>
      </c>
      <c r="E144" t="s">
        <v>146</v>
      </c>
      <c r="F144" t="s">
        <v>599</v>
      </c>
      <c r="G144" t="s">
        <v>282</v>
      </c>
      <c r="H144" t="s">
        <v>149</v>
      </c>
      <c r="I144" t="s">
        <v>136</v>
      </c>
      <c r="J144" t="s">
        <v>137</v>
      </c>
      <c r="K144" t="s">
        <v>138</v>
      </c>
      <c r="L144" t="s">
        <v>600</v>
      </c>
      <c r="M144" t="s">
        <v>601</v>
      </c>
      <c r="N144">
        <v>4.0561111109999999</v>
      </c>
      <c r="O144">
        <v>0</v>
      </c>
      <c r="P144">
        <v>3</v>
      </c>
      <c r="Q144">
        <v>0</v>
      </c>
      <c r="R144">
        <v>0</v>
      </c>
      <c r="S144">
        <v>0</v>
      </c>
      <c r="T144">
        <v>3</v>
      </c>
      <c r="U144">
        <v>0</v>
      </c>
      <c r="V144">
        <v>0</v>
      </c>
      <c r="W144">
        <v>0</v>
      </c>
      <c r="X144">
        <v>1.5050514071999832</v>
      </c>
      <c r="Y144">
        <v>0</v>
      </c>
      <c r="Z144">
        <v>0</v>
      </c>
      <c r="AA144">
        <v>0</v>
      </c>
      <c r="AB144">
        <v>5.9615997329600674</v>
      </c>
      <c r="AC144">
        <v>0</v>
      </c>
      <c r="AD144">
        <v>0</v>
      </c>
      <c r="AE144">
        <v>7.4666511401600504</v>
      </c>
    </row>
    <row r="145" spans="1:31" x14ac:dyDescent="0.25">
      <c r="A145">
        <v>2412948</v>
      </c>
      <c r="B145">
        <v>1</v>
      </c>
      <c r="C145" t="s">
        <v>80</v>
      </c>
      <c r="D145" t="s">
        <v>106</v>
      </c>
      <c r="E145" t="s">
        <v>152</v>
      </c>
      <c r="F145" t="s">
        <v>602</v>
      </c>
      <c r="G145" t="s">
        <v>603</v>
      </c>
      <c r="H145" t="s">
        <v>149</v>
      </c>
      <c r="I145" t="s">
        <v>136</v>
      </c>
      <c r="J145" t="s">
        <v>137</v>
      </c>
      <c r="K145" t="s">
        <v>138</v>
      </c>
      <c r="L145" t="s">
        <v>604</v>
      </c>
      <c r="M145" t="s">
        <v>605</v>
      </c>
      <c r="N145">
        <v>1.839444444</v>
      </c>
      <c r="O145">
        <v>0</v>
      </c>
      <c r="P145">
        <v>51</v>
      </c>
      <c r="Q145">
        <v>0</v>
      </c>
      <c r="R145">
        <v>9</v>
      </c>
      <c r="S145">
        <v>0</v>
      </c>
      <c r="T145">
        <v>11</v>
      </c>
      <c r="U145">
        <v>0</v>
      </c>
      <c r="V145">
        <v>0</v>
      </c>
      <c r="W145">
        <v>0</v>
      </c>
      <c r="X145">
        <v>20.857085919496658</v>
      </c>
      <c r="Y145">
        <v>0</v>
      </c>
      <c r="Z145">
        <v>3.838974815592</v>
      </c>
      <c r="AA145">
        <v>0</v>
      </c>
      <c r="AB145">
        <v>6.5072464416103442</v>
      </c>
      <c r="AC145">
        <v>0</v>
      </c>
      <c r="AD145">
        <v>0</v>
      </c>
      <c r="AE145">
        <v>31.203307176699003</v>
      </c>
    </row>
    <row r="146" spans="1:31" x14ac:dyDescent="0.25">
      <c r="A146">
        <v>2413446</v>
      </c>
      <c r="B146">
        <v>1</v>
      </c>
      <c r="C146" t="s">
        <v>80</v>
      </c>
      <c r="D146" t="s">
        <v>101</v>
      </c>
      <c r="E146" t="s">
        <v>162</v>
      </c>
      <c r="F146" t="s">
        <v>606</v>
      </c>
      <c r="G146" t="s">
        <v>154</v>
      </c>
      <c r="H146" t="s">
        <v>149</v>
      </c>
      <c r="I146" t="s">
        <v>136</v>
      </c>
      <c r="J146" t="s">
        <v>137</v>
      </c>
      <c r="K146" t="s">
        <v>138</v>
      </c>
      <c r="L146" t="s">
        <v>607</v>
      </c>
      <c r="M146" t="s">
        <v>608</v>
      </c>
      <c r="N146">
        <v>0.93</v>
      </c>
      <c r="O146">
        <v>0</v>
      </c>
      <c r="P146">
        <v>25</v>
      </c>
      <c r="Q146">
        <v>0</v>
      </c>
      <c r="R146">
        <v>0</v>
      </c>
      <c r="S146">
        <v>0</v>
      </c>
      <c r="T146">
        <v>7</v>
      </c>
      <c r="U146">
        <v>0</v>
      </c>
      <c r="V146">
        <v>0</v>
      </c>
      <c r="W146">
        <v>0</v>
      </c>
      <c r="X146">
        <v>10.720007327500349</v>
      </c>
      <c r="Y146">
        <v>0</v>
      </c>
      <c r="Z146">
        <v>0</v>
      </c>
      <c r="AA146">
        <v>0</v>
      </c>
      <c r="AB146">
        <v>4.5125604236678445</v>
      </c>
      <c r="AC146">
        <v>0</v>
      </c>
      <c r="AD146">
        <v>0</v>
      </c>
      <c r="AE146">
        <v>15.232567751168194</v>
      </c>
    </row>
    <row r="147" spans="1:31" x14ac:dyDescent="0.25">
      <c r="A147">
        <v>2413091</v>
      </c>
      <c r="B147">
        <v>1</v>
      </c>
      <c r="C147" t="s">
        <v>81</v>
      </c>
      <c r="D147" t="s">
        <v>112</v>
      </c>
      <c r="E147" t="s">
        <v>162</v>
      </c>
      <c r="F147" t="s">
        <v>609</v>
      </c>
      <c r="G147" t="s">
        <v>164</v>
      </c>
      <c r="H147" t="s">
        <v>149</v>
      </c>
      <c r="I147" t="s">
        <v>136</v>
      </c>
      <c r="J147" t="s">
        <v>137</v>
      </c>
      <c r="K147" t="s">
        <v>138</v>
      </c>
      <c r="L147" t="s">
        <v>610</v>
      </c>
      <c r="M147" t="s">
        <v>611</v>
      </c>
      <c r="N147">
        <v>1.2494444440000001</v>
      </c>
      <c r="O147">
        <v>0</v>
      </c>
      <c r="P147">
        <v>47</v>
      </c>
      <c r="Q147">
        <v>0</v>
      </c>
      <c r="R147">
        <v>0</v>
      </c>
      <c r="S147">
        <v>0</v>
      </c>
      <c r="T147">
        <v>2</v>
      </c>
      <c r="U147">
        <v>0</v>
      </c>
      <c r="V147">
        <v>0</v>
      </c>
      <c r="W147">
        <v>0</v>
      </c>
      <c r="X147">
        <v>3.782961713565733</v>
      </c>
      <c r="Y147">
        <v>0</v>
      </c>
      <c r="Z147">
        <v>0</v>
      </c>
      <c r="AA147">
        <v>0</v>
      </c>
      <c r="AB147">
        <v>0.15744594509887502</v>
      </c>
      <c r="AC147">
        <v>0</v>
      </c>
      <c r="AD147">
        <v>0</v>
      </c>
      <c r="AE147">
        <v>3.9404076586646082</v>
      </c>
    </row>
    <row r="148" spans="1:31" x14ac:dyDescent="0.25">
      <c r="A148">
        <v>2413097</v>
      </c>
      <c r="B148">
        <v>1</v>
      </c>
      <c r="C148" t="s">
        <v>81</v>
      </c>
      <c r="D148" t="s">
        <v>121</v>
      </c>
      <c r="E148" t="s">
        <v>132</v>
      </c>
      <c r="F148" t="s">
        <v>612</v>
      </c>
      <c r="G148" t="s">
        <v>613</v>
      </c>
      <c r="H148" t="s">
        <v>135</v>
      </c>
      <c r="I148" t="s">
        <v>136</v>
      </c>
      <c r="J148" t="s">
        <v>137</v>
      </c>
      <c r="K148" t="s">
        <v>138</v>
      </c>
      <c r="L148" t="s">
        <v>614</v>
      </c>
      <c r="M148" t="s">
        <v>615</v>
      </c>
      <c r="N148">
        <v>0.74833333300000004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7.8994172733130013</v>
      </c>
      <c r="AB148">
        <v>0</v>
      </c>
      <c r="AC148">
        <v>0</v>
      </c>
      <c r="AD148">
        <v>0</v>
      </c>
      <c r="AE148">
        <v>7.8994172733130013</v>
      </c>
    </row>
    <row r="149" spans="1:31" x14ac:dyDescent="0.25">
      <c r="A149">
        <v>2413083</v>
      </c>
      <c r="B149">
        <v>1</v>
      </c>
      <c r="C149" t="s">
        <v>80</v>
      </c>
      <c r="D149" t="s">
        <v>95</v>
      </c>
      <c r="E149" t="s">
        <v>162</v>
      </c>
      <c r="F149" t="s">
        <v>616</v>
      </c>
      <c r="G149" t="s">
        <v>154</v>
      </c>
      <c r="H149" t="s">
        <v>149</v>
      </c>
      <c r="I149" t="s">
        <v>136</v>
      </c>
      <c r="J149" t="s">
        <v>137</v>
      </c>
      <c r="K149" t="s">
        <v>138</v>
      </c>
      <c r="L149" t="s">
        <v>617</v>
      </c>
      <c r="M149" t="s">
        <v>618</v>
      </c>
      <c r="N149">
        <v>0.30361111099999999</v>
      </c>
      <c r="O149">
        <v>0</v>
      </c>
      <c r="P149">
        <v>140</v>
      </c>
      <c r="Q149">
        <v>0</v>
      </c>
      <c r="R149">
        <v>0</v>
      </c>
      <c r="S149">
        <v>0</v>
      </c>
      <c r="T149">
        <v>17</v>
      </c>
      <c r="U149">
        <v>0</v>
      </c>
      <c r="V149">
        <v>0</v>
      </c>
      <c r="W149">
        <v>0</v>
      </c>
      <c r="X149">
        <v>8.9583261371909924</v>
      </c>
      <c r="Y149">
        <v>0</v>
      </c>
      <c r="Z149">
        <v>0</v>
      </c>
      <c r="AA149">
        <v>0</v>
      </c>
      <c r="AB149">
        <v>7.0604702998405404</v>
      </c>
      <c r="AC149">
        <v>0</v>
      </c>
      <c r="AD149">
        <v>0</v>
      </c>
      <c r="AE149">
        <v>16.018796437031533</v>
      </c>
    </row>
    <row r="150" spans="1:31" x14ac:dyDescent="0.25">
      <c r="A150">
        <v>2443153</v>
      </c>
      <c r="B150">
        <v>1</v>
      </c>
      <c r="C150" t="s">
        <v>81</v>
      </c>
      <c r="D150" t="s">
        <v>128</v>
      </c>
      <c r="E150" t="s">
        <v>174</v>
      </c>
      <c r="F150" t="s">
        <v>619</v>
      </c>
      <c r="G150" t="s">
        <v>143</v>
      </c>
      <c r="H150" t="s">
        <v>135</v>
      </c>
      <c r="I150" t="s">
        <v>136</v>
      </c>
      <c r="J150" t="s">
        <v>137</v>
      </c>
      <c r="K150" t="s">
        <v>138</v>
      </c>
      <c r="L150" t="s">
        <v>620</v>
      </c>
      <c r="M150" t="s">
        <v>621</v>
      </c>
      <c r="N150">
        <v>0.35</v>
      </c>
      <c r="O150">
        <v>4</v>
      </c>
      <c r="P150">
        <v>10518</v>
      </c>
      <c r="Q150">
        <v>11</v>
      </c>
      <c r="R150">
        <v>151</v>
      </c>
      <c r="S150">
        <v>20</v>
      </c>
      <c r="T150">
        <v>793</v>
      </c>
      <c r="U150">
        <v>6</v>
      </c>
      <c r="V150">
        <v>1</v>
      </c>
      <c r="W150">
        <v>0.54317981037600005</v>
      </c>
      <c r="X150">
        <v>689.55579913247516</v>
      </c>
      <c r="Y150">
        <v>2.7439102608119996</v>
      </c>
      <c r="Z150">
        <v>12.185681578035002</v>
      </c>
      <c r="AA150">
        <v>82.815886761237024</v>
      </c>
      <c r="AB150">
        <v>281.25577073545458</v>
      </c>
      <c r="AC150">
        <v>645.41163573655649</v>
      </c>
      <c r="AD150">
        <v>7.6989638949300003</v>
      </c>
      <c r="AE150">
        <v>1722.2108279098763</v>
      </c>
    </row>
    <row r="151" spans="1:31" x14ac:dyDescent="0.25">
      <c r="A151">
        <v>2412937</v>
      </c>
      <c r="B151">
        <v>1</v>
      </c>
      <c r="C151" t="s">
        <v>80</v>
      </c>
      <c r="D151" t="s">
        <v>97</v>
      </c>
      <c r="E151" t="s">
        <v>174</v>
      </c>
      <c r="F151" t="s">
        <v>622</v>
      </c>
      <c r="G151" t="s">
        <v>158</v>
      </c>
      <c r="H151" t="s">
        <v>135</v>
      </c>
      <c r="I151" t="s">
        <v>136</v>
      </c>
      <c r="J151" t="s">
        <v>137</v>
      </c>
      <c r="K151" t="s">
        <v>159</v>
      </c>
      <c r="L151" t="s">
        <v>623</v>
      </c>
      <c r="M151" t="s">
        <v>624</v>
      </c>
      <c r="N151">
        <v>3.965833333</v>
      </c>
      <c r="O151">
        <v>8</v>
      </c>
      <c r="P151">
        <v>661</v>
      </c>
      <c r="Q151">
        <v>11</v>
      </c>
      <c r="R151">
        <v>359</v>
      </c>
      <c r="S151">
        <v>15</v>
      </c>
      <c r="T151">
        <v>188</v>
      </c>
      <c r="U151">
        <v>1</v>
      </c>
      <c r="V151">
        <v>1</v>
      </c>
      <c r="W151">
        <v>214.3952899856607</v>
      </c>
      <c r="X151">
        <v>1153.0468550500166</v>
      </c>
      <c r="Y151">
        <v>128.83802845224847</v>
      </c>
      <c r="Z151">
        <v>792.03975370873673</v>
      </c>
      <c r="AA151">
        <v>579.04562431729221</v>
      </c>
      <c r="AB151">
        <v>988.58260773773497</v>
      </c>
      <c r="AC151">
        <v>273.40789314047998</v>
      </c>
      <c r="AD151">
        <v>21.276088333245202</v>
      </c>
      <c r="AE151">
        <v>4150.6321407254145</v>
      </c>
    </row>
    <row r="152" spans="1:31" x14ac:dyDescent="0.25">
      <c r="A152">
        <v>2413037</v>
      </c>
      <c r="B152">
        <v>1</v>
      </c>
      <c r="C152" t="s">
        <v>80</v>
      </c>
      <c r="D152" t="s">
        <v>92</v>
      </c>
      <c r="E152" t="s">
        <v>288</v>
      </c>
      <c r="F152" t="s">
        <v>625</v>
      </c>
      <c r="G152" t="s">
        <v>325</v>
      </c>
      <c r="H152" t="s">
        <v>149</v>
      </c>
      <c r="I152" t="s">
        <v>136</v>
      </c>
      <c r="J152" t="s">
        <v>137</v>
      </c>
      <c r="K152" t="s">
        <v>138</v>
      </c>
      <c r="L152" t="s">
        <v>626</v>
      </c>
      <c r="M152" t="s">
        <v>627</v>
      </c>
      <c r="N152">
        <v>3.6425000000000001</v>
      </c>
      <c r="O152">
        <v>0</v>
      </c>
      <c r="P152">
        <v>44</v>
      </c>
      <c r="Q152">
        <v>0</v>
      </c>
      <c r="R152">
        <v>0</v>
      </c>
      <c r="S152">
        <v>0</v>
      </c>
      <c r="T152">
        <v>7</v>
      </c>
      <c r="U152">
        <v>0</v>
      </c>
      <c r="V152">
        <v>0</v>
      </c>
      <c r="W152">
        <v>0</v>
      </c>
      <c r="X152">
        <v>43.106158111795942</v>
      </c>
      <c r="Y152">
        <v>0</v>
      </c>
      <c r="Z152">
        <v>0</v>
      </c>
      <c r="AA152">
        <v>0</v>
      </c>
      <c r="AB152">
        <v>21.783345025633821</v>
      </c>
      <c r="AC152">
        <v>0</v>
      </c>
      <c r="AD152">
        <v>0</v>
      </c>
      <c r="AE152">
        <v>64.889503137429756</v>
      </c>
    </row>
    <row r="153" spans="1:31" x14ac:dyDescent="0.25">
      <c r="A153">
        <v>2413160</v>
      </c>
      <c r="B153">
        <v>1</v>
      </c>
      <c r="C153" t="s">
        <v>81</v>
      </c>
      <c r="D153" t="s">
        <v>121</v>
      </c>
      <c r="E153" t="s">
        <v>146</v>
      </c>
      <c r="F153" t="s">
        <v>628</v>
      </c>
      <c r="G153" t="s">
        <v>168</v>
      </c>
      <c r="H153" t="s">
        <v>149</v>
      </c>
      <c r="I153" t="s">
        <v>136</v>
      </c>
      <c r="J153" t="s">
        <v>3</v>
      </c>
      <c r="K153" t="s">
        <v>138</v>
      </c>
      <c r="L153" t="s">
        <v>629</v>
      </c>
      <c r="M153" t="s">
        <v>630</v>
      </c>
      <c r="N153">
        <v>1.4883333329999999</v>
      </c>
      <c r="O153">
        <v>0</v>
      </c>
      <c r="P153">
        <v>9</v>
      </c>
      <c r="Q153">
        <v>0</v>
      </c>
      <c r="R153">
        <v>0</v>
      </c>
      <c r="S153">
        <v>0</v>
      </c>
      <c r="T153">
        <v>2</v>
      </c>
      <c r="U153">
        <v>0</v>
      </c>
      <c r="V153">
        <v>0</v>
      </c>
      <c r="W153">
        <v>0</v>
      </c>
      <c r="X153">
        <v>3.2506336350218334</v>
      </c>
      <c r="Y153">
        <v>0</v>
      </c>
      <c r="Z153">
        <v>0</v>
      </c>
      <c r="AA153">
        <v>0</v>
      </c>
      <c r="AB153">
        <v>0.94469025573769994</v>
      </c>
      <c r="AC153">
        <v>0</v>
      </c>
      <c r="AD153">
        <v>0</v>
      </c>
      <c r="AE153">
        <v>4.1953238907595338</v>
      </c>
    </row>
    <row r="154" spans="1:31" x14ac:dyDescent="0.25">
      <c r="A154">
        <v>2413375</v>
      </c>
      <c r="B154">
        <v>1</v>
      </c>
      <c r="C154" t="s">
        <v>80</v>
      </c>
      <c r="D154" t="s">
        <v>93</v>
      </c>
      <c r="E154" t="s">
        <v>146</v>
      </c>
      <c r="F154" t="s">
        <v>631</v>
      </c>
      <c r="G154" t="s">
        <v>148</v>
      </c>
      <c r="H154" t="s">
        <v>149</v>
      </c>
      <c r="I154" t="s">
        <v>136</v>
      </c>
      <c r="J154" t="s">
        <v>137</v>
      </c>
      <c r="K154" t="s">
        <v>138</v>
      </c>
      <c r="L154" t="s">
        <v>632</v>
      </c>
      <c r="M154" t="s">
        <v>633</v>
      </c>
      <c r="N154">
        <v>3.4980555550000001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0.8367870885429417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0.8367870885429417</v>
      </c>
    </row>
    <row r="155" spans="1:31" x14ac:dyDescent="0.25">
      <c r="A155">
        <v>2413269</v>
      </c>
      <c r="B155">
        <v>1</v>
      </c>
      <c r="C155" t="s">
        <v>80</v>
      </c>
      <c r="D155" t="s">
        <v>97</v>
      </c>
      <c r="E155" t="s">
        <v>146</v>
      </c>
      <c r="F155" t="s">
        <v>634</v>
      </c>
      <c r="G155" t="s">
        <v>148</v>
      </c>
      <c r="H155" t="s">
        <v>149</v>
      </c>
      <c r="I155" t="s">
        <v>136</v>
      </c>
      <c r="J155" t="s">
        <v>137</v>
      </c>
      <c r="K155" t="s">
        <v>138</v>
      </c>
      <c r="L155" t="s">
        <v>635</v>
      </c>
      <c r="M155" t="s">
        <v>636</v>
      </c>
      <c r="N155">
        <v>2.1808333329999998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0.5047211859477001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0.5047211859477001</v>
      </c>
    </row>
    <row r="156" spans="1:31" x14ac:dyDescent="0.25">
      <c r="A156">
        <v>2413329</v>
      </c>
      <c r="B156">
        <v>1</v>
      </c>
      <c r="C156" t="s">
        <v>80</v>
      </c>
      <c r="D156" t="s">
        <v>102</v>
      </c>
      <c r="E156" t="s">
        <v>152</v>
      </c>
      <c r="F156" t="s">
        <v>637</v>
      </c>
      <c r="G156" t="s">
        <v>403</v>
      </c>
      <c r="H156" t="s">
        <v>149</v>
      </c>
      <c r="I156" t="s">
        <v>136</v>
      </c>
      <c r="J156" t="s">
        <v>137</v>
      </c>
      <c r="K156" t="s">
        <v>138</v>
      </c>
      <c r="L156" t="s">
        <v>638</v>
      </c>
      <c r="M156" t="s">
        <v>639</v>
      </c>
      <c r="N156">
        <v>2.1011111109999998</v>
      </c>
      <c r="O156">
        <v>0</v>
      </c>
      <c r="P156">
        <v>53</v>
      </c>
      <c r="Q156">
        <v>0</v>
      </c>
      <c r="R156">
        <v>0</v>
      </c>
      <c r="S156">
        <v>0</v>
      </c>
      <c r="T156">
        <v>2</v>
      </c>
      <c r="U156">
        <v>0</v>
      </c>
      <c r="V156">
        <v>0</v>
      </c>
      <c r="W156">
        <v>0</v>
      </c>
      <c r="X156">
        <v>17.383380555526497</v>
      </c>
      <c r="Y156">
        <v>0</v>
      </c>
      <c r="Z156">
        <v>0</v>
      </c>
      <c r="AA156">
        <v>0</v>
      </c>
      <c r="AB156">
        <v>5.8327035784675445</v>
      </c>
      <c r="AC156">
        <v>0</v>
      </c>
      <c r="AD156">
        <v>0</v>
      </c>
      <c r="AE156">
        <v>23.216084133994041</v>
      </c>
    </row>
    <row r="157" spans="1:31" x14ac:dyDescent="0.25">
      <c r="A157">
        <v>2413292</v>
      </c>
      <c r="B157">
        <v>1</v>
      </c>
      <c r="C157" t="s">
        <v>80</v>
      </c>
      <c r="D157" t="s">
        <v>103</v>
      </c>
      <c r="E157" t="s">
        <v>141</v>
      </c>
      <c r="F157" t="s">
        <v>640</v>
      </c>
      <c r="G157" t="s">
        <v>249</v>
      </c>
      <c r="H157" t="s">
        <v>135</v>
      </c>
      <c r="I157" t="s">
        <v>136</v>
      </c>
      <c r="J157" t="s">
        <v>137</v>
      </c>
      <c r="K157" t="s">
        <v>138</v>
      </c>
      <c r="L157" t="s">
        <v>641</v>
      </c>
      <c r="M157" t="s">
        <v>642</v>
      </c>
      <c r="N157">
        <v>9.983055555</v>
      </c>
      <c r="O157">
        <v>0</v>
      </c>
      <c r="P157">
        <v>1</v>
      </c>
      <c r="Q157">
        <v>36</v>
      </c>
      <c r="R157">
        <v>63</v>
      </c>
      <c r="S157">
        <v>12</v>
      </c>
      <c r="T157">
        <v>8</v>
      </c>
      <c r="U157">
        <v>3</v>
      </c>
      <c r="V157">
        <v>0</v>
      </c>
      <c r="W157">
        <v>0</v>
      </c>
      <c r="X157">
        <v>9.3734577312761012</v>
      </c>
      <c r="Y157">
        <v>250.86084611445173</v>
      </c>
      <c r="Z157">
        <v>67.151388014630527</v>
      </c>
      <c r="AA157">
        <v>1264.5751432755665</v>
      </c>
      <c r="AB157">
        <v>3.353455126633567</v>
      </c>
      <c r="AC157">
        <v>5195.2080774315064</v>
      </c>
      <c r="AD157">
        <v>0</v>
      </c>
      <c r="AE157">
        <v>6790.522367694065</v>
      </c>
    </row>
    <row r="158" spans="1:31" x14ac:dyDescent="0.25">
      <c r="A158">
        <v>2413243</v>
      </c>
      <c r="B158">
        <v>1</v>
      </c>
      <c r="C158" t="s">
        <v>80</v>
      </c>
      <c r="D158" t="s">
        <v>84</v>
      </c>
      <c r="E158" t="s">
        <v>146</v>
      </c>
      <c r="F158" t="s">
        <v>643</v>
      </c>
      <c r="G158" t="s">
        <v>168</v>
      </c>
      <c r="H158" t="s">
        <v>149</v>
      </c>
      <c r="I158" t="s">
        <v>136</v>
      </c>
      <c r="J158" t="s">
        <v>3</v>
      </c>
      <c r="K158" t="s">
        <v>138</v>
      </c>
      <c r="L158" t="s">
        <v>644</v>
      </c>
      <c r="M158" t="s">
        <v>645</v>
      </c>
      <c r="N158">
        <v>3.7819444440000001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0.73469952528034999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0.73469952528034999</v>
      </c>
    </row>
    <row r="159" spans="1:31" x14ac:dyDescent="0.25">
      <c r="A159">
        <v>2413349</v>
      </c>
      <c r="B159">
        <v>1</v>
      </c>
      <c r="C159" t="s">
        <v>81</v>
      </c>
      <c r="D159" t="s">
        <v>123</v>
      </c>
      <c r="E159" t="s">
        <v>152</v>
      </c>
      <c r="F159" t="s">
        <v>646</v>
      </c>
      <c r="G159" t="s">
        <v>403</v>
      </c>
      <c r="H159" t="s">
        <v>149</v>
      </c>
      <c r="I159" t="s">
        <v>136</v>
      </c>
      <c r="J159" t="s">
        <v>137</v>
      </c>
      <c r="K159" t="s">
        <v>138</v>
      </c>
      <c r="L159" t="s">
        <v>647</v>
      </c>
      <c r="M159" t="s">
        <v>648</v>
      </c>
      <c r="N159">
        <v>0.515833333</v>
      </c>
      <c r="O159">
        <v>0</v>
      </c>
      <c r="P159">
        <v>225</v>
      </c>
      <c r="Q159">
        <v>0</v>
      </c>
      <c r="R159">
        <v>11</v>
      </c>
      <c r="S159">
        <v>0</v>
      </c>
      <c r="T159">
        <v>18</v>
      </c>
      <c r="U159">
        <v>0</v>
      </c>
      <c r="V159">
        <v>0</v>
      </c>
      <c r="W159">
        <v>0</v>
      </c>
      <c r="X159">
        <v>31.678707259033246</v>
      </c>
      <c r="Y159">
        <v>0</v>
      </c>
      <c r="Z159">
        <v>0.48011415236290006</v>
      </c>
      <c r="AA159">
        <v>0</v>
      </c>
      <c r="AB159">
        <v>3.9473362703265256</v>
      </c>
      <c r="AC159">
        <v>0</v>
      </c>
      <c r="AD159">
        <v>0</v>
      </c>
      <c r="AE159">
        <v>36.106157681722671</v>
      </c>
    </row>
    <row r="160" spans="1:31" x14ac:dyDescent="0.25">
      <c r="A160">
        <v>2413100</v>
      </c>
      <c r="B160">
        <v>1</v>
      </c>
      <c r="C160" t="s">
        <v>80</v>
      </c>
      <c r="D160" t="s">
        <v>101</v>
      </c>
      <c r="E160" t="s">
        <v>162</v>
      </c>
      <c r="F160" t="s">
        <v>649</v>
      </c>
      <c r="G160" t="s">
        <v>154</v>
      </c>
      <c r="H160" t="s">
        <v>149</v>
      </c>
      <c r="I160" t="s">
        <v>136</v>
      </c>
      <c r="J160" t="s">
        <v>137</v>
      </c>
      <c r="K160" t="s">
        <v>138</v>
      </c>
      <c r="L160" t="s">
        <v>650</v>
      </c>
      <c r="M160" t="s">
        <v>651</v>
      </c>
      <c r="N160">
        <v>0.51277777700000005</v>
      </c>
      <c r="O160">
        <v>0</v>
      </c>
      <c r="P160">
        <v>66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7.1835653934758996</v>
      </c>
      <c r="Y160">
        <v>0</v>
      </c>
      <c r="Z160">
        <v>0</v>
      </c>
      <c r="AA160">
        <v>0</v>
      </c>
      <c r="AB160">
        <v>0.27281375654866669</v>
      </c>
      <c r="AC160">
        <v>0</v>
      </c>
      <c r="AD160">
        <v>0</v>
      </c>
      <c r="AE160">
        <v>7.4563791500245662</v>
      </c>
    </row>
    <row r="161" spans="1:31" x14ac:dyDescent="0.25">
      <c r="A161">
        <v>2413203</v>
      </c>
      <c r="B161">
        <v>1</v>
      </c>
      <c r="C161" t="s">
        <v>80</v>
      </c>
      <c r="D161" t="s">
        <v>94</v>
      </c>
      <c r="E161" t="s">
        <v>174</v>
      </c>
      <c r="F161" t="s">
        <v>504</v>
      </c>
      <c r="G161" t="s">
        <v>143</v>
      </c>
      <c r="H161" t="s">
        <v>135</v>
      </c>
      <c r="I161" t="s">
        <v>136</v>
      </c>
      <c r="J161" t="s">
        <v>137</v>
      </c>
      <c r="K161" t="s">
        <v>138</v>
      </c>
      <c r="L161" t="s">
        <v>652</v>
      </c>
      <c r="M161" t="s">
        <v>653</v>
      </c>
      <c r="N161">
        <v>1.028333333</v>
      </c>
      <c r="O161">
        <v>0</v>
      </c>
      <c r="P161">
        <v>1</v>
      </c>
      <c r="Q161">
        <v>9</v>
      </c>
      <c r="R161">
        <v>166</v>
      </c>
      <c r="S161">
        <v>1</v>
      </c>
      <c r="T161">
        <v>23</v>
      </c>
      <c r="U161">
        <v>1</v>
      </c>
      <c r="V161">
        <v>0</v>
      </c>
      <c r="W161">
        <v>0</v>
      </c>
      <c r="X161">
        <v>1.6475054163452165</v>
      </c>
      <c r="Y161">
        <v>0.70604557283123326</v>
      </c>
      <c r="Z161">
        <v>1.1347412186175001</v>
      </c>
      <c r="AA161">
        <v>1.5256835575319445</v>
      </c>
      <c r="AB161">
        <v>9.2709523602415782</v>
      </c>
      <c r="AC161">
        <v>154.06839869012634</v>
      </c>
      <c r="AD161">
        <v>0</v>
      </c>
      <c r="AE161">
        <v>168.3533268156938</v>
      </c>
    </row>
    <row r="162" spans="1:31" x14ac:dyDescent="0.25">
      <c r="A162">
        <v>2413535</v>
      </c>
      <c r="B162">
        <v>1</v>
      </c>
      <c r="C162" t="s">
        <v>81</v>
      </c>
      <c r="D162" t="s">
        <v>123</v>
      </c>
      <c r="E162" t="s">
        <v>174</v>
      </c>
      <c r="F162" t="s">
        <v>654</v>
      </c>
      <c r="G162" t="s">
        <v>143</v>
      </c>
      <c r="H162" t="s">
        <v>135</v>
      </c>
      <c r="I162" t="s">
        <v>136</v>
      </c>
      <c r="J162" t="s">
        <v>137</v>
      </c>
      <c r="K162" t="s">
        <v>138</v>
      </c>
      <c r="L162" t="s">
        <v>655</v>
      </c>
      <c r="M162" t="s">
        <v>656</v>
      </c>
      <c r="N162">
        <v>1.3005555550000001</v>
      </c>
      <c r="O162">
        <v>0</v>
      </c>
      <c r="P162">
        <v>2462</v>
      </c>
      <c r="Q162">
        <v>0</v>
      </c>
      <c r="R162">
        <v>2</v>
      </c>
      <c r="S162">
        <v>1</v>
      </c>
      <c r="T162">
        <v>396</v>
      </c>
      <c r="U162">
        <v>0</v>
      </c>
      <c r="V162">
        <v>19</v>
      </c>
      <c r="W162">
        <v>0</v>
      </c>
      <c r="X162">
        <v>724.09844488910323</v>
      </c>
      <c r="Y162">
        <v>0</v>
      </c>
      <c r="Z162">
        <v>1.485903981056</v>
      </c>
      <c r="AA162">
        <v>18.515121503318998</v>
      </c>
      <c r="AB162">
        <v>261.78595010611468</v>
      </c>
      <c r="AC162">
        <v>0</v>
      </c>
      <c r="AD162">
        <v>401.2869514666246</v>
      </c>
      <c r="AE162">
        <v>1407.1723719462175</v>
      </c>
    </row>
    <row r="163" spans="1:31" x14ac:dyDescent="0.25">
      <c r="A163">
        <v>2413057</v>
      </c>
      <c r="B163">
        <v>1</v>
      </c>
      <c r="C163" t="s">
        <v>80</v>
      </c>
      <c r="D163" t="s">
        <v>83</v>
      </c>
      <c r="E163" t="s">
        <v>141</v>
      </c>
      <c r="F163" t="s">
        <v>657</v>
      </c>
      <c r="G163" t="s">
        <v>143</v>
      </c>
      <c r="H163" t="s">
        <v>135</v>
      </c>
      <c r="I163" t="s">
        <v>136</v>
      </c>
      <c r="J163" t="s">
        <v>137</v>
      </c>
      <c r="K163" t="s">
        <v>138</v>
      </c>
      <c r="L163" t="s">
        <v>658</v>
      </c>
      <c r="M163" t="s">
        <v>659</v>
      </c>
      <c r="N163">
        <v>0.231944444</v>
      </c>
      <c r="O163">
        <v>0</v>
      </c>
      <c r="P163">
        <v>0</v>
      </c>
      <c r="Q163">
        <v>1</v>
      </c>
      <c r="R163">
        <v>0</v>
      </c>
      <c r="S163">
        <v>3</v>
      </c>
      <c r="T163">
        <v>16</v>
      </c>
      <c r="U163">
        <v>6</v>
      </c>
      <c r="V163">
        <v>5</v>
      </c>
      <c r="W163">
        <v>0</v>
      </c>
      <c r="X163">
        <v>0</v>
      </c>
      <c r="Y163">
        <v>2.839223947E-2</v>
      </c>
      <c r="Z163">
        <v>0</v>
      </c>
      <c r="AA163">
        <v>10.690354393346251</v>
      </c>
      <c r="AB163">
        <v>39.951435848116198</v>
      </c>
      <c r="AC163">
        <v>311.53960479082411</v>
      </c>
      <c r="AD163">
        <v>34.186924030000874</v>
      </c>
      <c r="AE163">
        <v>396.39671130175742</v>
      </c>
    </row>
    <row r="164" spans="1:31" x14ac:dyDescent="0.25">
      <c r="A164">
        <v>2413266</v>
      </c>
      <c r="B164">
        <v>1</v>
      </c>
      <c r="C164" t="s">
        <v>80</v>
      </c>
      <c r="D164" t="s">
        <v>95</v>
      </c>
      <c r="E164" t="s">
        <v>162</v>
      </c>
      <c r="F164" t="s">
        <v>660</v>
      </c>
      <c r="G164" t="s">
        <v>268</v>
      </c>
      <c r="H164" t="s">
        <v>149</v>
      </c>
      <c r="I164" t="s">
        <v>136</v>
      </c>
      <c r="J164" t="s">
        <v>137</v>
      </c>
      <c r="K164" t="s">
        <v>138</v>
      </c>
      <c r="L164" t="s">
        <v>661</v>
      </c>
      <c r="M164" t="s">
        <v>662</v>
      </c>
      <c r="N164">
        <v>2.3833333329999999</v>
      </c>
      <c r="O164">
        <v>0</v>
      </c>
      <c r="P164">
        <v>21</v>
      </c>
      <c r="Q164">
        <v>0</v>
      </c>
      <c r="R164">
        <v>0</v>
      </c>
      <c r="S164">
        <v>0</v>
      </c>
      <c r="T164">
        <v>1</v>
      </c>
      <c r="U164">
        <v>0</v>
      </c>
      <c r="V164">
        <v>0</v>
      </c>
      <c r="W164">
        <v>0</v>
      </c>
      <c r="X164">
        <v>11.459687909564751</v>
      </c>
      <c r="Y164">
        <v>0</v>
      </c>
      <c r="Z164">
        <v>0</v>
      </c>
      <c r="AA164">
        <v>0</v>
      </c>
      <c r="AB164">
        <v>0.89580483869158334</v>
      </c>
      <c r="AC164">
        <v>0</v>
      </c>
      <c r="AD164">
        <v>0</v>
      </c>
      <c r="AE164">
        <v>12.355492748256335</v>
      </c>
    </row>
    <row r="165" spans="1:31" x14ac:dyDescent="0.25">
      <c r="A165">
        <v>2413372</v>
      </c>
      <c r="B165">
        <v>1</v>
      </c>
      <c r="C165" t="s">
        <v>80</v>
      </c>
      <c r="D165" t="s">
        <v>85</v>
      </c>
      <c r="E165" t="s">
        <v>162</v>
      </c>
      <c r="F165" t="s">
        <v>663</v>
      </c>
      <c r="G165" t="s">
        <v>154</v>
      </c>
      <c r="H165" t="s">
        <v>149</v>
      </c>
      <c r="I165" t="s">
        <v>136</v>
      </c>
      <c r="J165" t="s">
        <v>137</v>
      </c>
      <c r="K165" t="s">
        <v>138</v>
      </c>
      <c r="L165" t="s">
        <v>664</v>
      </c>
      <c r="M165" t="s">
        <v>665</v>
      </c>
      <c r="N165">
        <v>1.03</v>
      </c>
      <c r="O165">
        <v>0</v>
      </c>
      <c r="P165">
        <v>87</v>
      </c>
      <c r="Q165">
        <v>0</v>
      </c>
      <c r="R165">
        <v>0</v>
      </c>
      <c r="S165">
        <v>0</v>
      </c>
      <c r="T165">
        <v>5</v>
      </c>
      <c r="U165">
        <v>0</v>
      </c>
      <c r="V165">
        <v>0</v>
      </c>
      <c r="W165">
        <v>0</v>
      </c>
      <c r="X165">
        <v>26.297811998382905</v>
      </c>
      <c r="Y165">
        <v>0</v>
      </c>
      <c r="Z165">
        <v>0</v>
      </c>
      <c r="AA165">
        <v>0</v>
      </c>
      <c r="AB165">
        <v>4.9995264172625999</v>
      </c>
      <c r="AC165">
        <v>0</v>
      </c>
      <c r="AD165">
        <v>0</v>
      </c>
      <c r="AE165">
        <v>31.297338415645505</v>
      </c>
    </row>
    <row r="166" spans="1:31" x14ac:dyDescent="0.25">
      <c r="A166">
        <v>2413309</v>
      </c>
      <c r="B166">
        <v>1</v>
      </c>
      <c r="C166" t="s">
        <v>80</v>
      </c>
      <c r="D166" t="s">
        <v>103</v>
      </c>
      <c r="E166" t="s">
        <v>141</v>
      </c>
      <c r="F166" t="s">
        <v>666</v>
      </c>
      <c r="G166" t="s">
        <v>143</v>
      </c>
      <c r="H166" t="s">
        <v>135</v>
      </c>
      <c r="I166" t="s">
        <v>136</v>
      </c>
      <c r="J166" t="s">
        <v>137</v>
      </c>
      <c r="K166" t="s">
        <v>138</v>
      </c>
      <c r="L166" t="s">
        <v>667</v>
      </c>
      <c r="M166" t="s">
        <v>668</v>
      </c>
      <c r="N166">
        <v>0.68888888800000003</v>
      </c>
      <c r="O166">
        <v>0</v>
      </c>
      <c r="P166">
        <v>0</v>
      </c>
      <c r="Q166">
        <v>0</v>
      </c>
      <c r="R166">
        <v>0</v>
      </c>
      <c r="S166">
        <v>15</v>
      </c>
      <c r="T166">
        <v>0</v>
      </c>
      <c r="U166">
        <v>17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36.837024071342157</v>
      </c>
      <c r="AB166">
        <v>0</v>
      </c>
      <c r="AC166">
        <v>599.39920237039087</v>
      </c>
      <c r="AD166">
        <v>0</v>
      </c>
      <c r="AE166">
        <v>636.23622644173304</v>
      </c>
    </row>
    <row r="167" spans="1:31" x14ac:dyDescent="0.25">
      <c r="A167">
        <v>2413475</v>
      </c>
      <c r="B167">
        <v>1</v>
      </c>
      <c r="C167" t="s">
        <v>81</v>
      </c>
      <c r="D167" t="s">
        <v>118</v>
      </c>
      <c r="E167" t="s">
        <v>162</v>
      </c>
      <c r="F167" t="s">
        <v>669</v>
      </c>
      <c r="G167" t="s">
        <v>164</v>
      </c>
      <c r="H167" t="s">
        <v>149</v>
      </c>
      <c r="I167" t="s">
        <v>136</v>
      </c>
      <c r="J167" t="s">
        <v>137</v>
      </c>
      <c r="K167" t="s">
        <v>138</v>
      </c>
      <c r="L167" t="s">
        <v>670</v>
      </c>
      <c r="M167" t="s">
        <v>671</v>
      </c>
      <c r="N167">
        <v>0.88305555499999999</v>
      </c>
      <c r="O167">
        <v>0</v>
      </c>
      <c r="P167">
        <v>11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0.24278844339280004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0.24278844339280004</v>
      </c>
    </row>
    <row r="168" spans="1:31" x14ac:dyDescent="0.25">
      <c r="A168">
        <v>2412977</v>
      </c>
      <c r="B168">
        <v>1</v>
      </c>
      <c r="C168" t="s">
        <v>80</v>
      </c>
      <c r="D168" t="s">
        <v>102</v>
      </c>
      <c r="E168" t="s">
        <v>152</v>
      </c>
      <c r="F168" t="s">
        <v>672</v>
      </c>
      <c r="G168" t="s">
        <v>158</v>
      </c>
      <c r="H168" t="s">
        <v>149</v>
      </c>
      <c r="I168" t="s">
        <v>136</v>
      </c>
      <c r="J168" t="s">
        <v>137</v>
      </c>
      <c r="K168" t="s">
        <v>159</v>
      </c>
      <c r="L168" t="s">
        <v>673</v>
      </c>
      <c r="M168" t="s">
        <v>674</v>
      </c>
      <c r="N168">
        <v>2.0811111109999998</v>
      </c>
      <c r="O168">
        <v>0</v>
      </c>
      <c r="P168">
        <v>121</v>
      </c>
      <c r="Q168">
        <v>0</v>
      </c>
      <c r="R168">
        <v>6</v>
      </c>
      <c r="S168">
        <v>0</v>
      </c>
      <c r="T168">
        <v>12</v>
      </c>
      <c r="U168">
        <v>0</v>
      </c>
      <c r="V168">
        <v>0</v>
      </c>
      <c r="W168">
        <v>0</v>
      </c>
      <c r="X168">
        <v>55.161750536100044</v>
      </c>
      <c r="Y168">
        <v>0</v>
      </c>
      <c r="Z168">
        <v>0</v>
      </c>
      <c r="AA168">
        <v>0</v>
      </c>
      <c r="AB168">
        <v>20.609043575287153</v>
      </c>
      <c r="AC168">
        <v>0</v>
      </c>
      <c r="AD168">
        <v>0</v>
      </c>
      <c r="AE168">
        <v>75.770794111387204</v>
      </c>
    </row>
    <row r="169" spans="1:31" x14ac:dyDescent="0.25">
      <c r="A169">
        <v>2413146</v>
      </c>
      <c r="B169">
        <v>1</v>
      </c>
      <c r="C169" t="s">
        <v>80</v>
      </c>
      <c r="D169" t="s">
        <v>87</v>
      </c>
      <c r="E169" t="s">
        <v>152</v>
      </c>
      <c r="F169" t="s">
        <v>675</v>
      </c>
      <c r="G169" t="s">
        <v>158</v>
      </c>
      <c r="H169" t="s">
        <v>149</v>
      </c>
      <c r="I169" t="s">
        <v>136</v>
      </c>
      <c r="J169" t="s">
        <v>137</v>
      </c>
      <c r="K169" t="s">
        <v>159</v>
      </c>
      <c r="L169" t="s">
        <v>676</v>
      </c>
      <c r="M169" t="s">
        <v>677</v>
      </c>
      <c r="N169">
        <v>2.699166666</v>
      </c>
      <c r="O169">
        <v>0</v>
      </c>
      <c r="P169">
        <v>74</v>
      </c>
      <c r="Q169">
        <v>0</v>
      </c>
      <c r="R169">
        <v>0</v>
      </c>
      <c r="S169">
        <v>0</v>
      </c>
      <c r="T169">
        <v>10</v>
      </c>
      <c r="U169">
        <v>0</v>
      </c>
      <c r="V169">
        <v>0</v>
      </c>
      <c r="W169">
        <v>0</v>
      </c>
      <c r="X169">
        <v>48.750081921516156</v>
      </c>
      <c r="Y169">
        <v>0</v>
      </c>
      <c r="Z169">
        <v>0</v>
      </c>
      <c r="AA169">
        <v>0</v>
      </c>
      <c r="AB169">
        <v>148.6930512154498</v>
      </c>
      <c r="AC169">
        <v>0</v>
      </c>
      <c r="AD169">
        <v>0</v>
      </c>
      <c r="AE169">
        <v>197.44313313696597</v>
      </c>
    </row>
    <row r="170" spans="1:31" x14ac:dyDescent="0.25">
      <c r="A170">
        <v>2413389</v>
      </c>
      <c r="B170">
        <v>1</v>
      </c>
      <c r="C170" t="s">
        <v>80</v>
      </c>
      <c r="D170" t="s">
        <v>93</v>
      </c>
      <c r="E170" t="s">
        <v>146</v>
      </c>
      <c r="F170" t="s">
        <v>678</v>
      </c>
      <c r="G170" t="s">
        <v>148</v>
      </c>
      <c r="H170" t="s">
        <v>149</v>
      </c>
      <c r="I170" t="s">
        <v>136</v>
      </c>
      <c r="J170" t="s">
        <v>137</v>
      </c>
      <c r="K170" t="s">
        <v>138</v>
      </c>
      <c r="L170" t="s">
        <v>679</v>
      </c>
      <c r="M170" t="s">
        <v>680</v>
      </c>
      <c r="N170">
        <v>3.8777777769999999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0.7422433032593333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0.7422433032593333</v>
      </c>
    </row>
    <row r="171" spans="1:31" x14ac:dyDescent="0.25">
      <c r="A171">
        <v>2412997</v>
      </c>
      <c r="B171">
        <v>1</v>
      </c>
      <c r="C171" t="s">
        <v>80</v>
      </c>
      <c r="D171" t="s">
        <v>102</v>
      </c>
      <c r="E171" t="s">
        <v>152</v>
      </c>
      <c r="F171" t="s">
        <v>681</v>
      </c>
      <c r="G171" t="s">
        <v>164</v>
      </c>
      <c r="H171" t="s">
        <v>149</v>
      </c>
      <c r="I171" t="s">
        <v>136</v>
      </c>
      <c r="J171" t="s">
        <v>137</v>
      </c>
      <c r="K171" t="s">
        <v>138</v>
      </c>
      <c r="L171" t="s">
        <v>682</v>
      </c>
      <c r="M171" t="s">
        <v>683</v>
      </c>
      <c r="N171">
        <v>3.741666666</v>
      </c>
      <c r="O171">
        <v>0</v>
      </c>
      <c r="P171">
        <v>1</v>
      </c>
      <c r="Q171">
        <v>0</v>
      </c>
      <c r="R171">
        <v>13</v>
      </c>
      <c r="S171">
        <v>0</v>
      </c>
      <c r="T171">
        <v>9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9.8954136208687515</v>
      </c>
      <c r="AA171">
        <v>0</v>
      </c>
      <c r="AB171">
        <v>22.545410088286168</v>
      </c>
      <c r="AC171">
        <v>0</v>
      </c>
      <c r="AD171">
        <v>0</v>
      </c>
      <c r="AE171">
        <v>32.44082370915492</v>
      </c>
    </row>
    <row r="172" spans="1:31" x14ac:dyDescent="0.25">
      <c r="A172">
        <v>2412854</v>
      </c>
      <c r="B172">
        <v>1</v>
      </c>
      <c r="C172" t="s">
        <v>80</v>
      </c>
      <c r="D172" t="s">
        <v>100</v>
      </c>
      <c r="E172" t="s">
        <v>146</v>
      </c>
      <c r="F172" t="s">
        <v>684</v>
      </c>
      <c r="G172" t="s">
        <v>199</v>
      </c>
      <c r="H172" t="s">
        <v>149</v>
      </c>
      <c r="I172" t="s">
        <v>136</v>
      </c>
      <c r="J172" t="s">
        <v>137</v>
      </c>
      <c r="K172" t="s">
        <v>138</v>
      </c>
      <c r="L172" t="s">
        <v>685</v>
      </c>
      <c r="M172" t="s">
        <v>686</v>
      </c>
      <c r="N172">
        <v>6.4991666659999998</v>
      </c>
      <c r="O172">
        <v>0</v>
      </c>
      <c r="P172">
        <v>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6.5449891142810008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6.5449891142810008</v>
      </c>
    </row>
    <row r="173" spans="1:31" x14ac:dyDescent="0.25">
      <c r="A173">
        <v>2413298</v>
      </c>
      <c r="B173">
        <v>1</v>
      </c>
      <c r="C173" t="s">
        <v>81</v>
      </c>
      <c r="D173" t="s">
        <v>112</v>
      </c>
      <c r="E173" t="s">
        <v>132</v>
      </c>
      <c r="F173" t="s">
        <v>687</v>
      </c>
      <c r="G173" t="s">
        <v>143</v>
      </c>
      <c r="H173" t="s">
        <v>135</v>
      </c>
      <c r="I173" t="s">
        <v>136</v>
      </c>
      <c r="J173" t="s">
        <v>137</v>
      </c>
      <c r="K173" t="s">
        <v>138</v>
      </c>
      <c r="L173" t="s">
        <v>688</v>
      </c>
      <c r="M173" t="s">
        <v>689</v>
      </c>
      <c r="N173">
        <v>0.78638888799999995</v>
      </c>
      <c r="O173">
        <v>0</v>
      </c>
      <c r="P173">
        <v>1</v>
      </c>
      <c r="Q173">
        <v>0</v>
      </c>
      <c r="R173">
        <v>0</v>
      </c>
      <c r="S173">
        <v>1</v>
      </c>
      <c r="T173">
        <v>259</v>
      </c>
      <c r="U173">
        <v>1</v>
      </c>
      <c r="V173">
        <v>3</v>
      </c>
      <c r="W173">
        <v>0</v>
      </c>
      <c r="X173">
        <v>0</v>
      </c>
      <c r="Y173">
        <v>0</v>
      </c>
      <c r="Z173">
        <v>0</v>
      </c>
      <c r="AA173">
        <v>1.0931535881801779</v>
      </c>
      <c r="AB173">
        <v>108.61823562208998</v>
      </c>
      <c r="AC173">
        <v>37.769913745761329</v>
      </c>
      <c r="AD173">
        <v>92.121368059087871</v>
      </c>
      <c r="AE173">
        <v>239.60267101511934</v>
      </c>
    </row>
    <row r="174" spans="1:31" x14ac:dyDescent="0.25">
      <c r="A174">
        <v>2412966</v>
      </c>
      <c r="B174">
        <v>1</v>
      </c>
      <c r="C174" t="s">
        <v>80</v>
      </c>
      <c r="D174" t="s">
        <v>88</v>
      </c>
      <c r="E174" t="s">
        <v>162</v>
      </c>
      <c r="F174" t="s">
        <v>690</v>
      </c>
      <c r="G174" t="s">
        <v>164</v>
      </c>
      <c r="H174" t="s">
        <v>149</v>
      </c>
      <c r="I174" t="s">
        <v>136</v>
      </c>
      <c r="J174" t="s">
        <v>137</v>
      </c>
      <c r="K174" t="s">
        <v>138</v>
      </c>
      <c r="L174" t="s">
        <v>691</v>
      </c>
      <c r="M174" t="s">
        <v>692</v>
      </c>
      <c r="N174">
        <v>1.2255555549999999</v>
      </c>
      <c r="O174">
        <v>0</v>
      </c>
      <c r="P174">
        <v>49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19.108136245760736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19.108136245760736</v>
      </c>
    </row>
    <row r="175" spans="1:31" x14ac:dyDescent="0.25">
      <c r="A175">
        <v>2413252</v>
      </c>
      <c r="B175">
        <v>1</v>
      </c>
      <c r="C175" t="s">
        <v>81</v>
      </c>
      <c r="D175" t="s">
        <v>118</v>
      </c>
      <c r="E175" t="s">
        <v>132</v>
      </c>
      <c r="F175" t="s">
        <v>693</v>
      </c>
      <c r="G175" t="s">
        <v>143</v>
      </c>
      <c r="H175" t="s">
        <v>135</v>
      </c>
      <c r="I175" t="s">
        <v>136</v>
      </c>
      <c r="J175" t="s">
        <v>137</v>
      </c>
      <c r="K175" t="s">
        <v>138</v>
      </c>
      <c r="L175" t="s">
        <v>694</v>
      </c>
      <c r="M175" t="s">
        <v>695</v>
      </c>
      <c r="N175">
        <v>1.248611111</v>
      </c>
      <c r="O175">
        <v>0</v>
      </c>
      <c r="P175">
        <v>240</v>
      </c>
      <c r="Q175">
        <v>0</v>
      </c>
      <c r="R175">
        <v>1</v>
      </c>
      <c r="S175">
        <v>2</v>
      </c>
      <c r="T175">
        <v>11</v>
      </c>
      <c r="U175">
        <v>0</v>
      </c>
      <c r="V175">
        <v>0</v>
      </c>
      <c r="W175">
        <v>0</v>
      </c>
      <c r="X175">
        <v>70.985464858934634</v>
      </c>
      <c r="Y175">
        <v>0</v>
      </c>
      <c r="Z175">
        <v>0.36814132391908339</v>
      </c>
      <c r="AA175">
        <v>9.7815673954197511</v>
      </c>
      <c r="AB175">
        <v>6.7118937783805563</v>
      </c>
      <c r="AC175">
        <v>0</v>
      </c>
      <c r="AD175">
        <v>0</v>
      </c>
      <c r="AE175">
        <v>87.847067356654037</v>
      </c>
    </row>
    <row r="176" spans="1:31" x14ac:dyDescent="0.25">
      <c r="A176">
        <v>2413507</v>
      </c>
      <c r="B176">
        <v>1</v>
      </c>
      <c r="C176" t="s">
        <v>80</v>
      </c>
      <c r="D176" t="s">
        <v>101</v>
      </c>
      <c r="E176" t="s">
        <v>162</v>
      </c>
      <c r="F176" t="s">
        <v>696</v>
      </c>
      <c r="G176" t="s">
        <v>154</v>
      </c>
      <c r="H176" t="s">
        <v>149</v>
      </c>
      <c r="I176" t="s">
        <v>136</v>
      </c>
      <c r="J176" t="s">
        <v>137</v>
      </c>
      <c r="K176" t="s">
        <v>138</v>
      </c>
      <c r="L176" t="s">
        <v>697</v>
      </c>
      <c r="M176" t="s">
        <v>698</v>
      </c>
      <c r="N176">
        <v>0.773888888</v>
      </c>
      <c r="O176">
        <v>0</v>
      </c>
      <c r="P176">
        <v>49</v>
      </c>
      <c r="Q176">
        <v>0</v>
      </c>
      <c r="R176">
        <v>0</v>
      </c>
      <c r="S176">
        <v>0</v>
      </c>
      <c r="T176">
        <v>1</v>
      </c>
      <c r="U176">
        <v>0</v>
      </c>
      <c r="V176">
        <v>0</v>
      </c>
      <c r="W176">
        <v>0</v>
      </c>
      <c r="X176">
        <v>3.2648735872912251</v>
      </c>
      <c r="Y176">
        <v>0</v>
      </c>
      <c r="Z176">
        <v>0</v>
      </c>
      <c r="AA176">
        <v>0</v>
      </c>
      <c r="AB176">
        <v>0.76105237396763881</v>
      </c>
      <c r="AC176">
        <v>0</v>
      </c>
      <c r="AD176">
        <v>0</v>
      </c>
      <c r="AE176">
        <v>4.0259259612588636</v>
      </c>
    </row>
    <row r="177" spans="1:31" x14ac:dyDescent="0.25">
      <c r="A177">
        <v>2413315</v>
      </c>
      <c r="B177">
        <v>1</v>
      </c>
      <c r="C177" t="s">
        <v>81</v>
      </c>
      <c r="D177" t="s">
        <v>123</v>
      </c>
      <c r="E177" t="s">
        <v>141</v>
      </c>
      <c r="F177" t="s">
        <v>699</v>
      </c>
      <c r="G177" t="s">
        <v>143</v>
      </c>
      <c r="H177" t="s">
        <v>135</v>
      </c>
      <c r="I177" t="s">
        <v>136</v>
      </c>
      <c r="J177" t="s">
        <v>137</v>
      </c>
      <c r="K177" t="s">
        <v>138</v>
      </c>
      <c r="L177" t="s">
        <v>700</v>
      </c>
      <c r="M177" t="s">
        <v>701</v>
      </c>
      <c r="N177">
        <v>0.87166666599999998</v>
      </c>
      <c r="O177">
        <v>0</v>
      </c>
      <c r="P177">
        <v>9</v>
      </c>
      <c r="Q177">
        <v>0</v>
      </c>
      <c r="R177">
        <v>105</v>
      </c>
      <c r="S177">
        <v>0</v>
      </c>
      <c r="T177">
        <v>13</v>
      </c>
      <c r="U177">
        <v>0</v>
      </c>
      <c r="V177">
        <v>0</v>
      </c>
      <c r="W177">
        <v>0</v>
      </c>
      <c r="X177">
        <v>2.7322081478156002</v>
      </c>
      <c r="Y177">
        <v>0</v>
      </c>
      <c r="Z177">
        <v>15.437634963670535</v>
      </c>
      <c r="AA177">
        <v>0</v>
      </c>
      <c r="AB177">
        <v>5.4767509428544185</v>
      </c>
      <c r="AC177">
        <v>0</v>
      </c>
      <c r="AD177">
        <v>0</v>
      </c>
      <c r="AE177">
        <v>23.646594054340554</v>
      </c>
    </row>
    <row r="178" spans="1:31" x14ac:dyDescent="0.25">
      <c r="A178">
        <v>2413029</v>
      </c>
      <c r="B178">
        <v>1</v>
      </c>
      <c r="C178" t="s">
        <v>80</v>
      </c>
      <c r="D178" t="s">
        <v>94</v>
      </c>
      <c r="E178" t="s">
        <v>146</v>
      </c>
      <c r="F178" t="s">
        <v>702</v>
      </c>
      <c r="G178" t="s">
        <v>148</v>
      </c>
      <c r="H178" t="s">
        <v>149</v>
      </c>
      <c r="I178" t="s">
        <v>136</v>
      </c>
      <c r="J178" t="s">
        <v>137</v>
      </c>
      <c r="K178" t="s">
        <v>138</v>
      </c>
      <c r="L178" t="s">
        <v>703</v>
      </c>
      <c r="M178" t="s">
        <v>704</v>
      </c>
      <c r="N178">
        <v>1.0777777770000001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0.30247967604679998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0.30247967604679998</v>
      </c>
    </row>
    <row r="179" spans="1:31" x14ac:dyDescent="0.25">
      <c r="A179">
        <v>2412880</v>
      </c>
      <c r="B179">
        <v>1</v>
      </c>
      <c r="C179" t="s">
        <v>81</v>
      </c>
      <c r="D179" t="s">
        <v>122</v>
      </c>
      <c r="E179" t="s">
        <v>141</v>
      </c>
      <c r="F179" t="s">
        <v>705</v>
      </c>
      <c r="G179" t="s">
        <v>143</v>
      </c>
      <c r="H179" t="s">
        <v>135</v>
      </c>
      <c r="I179" t="s">
        <v>136</v>
      </c>
      <c r="J179" t="s">
        <v>137</v>
      </c>
      <c r="K179" t="s">
        <v>138</v>
      </c>
      <c r="L179" t="s">
        <v>706</v>
      </c>
      <c r="M179" t="s">
        <v>707</v>
      </c>
      <c r="N179">
        <v>2.4500000000000002</v>
      </c>
      <c r="O179">
        <v>3</v>
      </c>
      <c r="P179">
        <v>524</v>
      </c>
      <c r="Q179">
        <v>4</v>
      </c>
      <c r="R179">
        <v>0</v>
      </c>
      <c r="S179">
        <v>2</v>
      </c>
      <c r="T179">
        <v>19</v>
      </c>
      <c r="U179">
        <v>0</v>
      </c>
      <c r="V179">
        <v>0</v>
      </c>
      <c r="W179">
        <v>1.3759765238916</v>
      </c>
      <c r="X179">
        <v>115.78784085171334</v>
      </c>
      <c r="Y179">
        <v>4.376098983982267</v>
      </c>
      <c r="Z179">
        <v>0</v>
      </c>
      <c r="AA179">
        <v>32.165847336975304</v>
      </c>
      <c r="AB179">
        <v>7.2150293828724337</v>
      </c>
      <c r="AC179">
        <v>0</v>
      </c>
      <c r="AD179">
        <v>0</v>
      </c>
      <c r="AE179">
        <v>160.92079307943496</v>
      </c>
    </row>
    <row r="180" spans="1:31" x14ac:dyDescent="0.25">
      <c r="A180">
        <v>2413404</v>
      </c>
      <c r="B180">
        <v>1</v>
      </c>
      <c r="C180" t="s">
        <v>80</v>
      </c>
      <c r="D180" t="s">
        <v>106</v>
      </c>
      <c r="E180" t="s">
        <v>162</v>
      </c>
      <c r="F180" t="s">
        <v>708</v>
      </c>
      <c r="G180" t="s">
        <v>164</v>
      </c>
      <c r="H180" t="s">
        <v>149</v>
      </c>
      <c r="I180" t="s">
        <v>136</v>
      </c>
      <c r="J180" t="s">
        <v>137</v>
      </c>
      <c r="K180" t="s">
        <v>138</v>
      </c>
      <c r="L180" t="s">
        <v>709</v>
      </c>
      <c r="M180" t="s">
        <v>710</v>
      </c>
      <c r="N180">
        <v>1.9327777770000001</v>
      </c>
      <c r="O180">
        <v>0</v>
      </c>
      <c r="P180">
        <v>7</v>
      </c>
      <c r="Q180">
        <v>0</v>
      </c>
      <c r="R180">
        <v>0</v>
      </c>
      <c r="S180">
        <v>0</v>
      </c>
      <c r="T180">
        <v>4</v>
      </c>
      <c r="U180">
        <v>0</v>
      </c>
      <c r="V180">
        <v>0</v>
      </c>
      <c r="W180">
        <v>0</v>
      </c>
      <c r="X180">
        <v>1.0713807358537335</v>
      </c>
      <c r="Y180">
        <v>0</v>
      </c>
      <c r="Z180">
        <v>0</v>
      </c>
      <c r="AA180">
        <v>0</v>
      </c>
      <c r="AB180">
        <v>4.2597256521498057</v>
      </c>
      <c r="AC180">
        <v>0</v>
      </c>
      <c r="AD180">
        <v>0</v>
      </c>
      <c r="AE180">
        <v>5.3311063880035388</v>
      </c>
    </row>
    <row r="181" spans="1:31" x14ac:dyDescent="0.25">
      <c r="A181">
        <v>2413192</v>
      </c>
      <c r="B181">
        <v>1</v>
      </c>
      <c r="C181" t="s">
        <v>80</v>
      </c>
      <c r="D181" t="s">
        <v>94</v>
      </c>
      <c r="E181" t="s">
        <v>174</v>
      </c>
      <c r="F181" t="s">
        <v>504</v>
      </c>
      <c r="G181" t="s">
        <v>143</v>
      </c>
      <c r="H181" t="s">
        <v>135</v>
      </c>
      <c r="I181" t="s">
        <v>136</v>
      </c>
      <c r="J181" t="s">
        <v>137</v>
      </c>
      <c r="K181" t="s">
        <v>138</v>
      </c>
      <c r="L181" t="s">
        <v>711</v>
      </c>
      <c r="M181" t="s">
        <v>712</v>
      </c>
      <c r="N181">
        <v>0.19527777700000001</v>
      </c>
      <c r="O181">
        <v>0</v>
      </c>
      <c r="P181">
        <v>1</v>
      </c>
      <c r="Q181">
        <v>9</v>
      </c>
      <c r="R181">
        <v>166</v>
      </c>
      <c r="S181">
        <v>1</v>
      </c>
      <c r="T181">
        <v>23</v>
      </c>
      <c r="U181">
        <v>1</v>
      </c>
      <c r="V181">
        <v>0</v>
      </c>
      <c r="W181">
        <v>0</v>
      </c>
      <c r="X181">
        <v>0.30832581308240836</v>
      </c>
      <c r="Y181">
        <v>0.13504278631226665</v>
      </c>
      <c r="Z181">
        <v>0.209918620348125</v>
      </c>
      <c r="AA181">
        <v>0.29399593765277776</v>
      </c>
      <c r="AB181">
        <v>1.7935330118828223</v>
      </c>
      <c r="AC181">
        <v>29.797602530969321</v>
      </c>
      <c r="AD181">
        <v>0</v>
      </c>
      <c r="AE181">
        <v>32.538418700247718</v>
      </c>
    </row>
    <row r="182" spans="1:31" x14ac:dyDescent="0.25">
      <c r="A182">
        <v>2413547</v>
      </c>
      <c r="B182">
        <v>1</v>
      </c>
      <c r="C182" t="s">
        <v>81</v>
      </c>
      <c r="D182" t="s">
        <v>128</v>
      </c>
      <c r="E182" t="s">
        <v>162</v>
      </c>
      <c r="F182" t="s">
        <v>713</v>
      </c>
      <c r="G182" t="s">
        <v>164</v>
      </c>
      <c r="H182" t="s">
        <v>149</v>
      </c>
      <c r="I182" t="s">
        <v>136</v>
      </c>
      <c r="J182" t="s">
        <v>137</v>
      </c>
      <c r="K182" t="s">
        <v>138</v>
      </c>
      <c r="L182" t="s">
        <v>714</v>
      </c>
      <c r="M182" t="s">
        <v>715</v>
      </c>
      <c r="N182">
        <v>0.84694444400000002</v>
      </c>
      <c r="O182">
        <v>0</v>
      </c>
      <c r="P182">
        <v>157</v>
      </c>
      <c r="Q182">
        <v>0</v>
      </c>
      <c r="R182">
        <v>0</v>
      </c>
      <c r="S182">
        <v>0</v>
      </c>
      <c r="T182">
        <v>8</v>
      </c>
      <c r="U182">
        <v>0</v>
      </c>
      <c r="V182">
        <v>0</v>
      </c>
      <c r="W182">
        <v>0</v>
      </c>
      <c r="X182">
        <v>27.642436951309076</v>
      </c>
      <c r="Y182">
        <v>0</v>
      </c>
      <c r="Z182">
        <v>0</v>
      </c>
      <c r="AA182">
        <v>0</v>
      </c>
      <c r="AB182">
        <v>1.3748143808302749</v>
      </c>
      <c r="AC182">
        <v>0</v>
      </c>
      <c r="AD182">
        <v>0</v>
      </c>
      <c r="AE182">
        <v>29.017251332139352</v>
      </c>
    </row>
    <row r="183" spans="1:31" x14ac:dyDescent="0.25">
      <c r="A183">
        <v>2412814</v>
      </c>
      <c r="B183">
        <v>1</v>
      </c>
      <c r="C183" t="s">
        <v>81</v>
      </c>
      <c r="D183" t="s">
        <v>118</v>
      </c>
      <c r="E183" t="s">
        <v>146</v>
      </c>
      <c r="F183" t="s">
        <v>716</v>
      </c>
      <c r="G183" t="s">
        <v>199</v>
      </c>
      <c r="H183" t="s">
        <v>149</v>
      </c>
      <c r="I183" t="s">
        <v>136</v>
      </c>
      <c r="J183" t="s">
        <v>137</v>
      </c>
      <c r="K183" t="s">
        <v>138</v>
      </c>
      <c r="L183" t="s">
        <v>717</v>
      </c>
      <c r="M183" t="s">
        <v>718</v>
      </c>
      <c r="N183">
        <v>7.5366666660000003</v>
      </c>
      <c r="O183">
        <v>0</v>
      </c>
      <c r="P183">
        <v>8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24.073536582602099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24.073536582602099</v>
      </c>
    </row>
    <row r="184" spans="1:31" x14ac:dyDescent="0.25">
      <c r="A184">
        <v>2413378</v>
      </c>
      <c r="B184">
        <v>1</v>
      </c>
      <c r="C184" t="s">
        <v>81</v>
      </c>
      <c r="D184" t="s">
        <v>118</v>
      </c>
      <c r="E184" t="s">
        <v>146</v>
      </c>
      <c r="F184" t="s">
        <v>719</v>
      </c>
      <c r="G184" t="s">
        <v>148</v>
      </c>
      <c r="H184" t="s">
        <v>149</v>
      </c>
      <c r="I184" t="s">
        <v>136</v>
      </c>
      <c r="J184" t="s">
        <v>137</v>
      </c>
      <c r="K184" t="s">
        <v>138</v>
      </c>
      <c r="L184" t="s">
        <v>720</v>
      </c>
      <c r="M184" t="s">
        <v>721</v>
      </c>
      <c r="N184">
        <v>0.73611111100000004</v>
      </c>
      <c r="O184">
        <v>0</v>
      </c>
      <c r="P184">
        <v>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0.71938584589790011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0.71938584589790011</v>
      </c>
    </row>
    <row r="185" spans="1:31" x14ac:dyDescent="0.25">
      <c r="A185">
        <v>2413355</v>
      </c>
      <c r="B185">
        <v>1</v>
      </c>
      <c r="C185" t="s">
        <v>80</v>
      </c>
      <c r="D185" t="s">
        <v>103</v>
      </c>
      <c r="E185" t="s">
        <v>162</v>
      </c>
      <c r="F185" t="s">
        <v>722</v>
      </c>
      <c r="G185" t="s">
        <v>186</v>
      </c>
      <c r="H185" t="s">
        <v>149</v>
      </c>
      <c r="I185" t="s">
        <v>136</v>
      </c>
      <c r="J185" t="s">
        <v>137</v>
      </c>
      <c r="K185" t="s">
        <v>138</v>
      </c>
      <c r="L185" t="s">
        <v>723</v>
      </c>
      <c r="M185" t="s">
        <v>724</v>
      </c>
      <c r="N185">
        <v>1.5225</v>
      </c>
      <c r="O185">
        <v>0</v>
      </c>
      <c r="P185">
        <v>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0.13230733309080001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0.13230733309080001</v>
      </c>
    </row>
    <row r="186" spans="1:31" x14ac:dyDescent="0.25">
      <c r="A186">
        <v>2412900</v>
      </c>
      <c r="B186">
        <v>1</v>
      </c>
      <c r="C186" t="s">
        <v>81</v>
      </c>
      <c r="D186" t="s">
        <v>112</v>
      </c>
      <c r="E186" t="s">
        <v>162</v>
      </c>
      <c r="F186" t="s">
        <v>725</v>
      </c>
      <c r="G186" t="s">
        <v>176</v>
      </c>
      <c r="H186" t="s">
        <v>149</v>
      </c>
      <c r="I186" t="s">
        <v>136</v>
      </c>
      <c r="J186" t="s">
        <v>137</v>
      </c>
      <c r="K186" t="s">
        <v>159</v>
      </c>
      <c r="L186" t="s">
        <v>726</v>
      </c>
      <c r="M186" t="s">
        <v>727</v>
      </c>
      <c r="N186">
        <v>7.8102777769999996</v>
      </c>
      <c r="O186">
        <v>0</v>
      </c>
      <c r="P186">
        <v>183</v>
      </c>
      <c r="Q186">
        <v>0</v>
      </c>
      <c r="R186">
        <v>1</v>
      </c>
      <c r="S186">
        <v>0</v>
      </c>
      <c r="T186">
        <v>19</v>
      </c>
      <c r="U186">
        <v>0</v>
      </c>
      <c r="V186">
        <v>0</v>
      </c>
      <c r="W186">
        <v>0</v>
      </c>
      <c r="X186">
        <v>266.73651248907771</v>
      </c>
      <c r="Y186">
        <v>0</v>
      </c>
      <c r="Z186">
        <v>0</v>
      </c>
      <c r="AA186">
        <v>0</v>
      </c>
      <c r="AB186">
        <v>92.3094095418069</v>
      </c>
      <c r="AC186">
        <v>0</v>
      </c>
      <c r="AD186">
        <v>0</v>
      </c>
      <c r="AE186">
        <v>359.04592203088464</v>
      </c>
    </row>
    <row r="187" spans="1:31" x14ac:dyDescent="0.25">
      <c r="A187">
        <v>2413255</v>
      </c>
      <c r="B187">
        <v>1</v>
      </c>
      <c r="C187" t="s">
        <v>80</v>
      </c>
      <c r="D187" t="s">
        <v>94</v>
      </c>
      <c r="E187" t="s">
        <v>174</v>
      </c>
      <c r="F187" t="s">
        <v>504</v>
      </c>
      <c r="G187" t="s">
        <v>143</v>
      </c>
      <c r="H187" t="s">
        <v>135</v>
      </c>
      <c r="I187" t="s">
        <v>136</v>
      </c>
      <c r="J187" t="s">
        <v>137</v>
      </c>
      <c r="K187" t="s">
        <v>138</v>
      </c>
      <c r="L187" t="s">
        <v>728</v>
      </c>
      <c r="M187" t="s">
        <v>729</v>
      </c>
      <c r="N187">
        <v>2.0838888880000002</v>
      </c>
      <c r="O187">
        <v>0</v>
      </c>
      <c r="P187">
        <v>1</v>
      </c>
      <c r="Q187">
        <v>9</v>
      </c>
      <c r="R187">
        <v>166</v>
      </c>
      <c r="S187">
        <v>1</v>
      </c>
      <c r="T187">
        <v>23</v>
      </c>
      <c r="U187">
        <v>1</v>
      </c>
      <c r="V187">
        <v>0</v>
      </c>
      <c r="W187">
        <v>0</v>
      </c>
      <c r="X187">
        <v>3.6061738605618832</v>
      </c>
      <c r="Y187">
        <v>1.4396329817540667</v>
      </c>
      <c r="Z187">
        <v>2.5437269445997508</v>
      </c>
      <c r="AA187">
        <v>2.9148734842067334</v>
      </c>
      <c r="AB187">
        <v>17.473148009701813</v>
      </c>
      <c r="AC187">
        <v>251.82808686398457</v>
      </c>
      <c r="AD187">
        <v>0</v>
      </c>
      <c r="AE187">
        <v>279.80564214480881</v>
      </c>
    </row>
    <row r="188" spans="1:31" x14ac:dyDescent="0.25">
      <c r="A188">
        <v>2413006</v>
      </c>
      <c r="B188">
        <v>1</v>
      </c>
      <c r="C188" t="s">
        <v>81</v>
      </c>
      <c r="D188" t="s">
        <v>115</v>
      </c>
      <c r="E188" t="s">
        <v>174</v>
      </c>
      <c r="F188" t="s">
        <v>730</v>
      </c>
      <c r="G188" t="s">
        <v>143</v>
      </c>
      <c r="H188" t="s">
        <v>135</v>
      </c>
      <c r="I188" t="s">
        <v>136</v>
      </c>
      <c r="J188" t="s">
        <v>137</v>
      </c>
      <c r="K188" t="s">
        <v>138</v>
      </c>
      <c r="L188" t="s">
        <v>556</v>
      </c>
      <c r="M188" t="s">
        <v>731</v>
      </c>
      <c r="N188">
        <v>0.30055555499999997</v>
      </c>
      <c r="O188">
        <v>10</v>
      </c>
      <c r="P188">
        <v>4569</v>
      </c>
      <c r="Q188">
        <v>2</v>
      </c>
      <c r="R188">
        <v>190</v>
      </c>
      <c r="S188">
        <v>9</v>
      </c>
      <c r="T188">
        <v>469</v>
      </c>
      <c r="U188">
        <v>2</v>
      </c>
      <c r="V188">
        <v>0</v>
      </c>
      <c r="W188">
        <v>0.67339955016633357</v>
      </c>
      <c r="X188">
        <v>123.59560342131904</v>
      </c>
      <c r="Y188">
        <v>2.1288986475680005</v>
      </c>
      <c r="Z188">
        <v>12.976416323313337</v>
      </c>
      <c r="AA188">
        <v>5.7472435184040016</v>
      </c>
      <c r="AB188">
        <v>62.063308633031255</v>
      </c>
      <c r="AC188">
        <v>46.816867855090678</v>
      </c>
      <c r="AD188">
        <v>0</v>
      </c>
      <c r="AE188">
        <v>254.00173794889264</v>
      </c>
    </row>
    <row r="189" spans="1:31" x14ac:dyDescent="0.25">
      <c r="A189">
        <v>2413043</v>
      </c>
      <c r="B189">
        <v>1</v>
      </c>
      <c r="C189" t="s">
        <v>80</v>
      </c>
      <c r="D189" t="s">
        <v>90</v>
      </c>
      <c r="E189" t="s">
        <v>152</v>
      </c>
      <c r="F189" t="s">
        <v>732</v>
      </c>
      <c r="G189" t="s">
        <v>176</v>
      </c>
      <c r="H189" t="s">
        <v>149</v>
      </c>
      <c r="I189" t="s">
        <v>136</v>
      </c>
      <c r="J189" t="s">
        <v>137</v>
      </c>
      <c r="K189" t="s">
        <v>159</v>
      </c>
      <c r="L189" t="s">
        <v>733</v>
      </c>
      <c r="M189" t="s">
        <v>734</v>
      </c>
      <c r="N189">
        <v>0.98611111100000004</v>
      </c>
      <c r="O189">
        <v>0</v>
      </c>
      <c r="P189">
        <v>1200</v>
      </c>
      <c r="Q189">
        <v>0</v>
      </c>
      <c r="R189">
        <v>0</v>
      </c>
      <c r="S189">
        <v>0</v>
      </c>
      <c r="T189">
        <v>46</v>
      </c>
      <c r="U189">
        <v>0</v>
      </c>
      <c r="V189">
        <v>0</v>
      </c>
      <c r="W189">
        <v>0</v>
      </c>
      <c r="X189">
        <v>230.06273991638534</v>
      </c>
      <c r="Y189">
        <v>0</v>
      </c>
      <c r="Z189">
        <v>0</v>
      </c>
      <c r="AA189">
        <v>0</v>
      </c>
      <c r="AB189">
        <v>18.054834401359997</v>
      </c>
      <c r="AC189">
        <v>0</v>
      </c>
      <c r="AD189">
        <v>0</v>
      </c>
      <c r="AE189">
        <v>248.11757431774532</v>
      </c>
    </row>
    <row r="190" spans="1:31" x14ac:dyDescent="0.25">
      <c r="A190">
        <v>2413487</v>
      </c>
      <c r="B190">
        <v>1</v>
      </c>
      <c r="C190" t="s">
        <v>80</v>
      </c>
      <c r="D190" t="s">
        <v>95</v>
      </c>
      <c r="E190" t="s">
        <v>162</v>
      </c>
      <c r="F190" t="s">
        <v>735</v>
      </c>
      <c r="G190" t="s">
        <v>154</v>
      </c>
      <c r="H190" t="s">
        <v>149</v>
      </c>
      <c r="I190" t="s">
        <v>136</v>
      </c>
      <c r="J190" t="s">
        <v>137</v>
      </c>
      <c r="K190" t="s">
        <v>138</v>
      </c>
      <c r="L190" t="s">
        <v>736</v>
      </c>
      <c r="M190" t="s">
        <v>737</v>
      </c>
      <c r="N190">
        <v>1.2275</v>
      </c>
      <c r="O190">
        <v>0</v>
      </c>
      <c r="P190">
        <v>60</v>
      </c>
      <c r="Q190">
        <v>0</v>
      </c>
      <c r="R190">
        <v>0</v>
      </c>
      <c r="S190">
        <v>0</v>
      </c>
      <c r="T190">
        <v>3</v>
      </c>
      <c r="U190">
        <v>0</v>
      </c>
      <c r="V190">
        <v>0</v>
      </c>
      <c r="W190">
        <v>0</v>
      </c>
      <c r="X190">
        <v>10.199426193706248</v>
      </c>
      <c r="Y190">
        <v>0</v>
      </c>
      <c r="Z190">
        <v>0</v>
      </c>
      <c r="AA190">
        <v>0</v>
      </c>
      <c r="AB190">
        <v>1.3923054678314166</v>
      </c>
      <c r="AC190">
        <v>0</v>
      </c>
      <c r="AD190">
        <v>0</v>
      </c>
      <c r="AE190">
        <v>11.591731661537665</v>
      </c>
    </row>
    <row r="191" spans="1:31" x14ac:dyDescent="0.25">
      <c r="A191">
        <v>2412940</v>
      </c>
      <c r="B191">
        <v>1</v>
      </c>
      <c r="C191" t="s">
        <v>80</v>
      </c>
      <c r="D191" t="s">
        <v>105</v>
      </c>
      <c r="E191" t="s">
        <v>288</v>
      </c>
      <c r="F191" t="s">
        <v>738</v>
      </c>
      <c r="G191" t="s">
        <v>154</v>
      </c>
      <c r="H191" t="s">
        <v>149</v>
      </c>
      <c r="I191" t="s">
        <v>136</v>
      </c>
      <c r="J191" t="s">
        <v>137</v>
      </c>
      <c r="K191" t="s">
        <v>138</v>
      </c>
      <c r="L191" t="s">
        <v>739</v>
      </c>
      <c r="M191" t="s">
        <v>740</v>
      </c>
      <c r="N191">
        <v>0.37944444399999999</v>
      </c>
      <c r="O191">
        <v>0</v>
      </c>
      <c r="P191">
        <v>20</v>
      </c>
      <c r="Q191">
        <v>0</v>
      </c>
      <c r="R191">
        <v>0</v>
      </c>
      <c r="S191">
        <v>0</v>
      </c>
      <c r="T191">
        <v>8</v>
      </c>
      <c r="U191">
        <v>0</v>
      </c>
      <c r="V191">
        <v>0</v>
      </c>
      <c r="W191">
        <v>0</v>
      </c>
      <c r="X191">
        <v>1.8732274992024833</v>
      </c>
      <c r="Y191">
        <v>0</v>
      </c>
      <c r="Z191">
        <v>0</v>
      </c>
      <c r="AA191">
        <v>0</v>
      </c>
      <c r="AB191">
        <v>3.0051393963475554</v>
      </c>
      <c r="AC191">
        <v>0</v>
      </c>
      <c r="AD191">
        <v>0</v>
      </c>
      <c r="AE191">
        <v>4.8783668955500392</v>
      </c>
    </row>
    <row r="192" spans="1:31" x14ac:dyDescent="0.25">
      <c r="A192">
        <v>2412923</v>
      </c>
      <c r="B192">
        <v>1</v>
      </c>
      <c r="C192" t="s">
        <v>80</v>
      </c>
      <c r="D192" t="s">
        <v>95</v>
      </c>
      <c r="E192" t="s">
        <v>141</v>
      </c>
      <c r="F192" t="s">
        <v>741</v>
      </c>
      <c r="G192" t="s">
        <v>158</v>
      </c>
      <c r="H192" t="s">
        <v>135</v>
      </c>
      <c r="I192" t="s">
        <v>136</v>
      </c>
      <c r="J192" t="s">
        <v>137</v>
      </c>
      <c r="K192" t="s">
        <v>159</v>
      </c>
      <c r="L192" t="s">
        <v>742</v>
      </c>
      <c r="M192" t="s">
        <v>743</v>
      </c>
      <c r="N192">
        <v>8.1458333330000006</v>
      </c>
      <c r="O192">
        <v>0</v>
      </c>
      <c r="P192">
        <v>20</v>
      </c>
      <c r="Q192">
        <v>0</v>
      </c>
      <c r="R192">
        <v>31</v>
      </c>
      <c r="S192">
        <v>0</v>
      </c>
      <c r="T192">
        <v>5</v>
      </c>
      <c r="U192">
        <v>0</v>
      </c>
      <c r="V192">
        <v>0</v>
      </c>
      <c r="W192">
        <v>0</v>
      </c>
      <c r="X192">
        <v>36.123518315182594</v>
      </c>
      <c r="Y192">
        <v>0</v>
      </c>
      <c r="Z192">
        <v>37.397152499349232</v>
      </c>
      <c r="AA192">
        <v>0</v>
      </c>
      <c r="AB192">
        <v>56.398648971083588</v>
      </c>
      <c r="AC192">
        <v>0</v>
      </c>
      <c r="AD192">
        <v>0</v>
      </c>
      <c r="AE192">
        <v>129.91931978561541</v>
      </c>
    </row>
    <row r="193" spans="1:31" x14ac:dyDescent="0.25">
      <c r="A193">
        <v>2413126</v>
      </c>
      <c r="B193">
        <v>1</v>
      </c>
      <c r="C193" t="s">
        <v>80</v>
      </c>
      <c r="D193" t="s">
        <v>85</v>
      </c>
      <c r="E193" t="s">
        <v>152</v>
      </c>
      <c r="F193" t="s">
        <v>744</v>
      </c>
      <c r="G193" t="s">
        <v>168</v>
      </c>
      <c r="H193" t="s">
        <v>149</v>
      </c>
      <c r="I193" t="s">
        <v>136</v>
      </c>
      <c r="J193" t="s">
        <v>3</v>
      </c>
      <c r="K193" t="s">
        <v>138</v>
      </c>
      <c r="L193" t="s">
        <v>745</v>
      </c>
      <c r="M193" t="s">
        <v>746</v>
      </c>
      <c r="N193">
        <v>2.596944444</v>
      </c>
      <c r="O193">
        <v>0</v>
      </c>
      <c r="P193">
        <v>521</v>
      </c>
      <c r="Q193">
        <v>0</v>
      </c>
      <c r="R193">
        <v>0</v>
      </c>
      <c r="S193">
        <v>0</v>
      </c>
      <c r="T193">
        <v>54</v>
      </c>
      <c r="U193">
        <v>0</v>
      </c>
      <c r="V193">
        <v>0</v>
      </c>
      <c r="W193">
        <v>0</v>
      </c>
      <c r="X193">
        <v>305.76075675915479</v>
      </c>
      <c r="Y193">
        <v>0</v>
      </c>
      <c r="Z193">
        <v>0</v>
      </c>
      <c r="AA193">
        <v>0</v>
      </c>
      <c r="AB193">
        <v>136.47633898048733</v>
      </c>
      <c r="AC193">
        <v>0</v>
      </c>
      <c r="AD193">
        <v>0</v>
      </c>
      <c r="AE193">
        <v>442.23709573964209</v>
      </c>
    </row>
    <row r="194" spans="1:31" x14ac:dyDescent="0.25">
      <c r="A194">
        <v>2413069</v>
      </c>
      <c r="B194">
        <v>1</v>
      </c>
      <c r="C194" t="s">
        <v>81</v>
      </c>
      <c r="D194" t="s">
        <v>112</v>
      </c>
      <c r="E194" t="s">
        <v>141</v>
      </c>
      <c r="F194" t="s">
        <v>747</v>
      </c>
      <c r="G194" t="s">
        <v>143</v>
      </c>
      <c r="H194" t="s">
        <v>135</v>
      </c>
      <c r="I194" t="s">
        <v>136</v>
      </c>
      <c r="J194" t="s">
        <v>137</v>
      </c>
      <c r="K194" t="s">
        <v>138</v>
      </c>
      <c r="L194" t="s">
        <v>748</v>
      </c>
      <c r="M194" t="s">
        <v>749</v>
      </c>
      <c r="N194">
        <v>1.0069444439999999</v>
      </c>
      <c r="O194">
        <v>0</v>
      </c>
      <c r="P194">
        <v>0</v>
      </c>
      <c r="Q194">
        <v>0</v>
      </c>
      <c r="R194">
        <v>0</v>
      </c>
      <c r="S194">
        <v>4</v>
      </c>
      <c r="T194">
        <v>0</v>
      </c>
      <c r="U194">
        <v>1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7.0575792662290562</v>
      </c>
      <c r="AB194">
        <v>0</v>
      </c>
      <c r="AC194">
        <v>146.50338247202876</v>
      </c>
      <c r="AD194">
        <v>0</v>
      </c>
      <c r="AE194">
        <v>153.56096173825782</v>
      </c>
    </row>
    <row r="195" spans="1:31" x14ac:dyDescent="0.25">
      <c r="A195">
        <v>2413026</v>
      </c>
      <c r="B195">
        <v>1</v>
      </c>
      <c r="C195" t="s">
        <v>80</v>
      </c>
      <c r="D195" t="s">
        <v>86</v>
      </c>
      <c r="E195" t="s">
        <v>152</v>
      </c>
      <c r="F195" t="s">
        <v>750</v>
      </c>
      <c r="G195" t="s">
        <v>154</v>
      </c>
      <c r="H195" t="s">
        <v>149</v>
      </c>
      <c r="I195" t="s">
        <v>136</v>
      </c>
      <c r="J195" t="s">
        <v>137</v>
      </c>
      <c r="K195" t="s">
        <v>138</v>
      </c>
      <c r="L195" t="s">
        <v>751</v>
      </c>
      <c r="M195" t="s">
        <v>752</v>
      </c>
      <c r="N195">
        <v>0.332777777</v>
      </c>
      <c r="O195">
        <v>0</v>
      </c>
      <c r="P195">
        <v>146</v>
      </c>
      <c r="Q195">
        <v>0</v>
      </c>
      <c r="R195">
        <v>2</v>
      </c>
      <c r="S195">
        <v>0</v>
      </c>
      <c r="T195">
        <v>21</v>
      </c>
      <c r="U195">
        <v>0</v>
      </c>
      <c r="V195">
        <v>0</v>
      </c>
      <c r="W195">
        <v>0</v>
      </c>
      <c r="X195">
        <v>32.793718120294891</v>
      </c>
      <c r="Y195">
        <v>0</v>
      </c>
      <c r="Z195">
        <v>0.48825643144141662</v>
      </c>
      <c r="AA195">
        <v>0</v>
      </c>
      <c r="AB195">
        <v>8.8876609961501405</v>
      </c>
      <c r="AC195">
        <v>0</v>
      </c>
      <c r="AD195">
        <v>0</v>
      </c>
      <c r="AE195">
        <v>42.169635547886443</v>
      </c>
    </row>
    <row r="196" spans="1:31" x14ac:dyDescent="0.25">
      <c r="A196">
        <v>2413272</v>
      </c>
      <c r="B196">
        <v>1</v>
      </c>
      <c r="C196" t="s">
        <v>80</v>
      </c>
      <c r="D196" t="s">
        <v>84</v>
      </c>
      <c r="E196" t="s">
        <v>152</v>
      </c>
      <c r="F196" t="s">
        <v>753</v>
      </c>
      <c r="G196" t="s">
        <v>154</v>
      </c>
      <c r="H196" t="s">
        <v>149</v>
      </c>
      <c r="I196" t="s">
        <v>136</v>
      </c>
      <c r="J196" t="s">
        <v>137</v>
      </c>
      <c r="K196" t="s">
        <v>138</v>
      </c>
      <c r="L196" t="s">
        <v>754</v>
      </c>
      <c r="M196" t="s">
        <v>755</v>
      </c>
      <c r="N196">
        <v>2.366666666</v>
      </c>
      <c r="O196">
        <v>0</v>
      </c>
      <c r="P196">
        <v>171</v>
      </c>
      <c r="Q196">
        <v>0</v>
      </c>
      <c r="R196">
        <v>0</v>
      </c>
      <c r="S196">
        <v>0</v>
      </c>
      <c r="T196">
        <v>4</v>
      </c>
      <c r="U196">
        <v>0</v>
      </c>
      <c r="V196">
        <v>0</v>
      </c>
      <c r="W196">
        <v>0</v>
      </c>
      <c r="X196">
        <v>145.62186701075845</v>
      </c>
      <c r="Y196">
        <v>0</v>
      </c>
      <c r="Z196">
        <v>0</v>
      </c>
      <c r="AA196">
        <v>0</v>
      </c>
      <c r="AB196">
        <v>36.821586006152927</v>
      </c>
      <c r="AC196">
        <v>0</v>
      </c>
      <c r="AD196">
        <v>0</v>
      </c>
      <c r="AE196">
        <v>182.44345301691138</v>
      </c>
    </row>
    <row r="197" spans="1:31" x14ac:dyDescent="0.25">
      <c r="A197">
        <v>2413023</v>
      </c>
      <c r="B197">
        <v>1</v>
      </c>
      <c r="C197" t="s">
        <v>80</v>
      </c>
      <c r="D197" t="s">
        <v>96</v>
      </c>
      <c r="E197" t="s">
        <v>146</v>
      </c>
      <c r="F197" t="s">
        <v>756</v>
      </c>
      <c r="G197" t="s">
        <v>168</v>
      </c>
      <c r="H197" t="s">
        <v>149</v>
      </c>
      <c r="I197" t="s">
        <v>136</v>
      </c>
      <c r="J197" t="s">
        <v>137</v>
      </c>
      <c r="K197" t="s">
        <v>138</v>
      </c>
      <c r="L197" t="s">
        <v>757</v>
      </c>
      <c r="M197" t="s">
        <v>758</v>
      </c>
      <c r="N197">
        <v>6.4722222220000001</v>
      </c>
      <c r="O197">
        <v>0</v>
      </c>
      <c r="P197">
        <v>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10.549179328827769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10.549179328827769</v>
      </c>
    </row>
    <row r="198" spans="1:31" x14ac:dyDescent="0.25">
      <c r="A198">
        <v>2412877</v>
      </c>
      <c r="B198">
        <v>1</v>
      </c>
      <c r="C198" t="s">
        <v>80</v>
      </c>
      <c r="D198" t="s">
        <v>100</v>
      </c>
      <c r="E198" t="s">
        <v>146</v>
      </c>
      <c r="F198" t="s">
        <v>759</v>
      </c>
      <c r="G198" t="s">
        <v>148</v>
      </c>
      <c r="H198" t="s">
        <v>149</v>
      </c>
      <c r="I198" t="s">
        <v>136</v>
      </c>
      <c r="J198" t="s">
        <v>137</v>
      </c>
      <c r="K198" t="s">
        <v>138</v>
      </c>
      <c r="L198" t="s">
        <v>760</v>
      </c>
      <c r="M198" t="s">
        <v>761</v>
      </c>
      <c r="N198">
        <v>5.926388888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</row>
    <row r="199" spans="1:31" x14ac:dyDescent="0.25">
      <c r="A199">
        <v>2412860</v>
      </c>
      <c r="B199">
        <v>1</v>
      </c>
      <c r="C199" t="s">
        <v>80</v>
      </c>
      <c r="D199" t="s">
        <v>103</v>
      </c>
      <c r="E199" t="s">
        <v>288</v>
      </c>
      <c r="F199" t="s">
        <v>762</v>
      </c>
      <c r="G199" t="s">
        <v>164</v>
      </c>
      <c r="H199" t="s">
        <v>149</v>
      </c>
      <c r="I199" t="s">
        <v>136</v>
      </c>
      <c r="J199" t="s">
        <v>137</v>
      </c>
      <c r="K199" t="s">
        <v>138</v>
      </c>
      <c r="L199" t="s">
        <v>763</v>
      </c>
      <c r="M199" t="s">
        <v>764</v>
      </c>
      <c r="N199">
        <v>1.62</v>
      </c>
      <c r="O199">
        <v>0</v>
      </c>
      <c r="P199">
        <v>3</v>
      </c>
      <c r="Q199">
        <v>0</v>
      </c>
      <c r="R199">
        <v>0</v>
      </c>
      <c r="S199">
        <v>0</v>
      </c>
      <c r="T199">
        <v>23</v>
      </c>
      <c r="U199">
        <v>0</v>
      </c>
      <c r="V199">
        <v>0</v>
      </c>
      <c r="W199">
        <v>0</v>
      </c>
      <c r="X199">
        <v>1.7538477876220004</v>
      </c>
      <c r="Y199">
        <v>0</v>
      </c>
      <c r="Z199">
        <v>0</v>
      </c>
      <c r="AA199">
        <v>0</v>
      </c>
      <c r="AB199">
        <v>51.435096204867051</v>
      </c>
      <c r="AC199">
        <v>0</v>
      </c>
      <c r="AD199">
        <v>0</v>
      </c>
      <c r="AE199">
        <v>53.188943992489051</v>
      </c>
    </row>
    <row r="200" spans="1:31" x14ac:dyDescent="0.25">
      <c r="A200">
        <v>2413215</v>
      </c>
      <c r="B200">
        <v>1</v>
      </c>
      <c r="C200" t="s">
        <v>80</v>
      </c>
      <c r="D200" t="s">
        <v>106</v>
      </c>
      <c r="E200" t="s">
        <v>146</v>
      </c>
      <c r="F200" t="s">
        <v>765</v>
      </c>
      <c r="G200" t="s">
        <v>199</v>
      </c>
      <c r="H200" t="s">
        <v>149</v>
      </c>
      <c r="I200" t="s">
        <v>136</v>
      </c>
      <c r="J200" t="s">
        <v>137</v>
      </c>
      <c r="K200" t="s">
        <v>138</v>
      </c>
      <c r="L200" t="s">
        <v>766</v>
      </c>
      <c r="M200" t="s">
        <v>767</v>
      </c>
      <c r="N200">
        <v>2.0841666659999998</v>
      </c>
      <c r="O200">
        <v>0</v>
      </c>
      <c r="P200">
        <v>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2.4778699579695505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2.4778699579695505</v>
      </c>
    </row>
    <row r="201" spans="1:31" x14ac:dyDescent="0.25">
      <c r="A201">
        <v>2413381</v>
      </c>
      <c r="B201">
        <v>1</v>
      </c>
      <c r="C201" t="s">
        <v>80</v>
      </c>
      <c r="D201" t="s">
        <v>86</v>
      </c>
      <c r="E201" t="s">
        <v>146</v>
      </c>
      <c r="F201" t="s">
        <v>768</v>
      </c>
      <c r="G201" t="s">
        <v>148</v>
      </c>
      <c r="H201" t="s">
        <v>149</v>
      </c>
      <c r="I201" t="s">
        <v>136</v>
      </c>
      <c r="J201" t="s">
        <v>137</v>
      </c>
      <c r="K201" t="s">
        <v>138</v>
      </c>
      <c r="L201" t="s">
        <v>769</v>
      </c>
      <c r="M201" t="s">
        <v>770</v>
      </c>
      <c r="N201">
        <v>1.473055555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7.5260796698266672E-2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7.5260796698266672E-2</v>
      </c>
    </row>
    <row r="202" spans="1:31" x14ac:dyDescent="0.25">
      <c r="A202">
        <v>2413089</v>
      </c>
      <c r="B202">
        <v>1</v>
      </c>
      <c r="C202" t="s">
        <v>80</v>
      </c>
      <c r="D202" t="s">
        <v>103</v>
      </c>
      <c r="E202" t="s">
        <v>141</v>
      </c>
      <c r="F202" t="s">
        <v>771</v>
      </c>
      <c r="G202" t="s">
        <v>158</v>
      </c>
      <c r="H202" t="s">
        <v>135</v>
      </c>
      <c r="I202" t="s">
        <v>136</v>
      </c>
      <c r="J202" t="s">
        <v>137</v>
      </c>
      <c r="K202" t="s">
        <v>159</v>
      </c>
      <c r="L202" t="s">
        <v>772</v>
      </c>
      <c r="M202" t="s">
        <v>773</v>
      </c>
      <c r="N202">
        <v>3.898055555</v>
      </c>
      <c r="O202">
        <v>0</v>
      </c>
      <c r="P202">
        <v>0</v>
      </c>
      <c r="Q202">
        <v>5</v>
      </c>
      <c r="R202">
        <v>6</v>
      </c>
      <c r="S202">
        <v>0</v>
      </c>
      <c r="T202">
        <v>2</v>
      </c>
      <c r="U202">
        <v>1</v>
      </c>
      <c r="V202">
        <v>0</v>
      </c>
      <c r="W202">
        <v>0</v>
      </c>
      <c r="X202">
        <v>0</v>
      </c>
      <c r="Y202">
        <v>9.6620609874792009</v>
      </c>
      <c r="Z202">
        <v>1.8885904394400001E-2</v>
      </c>
      <c r="AA202">
        <v>0</v>
      </c>
      <c r="AB202">
        <v>6.4081111418267556</v>
      </c>
      <c r="AC202">
        <v>290.22590287856877</v>
      </c>
      <c r="AD202">
        <v>0</v>
      </c>
      <c r="AE202">
        <v>306.31496091226916</v>
      </c>
    </row>
    <row r="203" spans="1:31" x14ac:dyDescent="0.25">
      <c r="A203">
        <v>2412946</v>
      </c>
      <c r="B203">
        <v>1</v>
      </c>
      <c r="C203" t="s">
        <v>81</v>
      </c>
      <c r="D203" t="s">
        <v>118</v>
      </c>
      <c r="E203" t="s">
        <v>146</v>
      </c>
      <c r="F203" t="s">
        <v>774</v>
      </c>
      <c r="G203" t="s">
        <v>168</v>
      </c>
      <c r="H203" t="s">
        <v>149</v>
      </c>
      <c r="I203" t="s">
        <v>136</v>
      </c>
      <c r="J203" t="s">
        <v>3</v>
      </c>
      <c r="K203" t="s">
        <v>138</v>
      </c>
      <c r="L203" t="s">
        <v>775</v>
      </c>
      <c r="M203" t="s">
        <v>776</v>
      </c>
      <c r="N203">
        <v>1.6858333329999999</v>
      </c>
      <c r="O203">
        <v>0</v>
      </c>
      <c r="P203">
        <v>13</v>
      </c>
      <c r="Q203">
        <v>0</v>
      </c>
      <c r="R203">
        <v>0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4.8114637038405013</v>
      </c>
      <c r="Y203">
        <v>0</v>
      </c>
      <c r="Z203">
        <v>0</v>
      </c>
      <c r="AA203">
        <v>0</v>
      </c>
      <c r="AB203">
        <v>12.803307238512831</v>
      </c>
      <c r="AC203">
        <v>0</v>
      </c>
      <c r="AD203">
        <v>0</v>
      </c>
      <c r="AE203">
        <v>17.614770942353331</v>
      </c>
    </row>
    <row r="204" spans="1:31" x14ac:dyDescent="0.25">
      <c r="A204">
        <v>2413338</v>
      </c>
      <c r="B204">
        <v>1</v>
      </c>
      <c r="C204" t="s">
        <v>80</v>
      </c>
      <c r="D204" t="s">
        <v>93</v>
      </c>
      <c r="E204" t="s">
        <v>146</v>
      </c>
      <c r="F204" t="s">
        <v>777</v>
      </c>
      <c r="G204" t="s">
        <v>148</v>
      </c>
      <c r="H204" t="s">
        <v>149</v>
      </c>
      <c r="I204" t="s">
        <v>136</v>
      </c>
      <c r="J204" t="s">
        <v>137</v>
      </c>
      <c r="K204" t="s">
        <v>138</v>
      </c>
      <c r="L204" t="s">
        <v>778</v>
      </c>
      <c r="M204" t="s">
        <v>779</v>
      </c>
      <c r="N204">
        <v>0.75888888799999998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0.75369898628613341</v>
      </c>
      <c r="Y204">
        <v>0</v>
      </c>
      <c r="Z204">
        <v>0</v>
      </c>
      <c r="AA204">
        <v>0</v>
      </c>
      <c r="AB204">
        <v>1.1170968438133002</v>
      </c>
      <c r="AC204">
        <v>0</v>
      </c>
      <c r="AD204">
        <v>0</v>
      </c>
      <c r="AE204">
        <v>1.8707958300994336</v>
      </c>
    </row>
    <row r="205" spans="1:31" x14ac:dyDescent="0.25">
      <c r="A205">
        <v>2412897</v>
      </c>
      <c r="B205">
        <v>1</v>
      </c>
      <c r="C205" t="s">
        <v>80</v>
      </c>
      <c r="D205" t="s">
        <v>110</v>
      </c>
      <c r="E205" t="s">
        <v>174</v>
      </c>
      <c r="F205" t="s">
        <v>780</v>
      </c>
      <c r="G205" t="s">
        <v>158</v>
      </c>
      <c r="H205" t="s">
        <v>135</v>
      </c>
      <c r="I205" t="s">
        <v>136</v>
      </c>
      <c r="J205" t="s">
        <v>137</v>
      </c>
      <c r="K205" t="s">
        <v>159</v>
      </c>
      <c r="L205" t="s">
        <v>781</v>
      </c>
      <c r="M205" t="s">
        <v>782</v>
      </c>
      <c r="N205">
        <v>3.7805555549999998</v>
      </c>
      <c r="O205">
        <v>0</v>
      </c>
      <c r="P205">
        <v>2833</v>
      </c>
      <c r="Q205">
        <v>0</v>
      </c>
      <c r="R205">
        <v>0</v>
      </c>
      <c r="S205">
        <v>0</v>
      </c>
      <c r="T205">
        <v>189</v>
      </c>
      <c r="U205">
        <v>0</v>
      </c>
      <c r="V205">
        <v>0</v>
      </c>
      <c r="W205">
        <v>0</v>
      </c>
      <c r="X205">
        <v>2715.7313752515524</v>
      </c>
      <c r="Y205">
        <v>0</v>
      </c>
      <c r="Z205">
        <v>0</v>
      </c>
      <c r="AA205">
        <v>0</v>
      </c>
      <c r="AB205">
        <v>631.73628437747493</v>
      </c>
      <c r="AC205">
        <v>0</v>
      </c>
      <c r="AD205">
        <v>0</v>
      </c>
      <c r="AE205">
        <v>3347.4676596290274</v>
      </c>
    </row>
    <row r="206" spans="1:31" x14ac:dyDescent="0.25">
      <c r="A206">
        <v>2413003</v>
      </c>
      <c r="B206">
        <v>1</v>
      </c>
      <c r="C206" t="s">
        <v>80</v>
      </c>
      <c r="D206" t="s">
        <v>93</v>
      </c>
      <c r="E206" t="s">
        <v>146</v>
      </c>
      <c r="F206" t="s">
        <v>783</v>
      </c>
      <c r="G206" t="s">
        <v>148</v>
      </c>
      <c r="H206" t="s">
        <v>149</v>
      </c>
      <c r="I206" t="s">
        <v>136</v>
      </c>
      <c r="J206" t="s">
        <v>137</v>
      </c>
      <c r="K206" t="s">
        <v>138</v>
      </c>
      <c r="L206" t="s">
        <v>784</v>
      </c>
      <c r="M206" t="s">
        <v>785</v>
      </c>
      <c r="N206">
        <v>1.5252777769999999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2.6198184121600727</v>
      </c>
      <c r="AC206">
        <v>0</v>
      </c>
      <c r="AD206">
        <v>0</v>
      </c>
      <c r="AE206">
        <v>2.6198184121600727</v>
      </c>
    </row>
    <row r="207" spans="1:31" x14ac:dyDescent="0.25">
      <c r="A207">
        <v>2413536</v>
      </c>
      <c r="B207">
        <v>1</v>
      </c>
      <c r="C207" t="s">
        <v>81</v>
      </c>
      <c r="D207" t="s">
        <v>123</v>
      </c>
      <c r="E207" t="s">
        <v>141</v>
      </c>
      <c r="F207" t="s">
        <v>786</v>
      </c>
      <c r="G207" t="s">
        <v>215</v>
      </c>
      <c r="H207" t="s">
        <v>135</v>
      </c>
      <c r="I207" t="s">
        <v>136</v>
      </c>
      <c r="J207" t="s">
        <v>137</v>
      </c>
      <c r="K207" t="s">
        <v>138</v>
      </c>
      <c r="L207" t="s">
        <v>787</v>
      </c>
      <c r="M207" t="s">
        <v>788</v>
      </c>
      <c r="N207">
        <v>0.59055555500000001</v>
      </c>
      <c r="O207">
        <v>0</v>
      </c>
      <c r="P207">
        <v>57</v>
      </c>
      <c r="Q207">
        <v>0</v>
      </c>
      <c r="R207">
        <v>0</v>
      </c>
      <c r="S207">
        <v>0</v>
      </c>
      <c r="T207">
        <v>29</v>
      </c>
      <c r="U207">
        <v>0</v>
      </c>
      <c r="V207">
        <v>0</v>
      </c>
      <c r="W207">
        <v>0</v>
      </c>
      <c r="X207">
        <v>7.0771081744975497</v>
      </c>
      <c r="Y207">
        <v>0</v>
      </c>
      <c r="Z207">
        <v>0</v>
      </c>
      <c r="AA207">
        <v>0</v>
      </c>
      <c r="AB207">
        <v>15.446658026346263</v>
      </c>
      <c r="AC207">
        <v>0</v>
      </c>
      <c r="AD207">
        <v>0</v>
      </c>
      <c r="AE207">
        <v>22.523766200843813</v>
      </c>
    </row>
    <row r="208" spans="1:31" x14ac:dyDescent="0.25">
      <c r="A208">
        <v>2412843</v>
      </c>
      <c r="B208">
        <v>1</v>
      </c>
      <c r="C208" t="s">
        <v>81</v>
      </c>
      <c r="D208" t="s">
        <v>113</v>
      </c>
      <c r="E208" t="s">
        <v>174</v>
      </c>
      <c r="F208" t="s">
        <v>789</v>
      </c>
      <c r="G208" t="s">
        <v>143</v>
      </c>
      <c r="H208" t="s">
        <v>135</v>
      </c>
      <c r="I208" t="s">
        <v>278</v>
      </c>
      <c r="J208" t="s">
        <v>137</v>
      </c>
      <c r="K208" t="s">
        <v>138</v>
      </c>
      <c r="L208" t="s">
        <v>790</v>
      </c>
      <c r="M208" t="s">
        <v>791</v>
      </c>
      <c r="N208">
        <v>1.6666666E-2</v>
      </c>
      <c r="O208">
        <v>18</v>
      </c>
      <c r="P208">
        <v>371</v>
      </c>
      <c r="Q208">
        <v>152</v>
      </c>
      <c r="R208">
        <v>180</v>
      </c>
      <c r="S208">
        <v>18</v>
      </c>
      <c r="T208">
        <v>37</v>
      </c>
      <c r="U208">
        <v>1</v>
      </c>
      <c r="V208">
        <v>0</v>
      </c>
      <c r="W208">
        <v>3.0301098948E-2</v>
      </c>
      <c r="X208">
        <v>1.1060970685775002</v>
      </c>
      <c r="Y208">
        <v>0.675660846968</v>
      </c>
      <c r="Z208">
        <v>0.39940219322916665</v>
      </c>
      <c r="AA208">
        <v>0.71230808285099989</v>
      </c>
      <c r="AB208">
        <v>0.29126550879600005</v>
      </c>
      <c r="AC208">
        <v>2.2855290015350005</v>
      </c>
      <c r="AD208">
        <v>0</v>
      </c>
      <c r="AE208">
        <v>5.5005638009046676</v>
      </c>
    </row>
    <row r="209" spans="1:31" x14ac:dyDescent="0.25">
      <c r="A209">
        <v>2413035</v>
      </c>
      <c r="B209">
        <v>1</v>
      </c>
      <c r="C209" t="s">
        <v>81</v>
      </c>
      <c r="D209" t="s">
        <v>113</v>
      </c>
      <c r="E209" t="s">
        <v>146</v>
      </c>
      <c r="F209" t="s">
        <v>792</v>
      </c>
      <c r="G209" t="s">
        <v>148</v>
      </c>
      <c r="H209" t="s">
        <v>149</v>
      </c>
      <c r="I209" t="s">
        <v>136</v>
      </c>
      <c r="J209" t="s">
        <v>137</v>
      </c>
      <c r="K209" t="s">
        <v>138</v>
      </c>
      <c r="L209" t="s">
        <v>793</v>
      </c>
      <c r="M209" t="s">
        <v>794</v>
      </c>
      <c r="N209">
        <v>1.8247222219999999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36.764217968809604</v>
      </c>
      <c r="AE209">
        <v>36.764217968809604</v>
      </c>
    </row>
    <row r="210" spans="1:31" x14ac:dyDescent="0.25">
      <c r="A210">
        <v>2412866</v>
      </c>
      <c r="B210">
        <v>1</v>
      </c>
      <c r="C210" t="s">
        <v>80</v>
      </c>
      <c r="D210" t="s">
        <v>93</v>
      </c>
      <c r="E210" t="s">
        <v>174</v>
      </c>
      <c r="F210" t="s">
        <v>795</v>
      </c>
      <c r="G210" t="s">
        <v>143</v>
      </c>
      <c r="H210" t="s">
        <v>135</v>
      </c>
      <c r="I210" t="s">
        <v>136</v>
      </c>
      <c r="J210" t="s">
        <v>137</v>
      </c>
      <c r="K210" t="s">
        <v>138</v>
      </c>
      <c r="L210" t="s">
        <v>796</v>
      </c>
      <c r="M210" t="s">
        <v>797</v>
      </c>
      <c r="N210">
        <v>0.60027777699999996</v>
      </c>
      <c r="O210">
        <v>0</v>
      </c>
      <c r="P210">
        <v>967</v>
      </c>
      <c r="Q210">
        <v>0</v>
      </c>
      <c r="R210">
        <v>84</v>
      </c>
      <c r="S210">
        <v>1</v>
      </c>
      <c r="T210">
        <v>201</v>
      </c>
      <c r="U210">
        <v>0</v>
      </c>
      <c r="V210">
        <v>1</v>
      </c>
      <c r="W210">
        <v>0</v>
      </c>
      <c r="X210">
        <v>102.31368810986059</v>
      </c>
      <c r="Y210">
        <v>0</v>
      </c>
      <c r="Z210">
        <v>10.457017846581335</v>
      </c>
      <c r="AA210">
        <v>0.38793286584000009</v>
      </c>
      <c r="AB210">
        <v>62.223129792835046</v>
      </c>
      <c r="AC210">
        <v>0</v>
      </c>
      <c r="AD210">
        <v>15.136814190684248</v>
      </c>
      <c r="AE210">
        <v>190.51858280580123</v>
      </c>
    </row>
    <row r="211" spans="1:31" x14ac:dyDescent="0.25">
      <c r="A211">
        <v>2412889</v>
      </c>
      <c r="B211">
        <v>1</v>
      </c>
      <c r="C211" t="s">
        <v>80</v>
      </c>
      <c r="D211" t="s">
        <v>110</v>
      </c>
      <c r="E211" t="s">
        <v>132</v>
      </c>
      <c r="F211" t="s">
        <v>798</v>
      </c>
      <c r="G211" t="s">
        <v>143</v>
      </c>
      <c r="H211" t="s">
        <v>135</v>
      </c>
      <c r="I211" t="s">
        <v>136</v>
      </c>
      <c r="J211" t="s">
        <v>137</v>
      </c>
      <c r="K211" t="s">
        <v>138</v>
      </c>
      <c r="L211" t="s">
        <v>799</v>
      </c>
      <c r="M211" t="s">
        <v>800</v>
      </c>
      <c r="N211">
        <v>4.9113888880000003</v>
      </c>
      <c r="O211">
        <v>0</v>
      </c>
      <c r="P211">
        <v>1207</v>
      </c>
      <c r="Q211">
        <v>0</v>
      </c>
      <c r="R211">
        <v>0</v>
      </c>
      <c r="S211">
        <v>0</v>
      </c>
      <c r="T211">
        <v>113</v>
      </c>
      <c r="U211">
        <v>0</v>
      </c>
      <c r="V211">
        <v>0</v>
      </c>
      <c r="W211">
        <v>0</v>
      </c>
      <c r="X211">
        <v>1759.8369351992401</v>
      </c>
      <c r="Y211">
        <v>0</v>
      </c>
      <c r="Z211">
        <v>0</v>
      </c>
      <c r="AA211">
        <v>0</v>
      </c>
      <c r="AB211">
        <v>376.87912345949985</v>
      </c>
      <c r="AC211">
        <v>0</v>
      </c>
      <c r="AD211">
        <v>0</v>
      </c>
      <c r="AE211">
        <v>2136.7160586587397</v>
      </c>
    </row>
    <row r="212" spans="1:31" x14ac:dyDescent="0.25">
      <c r="A212">
        <v>2413135</v>
      </c>
      <c r="B212">
        <v>1</v>
      </c>
      <c r="C212" t="s">
        <v>80</v>
      </c>
      <c r="D212" t="s">
        <v>98</v>
      </c>
      <c r="E212" t="s">
        <v>174</v>
      </c>
      <c r="F212" t="s">
        <v>801</v>
      </c>
      <c r="G212" t="s">
        <v>143</v>
      </c>
      <c r="H212" t="s">
        <v>135</v>
      </c>
      <c r="I212" t="s">
        <v>136</v>
      </c>
      <c r="J212" t="s">
        <v>137</v>
      </c>
      <c r="K212" t="s">
        <v>138</v>
      </c>
      <c r="L212" t="s">
        <v>802</v>
      </c>
      <c r="M212" t="s">
        <v>803</v>
      </c>
      <c r="N212">
        <v>0.36444444399999998</v>
      </c>
      <c r="O212">
        <v>0</v>
      </c>
      <c r="P212">
        <v>0</v>
      </c>
      <c r="Q212">
        <v>9</v>
      </c>
      <c r="R212">
        <v>93</v>
      </c>
      <c r="S212">
        <v>4</v>
      </c>
      <c r="T212">
        <v>25</v>
      </c>
      <c r="U212">
        <v>1</v>
      </c>
      <c r="V212">
        <v>0</v>
      </c>
      <c r="W212">
        <v>0</v>
      </c>
      <c r="X212">
        <v>0</v>
      </c>
      <c r="Y212">
        <v>23.055916732904535</v>
      </c>
      <c r="Z212">
        <v>3.3750371699777779</v>
      </c>
      <c r="AA212">
        <v>1.1496201483612445</v>
      </c>
      <c r="AB212">
        <v>5.9644190280391109</v>
      </c>
      <c r="AC212">
        <v>27.648055839016536</v>
      </c>
      <c r="AD212">
        <v>0</v>
      </c>
      <c r="AE212">
        <v>61.193048918299205</v>
      </c>
    </row>
    <row r="213" spans="1:31" x14ac:dyDescent="0.25">
      <c r="A213">
        <v>2413012</v>
      </c>
      <c r="B213">
        <v>1</v>
      </c>
      <c r="C213" t="s">
        <v>80</v>
      </c>
      <c r="D213" t="s">
        <v>105</v>
      </c>
      <c r="E213" t="s">
        <v>132</v>
      </c>
      <c r="F213" t="s">
        <v>804</v>
      </c>
      <c r="G213" t="s">
        <v>176</v>
      </c>
      <c r="H213" t="s">
        <v>135</v>
      </c>
      <c r="I213" t="s">
        <v>136</v>
      </c>
      <c r="J213" t="s">
        <v>137</v>
      </c>
      <c r="K213" t="s">
        <v>159</v>
      </c>
      <c r="L213" t="s">
        <v>805</v>
      </c>
      <c r="M213" t="s">
        <v>806</v>
      </c>
      <c r="N213">
        <v>6.9508333330000003</v>
      </c>
      <c r="O213">
        <v>0</v>
      </c>
      <c r="P213">
        <v>149</v>
      </c>
      <c r="Q213">
        <v>0</v>
      </c>
      <c r="R213">
        <v>0</v>
      </c>
      <c r="S213">
        <v>0</v>
      </c>
      <c r="T213">
        <v>14</v>
      </c>
      <c r="U213">
        <v>0</v>
      </c>
      <c r="V213">
        <v>0</v>
      </c>
      <c r="W213">
        <v>0</v>
      </c>
      <c r="X213">
        <v>199.49238906305118</v>
      </c>
      <c r="Y213">
        <v>0</v>
      </c>
      <c r="Z213">
        <v>0</v>
      </c>
      <c r="AA213">
        <v>0</v>
      </c>
      <c r="AB213">
        <v>168.28864623403484</v>
      </c>
      <c r="AC213">
        <v>0</v>
      </c>
      <c r="AD213">
        <v>0</v>
      </c>
      <c r="AE213">
        <v>367.78103529708602</v>
      </c>
    </row>
    <row r="214" spans="1:31" x14ac:dyDescent="0.25">
      <c r="A214">
        <v>2413553</v>
      </c>
      <c r="B214">
        <v>1</v>
      </c>
      <c r="C214" t="s">
        <v>80</v>
      </c>
      <c r="D214" t="s">
        <v>105</v>
      </c>
      <c r="E214" t="s">
        <v>288</v>
      </c>
      <c r="F214" t="s">
        <v>807</v>
      </c>
      <c r="G214" t="s">
        <v>325</v>
      </c>
      <c r="H214" t="s">
        <v>149</v>
      </c>
      <c r="I214" t="s">
        <v>136</v>
      </c>
      <c r="J214" t="s">
        <v>137</v>
      </c>
      <c r="K214" t="s">
        <v>138</v>
      </c>
      <c r="L214" t="s">
        <v>808</v>
      </c>
      <c r="M214" t="s">
        <v>809</v>
      </c>
      <c r="N214">
        <v>0.74277777700000003</v>
      </c>
      <c r="O214">
        <v>0</v>
      </c>
      <c r="P214">
        <v>40</v>
      </c>
      <c r="Q214">
        <v>0</v>
      </c>
      <c r="R214">
        <v>0</v>
      </c>
      <c r="S214">
        <v>0</v>
      </c>
      <c r="T214">
        <v>2</v>
      </c>
      <c r="U214">
        <v>0</v>
      </c>
      <c r="V214">
        <v>0</v>
      </c>
      <c r="W214">
        <v>0</v>
      </c>
      <c r="X214">
        <v>7.2424750369406468</v>
      </c>
      <c r="Y214">
        <v>0</v>
      </c>
      <c r="Z214">
        <v>0</v>
      </c>
      <c r="AA214">
        <v>0</v>
      </c>
      <c r="AB214">
        <v>4.1907194686933338E-2</v>
      </c>
      <c r="AC214">
        <v>0</v>
      </c>
      <c r="AD214">
        <v>0</v>
      </c>
      <c r="AE214">
        <v>7.2843822316275801</v>
      </c>
    </row>
    <row r="215" spans="1:31" x14ac:dyDescent="0.25">
      <c r="A215">
        <v>2412972</v>
      </c>
      <c r="B215">
        <v>1</v>
      </c>
      <c r="C215" t="s">
        <v>80</v>
      </c>
      <c r="D215" t="s">
        <v>86</v>
      </c>
      <c r="E215" t="s">
        <v>146</v>
      </c>
      <c r="F215" t="s">
        <v>810</v>
      </c>
      <c r="G215" t="s">
        <v>168</v>
      </c>
      <c r="H215" t="s">
        <v>149</v>
      </c>
      <c r="I215" t="s">
        <v>136</v>
      </c>
      <c r="J215" t="s">
        <v>3</v>
      </c>
      <c r="K215" t="s">
        <v>138</v>
      </c>
      <c r="L215" t="s">
        <v>811</v>
      </c>
      <c r="M215" t="s">
        <v>812</v>
      </c>
      <c r="N215">
        <v>1.603888888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1.1296600788994999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1.1296600788994999</v>
      </c>
    </row>
    <row r="216" spans="1:31" x14ac:dyDescent="0.25">
      <c r="A216">
        <v>2412826</v>
      </c>
      <c r="B216">
        <v>1</v>
      </c>
      <c r="C216" t="s">
        <v>80</v>
      </c>
      <c r="D216" t="s">
        <v>106</v>
      </c>
      <c r="E216" t="s">
        <v>146</v>
      </c>
      <c r="F216" t="s">
        <v>813</v>
      </c>
      <c r="G216" t="s">
        <v>282</v>
      </c>
      <c r="H216" t="s">
        <v>149</v>
      </c>
      <c r="I216" t="s">
        <v>136</v>
      </c>
      <c r="J216" t="s">
        <v>137</v>
      </c>
      <c r="K216" t="s">
        <v>138</v>
      </c>
      <c r="L216" t="s">
        <v>814</v>
      </c>
      <c r="M216" t="s">
        <v>815</v>
      </c>
      <c r="N216">
        <v>0.634444444</v>
      </c>
      <c r="O216">
        <v>0</v>
      </c>
      <c r="P216">
        <v>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0.43493062550999995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0.43493062550999995</v>
      </c>
    </row>
    <row r="217" spans="1:31" x14ac:dyDescent="0.25">
      <c r="A217">
        <v>2413367</v>
      </c>
      <c r="B217">
        <v>1</v>
      </c>
      <c r="C217" t="s">
        <v>81</v>
      </c>
      <c r="D217" t="s">
        <v>116</v>
      </c>
      <c r="E217" t="s">
        <v>152</v>
      </c>
      <c r="F217" t="s">
        <v>816</v>
      </c>
      <c r="G217" t="s">
        <v>403</v>
      </c>
      <c r="H217" t="s">
        <v>149</v>
      </c>
      <c r="I217" t="s">
        <v>136</v>
      </c>
      <c r="J217" t="s">
        <v>137</v>
      </c>
      <c r="K217" t="s">
        <v>138</v>
      </c>
      <c r="L217" t="s">
        <v>817</v>
      </c>
      <c r="M217" t="s">
        <v>818</v>
      </c>
      <c r="N217">
        <v>1.236111111</v>
      </c>
      <c r="O217">
        <v>0</v>
      </c>
      <c r="P217">
        <v>16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2.0761261252433338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2.0761261252433338</v>
      </c>
    </row>
    <row r="218" spans="1:31" x14ac:dyDescent="0.25">
      <c r="A218">
        <v>2412906</v>
      </c>
      <c r="B218">
        <v>1</v>
      </c>
      <c r="C218" t="s">
        <v>80</v>
      </c>
      <c r="D218" t="s">
        <v>100</v>
      </c>
      <c r="E218" t="s">
        <v>174</v>
      </c>
      <c r="F218" t="s">
        <v>819</v>
      </c>
      <c r="G218" t="s">
        <v>158</v>
      </c>
      <c r="H218" t="s">
        <v>135</v>
      </c>
      <c r="I218" t="s">
        <v>136</v>
      </c>
      <c r="J218" t="s">
        <v>137</v>
      </c>
      <c r="K218" t="s">
        <v>159</v>
      </c>
      <c r="L218" t="s">
        <v>820</v>
      </c>
      <c r="M218" t="s">
        <v>821</v>
      </c>
      <c r="N218">
        <v>8.165277777</v>
      </c>
      <c r="O218">
        <v>0</v>
      </c>
      <c r="P218">
        <v>1387</v>
      </c>
      <c r="Q218">
        <v>0</v>
      </c>
      <c r="R218">
        <v>12</v>
      </c>
      <c r="S218">
        <v>0</v>
      </c>
      <c r="T218">
        <v>44</v>
      </c>
      <c r="U218">
        <v>1</v>
      </c>
      <c r="V218">
        <v>0</v>
      </c>
      <c r="W218">
        <v>0</v>
      </c>
      <c r="X218">
        <v>2499.3776848315138</v>
      </c>
      <c r="Y218">
        <v>0</v>
      </c>
      <c r="Z218">
        <v>25.36003923982403</v>
      </c>
      <c r="AA218">
        <v>0</v>
      </c>
      <c r="AB218">
        <v>237.2720739883934</v>
      </c>
      <c r="AC218">
        <v>1061.6617346150874</v>
      </c>
      <c r="AD218">
        <v>0</v>
      </c>
      <c r="AE218">
        <v>3823.6715326748185</v>
      </c>
    </row>
    <row r="219" spans="1:31" x14ac:dyDescent="0.25">
      <c r="A219">
        <v>2412929</v>
      </c>
      <c r="B219">
        <v>1</v>
      </c>
      <c r="C219" t="s">
        <v>80</v>
      </c>
      <c r="D219" t="s">
        <v>83</v>
      </c>
      <c r="E219" t="s">
        <v>162</v>
      </c>
      <c r="F219" t="s">
        <v>822</v>
      </c>
      <c r="G219" t="s">
        <v>158</v>
      </c>
      <c r="H219" t="s">
        <v>149</v>
      </c>
      <c r="I219" t="s">
        <v>136</v>
      </c>
      <c r="J219" t="s">
        <v>137</v>
      </c>
      <c r="K219" t="s">
        <v>159</v>
      </c>
      <c r="L219" t="s">
        <v>823</v>
      </c>
      <c r="M219" t="s">
        <v>824</v>
      </c>
      <c r="N219">
        <v>0.54722222200000004</v>
      </c>
      <c r="O219">
        <v>0</v>
      </c>
      <c r="P219">
        <v>153</v>
      </c>
      <c r="Q219">
        <v>0</v>
      </c>
      <c r="R219">
        <v>0</v>
      </c>
      <c r="S219">
        <v>0</v>
      </c>
      <c r="T219">
        <v>22</v>
      </c>
      <c r="U219">
        <v>0</v>
      </c>
      <c r="V219">
        <v>0</v>
      </c>
      <c r="W219">
        <v>0</v>
      </c>
      <c r="X219">
        <v>64.840130490226457</v>
      </c>
      <c r="Y219">
        <v>0</v>
      </c>
      <c r="Z219">
        <v>0</v>
      </c>
      <c r="AA219">
        <v>0</v>
      </c>
      <c r="AB219">
        <v>20.032658147059166</v>
      </c>
      <c r="AC219">
        <v>0</v>
      </c>
      <c r="AD219">
        <v>0</v>
      </c>
      <c r="AE219">
        <v>84.872788637285623</v>
      </c>
    </row>
    <row r="220" spans="1:31" x14ac:dyDescent="0.25">
      <c r="A220">
        <v>2413118</v>
      </c>
      <c r="B220">
        <v>1</v>
      </c>
      <c r="C220" t="s">
        <v>80</v>
      </c>
      <c r="D220" t="s">
        <v>100</v>
      </c>
      <c r="E220" t="s">
        <v>132</v>
      </c>
      <c r="F220" t="s">
        <v>825</v>
      </c>
      <c r="G220" t="s">
        <v>215</v>
      </c>
      <c r="H220" t="s">
        <v>135</v>
      </c>
      <c r="I220" t="s">
        <v>136</v>
      </c>
      <c r="J220" t="s">
        <v>137</v>
      </c>
      <c r="K220" t="s">
        <v>138</v>
      </c>
      <c r="L220" t="s">
        <v>826</v>
      </c>
      <c r="M220" t="s">
        <v>827</v>
      </c>
      <c r="N220">
        <v>4.6897222220000003</v>
      </c>
      <c r="O220">
        <v>0</v>
      </c>
      <c r="P220">
        <v>0</v>
      </c>
      <c r="Q220">
        <v>0</v>
      </c>
      <c r="R220">
        <v>0</v>
      </c>
      <c r="S220">
        <v>5</v>
      </c>
      <c r="T220">
        <v>11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790.84514441983606</v>
      </c>
      <c r="AB220">
        <v>272.38968134985782</v>
      </c>
      <c r="AC220">
        <v>333.45339767222595</v>
      </c>
      <c r="AD220">
        <v>0</v>
      </c>
      <c r="AE220">
        <v>1396.6882234419199</v>
      </c>
    </row>
    <row r="221" spans="1:31" x14ac:dyDescent="0.25">
      <c r="A221">
        <v>2413384</v>
      </c>
      <c r="B221">
        <v>1</v>
      </c>
      <c r="C221" t="s">
        <v>80</v>
      </c>
      <c r="D221" t="s">
        <v>105</v>
      </c>
      <c r="E221" t="s">
        <v>162</v>
      </c>
      <c r="F221" t="s">
        <v>828</v>
      </c>
      <c r="G221" t="s">
        <v>268</v>
      </c>
      <c r="H221" t="s">
        <v>149</v>
      </c>
      <c r="I221" t="s">
        <v>136</v>
      </c>
      <c r="J221" t="s">
        <v>137</v>
      </c>
      <c r="K221" t="s">
        <v>138</v>
      </c>
      <c r="L221" t="s">
        <v>829</v>
      </c>
      <c r="M221" t="s">
        <v>830</v>
      </c>
      <c r="N221">
        <v>1.098333333</v>
      </c>
      <c r="O221">
        <v>0</v>
      </c>
      <c r="P221">
        <v>63</v>
      </c>
      <c r="Q221">
        <v>0</v>
      </c>
      <c r="R221">
        <v>0</v>
      </c>
      <c r="S221">
        <v>0</v>
      </c>
      <c r="T221">
        <v>19</v>
      </c>
      <c r="U221">
        <v>0</v>
      </c>
      <c r="V221">
        <v>0</v>
      </c>
      <c r="W221">
        <v>0</v>
      </c>
      <c r="X221">
        <v>16.461689684225181</v>
      </c>
      <c r="Y221">
        <v>0</v>
      </c>
      <c r="Z221">
        <v>0</v>
      </c>
      <c r="AA221">
        <v>0</v>
      </c>
      <c r="AB221">
        <v>20.652334232680982</v>
      </c>
      <c r="AC221">
        <v>0</v>
      </c>
      <c r="AD221">
        <v>0</v>
      </c>
      <c r="AE221">
        <v>37.114023916906163</v>
      </c>
    </row>
    <row r="222" spans="1:31" x14ac:dyDescent="0.25">
      <c r="A222">
        <v>2412863</v>
      </c>
      <c r="B222">
        <v>1</v>
      </c>
      <c r="C222" t="s">
        <v>81</v>
      </c>
      <c r="D222" t="s">
        <v>120</v>
      </c>
      <c r="E222" t="s">
        <v>132</v>
      </c>
      <c r="F222" t="s">
        <v>831</v>
      </c>
      <c r="G222" t="s">
        <v>143</v>
      </c>
      <c r="H222" t="s">
        <v>135</v>
      </c>
      <c r="I222" t="s">
        <v>278</v>
      </c>
      <c r="J222" t="s">
        <v>137</v>
      </c>
      <c r="K222" t="s">
        <v>138</v>
      </c>
      <c r="L222" t="s">
        <v>832</v>
      </c>
      <c r="M222" t="s">
        <v>833</v>
      </c>
      <c r="N222">
        <v>6.9444440000000001E-3</v>
      </c>
      <c r="O222">
        <v>0</v>
      </c>
      <c r="P222">
        <v>152</v>
      </c>
      <c r="Q222">
        <v>0</v>
      </c>
      <c r="R222">
        <v>0</v>
      </c>
      <c r="S222">
        <v>0</v>
      </c>
      <c r="T222">
        <v>13</v>
      </c>
      <c r="U222">
        <v>0</v>
      </c>
      <c r="V222">
        <v>0</v>
      </c>
      <c r="W222">
        <v>0</v>
      </c>
      <c r="X222">
        <v>0.11221199531999999</v>
      </c>
      <c r="Y222">
        <v>0</v>
      </c>
      <c r="Z222">
        <v>0</v>
      </c>
      <c r="AA222">
        <v>0</v>
      </c>
      <c r="AB222">
        <v>2.2046189833680556E-2</v>
      </c>
      <c r="AC222">
        <v>0</v>
      </c>
      <c r="AD222">
        <v>0</v>
      </c>
      <c r="AE222">
        <v>0.13425818515368054</v>
      </c>
    </row>
    <row r="223" spans="1:31" x14ac:dyDescent="0.25">
      <c r="A223">
        <v>2412912</v>
      </c>
      <c r="B223">
        <v>1</v>
      </c>
      <c r="C223" t="s">
        <v>80</v>
      </c>
      <c r="D223" t="s">
        <v>84</v>
      </c>
      <c r="E223" t="s">
        <v>162</v>
      </c>
      <c r="F223" t="s">
        <v>834</v>
      </c>
      <c r="G223" t="s">
        <v>158</v>
      </c>
      <c r="H223" t="s">
        <v>149</v>
      </c>
      <c r="I223" t="s">
        <v>136</v>
      </c>
      <c r="J223" t="s">
        <v>137</v>
      </c>
      <c r="K223" t="s">
        <v>159</v>
      </c>
      <c r="L223" t="s">
        <v>835</v>
      </c>
      <c r="M223" t="s">
        <v>836</v>
      </c>
      <c r="N223">
        <v>3.0305555549999998</v>
      </c>
      <c r="O223">
        <v>0</v>
      </c>
      <c r="P223">
        <v>78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57.978962019685468</v>
      </c>
      <c r="Y223">
        <v>0</v>
      </c>
      <c r="Z223">
        <v>0</v>
      </c>
      <c r="AA223">
        <v>0</v>
      </c>
      <c r="AB223">
        <v>0.14605196565598333</v>
      </c>
      <c r="AC223">
        <v>0</v>
      </c>
      <c r="AD223">
        <v>0</v>
      </c>
      <c r="AE223">
        <v>58.125013985341454</v>
      </c>
    </row>
    <row r="224" spans="1:31" x14ac:dyDescent="0.25">
      <c r="A224">
        <v>2413304</v>
      </c>
      <c r="B224">
        <v>1</v>
      </c>
      <c r="C224" t="s">
        <v>80</v>
      </c>
      <c r="D224" t="s">
        <v>82</v>
      </c>
      <c r="E224" t="s">
        <v>152</v>
      </c>
      <c r="F224" t="s">
        <v>837</v>
      </c>
      <c r="G224" t="s">
        <v>154</v>
      </c>
      <c r="H224" t="s">
        <v>149</v>
      </c>
      <c r="I224" t="s">
        <v>136</v>
      </c>
      <c r="J224" t="s">
        <v>137</v>
      </c>
      <c r="K224" t="s">
        <v>138</v>
      </c>
      <c r="L224" t="s">
        <v>838</v>
      </c>
      <c r="M224" t="s">
        <v>839</v>
      </c>
      <c r="N224">
        <v>0.62138888800000003</v>
      </c>
      <c r="O224">
        <v>0</v>
      </c>
      <c r="P224">
        <v>199</v>
      </c>
      <c r="Q224">
        <v>0</v>
      </c>
      <c r="R224">
        <v>0</v>
      </c>
      <c r="S224">
        <v>0</v>
      </c>
      <c r="T224">
        <v>6</v>
      </c>
      <c r="U224">
        <v>0</v>
      </c>
      <c r="V224">
        <v>0</v>
      </c>
      <c r="W224">
        <v>0</v>
      </c>
      <c r="X224">
        <v>39.953342813792517</v>
      </c>
      <c r="Y224">
        <v>0</v>
      </c>
      <c r="Z224">
        <v>0</v>
      </c>
      <c r="AA224">
        <v>0</v>
      </c>
      <c r="AB224">
        <v>2.4841530458646002</v>
      </c>
      <c r="AC224">
        <v>0</v>
      </c>
      <c r="AD224">
        <v>0</v>
      </c>
      <c r="AE224">
        <v>42.437495859657119</v>
      </c>
    </row>
    <row r="225" spans="1:31" x14ac:dyDescent="0.25">
      <c r="A225">
        <v>2413447</v>
      </c>
      <c r="B225">
        <v>1</v>
      </c>
      <c r="C225" t="s">
        <v>81</v>
      </c>
      <c r="D225" t="s">
        <v>122</v>
      </c>
      <c r="E225" t="s">
        <v>141</v>
      </c>
      <c r="F225" t="s">
        <v>840</v>
      </c>
      <c r="G225" t="s">
        <v>143</v>
      </c>
      <c r="H225" t="s">
        <v>135</v>
      </c>
      <c r="I225" t="s">
        <v>136</v>
      </c>
      <c r="J225" t="s">
        <v>137</v>
      </c>
      <c r="K225" t="s">
        <v>138</v>
      </c>
      <c r="L225" t="s">
        <v>841</v>
      </c>
      <c r="M225" t="s">
        <v>842</v>
      </c>
      <c r="N225">
        <v>0.92527777700000002</v>
      </c>
      <c r="O225">
        <v>1</v>
      </c>
      <c r="P225">
        <v>253</v>
      </c>
      <c r="Q225">
        <v>1</v>
      </c>
      <c r="R225">
        <v>0</v>
      </c>
      <c r="S225">
        <v>1</v>
      </c>
      <c r="T225">
        <v>11</v>
      </c>
      <c r="U225">
        <v>0</v>
      </c>
      <c r="V225">
        <v>0</v>
      </c>
      <c r="W225">
        <v>0.25393997241773336</v>
      </c>
      <c r="X225">
        <v>25.017437340763159</v>
      </c>
      <c r="Y225">
        <v>0.49313493300916672</v>
      </c>
      <c r="Z225">
        <v>0</v>
      </c>
      <c r="AA225">
        <v>1.1665803472522167</v>
      </c>
      <c r="AB225">
        <v>1.7108564060830664</v>
      </c>
      <c r="AC225">
        <v>0</v>
      </c>
      <c r="AD225">
        <v>0</v>
      </c>
      <c r="AE225">
        <v>28.641948999525344</v>
      </c>
    </row>
    <row r="226" spans="1:31" x14ac:dyDescent="0.25">
      <c r="A226">
        <v>2413092</v>
      </c>
      <c r="B226">
        <v>1</v>
      </c>
      <c r="C226" t="s">
        <v>80</v>
      </c>
      <c r="D226" t="s">
        <v>100</v>
      </c>
      <c r="E226" t="s">
        <v>141</v>
      </c>
      <c r="F226" t="s">
        <v>406</v>
      </c>
      <c r="G226" t="s">
        <v>143</v>
      </c>
      <c r="H226" t="s">
        <v>135</v>
      </c>
      <c r="I226" t="s">
        <v>136</v>
      </c>
      <c r="J226" t="s">
        <v>137</v>
      </c>
      <c r="K226" t="s">
        <v>138</v>
      </c>
      <c r="L226" t="s">
        <v>843</v>
      </c>
      <c r="M226" t="s">
        <v>844</v>
      </c>
      <c r="N226">
        <v>0.84472222200000002</v>
      </c>
      <c r="O226">
        <v>0</v>
      </c>
      <c r="P226">
        <v>363</v>
      </c>
      <c r="Q226">
        <v>9</v>
      </c>
      <c r="R226">
        <v>32</v>
      </c>
      <c r="S226">
        <v>1</v>
      </c>
      <c r="T226">
        <v>33</v>
      </c>
      <c r="U226">
        <v>0</v>
      </c>
      <c r="V226">
        <v>0</v>
      </c>
      <c r="W226">
        <v>0</v>
      </c>
      <c r="X226">
        <v>80.73418098508813</v>
      </c>
      <c r="Y226">
        <v>1.2418030368008999</v>
      </c>
      <c r="Z226">
        <v>12.358805073795901</v>
      </c>
      <c r="AA226">
        <v>1.2977356470491443</v>
      </c>
      <c r="AB226">
        <v>27.07577326852396</v>
      </c>
      <c r="AC226">
        <v>0</v>
      </c>
      <c r="AD226">
        <v>0</v>
      </c>
      <c r="AE226">
        <v>122.70829801125805</v>
      </c>
    </row>
    <row r="227" spans="1:31" x14ac:dyDescent="0.25">
      <c r="A227">
        <v>2413490</v>
      </c>
      <c r="B227">
        <v>1</v>
      </c>
      <c r="C227" t="s">
        <v>80</v>
      </c>
      <c r="D227" t="s">
        <v>96</v>
      </c>
      <c r="E227" t="s">
        <v>132</v>
      </c>
      <c r="F227" t="s">
        <v>845</v>
      </c>
      <c r="G227" t="s">
        <v>215</v>
      </c>
      <c r="H227" t="s">
        <v>135</v>
      </c>
      <c r="I227" t="s">
        <v>136</v>
      </c>
      <c r="J227" t="s">
        <v>137</v>
      </c>
      <c r="K227" t="s">
        <v>138</v>
      </c>
      <c r="L227" t="s">
        <v>846</v>
      </c>
      <c r="M227" t="s">
        <v>847</v>
      </c>
      <c r="N227">
        <v>3.699166666</v>
      </c>
      <c r="O227">
        <v>0</v>
      </c>
      <c r="P227">
        <v>0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43.130739706227658</v>
      </c>
      <c r="AB227">
        <v>0</v>
      </c>
      <c r="AC227">
        <v>0</v>
      </c>
      <c r="AD227">
        <v>0</v>
      </c>
      <c r="AE227">
        <v>43.130739706227658</v>
      </c>
    </row>
    <row r="228" spans="1:31" x14ac:dyDescent="0.25">
      <c r="A228">
        <v>2412949</v>
      </c>
      <c r="B228">
        <v>1</v>
      </c>
      <c r="C228" t="s">
        <v>80</v>
      </c>
      <c r="D228" t="s">
        <v>87</v>
      </c>
      <c r="E228" t="s">
        <v>162</v>
      </c>
      <c r="F228" t="s">
        <v>848</v>
      </c>
      <c r="G228" t="s">
        <v>593</v>
      </c>
      <c r="H228" t="s">
        <v>149</v>
      </c>
      <c r="I228" t="s">
        <v>136</v>
      </c>
      <c r="J228" t="s">
        <v>137</v>
      </c>
      <c r="K228" t="s">
        <v>138</v>
      </c>
      <c r="L228" t="s">
        <v>849</v>
      </c>
      <c r="M228" t="s">
        <v>850</v>
      </c>
      <c r="N228">
        <v>8.295555555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23</v>
      </c>
      <c r="U228">
        <v>0</v>
      </c>
      <c r="V228">
        <v>7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654.18490213873758</v>
      </c>
      <c r="AC228">
        <v>0</v>
      </c>
      <c r="AD228">
        <v>3125.9436087318504</v>
      </c>
      <c r="AE228">
        <v>3780.1285108705879</v>
      </c>
    </row>
    <row r="229" spans="1:31" x14ac:dyDescent="0.25">
      <c r="A229">
        <v>2413098</v>
      </c>
      <c r="B229">
        <v>1</v>
      </c>
      <c r="C229" t="s">
        <v>80</v>
      </c>
      <c r="D229" t="s">
        <v>85</v>
      </c>
      <c r="E229" t="s">
        <v>241</v>
      </c>
      <c r="F229" t="s">
        <v>851</v>
      </c>
      <c r="G229" t="s">
        <v>158</v>
      </c>
      <c r="H229" t="s">
        <v>135</v>
      </c>
      <c r="I229" t="s">
        <v>136</v>
      </c>
      <c r="J229" t="s">
        <v>137</v>
      </c>
      <c r="K229" t="s">
        <v>159</v>
      </c>
      <c r="L229" t="s">
        <v>852</v>
      </c>
      <c r="M229" t="s">
        <v>853</v>
      </c>
      <c r="N229">
        <v>3.986111111</v>
      </c>
      <c r="O229">
        <v>0</v>
      </c>
      <c r="P229">
        <v>5776</v>
      </c>
      <c r="Q229">
        <v>0</v>
      </c>
      <c r="R229">
        <v>0</v>
      </c>
      <c r="S229">
        <v>0</v>
      </c>
      <c r="T229">
        <v>552</v>
      </c>
      <c r="U229">
        <v>0</v>
      </c>
      <c r="V229">
        <v>2</v>
      </c>
      <c r="W229">
        <v>0</v>
      </c>
      <c r="X229">
        <v>5116.9499349070711</v>
      </c>
      <c r="Y229">
        <v>0</v>
      </c>
      <c r="Z229">
        <v>0</v>
      </c>
      <c r="AA229">
        <v>0</v>
      </c>
      <c r="AB229">
        <v>2407.2598360189663</v>
      </c>
      <c r="AC229">
        <v>0</v>
      </c>
      <c r="AD229">
        <v>134.02220860904262</v>
      </c>
      <c r="AE229">
        <v>7658.2319795350804</v>
      </c>
    </row>
    <row r="230" spans="1:31" x14ac:dyDescent="0.25">
      <c r="A230">
        <v>2412823</v>
      </c>
      <c r="B230">
        <v>1</v>
      </c>
      <c r="C230" t="s">
        <v>81</v>
      </c>
      <c r="D230" t="s">
        <v>117</v>
      </c>
      <c r="E230" t="s">
        <v>146</v>
      </c>
      <c r="F230" t="s">
        <v>854</v>
      </c>
      <c r="G230" t="s">
        <v>282</v>
      </c>
      <c r="H230" t="s">
        <v>149</v>
      </c>
      <c r="I230" t="s">
        <v>136</v>
      </c>
      <c r="J230" t="s">
        <v>137</v>
      </c>
      <c r="K230" t="s">
        <v>138</v>
      </c>
      <c r="L230" t="s">
        <v>855</v>
      </c>
      <c r="M230" t="s">
        <v>856</v>
      </c>
      <c r="N230">
        <v>0.36944444399999998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6.8309999394000009E-2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6.8309999394000009E-2</v>
      </c>
    </row>
    <row r="231" spans="1:31" x14ac:dyDescent="0.25">
      <c r="A231">
        <v>2412869</v>
      </c>
      <c r="B231">
        <v>1</v>
      </c>
      <c r="C231" t="s">
        <v>80</v>
      </c>
      <c r="D231" t="s">
        <v>96</v>
      </c>
      <c r="E231" t="s">
        <v>162</v>
      </c>
      <c r="F231" t="s">
        <v>857</v>
      </c>
      <c r="G231" t="s">
        <v>268</v>
      </c>
      <c r="H231" t="s">
        <v>149</v>
      </c>
      <c r="I231" t="s">
        <v>136</v>
      </c>
      <c r="J231" t="s">
        <v>137</v>
      </c>
      <c r="K231" t="s">
        <v>138</v>
      </c>
      <c r="L231" t="s">
        <v>858</v>
      </c>
      <c r="M231" t="s">
        <v>859</v>
      </c>
      <c r="N231">
        <v>3.031111111</v>
      </c>
      <c r="O231">
        <v>0</v>
      </c>
      <c r="P231">
        <v>53</v>
      </c>
      <c r="Q231">
        <v>0</v>
      </c>
      <c r="R231">
        <v>1</v>
      </c>
      <c r="S231">
        <v>0</v>
      </c>
      <c r="T231">
        <v>10</v>
      </c>
      <c r="U231">
        <v>0</v>
      </c>
      <c r="V231">
        <v>0</v>
      </c>
      <c r="W231">
        <v>0</v>
      </c>
      <c r="X231">
        <v>36.449267037333264</v>
      </c>
      <c r="Y231">
        <v>0</v>
      </c>
      <c r="Z231">
        <v>9.7925057202466664E-2</v>
      </c>
      <c r="AA231">
        <v>0</v>
      </c>
      <c r="AB231">
        <v>69.252247698414962</v>
      </c>
      <c r="AC231">
        <v>0</v>
      </c>
      <c r="AD231">
        <v>0</v>
      </c>
      <c r="AE231">
        <v>105.79943979295069</v>
      </c>
    </row>
    <row r="232" spans="1:31" x14ac:dyDescent="0.25">
      <c r="A232">
        <v>2413533</v>
      </c>
      <c r="B232">
        <v>1</v>
      </c>
      <c r="C232" t="s">
        <v>80</v>
      </c>
      <c r="D232" t="s">
        <v>95</v>
      </c>
      <c r="E232" t="s">
        <v>162</v>
      </c>
      <c r="F232" t="s">
        <v>860</v>
      </c>
      <c r="G232" t="s">
        <v>154</v>
      </c>
      <c r="H232" t="s">
        <v>149</v>
      </c>
      <c r="I232" t="s">
        <v>136</v>
      </c>
      <c r="J232" t="s">
        <v>137</v>
      </c>
      <c r="K232" t="s">
        <v>138</v>
      </c>
      <c r="L232" t="s">
        <v>861</v>
      </c>
      <c r="M232" t="s">
        <v>862</v>
      </c>
      <c r="N232">
        <v>0.64249999999999996</v>
      </c>
      <c r="O232">
        <v>0</v>
      </c>
      <c r="P232">
        <v>49</v>
      </c>
      <c r="Q232">
        <v>0</v>
      </c>
      <c r="R232">
        <v>1</v>
      </c>
      <c r="S232">
        <v>0</v>
      </c>
      <c r="T232">
        <v>2</v>
      </c>
      <c r="U232">
        <v>0</v>
      </c>
      <c r="V232">
        <v>0</v>
      </c>
      <c r="W232">
        <v>0</v>
      </c>
      <c r="X232">
        <v>6.4849321954048653</v>
      </c>
      <c r="Y232">
        <v>0</v>
      </c>
      <c r="Z232">
        <v>0</v>
      </c>
      <c r="AA232">
        <v>0</v>
      </c>
      <c r="AB232">
        <v>1.219447062406722</v>
      </c>
      <c r="AC232">
        <v>0</v>
      </c>
      <c r="AD232">
        <v>0</v>
      </c>
      <c r="AE232">
        <v>7.7043792578115875</v>
      </c>
    </row>
    <row r="233" spans="1:31" x14ac:dyDescent="0.25">
      <c r="A233">
        <v>2412992</v>
      </c>
      <c r="B233">
        <v>1</v>
      </c>
      <c r="C233" t="s">
        <v>80</v>
      </c>
      <c r="D233" t="s">
        <v>99</v>
      </c>
      <c r="E233" t="s">
        <v>174</v>
      </c>
      <c r="F233" t="s">
        <v>863</v>
      </c>
      <c r="G233" t="s">
        <v>158</v>
      </c>
      <c r="H233" t="s">
        <v>135</v>
      </c>
      <c r="I233" t="s">
        <v>136</v>
      </c>
      <c r="J233" t="s">
        <v>137</v>
      </c>
      <c r="K233" t="s">
        <v>159</v>
      </c>
      <c r="L233" t="s">
        <v>864</v>
      </c>
      <c r="M233" t="s">
        <v>865</v>
      </c>
      <c r="N233">
        <v>2.1541666660000001</v>
      </c>
      <c r="O233">
        <v>4</v>
      </c>
      <c r="P233">
        <v>908</v>
      </c>
      <c r="Q233">
        <v>13</v>
      </c>
      <c r="R233">
        <v>130</v>
      </c>
      <c r="S233">
        <v>20</v>
      </c>
      <c r="T233">
        <v>79</v>
      </c>
      <c r="U233">
        <v>0</v>
      </c>
      <c r="V233">
        <v>4</v>
      </c>
      <c r="W233">
        <v>29.72097406584875</v>
      </c>
      <c r="X233">
        <v>284.35495189578074</v>
      </c>
      <c r="Y233">
        <v>33.552894069955492</v>
      </c>
      <c r="Z233">
        <v>36.616585108917093</v>
      </c>
      <c r="AA233">
        <v>99.73321750699661</v>
      </c>
      <c r="AB233">
        <v>81.436797090798265</v>
      </c>
      <c r="AC233">
        <v>0</v>
      </c>
      <c r="AD233">
        <v>1092.7399714787261</v>
      </c>
      <c r="AE233">
        <v>1658.155391217023</v>
      </c>
    </row>
    <row r="234" spans="1:31" x14ac:dyDescent="0.25">
      <c r="A234">
        <v>2413410</v>
      </c>
      <c r="B234">
        <v>1</v>
      </c>
      <c r="C234" t="s">
        <v>81</v>
      </c>
      <c r="D234" t="s">
        <v>113</v>
      </c>
      <c r="E234" t="s">
        <v>141</v>
      </c>
      <c r="F234" t="s">
        <v>866</v>
      </c>
      <c r="G234" t="s">
        <v>565</v>
      </c>
      <c r="H234" t="s">
        <v>135</v>
      </c>
      <c r="I234" t="s">
        <v>136</v>
      </c>
      <c r="J234" t="s">
        <v>137</v>
      </c>
      <c r="K234" t="s">
        <v>138</v>
      </c>
      <c r="L234" t="s">
        <v>867</v>
      </c>
      <c r="M234" t="s">
        <v>868</v>
      </c>
      <c r="N234">
        <v>0.50805555499999999</v>
      </c>
      <c r="O234">
        <v>3</v>
      </c>
      <c r="P234">
        <v>347</v>
      </c>
      <c r="Q234">
        <v>12</v>
      </c>
      <c r="R234">
        <v>3</v>
      </c>
      <c r="S234">
        <v>5</v>
      </c>
      <c r="T234">
        <v>9</v>
      </c>
      <c r="U234">
        <v>3</v>
      </c>
      <c r="V234">
        <v>0</v>
      </c>
      <c r="W234">
        <v>0.43628150991589998</v>
      </c>
      <c r="X234">
        <v>32.604891715428082</v>
      </c>
      <c r="Y234">
        <v>5.9213509421194725</v>
      </c>
      <c r="Z234">
        <v>0.23922222634769169</v>
      </c>
      <c r="AA234">
        <v>12.661327175264725</v>
      </c>
      <c r="AB234">
        <v>3.4912338910987994</v>
      </c>
      <c r="AC234">
        <v>34.788480893516372</v>
      </c>
      <c r="AD234">
        <v>0</v>
      </c>
      <c r="AE234">
        <v>90.142788353691046</v>
      </c>
    </row>
    <row r="235" spans="1:31" x14ac:dyDescent="0.25">
      <c r="A235">
        <v>2413161</v>
      </c>
      <c r="B235">
        <v>1</v>
      </c>
      <c r="C235" t="s">
        <v>80</v>
      </c>
      <c r="D235" t="s">
        <v>103</v>
      </c>
      <c r="E235" t="s">
        <v>174</v>
      </c>
      <c r="F235" t="s">
        <v>869</v>
      </c>
      <c r="G235" t="s">
        <v>143</v>
      </c>
      <c r="H235" t="s">
        <v>135</v>
      </c>
      <c r="I235" t="s">
        <v>136</v>
      </c>
      <c r="J235" t="s">
        <v>137</v>
      </c>
      <c r="K235" t="s">
        <v>138</v>
      </c>
      <c r="L235" t="s">
        <v>870</v>
      </c>
      <c r="M235" t="s">
        <v>871</v>
      </c>
      <c r="N235">
        <v>0.41111111099999997</v>
      </c>
      <c r="O235">
        <v>0</v>
      </c>
      <c r="P235">
        <v>0</v>
      </c>
      <c r="Q235">
        <v>0</v>
      </c>
      <c r="R235">
        <v>0</v>
      </c>
      <c r="S235">
        <v>6</v>
      </c>
      <c r="T235">
        <v>3</v>
      </c>
      <c r="U235">
        <v>9</v>
      </c>
      <c r="V235">
        <v>1</v>
      </c>
      <c r="W235">
        <v>0</v>
      </c>
      <c r="X235">
        <v>0</v>
      </c>
      <c r="Y235">
        <v>0</v>
      </c>
      <c r="Z235">
        <v>0</v>
      </c>
      <c r="AA235">
        <v>4.1824660478676448</v>
      </c>
      <c r="AB235">
        <v>17.200935262051694</v>
      </c>
      <c r="AC235">
        <v>439.69369382007267</v>
      </c>
      <c r="AD235">
        <v>5.3335553019998496</v>
      </c>
      <c r="AE235">
        <v>466.41065043199188</v>
      </c>
    </row>
    <row r="236" spans="1:31" x14ac:dyDescent="0.25">
      <c r="A236">
        <v>2413032</v>
      </c>
      <c r="B236">
        <v>1</v>
      </c>
      <c r="C236" t="s">
        <v>80</v>
      </c>
      <c r="D236" t="s">
        <v>96</v>
      </c>
      <c r="E236" t="s">
        <v>162</v>
      </c>
      <c r="F236" t="s">
        <v>872</v>
      </c>
      <c r="G236" t="s">
        <v>154</v>
      </c>
      <c r="H236" t="s">
        <v>149</v>
      </c>
      <c r="I236" t="s">
        <v>136</v>
      </c>
      <c r="J236" t="s">
        <v>137</v>
      </c>
      <c r="K236" t="s">
        <v>138</v>
      </c>
      <c r="L236" t="s">
        <v>873</v>
      </c>
      <c r="M236" t="s">
        <v>874</v>
      </c>
      <c r="N236">
        <v>0.343888888</v>
      </c>
      <c r="O236">
        <v>0</v>
      </c>
      <c r="P236">
        <v>85</v>
      </c>
      <c r="Q236">
        <v>0</v>
      </c>
      <c r="R236">
        <v>0</v>
      </c>
      <c r="S236">
        <v>0</v>
      </c>
      <c r="T236">
        <v>6</v>
      </c>
      <c r="U236">
        <v>0</v>
      </c>
      <c r="V236">
        <v>0</v>
      </c>
      <c r="W236">
        <v>0</v>
      </c>
      <c r="X236">
        <v>6.0881468321856005</v>
      </c>
      <c r="Y236">
        <v>0</v>
      </c>
      <c r="Z236">
        <v>0</v>
      </c>
      <c r="AA236">
        <v>0</v>
      </c>
      <c r="AB236">
        <v>1.106065832485339</v>
      </c>
      <c r="AC236">
        <v>0</v>
      </c>
      <c r="AD236">
        <v>0</v>
      </c>
      <c r="AE236">
        <v>7.194212664670939</v>
      </c>
    </row>
    <row r="237" spans="1:31" x14ac:dyDescent="0.25">
      <c r="A237">
        <v>2413364</v>
      </c>
      <c r="B237">
        <v>1</v>
      </c>
      <c r="C237" t="s">
        <v>81</v>
      </c>
      <c r="D237" t="s">
        <v>123</v>
      </c>
      <c r="E237" t="s">
        <v>162</v>
      </c>
      <c r="F237" t="s">
        <v>875</v>
      </c>
      <c r="G237" t="s">
        <v>164</v>
      </c>
      <c r="H237" t="s">
        <v>149</v>
      </c>
      <c r="I237" t="s">
        <v>136</v>
      </c>
      <c r="J237" t="s">
        <v>137</v>
      </c>
      <c r="K237" t="s">
        <v>138</v>
      </c>
      <c r="L237" t="s">
        <v>876</v>
      </c>
      <c r="M237" t="s">
        <v>877</v>
      </c>
      <c r="N237">
        <v>1.2669444439999999</v>
      </c>
      <c r="O237">
        <v>0</v>
      </c>
      <c r="P237">
        <v>232</v>
      </c>
      <c r="Q237">
        <v>0</v>
      </c>
      <c r="R237">
        <v>0</v>
      </c>
      <c r="S237">
        <v>0</v>
      </c>
      <c r="T237">
        <v>19</v>
      </c>
      <c r="U237">
        <v>0</v>
      </c>
      <c r="V237">
        <v>0</v>
      </c>
      <c r="W237">
        <v>0</v>
      </c>
      <c r="X237">
        <v>62.669091195444942</v>
      </c>
      <c r="Y237">
        <v>0</v>
      </c>
      <c r="Z237">
        <v>0</v>
      </c>
      <c r="AA237">
        <v>0</v>
      </c>
      <c r="AB237">
        <v>13.477073662267291</v>
      </c>
      <c r="AC237">
        <v>0</v>
      </c>
      <c r="AD237">
        <v>0</v>
      </c>
      <c r="AE237">
        <v>76.146164857712236</v>
      </c>
    </row>
    <row r="238" spans="1:31" x14ac:dyDescent="0.25">
      <c r="A238">
        <v>2413370</v>
      </c>
      <c r="B238">
        <v>1</v>
      </c>
      <c r="C238" t="s">
        <v>81</v>
      </c>
      <c r="D238" t="s">
        <v>113</v>
      </c>
      <c r="E238" t="s">
        <v>162</v>
      </c>
      <c r="F238" t="s">
        <v>878</v>
      </c>
      <c r="G238" t="s">
        <v>164</v>
      </c>
      <c r="H238" t="s">
        <v>149</v>
      </c>
      <c r="I238" t="s">
        <v>136</v>
      </c>
      <c r="J238" t="s">
        <v>137</v>
      </c>
      <c r="K238" t="s">
        <v>138</v>
      </c>
      <c r="L238" t="s">
        <v>879</v>
      </c>
      <c r="M238" t="s">
        <v>880</v>
      </c>
      <c r="N238">
        <v>2.645</v>
      </c>
      <c r="O238">
        <v>0</v>
      </c>
      <c r="P238">
        <v>28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15.108771080861901</v>
      </c>
      <c r="Y238">
        <v>0</v>
      </c>
      <c r="Z238">
        <v>0</v>
      </c>
      <c r="AA238">
        <v>0</v>
      </c>
      <c r="AB238">
        <v>0.52567330846805838</v>
      </c>
      <c r="AC238">
        <v>0</v>
      </c>
      <c r="AD238">
        <v>0</v>
      </c>
      <c r="AE238">
        <v>15.634444389329959</v>
      </c>
    </row>
    <row r="239" spans="1:31" x14ac:dyDescent="0.25">
      <c r="A239">
        <v>2413287</v>
      </c>
      <c r="B239">
        <v>1</v>
      </c>
      <c r="C239" t="s">
        <v>81</v>
      </c>
      <c r="D239" t="s">
        <v>122</v>
      </c>
      <c r="E239" t="s">
        <v>146</v>
      </c>
      <c r="F239" t="s">
        <v>881</v>
      </c>
      <c r="G239" t="s">
        <v>282</v>
      </c>
      <c r="H239" t="s">
        <v>149</v>
      </c>
      <c r="I239" t="s">
        <v>136</v>
      </c>
      <c r="J239" t="s">
        <v>137</v>
      </c>
      <c r="K239" t="s">
        <v>138</v>
      </c>
      <c r="L239" t="s">
        <v>882</v>
      </c>
      <c r="M239" t="s">
        <v>883</v>
      </c>
      <c r="N239">
        <v>5.1883333330000001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0.59555987056355009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0.59555987056355009</v>
      </c>
    </row>
    <row r="240" spans="1:31" x14ac:dyDescent="0.25">
      <c r="A240">
        <v>2412909</v>
      </c>
      <c r="B240">
        <v>1</v>
      </c>
      <c r="C240" t="s">
        <v>81</v>
      </c>
      <c r="D240" t="s">
        <v>120</v>
      </c>
      <c r="E240" t="s">
        <v>141</v>
      </c>
      <c r="F240" t="s">
        <v>884</v>
      </c>
      <c r="G240" t="s">
        <v>158</v>
      </c>
      <c r="H240" t="s">
        <v>135</v>
      </c>
      <c r="I240" t="s">
        <v>136</v>
      </c>
      <c r="J240" t="s">
        <v>137</v>
      </c>
      <c r="K240" t="s">
        <v>159</v>
      </c>
      <c r="L240" t="s">
        <v>885</v>
      </c>
      <c r="M240" t="s">
        <v>886</v>
      </c>
      <c r="N240">
        <v>4.2861111110000003</v>
      </c>
      <c r="O240">
        <v>0</v>
      </c>
      <c r="P240">
        <v>76</v>
      </c>
      <c r="Q240">
        <v>45</v>
      </c>
      <c r="R240">
        <v>2</v>
      </c>
      <c r="S240">
        <v>14</v>
      </c>
      <c r="T240">
        <v>3</v>
      </c>
      <c r="U240">
        <v>0</v>
      </c>
      <c r="V240">
        <v>0</v>
      </c>
      <c r="W240">
        <v>0</v>
      </c>
      <c r="X240">
        <v>99.333018457036886</v>
      </c>
      <c r="Y240">
        <v>44.892229071058786</v>
      </c>
      <c r="Z240">
        <v>0</v>
      </c>
      <c r="AA240">
        <v>359.98407719531053</v>
      </c>
      <c r="AB240">
        <v>1.6935163357835001</v>
      </c>
      <c r="AC240">
        <v>0</v>
      </c>
      <c r="AD240">
        <v>0</v>
      </c>
      <c r="AE240">
        <v>505.90284105918971</v>
      </c>
    </row>
    <row r="241" spans="1:31" x14ac:dyDescent="0.25">
      <c r="A241">
        <v>2412995</v>
      </c>
      <c r="B241">
        <v>1</v>
      </c>
      <c r="C241" t="s">
        <v>80</v>
      </c>
      <c r="D241" t="s">
        <v>84</v>
      </c>
      <c r="E241" t="s">
        <v>152</v>
      </c>
      <c r="F241" t="s">
        <v>887</v>
      </c>
      <c r="G241" t="s">
        <v>176</v>
      </c>
      <c r="H241" t="s">
        <v>149</v>
      </c>
      <c r="I241" t="s">
        <v>136</v>
      </c>
      <c r="J241" t="s">
        <v>137</v>
      </c>
      <c r="K241" t="s">
        <v>159</v>
      </c>
      <c r="L241" t="s">
        <v>888</v>
      </c>
      <c r="M241" t="s">
        <v>889</v>
      </c>
      <c r="N241">
        <v>2.6369444440000001</v>
      </c>
      <c r="O241">
        <v>0</v>
      </c>
      <c r="P241">
        <v>302</v>
      </c>
      <c r="Q241">
        <v>0</v>
      </c>
      <c r="R241">
        <v>0</v>
      </c>
      <c r="S241">
        <v>0</v>
      </c>
      <c r="T241">
        <v>15</v>
      </c>
      <c r="U241">
        <v>0</v>
      </c>
      <c r="V241">
        <v>0</v>
      </c>
      <c r="W241">
        <v>0</v>
      </c>
      <c r="X241">
        <v>192.42872830312209</v>
      </c>
      <c r="Y241">
        <v>0</v>
      </c>
      <c r="Z241">
        <v>0</v>
      </c>
      <c r="AA241">
        <v>0</v>
      </c>
      <c r="AB241">
        <v>37.955070243984757</v>
      </c>
      <c r="AC241">
        <v>0</v>
      </c>
      <c r="AD241">
        <v>0</v>
      </c>
      <c r="AE241">
        <v>230.38379854710684</v>
      </c>
    </row>
    <row r="242" spans="1:31" x14ac:dyDescent="0.25">
      <c r="A242">
        <v>2413493</v>
      </c>
      <c r="B242">
        <v>1</v>
      </c>
      <c r="C242" t="s">
        <v>81</v>
      </c>
      <c r="D242" t="s">
        <v>122</v>
      </c>
      <c r="E242" t="s">
        <v>141</v>
      </c>
      <c r="F242" t="s">
        <v>840</v>
      </c>
      <c r="G242" t="s">
        <v>143</v>
      </c>
      <c r="H242" t="s">
        <v>135</v>
      </c>
      <c r="I242" t="s">
        <v>136</v>
      </c>
      <c r="J242" t="s">
        <v>137</v>
      </c>
      <c r="K242" t="s">
        <v>138</v>
      </c>
      <c r="L242" t="s">
        <v>890</v>
      </c>
      <c r="M242" t="s">
        <v>891</v>
      </c>
      <c r="N242">
        <v>1.436111111</v>
      </c>
      <c r="O242">
        <v>1</v>
      </c>
      <c r="P242">
        <v>253</v>
      </c>
      <c r="Q242">
        <v>1</v>
      </c>
      <c r="R242">
        <v>0</v>
      </c>
      <c r="S242">
        <v>1</v>
      </c>
      <c r="T242">
        <v>11</v>
      </c>
      <c r="U242">
        <v>0</v>
      </c>
      <c r="V242">
        <v>0</v>
      </c>
      <c r="W242">
        <v>0.34727747319121671</v>
      </c>
      <c r="X242">
        <v>36.185985364048548</v>
      </c>
      <c r="Y242">
        <v>0.72578033125116659</v>
      </c>
      <c r="Z242">
        <v>0</v>
      </c>
      <c r="AA242">
        <v>1.6620597922489888</v>
      </c>
      <c r="AB242">
        <v>2.2103694216746006</v>
      </c>
      <c r="AC242">
        <v>0</v>
      </c>
      <c r="AD242">
        <v>0</v>
      </c>
      <c r="AE242">
        <v>41.131472382414522</v>
      </c>
    </row>
    <row r="243" spans="1:31" x14ac:dyDescent="0.25">
      <c r="A243">
        <v>2412952</v>
      </c>
      <c r="B243">
        <v>1</v>
      </c>
      <c r="C243" t="s">
        <v>80</v>
      </c>
      <c r="D243" t="s">
        <v>100</v>
      </c>
      <c r="E243" t="s">
        <v>146</v>
      </c>
      <c r="F243" t="s">
        <v>892</v>
      </c>
      <c r="G243" t="s">
        <v>148</v>
      </c>
      <c r="H243" t="s">
        <v>149</v>
      </c>
      <c r="I243" t="s">
        <v>136</v>
      </c>
      <c r="J243" t="s">
        <v>137</v>
      </c>
      <c r="K243" t="s">
        <v>138</v>
      </c>
      <c r="L243" t="s">
        <v>893</v>
      </c>
      <c r="M243" t="s">
        <v>894</v>
      </c>
      <c r="N243">
        <v>3.287222222</v>
      </c>
      <c r="O243">
        <v>0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0.38299661169466659</v>
      </c>
      <c r="AA243">
        <v>0</v>
      </c>
      <c r="AB243">
        <v>0</v>
      </c>
      <c r="AC243">
        <v>0</v>
      </c>
      <c r="AD243">
        <v>0</v>
      </c>
      <c r="AE243">
        <v>0.38299661169466659</v>
      </c>
    </row>
    <row r="244" spans="1:31" x14ac:dyDescent="0.25">
      <c r="A244">
        <v>2413344</v>
      </c>
      <c r="B244">
        <v>1</v>
      </c>
      <c r="C244" t="s">
        <v>80</v>
      </c>
      <c r="D244" t="s">
        <v>93</v>
      </c>
      <c r="E244" t="s">
        <v>162</v>
      </c>
      <c r="F244" t="s">
        <v>895</v>
      </c>
      <c r="G244" t="s">
        <v>164</v>
      </c>
      <c r="H244" t="s">
        <v>149</v>
      </c>
      <c r="I244" t="s">
        <v>136</v>
      </c>
      <c r="J244" t="s">
        <v>137</v>
      </c>
      <c r="K244" t="s">
        <v>138</v>
      </c>
      <c r="L244" t="s">
        <v>896</v>
      </c>
      <c r="M244" t="s">
        <v>897</v>
      </c>
      <c r="N244">
        <v>3.3827777769999998</v>
      </c>
      <c r="O244">
        <v>0</v>
      </c>
      <c r="P244">
        <v>23</v>
      </c>
      <c r="Q244">
        <v>0</v>
      </c>
      <c r="R244">
        <v>3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9.7415763687708967</v>
      </c>
      <c r="Y244">
        <v>0</v>
      </c>
      <c r="Z244">
        <v>2.1056325517926497</v>
      </c>
      <c r="AA244">
        <v>0</v>
      </c>
      <c r="AB244">
        <v>0</v>
      </c>
      <c r="AC244">
        <v>0</v>
      </c>
      <c r="AD244">
        <v>0</v>
      </c>
      <c r="AE244">
        <v>11.847208920563546</v>
      </c>
    </row>
    <row r="245" spans="1:31" x14ac:dyDescent="0.25">
      <c r="A245">
        <v>2413273</v>
      </c>
      <c r="B245">
        <v>1</v>
      </c>
      <c r="C245" t="s">
        <v>81</v>
      </c>
      <c r="D245" t="s">
        <v>127</v>
      </c>
      <c r="E245" t="s">
        <v>141</v>
      </c>
      <c r="F245" t="s">
        <v>898</v>
      </c>
      <c r="G245" t="s">
        <v>143</v>
      </c>
      <c r="H245" t="s">
        <v>135</v>
      </c>
      <c r="I245" t="s">
        <v>136</v>
      </c>
      <c r="J245" t="s">
        <v>137</v>
      </c>
      <c r="K245" t="s">
        <v>138</v>
      </c>
      <c r="L245" t="s">
        <v>899</v>
      </c>
      <c r="M245" t="s">
        <v>900</v>
      </c>
      <c r="N245">
        <v>0.35722222199999998</v>
      </c>
      <c r="O245">
        <v>8</v>
      </c>
      <c r="P245">
        <v>147</v>
      </c>
      <c r="Q245">
        <v>203</v>
      </c>
      <c r="R245">
        <v>209</v>
      </c>
      <c r="S245">
        <v>13</v>
      </c>
      <c r="T245">
        <v>28</v>
      </c>
      <c r="U245">
        <v>0</v>
      </c>
      <c r="V245">
        <v>0</v>
      </c>
      <c r="W245">
        <v>0.813890647548</v>
      </c>
      <c r="X245">
        <v>8.4300923208228493</v>
      </c>
      <c r="Y245">
        <v>2.9240248564657998</v>
      </c>
      <c r="Z245">
        <v>16.256312105141514</v>
      </c>
      <c r="AA245">
        <v>1.6947240269821333</v>
      </c>
      <c r="AB245">
        <v>8.0585923536483346</v>
      </c>
      <c r="AC245">
        <v>0</v>
      </c>
      <c r="AD245">
        <v>0</v>
      </c>
      <c r="AE245">
        <v>38.177636310608634</v>
      </c>
    </row>
    <row r="246" spans="1:31" x14ac:dyDescent="0.25">
      <c r="A246">
        <v>2412872</v>
      </c>
      <c r="B246">
        <v>1</v>
      </c>
      <c r="C246" t="s">
        <v>80</v>
      </c>
      <c r="D246" t="s">
        <v>97</v>
      </c>
      <c r="E246" t="s">
        <v>146</v>
      </c>
      <c r="F246" t="s">
        <v>901</v>
      </c>
      <c r="G246" t="s">
        <v>282</v>
      </c>
      <c r="H246" t="s">
        <v>149</v>
      </c>
      <c r="I246" t="s">
        <v>136</v>
      </c>
      <c r="J246" t="s">
        <v>137</v>
      </c>
      <c r="K246" t="s">
        <v>138</v>
      </c>
      <c r="L246" t="s">
        <v>902</v>
      </c>
      <c r="M246" t="s">
        <v>903</v>
      </c>
      <c r="N246">
        <v>3.321388888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0.93015850907536668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0.93015850907536668</v>
      </c>
    </row>
    <row r="247" spans="1:31" x14ac:dyDescent="0.25">
      <c r="A247">
        <v>2413064</v>
      </c>
      <c r="B247">
        <v>1</v>
      </c>
      <c r="C247" t="s">
        <v>81</v>
      </c>
      <c r="D247" t="s">
        <v>118</v>
      </c>
      <c r="E247" t="s">
        <v>146</v>
      </c>
      <c r="F247" t="s">
        <v>904</v>
      </c>
      <c r="G247" t="s">
        <v>148</v>
      </c>
      <c r="H247" t="s">
        <v>149</v>
      </c>
      <c r="I247" t="s">
        <v>136</v>
      </c>
      <c r="J247" t="s">
        <v>137</v>
      </c>
      <c r="K247" t="s">
        <v>138</v>
      </c>
      <c r="L247" t="s">
        <v>905</v>
      </c>
      <c r="M247" t="s">
        <v>906</v>
      </c>
      <c r="N247">
        <v>0.88055555500000005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22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8.0008267004316664</v>
      </c>
      <c r="AC247">
        <v>0</v>
      </c>
      <c r="AD247">
        <v>0</v>
      </c>
      <c r="AE247">
        <v>8.0008267004316664</v>
      </c>
    </row>
    <row r="248" spans="1:31" x14ac:dyDescent="0.25">
      <c r="A248">
        <v>2413267</v>
      </c>
      <c r="B248">
        <v>1</v>
      </c>
      <c r="C248" t="s">
        <v>80</v>
      </c>
      <c r="D248" t="s">
        <v>82</v>
      </c>
      <c r="E248" t="s">
        <v>152</v>
      </c>
      <c r="F248" t="s">
        <v>907</v>
      </c>
      <c r="G248" t="s">
        <v>154</v>
      </c>
      <c r="H248" t="s">
        <v>149</v>
      </c>
      <c r="I248" t="s">
        <v>136</v>
      </c>
      <c r="J248" t="s">
        <v>137</v>
      </c>
      <c r="K248" t="s">
        <v>138</v>
      </c>
      <c r="L248" t="s">
        <v>908</v>
      </c>
      <c r="M248" t="s">
        <v>909</v>
      </c>
      <c r="N248">
        <v>0.44805555499999999</v>
      </c>
      <c r="O248">
        <v>0</v>
      </c>
      <c r="P248">
        <v>208</v>
      </c>
      <c r="Q248">
        <v>0</v>
      </c>
      <c r="R248">
        <v>0</v>
      </c>
      <c r="S248">
        <v>0</v>
      </c>
      <c r="T248">
        <v>12</v>
      </c>
      <c r="U248">
        <v>0</v>
      </c>
      <c r="V248">
        <v>0</v>
      </c>
      <c r="W248">
        <v>0</v>
      </c>
      <c r="X248">
        <v>16.766959698192199</v>
      </c>
      <c r="Y248">
        <v>0</v>
      </c>
      <c r="Z248">
        <v>0</v>
      </c>
      <c r="AA248">
        <v>0</v>
      </c>
      <c r="AB248">
        <v>2.949365434642333</v>
      </c>
      <c r="AC248">
        <v>0</v>
      </c>
      <c r="AD248">
        <v>0</v>
      </c>
      <c r="AE248">
        <v>19.716325132834534</v>
      </c>
    </row>
    <row r="249" spans="1:31" x14ac:dyDescent="0.25">
      <c r="A249">
        <v>2412935</v>
      </c>
      <c r="B249">
        <v>1</v>
      </c>
      <c r="C249" t="s">
        <v>81</v>
      </c>
      <c r="D249" t="s">
        <v>113</v>
      </c>
      <c r="E249" t="s">
        <v>241</v>
      </c>
      <c r="F249" t="s">
        <v>910</v>
      </c>
      <c r="G249" t="s">
        <v>158</v>
      </c>
      <c r="H249" t="s">
        <v>135</v>
      </c>
      <c r="I249" t="s">
        <v>136</v>
      </c>
      <c r="J249" t="s">
        <v>137</v>
      </c>
      <c r="K249" t="s">
        <v>159</v>
      </c>
      <c r="L249" t="s">
        <v>911</v>
      </c>
      <c r="M249" t="s">
        <v>912</v>
      </c>
      <c r="N249">
        <v>8.1786111110000004</v>
      </c>
      <c r="O249">
        <v>4</v>
      </c>
      <c r="P249">
        <v>2423</v>
      </c>
      <c r="Q249">
        <v>133</v>
      </c>
      <c r="R249">
        <v>449</v>
      </c>
      <c r="S249">
        <v>8</v>
      </c>
      <c r="T249">
        <v>275</v>
      </c>
      <c r="U249">
        <v>0</v>
      </c>
      <c r="V249">
        <v>0</v>
      </c>
      <c r="W249">
        <v>6.1477779613461232</v>
      </c>
      <c r="X249">
        <v>3901.9588445627592</v>
      </c>
      <c r="Y249">
        <v>273.18734382380404</v>
      </c>
      <c r="Z249">
        <v>314.80509297729998</v>
      </c>
      <c r="AA249">
        <v>467.06082609432821</v>
      </c>
      <c r="AB249">
        <v>1126.5210655417502</v>
      </c>
      <c r="AC249">
        <v>0</v>
      </c>
      <c r="AD249">
        <v>0</v>
      </c>
      <c r="AE249">
        <v>6089.6809509612876</v>
      </c>
    </row>
    <row r="250" spans="1:31" x14ac:dyDescent="0.25">
      <c r="A250">
        <v>2413313</v>
      </c>
      <c r="B250">
        <v>1</v>
      </c>
      <c r="C250" t="s">
        <v>80</v>
      </c>
      <c r="D250" t="s">
        <v>84</v>
      </c>
      <c r="E250" t="s">
        <v>162</v>
      </c>
      <c r="F250" t="s">
        <v>913</v>
      </c>
      <c r="G250" t="s">
        <v>164</v>
      </c>
      <c r="H250" t="s">
        <v>149</v>
      </c>
      <c r="I250" t="s">
        <v>136</v>
      </c>
      <c r="J250" t="s">
        <v>137</v>
      </c>
      <c r="K250" t="s">
        <v>138</v>
      </c>
      <c r="L250" t="s">
        <v>914</v>
      </c>
      <c r="M250" t="s">
        <v>915</v>
      </c>
      <c r="N250">
        <v>1.9125000000000001</v>
      </c>
      <c r="O250">
        <v>0</v>
      </c>
      <c r="P250">
        <v>200</v>
      </c>
      <c r="Q250">
        <v>0</v>
      </c>
      <c r="R250">
        <v>0</v>
      </c>
      <c r="S250">
        <v>0</v>
      </c>
      <c r="T250">
        <v>11</v>
      </c>
      <c r="U250">
        <v>0</v>
      </c>
      <c r="V250">
        <v>0</v>
      </c>
      <c r="W250">
        <v>0</v>
      </c>
      <c r="X250">
        <v>112.95486949981414</v>
      </c>
      <c r="Y250">
        <v>0</v>
      </c>
      <c r="Z250">
        <v>0</v>
      </c>
      <c r="AA250">
        <v>0</v>
      </c>
      <c r="AB250">
        <v>41.50799332962076</v>
      </c>
      <c r="AC250">
        <v>0</v>
      </c>
      <c r="AD250">
        <v>0</v>
      </c>
      <c r="AE250">
        <v>154.4628628294349</v>
      </c>
    </row>
    <row r="251" spans="1:31" x14ac:dyDescent="0.25">
      <c r="A251">
        <v>2412878</v>
      </c>
      <c r="B251">
        <v>1</v>
      </c>
      <c r="C251" t="s">
        <v>80</v>
      </c>
      <c r="D251" t="s">
        <v>99</v>
      </c>
      <c r="E251" t="s">
        <v>162</v>
      </c>
      <c r="F251" t="s">
        <v>470</v>
      </c>
      <c r="G251" t="s">
        <v>268</v>
      </c>
      <c r="H251" t="s">
        <v>149</v>
      </c>
      <c r="I251" t="s">
        <v>136</v>
      </c>
      <c r="J251" t="s">
        <v>137</v>
      </c>
      <c r="K251" t="s">
        <v>138</v>
      </c>
      <c r="L251" t="s">
        <v>916</v>
      </c>
      <c r="M251" t="s">
        <v>917</v>
      </c>
      <c r="N251">
        <v>1.635555555</v>
      </c>
      <c r="O251">
        <v>0</v>
      </c>
      <c r="P251">
        <v>15</v>
      </c>
      <c r="Q251">
        <v>0</v>
      </c>
      <c r="R251">
        <v>0</v>
      </c>
      <c r="S251">
        <v>0</v>
      </c>
      <c r="T251">
        <v>2</v>
      </c>
      <c r="U251">
        <v>0</v>
      </c>
      <c r="V251">
        <v>0</v>
      </c>
      <c r="W251">
        <v>0</v>
      </c>
      <c r="X251">
        <v>4.123650749687517</v>
      </c>
      <c r="Y251">
        <v>0</v>
      </c>
      <c r="Z251">
        <v>0</v>
      </c>
      <c r="AA251">
        <v>0</v>
      </c>
      <c r="AB251">
        <v>1.5772884613320914</v>
      </c>
      <c r="AC251">
        <v>0</v>
      </c>
      <c r="AD251">
        <v>0</v>
      </c>
      <c r="AE251">
        <v>5.7009392110196089</v>
      </c>
    </row>
    <row r="252" spans="1:31" x14ac:dyDescent="0.25">
      <c r="A252">
        <v>2413167</v>
      </c>
      <c r="B252">
        <v>1</v>
      </c>
      <c r="C252" t="s">
        <v>81</v>
      </c>
      <c r="D252" t="s">
        <v>113</v>
      </c>
      <c r="E252" t="s">
        <v>132</v>
      </c>
      <c r="F252" t="s">
        <v>918</v>
      </c>
      <c r="G252" t="s">
        <v>919</v>
      </c>
      <c r="H252" t="s">
        <v>135</v>
      </c>
      <c r="I252" t="s">
        <v>136</v>
      </c>
      <c r="J252" t="s">
        <v>137</v>
      </c>
      <c r="K252" t="s">
        <v>138</v>
      </c>
      <c r="L252" t="s">
        <v>920</v>
      </c>
      <c r="M252" t="s">
        <v>921</v>
      </c>
      <c r="N252">
        <v>6.1005555549999997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1.5124616477385002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1.5124616477385002</v>
      </c>
    </row>
    <row r="253" spans="1:31" x14ac:dyDescent="0.25">
      <c r="A253">
        <v>2413353</v>
      </c>
      <c r="B253">
        <v>1</v>
      </c>
      <c r="C253" t="s">
        <v>80</v>
      </c>
      <c r="D253" t="s">
        <v>94</v>
      </c>
      <c r="E253" t="s">
        <v>174</v>
      </c>
      <c r="F253" t="s">
        <v>504</v>
      </c>
      <c r="G253" t="s">
        <v>143</v>
      </c>
      <c r="H253" t="s">
        <v>135</v>
      </c>
      <c r="I253" t="s">
        <v>136</v>
      </c>
      <c r="J253" t="s">
        <v>137</v>
      </c>
      <c r="K253" t="s">
        <v>138</v>
      </c>
      <c r="L253" t="s">
        <v>922</v>
      </c>
      <c r="M253" t="s">
        <v>923</v>
      </c>
      <c r="N253">
        <v>0.274166666</v>
      </c>
      <c r="O253">
        <v>0</v>
      </c>
      <c r="P253">
        <v>1</v>
      </c>
      <c r="Q253">
        <v>9</v>
      </c>
      <c r="R253">
        <v>166</v>
      </c>
      <c r="S253">
        <v>1</v>
      </c>
      <c r="T253">
        <v>23</v>
      </c>
      <c r="U253">
        <v>1</v>
      </c>
      <c r="V253">
        <v>0</v>
      </c>
      <c r="W253">
        <v>0</v>
      </c>
      <c r="X253">
        <v>0.52392771683350003</v>
      </c>
      <c r="Y253">
        <v>0.18805565741410002</v>
      </c>
      <c r="Z253">
        <v>0.33944826865950006</v>
      </c>
      <c r="AA253">
        <v>0.37173271299884997</v>
      </c>
      <c r="AB253">
        <v>2.1195803499274248</v>
      </c>
      <c r="AC253">
        <v>25.070341279699448</v>
      </c>
      <c r="AD253">
        <v>0</v>
      </c>
      <c r="AE253">
        <v>28.613085985532823</v>
      </c>
    </row>
    <row r="254" spans="1:31" x14ac:dyDescent="0.25">
      <c r="A254">
        <v>2413041</v>
      </c>
      <c r="B254">
        <v>1</v>
      </c>
      <c r="C254" t="s">
        <v>80</v>
      </c>
      <c r="D254" t="s">
        <v>93</v>
      </c>
      <c r="E254" t="s">
        <v>146</v>
      </c>
      <c r="F254" t="s">
        <v>924</v>
      </c>
      <c r="G254" t="s">
        <v>282</v>
      </c>
      <c r="H254" t="s">
        <v>149</v>
      </c>
      <c r="I254" t="s">
        <v>136</v>
      </c>
      <c r="J254" t="s">
        <v>137</v>
      </c>
      <c r="K254" t="s">
        <v>138</v>
      </c>
      <c r="L254" t="s">
        <v>925</v>
      </c>
      <c r="M254" t="s">
        <v>926</v>
      </c>
      <c r="N254">
        <v>2.2083333330000001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0.57787912080959991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0.57787912080959991</v>
      </c>
    </row>
    <row r="255" spans="1:31" x14ac:dyDescent="0.25">
      <c r="A255">
        <v>2413104</v>
      </c>
      <c r="B255">
        <v>1</v>
      </c>
      <c r="C255" t="s">
        <v>80</v>
      </c>
      <c r="D255" t="s">
        <v>82</v>
      </c>
      <c r="E255" t="s">
        <v>152</v>
      </c>
      <c r="F255" t="s">
        <v>927</v>
      </c>
      <c r="G255" t="s">
        <v>176</v>
      </c>
      <c r="H255" t="s">
        <v>149</v>
      </c>
      <c r="I255" t="s">
        <v>136</v>
      </c>
      <c r="J255" t="s">
        <v>137</v>
      </c>
      <c r="K255" t="s">
        <v>159</v>
      </c>
      <c r="L255" t="s">
        <v>928</v>
      </c>
      <c r="M255" t="s">
        <v>929</v>
      </c>
      <c r="N255">
        <v>0.97277777700000001</v>
      </c>
      <c r="O255">
        <v>0</v>
      </c>
      <c r="P255">
        <v>953</v>
      </c>
      <c r="Q255">
        <v>0</v>
      </c>
      <c r="R255">
        <v>0</v>
      </c>
      <c r="S255">
        <v>0</v>
      </c>
      <c r="T255">
        <v>56</v>
      </c>
      <c r="U255">
        <v>0</v>
      </c>
      <c r="V255">
        <v>0</v>
      </c>
      <c r="W255">
        <v>0</v>
      </c>
      <c r="X255">
        <v>197.03687140599965</v>
      </c>
      <c r="Y255">
        <v>0</v>
      </c>
      <c r="Z255">
        <v>0</v>
      </c>
      <c r="AA255">
        <v>0</v>
      </c>
      <c r="AB255">
        <v>29.06098902238951</v>
      </c>
      <c r="AC255">
        <v>0</v>
      </c>
      <c r="AD255">
        <v>0</v>
      </c>
      <c r="AE255">
        <v>226.09786042838917</v>
      </c>
    </row>
    <row r="256" spans="1:31" x14ac:dyDescent="0.25">
      <c r="A256">
        <v>2412898</v>
      </c>
      <c r="B256">
        <v>1</v>
      </c>
      <c r="C256" t="s">
        <v>81</v>
      </c>
      <c r="D256" t="s">
        <v>125</v>
      </c>
      <c r="E256" t="s">
        <v>174</v>
      </c>
      <c r="F256" t="s">
        <v>930</v>
      </c>
      <c r="G256" t="s">
        <v>158</v>
      </c>
      <c r="H256" t="s">
        <v>135</v>
      </c>
      <c r="I256" t="s">
        <v>136</v>
      </c>
      <c r="J256" t="s">
        <v>137</v>
      </c>
      <c r="K256" t="s">
        <v>159</v>
      </c>
      <c r="L256" t="s">
        <v>931</v>
      </c>
      <c r="M256" t="s">
        <v>932</v>
      </c>
      <c r="N256">
        <v>6.3819444440000002</v>
      </c>
      <c r="O256">
        <v>2</v>
      </c>
      <c r="P256">
        <v>434</v>
      </c>
      <c r="Q256">
        <v>117</v>
      </c>
      <c r="R256">
        <v>13</v>
      </c>
      <c r="S256">
        <v>4</v>
      </c>
      <c r="T256">
        <v>18</v>
      </c>
      <c r="U256">
        <v>0</v>
      </c>
      <c r="V256">
        <v>0</v>
      </c>
      <c r="W256">
        <v>17.203781662282804</v>
      </c>
      <c r="X256">
        <v>597.10837130863001</v>
      </c>
      <c r="Y256">
        <v>38.393843628639459</v>
      </c>
      <c r="Z256">
        <v>2.3694154627490556</v>
      </c>
      <c r="AA256">
        <v>11.699421048803401</v>
      </c>
      <c r="AB256">
        <v>44.615089790505117</v>
      </c>
      <c r="AC256">
        <v>0</v>
      </c>
      <c r="AD256">
        <v>0</v>
      </c>
      <c r="AE256">
        <v>711.38992290160991</v>
      </c>
    </row>
    <row r="257" spans="1:31" x14ac:dyDescent="0.25">
      <c r="A257">
        <v>2412855</v>
      </c>
      <c r="B257">
        <v>1</v>
      </c>
      <c r="C257" t="s">
        <v>80</v>
      </c>
      <c r="D257" t="s">
        <v>92</v>
      </c>
      <c r="E257" t="s">
        <v>162</v>
      </c>
      <c r="F257" t="s">
        <v>933</v>
      </c>
      <c r="G257" t="s">
        <v>164</v>
      </c>
      <c r="H257" t="s">
        <v>149</v>
      </c>
      <c r="I257" t="s">
        <v>136</v>
      </c>
      <c r="J257" t="s">
        <v>137</v>
      </c>
      <c r="K257" t="s">
        <v>138</v>
      </c>
      <c r="L257" t="s">
        <v>934</v>
      </c>
      <c r="M257" t="s">
        <v>935</v>
      </c>
      <c r="N257">
        <v>1.9027777770000001</v>
      </c>
      <c r="O257">
        <v>0</v>
      </c>
      <c r="P257">
        <v>17</v>
      </c>
      <c r="Q257">
        <v>0</v>
      </c>
      <c r="R257">
        <v>4</v>
      </c>
      <c r="S257">
        <v>0</v>
      </c>
      <c r="T257">
        <v>2</v>
      </c>
      <c r="U257">
        <v>0</v>
      </c>
      <c r="V257">
        <v>0</v>
      </c>
      <c r="W257">
        <v>0</v>
      </c>
      <c r="X257">
        <v>12.467849479508168</v>
      </c>
      <c r="Y257">
        <v>0</v>
      </c>
      <c r="Z257">
        <v>1.1730017854533334E-2</v>
      </c>
      <c r="AA257">
        <v>0</v>
      </c>
      <c r="AB257">
        <v>7.1682791483232995</v>
      </c>
      <c r="AC257">
        <v>0</v>
      </c>
      <c r="AD257">
        <v>0</v>
      </c>
      <c r="AE257">
        <v>19.647858645686</v>
      </c>
    </row>
    <row r="258" spans="1:31" x14ac:dyDescent="0.25">
      <c r="A258">
        <v>2413253</v>
      </c>
      <c r="B258">
        <v>1</v>
      </c>
      <c r="C258" t="s">
        <v>80</v>
      </c>
      <c r="D258" t="s">
        <v>97</v>
      </c>
      <c r="E258" t="s">
        <v>146</v>
      </c>
      <c r="F258" t="s">
        <v>936</v>
      </c>
      <c r="G258" t="s">
        <v>282</v>
      </c>
      <c r="H258" t="s">
        <v>149</v>
      </c>
      <c r="I258" t="s">
        <v>136</v>
      </c>
      <c r="J258" t="s">
        <v>137</v>
      </c>
      <c r="K258" t="s">
        <v>138</v>
      </c>
      <c r="L258" t="s">
        <v>937</v>
      </c>
      <c r="M258" t="s">
        <v>938</v>
      </c>
      <c r="N258">
        <v>1.903333333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5.512399879783068</v>
      </c>
      <c r="AC258">
        <v>0</v>
      </c>
      <c r="AD258">
        <v>0</v>
      </c>
      <c r="AE258">
        <v>5.512399879783068</v>
      </c>
    </row>
    <row r="259" spans="1:31" x14ac:dyDescent="0.25">
      <c r="A259">
        <v>2413230</v>
      </c>
      <c r="B259">
        <v>1</v>
      </c>
      <c r="C259" t="s">
        <v>81</v>
      </c>
      <c r="D259" t="s">
        <v>127</v>
      </c>
      <c r="E259" t="s">
        <v>146</v>
      </c>
      <c r="F259" t="s">
        <v>939</v>
      </c>
      <c r="G259" t="s">
        <v>199</v>
      </c>
      <c r="H259" t="s">
        <v>149</v>
      </c>
      <c r="I259" t="s">
        <v>136</v>
      </c>
      <c r="J259" t="s">
        <v>137</v>
      </c>
      <c r="K259" t="s">
        <v>138</v>
      </c>
      <c r="L259" t="s">
        <v>940</v>
      </c>
      <c r="M259" t="s">
        <v>941</v>
      </c>
      <c r="N259">
        <v>1.249166666</v>
      </c>
      <c r="O259">
        <v>0</v>
      </c>
      <c r="P259">
        <v>5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0.95611567900740013</v>
      </c>
      <c r="Y259">
        <v>0</v>
      </c>
      <c r="Z259">
        <v>0</v>
      </c>
      <c r="AA259">
        <v>0</v>
      </c>
      <c r="AB259">
        <v>2.0017402305976</v>
      </c>
      <c r="AC259">
        <v>0</v>
      </c>
      <c r="AD259">
        <v>0</v>
      </c>
      <c r="AE259">
        <v>2.9578559096050001</v>
      </c>
    </row>
    <row r="260" spans="1:31" x14ac:dyDescent="0.25">
      <c r="A260">
        <v>2413038</v>
      </c>
      <c r="B260">
        <v>1</v>
      </c>
      <c r="C260" t="s">
        <v>80</v>
      </c>
      <c r="D260" t="s">
        <v>110</v>
      </c>
      <c r="E260" t="s">
        <v>146</v>
      </c>
      <c r="F260" t="s">
        <v>942</v>
      </c>
      <c r="G260" t="s">
        <v>282</v>
      </c>
      <c r="H260" t="s">
        <v>149</v>
      </c>
      <c r="I260" t="s">
        <v>136</v>
      </c>
      <c r="J260" t="s">
        <v>137</v>
      </c>
      <c r="K260" t="s">
        <v>138</v>
      </c>
      <c r="L260" t="s">
        <v>943</v>
      </c>
      <c r="M260" t="s">
        <v>944</v>
      </c>
      <c r="N260">
        <v>1.2713888879999999</v>
      </c>
      <c r="O260">
        <v>0</v>
      </c>
      <c r="P260">
        <v>8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</row>
    <row r="261" spans="1:31" x14ac:dyDescent="0.25">
      <c r="A261">
        <v>2413207</v>
      </c>
      <c r="B261">
        <v>1</v>
      </c>
      <c r="C261" t="s">
        <v>81</v>
      </c>
      <c r="D261" t="s">
        <v>126</v>
      </c>
      <c r="E261" t="s">
        <v>141</v>
      </c>
      <c r="F261" t="s">
        <v>945</v>
      </c>
      <c r="G261" t="s">
        <v>143</v>
      </c>
      <c r="H261" t="s">
        <v>135</v>
      </c>
      <c r="I261" t="s">
        <v>278</v>
      </c>
      <c r="J261" t="s">
        <v>137</v>
      </c>
      <c r="K261" t="s">
        <v>138</v>
      </c>
      <c r="L261" t="s">
        <v>946</v>
      </c>
      <c r="M261" t="s">
        <v>947</v>
      </c>
      <c r="N261">
        <v>1.1388888E-2</v>
      </c>
      <c r="O261">
        <v>15</v>
      </c>
      <c r="P261">
        <v>1641</v>
      </c>
      <c r="Q261">
        <v>71</v>
      </c>
      <c r="R261">
        <v>536</v>
      </c>
      <c r="S261">
        <v>9</v>
      </c>
      <c r="T261">
        <v>97</v>
      </c>
      <c r="U261">
        <v>0</v>
      </c>
      <c r="V261">
        <v>0</v>
      </c>
      <c r="W261">
        <v>3.4996782952911115E-2</v>
      </c>
      <c r="X261">
        <v>1.6376167059016464</v>
      </c>
      <c r="Y261">
        <v>1.5559173398339166</v>
      </c>
      <c r="Z261">
        <v>0.70286823280551447</v>
      </c>
      <c r="AA261">
        <v>0.66578119518055567</v>
      </c>
      <c r="AB261">
        <v>1.2422518442955117</v>
      </c>
      <c r="AC261">
        <v>0</v>
      </c>
      <c r="AD261">
        <v>0</v>
      </c>
      <c r="AE261">
        <v>5.8394321009700558</v>
      </c>
    </row>
    <row r="262" spans="1:31" x14ac:dyDescent="0.25">
      <c r="A262">
        <v>2412961</v>
      </c>
      <c r="B262">
        <v>1</v>
      </c>
      <c r="C262" t="s">
        <v>80</v>
      </c>
      <c r="D262" t="s">
        <v>98</v>
      </c>
      <c r="E262" t="s">
        <v>132</v>
      </c>
      <c r="F262" t="s">
        <v>948</v>
      </c>
      <c r="G262" t="s">
        <v>215</v>
      </c>
      <c r="H262" t="s">
        <v>135</v>
      </c>
      <c r="I262" t="s">
        <v>136</v>
      </c>
      <c r="J262" t="s">
        <v>137</v>
      </c>
      <c r="K262" t="s">
        <v>138</v>
      </c>
      <c r="L262" t="s">
        <v>949</v>
      </c>
      <c r="M262" t="s">
        <v>950</v>
      </c>
      <c r="N262">
        <v>2.1836111109999998</v>
      </c>
      <c r="O262">
        <v>0</v>
      </c>
      <c r="P262">
        <v>4</v>
      </c>
      <c r="Q262">
        <v>0</v>
      </c>
      <c r="R262">
        <v>8</v>
      </c>
      <c r="S262">
        <v>0</v>
      </c>
      <c r="T262">
        <v>9</v>
      </c>
      <c r="U262">
        <v>0</v>
      </c>
      <c r="V262">
        <v>0</v>
      </c>
      <c r="W262">
        <v>0</v>
      </c>
      <c r="X262">
        <v>2.327054265453</v>
      </c>
      <c r="Y262">
        <v>0</v>
      </c>
      <c r="Z262">
        <v>4.2318536282581327</v>
      </c>
      <c r="AA262">
        <v>0</v>
      </c>
      <c r="AB262">
        <v>17.172455739129099</v>
      </c>
      <c r="AC262">
        <v>0</v>
      </c>
      <c r="AD262">
        <v>0</v>
      </c>
      <c r="AE262">
        <v>23.731363632840232</v>
      </c>
    </row>
    <row r="263" spans="1:31" x14ac:dyDescent="0.25">
      <c r="A263">
        <v>2413184</v>
      </c>
      <c r="B263">
        <v>1</v>
      </c>
      <c r="C263" t="s">
        <v>80</v>
      </c>
      <c r="D263" t="s">
        <v>103</v>
      </c>
      <c r="E263" t="s">
        <v>174</v>
      </c>
      <c r="F263" t="s">
        <v>951</v>
      </c>
      <c r="G263" t="s">
        <v>143</v>
      </c>
      <c r="H263" t="s">
        <v>135</v>
      </c>
      <c r="I263" t="s">
        <v>136</v>
      </c>
      <c r="J263" t="s">
        <v>137</v>
      </c>
      <c r="K263" t="s">
        <v>138</v>
      </c>
      <c r="L263" t="s">
        <v>952</v>
      </c>
      <c r="M263" t="s">
        <v>953</v>
      </c>
      <c r="N263">
        <v>2.4611111110000001</v>
      </c>
      <c r="O263">
        <v>0</v>
      </c>
      <c r="P263">
        <v>666</v>
      </c>
      <c r="Q263">
        <v>2</v>
      </c>
      <c r="R263">
        <v>9</v>
      </c>
      <c r="S263">
        <v>2</v>
      </c>
      <c r="T263">
        <v>89</v>
      </c>
      <c r="U263">
        <v>14</v>
      </c>
      <c r="V263">
        <v>0</v>
      </c>
      <c r="W263">
        <v>0</v>
      </c>
      <c r="X263">
        <v>325.41990806651057</v>
      </c>
      <c r="Y263">
        <v>87.64082677729526</v>
      </c>
      <c r="Z263">
        <v>3.9103924246185664</v>
      </c>
      <c r="AA263">
        <v>29.044260448306371</v>
      </c>
      <c r="AB263">
        <v>202.35657841611496</v>
      </c>
      <c r="AC263">
        <v>2753.5986402366152</v>
      </c>
      <c r="AD263">
        <v>0</v>
      </c>
      <c r="AE263">
        <v>3401.9706063694612</v>
      </c>
    </row>
    <row r="264" spans="1:31" x14ac:dyDescent="0.25">
      <c r="A264">
        <v>2413061</v>
      </c>
      <c r="B264">
        <v>1</v>
      </c>
      <c r="C264" t="s">
        <v>81</v>
      </c>
      <c r="D264" t="s">
        <v>123</v>
      </c>
      <c r="E264" t="s">
        <v>146</v>
      </c>
      <c r="F264" t="s">
        <v>954</v>
      </c>
      <c r="G264" t="s">
        <v>168</v>
      </c>
      <c r="H264" t="s">
        <v>149</v>
      </c>
      <c r="I264" t="s">
        <v>136</v>
      </c>
      <c r="J264" t="s">
        <v>3</v>
      </c>
      <c r="K264" t="s">
        <v>138</v>
      </c>
      <c r="L264" t="s">
        <v>955</v>
      </c>
      <c r="M264" t="s">
        <v>956</v>
      </c>
      <c r="N264">
        <v>1.4680555550000001</v>
      </c>
      <c r="O264">
        <v>0</v>
      </c>
      <c r="P264">
        <v>8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2.580185393662183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2.580185393662183</v>
      </c>
    </row>
    <row r="265" spans="1:31" x14ac:dyDescent="0.25">
      <c r="A265">
        <v>2413021</v>
      </c>
      <c r="B265">
        <v>1</v>
      </c>
      <c r="C265" t="s">
        <v>80</v>
      </c>
      <c r="D265" t="s">
        <v>107</v>
      </c>
      <c r="E265" t="s">
        <v>174</v>
      </c>
      <c r="F265" t="s">
        <v>957</v>
      </c>
      <c r="G265" t="s">
        <v>143</v>
      </c>
      <c r="H265" t="s">
        <v>135</v>
      </c>
      <c r="I265" t="s">
        <v>136</v>
      </c>
      <c r="J265" t="s">
        <v>137</v>
      </c>
      <c r="K265" t="s">
        <v>138</v>
      </c>
      <c r="L265" t="s">
        <v>958</v>
      </c>
      <c r="M265" t="s">
        <v>959</v>
      </c>
      <c r="N265">
        <v>0.37916666599999999</v>
      </c>
      <c r="O265">
        <v>16</v>
      </c>
      <c r="P265">
        <v>8938</v>
      </c>
      <c r="Q265">
        <v>24</v>
      </c>
      <c r="R265">
        <v>87</v>
      </c>
      <c r="S265">
        <v>31</v>
      </c>
      <c r="T265">
        <v>579</v>
      </c>
      <c r="U265">
        <v>0</v>
      </c>
      <c r="V265">
        <v>11</v>
      </c>
      <c r="W265">
        <v>49.979143578923129</v>
      </c>
      <c r="X265">
        <v>327.75492381533354</v>
      </c>
      <c r="Y265">
        <v>5.3670706837164994</v>
      </c>
      <c r="Z265">
        <v>4.1425607828070836</v>
      </c>
      <c r="AA265">
        <v>61.254718823432498</v>
      </c>
      <c r="AB265">
        <v>194.51185911814562</v>
      </c>
      <c r="AC265">
        <v>0</v>
      </c>
      <c r="AD265">
        <v>10.508972122096875</v>
      </c>
      <c r="AE265">
        <v>653.51924892445527</v>
      </c>
    </row>
    <row r="266" spans="1:31" x14ac:dyDescent="0.25">
      <c r="A266">
        <v>2413637</v>
      </c>
      <c r="B266">
        <v>1</v>
      </c>
      <c r="C266" t="s">
        <v>80</v>
      </c>
      <c r="D266" t="s">
        <v>105</v>
      </c>
      <c r="E266" t="s">
        <v>141</v>
      </c>
      <c r="F266" t="s">
        <v>960</v>
      </c>
      <c r="G266" t="s">
        <v>215</v>
      </c>
      <c r="H266" t="s">
        <v>135</v>
      </c>
      <c r="I266" t="s">
        <v>136</v>
      </c>
      <c r="J266" t="s">
        <v>137</v>
      </c>
      <c r="K266" t="s">
        <v>138</v>
      </c>
      <c r="L266" t="s">
        <v>961</v>
      </c>
      <c r="M266" t="s">
        <v>962</v>
      </c>
      <c r="N266">
        <v>2.5302777769999998</v>
      </c>
      <c r="O266">
        <v>4</v>
      </c>
      <c r="P266">
        <v>45</v>
      </c>
      <c r="Q266">
        <v>0</v>
      </c>
      <c r="R266">
        <v>6</v>
      </c>
      <c r="S266">
        <v>16</v>
      </c>
      <c r="T266">
        <v>44</v>
      </c>
      <c r="U266">
        <v>2</v>
      </c>
      <c r="V266">
        <v>0</v>
      </c>
      <c r="W266">
        <v>20.236611876473429</v>
      </c>
      <c r="X266">
        <v>30.202728523347574</v>
      </c>
      <c r="Y266">
        <v>0</v>
      </c>
      <c r="Z266">
        <v>6.7840865494047993</v>
      </c>
      <c r="AA266">
        <v>983.95939524665391</v>
      </c>
      <c r="AB266">
        <v>115.08488953195113</v>
      </c>
      <c r="AC266">
        <v>962.14925665011071</v>
      </c>
      <c r="AD266">
        <v>0</v>
      </c>
      <c r="AE266">
        <v>2118.4169683779414</v>
      </c>
    </row>
    <row r="267" spans="1:31" x14ac:dyDescent="0.25">
      <c r="A267">
        <v>2413643</v>
      </c>
      <c r="B267">
        <v>1</v>
      </c>
      <c r="C267" t="s">
        <v>80</v>
      </c>
      <c r="D267" t="s">
        <v>110</v>
      </c>
      <c r="E267" t="s">
        <v>162</v>
      </c>
      <c r="F267" t="s">
        <v>963</v>
      </c>
      <c r="G267" t="s">
        <v>593</v>
      </c>
      <c r="H267" t="s">
        <v>149</v>
      </c>
      <c r="I267" t="s">
        <v>136</v>
      </c>
      <c r="J267" t="s">
        <v>137</v>
      </c>
      <c r="K267" t="s">
        <v>138</v>
      </c>
      <c r="L267" t="s">
        <v>964</v>
      </c>
      <c r="M267" t="s">
        <v>965</v>
      </c>
      <c r="N267">
        <v>2.1672222219999999</v>
      </c>
      <c r="O267">
        <v>0</v>
      </c>
      <c r="P267">
        <v>71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36.211016825444503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36.211016825444503</v>
      </c>
    </row>
    <row r="268" spans="1:31" x14ac:dyDescent="0.25">
      <c r="A268">
        <v>2414576</v>
      </c>
      <c r="B268">
        <v>1</v>
      </c>
      <c r="C268" t="s">
        <v>80</v>
      </c>
      <c r="D268" t="s">
        <v>84</v>
      </c>
      <c r="E268" t="s">
        <v>141</v>
      </c>
      <c r="F268" t="s">
        <v>966</v>
      </c>
      <c r="G268" t="s">
        <v>143</v>
      </c>
      <c r="H268" t="s">
        <v>135</v>
      </c>
      <c r="I268" t="s">
        <v>136</v>
      </c>
      <c r="J268" t="s">
        <v>137</v>
      </c>
      <c r="K268" t="s">
        <v>138</v>
      </c>
      <c r="L268" t="s">
        <v>967</v>
      </c>
      <c r="M268" t="s">
        <v>968</v>
      </c>
      <c r="N268">
        <v>0.41555555500000002</v>
      </c>
      <c r="O268">
        <v>6</v>
      </c>
      <c r="P268">
        <v>1399</v>
      </c>
      <c r="Q268">
        <v>13</v>
      </c>
      <c r="R268">
        <v>280</v>
      </c>
      <c r="S268">
        <v>30</v>
      </c>
      <c r="T268">
        <v>251</v>
      </c>
      <c r="U268">
        <v>1</v>
      </c>
      <c r="V268">
        <v>0</v>
      </c>
      <c r="W268">
        <v>1.6499747981537334</v>
      </c>
      <c r="X268">
        <v>160.86278286223288</v>
      </c>
      <c r="Y268">
        <v>5.4920769317964</v>
      </c>
      <c r="Z268">
        <v>34.453707728883664</v>
      </c>
      <c r="AA268">
        <v>47.448244928546252</v>
      </c>
      <c r="AB268">
        <v>68.15368314652352</v>
      </c>
      <c r="AC268">
        <v>5.2757934863289346</v>
      </c>
      <c r="AD268">
        <v>0</v>
      </c>
      <c r="AE268">
        <v>323.3362638824654</v>
      </c>
    </row>
    <row r="269" spans="1:31" x14ac:dyDescent="0.25">
      <c r="A269">
        <v>2414327</v>
      </c>
      <c r="B269">
        <v>1</v>
      </c>
      <c r="C269" t="s">
        <v>80</v>
      </c>
      <c r="D269" t="s">
        <v>96</v>
      </c>
      <c r="E269" t="s">
        <v>288</v>
      </c>
      <c r="F269" t="s">
        <v>969</v>
      </c>
      <c r="G269" t="s">
        <v>168</v>
      </c>
      <c r="H269" t="s">
        <v>149</v>
      </c>
      <c r="I269" t="s">
        <v>136</v>
      </c>
      <c r="J269" t="s">
        <v>137</v>
      </c>
      <c r="K269" t="s">
        <v>138</v>
      </c>
      <c r="L269" t="s">
        <v>970</v>
      </c>
      <c r="M269" t="s">
        <v>971</v>
      </c>
      <c r="N269">
        <v>3.1541666660000001</v>
      </c>
      <c r="O269">
        <v>0</v>
      </c>
      <c r="P269">
        <v>18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13.045671021966001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13.045671021966001</v>
      </c>
    </row>
    <row r="270" spans="1:31" x14ac:dyDescent="0.25">
      <c r="A270">
        <v>2414427</v>
      </c>
      <c r="B270">
        <v>1</v>
      </c>
      <c r="C270" t="s">
        <v>80</v>
      </c>
      <c r="D270" t="s">
        <v>97</v>
      </c>
      <c r="E270" t="s">
        <v>174</v>
      </c>
      <c r="F270" t="s">
        <v>622</v>
      </c>
      <c r="G270" t="s">
        <v>565</v>
      </c>
      <c r="H270" t="s">
        <v>135</v>
      </c>
      <c r="I270" t="s">
        <v>136</v>
      </c>
      <c r="J270" t="s">
        <v>137</v>
      </c>
      <c r="K270" t="s">
        <v>138</v>
      </c>
      <c r="L270" t="s">
        <v>972</v>
      </c>
      <c r="M270" t="s">
        <v>973</v>
      </c>
      <c r="N270">
        <v>0.689722222</v>
      </c>
      <c r="O270">
        <v>8</v>
      </c>
      <c r="P270">
        <v>661</v>
      </c>
      <c r="Q270">
        <v>11</v>
      </c>
      <c r="R270">
        <v>359</v>
      </c>
      <c r="S270">
        <v>15</v>
      </c>
      <c r="T270">
        <v>188</v>
      </c>
      <c r="U270">
        <v>1</v>
      </c>
      <c r="V270">
        <v>1</v>
      </c>
      <c r="W270">
        <v>50.045959050666056</v>
      </c>
      <c r="X270">
        <v>234.5942341496395</v>
      </c>
      <c r="Y270">
        <v>21.343378851510593</v>
      </c>
      <c r="Z270">
        <v>136.69780475408368</v>
      </c>
      <c r="AA270">
        <v>83.392529873611551</v>
      </c>
      <c r="AB270">
        <v>126.15474700003165</v>
      </c>
      <c r="AC270">
        <v>26.145805026432001</v>
      </c>
      <c r="AD270">
        <v>1.7397300040848003</v>
      </c>
      <c r="AE270">
        <v>680.11418871005981</v>
      </c>
    </row>
    <row r="271" spans="1:31" x14ac:dyDescent="0.25">
      <c r="A271">
        <v>2413886</v>
      </c>
      <c r="B271">
        <v>1</v>
      </c>
      <c r="C271" t="s">
        <v>81</v>
      </c>
      <c r="D271" t="s">
        <v>123</v>
      </c>
      <c r="E271" t="s">
        <v>174</v>
      </c>
      <c r="F271" t="s">
        <v>974</v>
      </c>
      <c r="G271" t="s">
        <v>143</v>
      </c>
      <c r="H271" t="s">
        <v>135</v>
      </c>
      <c r="I271" t="s">
        <v>136</v>
      </c>
      <c r="J271" t="s">
        <v>137</v>
      </c>
      <c r="K271" t="s">
        <v>138</v>
      </c>
      <c r="L271" t="s">
        <v>975</v>
      </c>
      <c r="M271" t="s">
        <v>976</v>
      </c>
      <c r="N271">
        <v>0.44027777699999998</v>
      </c>
      <c r="O271">
        <v>5</v>
      </c>
      <c r="P271">
        <v>1307</v>
      </c>
      <c r="Q271">
        <v>128</v>
      </c>
      <c r="R271">
        <v>130</v>
      </c>
      <c r="S271">
        <v>17</v>
      </c>
      <c r="T271">
        <v>185</v>
      </c>
      <c r="U271">
        <v>0</v>
      </c>
      <c r="V271">
        <v>1</v>
      </c>
      <c r="W271">
        <v>8.6445529479833347E-2</v>
      </c>
      <c r="X271">
        <v>103.01431446734183</v>
      </c>
      <c r="Y271">
        <v>8.8038578210436818</v>
      </c>
      <c r="Z271">
        <v>7.108110980100542</v>
      </c>
      <c r="AA271">
        <v>12.542791561778806</v>
      </c>
      <c r="AB271">
        <v>69.661648788607465</v>
      </c>
      <c r="AC271">
        <v>0</v>
      </c>
      <c r="AD271">
        <v>6.4208311208181659</v>
      </c>
      <c r="AE271">
        <v>207.63800026917033</v>
      </c>
    </row>
    <row r="272" spans="1:31" x14ac:dyDescent="0.25">
      <c r="A272">
        <v>2413700</v>
      </c>
      <c r="B272">
        <v>1</v>
      </c>
      <c r="C272" t="s">
        <v>81</v>
      </c>
      <c r="D272" t="s">
        <v>113</v>
      </c>
      <c r="E272" t="s">
        <v>174</v>
      </c>
      <c r="F272" t="s">
        <v>977</v>
      </c>
      <c r="G272" t="s">
        <v>158</v>
      </c>
      <c r="H272" t="s">
        <v>135</v>
      </c>
      <c r="I272" t="s">
        <v>136</v>
      </c>
      <c r="J272" t="s">
        <v>137</v>
      </c>
      <c r="K272" t="s">
        <v>159</v>
      </c>
      <c r="L272" t="s">
        <v>978</v>
      </c>
      <c r="M272" t="s">
        <v>979</v>
      </c>
      <c r="N272">
        <v>4.1311111110000001</v>
      </c>
      <c r="O272">
        <v>0</v>
      </c>
      <c r="P272">
        <v>245</v>
      </c>
      <c r="Q272">
        <v>60</v>
      </c>
      <c r="R272">
        <v>170</v>
      </c>
      <c r="S272">
        <v>3</v>
      </c>
      <c r="T272">
        <v>17</v>
      </c>
      <c r="U272">
        <v>0</v>
      </c>
      <c r="V272">
        <v>0</v>
      </c>
      <c r="W272">
        <v>0</v>
      </c>
      <c r="X272">
        <v>233.74303676483052</v>
      </c>
      <c r="Y272">
        <v>40.443271906083311</v>
      </c>
      <c r="Z272">
        <v>5.7826574679717186</v>
      </c>
      <c r="AA272">
        <v>103.65181243012114</v>
      </c>
      <c r="AB272">
        <v>115.04623820661614</v>
      </c>
      <c r="AC272">
        <v>0</v>
      </c>
      <c r="AD272">
        <v>0</v>
      </c>
      <c r="AE272">
        <v>498.66701677562281</v>
      </c>
    </row>
    <row r="273" spans="1:31" x14ac:dyDescent="0.25">
      <c r="A273">
        <v>2414364</v>
      </c>
      <c r="B273">
        <v>1</v>
      </c>
      <c r="C273" t="s">
        <v>80</v>
      </c>
      <c r="D273" t="s">
        <v>82</v>
      </c>
      <c r="E273" t="s">
        <v>162</v>
      </c>
      <c r="F273" t="s">
        <v>980</v>
      </c>
      <c r="G273" t="s">
        <v>164</v>
      </c>
      <c r="H273" t="s">
        <v>149</v>
      </c>
      <c r="I273" t="s">
        <v>136</v>
      </c>
      <c r="J273" t="s">
        <v>137</v>
      </c>
      <c r="K273" t="s">
        <v>138</v>
      </c>
      <c r="L273" t="s">
        <v>981</v>
      </c>
      <c r="M273" t="s">
        <v>982</v>
      </c>
      <c r="N273">
        <v>1.7580555550000001</v>
      </c>
      <c r="O273">
        <v>0</v>
      </c>
      <c r="P273">
        <v>31</v>
      </c>
      <c r="Q273">
        <v>0</v>
      </c>
      <c r="R273">
        <v>0</v>
      </c>
      <c r="S273">
        <v>0</v>
      </c>
      <c r="T273">
        <v>5</v>
      </c>
      <c r="U273">
        <v>0</v>
      </c>
      <c r="V273">
        <v>0</v>
      </c>
      <c r="W273">
        <v>0</v>
      </c>
      <c r="X273">
        <v>18.48532498822895</v>
      </c>
      <c r="Y273">
        <v>0</v>
      </c>
      <c r="Z273">
        <v>0</v>
      </c>
      <c r="AA273">
        <v>0</v>
      </c>
      <c r="AB273">
        <v>7.2939621394667995</v>
      </c>
      <c r="AC273">
        <v>0</v>
      </c>
      <c r="AD273">
        <v>0</v>
      </c>
      <c r="AE273">
        <v>25.779287127695749</v>
      </c>
    </row>
    <row r="274" spans="1:31" x14ac:dyDescent="0.25">
      <c r="A274">
        <v>2414387</v>
      </c>
      <c r="B274">
        <v>1</v>
      </c>
      <c r="C274" t="s">
        <v>80</v>
      </c>
      <c r="D274" t="s">
        <v>84</v>
      </c>
      <c r="E274" t="s">
        <v>146</v>
      </c>
      <c r="F274" t="s">
        <v>983</v>
      </c>
      <c r="G274" t="s">
        <v>148</v>
      </c>
      <c r="H274" t="s">
        <v>149</v>
      </c>
      <c r="I274" t="s">
        <v>136</v>
      </c>
      <c r="J274" t="s">
        <v>137</v>
      </c>
      <c r="K274" t="s">
        <v>138</v>
      </c>
      <c r="L274" t="s">
        <v>984</v>
      </c>
      <c r="M274" t="s">
        <v>985</v>
      </c>
      <c r="N274">
        <v>8.9841666660000001</v>
      </c>
      <c r="O274">
        <v>0</v>
      </c>
      <c r="P274">
        <v>6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10.487426581166007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10.487426581166007</v>
      </c>
    </row>
    <row r="275" spans="1:31" x14ac:dyDescent="0.25">
      <c r="A275">
        <v>2414078</v>
      </c>
      <c r="B275">
        <v>1</v>
      </c>
      <c r="C275" t="s">
        <v>80</v>
      </c>
      <c r="D275" t="s">
        <v>100</v>
      </c>
      <c r="E275" t="s">
        <v>174</v>
      </c>
      <c r="F275" t="s">
        <v>986</v>
      </c>
      <c r="G275" t="s">
        <v>143</v>
      </c>
      <c r="H275" t="s">
        <v>135</v>
      </c>
      <c r="I275" t="s">
        <v>136</v>
      </c>
      <c r="J275" t="s">
        <v>137</v>
      </c>
      <c r="K275" t="s">
        <v>138</v>
      </c>
      <c r="L275" t="s">
        <v>987</v>
      </c>
      <c r="M275" t="s">
        <v>988</v>
      </c>
      <c r="N275">
        <v>0.55416666599999997</v>
      </c>
      <c r="O275">
        <v>1</v>
      </c>
      <c r="P275">
        <v>376</v>
      </c>
      <c r="Q275">
        <v>178</v>
      </c>
      <c r="R275">
        <v>202</v>
      </c>
      <c r="S275">
        <v>12</v>
      </c>
      <c r="T275">
        <v>47</v>
      </c>
      <c r="U275">
        <v>2</v>
      </c>
      <c r="V275">
        <v>0</v>
      </c>
      <c r="W275">
        <v>0.38186774847374999</v>
      </c>
      <c r="X275">
        <v>54.681811575926517</v>
      </c>
      <c r="Y275">
        <v>41.880915451176691</v>
      </c>
      <c r="Z275">
        <v>9.4889279981684993</v>
      </c>
      <c r="AA275">
        <v>9.1373106373867508</v>
      </c>
      <c r="AB275">
        <v>18.793636999051255</v>
      </c>
      <c r="AC275">
        <v>166.23217782670105</v>
      </c>
      <c r="AD275">
        <v>0</v>
      </c>
      <c r="AE275">
        <v>300.5966482368845</v>
      </c>
    </row>
    <row r="276" spans="1:31" x14ac:dyDescent="0.25">
      <c r="A276">
        <v>2413892</v>
      </c>
      <c r="B276">
        <v>1</v>
      </c>
      <c r="C276" t="s">
        <v>80</v>
      </c>
      <c r="D276" t="s">
        <v>100</v>
      </c>
      <c r="E276" t="s">
        <v>152</v>
      </c>
      <c r="F276" t="s">
        <v>989</v>
      </c>
      <c r="G276" t="s">
        <v>154</v>
      </c>
      <c r="H276" t="s">
        <v>149</v>
      </c>
      <c r="I276" t="s">
        <v>136</v>
      </c>
      <c r="J276" t="s">
        <v>137</v>
      </c>
      <c r="K276" t="s">
        <v>138</v>
      </c>
      <c r="L276" t="s">
        <v>990</v>
      </c>
      <c r="M276" t="s">
        <v>991</v>
      </c>
      <c r="N276">
        <v>0.90444444400000001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27</v>
      </c>
      <c r="U276">
        <v>0</v>
      </c>
      <c r="V276">
        <v>10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86.407959811354132</v>
      </c>
      <c r="AC276">
        <v>0</v>
      </c>
      <c r="AD276">
        <v>637.7193417600912</v>
      </c>
      <c r="AE276">
        <v>724.12730157144529</v>
      </c>
    </row>
    <row r="277" spans="1:31" x14ac:dyDescent="0.25">
      <c r="A277">
        <v>2414224</v>
      </c>
      <c r="B277">
        <v>1</v>
      </c>
      <c r="C277" t="s">
        <v>80</v>
      </c>
      <c r="D277" t="s">
        <v>97</v>
      </c>
      <c r="E277" t="s">
        <v>174</v>
      </c>
      <c r="F277" t="s">
        <v>992</v>
      </c>
      <c r="G277" t="s">
        <v>143</v>
      </c>
      <c r="H277" t="s">
        <v>135</v>
      </c>
      <c r="I277" t="s">
        <v>136</v>
      </c>
      <c r="J277" t="s">
        <v>137</v>
      </c>
      <c r="K277" t="s">
        <v>138</v>
      </c>
      <c r="L277" t="s">
        <v>993</v>
      </c>
      <c r="M277" t="s">
        <v>994</v>
      </c>
      <c r="N277">
        <v>1.808333333</v>
      </c>
      <c r="O277">
        <v>0</v>
      </c>
      <c r="P277">
        <v>295</v>
      </c>
      <c r="Q277">
        <v>0</v>
      </c>
      <c r="R277">
        <v>6</v>
      </c>
      <c r="S277">
        <v>0</v>
      </c>
      <c r="T277">
        <v>32</v>
      </c>
      <c r="U277">
        <v>0</v>
      </c>
      <c r="V277">
        <v>0</v>
      </c>
      <c r="W277">
        <v>0</v>
      </c>
      <c r="X277">
        <v>171.40925904131635</v>
      </c>
      <c r="Y277">
        <v>0</v>
      </c>
      <c r="Z277">
        <v>0.95001471603294463</v>
      </c>
      <c r="AA277">
        <v>0</v>
      </c>
      <c r="AB277">
        <v>46.185740824511491</v>
      </c>
      <c r="AC277">
        <v>0</v>
      </c>
      <c r="AD277">
        <v>0</v>
      </c>
      <c r="AE277">
        <v>218.54501458186078</v>
      </c>
    </row>
    <row r="278" spans="1:31" x14ac:dyDescent="0.25">
      <c r="A278">
        <v>2414101</v>
      </c>
      <c r="B278">
        <v>1</v>
      </c>
      <c r="C278" t="s">
        <v>80</v>
      </c>
      <c r="D278" t="s">
        <v>82</v>
      </c>
      <c r="E278" t="s">
        <v>146</v>
      </c>
      <c r="F278" t="s">
        <v>995</v>
      </c>
      <c r="G278" t="s">
        <v>148</v>
      </c>
      <c r="H278" t="s">
        <v>149</v>
      </c>
      <c r="I278" t="s">
        <v>136</v>
      </c>
      <c r="J278" t="s">
        <v>137</v>
      </c>
      <c r="K278" t="s">
        <v>138</v>
      </c>
      <c r="L278" t="s">
        <v>996</v>
      </c>
      <c r="M278" t="s">
        <v>997</v>
      </c>
      <c r="N278">
        <v>8.3308333329999993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0.82236304030320007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0.82236304030320007</v>
      </c>
    </row>
    <row r="279" spans="1:31" x14ac:dyDescent="0.25">
      <c r="A279">
        <v>2413869</v>
      </c>
      <c r="B279">
        <v>1</v>
      </c>
      <c r="C279" t="s">
        <v>80</v>
      </c>
      <c r="D279" t="s">
        <v>103</v>
      </c>
      <c r="E279" t="s">
        <v>174</v>
      </c>
      <c r="F279" t="s">
        <v>951</v>
      </c>
      <c r="G279" t="s">
        <v>143</v>
      </c>
      <c r="H279" t="s">
        <v>135</v>
      </c>
      <c r="I279" t="s">
        <v>136</v>
      </c>
      <c r="J279" t="s">
        <v>137</v>
      </c>
      <c r="K279" t="s">
        <v>138</v>
      </c>
      <c r="L279" t="s">
        <v>998</v>
      </c>
      <c r="M279" t="s">
        <v>999</v>
      </c>
      <c r="N279">
        <v>1.9427777770000001</v>
      </c>
      <c r="O279">
        <v>0</v>
      </c>
      <c r="P279">
        <v>666</v>
      </c>
      <c r="Q279">
        <v>2</v>
      </c>
      <c r="R279">
        <v>9</v>
      </c>
      <c r="S279">
        <v>2</v>
      </c>
      <c r="T279">
        <v>91</v>
      </c>
      <c r="U279">
        <v>14</v>
      </c>
      <c r="V279">
        <v>0</v>
      </c>
      <c r="W279">
        <v>0</v>
      </c>
      <c r="X279">
        <v>254.72248415820141</v>
      </c>
      <c r="Y279">
        <v>67.409228672012034</v>
      </c>
      <c r="Z279">
        <v>2.8719570439788336</v>
      </c>
      <c r="AA279">
        <v>23.091990806353817</v>
      </c>
      <c r="AB279">
        <v>169.86715773581315</v>
      </c>
      <c r="AC279">
        <v>2212.6644734475431</v>
      </c>
      <c r="AD279">
        <v>0</v>
      </c>
      <c r="AE279">
        <v>2730.6272918639024</v>
      </c>
    </row>
    <row r="280" spans="1:31" x14ac:dyDescent="0.25">
      <c r="A280">
        <v>2413577</v>
      </c>
      <c r="B280">
        <v>1</v>
      </c>
      <c r="C280" t="s">
        <v>81</v>
      </c>
      <c r="D280" t="s">
        <v>122</v>
      </c>
      <c r="E280" t="s">
        <v>141</v>
      </c>
      <c r="F280" t="s">
        <v>1000</v>
      </c>
      <c r="G280" t="s">
        <v>143</v>
      </c>
      <c r="H280" t="s">
        <v>135</v>
      </c>
      <c r="I280" t="s">
        <v>136</v>
      </c>
      <c r="J280" t="s">
        <v>137</v>
      </c>
      <c r="K280" t="s">
        <v>138</v>
      </c>
      <c r="L280" t="s">
        <v>1001</v>
      </c>
      <c r="M280" t="s">
        <v>1002</v>
      </c>
      <c r="N280">
        <v>1.410833333</v>
      </c>
      <c r="O280">
        <v>8</v>
      </c>
      <c r="P280">
        <v>953</v>
      </c>
      <c r="Q280">
        <v>15</v>
      </c>
      <c r="R280">
        <v>3</v>
      </c>
      <c r="S280">
        <v>4</v>
      </c>
      <c r="T280">
        <v>54</v>
      </c>
      <c r="U280">
        <v>0</v>
      </c>
      <c r="V280">
        <v>0</v>
      </c>
      <c r="W280">
        <v>1.7739927666675255</v>
      </c>
      <c r="X280">
        <v>124.30616379207565</v>
      </c>
      <c r="Y280">
        <v>20.985425189079727</v>
      </c>
      <c r="Z280">
        <v>6.548715878639999E-2</v>
      </c>
      <c r="AA280">
        <v>16.390534020427378</v>
      </c>
      <c r="AB280">
        <v>17.440700330307806</v>
      </c>
      <c r="AC280">
        <v>0</v>
      </c>
      <c r="AD280">
        <v>0</v>
      </c>
      <c r="AE280">
        <v>180.96230325734447</v>
      </c>
    </row>
    <row r="281" spans="1:31" x14ac:dyDescent="0.25">
      <c r="A281">
        <v>2414241</v>
      </c>
      <c r="B281">
        <v>1</v>
      </c>
      <c r="C281" t="s">
        <v>80</v>
      </c>
      <c r="D281" t="s">
        <v>102</v>
      </c>
      <c r="E281" t="s">
        <v>132</v>
      </c>
      <c r="F281" t="s">
        <v>1003</v>
      </c>
      <c r="G281" t="s">
        <v>215</v>
      </c>
      <c r="H281" t="s">
        <v>135</v>
      </c>
      <c r="I281" t="s">
        <v>136</v>
      </c>
      <c r="J281" t="s">
        <v>137</v>
      </c>
      <c r="K281" t="s">
        <v>138</v>
      </c>
      <c r="L281" t="s">
        <v>1004</v>
      </c>
      <c r="M281" t="s">
        <v>1005</v>
      </c>
      <c r="N281">
        <v>3.054166666</v>
      </c>
      <c r="O281">
        <v>0</v>
      </c>
      <c r="P281">
        <v>20</v>
      </c>
      <c r="Q281">
        <v>0</v>
      </c>
      <c r="R281">
        <v>43</v>
      </c>
      <c r="S281">
        <v>0</v>
      </c>
      <c r="T281">
        <v>13</v>
      </c>
      <c r="U281">
        <v>0</v>
      </c>
      <c r="V281">
        <v>0</v>
      </c>
      <c r="W281">
        <v>0</v>
      </c>
      <c r="X281">
        <v>1.9892645680530503</v>
      </c>
      <c r="Y281">
        <v>0</v>
      </c>
      <c r="Z281">
        <v>0.74090401727915001</v>
      </c>
      <c r="AA281">
        <v>0</v>
      </c>
      <c r="AB281">
        <v>62.957082168946549</v>
      </c>
      <c r="AC281">
        <v>0</v>
      </c>
      <c r="AD281">
        <v>0</v>
      </c>
      <c r="AE281">
        <v>65.68725075427875</v>
      </c>
    </row>
    <row r="282" spans="1:31" x14ac:dyDescent="0.25">
      <c r="A282">
        <v>2413823</v>
      </c>
      <c r="B282">
        <v>1</v>
      </c>
      <c r="C282" t="s">
        <v>80</v>
      </c>
      <c r="D282" t="s">
        <v>101</v>
      </c>
      <c r="E282" t="s">
        <v>162</v>
      </c>
      <c r="F282" t="s">
        <v>1006</v>
      </c>
      <c r="G282" t="s">
        <v>154</v>
      </c>
      <c r="H282" t="s">
        <v>149</v>
      </c>
      <c r="I282" t="s">
        <v>136</v>
      </c>
      <c r="J282" t="s">
        <v>137</v>
      </c>
      <c r="K282" t="s">
        <v>138</v>
      </c>
      <c r="L282" t="s">
        <v>1007</v>
      </c>
      <c r="M282" t="s">
        <v>1008</v>
      </c>
      <c r="N282">
        <v>0.74333333300000004</v>
      </c>
      <c r="O282">
        <v>0</v>
      </c>
      <c r="P282">
        <v>174</v>
      </c>
      <c r="Q282">
        <v>0</v>
      </c>
      <c r="R282">
        <v>0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30.117202643532966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30.117202643532966</v>
      </c>
    </row>
    <row r="283" spans="1:31" x14ac:dyDescent="0.25">
      <c r="A283">
        <v>2414264</v>
      </c>
      <c r="B283">
        <v>1</v>
      </c>
      <c r="C283" t="s">
        <v>80</v>
      </c>
      <c r="D283" t="s">
        <v>83</v>
      </c>
      <c r="E283" t="s">
        <v>132</v>
      </c>
      <c r="F283" t="s">
        <v>1009</v>
      </c>
      <c r="G283" t="s">
        <v>315</v>
      </c>
      <c r="H283" t="s">
        <v>135</v>
      </c>
      <c r="I283" t="s">
        <v>136</v>
      </c>
      <c r="J283" t="s">
        <v>137</v>
      </c>
      <c r="K283" t="s">
        <v>138</v>
      </c>
      <c r="L283" t="s">
        <v>1010</v>
      </c>
      <c r="M283" t="s">
        <v>1011</v>
      </c>
      <c r="N283">
        <v>1.794166666</v>
      </c>
      <c r="O283">
        <v>0</v>
      </c>
      <c r="P283">
        <v>5783</v>
      </c>
      <c r="Q283">
        <v>0</v>
      </c>
      <c r="R283">
        <v>0</v>
      </c>
      <c r="S283">
        <v>0</v>
      </c>
      <c r="T283">
        <v>599</v>
      </c>
      <c r="U283">
        <v>0</v>
      </c>
      <c r="V283">
        <v>1</v>
      </c>
      <c r="W283">
        <v>0</v>
      </c>
      <c r="X283">
        <v>2662.158072489095</v>
      </c>
      <c r="Y283">
        <v>0</v>
      </c>
      <c r="Z283">
        <v>0</v>
      </c>
      <c r="AA283">
        <v>0</v>
      </c>
      <c r="AB283">
        <v>981.84185540142039</v>
      </c>
      <c r="AC283">
        <v>0</v>
      </c>
      <c r="AD283">
        <v>184.46232992708161</v>
      </c>
      <c r="AE283">
        <v>3828.4622578175968</v>
      </c>
    </row>
    <row r="284" spans="1:31" x14ac:dyDescent="0.25">
      <c r="A284">
        <v>2413660</v>
      </c>
      <c r="B284">
        <v>1</v>
      </c>
      <c r="C284" t="s">
        <v>80</v>
      </c>
      <c r="D284" t="s">
        <v>108</v>
      </c>
      <c r="E284" t="s">
        <v>152</v>
      </c>
      <c r="F284" t="s">
        <v>1012</v>
      </c>
      <c r="G284" t="s">
        <v>158</v>
      </c>
      <c r="H284" t="s">
        <v>149</v>
      </c>
      <c r="I284" t="s">
        <v>136</v>
      </c>
      <c r="J284" t="s">
        <v>137</v>
      </c>
      <c r="K284" t="s">
        <v>159</v>
      </c>
      <c r="L284" t="s">
        <v>1013</v>
      </c>
      <c r="M284" t="s">
        <v>1014</v>
      </c>
      <c r="N284">
        <v>7.6908333329999996</v>
      </c>
      <c r="O284">
        <v>0</v>
      </c>
      <c r="P284">
        <v>98</v>
      </c>
      <c r="Q284">
        <v>0</v>
      </c>
      <c r="R284">
        <v>7</v>
      </c>
      <c r="S284">
        <v>0</v>
      </c>
      <c r="T284">
        <v>19</v>
      </c>
      <c r="U284">
        <v>0</v>
      </c>
      <c r="V284">
        <v>0</v>
      </c>
      <c r="W284">
        <v>0</v>
      </c>
      <c r="X284">
        <v>143.79721529674316</v>
      </c>
      <c r="Y284">
        <v>0</v>
      </c>
      <c r="Z284">
        <v>0</v>
      </c>
      <c r="AA284">
        <v>0</v>
      </c>
      <c r="AB284">
        <v>91.311567412483271</v>
      </c>
      <c r="AC284">
        <v>0</v>
      </c>
      <c r="AD284">
        <v>0</v>
      </c>
      <c r="AE284">
        <v>235.10878270922643</v>
      </c>
    </row>
    <row r="285" spans="1:31" x14ac:dyDescent="0.25">
      <c r="A285">
        <v>2414656</v>
      </c>
      <c r="B285">
        <v>1</v>
      </c>
      <c r="C285" t="s">
        <v>80</v>
      </c>
      <c r="D285" t="s">
        <v>111</v>
      </c>
      <c r="E285" t="s">
        <v>132</v>
      </c>
      <c r="F285" t="s">
        <v>1015</v>
      </c>
      <c r="G285" t="s">
        <v>238</v>
      </c>
      <c r="H285" t="s">
        <v>135</v>
      </c>
      <c r="I285" t="s">
        <v>136</v>
      </c>
      <c r="J285" t="s">
        <v>137</v>
      </c>
      <c r="K285" t="s">
        <v>138</v>
      </c>
      <c r="L285" t="s">
        <v>1016</v>
      </c>
      <c r="M285" t="s">
        <v>1017</v>
      </c>
      <c r="N285">
        <v>4.6174999999999997</v>
      </c>
      <c r="O285">
        <v>0</v>
      </c>
      <c r="P285">
        <v>0</v>
      </c>
      <c r="Q285">
        <v>0</v>
      </c>
      <c r="R285">
        <v>0</v>
      </c>
      <c r="S285">
        <v>2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3231.3712071943078</v>
      </c>
      <c r="AB285">
        <v>0</v>
      </c>
      <c r="AC285">
        <v>0</v>
      </c>
      <c r="AD285">
        <v>0</v>
      </c>
      <c r="AE285">
        <v>3231.3712071943078</v>
      </c>
    </row>
    <row r="286" spans="1:31" x14ac:dyDescent="0.25">
      <c r="A286">
        <v>2414642</v>
      </c>
      <c r="B286">
        <v>1</v>
      </c>
      <c r="C286" t="s">
        <v>80</v>
      </c>
      <c r="D286" t="s">
        <v>101</v>
      </c>
      <c r="E286" t="s">
        <v>132</v>
      </c>
      <c r="F286" t="s">
        <v>1018</v>
      </c>
      <c r="G286" t="s">
        <v>143</v>
      </c>
      <c r="H286" t="s">
        <v>135</v>
      </c>
      <c r="I286" t="s">
        <v>136</v>
      </c>
      <c r="J286" t="s">
        <v>137</v>
      </c>
      <c r="K286" t="s">
        <v>138</v>
      </c>
      <c r="L286" t="s">
        <v>1019</v>
      </c>
      <c r="M286" t="s">
        <v>1020</v>
      </c>
      <c r="N286">
        <v>0.882222222</v>
      </c>
      <c r="O286">
        <v>0</v>
      </c>
      <c r="P286">
        <v>0</v>
      </c>
      <c r="Q286">
        <v>0</v>
      </c>
      <c r="R286">
        <v>0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0.96340427319347777</v>
      </c>
      <c r="AB286">
        <v>0</v>
      </c>
      <c r="AC286">
        <v>0</v>
      </c>
      <c r="AD286">
        <v>0</v>
      </c>
      <c r="AE286">
        <v>0.96340427319347777</v>
      </c>
    </row>
    <row r="287" spans="1:31" x14ac:dyDescent="0.25">
      <c r="A287">
        <v>2414450</v>
      </c>
      <c r="B287">
        <v>1</v>
      </c>
      <c r="C287" t="s">
        <v>80</v>
      </c>
      <c r="D287" t="s">
        <v>110</v>
      </c>
      <c r="E287" t="s">
        <v>146</v>
      </c>
      <c r="F287" t="s">
        <v>1021</v>
      </c>
      <c r="G287" t="s">
        <v>148</v>
      </c>
      <c r="H287" t="s">
        <v>149</v>
      </c>
      <c r="I287" t="s">
        <v>136</v>
      </c>
      <c r="J287" t="s">
        <v>137</v>
      </c>
      <c r="K287" t="s">
        <v>138</v>
      </c>
      <c r="L287" t="s">
        <v>1022</v>
      </c>
      <c r="M287" t="s">
        <v>1023</v>
      </c>
      <c r="N287">
        <v>0.94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0.23660990626425002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0.23660990626425002</v>
      </c>
    </row>
    <row r="288" spans="1:31" x14ac:dyDescent="0.25">
      <c r="A288">
        <v>2413763</v>
      </c>
      <c r="B288">
        <v>1</v>
      </c>
      <c r="C288" t="s">
        <v>80</v>
      </c>
      <c r="D288" t="s">
        <v>103</v>
      </c>
      <c r="E288" t="s">
        <v>174</v>
      </c>
      <c r="F288" t="s">
        <v>1024</v>
      </c>
      <c r="G288" t="s">
        <v>143</v>
      </c>
      <c r="H288" t="s">
        <v>135</v>
      </c>
      <c r="I288" t="s">
        <v>136</v>
      </c>
      <c r="J288" t="s">
        <v>137</v>
      </c>
      <c r="K288" t="s">
        <v>138</v>
      </c>
      <c r="L288" t="s">
        <v>1025</v>
      </c>
      <c r="M288" t="s">
        <v>1026</v>
      </c>
      <c r="N288">
        <v>0.31</v>
      </c>
      <c r="O288">
        <v>1</v>
      </c>
      <c r="P288">
        <v>617</v>
      </c>
      <c r="Q288">
        <v>1</v>
      </c>
      <c r="R288">
        <v>0</v>
      </c>
      <c r="S288">
        <v>1</v>
      </c>
      <c r="T288">
        <v>34</v>
      </c>
      <c r="U288">
        <v>0</v>
      </c>
      <c r="V288">
        <v>0</v>
      </c>
      <c r="W288">
        <v>2.9054420631000003E-2</v>
      </c>
      <c r="X288">
        <v>42.05237243484887</v>
      </c>
      <c r="Y288">
        <v>0</v>
      </c>
      <c r="Z288">
        <v>0</v>
      </c>
      <c r="AA288">
        <v>0.54987888486960002</v>
      </c>
      <c r="AB288">
        <v>14.970750085692298</v>
      </c>
      <c r="AC288">
        <v>0</v>
      </c>
      <c r="AD288">
        <v>0</v>
      </c>
      <c r="AE288">
        <v>57.602055826041763</v>
      </c>
    </row>
    <row r="289" spans="1:31" x14ac:dyDescent="0.25">
      <c r="A289">
        <v>2414281</v>
      </c>
      <c r="B289">
        <v>1</v>
      </c>
      <c r="C289" t="s">
        <v>80</v>
      </c>
      <c r="D289" t="s">
        <v>104</v>
      </c>
      <c r="E289" t="s">
        <v>174</v>
      </c>
      <c r="F289" t="s">
        <v>1027</v>
      </c>
      <c r="G289" t="s">
        <v>143</v>
      </c>
      <c r="H289" t="s">
        <v>135</v>
      </c>
      <c r="I289" t="s">
        <v>136</v>
      </c>
      <c r="J289" t="s">
        <v>137</v>
      </c>
      <c r="K289" t="s">
        <v>138</v>
      </c>
      <c r="L289" t="s">
        <v>1028</v>
      </c>
      <c r="M289" t="s">
        <v>1029</v>
      </c>
      <c r="N289">
        <v>2.6894444439999998</v>
      </c>
      <c r="O289">
        <v>0</v>
      </c>
      <c r="P289">
        <v>0</v>
      </c>
      <c r="Q289">
        <v>1</v>
      </c>
      <c r="R289">
        <v>0</v>
      </c>
      <c r="S289">
        <v>33</v>
      </c>
      <c r="T289">
        <v>20</v>
      </c>
      <c r="U289">
        <v>14</v>
      </c>
      <c r="V289">
        <v>0</v>
      </c>
      <c r="W289">
        <v>0</v>
      </c>
      <c r="X289">
        <v>0</v>
      </c>
      <c r="Y289">
        <v>0.12916691011839998</v>
      </c>
      <c r="Z289">
        <v>0</v>
      </c>
      <c r="AA289">
        <v>451.66103973153349</v>
      </c>
      <c r="AB289">
        <v>56.022280145887251</v>
      </c>
      <c r="AC289">
        <v>2951.5075364483355</v>
      </c>
      <c r="AD289">
        <v>0</v>
      </c>
      <c r="AE289">
        <v>3459.3200232358745</v>
      </c>
    </row>
    <row r="290" spans="1:31" x14ac:dyDescent="0.25">
      <c r="A290">
        <v>2414161</v>
      </c>
      <c r="B290">
        <v>1</v>
      </c>
      <c r="C290" t="s">
        <v>81</v>
      </c>
      <c r="D290" t="s">
        <v>128</v>
      </c>
      <c r="E290" t="s">
        <v>132</v>
      </c>
      <c r="F290" t="s">
        <v>1030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1031</v>
      </c>
      <c r="M290" t="s">
        <v>1032</v>
      </c>
      <c r="N290">
        <v>4.9655555549999999</v>
      </c>
      <c r="O290">
        <v>0</v>
      </c>
      <c r="P290">
        <v>648</v>
      </c>
      <c r="Q290">
        <v>0</v>
      </c>
      <c r="R290">
        <v>0</v>
      </c>
      <c r="S290">
        <v>0</v>
      </c>
      <c r="T290">
        <v>4</v>
      </c>
      <c r="U290">
        <v>0</v>
      </c>
      <c r="V290">
        <v>0</v>
      </c>
      <c r="W290">
        <v>0</v>
      </c>
      <c r="X290">
        <v>1092.3820085500786</v>
      </c>
      <c r="Y290">
        <v>0</v>
      </c>
      <c r="Z290">
        <v>0</v>
      </c>
      <c r="AA290">
        <v>0</v>
      </c>
      <c r="AB290">
        <v>72.750043850646833</v>
      </c>
      <c r="AC290">
        <v>0</v>
      </c>
      <c r="AD290">
        <v>0</v>
      </c>
      <c r="AE290">
        <v>1165.1320524007253</v>
      </c>
    </row>
    <row r="291" spans="1:31" x14ac:dyDescent="0.25">
      <c r="A291">
        <v>2414118</v>
      </c>
      <c r="B291">
        <v>1</v>
      </c>
      <c r="C291" t="s">
        <v>80</v>
      </c>
      <c r="D291" t="s">
        <v>83</v>
      </c>
      <c r="E291" t="s">
        <v>132</v>
      </c>
      <c r="F291" t="s">
        <v>1033</v>
      </c>
      <c r="G291" t="s">
        <v>329</v>
      </c>
      <c r="H291" t="s">
        <v>135</v>
      </c>
      <c r="I291" t="s">
        <v>136</v>
      </c>
      <c r="J291" t="s">
        <v>137</v>
      </c>
      <c r="K291" t="s">
        <v>138</v>
      </c>
      <c r="L291" t="s">
        <v>1034</v>
      </c>
      <c r="M291" t="s">
        <v>1028</v>
      </c>
      <c r="N291">
        <v>1.5947222219999999</v>
      </c>
      <c r="O291">
        <v>1</v>
      </c>
      <c r="P291">
        <v>2660</v>
      </c>
      <c r="Q291">
        <v>0</v>
      </c>
      <c r="R291">
        <v>39</v>
      </c>
      <c r="S291">
        <v>20</v>
      </c>
      <c r="T291">
        <v>536</v>
      </c>
      <c r="U291">
        <v>12</v>
      </c>
      <c r="V291">
        <v>14</v>
      </c>
      <c r="W291">
        <v>0.34603401225535002</v>
      </c>
      <c r="X291">
        <v>1031.0737849407765</v>
      </c>
      <c r="Y291">
        <v>0</v>
      </c>
      <c r="Z291">
        <v>68.225355077787768</v>
      </c>
      <c r="AA291">
        <v>268.79496443743477</v>
      </c>
      <c r="AB291">
        <v>1851.948657666308</v>
      </c>
      <c r="AC291">
        <v>2335.8367614735985</v>
      </c>
      <c r="AD291">
        <v>846.66319610675021</v>
      </c>
      <c r="AE291">
        <v>6402.8887537149112</v>
      </c>
    </row>
    <row r="292" spans="1:31" x14ac:dyDescent="0.25">
      <c r="A292">
        <v>2413952</v>
      </c>
      <c r="B292">
        <v>1</v>
      </c>
      <c r="C292" t="s">
        <v>80</v>
      </c>
      <c r="D292" t="s">
        <v>96</v>
      </c>
      <c r="E292" t="s">
        <v>162</v>
      </c>
      <c r="F292" t="s">
        <v>1035</v>
      </c>
      <c r="G292" t="s">
        <v>348</v>
      </c>
      <c r="H292" t="s">
        <v>149</v>
      </c>
      <c r="I292" t="s">
        <v>136</v>
      </c>
      <c r="J292" t="s">
        <v>137</v>
      </c>
      <c r="K292" t="s">
        <v>138</v>
      </c>
      <c r="L292" t="s">
        <v>1036</v>
      </c>
      <c r="M292" t="s">
        <v>1037</v>
      </c>
      <c r="N292">
        <v>1.4272222219999999</v>
      </c>
      <c r="O292">
        <v>0</v>
      </c>
      <c r="P292">
        <v>33</v>
      </c>
      <c r="Q292">
        <v>0</v>
      </c>
      <c r="R292">
        <v>0</v>
      </c>
      <c r="S292">
        <v>0</v>
      </c>
      <c r="T292">
        <v>1</v>
      </c>
      <c r="U292">
        <v>0</v>
      </c>
      <c r="V292">
        <v>0</v>
      </c>
      <c r="W292">
        <v>0</v>
      </c>
      <c r="X292">
        <v>4.580557454989667</v>
      </c>
      <c r="Y292">
        <v>0</v>
      </c>
      <c r="Z292">
        <v>0</v>
      </c>
      <c r="AA292">
        <v>0</v>
      </c>
      <c r="AB292">
        <v>1.9313441200573334</v>
      </c>
      <c r="AC292">
        <v>0</v>
      </c>
      <c r="AD292">
        <v>0</v>
      </c>
      <c r="AE292">
        <v>6.5119015750470002</v>
      </c>
    </row>
    <row r="293" spans="1:31" x14ac:dyDescent="0.25">
      <c r="A293">
        <v>2413975</v>
      </c>
      <c r="B293">
        <v>1</v>
      </c>
      <c r="C293" t="s">
        <v>80</v>
      </c>
      <c r="D293" t="s">
        <v>95</v>
      </c>
      <c r="E293" t="s">
        <v>174</v>
      </c>
      <c r="F293" t="s">
        <v>1038</v>
      </c>
      <c r="G293" t="s">
        <v>143</v>
      </c>
      <c r="H293" t="s">
        <v>135</v>
      </c>
      <c r="I293" t="s">
        <v>136</v>
      </c>
      <c r="J293" t="s">
        <v>137</v>
      </c>
      <c r="K293" t="s">
        <v>138</v>
      </c>
      <c r="L293" t="s">
        <v>1039</v>
      </c>
      <c r="M293" t="s">
        <v>1040</v>
      </c>
      <c r="N293">
        <v>0.261944444</v>
      </c>
      <c r="O293">
        <v>0</v>
      </c>
      <c r="P293">
        <v>5587</v>
      </c>
      <c r="Q293">
        <v>0</v>
      </c>
      <c r="R293">
        <v>0</v>
      </c>
      <c r="S293">
        <v>4</v>
      </c>
      <c r="T293">
        <v>290</v>
      </c>
      <c r="U293">
        <v>0</v>
      </c>
      <c r="V293">
        <v>0</v>
      </c>
      <c r="W293">
        <v>0</v>
      </c>
      <c r="X293">
        <v>295.6810622118341</v>
      </c>
      <c r="Y293">
        <v>0</v>
      </c>
      <c r="Z293">
        <v>0</v>
      </c>
      <c r="AA293">
        <v>36.50833430602917</v>
      </c>
      <c r="AB293">
        <v>98.049907638893131</v>
      </c>
      <c r="AC293">
        <v>0</v>
      </c>
      <c r="AD293">
        <v>0</v>
      </c>
      <c r="AE293">
        <v>430.23930415675636</v>
      </c>
    </row>
    <row r="294" spans="1:31" x14ac:dyDescent="0.25">
      <c r="A294">
        <v>2413969</v>
      </c>
      <c r="B294">
        <v>1</v>
      </c>
      <c r="C294" t="s">
        <v>80</v>
      </c>
      <c r="D294" t="s">
        <v>100</v>
      </c>
      <c r="E294" t="s">
        <v>146</v>
      </c>
      <c r="F294" t="s">
        <v>1041</v>
      </c>
      <c r="G294" t="s">
        <v>148</v>
      </c>
      <c r="H294" t="s">
        <v>149</v>
      </c>
      <c r="I294" t="s">
        <v>136</v>
      </c>
      <c r="J294" t="s">
        <v>137</v>
      </c>
      <c r="K294" t="s">
        <v>138</v>
      </c>
      <c r="L294" t="s">
        <v>1042</v>
      </c>
      <c r="M294" t="s">
        <v>1043</v>
      </c>
      <c r="N294">
        <v>1.5852777769999999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0.61317758182565008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0.61317758182565008</v>
      </c>
    </row>
    <row r="295" spans="1:31" x14ac:dyDescent="0.25">
      <c r="A295">
        <v>2414516</v>
      </c>
      <c r="B295">
        <v>1</v>
      </c>
      <c r="C295" t="s">
        <v>81</v>
      </c>
      <c r="D295" t="s">
        <v>122</v>
      </c>
      <c r="E295" t="s">
        <v>132</v>
      </c>
      <c r="F295" t="s">
        <v>1044</v>
      </c>
      <c r="G295" t="s">
        <v>249</v>
      </c>
      <c r="H295" t="s">
        <v>135</v>
      </c>
      <c r="I295" t="s">
        <v>136</v>
      </c>
      <c r="J295" t="s">
        <v>137</v>
      </c>
      <c r="K295" t="s">
        <v>138</v>
      </c>
      <c r="L295" t="s">
        <v>1045</v>
      </c>
      <c r="M295" t="s">
        <v>1046</v>
      </c>
      <c r="N295">
        <v>16.106111111000001</v>
      </c>
      <c r="O295">
        <v>0</v>
      </c>
      <c r="P295">
        <v>66</v>
      </c>
      <c r="Q295">
        <v>0</v>
      </c>
      <c r="R295">
        <v>0</v>
      </c>
      <c r="S295">
        <v>0</v>
      </c>
      <c r="T295">
        <v>4</v>
      </c>
      <c r="U295">
        <v>0</v>
      </c>
      <c r="V295">
        <v>0</v>
      </c>
      <c r="W295">
        <v>0</v>
      </c>
      <c r="X295">
        <v>158.92053446834723</v>
      </c>
      <c r="Y295">
        <v>0</v>
      </c>
      <c r="Z295">
        <v>0</v>
      </c>
      <c r="AA295">
        <v>0</v>
      </c>
      <c r="AB295">
        <v>6.3146484075109166</v>
      </c>
      <c r="AC295">
        <v>0</v>
      </c>
      <c r="AD295">
        <v>0</v>
      </c>
      <c r="AE295">
        <v>165.23518287585816</v>
      </c>
    </row>
    <row r="296" spans="1:31" x14ac:dyDescent="0.25">
      <c r="A296">
        <v>2414659</v>
      </c>
      <c r="B296">
        <v>1</v>
      </c>
      <c r="C296" t="s">
        <v>80</v>
      </c>
      <c r="D296" t="s">
        <v>104</v>
      </c>
      <c r="E296" t="s">
        <v>146</v>
      </c>
      <c r="F296" t="s">
        <v>1047</v>
      </c>
      <c r="G296" t="s">
        <v>148</v>
      </c>
      <c r="H296" t="s">
        <v>149</v>
      </c>
      <c r="I296" t="s">
        <v>136</v>
      </c>
      <c r="J296" t="s">
        <v>137</v>
      </c>
      <c r="K296" t="s">
        <v>138</v>
      </c>
      <c r="L296" t="s">
        <v>1048</v>
      </c>
      <c r="M296" t="s">
        <v>1049</v>
      </c>
      <c r="N296">
        <v>2.5055555549999999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0.63380762966625004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0.63380762966625004</v>
      </c>
    </row>
    <row r="297" spans="1:31" x14ac:dyDescent="0.25">
      <c r="A297">
        <v>2413826</v>
      </c>
      <c r="B297">
        <v>1</v>
      </c>
      <c r="C297" t="s">
        <v>80</v>
      </c>
      <c r="D297" t="s">
        <v>100</v>
      </c>
      <c r="E297" t="s">
        <v>146</v>
      </c>
      <c r="F297" t="s">
        <v>1050</v>
      </c>
      <c r="G297" t="s">
        <v>282</v>
      </c>
      <c r="H297" t="s">
        <v>149</v>
      </c>
      <c r="I297" t="s">
        <v>136</v>
      </c>
      <c r="J297" t="s">
        <v>137</v>
      </c>
      <c r="K297" t="s">
        <v>138</v>
      </c>
      <c r="L297" t="s">
        <v>1051</v>
      </c>
      <c r="M297" t="s">
        <v>1052</v>
      </c>
      <c r="N297">
        <v>1.8586111110000001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4.7745055570092498</v>
      </c>
      <c r="AC297">
        <v>0</v>
      </c>
      <c r="AD297">
        <v>0</v>
      </c>
      <c r="AE297">
        <v>4.7745055570092498</v>
      </c>
    </row>
    <row r="298" spans="1:31" x14ac:dyDescent="0.25">
      <c r="A298">
        <v>2414038</v>
      </c>
      <c r="B298">
        <v>1</v>
      </c>
      <c r="C298" t="s">
        <v>81</v>
      </c>
      <c r="D298" t="s">
        <v>123</v>
      </c>
      <c r="E298" t="s">
        <v>174</v>
      </c>
      <c r="F298" t="s">
        <v>1053</v>
      </c>
      <c r="G298" t="s">
        <v>143</v>
      </c>
      <c r="H298" t="s">
        <v>135</v>
      </c>
      <c r="I298" t="s">
        <v>136</v>
      </c>
      <c r="J298" t="s">
        <v>137</v>
      </c>
      <c r="K298" t="s">
        <v>138</v>
      </c>
      <c r="L298" t="s">
        <v>1054</v>
      </c>
      <c r="M298" t="s">
        <v>1055</v>
      </c>
      <c r="N298">
        <v>0.56361111100000005</v>
      </c>
      <c r="O298">
        <v>0</v>
      </c>
      <c r="P298">
        <v>2</v>
      </c>
      <c r="Q298">
        <v>0</v>
      </c>
      <c r="R298">
        <v>14</v>
      </c>
      <c r="S298">
        <v>3</v>
      </c>
      <c r="T298">
        <v>24</v>
      </c>
      <c r="U298">
        <v>9</v>
      </c>
      <c r="V298">
        <v>0</v>
      </c>
      <c r="W298">
        <v>0</v>
      </c>
      <c r="X298">
        <v>0</v>
      </c>
      <c r="Y298">
        <v>0</v>
      </c>
      <c r="Z298">
        <v>7.2670949074499997E-3</v>
      </c>
      <c r="AA298">
        <v>1.6737322602062277</v>
      </c>
      <c r="AB298">
        <v>30.745634446419977</v>
      </c>
      <c r="AC298">
        <v>1756.3753951759531</v>
      </c>
      <c r="AD298">
        <v>0</v>
      </c>
      <c r="AE298">
        <v>1788.8020289774868</v>
      </c>
    </row>
    <row r="299" spans="1:31" x14ac:dyDescent="0.25">
      <c r="A299">
        <v>2414287</v>
      </c>
      <c r="B299">
        <v>1</v>
      </c>
      <c r="C299" t="s">
        <v>81</v>
      </c>
      <c r="D299" t="s">
        <v>116</v>
      </c>
      <c r="E299" t="s">
        <v>174</v>
      </c>
      <c r="F299" t="s">
        <v>1056</v>
      </c>
      <c r="G299" t="s">
        <v>143</v>
      </c>
      <c r="H299" t="s">
        <v>135</v>
      </c>
      <c r="I299" t="s">
        <v>136</v>
      </c>
      <c r="J299" t="s">
        <v>137</v>
      </c>
      <c r="K299" t="s">
        <v>138</v>
      </c>
      <c r="L299" t="s">
        <v>1057</v>
      </c>
      <c r="M299" t="s">
        <v>1058</v>
      </c>
      <c r="N299">
        <v>0.40111111100000002</v>
      </c>
      <c r="O299">
        <v>34</v>
      </c>
      <c r="P299">
        <v>17288</v>
      </c>
      <c r="Q299">
        <v>803</v>
      </c>
      <c r="R299">
        <v>768</v>
      </c>
      <c r="S299">
        <v>65</v>
      </c>
      <c r="T299">
        <v>2370</v>
      </c>
      <c r="U299">
        <v>10</v>
      </c>
      <c r="V299">
        <v>1</v>
      </c>
      <c r="W299">
        <v>2.7668302045651334</v>
      </c>
      <c r="X299">
        <v>1403.3091298481097</v>
      </c>
      <c r="Y299">
        <v>100.90203248517049</v>
      </c>
      <c r="Z299">
        <v>27.8044367468869</v>
      </c>
      <c r="AA299">
        <v>260.8332390887843</v>
      </c>
      <c r="AB299">
        <v>467.38164089514959</v>
      </c>
      <c r="AC299">
        <v>229.25389555616081</v>
      </c>
      <c r="AD299">
        <v>0.76231526665493332</v>
      </c>
      <c r="AE299">
        <v>2493.0135200914824</v>
      </c>
    </row>
    <row r="300" spans="1:31" x14ac:dyDescent="0.25">
      <c r="A300">
        <v>2413932</v>
      </c>
      <c r="B300">
        <v>1</v>
      </c>
      <c r="C300" t="s">
        <v>80</v>
      </c>
      <c r="D300" t="s">
        <v>103</v>
      </c>
      <c r="E300" t="s">
        <v>241</v>
      </c>
      <c r="F300" t="s">
        <v>1059</v>
      </c>
      <c r="G300" t="s">
        <v>143</v>
      </c>
      <c r="H300" t="s">
        <v>135</v>
      </c>
      <c r="I300" t="s">
        <v>136</v>
      </c>
      <c r="J300" t="s">
        <v>137</v>
      </c>
      <c r="K300" t="s">
        <v>138</v>
      </c>
      <c r="L300" t="s">
        <v>1060</v>
      </c>
      <c r="M300" t="s">
        <v>1061</v>
      </c>
      <c r="N300">
        <v>0.14863499999999999</v>
      </c>
      <c r="O300">
        <v>1</v>
      </c>
      <c r="P300">
        <v>387</v>
      </c>
      <c r="Q300">
        <v>40</v>
      </c>
      <c r="R300">
        <v>86</v>
      </c>
      <c r="S300">
        <v>22</v>
      </c>
      <c r="T300">
        <v>66</v>
      </c>
      <c r="U300">
        <v>5</v>
      </c>
      <c r="V300">
        <v>1</v>
      </c>
      <c r="W300">
        <v>3.3883017656583338E-2</v>
      </c>
      <c r="X300">
        <v>13.811339837049671</v>
      </c>
      <c r="Y300">
        <v>11.634930920045543</v>
      </c>
      <c r="Z300">
        <v>2.8211482885667358</v>
      </c>
      <c r="AA300">
        <v>7.7276398493564447</v>
      </c>
      <c r="AB300">
        <v>5.3879938980397508</v>
      </c>
      <c r="AC300">
        <v>127.39355097687221</v>
      </c>
      <c r="AD300">
        <v>5.2686096205894994</v>
      </c>
      <c r="AE300">
        <v>174.07909640817644</v>
      </c>
    </row>
    <row r="301" spans="1:31" x14ac:dyDescent="0.25">
      <c r="A301">
        <v>2414430</v>
      </c>
      <c r="B301">
        <v>1</v>
      </c>
      <c r="C301" t="s">
        <v>80</v>
      </c>
      <c r="D301" t="s">
        <v>99</v>
      </c>
      <c r="E301" t="s">
        <v>146</v>
      </c>
      <c r="F301" t="s">
        <v>1062</v>
      </c>
      <c r="G301" t="s">
        <v>199</v>
      </c>
      <c r="H301" t="s">
        <v>149</v>
      </c>
      <c r="I301" t="s">
        <v>136</v>
      </c>
      <c r="J301" t="s">
        <v>137</v>
      </c>
      <c r="K301" t="s">
        <v>138</v>
      </c>
      <c r="L301" t="s">
        <v>1063</v>
      </c>
      <c r="M301" t="s">
        <v>1064</v>
      </c>
      <c r="N301">
        <v>5.2005555550000002</v>
      </c>
      <c r="O301">
        <v>0</v>
      </c>
      <c r="P301">
        <v>5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6.387905703674126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6.387905703674126</v>
      </c>
    </row>
    <row r="302" spans="1:31" x14ac:dyDescent="0.25">
      <c r="A302">
        <v>2413740</v>
      </c>
      <c r="B302">
        <v>1</v>
      </c>
      <c r="C302" t="s">
        <v>80</v>
      </c>
      <c r="D302" t="s">
        <v>103</v>
      </c>
      <c r="E302" t="s">
        <v>174</v>
      </c>
      <c r="F302" t="s">
        <v>1065</v>
      </c>
      <c r="G302" t="s">
        <v>143</v>
      </c>
      <c r="H302" t="s">
        <v>135</v>
      </c>
      <c r="I302" t="s">
        <v>136</v>
      </c>
      <c r="J302" t="s">
        <v>137</v>
      </c>
      <c r="K302" t="s">
        <v>138</v>
      </c>
      <c r="L302" t="s">
        <v>1066</v>
      </c>
      <c r="M302" t="s">
        <v>1067</v>
      </c>
      <c r="N302">
        <v>0.27472222200000002</v>
      </c>
      <c r="O302">
        <v>23</v>
      </c>
      <c r="P302">
        <v>4676</v>
      </c>
      <c r="Q302">
        <v>23</v>
      </c>
      <c r="R302">
        <v>223</v>
      </c>
      <c r="S302">
        <v>22</v>
      </c>
      <c r="T302">
        <v>602</v>
      </c>
      <c r="U302">
        <v>0</v>
      </c>
      <c r="V302">
        <v>0</v>
      </c>
      <c r="W302">
        <v>2.842291917995917</v>
      </c>
      <c r="X302">
        <v>280.52534045235529</v>
      </c>
      <c r="Y302">
        <v>32.864513702602316</v>
      </c>
      <c r="Z302">
        <v>10.848806399103564</v>
      </c>
      <c r="AA302">
        <v>22.837947541683054</v>
      </c>
      <c r="AB302">
        <v>149.80186392592256</v>
      </c>
      <c r="AC302">
        <v>0</v>
      </c>
      <c r="AD302">
        <v>0</v>
      </c>
      <c r="AE302">
        <v>499.72076393966267</v>
      </c>
    </row>
    <row r="303" spans="1:31" x14ac:dyDescent="0.25">
      <c r="A303">
        <v>2413640</v>
      </c>
      <c r="B303">
        <v>1</v>
      </c>
      <c r="C303" t="s">
        <v>80</v>
      </c>
      <c r="D303" t="s">
        <v>104</v>
      </c>
      <c r="E303" t="s">
        <v>141</v>
      </c>
      <c r="F303" t="s">
        <v>1068</v>
      </c>
      <c r="G303" t="s">
        <v>158</v>
      </c>
      <c r="H303" t="s">
        <v>135</v>
      </c>
      <c r="I303" t="s">
        <v>136</v>
      </c>
      <c r="J303" t="s">
        <v>137</v>
      </c>
      <c r="K303" t="s">
        <v>159</v>
      </c>
      <c r="L303" t="s">
        <v>1069</v>
      </c>
      <c r="M303" t="s">
        <v>1070</v>
      </c>
      <c r="N303">
        <v>2.2338888880000001</v>
      </c>
      <c r="O303">
        <v>0</v>
      </c>
      <c r="P303">
        <v>8</v>
      </c>
      <c r="Q303">
        <v>1</v>
      </c>
      <c r="R303">
        <v>15</v>
      </c>
      <c r="S303">
        <v>6</v>
      </c>
      <c r="T303">
        <v>8</v>
      </c>
      <c r="U303">
        <v>0</v>
      </c>
      <c r="V303">
        <v>0</v>
      </c>
      <c r="W303">
        <v>0</v>
      </c>
      <c r="X303">
        <v>7.1061803526807008</v>
      </c>
      <c r="Y303">
        <v>0.92644940804000009</v>
      </c>
      <c r="Z303">
        <v>0.79983224300861111</v>
      </c>
      <c r="AA303">
        <v>85.221507462708971</v>
      </c>
      <c r="AB303">
        <v>25.050616154120984</v>
      </c>
      <c r="AC303">
        <v>0</v>
      </c>
      <c r="AD303">
        <v>0</v>
      </c>
      <c r="AE303">
        <v>119.10458562055926</v>
      </c>
    </row>
    <row r="304" spans="1:31" x14ac:dyDescent="0.25">
      <c r="A304">
        <v>2414181</v>
      </c>
      <c r="B304">
        <v>1</v>
      </c>
      <c r="C304" t="s">
        <v>81</v>
      </c>
      <c r="D304" t="s">
        <v>113</v>
      </c>
      <c r="E304" t="s">
        <v>162</v>
      </c>
      <c r="F304" t="s">
        <v>1071</v>
      </c>
      <c r="G304" t="s">
        <v>268</v>
      </c>
      <c r="H304" t="s">
        <v>149</v>
      </c>
      <c r="I304" t="s">
        <v>136</v>
      </c>
      <c r="J304" t="s">
        <v>137</v>
      </c>
      <c r="K304" t="s">
        <v>138</v>
      </c>
      <c r="L304" t="s">
        <v>1072</v>
      </c>
      <c r="M304" t="s">
        <v>1073</v>
      </c>
      <c r="N304">
        <v>2.3480555550000002</v>
      </c>
      <c r="O304">
        <v>0</v>
      </c>
      <c r="P304">
        <v>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1.2282959804858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1.2282959804858</v>
      </c>
    </row>
    <row r="305" spans="1:31" x14ac:dyDescent="0.25">
      <c r="A305">
        <v>2413795</v>
      </c>
      <c r="B305">
        <v>1</v>
      </c>
      <c r="C305" t="s">
        <v>80</v>
      </c>
      <c r="D305" t="s">
        <v>94</v>
      </c>
      <c r="E305" t="s">
        <v>174</v>
      </c>
      <c r="F305" t="s">
        <v>1074</v>
      </c>
      <c r="G305" t="s">
        <v>143</v>
      </c>
      <c r="H305" t="s">
        <v>135</v>
      </c>
      <c r="I305" t="s">
        <v>278</v>
      </c>
      <c r="J305" t="s">
        <v>137</v>
      </c>
      <c r="K305" t="s">
        <v>138</v>
      </c>
      <c r="L305" t="s">
        <v>1075</v>
      </c>
      <c r="M305" t="s">
        <v>1076</v>
      </c>
      <c r="N305">
        <v>8.3333330000000001E-3</v>
      </c>
      <c r="O305">
        <v>1</v>
      </c>
      <c r="P305">
        <v>1691</v>
      </c>
      <c r="Q305">
        <v>14</v>
      </c>
      <c r="R305">
        <v>53</v>
      </c>
      <c r="S305">
        <v>24</v>
      </c>
      <c r="T305">
        <v>389</v>
      </c>
      <c r="U305">
        <v>13</v>
      </c>
      <c r="V305">
        <v>1</v>
      </c>
      <c r="W305">
        <v>6.7297793424999997E-3</v>
      </c>
      <c r="X305">
        <v>2.2651925755489972</v>
      </c>
      <c r="Y305">
        <v>1.3764937709249999E-2</v>
      </c>
      <c r="Z305">
        <v>3.6733773305000002E-2</v>
      </c>
      <c r="AA305">
        <v>0.8467507131005001</v>
      </c>
      <c r="AB305">
        <v>1.618415960357751</v>
      </c>
      <c r="AC305">
        <v>9.5242228571425009</v>
      </c>
      <c r="AD305">
        <v>0</v>
      </c>
      <c r="AE305">
        <v>14.311810596506499</v>
      </c>
    </row>
    <row r="306" spans="1:31" x14ac:dyDescent="0.25">
      <c r="A306">
        <v>2414127</v>
      </c>
      <c r="B306">
        <v>1</v>
      </c>
      <c r="C306" t="s">
        <v>80</v>
      </c>
      <c r="D306" t="s">
        <v>103</v>
      </c>
      <c r="E306" t="s">
        <v>146</v>
      </c>
      <c r="F306" t="s">
        <v>1077</v>
      </c>
      <c r="G306" t="s">
        <v>148</v>
      </c>
      <c r="H306" t="s">
        <v>149</v>
      </c>
      <c r="I306" t="s">
        <v>136</v>
      </c>
      <c r="J306" t="s">
        <v>137</v>
      </c>
      <c r="K306" t="s">
        <v>138</v>
      </c>
      <c r="L306" t="s">
        <v>1078</v>
      </c>
      <c r="M306" t="s">
        <v>1079</v>
      </c>
      <c r="N306">
        <v>4.8555555549999996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0.67545419739300006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0.67545419739300006</v>
      </c>
    </row>
    <row r="307" spans="1:31" x14ac:dyDescent="0.25">
      <c r="A307">
        <v>2414104</v>
      </c>
      <c r="B307">
        <v>1</v>
      </c>
      <c r="C307" t="s">
        <v>80</v>
      </c>
      <c r="D307" t="s">
        <v>82</v>
      </c>
      <c r="E307" t="s">
        <v>146</v>
      </c>
      <c r="F307" t="s">
        <v>1080</v>
      </c>
      <c r="G307" t="s">
        <v>148</v>
      </c>
      <c r="H307" t="s">
        <v>149</v>
      </c>
      <c r="I307" t="s">
        <v>136</v>
      </c>
      <c r="J307" t="s">
        <v>137</v>
      </c>
      <c r="K307" t="s">
        <v>138</v>
      </c>
      <c r="L307" t="s">
        <v>1081</v>
      </c>
      <c r="M307" t="s">
        <v>1082</v>
      </c>
      <c r="N307">
        <v>6.3547222220000004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1.5615840912966001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1.5615840912966001</v>
      </c>
    </row>
    <row r="308" spans="1:31" x14ac:dyDescent="0.25">
      <c r="A308">
        <v>2414150</v>
      </c>
      <c r="B308">
        <v>1</v>
      </c>
      <c r="C308" t="s">
        <v>81</v>
      </c>
      <c r="D308" t="s">
        <v>123</v>
      </c>
      <c r="E308" t="s">
        <v>132</v>
      </c>
      <c r="F308" t="s">
        <v>1083</v>
      </c>
      <c r="G308" t="s">
        <v>143</v>
      </c>
      <c r="H308" t="s">
        <v>135</v>
      </c>
      <c r="I308" t="s">
        <v>136</v>
      </c>
      <c r="J308" t="s">
        <v>137</v>
      </c>
      <c r="K308" t="s">
        <v>138</v>
      </c>
      <c r="L308" t="s">
        <v>1084</v>
      </c>
      <c r="M308" t="s">
        <v>1085</v>
      </c>
      <c r="N308">
        <v>1.4</v>
      </c>
      <c r="O308">
        <v>13</v>
      </c>
      <c r="P308">
        <v>22</v>
      </c>
      <c r="Q308">
        <v>206</v>
      </c>
      <c r="R308">
        <v>239</v>
      </c>
      <c r="S308">
        <v>41</v>
      </c>
      <c r="T308">
        <v>42</v>
      </c>
      <c r="U308">
        <v>0</v>
      </c>
      <c r="V308">
        <v>0</v>
      </c>
      <c r="W308">
        <v>2.0108200649250003</v>
      </c>
      <c r="X308">
        <v>6.6527473191659992</v>
      </c>
      <c r="Y308">
        <v>64.480763102171977</v>
      </c>
      <c r="Z308">
        <v>32.321844213750005</v>
      </c>
      <c r="AA308">
        <v>15.151893315136672</v>
      </c>
      <c r="AB308">
        <v>34.061637062528014</v>
      </c>
      <c r="AC308">
        <v>0</v>
      </c>
      <c r="AD308">
        <v>0</v>
      </c>
      <c r="AE308">
        <v>154.67970507767765</v>
      </c>
    </row>
    <row r="309" spans="1:31" x14ac:dyDescent="0.25">
      <c r="A309">
        <v>2413626</v>
      </c>
      <c r="B309">
        <v>1</v>
      </c>
      <c r="C309" t="s">
        <v>80</v>
      </c>
      <c r="D309" t="s">
        <v>104</v>
      </c>
      <c r="E309" t="s">
        <v>141</v>
      </c>
      <c r="F309" t="s">
        <v>1086</v>
      </c>
      <c r="G309" t="s">
        <v>158</v>
      </c>
      <c r="H309" t="s">
        <v>135</v>
      </c>
      <c r="I309" t="s">
        <v>136</v>
      </c>
      <c r="J309" t="s">
        <v>137</v>
      </c>
      <c r="K309" t="s">
        <v>159</v>
      </c>
      <c r="L309" t="s">
        <v>1087</v>
      </c>
      <c r="M309" t="s">
        <v>1088</v>
      </c>
      <c r="N309">
        <v>0.70083333299999995</v>
      </c>
      <c r="O309">
        <v>0</v>
      </c>
      <c r="P309">
        <v>0</v>
      </c>
      <c r="Q309">
        <v>0</v>
      </c>
      <c r="R309">
        <v>0</v>
      </c>
      <c r="S309">
        <v>24</v>
      </c>
      <c r="T309">
        <v>0</v>
      </c>
      <c r="U309">
        <v>6</v>
      </c>
      <c r="V309">
        <v>2</v>
      </c>
      <c r="W309">
        <v>0</v>
      </c>
      <c r="X309">
        <v>0</v>
      </c>
      <c r="Y309">
        <v>0</v>
      </c>
      <c r="Z309">
        <v>0</v>
      </c>
      <c r="AA309">
        <v>84.434243110563941</v>
      </c>
      <c r="AB309">
        <v>0</v>
      </c>
      <c r="AC309">
        <v>585.62489623415752</v>
      </c>
      <c r="AD309">
        <v>7.1437483698899999</v>
      </c>
      <c r="AE309">
        <v>677.20288771461139</v>
      </c>
    </row>
    <row r="310" spans="1:31" x14ac:dyDescent="0.25">
      <c r="A310">
        <v>2414290</v>
      </c>
      <c r="B310">
        <v>1</v>
      </c>
      <c r="C310" t="s">
        <v>80</v>
      </c>
      <c r="D310" t="s">
        <v>86</v>
      </c>
      <c r="E310" t="s">
        <v>146</v>
      </c>
      <c r="F310" t="s">
        <v>1089</v>
      </c>
      <c r="G310" t="s">
        <v>148</v>
      </c>
      <c r="H310" t="s">
        <v>149</v>
      </c>
      <c r="I310" t="s">
        <v>136</v>
      </c>
      <c r="J310" t="s">
        <v>137</v>
      </c>
      <c r="K310" t="s">
        <v>138</v>
      </c>
      <c r="L310" t="s">
        <v>1090</v>
      </c>
      <c r="M310" t="s">
        <v>1091</v>
      </c>
      <c r="N310">
        <v>4.1616666660000003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1.3362919135515001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1.3362919135515001</v>
      </c>
    </row>
    <row r="311" spans="1:31" x14ac:dyDescent="0.25">
      <c r="A311">
        <v>2413649</v>
      </c>
      <c r="B311">
        <v>1</v>
      </c>
      <c r="C311" t="s">
        <v>80</v>
      </c>
      <c r="D311" t="s">
        <v>101</v>
      </c>
      <c r="E311" t="s">
        <v>162</v>
      </c>
      <c r="F311" t="s">
        <v>1092</v>
      </c>
      <c r="G311" t="s">
        <v>158</v>
      </c>
      <c r="H311" t="s">
        <v>149</v>
      </c>
      <c r="I311" t="s">
        <v>136</v>
      </c>
      <c r="J311" t="s">
        <v>137</v>
      </c>
      <c r="K311" t="s">
        <v>159</v>
      </c>
      <c r="L311" t="s">
        <v>1093</v>
      </c>
      <c r="M311" t="s">
        <v>1094</v>
      </c>
      <c r="N311">
        <v>0.946111111</v>
      </c>
      <c r="O311">
        <v>0</v>
      </c>
      <c r="P311">
        <v>58</v>
      </c>
      <c r="Q311">
        <v>0</v>
      </c>
      <c r="R311">
        <v>0</v>
      </c>
      <c r="S311">
        <v>0</v>
      </c>
      <c r="T311">
        <v>25</v>
      </c>
      <c r="U311">
        <v>0</v>
      </c>
      <c r="V311">
        <v>0</v>
      </c>
      <c r="W311">
        <v>0</v>
      </c>
      <c r="X311">
        <v>18.064881913698098</v>
      </c>
      <c r="Y311">
        <v>0</v>
      </c>
      <c r="Z311">
        <v>0</v>
      </c>
      <c r="AA311">
        <v>0</v>
      </c>
      <c r="AB311">
        <v>35.849292320072841</v>
      </c>
      <c r="AC311">
        <v>0</v>
      </c>
      <c r="AD311">
        <v>0</v>
      </c>
      <c r="AE311">
        <v>53.914174233770936</v>
      </c>
    </row>
    <row r="312" spans="1:31" x14ac:dyDescent="0.25">
      <c r="A312">
        <v>2414313</v>
      </c>
      <c r="B312">
        <v>1</v>
      </c>
      <c r="C312" t="s">
        <v>81</v>
      </c>
      <c r="D312" t="s">
        <v>123</v>
      </c>
      <c r="E312" t="s">
        <v>152</v>
      </c>
      <c r="F312" t="s">
        <v>1095</v>
      </c>
      <c r="G312" t="s">
        <v>403</v>
      </c>
      <c r="H312" t="s">
        <v>149</v>
      </c>
      <c r="I312" t="s">
        <v>136</v>
      </c>
      <c r="J312" t="s">
        <v>137</v>
      </c>
      <c r="K312" t="s">
        <v>138</v>
      </c>
      <c r="L312" t="s">
        <v>1096</v>
      </c>
      <c r="M312" t="s">
        <v>1097</v>
      </c>
      <c r="N312">
        <v>1.2761111110000001</v>
      </c>
      <c r="O312">
        <v>0</v>
      </c>
      <c r="P312">
        <v>689</v>
      </c>
      <c r="Q312">
        <v>0</v>
      </c>
      <c r="R312">
        <v>0</v>
      </c>
      <c r="S312">
        <v>0</v>
      </c>
      <c r="T312">
        <v>54</v>
      </c>
      <c r="U312">
        <v>0</v>
      </c>
      <c r="V312">
        <v>0</v>
      </c>
      <c r="W312">
        <v>0</v>
      </c>
      <c r="X312">
        <v>223.88875832517601</v>
      </c>
      <c r="Y312">
        <v>0</v>
      </c>
      <c r="Z312">
        <v>0</v>
      </c>
      <c r="AA312">
        <v>0</v>
      </c>
      <c r="AB312">
        <v>107.17494205622472</v>
      </c>
      <c r="AC312">
        <v>0</v>
      </c>
      <c r="AD312">
        <v>0</v>
      </c>
      <c r="AE312">
        <v>331.06370038140074</v>
      </c>
    </row>
    <row r="313" spans="1:31" x14ac:dyDescent="0.25">
      <c r="A313">
        <v>2413749</v>
      </c>
      <c r="B313">
        <v>1</v>
      </c>
      <c r="C313" t="s">
        <v>80</v>
      </c>
      <c r="D313" t="s">
        <v>107</v>
      </c>
      <c r="E313" t="s">
        <v>174</v>
      </c>
      <c r="F313" t="s">
        <v>1098</v>
      </c>
      <c r="G313" t="s">
        <v>158</v>
      </c>
      <c r="H313" t="s">
        <v>135</v>
      </c>
      <c r="I313" t="s">
        <v>136</v>
      </c>
      <c r="J313" t="s">
        <v>137</v>
      </c>
      <c r="K313" t="s">
        <v>159</v>
      </c>
      <c r="L313" t="s">
        <v>1099</v>
      </c>
      <c r="M313" t="s">
        <v>1100</v>
      </c>
      <c r="N313">
        <v>3.42</v>
      </c>
      <c r="O313">
        <v>0</v>
      </c>
      <c r="P313">
        <v>327</v>
      </c>
      <c r="Q313">
        <v>15</v>
      </c>
      <c r="R313">
        <v>21</v>
      </c>
      <c r="S313">
        <v>4</v>
      </c>
      <c r="T313">
        <v>82</v>
      </c>
      <c r="U313">
        <v>1</v>
      </c>
      <c r="V313">
        <v>0</v>
      </c>
      <c r="W313">
        <v>0</v>
      </c>
      <c r="X313">
        <v>187.12699273023756</v>
      </c>
      <c r="Y313">
        <v>34.036870783794953</v>
      </c>
      <c r="Z313">
        <v>23.99087549453759</v>
      </c>
      <c r="AA313">
        <v>42.456320594254514</v>
      </c>
      <c r="AB313">
        <v>227.17926409357483</v>
      </c>
      <c r="AC313">
        <v>487.74476450498366</v>
      </c>
      <c r="AD313">
        <v>0</v>
      </c>
      <c r="AE313">
        <v>1002.5350882013831</v>
      </c>
    </row>
    <row r="314" spans="1:31" x14ac:dyDescent="0.25">
      <c r="A314">
        <v>2440184</v>
      </c>
      <c r="B314">
        <v>1</v>
      </c>
      <c r="C314" t="s">
        <v>80</v>
      </c>
      <c r="D314" t="s">
        <v>103</v>
      </c>
      <c r="E314" t="s">
        <v>174</v>
      </c>
      <c r="F314" t="s">
        <v>1101</v>
      </c>
      <c r="G314" t="s">
        <v>143</v>
      </c>
      <c r="H314" t="s">
        <v>135</v>
      </c>
      <c r="I314" t="s">
        <v>136</v>
      </c>
      <c r="J314" t="s">
        <v>137</v>
      </c>
      <c r="K314" t="s">
        <v>138</v>
      </c>
      <c r="L314" t="s">
        <v>1102</v>
      </c>
      <c r="M314" t="s">
        <v>1103</v>
      </c>
      <c r="N314">
        <v>1.128333333</v>
      </c>
      <c r="O314">
        <v>21</v>
      </c>
      <c r="P314">
        <v>4727</v>
      </c>
      <c r="Q314">
        <v>22</v>
      </c>
      <c r="R314">
        <v>228</v>
      </c>
      <c r="S314">
        <v>22</v>
      </c>
      <c r="T314">
        <v>606</v>
      </c>
      <c r="U314">
        <v>0</v>
      </c>
      <c r="V314">
        <v>0</v>
      </c>
      <c r="W314">
        <v>9.8608979680004651</v>
      </c>
      <c r="X314">
        <v>1101.1838756005343</v>
      </c>
      <c r="Y314">
        <v>125.5083439148508</v>
      </c>
      <c r="Z314">
        <v>50.831221130849421</v>
      </c>
      <c r="AA314">
        <v>85.683338777140378</v>
      </c>
      <c r="AB314">
        <v>565.85813010458003</v>
      </c>
      <c r="AC314">
        <v>0</v>
      </c>
      <c r="AD314">
        <v>0</v>
      </c>
      <c r="AE314">
        <v>1938.9258074959553</v>
      </c>
    </row>
    <row r="315" spans="1:31" x14ac:dyDescent="0.25">
      <c r="A315">
        <v>2414442</v>
      </c>
      <c r="B315">
        <v>1</v>
      </c>
      <c r="C315" t="s">
        <v>80</v>
      </c>
      <c r="D315" t="s">
        <v>93</v>
      </c>
      <c r="E315" t="s">
        <v>162</v>
      </c>
      <c r="F315" t="s">
        <v>1104</v>
      </c>
      <c r="G315" t="s">
        <v>154</v>
      </c>
      <c r="H315" t="s">
        <v>149</v>
      </c>
      <c r="I315" t="s">
        <v>136</v>
      </c>
      <c r="J315" t="s">
        <v>137</v>
      </c>
      <c r="K315" t="s">
        <v>138</v>
      </c>
      <c r="L315" t="s">
        <v>1105</v>
      </c>
      <c r="M315" t="s">
        <v>1106</v>
      </c>
      <c r="N315">
        <v>0.31666666599999999</v>
      </c>
      <c r="O315">
        <v>0</v>
      </c>
      <c r="P315">
        <v>77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4.5681910291050016</v>
      </c>
      <c r="Y315">
        <v>0</v>
      </c>
      <c r="Z315">
        <v>0</v>
      </c>
      <c r="AA315">
        <v>0</v>
      </c>
      <c r="AB315">
        <v>7.0973663980999996E-2</v>
      </c>
      <c r="AC315">
        <v>0</v>
      </c>
      <c r="AD315">
        <v>0</v>
      </c>
      <c r="AE315">
        <v>4.639164693086002</v>
      </c>
    </row>
    <row r="316" spans="1:31" x14ac:dyDescent="0.25">
      <c r="A316">
        <v>2414004</v>
      </c>
      <c r="B316">
        <v>1</v>
      </c>
      <c r="C316" t="s">
        <v>80</v>
      </c>
      <c r="D316" t="s">
        <v>84</v>
      </c>
      <c r="E316" t="s">
        <v>146</v>
      </c>
      <c r="F316" t="s">
        <v>1107</v>
      </c>
      <c r="G316" t="s">
        <v>148</v>
      </c>
      <c r="H316" t="s">
        <v>149</v>
      </c>
      <c r="I316" t="s">
        <v>136</v>
      </c>
      <c r="J316" t="s">
        <v>137</v>
      </c>
      <c r="K316" t="s">
        <v>138</v>
      </c>
      <c r="L316" t="s">
        <v>1108</v>
      </c>
      <c r="M316" t="s">
        <v>1109</v>
      </c>
      <c r="N316">
        <v>2.852222222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4.3494137295577557</v>
      </c>
      <c r="AC316">
        <v>0</v>
      </c>
      <c r="AD316">
        <v>0</v>
      </c>
      <c r="AE316">
        <v>4.3494137295577557</v>
      </c>
    </row>
    <row r="317" spans="1:31" x14ac:dyDescent="0.25">
      <c r="A317">
        <v>2413755</v>
      </c>
      <c r="B317">
        <v>1</v>
      </c>
      <c r="C317" t="s">
        <v>80</v>
      </c>
      <c r="D317" t="s">
        <v>96</v>
      </c>
      <c r="E317" t="s">
        <v>288</v>
      </c>
      <c r="F317" t="s">
        <v>1110</v>
      </c>
      <c r="G317" t="s">
        <v>154</v>
      </c>
      <c r="H317" t="s">
        <v>149</v>
      </c>
      <c r="I317" t="s">
        <v>136</v>
      </c>
      <c r="J317" t="s">
        <v>137</v>
      </c>
      <c r="K317" t="s">
        <v>138</v>
      </c>
      <c r="L317" t="s">
        <v>1111</v>
      </c>
      <c r="M317" t="s">
        <v>1112</v>
      </c>
      <c r="N317">
        <v>0.41722222199999998</v>
      </c>
      <c r="O317">
        <v>0</v>
      </c>
      <c r="P317">
        <v>52</v>
      </c>
      <c r="Q317">
        <v>0</v>
      </c>
      <c r="R317">
        <v>0</v>
      </c>
      <c r="S317">
        <v>0</v>
      </c>
      <c r="T317">
        <v>26</v>
      </c>
      <c r="U317">
        <v>0</v>
      </c>
      <c r="V317">
        <v>0</v>
      </c>
      <c r="W317">
        <v>0</v>
      </c>
      <c r="X317">
        <v>13.1405107510497</v>
      </c>
      <c r="Y317">
        <v>0</v>
      </c>
      <c r="Z317">
        <v>0</v>
      </c>
      <c r="AA317">
        <v>0</v>
      </c>
      <c r="AB317">
        <v>49.521313016143026</v>
      </c>
      <c r="AC317">
        <v>0</v>
      </c>
      <c r="AD317">
        <v>0</v>
      </c>
      <c r="AE317">
        <v>62.661823767192729</v>
      </c>
    </row>
    <row r="318" spans="1:31" x14ac:dyDescent="0.25">
      <c r="A318">
        <v>2413672</v>
      </c>
      <c r="B318">
        <v>1</v>
      </c>
      <c r="C318" t="s">
        <v>81</v>
      </c>
      <c r="D318" t="s">
        <v>122</v>
      </c>
      <c r="E318" t="s">
        <v>174</v>
      </c>
      <c r="F318" t="s">
        <v>1113</v>
      </c>
      <c r="G318" t="s">
        <v>158</v>
      </c>
      <c r="H318" t="s">
        <v>135</v>
      </c>
      <c r="I318" t="s">
        <v>136</v>
      </c>
      <c r="J318" t="s">
        <v>137</v>
      </c>
      <c r="K318" t="s">
        <v>159</v>
      </c>
      <c r="L318" t="s">
        <v>1114</v>
      </c>
      <c r="M318" t="s">
        <v>1115</v>
      </c>
      <c r="N318">
        <v>5.471666666</v>
      </c>
      <c r="O318">
        <v>3</v>
      </c>
      <c r="P318">
        <v>5846</v>
      </c>
      <c r="Q318">
        <v>0</v>
      </c>
      <c r="R318">
        <v>14</v>
      </c>
      <c r="S318">
        <v>17</v>
      </c>
      <c r="T318">
        <v>1105</v>
      </c>
      <c r="U318">
        <v>8</v>
      </c>
      <c r="V318">
        <v>1</v>
      </c>
      <c r="W318">
        <v>4.6313413418121669</v>
      </c>
      <c r="X318">
        <v>6617.1093059658733</v>
      </c>
      <c r="Y318">
        <v>0</v>
      </c>
      <c r="Z318">
        <v>6.917235782947353</v>
      </c>
      <c r="AA318">
        <v>550.8399004022408</v>
      </c>
      <c r="AB318">
        <v>3683.8771993696423</v>
      </c>
      <c r="AC318">
        <v>27783.77682679375</v>
      </c>
      <c r="AD318">
        <v>13.132408048776</v>
      </c>
      <c r="AE318">
        <v>38660.284217705041</v>
      </c>
    </row>
    <row r="319" spans="1:31" x14ac:dyDescent="0.25">
      <c r="A319">
        <v>2414250</v>
      </c>
      <c r="B319">
        <v>1</v>
      </c>
      <c r="C319" t="s">
        <v>80</v>
      </c>
      <c r="D319" t="s">
        <v>102</v>
      </c>
      <c r="E319" t="s">
        <v>132</v>
      </c>
      <c r="F319" t="s">
        <v>1116</v>
      </c>
      <c r="G319" t="s">
        <v>1117</v>
      </c>
      <c r="H319" t="s">
        <v>135</v>
      </c>
      <c r="I319" t="s">
        <v>136</v>
      </c>
      <c r="J319" t="s">
        <v>137</v>
      </c>
      <c r="K319" t="s">
        <v>159</v>
      </c>
      <c r="L319" t="s">
        <v>1118</v>
      </c>
      <c r="M319" t="s">
        <v>1119</v>
      </c>
      <c r="N319">
        <v>0.95611111100000001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131.09545566161</v>
      </c>
      <c r="AD319">
        <v>0</v>
      </c>
      <c r="AE319">
        <v>131.09545566161</v>
      </c>
    </row>
    <row r="320" spans="1:31" x14ac:dyDescent="0.25">
      <c r="A320">
        <v>2414605</v>
      </c>
      <c r="B320">
        <v>1</v>
      </c>
      <c r="C320" t="s">
        <v>81</v>
      </c>
      <c r="D320" t="s">
        <v>120</v>
      </c>
      <c r="E320" t="s">
        <v>162</v>
      </c>
      <c r="F320" t="s">
        <v>1120</v>
      </c>
      <c r="G320" t="s">
        <v>164</v>
      </c>
      <c r="H320" t="s">
        <v>149</v>
      </c>
      <c r="I320" t="s">
        <v>136</v>
      </c>
      <c r="J320" t="s">
        <v>137</v>
      </c>
      <c r="K320" t="s">
        <v>138</v>
      </c>
      <c r="L320" t="s">
        <v>1121</v>
      </c>
      <c r="M320" t="s">
        <v>1122</v>
      </c>
      <c r="N320">
        <v>1.865</v>
      </c>
      <c r="O320">
        <v>0</v>
      </c>
      <c r="P320">
        <v>16</v>
      </c>
      <c r="Q320">
        <v>0</v>
      </c>
      <c r="R320">
        <v>4</v>
      </c>
      <c r="S320">
        <v>0</v>
      </c>
      <c r="T320">
        <v>2</v>
      </c>
      <c r="U320">
        <v>0</v>
      </c>
      <c r="V320">
        <v>0</v>
      </c>
      <c r="W320">
        <v>0</v>
      </c>
      <c r="X320">
        <v>7.9525188748185007</v>
      </c>
      <c r="Y320">
        <v>0</v>
      </c>
      <c r="Z320">
        <v>0.65633721327845029</v>
      </c>
      <c r="AA320">
        <v>0</v>
      </c>
      <c r="AB320">
        <v>1.8466618231095751</v>
      </c>
      <c r="AC320">
        <v>0</v>
      </c>
      <c r="AD320">
        <v>0</v>
      </c>
      <c r="AE320">
        <v>10.455517911206526</v>
      </c>
    </row>
    <row r="321" spans="1:31" x14ac:dyDescent="0.25">
      <c r="A321">
        <v>2413609</v>
      </c>
      <c r="B321">
        <v>1</v>
      </c>
      <c r="C321" t="s">
        <v>81</v>
      </c>
      <c r="D321" t="s">
        <v>127</v>
      </c>
      <c r="E321" t="s">
        <v>132</v>
      </c>
      <c r="F321" t="s">
        <v>1123</v>
      </c>
      <c r="G321" t="s">
        <v>143</v>
      </c>
      <c r="H321" t="s">
        <v>135</v>
      </c>
      <c r="I321" t="s">
        <v>136</v>
      </c>
      <c r="J321" t="s">
        <v>137</v>
      </c>
      <c r="K321" t="s">
        <v>138</v>
      </c>
      <c r="L321" t="s">
        <v>1124</v>
      </c>
      <c r="M321" t="s">
        <v>1125</v>
      </c>
      <c r="N321">
        <v>0.62611111100000005</v>
      </c>
      <c r="O321">
        <v>0</v>
      </c>
      <c r="P321">
        <v>418</v>
      </c>
      <c r="Q321">
        <v>31</v>
      </c>
      <c r="R321">
        <v>60</v>
      </c>
      <c r="S321">
        <v>4</v>
      </c>
      <c r="T321">
        <v>31</v>
      </c>
      <c r="U321">
        <v>0</v>
      </c>
      <c r="V321">
        <v>0</v>
      </c>
      <c r="W321">
        <v>0</v>
      </c>
      <c r="X321">
        <v>46.03697670013176</v>
      </c>
      <c r="Y321">
        <v>0.97088730157618874</v>
      </c>
      <c r="Z321">
        <v>3.7723627490631282</v>
      </c>
      <c r="AA321">
        <v>24.137718245308893</v>
      </c>
      <c r="AB321">
        <v>11.461658526903499</v>
      </c>
      <c r="AC321">
        <v>0</v>
      </c>
      <c r="AD321">
        <v>0</v>
      </c>
      <c r="AE321">
        <v>86.379603522983473</v>
      </c>
    </row>
    <row r="322" spans="1:31" x14ac:dyDescent="0.25">
      <c r="A322">
        <v>2414396</v>
      </c>
      <c r="B322">
        <v>1</v>
      </c>
      <c r="C322" t="s">
        <v>80</v>
      </c>
      <c r="D322" t="s">
        <v>90</v>
      </c>
      <c r="E322" t="s">
        <v>146</v>
      </c>
      <c r="F322" t="s">
        <v>1126</v>
      </c>
      <c r="G322" t="s">
        <v>148</v>
      </c>
      <c r="H322" t="s">
        <v>149</v>
      </c>
      <c r="I322" t="s">
        <v>136</v>
      </c>
      <c r="J322" t="s">
        <v>137</v>
      </c>
      <c r="K322" t="s">
        <v>138</v>
      </c>
      <c r="L322" t="s">
        <v>1127</v>
      </c>
      <c r="M322" t="s">
        <v>1128</v>
      </c>
      <c r="N322">
        <v>1.4055555550000001</v>
      </c>
      <c r="O322">
        <v>0</v>
      </c>
      <c r="P322">
        <v>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1.1870990990339001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1.1870990990339001</v>
      </c>
    </row>
    <row r="323" spans="1:31" x14ac:dyDescent="0.25">
      <c r="A323">
        <v>2413709</v>
      </c>
      <c r="B323">
        <v>1</v>
      </c>
      <c r="C323" t="s">
        <v>80</v>
      </c>
      <c r="D323" t="s">
        <v>89</v>
      </c>
      <c r="E323" t="s">
        <v>288</v>
      </c>
      <c r="F323" t="s">
        <v>1129</v>
      </c>
      <c r="G323" t="s">
        <v>154</v>
      </c>
      <c r="H323" t="s">
        <v>149</v>
      </c>
      <c r="I323" t="s">
        <v>136</v>
      </c>
      <c r="J323" t="s">
        <v>137</v>
      </c>
      <c r="K323" t="s">
        <v>138</v>
      </c>
      <c r="L323" t="s">
        <v>1130</v>
      </c>
      <c r="M323" t="s">
        <v>1131</v>
      </c>
      <c r="N323">
        <v>0.24</v>
      </c>
      <c r="O323">
        <v>0</v>
      </c>
      <c r="P323">
        <v>32</v>
      </c>
      <c r="Q323">
        <v>0</v>
      </c>
      <c r="R323">
        <v>0</v>
      </c>
      <c r="S323">
        <v>0</v>
      </c>
      <c r="T323">
        <v>17</v>
      </c>
      <c r="U323">
        <v>0</v>
      </c>
      <c r="V323">
        <v>0</v>
      </c>
      <c r="W323">
        <v>0</v>
      </c>
      <c r="X323">
        <v>2.2252445147952011</v>
      </c>
      <c r="Y323">
        <v>0</v>
      </c>
      <c r="Z323">
        <v>0</v>
      </c>
      <c r="AA323">
        <v>0</v>
      </c>
      <c r="AB323">
        <v>32.017515401606403</v>
      </c>
      <c r="AC323">
        <v>0</v>
      </c>
      <c r="AD323">
        <v>0</v>
      </c>
      <c r="AE323">
        <v>34.242759916401603</v>
      </c>
    </row>
    <row r="324" spans="1:31" x14ac:dyDescent="0.25">
      <c r="A324">
        <v>2414545</v>
      </c>
      <c r="B324">
        <v>1</v>
      </c>
      <c r="C324" t="s">
        <v>80</v>
      </c>
      <c r="D324" t="s">
        <v>94</v>
      </c>
      <c r="E324" t="s">
        <v>174</v>
      </c>
      <c r="F324" t="s">
        <v>1132</v>
      </c>
      <c r="G324" t="s">
        <v>143</v>
      </c>
      <c r="H324" t="s">
        <v>135</v>
      </c>
      <c r="I324" t="s">
        <v>136</v>
      </c>
      <c r="J324" t="s">
        <v>137</v>
      </c>
      <c r="K324" t="s">
        <v>138</v>
      </c>
      <c r="L324" t="s">
        <v>1133</v>
      </c>
      <c r="M324" t="s">
        <v>1134</v>
      </c>
      <c r="N324">
        <v>2.7977777769999999</v>
      </c>
      <c r="O324">
        <v>0</v>
      </c>
      <c r="P324">
        <v>348</v>
      </c>
      <c r="Q324">
        <v>3</v>
      </c>
      <c r="R324">
        <v>1</v>
      </c>
      <c r="S324">
        <v>3</v>
      </c>
      <c r="T324">
        <v>25</v>
      </c>
      <c r="U324">
        <v>0</v>
      </c>
      <c r="V324">
        <v>0</v>
      </c>
      <c r="W324">
        <v>0</v>
      </c>
      <c r="X324">
        <v>121.45071461162229</v>
      </c>
      <c r="Y324">
        <v>0.84195527033345008</v>
      </c>
      <c r="Z324">
        <v>4.1884263220200002E-2</v>
      </c>
      <c r="AA324">
        <v>9.6791218959874339</v>
      </c>
      <c r="AB324">
        <v>13.972097104406227</v>
      </c>
      <c r="AC324">
        <v>0</v>
      </c>
      <c r="AD324">
        <v>0</v>
      </c>
      <c r="AE324">
        <v>145.9857731455696</v>
      </c>
    </row>
    <row r="325" spans="1:31" x14ac:dyDescent="0.25">
      <c r="A325">
        <v>2413958</v>
      </c>
      <c r="B325">
        <v>1</v>
      </c>
      <c r="C325" t="s">
        <v>81</v>
      </c>
      <c r="D325" t="s">
        <v>113</v>
      </c>
      <c r="E325" t="s">
        <v>146</v>
      </c>
      <c r="F325" t="s">
        <v>1135</v>
      </c>
      <c r="G325" t="s">
        <v>148</v>
      </c>
      <c r="H325" t="s">
        <v>149</v>
      </c>
      <c r="I325" t="s">
        <v>136</v>
      </c>
      <c r="J325" t="s">
        <v>137</v>
      </c>
      <c r="K325" t="s">
        <v>138</v>
      </c>
      <c r="L325" t="s">
        <v>1136</v>
      </c>
      <c r="M325" t="s">
        <v>1137</v>
      </c>
      <c r="N325">
        <v>0.74944444399999999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</row>
    <row r="326" spans="1:31" x14ac:dyDescent="0.25">
      <c r="A326">
        <v>2413858</v>
      </c>
      <c r="B326">
        <v>1</v>
      </c>
      <c r="C326" t="s">
        <v>80</v>
      </c>
      <c r="D326" t="s">
        <v>103</v>
      </c>
      <c r="E326" t="s">
        <v>132</v>
      </c>
      <c r="F326" t="s">
        <v>1138</v>
      </c>
      <c r="G326" t="s">
        <v>919</v>
      </c>
      <c r="H326" t="s">
        <v>135</v>
      </c>
      <c r="I326" t="s">
        <v>136</v>
      </c>
      <c r="J326" t="s">
        <v>137</v>
      </c>
      <c r="K326" t="s">
        <v>138</v>
      </c>
      <c r="L326" t="s">
        <v>1139</v>
      </c>
      <c r="M326" t="s">
        <v>1140</v>
      </c>
      <c r="N326">
        <v>2.4375</v>
      </c>
      <c r="O326">
        <v>0</v>
      </c>
      <c r="P326">
        <v>228</v>
      </c>
      <c r="Q326">
        <v>16</v>
      </c>
      <c r="R326">
        <v>3</v>
      </c>
      <c r="S326">
        <v>4</v>
      </c>
      <c r="T326">
        <v>11</v>
      </c>
      <c r="U326">
        <v>0</v>
      </c>
      <c r="V326">
        <v>0</v>
      </c>
      <c r="W326">
        <v>0</v>
      </c>
      <c r="X326">
        <v>95.529462406754348</v>
      </c>
      <c r="Y326">
        <v>68.547942980762372</v>
      </c>
      <c r="Z326">
        <v>0</v>
      </c>
      <c r="AA326">
        <v>8.6642763290247835</v>
      </c>
      <c r="AB326">
        <v>35.503964600204931</v>
      </c>
      <c r="AC326">
        <v>0</v>
      </c>
      <c r="AD326">
        <v>0</v>
      </c>
      <c r="AE326">
        <v>208.24564631674642</v>
      </c>
    </row>
    <row r="327" spans="1:31" x14ac:dyDescent="0.25">
      <c r="A327">
        <v>2414499</v>
      </c>
      <c r="B327">
        <v>1</v>
      </c>
      <c r="C327" t="s">
        <v>80</v>
      </c>
      <c r="D327" t="s">
        <v>101</v>
      </c>
      <c r="E327" t="s">
        <v>162</v>
      </c>
      <c r="F327" t="s">
        <v>1141</v>
      </c>
      <c r="G327" t="s">
        <v>154</v>
      </c>
      <c r="H327" t="s">
        <v>149</v>
      </c>
      <c r="I327" t="s">
        <v>136</v>
      </c>
      <c r="J327" t="s">
        <v>137</v>
      </c>
      <c r="K327" t="s">
        <v>138</v>
      </c>
      <c r="L327" t="s">
        <v>1142</v>
      </c>
      <c r="M327" t="s">
        <v>1143</v>
      </c>
      <c r="N327">
        <v>1.0425</v>
      </c>
      <c r="O327">
        <v>0</v>
      </c>
      <c r="P327">
        <v>6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4.6599436814025754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4.6599436814025754</v>
      </c>
    </row>
    <row r="328" spans="1:31" x14ac:dyDescent="0.25">
      <c r="A328">
        <v>2413666</v>
      </c>
      <c r="B328">
        <v>1</v>
      </c>
      <c r="C328" t="s">
        <v>80</v>
      </c>
      <c r="D328" t="s">
        <v>94</v>
      </c>
      <c r="E328" t="s">
        <v>174</v>
      </c>
      <c r="F328" t="s">
        <v>1144</v>
      </c>
      <c r="G328" t="s">
        <v>158</v>
      </c>
      <c r="H328" t="s">
        <v>135</v>
      </c>
      <c r="I328" t="s">
        <v>136</v>
      </c>
      <c r="J328" t="s">
        <v>137</v>
      </c>
      <c r="K328" t="s">
        <v>159</v>
      </c>
      <c r="L328" t="s">
        <v>1145</v>
      </c>
      <c r="M328" t="s">
        <v>1146</v>
      </c>
      <c r="N328">
        <v>1.165</v>
      </c>
      <c r="O328">
        <v>0</v>
      </c>
      <c r="P328">
        <v>1</v>
      </c>
      <c r="Q328">
        <v>4</v>
      </c>
      <c r="R328">
        <v>59</v>
      </c>
      <c r="S328">
        <v>1</v>
      </c>
      <c r="T328">
        <v>5</v>
      </c>
      <c r="U328">
        <v>0</v>
      </c>
      <c r="V328">
        <v>0</v>
      </c>
      <c r="W328">
        <v>0</v>
      </c>
      <c r="X328">
        <v>0.72926314010680005</v>
      </c>
      <c r="Y328">
        <v>0.4600493519471</v>
      </c>
      <c r="Z328">
        <v>0.41951748470700001</v>
      </c>
      <c r="AA328">
        <v>1.8169092109312444</v>
      </c>
      <c r="AB328">
        <v>15.629829320770391</v>
      </c>
      <c r="AC328">
        <v>0</v>
      </c>
      <c r="AD328">
        <v>0</v>
      </c>
      <c r="AE328">
        <v>19.055568508462535</v>
      </c>
    </row>
    <row r="329" spans="1:31" x14ac:dyDescent="0.25">
      <c r="A329">
        <v>2413812</v>
      </c>
      <c r="B329">
        <v>1</v>
      </c>
      <c r="C329" t="s">
        <v>81</v>
      </c>
      <c r="D329" t="s">
        <v>114</v>
      </c>
      <c r="E329" t="s">
        <v>162</v>
      </c>
      <c r="F329" t="s">
        <v>1147</v>
      </c>
      <c r="G329" t="s">
        <v>164</v>
      </c>
      <c r="H329" t="s">
        <v>149</v>
      </c>
      <c r="I329" t="s">
        <v>136</v>
      </c>
      <c r="J329" t="s">
        <v>137</v>
      </c>
      <c r="K329" t="s">
        <v>138</v>
      </c>
      <c r="L329" t="s">
        <v>1148</v>
      </c>
      <c r="M329" t="s">
        <v>1149</v>
      </c>
      <c r="N329">
        <v>1.0208333329999999</v>
      </c>
      <c r="O329">
        <v>0</v>
      </c>
      <c r="P329">
        <v>31</v>
      </c>
      <c r="Q329">
        <v>0</v>
      </c>
      <c r="R329">
        <v>0</v>
      </c>
      <c r="S329">
        <v>0</v>
      </c>
      <c r="T329">
        <v>1</v>
      </c>
      <c r="U329">
        <v>0</v>
      </c>
      <c r="V329">
        <v>0</v>
      </c>
      <c r="W329">
        <v>0</v>
      </c>
      <c r="X329">
        <v>2.5203833621186504</v>
      </c>
      <c r="Y329">
        <v>0</v>
      </c>
      <c r="Z329">
        <v>0</v>
      </c>
      <c r="AA329">
        <v>0</v>
      </c>
      <c r="AB329">
        <v>1.7023812268024998</v>
      </c>
      <c r="AC329">
        <v>0</v>
      </c>
      <c r="AD329">
        <v>0</v>
      </c>
      <c r="AE329">
        <v>4.2227645889211498</v>
      </c>
    </row>
    <row r="330" spans="1:31" x14ac:dyDescent="0.25">
      <c r="A330">
        <v>2414353</v>
      </c>
      <c r="B330">
        <v>1</v>
      </c>
      <c r="C330" t="s">
        <v>80</v>
      </c>
      <c r="D330" t="s">
        <v>82</v>
      </c>
      <c r="E330" t="s">
        <v>146</v>
      </c>
      <c r="F330" t="s">
        <v>1150</v>
      </c>
      <c r="G330" t="s">
        <v>296</v>
      </c>
      <c r="H330" t="s">
        <v>149</v>
      </c>
      <c r="I330" t="s">
        <v>136</v>
      </c>
      <c r="J330" t="s">
        <v>137</v>
      </c>
      <c r="K330" t="s">
        <v>138</v>
      </c>
      <c r="L330" t="s">
        <v>1151</v>
      </c>
      <c r="M330" t="s">
        <v>1152</v>
      </c>
      <c r="N330">
        <v>2.3691666659999999</v>
      </c>
      <c r="O330">
        <v>0</v>
      </c>
      <c r="P330">
        <v>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3.7523873752139258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3.7523873752139258</v>
      </c>
    </row>
    <row r="331" spans="1:31" x14ac:dyDescent="0.25">
      <c r="A331">
        <v>2413878</v>
      </c>
      <c r="B331">
        <v>1</v>
      </c>
      <c r="C331" t="s">
        <v>80</v>
      </c>
      <c r="D331" t="s">
        <v>95</v>
      </c>
      <c r="E331" t="s">
        <v>174</v>
      </c>
      <c r="F331" t="s">
        <v>1153</v>
      </c>
      <c r="G331" t="s">
        <v>143</v>
      </c>
      <c r="H331" t="s">
        <v>135</v>
      </c>
      <c r="I331" t="s">
        <v>136</v>
      </c>
      <c r="J331" t="s">
        <v>137</v>
      </c>
      <c r="K331" t="s">
        <v>138</v>
      </c>
      <c r="L331" t="s">
        <v>1154</v>
      </c>
      <c r="M331" t="s">
        <v>1155</v>
      </c>
      <c r="N331">
        <v>0.561111111</v>
      </c>
      <c r="O331">
        <v>0</v>
      </c>
      <c r="P331">
        <v>0</v>
      </c>
      <c r="Q331">
        <v>0</v>
      </c>
      <c r="R331">
        <v>0</v>
      </c>
      <c r="S331">
        <v>12</v>
      </c>
      <c r="T331">
        <v>1</v>
      </c>
      <c r="U331">
        <v>1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52.930817156568423</v>
      </c>
      <c r="AB331">
        <v>5.0327494041999996</v>
      </c>
      <c r="AC331">
        <v>1084.1610087425183</v>
      </c>
      <c r="AD331">
        <v>0</v>
      </c>
      <c r="AE331">
        <v>1142.1245753032867</v>
      </c>
    </row>
    <row r="332" spans="1:31" x14ac:dyDescent="0.25">
      <c r="A332">
        <v>2414376</v>
      </c>
      <c r="B332">
        <v>1</v>
      </c>
      <c r="C332" t="s">
        <v>80</v>
      </c>
      <c r="D332" t="s">
        <v>94</v>
      </c>
      <c r="E332" t="s">
        <v>146</v>
      </c>
      <c r="F332" t="s">
        <v>1156</v>
      </c>
      <c r="G332" t="s">
        <v>148</v>
      </c>
      <c r="H332" t="s">
        <v>149</v>
      </c>
      <c r="I332" t="s">
        <v>136</v>
      </c>
      <c r="J332" t="s">
        <v>137</v>
      </c>
      <c r="K332" t="s">
        <v>138</v>
      </c>
      <c r="L332" t="s">
        <v>1157</v>
      </c>
      <c r="M332" t="s">
        <v>1158</v>
      </c>
      <c r="N332">
        <v>5.0269444439999997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1.5408034860890001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1.5408034860890001</v>
      </c>
    </row>
    <row r="333" spans="1:31" x14ac:dyDescent="0.25">
      <c r="A333">
        <v>2414233</v>
      </c>
      <c r="B333">
        <v>1</v>
      </c>
      <c r="C333" t="s">
        <v>81</v>
      </c>
      <c r="D333" t="s">
        <v>120</v>
      </c>
      <c r="E333" t="s">
        <v>146</v>
      </c>
      <c r="F333" t="s">
        <v>1159</v>
      </c>
      <c r="G333" t="s">
        <v>282</v>
      </c>
      <c r="H333" t="s">
        <v>149</v>
      </c>
      <c r="I333" t="s">
        <v>136</v>
      </c>
      <c r="J333" t="s">
        <v>137</v>
      </c>
      <c r="K333" t="s">
        <v>138</v>
      </c>
      <c r="L333" t="s">
        <v>1160</v>
      </c>
      <c r="M333" t="s">
        <v>1161</v>
      </c>
      <c r="N333">
        <v>4.1444444440000003</v>
      </c>
      <c r="O333">
        <v>0</v>
      </c>
      <c r="P333">
        <v>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7.9779195588925003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7.9779195588925003</v>
      </c>
    </row>
    <row r="334" spans="1:31" x14ac:dyDescent="0.25">
      <c r="A334">
        <v>2413855</v>
      </c>
      <c r="B334">
        <v>1</v>
      </c>
      <c r="C334" t="s">
        <v>81</v>
      </c>
      <c r="D334" t="s">
        <v>127</v>
      </c>
      <c r="E334" t="s">
        <v>162</v>
      </c>
      <c r="F334" t="s">
        <v>1162</v>
      </c>
      <c r="G334" t="s">
        <v>268</v>
      </c>
      <c r="H334" t="s">
        <v>149</v>
      </c>
      <c r="I334" t="s">
        <v>136</v>
      </c>
      <c r="J334" t="s">
        <v>137</v>
      </c>
      <c r="K334" t="s">
        <v>138</v>
      </c>
      <c r="L334" t="s">
        <v>1163</v>
      </c>
      <c r="M334" t="s">
        <v>1164</v>
      </c>
      <c r="N334">
        <v>3.3480555550000002</v>
      </c>
      <c r="O334">
        <v>0</v>
      </c>
      <c r="P334">
        <v>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4.0867762080815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4.0867762080815</v>
      </c>
    </row>
    <row r="335" spans="1:31" x14ac:dyDescent="0.25">
      <c r="A335">
        <v>2414041</v>
      </c>
      <c r="B335">
        <v>1</v>
      </c>
      <c r="C335" t="s">
        <v>80</v>
      </c>
      <c r="D335" t="s">
        <v>103</v>
      </c>
      <c r="E335" t="s">
        <v>174</v>
      </c>
      <c r="F335" t="s">
        <v>1165</v>
      </c>
      <c r="G335" t="s">
        <v>143</v>
      </c>
      <c r="H335" t="s">
        <v>135</v>
      </c>
      <c r="I335" t="s">
        <v>136</v>
      </c>
      <c r="J335" t="s">
        <v>137</v>
      </c>
      <c r="K335" t="s">
        <v>138</v>
      </c>
      <c r="L335" t="s">
        <v>1166</v>
      </c>
      <c r="M335" t="s">
        <v>1167</v>
      </c>
      <c r="N335">
        <v>0.61194444400000003</v>
      </c>
      <c r="O335">
        <v>0</v>
      </c>
      <c r="P335">
        <v>27</v>
      </c>
      <c r="Q335">
        <v>6</v>
      </c>
      <c r="R335">
        <v>9</v>
      </c>
      <c r="S335">
        <v>25</v>
      </c>
      <c r="T335">
        <v>41</v>
      </c>
      <c r="U335">
        <v>30</v>
      </c>
      <c r="V335">
        <v>9</v>
      </c>
      <c r="W335">
        <v>0</v>
      </c>
      <c r="X335">
        <v>9.1859491863288341</v>
      </c>
      <c r="Y335">
        <v>16.449630872039918</v>
      </c>
      <c r="Z335">
        <v>2.9678362181999999E-3</v>
      </c>
      <c r="AA335">
        <v>143.4928131995427</v>
      </c>
      <c r="AB335">
        <v>65.408941757666597</v>
      </c>
      <c r="AC335">
        <v>1373.2694827275902</v>
      </c>
      <c r="AD335">
        <v>438.96043091175761</v>
      </c>
      <c r="AE335">
        <v>2046.7702164911441</v>
      </c>
    </row>
    <row r="336" spans="1:31" x14ac:dyDescent="0.25">
      <c r="A336">
        <v>2414562</v>
      </c>
      <c r="B336">
        <v>1</v>
      </c>
      <c r="C336" t="s">
        <v>81</v>
      </c>
      <c r="D336" t="s">
        <v>128</v>
      </c>
      <c r="E336" t="s">
        <v>162</v>
      </c>
      <c r="F336" t="s">
        <v>1168</v>
      </c>
      <c r="G336" t="s">
        <v>164</v>
      </c>
      <c r="H336" t="s">
        <v>149</v>
      </c>
      <c r="I336" t="s">
        <v>136</v>
      </c>
      <c r="J336" t="s">
        <v>137</v>
      </c>
      <c r="K336" t="s">
        <v>138</v>
      </c>
      <c r="L336" t="s">
        <v>1169</v>
      </c>
      <c r="M336" t="s">
        <v>1170</v>
      </c>
      <c r="N336">
        <v>2.6719444440000002</v>
      </c>
      <c r="O336">
        <v>0</v>
      </c>
      <c r="P336">
        <v>9</v>
      </c>
      <c r="Q336">
        <v>0</v>
      </c>
      <c r="R336">
        <v>0</v>
      </c>
      <c r="S336">
        <v>0</v>
      </c>
      <c r="T336">
        <v>2</v>
      </c>
      <c r="U336">
        <v>0</v>
      </c>
      <c r="V336">
        <v>0</v>
      </c>
      <c r="W336">
        <v>0</v>
      </c>
      <c r="X336">
        <v>2.2709859928807332</v>
      </c>
      <c r="Y336">
        <v>0</v>
      </c>
      <c r="Z336">
        <v>0</v>
      </c>
      <c r="AA336">
        <v>0</v>
      </c>
      <c r="AB336">
        <v>0.24431444229060004</v>
      </c>
      <c r="AC336">
        <v>0</v>
      </c>
      <c r="AD336">
        <v>0</v>
      </c>
      <c r="AE336">
        <v>2.5153004351713331</v>
      </c>
    </row>
    <row r="337" spans="1:31" x14ac:dyDescent="0.25">
      <c r="A337">
        <v>2413898</v>
      </c>
      <c r="B337">
        <v>1</v>
      </c>
      <c r="C337" t="s">
        <v>81</v>
      </c>
      <c r="D337" t="s">
        <v>113</v>
      </c>
      <c r="E337" t="s">
        <v>174</v>
      </c>
      <c r="F337" t="s">
        <v>1171</v>
      </c>
      <c r="G337" t="s">
        <v>158</v>
      </c>
      <c r="H337" t="s">
        <v>135</v>
      </c>
      <c r="I337" t="s">
        <v>136</v>
      </c>
      <c r="J337" t="s">
        <v>137</v>
      </c>
      <c r="K337" t="s">
        <v>159</v>
      </c>
      <c r="L337" t="s">
        <v>1172</v>
      </c>
      <c r="M337" t="s">
        <v>1173</v>
      </c>
      <c r="N337">
        <v>3.6008333330000002</v>
      </c>
      <c r="O337">
        <v>2</v>
      </c>
      <c r="P337">
        <v>0</v>
      </c>
      <c r="Q337">
        <v>15</v>
      </c>
      <c r="R337">
        <v>89</v>
      </c>
      <c r="S337">
        <v>7</v>
      </c>
      <c r="T337">
        <v>4</v>
      </c>
      <c r="U337">
        <v>0</v>
      </c>
      <c r="V337">
        <v>0</v>
      </c>
      <c r="W337">
        <v>2.1269248735227002</v>
      </c>
      <c r="X337">
        <v>0</v>
      </c>
      <c r="Y337">
        <v>22.075048266991502</v>
      </c>
      <c r="Z337">
        <v>1.46797123183865</v>
      </c>
      <c r="AA337">
        <v>405.49556831354766</v>
      </c>
      <c r="AB337">
        <v>11.459905028912734</v>
      </c>
      <c r="AC337">
        <v>0</v>
      </c>
      <c r="AD337">
        <v>0</v>
      </c>
      <c r="AE337">
        <v>442.62541771481324</v>
      </c>
    </row>
    <row r="338" spans="1:31" x14ac:dyDescent="0.25">
      <c r="A338">
        <v>2413729</v>
      </c>
      <c r="B338">
        <v>1</v>
      </c>
      <c r="C338" t="s">
        <v>81</v>
      </c>
      <c r="D338" t="s">
        <v>128</v>
      </c>
      <c r="E338" t="s">
        <v>174</v>
      </c>
      <c r="F338" t="s">
        <v>1174</v>
      </c>
      <c r="G338" t="s">
        <v>143</v>
      </c>
      <c r="H338" t="s">
        <v>135</v>
      </c>
      <c r="I338" t="s">
        <v>136</v>
      </c>
      <c r="J338" t="s">
        <v>137</v>
      </c>
      <c r="K338" t="s">
        <v>138</v>
      </c>
      <c r="L338" t="s">
        <v>1175</v>
      </c>
      <c r="M338" t="s">
        <v>1176</v>
      </c>
      <c r="N338">
        <v>0.29749999999999999</v>
      </c>
      <c r="O338">
        <v>0</v>
      </c>
      <c r="P338">
        <v>0</v>
      </c>
      <c r="Q338">
        <v>6</v>
      </c>
      <c r="R338">
        <v>0</v>
      </c>
      <c r="S338">
        <v>1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1.6801279107112497</v>
      </c>
      <c r="Z338">
        <v>0</v>
      </c>
      <c r="AA338">
        <v>2.4808419175680001</v>
      </c>
      <c r="AB338">
        <v>1.0997686705162499</v>
      </c>
      <c r="AC338">
        <v>0</v>
      </c>
      <c r="AD338">
        <v>0</v>
      </c>
      <c r="AE338">
        <v>5.260738498795499</v>
      </c>
    </row>
    <row r="339" spans="1:31" x14ac:dyDescent="0.25">
      <c r="A339">
        <v>2414227</v>
      </c>
      <c r="B339">
        <v>1</v>
      </c>
      <c r="C339" t="s">
        <v>80</v>
      </c>
      <c r="D339" t="s">
        <v>94</v>
      </c>
      <c r="E339" t="s">
        <v>132</v>
      </c>
      <c r="F339" t="s">
        <v>1177</v>
      </c>
      <c r="G339" t="s">
        <v>215</v>
      </c>
      <c r="H339" t="s">
        <v>135</v>
      </c>
      <c r="I339" t="s">
        <v>136</v>
      </c>
      <c r="J339" t="s">
        <v>137</v>
      </c>
      <c r="K339" t="s">
        <v>138</v>
      </c>
      <c r="L339" t="s">
        <v>1178</v>
      </c>
      <c r="M339" t="s">
        <v>1179</v>
      </c>
      <c r="N339">
        <v>2.4733333329999998</v>
      </c>
      <c r="O339">
        <v>0</v>
      </c>
      <c r="P339">
        <v>119</v>
      </c>
      <c r="Q339">
        <v>1</v>
      </c>
      <c r="R339">
        <v>6</v>
      </c>
      <c r="S339">
        <v>2</v>
      </c>
      <c r="T339">
        <v>13</v>
      </c>
      <c r="U339">
        <v>0</v>
      </c>
      <c r="V339">
        <v>0</v>
      </c>
      <c r="W339">
        <v>0</v>
      </c>
      <c r="X339">
        <v>56.653752568728315</v>
      </c>
      <c r="Y339">
        <v>0.93682371171433343</v>
      </c>
      <c r="Z339">
        <v>5.1454070769832496</v>
      </c>
      <c r="AA339">
        <v>33.721444444544552</v>
      </c>
      <c r="AB339">
        <v>34.679773755765133</v>
      </c>
      <c r="AC339">
        <v>0</v>
      </c>
      <c r="AD339">
        <v>0</v>
      </c>
      <c r="AE339">
        <v>131.13720155773558</v>
      </c>
    </row>
    <row r="340" spans="1:31" x14ac:dyDescent="0.25">
      <c r="A340">
        <v>2414333</v>
      </c>
      <c r="B340">
        <v>1</v>
      </c>
      <c r="C340" t="s">
        <v>81</v>
      </c>
      <c r="D340" t="s">
        <v>116</v>
      </c>
      <c r="E340" t="s">
        <v>132</v>
      </c>
      <c r="F340" t="s">
        <v>1180</v>
      </c>
      <c r="G340" t="s">
        <v>919</v>
      </c>
      <c r="H340" t="s">
        <v>135</v>
      </c>
      <c r="I340" t="s">
        <v>136</v>
      </c>
      <c r="J340" t="s">
        <v>137</v>
      </c>
      <c r="K340" t="s">
        <v>138</v>
      </c>
      <c r="L340" t="s">
        <v>1181</v>
      </c>
      <c r="M340" t="s">
        <v>1182</v>
      </c>
      <c r="N340">
        <v>4.193333333</v>
      </c>
      <c r="O340">
        <v>0</v>
      </c>
      <c r="P340">
        <v>19</v>
      </c>
      <c r="Q340">
        <v>0</v>
      </c>
      <c r="R340">
        <v>7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13.355916736378648</v>
      </c>
      <c r="Y340">
        <v>0</v>
      </c>
      <c r="Z340">
        <v>0.222844875484</v>
      </c>
      <c r="AA340">
        <v>0</v>
      </c>
      <c r="AB340">
        <v>5.0450215978775006</v>
      </c>
      <c r="AC340">
        <v>0</v>
      </c>
      <c r="AD340">
        <v>0</v>
      </c>
      <c r="AE340">
        <v>18.623783209740147</v>
      </c>
    </row>
    <row r="341" spans="1:31" x14ac:dyDescent="0.25">
      <c r="A341">
        <v>2414419</v>
      </c>
      <c r="B341">
        <v>1</v>
      </c>
      <c r="C341" t="s">
        <v>80</v>
      </c>
      <c r="D341" t="s">
        <v>107</v>
      </c>
      <c r="E341" t="s">
        <v>162</v>
      </c>
      <c r="F341" t="s">
        <v>1183</v>
      </c>
      <c r="G341" t="s">
        <v>154</v>
      </c>
      <c r="H341" t="s">
        <v>149</v>
      </c>
      <c r="I341" t="s">
        <v>136</v>
      </c>
      <c r="J341" t="s">
        <v>137</v>
      </c>
      <c r="K341" t="s">
        <v>138</v>
      </c>
      <c r="L341" t="s">
        <v>1184</v>
      </c>
      <c r="M341" t="s">
        <v>1185</v>
      </c>
      <c r="N341">
        <v>0.75277777700000004</v>
      </c>
      <c r="O341">
        <v>0</v>
      </c>
      <c r="P341">
        <v>70</v>
      </c>
      <c r="Q341">
        <v>0</v>
      </c>
      <c r="R341">
        <v>0</v>
      </c>
      <c r="S341">
        <v>0</v>
      </c>
      <c r="T341">
        <v>8</v>
      </c>
      <c r="U341">
        <v>0</v>
      </c>
      <c r="V341">
        <v>0</v>
      </c>
      <c r="W341">
        <v>0</v>
      </c>
      <c r="X341">
        <v>6.0427994835334493</v>
      </c>
      <c r="Y341">
        <v>0</v>
      </c>
      <c r="Z341">
        <v>0</v>
      </c>
      <c r="AA341">
        <v>0</v>
      </c>
      <c r="AB341">
        <v>3.936131608892266</v>
      </c>
      <c r="AC341">
        <v>0</v>
      </c>
      <c r="AD341">
        <v>0</v>
      </c>
      <c r="AE341">
        <v>9.9789310924257144</v>
      </c>
    </row>
    <row r="342" spans="1:31" x14ac:dyDescent="0.25">
      <c r="A342">
        <v>2414668</v>
      </c>
      <c r="B342">
        <v>1</v>
      </c>
      <c r="C342" t="s">
        <v>80</v>
      </c>
      <c r="D342" t="s">
        <v>104</v>
      </c>
      <c r="E342" t="s">
        <v>152</v>
      </c>
      <c r="F342" t="s">
        <v>1186</v>
      </c>
      <c r="G342" t="s">
        <v>403</v>
      </c>
      <c r="H342" t="s">
        <v>149</v>
      </c>
      <c r="I342" t="s">
        <v>136</v>
      </c>
      <c r="J342" t="s">
        <v>137</v>
      </c>
      <c r="K342" t="s">
        <v>138</v>
      </c>
      <c r="L342" t="s">
        <v>1187</v>
      </c>
      <c r="M342" t="s">
        <v>1188</v>
      </c>
      <c r="N342">
        <v>1.9736111110000001</v>
      </c>
      <c r="O342">
        <v>0</v>
      </c>
      <c r="P342">
        <v>50</v>
      </c>
      <c r="Q342">
        <v>0</v>
      </c>
      <c r="R342">
        <v>4</v>
      </c>
      <c r="S342">
        <v>0</v>
      </c>
      <c r="T342">
        <v>12</v>
      </c>
      <c r="U342">
        <v>0</v>
      </c>
      <c r="V342">
        <v>0</v>
      </c>
      <c r="W342">
        <v>0</v>
      </c>
      <c r="X342">
        <v>20.389421504227666</v>
      </c>
      <c r="Y342">
        <v>0</v>
      </c>
      <c r="Z342">
        <v>0</v>
      </c>
      <c r="AA342">
        <v>0</v>
      </c>
      <c r="AB342">
        <v>24.677745645668001</v>
      </c>
      <c r="AC342">
        <v>0</v>
      </c>
      <c r="AD342">
        <v>0</v>
      </c>
      <c r="AE342">
        <v>45.067167149895667</v>
      </c>
    </row>
    <row r="343" spans="1:31" x14ac:dyDescent="0.25">
      <c r="A343">
        <v>2414582</v>
      </c>
      <c r="B343">
        <v>1</v>
      </c>
      <c r="C343" t="s">
        <v>80</v>
      </c>
      <c r="D343" t="s">
        <v>87</v>
      </c>
      <c r="E343" t="s">
        <v>146</v>
      </c>
      <c r="F343" t="s">
        <v>1189</v>
      </c>
      <c r="G343" t="s">
        <v>148</v>
      </c>
      <c r="H343" t="s">
        <v>149</v>
      </c>
      <c r="I343" t="s">
        <v>136</v>
      </c>
      <c r="J343" t="s">
        <v>137</v>
      </c>
      <c r="K343" t="s">
        <v>138</v>
      </c>
      <c r="L343" t="s">
        <v>1190</v>
      </c>
      <c r="M343" t="s">
        <v>1191</v>
      </c>
      <c r="N343">
        <v>4.4002777770000003</v>
      </c>
      <c r="O343">
        <v>0</v>
      </c>
      <c r="P343">
        <v>3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2.7918978487304504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2.7918978487304504</v>
      </c>
    </row>
    <row r="344" spans="1:31" x14ac:dyDescent="0.25">
      <c r="A344">
        <v>2413941</v>
      </c>
      <c r="B344">
        <v>1</v>
      </c>
      <c r="C344" t="s">
        <v>80</v>
      </c>
      <c r="D344" t="s">
        <v>101</v>
      </c>
      <c r="E344" t="s">
        <v>174</v>
      </c>
      <c r="F344" t="s">
        <v>1192</v>
      </c>
      <c r="G344" t="s">
        <v>143</v>
      </c>
      <c r="H344" t="s">
        <v>135</v>
      </c>
      <c r="I344" t="s">
        <v>136</v>
      </c>
      <c r="J344" t="s">
        <v>137</v>
      </c>
      <c r="K344" t="s">
        <v>138</v>
      </c>
      <c r="L344" t="s">
        <v>1193</v>
      </c>
      <c r="M344" t="s">
        <v>1194</v>
      </c>
      <c r="N344">
        <v>1.1316666660000001</v>
      </c>
      <c r="O344">
        <v>5</v>
      </c>
      <c r="P344">
        <v>0</v>
      </c>
      <c r="Q344">
        <v>2</v>
      </c>
      <c r="R344">
        <v>0</v>
      </c>
      <c r="S344">
        <v>14</v>
      </c>
      <c r="T344">
        <v>0</v>
      </c>
      <c r="U344">
        <v>0</v>
      </c>
      <c r="V344">
        <v>0</v>
      </c>
      <c r="W344">
        <v>8.9274684813853487</v>
      </c>
      <c r="X344">
        <v>0</v>
      </c>
      <c r="Y344">
        <v>7.4515525555229001</v>
      </c>
      <c r="Z344">
        <v>0</v>
      </c>
      <c r="AA344">
        <v>355.39032791763941</v>
      </c>
      <c r="AB344">
        <v>0</v>
      </c>
      <c r="AC344">
        <v>0</v>
      </c>
      <c r="AD344">
        <v>0</v>
      </c>
      <c r="AE344">
        <v>371.76934895454764</v>
      </c>
    </row>
    <row r="345" spans="1:31" x14ac:dyDescent="0.25">
      <c r="A345">
        <v>2413792</v>
      </c>
      <c r="B345">
        <v>1</v>
      </c>
      <c r="C345" t="s">
        <v>80</v>
      </c>
      <c r="D345" t="s">
        <v>105</v>
      </c>
      <c r="E345" t="s">
        <v>174</v>
      </c>
      <c r="F345" t="s">
        <v>1195</v>
      </c>
      <c r="G345" t="s">
        <v>158</v>
      </c>
      <c r="H345" t="s">
        <v>135</v>
      </c>
      <c r="I345" t="s">
        <v>136</v>
      </c>
      <c r="J345" t="s">
        <v>137</v>
      </c>
      <c r="K345" t="s">
        <v>159</v>
      </c>
      <c r="L345" t="s">
        <v>1196</v>
      </c>
      <c r="M345" t="s">
        <v>1197</v>
      </c>
      <c r="N345">
        <v>1.9244444439999999</v>
      </c>
      <c r="O345">
        <v>0</v>
      </c>
      <c r="P345">
        <v>1636</v>
      </c>
      <c r="Q345">
        <v>0</v>
      </c>
      <c r="R345">
        <v>0</v>
      </c>
      <c r="S345">
        <v>0</v>
      </c>
      <c r="T345">
        <v>64</v>
      </c>
      <c r="U345">
        <v>0</v>
      </c>
      <c r="V345">
        <v>0</v>
      </c>
      <c r="W345">
        <v>0</v>
      </c>
      <c r="X345">
        <v>805.88290541328183</v>
      </c>
      <c r="Y345">
        <v>0</v>
      </c>
      <c r="Z345">
        <v>0</v>
      </c>
      <c r="AA345">
        <v>0</v>
      </c>
      <c r="AB345">
        <v>158.17535797535973</v>
      </c>
      <c r="AC345">
        <v>0</v>
      </c>
      <c r="AD345">
        <v>0</v>
      </c>
      <c r="AE345">
        <v>964.05826338864154</v>
      </c>
    </row>
    <row r="346" spans="1:31" x14ac:dyDescent="0.25">
      <c r="A346">
        <v>2413629</v>
      </c>
      <c r="B346">
        <v>1</v>
      </c>
      <c r="C346" t="s">
        <v>81</v>
      </c>
      <c r="D346" t="s">
        <v>128</v>
      </c>
      <c r="E346" t="s">
        <v>132</v>
      </c>
      <c r="F346" t="s">
        <v>1198</v>
      </c>
      <c r="G346" t="s">
        <v>158</v>
      </c>
      <c r="H346" t="s">
        <v>135</v>
      </c>
      <c r="I346" t="s">
        <v>136</v>
      </c>
      <c r="J346" t="s">
        <v>137</v>
      </c>
      <c r="K346" t="s">
        <v>159</v>
      </c>
      <c r="L346" t="s">
        <v>1199</v>
      </c>
      <c r="M346" t="s">
        <v>1200</v>
      </c>
      <c r="N346">
        <v>1.1883333330000001</v>
      </c>
      <c r="O346">
        <v>0</v>
      </c>
      <c r="P346">
        <v>200</v>
      </c>
      <c r="Q346">
        <v>0</v>
      </c>
      <c r="R346">
        <v>0</v>
      </c>
      <c r="S346">
        <v>0</v>
      </c>
      <c r="T346">
        <v>8</v>
      </c>
      <c r="U346">
        <v>0</v>
      </c>
      <c r="V346">
        <v>0</v>
      </c>
      <c r="W346">
        <v>0</v>
      </c>
      <c r="X346">
        <v>45.760621623704608</v>
      </c>
      <c r="Y346">
        <v>0</v>
      </c>
      <c r="Z346">
        <v>0</v>
      </c>
      <c r="AA346">
        <v>0</v>
      </c>
      <c r="AB346">
        <v>13.393385243254867</v>
      </c>
      <c r="AC346">
        <v>0</v>
      </c>
      <c r="AD346">
        <v>0</v>
      </c>
      <c r="AE346">
        <v>59.154006866959477</v>
      </c>
    </row>
    <row r="347" spans="1:31" x14ac:dyDescent="0.25">
      <c r="A347">
        <v>2414625</v>
      </c>
      <c r="B347">
        <v>1</v>
      </c>
      <c r="C347" t="s">
        <v>81</v>
      </c>
      <c r="D347" t="s">
        <v>128</v>
      </c>
      <c r="E347" t="s">
        <v>146</v>
      </c>
      <c r="F347" t="s">
        <v>1201</v>
      </c>
      <c r="G347" t="s">
        <v>148</v>
      </c>
      <c r="H347" t="s">
        <v>149</v>
      </c>
      <c r="I347" t="s">
        <v>136</v>
      </c>
      <c r="J347" t="s">
        <v>137</v>
      </c>
      <c r="K347" t="s">
        <v>138</v>
      </c>
      <c r="L347" t="s">
        <v>1202</v>
      </c>
      <c r="M347" t="s">
        <v>1203</v>
      </c>
      <c r="N347">
        <v>1.7397222219999999</v>
      </c>
      <c r="O347">
        <v>0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</row>
    <row r="348" spans="1:31" x14ac:dyDescent="0.25">
      <c r="A348">
        <v>2413606</v>
      </c>
      <c r="B348">
        <v>1</v>
      </c>
      <c r="C348" t="s">
        <v>81</v>
      </c>
      <c r="D348" t="s">
        <v>128</v>
      </c>
      <c r="E348" t="s">
        <v>162</v>
      </c>
      <c r="F348" t="s">
        <v>1204</v>
      </c>
      <c r="G348" t="s">
        <v>268</v>
      </c>
      <c r="H348" t="s">
        <v>149</v>
      </c>
      <c r="I348" t="s">
        <v>136</v>
      </c>
      <c r="J348" t="s">
        <v>137</v>
      </c>
      <c r="K348" t="s">
        <v>138</v>
      </c>
      <c r="L348" t="s">
        <v>1205</v>
      </c>
      <c r="M348" t="s">
        <v>1206</v>
      </c>
      <c r="N348">
        <v>5.0377777769999996</v>
      </c>
      <c r="O348">
        <v>0</v>
      </c>
      <c r="P348">
        <v>21</v>
      </c>
      <c r="Q348">
        <v>0</v>
      </c>
      <c r="R348">
        <v>1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3.2505027897494001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3.2505027897494001</v>
      </c>
    </row>
    <row r="349" spans="1:31" x14ac:dyDescent="0.25">
      <c r="A349">
        <v>2413769</v>
      </c>
      <c r="B349">
        <v>1</v>
      </c>
      <c r="C349" t="s">
        <v>81</v>
      </c>
      <c r="D349" t="s">
        <v>127</v>
      </c>
      <c r="E349" t="s">
        <v>162</v>
      </c>
      <c r="F349" t="s">
        <v>1207</v>
      </c>
      <c r="G349" t="s">
        <v>164</v>
      </c>
      <c r="H349" t="s">
        <v>149</v>
      </c>
      <c r="I349" t="s">
        <v>136</v>
      </c>
      <c r="J349" t="s">
        <v>137</v>
      </c>
      <c r="K349" t="s">
        <v>138</v>
      </c>
      <c r="L349" t="s">
        <v>1208</v>
      </c>
      <c r="M349" t="s">
        <v>1209</v>
      </c>
      <c r="N349">
        <v>3.6747222220000002</v>
      </c>
      <c r="O349">
        <v>0</v>
      </c>
      <c r="P349">
        <v>1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0.40754954211139999</v>
      </c>
      <c r="AA349">
        <v>0</v>
      </c>
      <c r="AB349">
        <v>0</v>
      </c>
      <c r="AC349">
        <v>0</v>
      </c>
      <c r="AD349">
        <v>0</v>
      </c>
      <c r="AE349">
        <v>0.40754954211139999</v>
      </c>
    </row>
    <row r="350" spans="1:31" x14ac:dyDescent="0.25">
      <c r="A350">
        <v>2414124</v>
      </c>
      <c r="B350">
        <v>1</v>
      </c>
      <c r="C350" t="s">
        <v>81</v>
      </c>
      <c r="D350" t="s">
        <v>115</v>
      </c>
      <c r="E350" t="s">
        <v>174</v>
      </c>
      <c r="F350" t="s">
        <v>1210</v>
      </c>
      <c r="G350" t="s">
        <v>143</v>
      </c>
      <c r="H350" t="s">
        <v>135</v>
      </c>
      <c r="I350" t="s">
        <v>136</v>
      </c>
      <c r="J350" t="s">
        <v>137</v>
      </c>
      <c r="K350" t="s">
        <v>138</v>
      </c>
      <c r="L350" t="s">
        <v>1211</v>
      </c>
      <c r="M350" t="s">
        <v>1212</v>
      </c>
      <c r="N350">
        <v>0.51555555500000005</v>
      </c>
      <c r="O350">
        <v>10</v>
      </c>
      <c r="P350">
        <v>4569</v>
      </c>
      <c r="Q350">
        <v>2</v>
      </c>
      <c r="R350">
        <v>190</v>
      </c>
      <c r="S350">
        <v>9</v>
      </c>
      <c r="T350">
        <v>469</v>
      </c>
      <c r="U350">
        <v>2</v>
      </c>
      <c r="V350">
        <v>0</v>
      </c>
      <c r="W350">
        <v>1.0926023951786668</v>
      </c>
      <c r="X350">
        <v>209.15038627952188</v>
      </c>
      <c r="Y350">
        <v>3.415765150336</v>
      </c>
      <c r="Z350">
        <v>22.814788732437329</v>
      </c>
      <c r="AA350">
        <v>8.4678147413184011</v>
      </c>
      <c r="AB350">
        <v>92.160272712857633</v>
      </c>
      <c r="AC350">
        <v>63.533681133354662</v>
      </c>
      <c r="AD350">
        <v>0</v>
      </c>
      <c r="AE350">
        <v>400.63531114500455</v>
      </c>
    </row>
    <row r="351" spans="1:31" x14ac:dyDescent="0.25">
      <c r="A351">
        <v>2413752</v>
      </c>
      <c r="B351">
        <v>1</v>
      </c>
      <c r="C351" t="s">
        <v>81</v>
      </c>
      <c r="D351" t="s">
        <v>118</v>
      </c>
      <c r="E351" t="s">
        <v>132</v>
      </c>
      <c r="F351" t="s">
        <v>1213</v>
      </c>
      <c r="G351" t="s">
        <v>176</v>
      </c>
      <c r="H351" t="s">
        <v>135</v>
      </c>
      <c r="I351" t="s">
        <v>136</v>
      </c>
      <c r="J351" t="s">
        <v>137</v>
      </c>
      <c r="K351" t="s">
        <v>159</v>
      </c>
      <c r="L351" t="s">
        <v>1214</v>
      </c>
      <c r="M351" t="s">
        <v>1215</v>
      </c>
      <c r="N351">
        <v>1.3291666660000001</v>
      </c>
      <c r="O351">
        <v>1</v>
      </c>
      <c r="P351">
        <v>0</v>
      </c>
      <c r="Q351">
        <v>14</v>
      </c>
      <c r="R351">
        <v>3</v>
      </c>
      <c r="S351">
        <v>7</v>
      </c>
      <c r="T351">
        <v>26</v>
      </c>
      <c r="U351">
        <v>1</v>
      </c>
      <c r="V351">
        <v>0</v>
      </c>
      <c r="W351">
        <v>1.3858447270833334</v>
      </c>
      <c r="X351">
        <v>0</v>
      </c>
      <c r="Y351">
        <v>2.5494620502579886</v>
      </c>
      <c r="Z351">
        <v>3.1453996473404167</v>
      </c>
      <c r="AA351">
        <v>108.34891096581428</v>
      </c>
      <c r="AB351">
        <v>18.924381733725518</v>
      </c>
      <c r="AC351">
        <v>28.026351005400002</v>
      </c>
      <c r="AD351">
        <v>0</v>
      </c>
      <c r="AE351">
        <v>162.38035012962155</v>
      </c>
    </row>
    <row r="352" spans="1:31" x14ac:dyDescent="0.25">
      <c r="A352">
        <v>2414439</v>
      </c>
      <c r="B352">
        <v>1</v>
      </c>
      <c r="C352" t="s">
        <v>81</v>
      </c>
      <c r="D352" t="s">
        <v>122</v>
      </c>
      <c r="E352" t="s">
        <v>132</v>
      </c>
      <c r="F352" t="s">
        <v>1216</v>
      </c>
      <c r="G352" t="s">
        <v>215</v>
      </c>
      <c r="H352" t="s">
        <v>135</v>
      </c>
      <c r="I352" t="s">
        <v>136</v>
      </c>
      <c r="J352" t="s">
        <v>137</v>
      </c>
      <c r="K352" t="s">
        <v>138</v>
      </c>
      <c r="L352" t="s">
        <v>1217</v>
      </c>
      <c r="M352" t="s">
        <v>1218</v>
      </c>
      <c r="N352">
        <v>3.2580555549999999</v>
      </c>
      <c r="O352">
        <v>0</v>
      </c>
      <c r="P352">
        <v>140</v>
      </c>
      <c r="Q352">
        <v>0</v>
      </c>
      <c r="R352">
        <v>0</v>
      </c>
      <c r="S352">
        <v>0</v>
      </c>
      <c r="T352">
        <v>12</v>
      </c>
      <c r="U352">
        <v>0</v>
      </c>
      <c r="V352">
        <v>0</v>
      </c>
      <c r="W352">
        <v>0</v>
      </c>
      <c r="X352">
        <v>79.63876253187253</v>
      </c>
      <c r="Y352">
        <v>0</v>
      </c>
      <c r="Z352">
        <v>0</v>
      </c>
      <c r="AA352">
        <v>0</v>
      </c>
      <c r="AB352">
        <v>10.482543069372468</v>
      </c>
      <c r="AC352">
        <v>0</v>
      </c>
      <c r="AD352">
        <v>0</v>
      </c>
      <c r="AE352">
        <v>90.121305601244998</v>
      </c>
    </row>
    <row r="353" spans="1:31" x14ac:dyDescent="0.25">
      <c r="A353">
        <v>2414316</v>
      </c>
      <c r="B353">
        <v>1</v>
      </c>
      <c r="C353" t="s">
        <v>80</v>
      </c>
      <c r="D353" t="s">
        <v>82</v>
      </c>
      <c r="E353" t="s">
        <v>146</v>
      </c>
      <c r="F353" t="s">
        <v>1219</v>
      </c>
      <c r="G353" t="s">
        <v>148</v>
      </c>
      <c r="H353" t="s">
        <v>149</v>
      </c>
      <c r="I353" t="s">
        <v>136</v>
      </c>
      <c r="J353" t="s">
        <v>137</v>
      </c>
      <c r="K353" t="s">
        <v>138</v>
      </c>
      <c r="L353" t="s">
        <v>1220</v>
      </c>
      <c r="M353" t="s">
        <v>1221</v>
      </c>
      <c r="N353">
        <v>1.1486111109999999</v>
      </c>
      <c r="O353">
        <v>0</v>
      </c>
      <c r="P353">
        <v>3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1.1437993179873918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1.1437993179873918</v>
      </c>
    </row>
    <row r="354" spans="1:31" x14ac:dyDescent="0.25">
      <c r="A354">
        <v>2414061</v>
      </c>
      <c r="B354">
        <v>1</v>
      </c>
      <c r="C354" t="s">
        <v>80</v>
      </c>
      <c r="D354" t="s">
        <v>84</v>
      </c>
      <c r="E354" t="s">
        <v>146</v>
      </c>
      <c r="F354" t="s">
        <v>1222</v>
      </c>
      <c r="G354" t="s">
        <v>148</v>
      </c>
      <c r="H354" t="s">
        <v>149</v>
      </c>
      <c r="I354" t="s">
        <v>136</v>
      </c>
      <c r="J354" t="s">
        <v>137</v>
      </c>
      <c r="K354" t="s">
        <v>138</v>
      </c>
      <c r="L354" t="s">
        <v>1223</v>
      </c>
      <c r="M354" t="s">
        <v>1224</v>
      </c>
      <c r="N354">
        <v>1.8377777769999999</v>
      </c>
      <c r="O354">
        <v>0</v>
      </c>
      <c r="P354">
        <v>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1.9841119648210002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1.9841119648210002</v>
      </c>
    </row>
    <row r="355" spans="1:31" x14ac:dyDescent="0.25">
      <c r="A355">
        <v>2413669</v>
      </c>
      <c r="B355">
        <v>1</v>
      </c>
      <c r="C355" t="s">
        <v>80</v>
      </c>
      <c r="D355" t="s">
        <v>97</v>
      </c>
      <c r="E355" t="s">
        <v>174</v>
      </c>
      <c r="F355" t="s">
        <v>1225</v>
      </c>
      <c r="G355" t="s">
        <v>176</v>
      </c>
      <c r="H355" t="s">
        <v>135</v>
      </c>
      <c r="I355" t="s">
        <v>136</v>
      </c>
      <c r="J355" t="s">
        <v>137</v>
      </c>
      <c r="K355" t="s">
        <v>159</v>
      </c>
      <c r="L355" t="s">
        <v>1226</v>
      </c>
      <c r="M355" t="s">
        <v>1227</v>
      </c>
      <c r="N355">
        <v>7.4183333329999996</v>
      </c>
      <c r="O355">
        <v>0</v>
      </c>
      <c r="P355">
        <v>842</v>
      </c>
      <c r="Q355">
        <v>0</v>
      </c>
      <c r="R355">
        <v>46</v>
      </c>
      <c r="S355">
        <v>1</v>
      </c>
      <c r="T355">
        <v>103</v>
      </c>
      <c r="U355">
        <v>0</v>
      </c>
      <c r="V355">
        <v>0</v>
      </c>
      <c r="W355">
        <v>0</v>
      </c>
      <c r="X355">
        <v>1065.6338930939587</v>
      </c>
      <c r="Y355">
        <v>0</v>
      </c>
      <c r="Z355">
        <v>18.881790997329553</v>
      </c>
      <c r="AA355">
        <v>20.987762144904</v>
      </c>
      <c r="AB355">
        <v>505.55887004215748</v>
      </c>
      <c r="AC355">
        <v>0</v>
      </c>
      <c r="AD355">
        <v>0</v>
      </c>
      <c r="AE355">
        <v>1611.0623162783497</v>
      </c>
    </row>
    <row r="356" spans="1:31" x14ac:dyDescent="0.25">
      <c r="A356">
        <v>2414456</v>
      </c>
      <c r="B356">
        <v>1</v>
      </c>
      <c r="C356" t="s">
        <v>80</v>
      </c>
      <c r="D356" t="s">
        <v>111</v>
      </c>
      <c r="E356" t="s">
        <v>132</v>
      </c>
      <c r="F356" t="s">
        <v>1228</v>
      </c>
      <c r="G356" t="s">
        <v>143</v>
      </c>
      <c r="H356" t="s">
        <v>135</v>
      </c>
      <c r="I356" t="s">
        <v>136</v>
      </c>
      <c r="J356" t="s">
        <v>137</v>
      </c>
      <c r="K356" t="s">
        <v>138</v>
      </c>
      <c r="L356" t="s">
        <v>1229</v>
      </c>
      <c r="M356" t="s">
        <v>1230</v>
      </c>
      <c r="N356">
        <v>3.3733333330000002</v>
      </c>
      <c r="O356">
        <v>0</v>
      </c>
      <c r="P356">
        <v>4934</v>
      </c>
      <c r="Q356">
        <v>0</v>
      </c>
      <c r="R356">
        <v>0</v>
      </c>
      <c r="S356">
        <v>4</v>
      </c>
      <c r="T356">
        <v>439</v>
      </c>
      <c r="U356">
        <v>0</v>
      </c>
      <c r="V356">
        <v>1</v>
      </c>
      <c r="W356">
        <v>0</v>
      </c>
      <c r="X356">
        <v>4003.6928549546669</v>
      </c>
      <c r="Y356">
        <v>0</v>
      </c>
      <c r="Z356">
        <v>0</v>
      </c>
      <c r="AA356">
        <v>4695.3232082106861</v>
      </c>
      <c r="AB356">
        <v>1347.7736744866636</v>
      </c>
      <c r="AC356">
        <v>0</v>
      </c>
      <c r="AD356">
        <v>33.662071972119605</v>
      </c>
      <c r="AE356">
        <v>10080.451809624135</v>
      </c>
    </row>
    <row r="357" spans="1:31" x14ac:dyDescent="0.25">
      <c r="A357">
        <v>2414207</v>
      </c>
      <c r="B357">
        <v>1</v>
      </c>
      <c r="C357" t="s">
        <v>81</v>
      </c>
      <c r="D357" t="s">
        <v>122</v>
      </c>
      <c r="E357" t="s">
        <v>162</v>
      </c>
      <c r="F357" t="s">
        <v>1231</v>
      </c>
      <c r="G357" t="s">
        <v>164</v>
      </c>
      <c r="H357" t="s">
        <v>149</v>
      </c>
      <c r="I357" t="s">
        <v>136</v>
      </c>
      <c r="J357" t="s">
        <v>137</v>
      </c>
      <c r="K357" t="s">
        <v>138</v>
      </c>
      <c r="L357" t="s">
        <v>1232</v>
      </c>
      <c r="M357" t="s">
        <v>1233</v>
      </c>
      <c r="N357">
        <v>0.51138888800000004</v>
      </c>
      <c r="O357">
        <v>0</v>
      </c>
      <c r="P357">
        <v>101</v>
      </c>
      <c r="Q357">
        <v>0</v>
      </c>
      <c r="R357">
        <v>1</v>
      </c>
      <c r="S357">
        <v>0</v>
      </c>
      <c r="T357">
        <v>5</v>
      </c>
      <c r="U357">
        <v>0</v>
      </c>
      <c r="V357">
        <v>0</v>
      </c>
      <c r="W357">
        <v>0</v>
      </c>
      <c r="X357">
        <v>9.2338409342297645</v>
      </c>
      <c r="Y357">
        <v>0</v>
      </c>
      <c r="Z357">
        <v>4.1902204447950002E-2</v>
      </c>
      <c r="AA357">
        <v>0</v>
      </c>
      <c r="AB357">
        <v>2.6877442728273175</v>
      </c>
      <c r="AC357">
        <v>0</v>
      </c>
      <c r="AD357">
        <v>0</v>
      </c>
      <c r="AE357">
        <v>11.963487411505032</v>
      </c>
    </row>
    <row r="358" spans="1:31" x14ac:dyDescent="0.25">
      <c r="A358">
        <v>2414356</v>
      </c>
      <c r="B358">
        <v>1</v>
      </c>
      <c r="C358" t="s">
        <v>80</v>
      </c>
      <c r="D358" t="s">
        <v>90</v>
      </c>
      <c r="E358" t="s">
        <v>162</v>
      </c>
      <c r="F358" t="s">
        <v>1234</v>
      </c>
      <c r="G358" t="s">
        <v>164</v>
      </c>
      <c r="H358" t="s">
        <v>149</v>
      </c>
      <c r="I358" t="s">
        <v>136</v>
      </c>
      <c r="J358" t="s">
        <v>137</v>
      </c>
      <c r="K358" t="s">
        <v>138</v>
      </c>
      <c r="L358" t="s">
        <v>1235</v>
      </c>
      <c r="M358" t="s">
        <v>1236</v>
      </c>
      <c r="N358">
        <v>4.4563888880000002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27</v>
      </c>
      <c r="U358">
        <v>0</v>
      </c>
      <c r="V358">
        <v>0</v>
      </c>
      <c r="W358">
        <v>0</v>
      </c>
      <c r="X358">
        <v>1.2218466698985666</v>
      </c>
      <c r="Y358">
        <v>0</v>
      </c>
      <c r="Z358">
        <v>0</v>
      </c>
      <c r="AA358">
        <v>0</v>
      </c>
      <c r="AB358">
        <v>74.29702726902697</v>
      </c>
      <c r="AC358">
        <v>0</v>
      </c>
      <c r="AD358">
        <v>0</v>
      </c>
      <c r="AE358">
        <v>75.518873938925537</v>
      </c>
    </row>
    <row r="359" spans="1:31" x14ac:dyDescent="0.25">
      <c r="A359">
        <v>2413815</v>
      </c>
      <c r="B359">
        <v>1</v>
      </c>
      <c r="C359" t="s">
        <v>80</v>
      </c>
      <c r="D359" t="s">
        <v>96</v>
      </c>
      <c r="E359" t="s">
        <v>146</v>
      </c>
      <c r="F359" t="s">
        <v>1237</v>
      </c>
      <c r="G359" t="s">
        <v>148</v>
      </c>
      <c r="H359" t="s">
        <v>149</v>
      </c>
      <c r="I359" t="s">
        <v>136</v>
      </c>
      <c r="J359" t="s">
        <v>137</v>
      </c>
      <c r="K359" t="s">
        <v>138</v>
      </c>
      <c r="L359" t="s">
        <v>1238</v>
      </c>
      <c r="M359" t="s">
        <v>1239</v>
      </c>
      <c r="N359">
        <v>1.229166666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1.3950755923247502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1.3950755923247502</v>
      </c>
    </row>
    <row r="360" spans="1:31" x14ac:dyDescent="0.25">
      <c r="A360">
        <v>2414502</v>
      </c>
      <c r="B360">
        <v>1</v>
      </c>
      <c r="C360" t="s">
        <v>81</v>
      </c>
      <c r="D360" t="s">
        <v>122</v>
      </c>
      <c r="E360" t="s">
        <v>146</v>
      </c>
      <c r="F360" t="s">
        <v>1240</v>
      </c>
      <c r="G360" t="s">
        <v>148</v>
      </c>
      <c r="H360" t="s">
        <v>149</v>
      </c>
      <c r="I360" t="s">
        <v>136</v>
      </c>
      <c r="J360" t="s">
        <v>137</v>
      </c>
      <c r="K360" t="s">
        <v>138</v>
      </c>
      <c r="L360" t="s">
        <v>1241</v>
      </c>
      <c r="M360" t="s">
        <v>1242</v>
      </c>
      <c r="N360">
        <v>3.9194444439999998</v>
      </c>
      <c r="O360">
        <v>0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</row>
    <row r="361" spans="1:31" x14ac:dyDescent="0.25">
      <c r="A361">
        <v>2413566</v>
      </c>
      <c r="B361">
        <v>1</v>
      </c>
      <c r="C361" t="s">
        <v>80</v>
      </c>
      <c r="D361" t="s">
        <v>90</v>
      </c>
      <c r="E361" t="s">
        <v>152</v>
      </c>
      <c r="F361" t="s">
        <v>1243</v>
      </c>
      <c r="G361" t="s">
        <v>154</v>
      </c>
      <c r="H361" t="s">
        <v>149</v>
      </c>
      <c r="I361" t="s">
        <v>136</v>
      </c>
      <c r="J361" t="s">
        <v>137</v>
      </c>
      <c r="K361" t="s">
        <v>138</v>
      </c>
      <c r="L361" t="s">
        <v>1244</v>
      </c>
      <c r="M361" t="s">
        <v>1245</v>
      </c>
      <c r="N361">
        <v>0.33138888799999999</v>
      </c>
      <c r="O361">
        <v>0</v>
      </c>
      <c r="P361">
        <v>233</v>
      </c>
      <c r="Q361">
        <v>0</v>
      </c>
      <c r="R361">
        <v>0</v>
      </c>
      <c r="S361">
        <v>0</v>
      </c>
      <c r="T361">
        <v>13</v>
      </c>
      <c r="U361">
        <v>0</v>
      </c>
      <c r="V361">
        <v>0</v>
      </c>
      <c r="W361">
        <v>0</v>
      </c>
      <c r="X361">
        <v>17.438963985976812</v>
      </c>
      <c r="Y361">
        <v>0</v>
      </c>
      <c r="Z361">
        <v>0</v>
      </c>
      <c r="AA361">
        <v>0</v>
      </c>
      <c r="AB361">
        <v>1.2576716391892999</v>
      </c>
      <c r="AC361">
        <v>0</v>
      </c>
      <c r="AD361">
        <v>0</v>
      </c>
      <c r="AE361">
        <v>18.696635625166113</v>
      </c>
    </row>
    <row r="362" spans="1:31" x14ac:dyDescent="0.25">
      <c r="A362">
        <v>2414107</v>
      </c>
      <c r="B362">
        <v>1</v>
      </c>
      <c r="C362" t="s">
        <v>81</v>
      </c>
      <c r="D362" t="s">
        <v>128</v>
      </c>
      <c r="E362" t="s">
        <v>132</v>
      </c>
      <c r="F362" t="s">
        <v>1246</v>
      </c>
      <c r="G362" t="s">
        <v>158</v>
      </c>
      <c r="H362" t="s">
        <v>135</v>
      </c>
      <c r="I362" t="s">
        <v>136</v>
      </c>
      <c r="J362" t="s">
        <v>137</v>
      </c>
      <c r="K362" t="s">
        <v>159</v>
      </c>
      <c r="L362" t="s">
        <v>1247</v>
      </c>
      <c r="M362" t="s">
        <v>1248</v>
      </c>
      <c r="N362">
        <v>1.353611111</v>
      </c>
      <c r="O362">
        <v>0</v>
      </c>
      <c r="P362">
        <v>121</v>
      </c>
      <c r="Q362">
        <v>0</v>
      </c>
      <c r="R362">
        <v>1</v>
      </c>
      <c r="S362">
        <v>0</v>
      </c>
      <c r="T362">
        <v>21</v>
      </c>
      <c r="U362">
        <v>0</v>
      </c>
      <c r="V362">
        <v>0</v>
      </c>
      <c r="W362">
        <v>0</v>
      </c>
      <c r="X362">
        <v>88.590499827627227</v>
      </c>
      <c r="Y362">
        <v>0</v>
      </c>
      <c r="Z362">
        <v>0.22511479012387503</v>
      </c>
      <c r="AA362">
        <v>0</v>
      </c>
      <c r="AB362">
        <v>143.44872617949875</v>
      </c>
      <c r="AC362">
        <v>0</v>
      </c>
      <c r="AD362">
        <v>0</v>
      </c>
      <c r="AE362">
        <v>232.26434079724984</v>
      </c>
    </row>
    <row r="363" spans="1:31" x14ac:dyDescent="0.25">
      <c r="A363">
        <v>2414044</v>
      </c>
      <c r="B363">
        <v>1</v>
      </c>
      <c r="C363" t="s">
        <v>80</v>
      </c>
      <c r="D363" t="s">
        <v>97</v>
      </c>
      <c r="E363" t="s">
        <v>132</v>
      </c>
      <c r="F363" t="s">
        <v>1249</v>
      </c>
      <c r="G363" t="s">
        <v>249</v>
      </c>
      <c r="H363" t="s">
        <v>135</v>
      </c>
      <c r="I363" t="s">
        <v>136</v>
      </c>
      <c r="J363" t="s">
        <v>137</v>
      </c>
      <c r="K363" t="s">
        <v>138</v>
      </c>
      <c r="L363" t="s">
        <v>1250</v>
      </c>
      <c r="M363" t="s">
        <v>1251</v>
      </c>
      <c r="N363">
        <v>3.2144444440000002</v>
      </c>
      <c r="O363">
        <v>0</v>
      </c>
      <c r="P363">
        <v>179</v>
      </c>
      <c r="Q363">
        <v>0</v>
      </c>
      <c r="R363">
        <v>0</v>
      </c>
      <c r="S363">
        <v>0</v>
      </c>
      <c r="T363">
        <v>2</v>
      </c>
      <c r="U363">
        <v>0</v>
      </c>
      <c r="V363">
        <v>0</v>
      </c>
      <c r="W363">
        <v>0</v>
      </c>
      <c r="X363">
        <v>89.527402441614171</v>
      </c>
      <c r="Y363">
        <v>0</v>
      </c>
      <c r="Z363">
        <v>0</v>
      </c>
      <c r="AA363">
        <v>0</v>
      </c>
      <c r="AB363">
        <v>28.877096119921177</v>
      </c>
      <c r="AC363">
        <v>0</v>
      </c>
      <c r="AD363">
        <v>0</v>
      </c>
      <c r="AE363">
        <v>118.40449856153535</v>
      </c>
    </row>
    <row r="364" spans="1:31" x14ac:dyDescent="0.25">
      <c r="A364">
        <v>2414565</v>
      </c>
      <c r="B364">
        <v>1</v>
      </c>
      <c r="C364" t="s">
        <v>80</v>
      </c>
      <c r="D364" t="s">
        <v>100</v>
      </c>
      <c r="E364" t="s">
        <v>146</v>
      </c>
      <c r="F364" t="s">
        <v>1252</v>
      </c>
      <c r="G364" t="s">
        <v>148</v>
      </c>
      <c r="H364" t="s">
        <v>149</v>
      </c>
      <c r="I364" t="s">
        <v>136</v>
      </c>
      <c r="J364" t="s">
        <v>137</v>
      </c>
      <c r="K364" t="s">
        <v>138</v>
      </c>
      <c r="L364" t="s">
        <v>1253</v>
      </c>
      <c r="M364" t="s">
        <v>1254</v>
      </c>
      <c r="N364">
        <v>1.385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1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</row>
    <row r="365" spans="1:31" x14ac:dyDescent="0.25">
      <c r="A365">
        <v>2414399</v>
      </c>
      <c r="B365">
        <v>1</v>
      </c>
      <c r="C365" t="s">
        <v>80</v>
      </c>
      <c r="D365" t="s">
        <v>100</v>
      </c>
      <c r="E365" t="s">
        <v>141</v>
      </c>
      <c r="F365" t="s">
        <v>1255</v>
      </c>
      <c r="G365" t="s">
        <v>143</v>
      </c>
      <c r="H365" t="s">
        <v>135</v>
      </c>
      <c r="I365" t="s">
        <v>136</v>
      </c>
      <c r="J365" t="s">
        <v>137</v>
      </c>
      <c r="K365" t="s">
        <v>138</v>
      </c>
      <c r="L365" t="s">
        <v>1256</v>
      </c>
      <c r="M365" t="s">
        <v>1257</v>
      </c>
      <c r="N365">
        <v>0.57416666599999999</v>
      </c>
      <c r="O365">
        <v>5</v>
      </c>
      <c r="P365">
        <v>156</v>
      </c>
      <c r="Q365">
        <v>5</v>
      </c>
      <c r="R365">
        <v>60</v>
      </c>
      <c r="S365">
        <v>13</v>
      </c>
      <c r="T365">
        <v>63</v>
      </c>
      <c r="U365">
        <v>2</v>
      </c>
      <c r="V365">
        <v>1</v>
      </c>
      <c r="W365">
        <v>4.2254419382966999</v>
      </c>
      <c r="X365">
        <v>21.072639505103634</v>
      </c>
      <c r="Y365">
        <v>0.81731807272154999</v>
      </c>
      <c r="Z365">
        <v>8.710497708247436</v>
      </c>
      <c r="AA365">
        <v>45.235681183029669</v>
      </c>
      <c r="AB365">
        <v>33.974534176878159</v>
      </c>
      <c r="AC365">
        <v>45.208793584529992</v>
      </c>
      <c r="AD365">
        <v>2.2866615420062999</v>
      </c>
      <c r="AE365">
        <v>161.53156771081345</v>
      </c>
    </row>
    <row r="366" spans="1:31" x14ac:dyDescent="0.25">
      <c r="A366">
        <v>2414187</v>
      </c>
      <c r="B366">
        <v>1</v>
      </c>
      <c r="C366" t="s">
        <v>80</v>
      </c>
      <c r="D366" t="s">
        <v>103</v>
      </c>
      <c r="E366" t="s">
        <v>141</v>
      </c>
      <c r="F366" t="s">
        <v>1258</v>
      </c>
      <c r="G366" t="s">
        <v>215</v>
      </c>
      <c r="H366" t="s">
        <v>135</v>
      </c>
      <c r="I366" t="s">
        <v>136</v>
      </c>
      <c r="J366" t="s">
        <v>137</v>
      </c>
      <c r="K366" t="s">
        <v>138</v>
      </c>
      <c r="L366" t="s">
        <v>1259</v>
      </c>
      <c r="M366" t="s">
        <v>1260</v>
      </c>
      <c r="N366">
        <v>2.804166666</v>
      </c>
      <c r="O366">
        <v>22</v>
      </c>
      <c r="P366">
        <v>2454</v>
      </c>
      <c r="Q366">
        <v>32</v>
      </c>
      <c r="R366">
        <v>193</v>
      </c>
      <c r="S366">
        <v>58</v>
      </c>
      <c r="T366">
        <v>706</v>
      </c>
      <c r="U366">
        <v>6</v>
      </c>
      <c r="V366">
        <v>1</v>
      </c>
      <c r="W366">
        <v>64.194790782855648</v>
      </c>
      <c r="X366">
        <v>1259.3611313111728</v>
      </c>
      <c r="Y366">
        <v>344.78260751193238</v>
      </c>
      <c r="Z366">
        <v>152.3026308462882</v>
      </c>
      <c r="AA366">
        <v>454.65756327599985</v>
      </c>
      <c r="AB366">
        <v>851.00573219700277</v>
      </c>
      <c r="AC366">
        <v>1166.0990854604938</v>
      </c>
      <c r="AD366">
        <v>63.917944910503138</v>
      </c>
      <c r="AE366">
        <v>4356.3214862962486</v>
      </c>
    </row>
    <row r="367" spans="1:31" x14ac:dyDescent="0.25">
      <c r="A367">
        <v>2414336</v>
      </c>
      <c r="B367">
        <v>1</v>
      </c>
      <c r="C367" t="s">
        <v>80</v>
      </c>
      <c r="D367" t="s">
        <v>88</v>
      </c>
      <c r="E367" t="s">
        <v>132</v>
      </c>
      <c r="F367" t="s">
        <v>1261</v>
      </c>
      <c r="G367" t="s">
        <v>565</v>
      </c>
      <c r="H367" t="s">
        <v>135</v>
      </c>
      <c r="I367" t="s">
        <v>136</v>
      </c>
      <c r="J367" t="s">
        <v>137</v>
      </c>
      <c r="K367" t="s">
        <v>138</v>
      </c>
      <c r="L367" t="s">
        <v>1262</v>
      </c>
      <c r="M367" t="s">
        <v>1263</v>
      </c>
      <c r="N367">
        <v>9.2777777000000006E-2</v>
      </c>
      <c r="O367">
        <v>0</v>
      </c>
      <c r="P367">
        <v>654</v>
      </c>
      <c r="Q367">
        <v>0</v>
      </c>
      <c r="R367">
        <v>0</v>
      </c>
      <c r="S367">
        <v>16</v>
      </c>
      <c r="T367">
        <v>193</v>
      </c>
      <c r="U367">
        <v>9</v>
      </c>
      <c r="V367">
        <v>2</v>
      </c>
      <c r="W367">
        <v>0</v>
      </c>
      <c r="X367">
        <v>28.000888285238439</v>
      </c>
      <c r="Y367">
        <v>0</v>
      </c>
      <c r="Z367">
        <v>0</v>
      </c>
      <c r="AA367">
        <v>30.174745134846951</v>
      </c>
      <c r="AB367">
        <v>32.676665425948421</v>
      </c>
      <c r="AC367">
        <v>67.175366736436203</v>
      </c>
      <c r="AD367">
        <v>7.3587706325685991</v>
      </c>
      <c r="AE367">
        <v>165.38643621503863</v>
      </c>
    </row>
    <row r="368" spans="1:31" x14ac:dyDescent="0.25">
      <c r="A368">
        <v>2414665</v>
      </c>
      <c r="B368">
        <v>1</v>
      </c>
      <c r="C368" t="s">
        <v>80</v>
      </c>
      <c r="D368" t="s">
        <v>82</v>
      </c>
      <c r="E368" t="s">
        <v>146</v>
      </c>
      <c r="F368" t="s">
        <v>1264</v>
      </c>
      <c r="G368" t="s">
        <v>148</v>
      </c>
      <c r="H368" t="s">
        <v>149</v>
      </c>
      <c r="I368" t="s">
        <v>136</v>
      </c>
      <c r="J368" t="s">
        <v>137</v>
      </c>
      <c r="K368" t="s">
        <v>138</v>
      </c>
      <c r="L368" t="s">
        <v>1265</v>
      </c>
      <c r="M368" t="s">
        <v>1266</v>
      </c>
      <c r="N368">
        <v>3.5538888879999999</v>
      </c>
      <c r="O368">
        <v>0</v>
      </c>
      <c r="P368">
        <v>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0.91288874831349998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0.91288874831349998</v>
      </c>
    </row>
    <row r="369" spans="1:31" x14ac:dyDescent="0.25">
      <c r="A369">
        <v>2414087</v>
      </c>
      <c r="B369">
        <v>1</v>
      </c>
      <c r="C369" t="s">
        <v>80</v>
      </c>
      <c r="D369" t="s">
        <v>110</v>
      </c>
      <c r="E369" t="s">
        <v>146</v>
      </c>
      <c r="F369" t="s">
        <v>1267</v>
      </c>
      <c r="G369" t="s">
        <v>148</v>
      </c>
      <c r="H369" t="s">
        <v>149</v>
      </c>
      <c r="I369" t="s">
        <v>136</v>
      </c>
      <c r="J369" t="s">
        <v>137</v>
      </c>
      <c r="K369" t="s">
        <v>138</v>
      </c>
      <c r="L369" t="s">
        <v>1268</v>
      </c>
      <c r="M369" t="s">
        <v>1269</v>
      </c>
      <c r="N369">
        <v>4.3988888880000001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1.1410678233220002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1.1410678233220002</v>
      </c>
    </row>
    <row r="370" spans="1:31" x14ac:dyDescent="0.25">
      <c r="A370">
        <v>2413646</v>
      </c>
      <c r="B370">
        <v>1</v>
      </c>
      <c r="C370" t="s">
        <v>80</v>
      </c>
      <c r="D370" t="s">
        <v>96</v>
      </c>
      <c r="E370" t="s">
        <v>162</v>
      </c>
      <c r="F370" t="s">
        <v>1270</v>
      </c>
      <c r="G370" t="s">
        <v>348</v>
      </c>
      <c r="H370" t="s">
        <v>149</v>
      </c>
      <c r="I370" t="s">
        <v>136</v>
      </c>
      <c r="J370" t="s">
        <v>137</v>
      </c>
      <c r="K370" t="s">
        <v>138</v>
      </c>
      <c r="L370" t="s">
        <v>1271</v>
      </c>
      <c r="M370" t="s">
        <v>1272</v>
      </c>
      <c r="N370">
        <v>0.85111111100000003</v>
      </c>
      <c r="O370">
        <v>0</v>
      </c>
      <c r="P370">
        <v>26</v>
      </c>
      <c r="Q370">
        <v>0</v>
      </c>
      <c r="R370">
        <v>0</v>
      </c>
      <c r="S370">
        <v>0</v>
      </c>
      <c r="T370">
        <v>2</v>
      </c>
      <c r="U370">
        <v>0</v>
      </c>
      <c r="V370">
        <v>0</v>
      </c>
      <c r="W370">
        <v>0</v>
      </c>
      <c r="X370">
        <v>4.0241315365545667</v>
      </c>
      <c r="Y370">
        <v>0</v>
      </c>
      <c r="Z370">
        <v>0</v>
      </c>
      <c r="AA370">
        <v>0</v>
      </c>
      <c r="AB370">
        <v>0.12699326785506668</v>
      </c>
      <c r="AC370">
        <v>0</v>
      </c>
      <c r="AD370">
        <v>0</v>
      </c>
      <c r="AE370">
        <v>4.1511248044096334</v>
      </c>
    </row>
    <row r="371" spans="1:31" x14ac:dyDescent="0.25">
      <c r="A371">
        <v>2414373</v>
      </c>
      <c r="B371">
        <v>1</v>
      </c>
      <c r="C371" t="s">
        <v>80</v>
      </c>
      <c r="D371" t="s">
        <v>94</v>
      </c>
      <c r="E371" t="s">
        <v>162</v>
      </c>
      <c r="F371" t="s">
        <v>1273</v>
      </c>
      <c r="G371" t="s">
        <v>164</v>
      </c>
      <c r="H371" t="s">
        <v>149</v>
      </c>
      <c r="I371" t="s">
        <v>136</v>
      </c>
      <c r="J371" t="s">
        <v>137</v>
      </c>
      <c r="K371" t="s">
        <v>138</v>
      </c>
      <c r="L371" t="s">
        <v>1274</v>
      </c>
      <c r="M371" t="s">
        <v>1275</v>
      </c>
      <c r="N371">
        <v>7.8330555549999996</v>
      </c>
      <c r="O371">
        <v>0</v>
      </c>
      <c r="P371">
        <v>12</v>
      </c>
      <c r="Q371">
        <v>0</v>
      </c>
      <c r="R371">
        <v>4</v>
      </c>
      <c r="S371">
        <v>0</v>
      </c>
      <c r="T371">
        <v>27</v>
      </c>
      <c r="U371">
        <v>0</v>
      </c>
      <c r="V371">
        <v>0</v>
      </c>
      <c r="W371">
        <v>0</v>
      </c>
      <c r="X371">
        <v>15.296877593683037</v>
      </c>
      <c r="Y371">
        <v>0</v>
      </c>
      <c r="Z371">
        <v>2.7095238560634747</v>
      </c>
      <c r="AA371">
        <v>0</v>
      </c>
      <c r="AB371">
        <v>66.573020573102397</v>
      </c>
      <c r="AC371">
        <v>0</v>
      </c>
      <c r="AD371">
        <v>0</v>
      </c>
      <c r="AE371">
        <v>84.579422022848917</v>
      </c>
    </row>
    <row r="372" spans="1:31" x14ac:dyDescent="0.25">
      <c r="A372">
        <v>2414628</v>
      </c>
      <c r="B372">
        <v>1</v>
      </c>
      <c r="C372" t="s">
        <v>81</v>
      </c>
      <c r="D372" t="s">
        <v>118</v>
      </c>
      <c r="E372" t="s">
        <v>132</v>
      </c>
      <c r="F372" t="s">
        <v>1276</v>
      </c>
      <c r="G372" t="s">
        <v>215</v>
      </c>
      <c r="H372" t="s">
        <v>135</v>
      </c>
      <c r="I372" t="s">
        <v>136</v>
      </c>
      <c r="J372" t="s">
        <v>137</v>
      </c>
      <c r="K372" t="s">
        <v>138</v>
      </c>
      <c r="L372" t="s">
        <v>1277</v>
      </c>
      <c r="M372" t="s">
        <v>1278</v>
      </c>
      <c r="N372">
        <v>1.3819444439999999</v>
      </c>
      <c r="O372">
        <v>0</v>
      </c>
      <c r="P372">
        <v>4</v>
      </c>
      <c r="Q372">
        <v>0</v>
      </c>
      <c r="R372">
        <v>9</v>
      </c>
      <c r="S372">
        <v>0</v>
      </c>
      <c r="T372">
        <v>1</v>
      </c>
      <c r="U372">
        <v>0</v>
      </c>
      <c r="V372">
        <v>1</v>
      </c>
      <c r="W372">
        <v>0</v>
      </c>
      <c r="X372">
        <v>0.8806953154899666</v>
      </c>
      <c r="Y372">
        <v>0</v>
      </c>
      <c r="Z372">
        <v>0.406167823451</v>
      </c>
      <c r="AA372">
        <v>0</v>
      </c>
      <c r="AB372">
        <v>1.2336297998016669E-2</v>
      </c>
      <c r="AC372">
        <v>0</v>
      </c>
      <c r="AD372">
        <v>16.620306638111668</v>
      </c>
      <c r="AE372">
        <v>17.919506075050652</v>
      </c>
    </row>
    <row r="373" spans="1:31" x14ac:dyDescent="0.25">
      <c r="A373">
        <v>2414379</v>
      </c>
      <c r="B373">
        <v>1</v>
      </c>
      <c r="C373" t="s">
        <v>80</v>
      </c>
      <c r="D373" t="s">
        <v>100</v>
      </c>
      <c r="E373" t="s">
        <v>174</v>
      </c>
      <c r="F373" t="s">
        <v>986</v>
      </c>
      <c r="G373" t="s">
        <v>143</v>
      </c>
      <c r="H373" t="s">
        <v>135</v>
      </c>
      <c r="I373" t="s">
        <v>136</v>
      </c>
      <c r="J373" t="s">
        <v>137</v>
      </c>
      <c r="K373" t="s">
        <v>138</v>
      </c>
      <c r="L373" t="s">
        <v>1279</v>
      </c>
      <c r="M373" t="s">
        <v>1280</v>
      </c>
      <c r="N373">
        <v>2.7283333330000001</v>
      </c>
      <c r="O373">
        <v>1</v>
      </c>
      <c r="P373">
        <v>376</v>
      </c>
      <c r="Q373">
        <v>178</v>
      </c>
      <c r="R373">
        <v>206</v>
      </c>
      <c r="S373">
        <v>12</v>
      </c>
      <c r="T373">
        <v>47</v>
      </c>
      <c r="U373">
        <v>2</v>
      </c>
      <c r="V373">
        <v>0</v>
      </c>
      <c r="W373">
        <v>2.7892905175624501</v>
      </c>
      <c r="X373">
        <v>323.28799397210838</v>
      </c>
      <c r="Y373">
        <v>200.38330766323557</v>
      </c>
      <c r="Z373">
        <v>47.226077202972029</v>
      </c>
      <c r="AA373">
        <v>39.975582502972578</v>
      </c>
      <c r="AB373">
        <v>71.88284608592177</v>
      </c>
      <c r="AC373">
        <v>468.69850601416397</v>
      </c>
      <c r="AD373">
        <v>0</v>
      </c>
      <c r="AE373">
        <v>1154.2436039589368</v>
      </c>
    </row>
    <row r="374" spans="1:31" x14ac:dyDescent="0.25">
      <c r="A374">
        <v>2414522</v>
      </c>
      <c r="B374">
        <v>1</v>
      </c>
      <c r="C374" t="s">
        <v>80</v>
      </c>
      <c r="D374" t="s">
        <v>103</v>
      </c>
      <c r="E374" t="s">
        <v>146</v>
      </c>
      <c r="F374" t="s">
        <v>1281</v>
      </c>
      <c r="G374" t="s">
        <v>148</v>
      </c>
      <c r="H374" t="s">
        <v>149</v>
      </c>
      <c r="I374" t="s">
        <v>136</v>
      </c>
      <c r="J374" t="s">
        <v>137</v>
      </c>
      <c r="K374" t="s">
        <v>138</v>
      </c>
      <c r="L374" t="s">
        <v>1282</v>
      </c>
      <c r="M374" t="s">
        <v>1283</v>
      </c>
      <c r="N374">
        <v>1.568888888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2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2.1952789287896834</v>
      </c>
      <c r="AC374">
        <v>0</v>
      </c>
      <c r="AD374">
        <v>0</v>
      </c>
      <c r="AE374">
        <v>2.1952789287896834</v>
      </c>
    </row>
    <row r="375" spans="1:31" x14ac:dyDescent="0.25">
      <c r="A375">
        <v>2414081</v>
      </c>
      <c r="B375">
        <v>1</v>
      </c>
      <c r="C375" t="s">
        <v>80</v>
      </c>
      <c r="D375" t="s">
        <v>102</v>
      </c>
      <c r="E375" t="s">
        <v>174</v>
      </c>
      <c r="F375" t="s">
        <v>1284</v>
      </c>
      <c r="G375" t="s">
        <v>143</v>
      </c>
      <c r="H375" t="s">
        <v>135</v>
      </c>
      <c r="I375" t="s">
        <v>136</v>
      </c>
      <c r="J375" t="s">
        <v>137</v>
      </c>
      <c r="K375" t="s">
        <v>138</v>
      </c>
      <c r="L375" t="s">
        <v>1285</v>
      </c>
      <c r="M375" t="s">
        <v>1286</v>
      </c>
      <c r="N375">
        <v>0.49833333299999999</v>
      </c>
      <c r="O375">
        <v>2</v>
      </c>
      <c r="P375">
        <v>2489</v>
      </c>
      <c r="Q375">
        <v>54</v>
      </c>
      <c r="R375">
        <v>149</v>
      </c>
      <c r="S375">
        <v>19</v>
      </c>
      <c r="T375">
        <v>261</v>
      </c>
      <c r="U375">
        <v>2</v>
      </c>
      <c r="V375">
        <v>0</v>
      </c>
      <c r="W375">
        <v>0.19901106610820002</v>
      </c>
      <c r="X375">
        <v>203.34548096657309</v>
      </c>
      <c r="Y375">
        <v>49.466595988944476</v>
      </c>
      <c r="Z375">
        <v>13.181839221453869</v>
      </c>
      <c r="AA375">
        <v>73.378137637732607</v>
      </c>
      <c r="AB375">
        <v>89.351336066677121</v>
      </c>
      <c r="AC375">
        <v>47.144923572502051</v>
      </c>
      <c r="AD375">
        <v>0</v>
      </c>
      <c r="AE375">
        <v>476.06732451999142</v>
      </c>
    </row>
    <row r="376" spans="1:31" x14ac:dyDescent="0.25">
      <c r="A376">
        <v>2413838</v>
      </c>
      <c r="B376">
        <v>1</v>
      </c>
      <c r="C376" t="s">
        <v>80</v>
      </c>
      <c r="D376" t="s">
        <v>82</v>
      </c>
      <c r="E376" t="s">
        <v>146</v>
      </c>
      <c r="F376" t="s">
        <v>1287</v>
      </c>
      <c r="G376" t="s">
        <v>148</v>
      </c>
      <c r="H376" t="s">
        <v>149</v>
      </c>
      <c r="I376" t="s">
        <v>136</v>
      </c>
      <c r="J376" t="s">
        <v>137</v>
      </c>
      <c r="K376" t="s">
        <v>138</v>
      </c>
      <c r="L376" t="s">
        <v>1288</v>
      </c>
      <c r="M376" t="s">
        <v>1289</v>
      </c>
      <c r="N376">
        <v>0.76249999999999996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0.74726450629825014</v>
      </c>
      <c r="AC376">
        <v>0</v>
      </c>
      <c r="AD376">
        <v>0</v>
      </c>
      <c r="AE376">
        <v>0.74726450629825014</v>
      </c>
    </row>
    <row r="377" spans="1:31" x14ac:dyDescent="0.25">
      <c r="A377">
        <v>2414230</v>
      </c>
      <c r="B377">
        <v>1</v>
      </c>
      <c r="C377" t="s">
        <v>80</v>
      </c>
      <c r="D377" t="s">
        <v>82</v>
      </c>
      <c r="E377" t="s">
        <v>162</v>
      </c>
      <c r="F377" t="s">
        <v>1290</v>
      </c>
      <c r="G377" t="s">
        <v>164</v>
      </c>
      <c r="H377" t="s">
        <v>149</v>
      </c>
      <c r="I377" t="s">
        <v>136</v>
      </c>
      <c r="J377" t="s">
        <v>137</v>
      </c>
      <c r="K377" t="s">
        <v>138</v>
      </c>
      <c r="L377" t="s">
        <v>1291</v>
      </c>
      <c r="M377" t="s">
        <v>1292</v>
      </c>
      <c r="N377">
        <v>1.258611111</v>
      </c>
      <c r="O377">
        <v>0</v>
      </c>
      <c r="P377">
        <v>138</v>
      </c>
      <c r="Q377">
        <v>0</v>
      </c>
      <c r="R377">
        <v>0</v>
      </c>
      <c r="S377">
        <v>0</v>
      </c>
      <c r="T377">
        <v>10</v>
      </c>
      <c r="U377">
        <v>0</v>
      </c>
      <c r="V377">
        <v>0</v>
      </c>
      <c r="W377">
        <v>0</v>
      </c>
      <c r="X377">
        <v>48.40465064542817</v>
      </c>
      <c r="Y377">
        <v>0</v>
      </c>
      <c r="Z377">
        <v>0</v>
      </c>
      <c r="AA377">
        <v>0</v>
      </c>
      <c r="AB377">
        <v>6.0531291717743114</v>
      </c>
      <c r="AC377">
        <v>0</v>
      </c>
      <c r="AD377">
        <v>0</v>
      </c>
      <c r="AE377">
        <v>54.457779817202479</v>
      </c>
    </row>
    <row r="378" spans="1:31" x14ac:dyDescent="0.25">
      <c r="A378">
        <v>2414196</v>
      </c>
      <c r="B378">
        <v>1</v>
      </c>
      <c r="C378" t="s">
        <v>81</v>
      </c>
      <c r="D378" t="s">
        <v>120</v>
      </c>
      <c r="E378" t="s">
        <v>174</v>
      </c>
      <c r="F378" t="s">
        <v>1293</v>
      </c>
      <c r="G378" t="s">
        <v>143</v>
      </c>
      <c r="H378" t="s">
        <v>135</v>
      </c>
      <c r="I378" t="s">
        <v>136</v>
      </c>
      <c r="J378" t="s">
        <v>137</v>
      </c>
      <c r="K378" t="s">
        <v>138</v>
      </c>
      <c r="L378" t="s">
        <v>1294</v>
      </c>
      <c r="M378" t="s">
        <v>1295</v>
      </c>
      <c r="N378">
        <v>9.1111110999999995E-2</v>
      </c>
      <c r="O378">
        <v>2</v>
      </c>
      <c r="P378">
        <v>3351</v>
      </c>
      <c r="Q378">
        <v>223</v>
      </c>
      <c r="R378">
        <v>174</v>
      </c>
      <c r="S378">
        <v>37</v>
      </c>
      <c r="T378">
        <v>325</v>
      </c>
      <c r="U378">
        <v>4</v>
      </c>
      <c r="V378">
        <v>0</v>
      </c>
      <c r="W378">
        <v>3.8617843277866666E-2</v>
      </c>
      <c r="X378">
        <v>58.057362340537587</v>
      </c>
      <c r="Y378">
        <v>2.4204880382013352</v>
      </c>
      <c r="Z378">
        <v>2.3169511342995999</v>
      </c>
      <c r="AA378">
        <v>23.827886068071805</v>
      </c>
      <c r="AB378">
        <v>15.443644569184102</v>
      </c>
      <c r="AC378">
        <v>29.623653355840936</v>
      </c>
      <c r="AD378">
        <v>0</v>
      </c>
      <c r="AE378">
        <v>131.72860334941322</v>
      </c>
    </row>
    <row r="379" spans="1:31" x14ac:dyDescent="0.25">
      <c r="A379">
        <v>2414319</v>
      </c>
      <c r="B379">
        <v>1</v>
      </c>
      <c r="C379" t="s">
        <v>80</v>
      </c>
      <c r="D379" t="s">
        <v>103</v>
      </c>
      <c r="E379" t="s">
        <v>146</v>
      </c>
      <c r="F379" t="s">
        <v>1296</v>
      </c>
      <c r="G379" t="s">
        <v>148</v>
      </c>
      <c r="H379" t="s">
        <v>149</v>
      </c>
      <c r="I379" t="s">
        <v>136</v>
      </c>
      <c r="J379" t="s">
        <v>137</v>
      </c>
      <c r="K379" t="s">
        <v>138</v>
      </c>
      <c r="L379" t="s">
        <v>1297</v>
      </c>
      <c r="M379" t="s">
        <v>1298</v>
      </c>
      <c r="N379">
        <v>4.6269444440000003</v>
      </c>
      <c r="O379">
        <v>0</v>
      </c>
      <c r="P379">
        <v>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1.4748940550171998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1.4748940550171998</v>
      </c>
    </row>
    <row r="380" spans="1:31" x14ac:dyDescent="0.25">
      <c r="A380">
        <v>2413678</v>
      </c>
      <c r="B380">
        <v>1</v>
      </c>
      <c r="C380" t="s">
        <v>81</v>
      </c>
      <c r="D380" t="s">
        <v>118</v>
      </c>
      <c r="E380" t="s">
        <v>162</v>
      </c>
      <c r="F380" t="s">
        <v>1299</v>
      </c>
      <c r="G380" t="s">
        <v>158</v>
      </c>
      <c r="H380" t="s">
        <v>149</v>
      </c>
      <c r="I380" t="s">
        <v>136</v>
      </c>
      <c r="J380" t="s">
        <v>137</v>
      </c>
      <c r="K380" t="s">
        <v>159</v>
      </c>
      <c r="L380" t="s">
        <v>1300</v>
      </c>
      <c r="M380" t="s">
        <v>1301</v>
      </c>
      <c r="N380">
        <v>3.307222222</v>
      </c>
      <c r="O380">
        <v>0</v>
      </c>
      <c r="P380">
        <v>45</v>
      </c>
      <c r="Q380">
        <v>0</v>
      </c>
      <c r="R380">
        <v>0</v>
      </c>
      <c r="S380">
        <v>0</v>
      </c>
      <c r="T380">
        <v>4</v>
      </c>
      <c r="U380">
        <v>0</v>
      </c>
      <c r="V380">
        <v>0</v>
      </c>
      <c r="W380">
        <v>0</v>
      </c>
      <c r="X380">
        <v>20.659866010275586</v>
      </c>
      <c r="Y380">
        <v>0</v>
      </c>
      <c r="Z380">
        <v>0</v>
      </c>
      <c r="AA380">
        <v>0</v>
      </c>
      <c r="AB380">
        <v>0.2155066435645</v>
      </c>
      <c r="AC380">
        <v>0</v>
      </c>
      <c r="AD380">
        <v>0</v>
      </c>
      <c r="AE380">
        <v>20.875372653840085</v>
      </c>
    </row>
    <row r="381" spans="1:31" x14ac:dyDescent="0.25">
      <c r="A381">
        <v>2414511</v>
      </c>
      <c r="B381">
        <v>1</v>
      </c>
      <c r="C381" t="s">
        <v>80</v>
      </c>
      <c r="D381" t="s">
        <v>82</v>
      </c>
      <c r="E381" t="s">
        <v>174</v>
      </c>
      <c r="F381" t="s">
        <v>1302</v>
      </c>
      <c r="G381" t="s">
        <v>143</v>
      </c>
      <c r="H381" t="s">
        <v>135</v>
      </c>
      <c r="I381" t="s">
        <v>136</v>
      </c>
      <c r="J381" t="s">
        <v>137</v>
      </c>
      <c r="K381" t="s">
        <v>138</v>
      </c>
      <c r="L381" t="s">
        <v>1303</v>
      </c>
      <c r="M381" t="s">
        <v>1304</v>
      </c>
      <c r="N381">
        <v>1.6325000000000001</v>
      </c>
      <c r="O381">
        <v>0</v>
      </c>
      <c r="P381">
        <v>3967</v>
      </c>
      <c r="Q381">
        <v>0</v>
      </c>
      <c r="R381">
        <v>0</v>
      </c>
      <c r="S381">
        <v>0</v>
      </c>
      <c r="T381">
        <v>451</v>
      </c>
      <c r="U381">
        <v>0</v>
      </c>
      <c r="V381">
        <v>0</v>
      </c>
      <c r="W381">
        <v>0</v>
      </c>
      <c r="X381">
        <v>1464.5191543831668</v>
      </c>
      <c r="Y381">
        <v>0</v>
      </c>
      <c r="Z381">
        <v>0</v>
      </c>
      <c r="AA381">
        <v>0</v>
      </c>
      <c r="AB381">
        <v>556.71469181586031</v>
      </c>
      <c r="AC381">
        <v>0</v>
      </c>
      <c r="AD381">
        <v>0</v>
      </c>
      <c r="AE381">
        <v>2021.2338461990271</v>
      </c>
    </row>
    <row r="382" spans="1:31" x14ac:dyDescent="0.25">
      <c r="A382">
        <v>2414488</v>
      </c>
      <c r="B382">
        <v>1</v>
      </c>
      <c r="C382" t="s">
        <v>80</v>
      </c>
      <c r="D382" t="s">
        <v>84</v>
      </c>
      <c r="E382" t="s">
        <v>141</v>
      </c>
      <c r="F382" t="s">
        <v>966</v>
      </c>
      <c r="G382" t="s">
        <v>565</v>
      </c>
      <c r="H382" t="s">
        <v>135</v>
      </c>
      <c r="I382" t="s">
        <v>278</v>
      </c>
      <c r="J382" t="s">
        <v>137</v>
      </c>
      <c r="K382" t="s">
        <v>138</v>
      </c>
      <c r="L382" t="s">
        <v>1305</v>
      </c>
      <c r="M382" t="s">
        <v>1306</v>
      </c>
      <c r="N382">
        <v>1.4722222E-2</v>
      </c>
      <c r="O382">
        <v>6</v>
      </c>
      <c r="P382">
        <v>1274</v>
      </c>
      <c r="Q382">
        <v>13</v>
      </c>
      <c r="R382">
        <v>278</v>
      </c>
      <c r="S382">
        <v>30</v>
      </c>
      <c r="T382">
        <v>246</v>
      </c>
      <c r="U382">
        <v>1</v>
      </c>
      <c r="V382">
        <v>0</v>
      </c>
      <c r="W382">
        <v>6.5082148195458336E-2</v>
      </c>
      <c r="X382">
        <v>5.6144776786021069</v>
      </c>
      <c r="Y382">
        <v>0.21637240939649999</v>
      </c>
      <c r="Z382">
        <v>1.4252010609971502</v>
      </c>
      <c r="AA382">
        <v>1.8431794586408974</v>
      </c>
      <c r="AB382">
        <v>2.9709310282184833</v>
      </c>
      <c r="AC382">
        <v>0.19454278551645002</v>
      </c>
      <c r="AD382">
        <v>0</v>
      </c>
      <c r="AE382">
        <v>12.329786569567046</v>
      </c>
    </row>
    <row r="383" spans="1:31" x14ac:dyDescent="0.25">
      <c r="A383">
        <v>2414365</v>
      </c>
      <c r="B383">
        <v>1</v>
      </c>
      <c r="C383" t="s">
        <v>81</v>
      </c>
      <c r="D383" t="s">
        <v>122</v>
      </c>
      <c r="E383" t="s">
        <v>132</v>
      </c>
      <c r="F383" t="s">
        <v>1216</v>
      </c>
      <c r="G383" t="s">
        <v>215</v>
      </c>
      <c r="H383" t="s">
        <v>135</v>
      </c>
      <c r="I383" t="s">
        <v>136</v>
      </c>
      <c r="J383" t="s">
        <v>137</v>
      </c>
      <c r="K383" t="s">
        <v>138</v>
      </c>
      <c r="L383" t="s">
        <v>1307</v>
      </c>
      <c r="M383" t="s">
        <v>1308</v>
      </c>
      <c r="N383">
        <v>0.91</v>
      </c>
      <c r="O383">
        <v>0</v>
      </c>
      <c r="P383">
        <v>140</v>
      </c>
      <c r="Q383">
        <v>0</v>
      </c>
      <c r="R383">
        <v>0</v>
      </c>
      <c r="S383">
        <v>0</v>
      </c>
      <c r="T383">
        <v>12</v>
      </c>
      <c r="U383">
        <v>0</v>
      </c>
      <c r="V383">
        <v>0</v>
      </c>
      <c r="W383">
        <v>0</v>
      </c>
      <c r="X383">
        <v>23.824689482293696</v>
      </c>
      <c r="Y383">
        <v>0</v>
      </c>
      <c r="Z383">
        <v>0</v>
      </c>
      <c r="AA383">
        <v>0</v>
      </c>
      <c r="AB383">
        <v>3.6704291010140833</v>
      </c>
      <c r="AC383">
        <v>0</v>
      </c>
      <c r="AD383">
        <v>0</v>
      </c>
      <c r="AE383">
        <v>27.495118583307779</v>
      </c>
    </row>
    <row r="384" spans="1:31" x14ac:dyDescent="0.25">
      <c r="A384">
        <v>2413824</v>
      </c>
      <c r="B384">
        <v>1</v>
      </c>
      <c r="C384" t="s">
        <v>80</v>
      </c>
      <c r="D384" t="s">
        <v>100</v>
      </c>
      <c r="E384" t="s">
        <v>146</v>
      </c>
      <c r="F384" t="s">
        <v>1309</v>
      </c>
      <c r="G384" t="s">
        <v>148</v>
      </c>
      <c r="H384" t="s">
        <v>149</v>
      </c>
      <c r="I384" t="s">
        <v>136</v>
      </c>
      <c r="J384" t="s">
        <v>137</v>
      </c>
      <c r="K384" t="s">
        <v>138</v>
      </c>
      <c r="L384" t="s">
        <v>1310</v>
      </c>
      <c r="M384" t="s">
        <v>1311</v>
      </c>
      <c r="N384">
        <v>0.78527777700000001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2.2217441084800001E-2</v>
      </c>
      <c r="AC384">
        <v>0</v>
      </c>
      <c r="AD384">
        <v>0</v>
      </c>
      <c r="AE384">
        <v>2.2217441084800001E-2</v>
      </c>
    </row>
    <row r="385" spans="1:31" x14ac:dyDescent="0.25">
      <c r="A385">
        <v>2413718</v>
      </c>
      <c r="B385">
        <v>1</v>
      </c>
      <c r="C385" t="s">
        <v>80</v>
      </c>
      <c r="D385" t="s">
        <v>96</v>
      </c>
      <c r="E385" t="s">
        <v>162</v>
      </c>
      <c r="F385" t="s">
        <v>1312</v>
      </c>
      <c r="G385" t="s">
        <v>348</v>
      </c>
      <c r="H385" t="s">
        <v>149</v>
      </c>
      <c r="I385" t="s">
        <v>136</v>
      </c>
      <c r="J385" t="s">
        <v>137</v>
      </c>
      <c r="K385" t="s">
        <v>138</v>
      </c>
      <c r="L385" t="s">
        <v>1313</v>
      </c>
      <c r="M385" t="s">
        <v>1314</v>
      </c>
      <c r="N385">
        <v>1.6950000000000001</v>
      </c>
      <c r="O385">
        <v>0</v>
      </c>
      <c r="P385">
        <v>93</v>
      </c>
      <c r="Q385">
        <v>0</v>
      </c>
      <c r="R385">
        <v>0</v>
      </c>
      <c r="S385">
        <v>0</v>
      </c>
      <c r="T385">
        <v>7</v>
      </c>
      <c r="U385">
        <v>0</v>
      </c>
      <c r="V385">
        <v>0</v>
      </c>
      <c r="W385">
        <v>0</v>
      </c>
      <c r="X385">
        <v>59.867819016767896</v>
      </c>
      <c r="Y385">
        <v>0</v>
      </c>
      <c r="Z385">
        <v>0</v>
      </c>
      <c r="AA385">
        <v>0</v>
      </c>
      <c r="AB385">
        <v>9.3262387482900344</v>
      </c>
      <c r="AC385">
        <v>0</v>
      </c>
      <c r="AD385">
        <v>0</v>
      </c>
      <c r="AE385">
        <v>69.194057765057934</v>
      </c>
    </row>
    <row r="386" spans="1:31" x14ac:dyDescent="0.25">
      <c r="A386">
        <v>2414110</v>
      </c>
      <c r="B386">
        <v>1</v>
      </c>
      <c r="C386" t="s">
        <v>80</v>
      </c>
      <c r="D386" t="s">
        <v>90</v>
      </c>
      <c r="E386" t="s">
        <v>146</v>
      </c>
      <c r="F386" t="s">
        <v>1315</v>
      </c>
      <c r="G386" t="s">
        <v>148</v>
      </c>
      <c r="H386" t="s">
        <v>149</v>
      </c>
      <c r="I386" t="s">
        <v>136</v>
      </c>
      <c r="J386" t="s">
        <v>137</v>
      </c>
      <c r="K386" t="s">
        <v>138</v>
      </c>
      <c r="L386" t="s">
        <v>1316</v>
      </c>
      <c r="M386" t="s">
        <v>1317</v>
      </c>
      <c r="N386">
        <v>1.5263888880000001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1.7295098797814834</v>
      </c>
      <c r="AC386">
        <v>0</v>
      </c>
      <c r="AD386">
        <v>0</v>
      </c>
      <c r="AE386">
        <v>1.7295098797814834</v>
      </c>
    </row>
    <row r="387" spans="1:31" x14ac:dyDescent="0.25">
      <c r="A387">
        <v>2414405</v>
      </c>
      <c r="B387">
        <v>1</v>
      </c>
      <c r="C387" t="s">
        <v>80</v>
      </c>
      <c r="D387" t="s">
        <v>87</v>
      </c>
      <c r="E387" t="s">
        <v>146</v>
      </c>
      <c r="F387" t="s">
        <v>1318</v>
      </c>
      <c r="G387" t="s">
        <v>148</v>
      </c>
      <c r="H387" t="s">
        <v>149</v>
      </c>
      <c r="I387" t="s">
        <v>136</v>
      </c>
      <c r="J387" t="s">
        <v>137</v>
      </c>
      <c r="K387" t="s">
        <v>138</v>
      </c>
      <c r="L387" t="s">
        <v>1319</v>
      </c>
      <c r="M387" t="s">
        <v>1320</v>
      </c>
      <c r="N387">
        <v>1.3433333329999999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0.51569065222060007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0.51569065222060007</v>
      </c>
    </row>
    <row r="388" spans="1:31" x14ac:dyDescent="0.25">
      <c r="A388">
        <v>2414359</v>
      </c>
      <c r="B388">
        <v>1</v>
      </c>
      <c r="C388" t="s">
        <v>80</v>
      </c>
      <c r="D388" t="s">
        <v>97</v>
      </c>
      <c r="E388" t="s">
        <v>152</v>
      </c>
      <c r="F388" t="s">
        <v>1321</v>
      </c>
      <c r="G388" t="s">
        <v>403</v>
      </c>
      <c r="H388" t="s">
        <v>149</v>
      </c>
      <c r="I388" t="s">
        <v>136</v>
      </c>
      <c r="J388" t="s">
        <v>137</v>
      </c>
      <c r="K388" t="s">
        <v>138</v>
      </c>
      <c r="L388" t="s">
        <v>1322</v>
      </c>
      <c r="M388" t="s">
        <v>1323</v>
      </c>
      <c r="N388">
        <v>2.633611111</v>
      </c>
      <c r="O388">
        <v>0</v>
      </c>
      <c r="P388">
        <v>200</v>
      </c>
      <c r="Q388">
        <v>0</v>
      </c>
      <c r="R388">
        <v>0</v>
      </c>
      <c r="S388">
        <v>0</v>
      </c>
      <c r="T388">
        <v>10</v>
      </c>
      <c r="U388">
        <v>0</v>
      </c>
      <c r="V388">
        <v>0</v>
      </c>
      <c r="W388">
        <v>0</v>
      </c>
      <c r="X388">
        <v>102.37885618778823</v>
      </c>
      <c r="Y388">
        <v>0</v>
      </c>
      <c r="Z388">
        <v>0</v>
      </c>
      <c r="AA388">
        <v>0</v>
      </c>
      <c r="AB388">
        <v>14.479702922572201</v>
      </c>
      <c r="AC388">
        <v>0</v>
      </c>
      <c r="AD388">
        <v>0</v>
      </c>
      <c r="AE388">
        <v>116.85855911036043</v>
      </c>
    </row>
    <row r="389" spans="1:31" x14ac:dyDescent="0.25">
      <c r="A389">
        <v>2414302</v>
      </c>
      <c r="B389">
        <v>1</v>
      </c>
      <c r="C389" t="s">
        <v>80</v>
      </c>
      <c r="D389" t="s">
        <v>108</v>
      </c>
      <c r="E389" t="s">
        <v>152</v>
      </c>
      <c r="F389" t="s">
        <v>1324</v>
      </c>
      <c r="G389" t="s">
        <v>403</v>
      </c>
      <c r="H389" t="s">
        <v>149</v>
      </c>
      <c r="I389" t="s">
        <v>136</v>
      </c>
      <c r="J389" t="s">
        <v>137</v>
      </c>
      <c r="K389" t="s">
        <v>138</v>
      </c>
      <c r="L389" t="s">
        <v>1325</v>
      </c>
      <c r="M389" t="s">
        <v>1326</v>
      </c>
      <c r="N389">
        <v>1.788611111</v>
      </c>
      <c r="O389">
        <v>0</v>
      </c>
      <c r="P389">
        <v>18</v>
      </c>
      <c r="Q389">
        <v>0</v>
      </c>
      <c r="R389">
        <v>2</v>
      </c>
      <c r="S389">
        <v>0</v>
      </c>
      <c r="T389">
        <v>6</v>
      </c>
      <c r="U389">
        <v>0</v>
      </c>
      <c r="V389">
        <v>0</v>
      </c>
      <c r="W389">
        <v>0</v>
      </c>
      <c r="X389">
        <v>9.1056949644333329</v>
      </c>
      <c r="Y389">
        <v>0</v>
      </c>
      <c r="Z389">
        <v>0</v>
      </c>
      <c r="AA389">
        <v>0</v>
      </c>
      <c r="AB389">
        <v>7.9711452792076392</v>
      </c>
      <c r="AC389">
        <v>0</v>
      </c>
      <c r="AD389">
        <v>0</v>
      </c>
      <c r="AE389">
        <v>17.076840243640973</v>
      </c>
    </row>
    <row r="390" spans="1:31" x14ac:dyDescent="0.25">
      <c r="A390">
        <v>2413964</v>
      </c>
      <c r="B390">
        <v>1</v>
      </c>
      <c r="C390" t="s">
        <v>80</v>
      </c>
      <c r="D390" t="s">
        <v>89</v>
      </c>
      <c r="E390" t="s">
        <v>174</v>
      </c>
      <c r="F390" t="s">
        <v>1327</v>
      </c>
      <c r="G390" t="s">
        <v>565</v>
      </c>
      <c r="H390" t="s">
        <v>135</v>
      </c>
      <c r="I390" t="s">
        <v>136</v>
      </c>
      <c r="J390" t="s">
        <v>137</v>
      </c>
      <c r="K390" t="s">
        <v>138</v>
      </c>
      <c r="L390" t="s">
        <v>1328</v>
      </c>
      <c r="M390" t="s">
        <v>1329</v>
      </c>
      <c r="N390">
        <v>0.38500000000000001</v>
      </c>
      <c r="O390">
        <v>1</v>
      </c>
      <c r="P390">
        <v>841</v>
      </c>
      <c r="Q390">
        <v>3</v>
      </c>
      <c r="R390">
        <v>78</v>
      </c>
      <c r="S390">
        <v>10</v>
      </c>
      <c r="T390">
        <v>127</v>
      </c>
      <c r="U390">
        <v>1</v>
      </c>
      <c r="V390">
        <v>0</v>
      </c>
      <c r="W390">
        <v>23.633918949564002</v>
      </c>
      <c r="X390">
        <v>238.11804885491748</v>
      </c>
      <c r="Y390">
        <v>0.37929123632400003</v>
      </c>
      <c r="Z390">
        <v>3.5653795221583016</v>
      </c>
      <c r="AA390">
        <v>29.270232394545445</v>
      </c>
      <c r="AB390">
        <v>111.00470273515307</v>
      </c>
      <c r="AC390">
        <v>0.30298059792000004</v>
      </c>
      <c r="AD390">
        <v>0</v>
      </c>
      <c r="AE390">
        <v>406.27455429058222</v>
      </c>
    </row>
    <row r="391" spans="1:31" x14ac:dyDescent="0.25">
      <c r="A391">
        <v>2414551</v>
      </c>
      <c r="B391">
        <v>1</v>
      </c>
      <c r="C391" t="s">
        <v>80</v>
      </c>
      <c r="D391" t="s">
        <v>84</v>
      </c>
      <c r="E391" t="s">
        <v>132</v>
      </c>
      <c r="F391" t="s">
        <v>1330</v>
      </c>
      <c r="G391" t="s">
        <v>215</v>
      </c>
      <c r="H391" t="s">
        <v>135</v>
      </c>
      <c r="I391" t="s">
        <v>136</v>
      </c>
      <c r="J391" t="s">
        <v>137</v>
      </c>
      <c r="K391" t="s">
        <v>138</v>
      </c>
      <c r="L391" t="s">
        <v>1331</v>
      </c>
      <c r="M391" t="s">
        <v>1332</v>
      </c>
      <c r="N391">
        <v>3.1724999999999999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25.323753948463704</v>
      </c>
      <c r="AB391">
        <v>0</v>
      </c>
      <c r="AC391">
        <v>0</v>
      </c>
      <c r="AD391">
        <v>0</v>
      </c>
      <c r="AE391">
        <v>25.323753948463704</v>
      </c>
    </row>
    <row r="392" spans="1:31" x14ac:dyDescent="0.25">
      <c r="A392">
        <v>2413864</v>
      </c>
      <c r="B392">
        <v>1</v>
      </c>
      <c r="C392" t="s">
        <v>81</v>
      </c>
      <c r="D392" t="s">
        <v>120</v>
      </c>
      <c r="E392" t="s">
        <v>146</v>
      </c>
      <c r="F392" t="s">
        <v>1333</v>
      </c>
      <c r="G392" t="s">
        <v>148</v>
      </c>
      <c r="H392" t="s">
        <v>149</v>
      </c>
      <c r="I392" t="s">
        <v>136</v>
      </c>
      <c r="J392" t="s">
        <v>137</v>
      </c>
      <c r="K392" t="s">
        <v>138</v>
      </c>
      <c r="L392" t="s">
        <v>1334</v>
      </c>
      <c r="M392" t="s">
        <v>1335</v>
      </c>
      <c r="N392">
        <v>1.8172222220000001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0.16407622008691666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0.16407622008691666</v>
      </c>
    </row>
    <row r="393" spans="1:31" x14ac:dyDescent="0.25">
      <c r="A393">
        <v>2414010</v>
      </c>
      <c r="B393">
        <v>1</v>
      </c>
      <c r="C393" t="s">
        <v>81</v>
      </c>
      <c r="D393" t="s">
        <v>127</v>
      </c>
      <c r="E393" t="s">
        <v>132</v>
      </c>
      <c r="F393" t="s">
        <v>1336</v>
      </c>
      <c r="G393" t="s">
        <v>158</v>
      </c>
      <c r="H393" t="s">
        <v>135</v>
      </c>
      <c r="I393" t="s">
        <v>136</v>
      </c>
      <c r="J393" t="s">
        <v>137</v>
      </c>
      <c r="K393" t="s">
        <v>159</v>
      </c>
      <c r="L393" t="s">
        <v>1337</v>
      </c>
      <c r="M393" t="s">
        <v>1338</v>
      </c>
      <c r="N393">
        <v>1.7880555549999999</v>
      </c>
      <c r="O393">
        <v>0</v>
      </c>
      <c r="P393">
        <v>813</v>
      </c>
      <c r="Q393">
        <v>0</v>
      </c>
      <c r="R393">
        <v>0</v>
      </c>
      <c r="S393">
        <v>0</v>
      </c>
      <c r="T393">
        <v>43</v>
      </c>
      <c r="U393">
        <v>0</v>
      </c>
      <c r="V393">
        <v>0</v>
      </c>
      <c r="W393">
        <v>0</v>
      </c>
      <c r="X393">
        <v>275.22371229977961</v>
      </c>
      <c r="Y393">
        <v>0</v>
      </c>
      <c r="Z393">
        <v>0</v>
      </c>
      <c r="AA393">
        <v>0</v>
      </c>
      <c r="AB393">
        <v>70.298622410796327</v>
      </c>
      <c r="AC393">
        <v>0</v>
      </c>
      <c r="AD393">
        <v>0</v>
      </c>
      <c r="AE393">
        <v>345.52233471057593</v>
      </c>
    </row>
    <row r="394" spans="1:31" x14ac:dyDescent="0.25">
      <c r="A394">
        <v>2414256</v>
      </c>
      <c r="B394">
        <v>1</v>
      </c>
      <c r="C394" t="s">
        <v>80</v>
      </c>
      <c r="D394" t="s">
        <v>90</v>
      </c>
      <c r="E394" t="s">
        <v>146</v>
      </c>
      <c r="F394" t="s">
        <v>1339</v>
      </c>
      <c r="G394" t="s">
        <v>282</v>
      </c>
      <c r="H394" t="s">
        <v>149</v>
      </c>
      <c r="I394" t="s">
        <v>136</v>
      </c>
      <c r="J394" t="s">
        <v>137</v>
      </c>
      <c r="K394" t="s">
        <v>138</v>
      </c>
      <c r="L394" t="s">
        <v>1340</v>
      </c>
      <c r="M394" t="s">
        <v>1341</v>
      </c>
      <c r="N394">
        <v>2.4141666659999999</v>
      </c>
      <c r="O394">
        <v>0</v>
      </c>
      <c r="P394">
        <v>15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9.4706554318950023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9.4706554318950023</v>
      </c>
    </row>
    <row r="395" spans="1:31" x14ac:dyDescent="0.25">
      <c r="A395">
        <v>2413615</v>
      </c>
      <c r="B395">
        <v>1</v>
      </c>
      <c r="C395" t="s">
        <v>80</v>
      </c>
      <c r="D395" t="s">
        <v>96</v>
      </c>
      <c r="E395" t="s">
        <v>162</v>
      </c>
      <c r="F395" t="s">
        <v>1342</v>
      </c>
      <c r="G395" t="s">
        <v>348</v>
      </c>
      <c r="H395" t="s">
        <v>149</v>
      </c>
      <c r="I395" t="s">
        <v>136</v>
      </c>
      <c r="J395" t="s">
        <v>137</v>
      </c>
      <c r="K395" t="s">
        <v>138</v>
      </c>
      <c r="L395" t="s">
        <v>1343</v>
      </c>
      <c r="M395" t="s">
        <v>1344</v>
      </c>
      <c r="N395">
        <v>0.47361111099999997</v>
      </c>
      <c r="O395">
        <v>0</v>
      </c>
      <c r="P395">
        <v>64</v>
      </c>
      <c r="Q395">
        <v>0</v>
      </c>
      <c r="R395">
        <v>0</v>
      </c>
      <c r="S395">
        <v>0</v>
      </c>
      <c r="T395">
        <v>2</v>
      </c>
      <c r="U395">
        <v>0</v>
      </c>
      <c r="V395">
        <v>0</v>
      </c>
      <c r="W395">
        <v>0</v>
      </c>
      <c r="X395">
        <v>9.2753770262100002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9.2753770262100002</v>
      </c>
    </row>
    <row r="396" spans="1:31" x14ac:dyDescent="0.25">
      <c r="A396">
        <v>2414637</v>
      </c>
      <c r="B396">
        <v>1</v>
      </c>
      <c r="C396" t="s">
        <v>80</v>
      </c>
      <c r="D396" t="s">
        <v>101</v>
      </c>
      <c r="E396" t="s">
        <v>146</v>
      </c>
      <c r="F396" t="s">
        <v>1345</v>
      </c>
      <c r="G396" t="s">
        <v>199</v>
      </c>
      <c r="H396" t="s">
        <v>149</v>
      </c>
      <c r="I396" t="s">
        <v>136</v>
      </c>
      <c r="J396" t="s">
        <v>137</v>
      </c>
      <c r="K396" t="s">
        <v>138</v>
      </c>
      <c r="L396" t="s">
        <v>1346</v>
      </c>
      <c r="M396" t="s">
        <v>1347</v>
      </c>
      <c r="N396">
        <v>4.2297222220000004</v>
      </c>
      <c r="O396">
        <v>0</v>
      </c>
      <c r="P396">
        <v>7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3.5670711935732498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3.5670711935732498</v>
      </c>
    </row>
    <row r="397" spans="1:31" x14ac:dyDescent="0.25">
      <c r="A397">
        <v>2414568</v>
      </c>
      <c r="B397">
        <v>1</v>
      </c>
      <c r="C397" t="s">
        <v>80</v>
      </c>
      <c r="D397" t="s">
        <v>93</v>
      </c>
      <c r="E397" t="s">
        <v>146</v>
      </c>
      <c r="F397" t="s">
        <v>1348</v>
      </c>
      <c r="G397" t="s">
        <v>148</v>
      </c>
      <c r="H397" t="s">
        <v>149</v>
      </c>
      <c r="I397" t="s">
        <v>136</v>
      </c>
      <c r="J397" t="s">
        <v>137</v>
      </c>
      <c r="K397" t="s">
        <v>138</v>
      </c>
      <c r="L397" t="s">
        <v>1349</v>
      </c>
      <c r="M397" t="s">
        <v>1350</v>
      </c>
      <c r="N397">
        <v>2.7152777769999998</v>
      </c>
      <c r="O397">
        <v>0</v>
      </c>
      <c r="P397">
        <v>4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5.7816946786123991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5.7816946786123991</v>
      </c>
    </row>
    <row r="398" spans="1:31" x14ac:dyDescent="0.25">
      <c r="A398">
        <v>2413572</v>
      </c>
      <c r="B398">
        <v>1</v>
      </c>
      <c r="C398" t="s">
        <v>80</v>
      </c>
      <c r="D398" t="s">
        <v>104</v>
      </c>
      <c r="E398" t="s">
        <v>146</v>
      </c>
      <c r="F398" t="s">
        <v>1351</v>
      </c>
      <c r="G398" t="s">
        <v>148</v>
      </c>
      <c r="H398" t="s">
        <v>149</v>
      </c>
      <c r="I398" t="s">
        <v>136</v>
      </c>
      <c r="J398" t="s">
        <v>137</v>
      </c>
      <c r="K398" t="s">
        <v>138</v>
      </c>
      <c r="L398" t="s">
        <v>1352</v>
      </c>
      <c r="M398" t="s">
        <v>1353</v>
      </c>
      <c r="N398">
        <v>2.3719444439999999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0.37494227006117498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0.37494227006117498</v>
      </c>
    </row>
    <row r="399" spans="1:31" x14ac:dyDescent="0.25">
      <c r="A399">
        <v>2414468</v>
      </c>
      <c r="B399">
        <v>1</v>
      </c>
      <c r="C399" t="s">
        <v>80</v>
      </c>
      <c r="D399" t="s">
        <v>83</v>
      </c>
      <c r="E399" t="s">
        <v>162</v>
      </c>
      <c r="F399" t="s">
        <v>1354</v>
      </c>
      <c r="G399" t="s">
        <v>164</v>
      </c>
      <c r="H399" t="s">
        <v>149</v>
      </c>
      <c r="I399" t="s">
        <v>136</v>
      </c>
      <c r="J399" t="s">
        <v>137</v>
      </c>
      <c r="K399" t="s">
        <v>138</v>
      </c>
      <c r="L399" t="s">
        <v>1355</v>
      </c>
      <c r="M399" t="s">
        <v>1356</v>
      </c>
      <c r="N399">
        <v>1.5122222219999999</v>
      </c>
      <c r="O399">
        <v>0</v>
      </c>
      <c r="P399">
        <v>142</v>
      </c>
      <c r="Q399">
        <v>0</v>
      </c>
      <c r="R399">
        <v>0</v>
      </c>
      <c r="S399">
        <v>0</v>
      </c>
      <c r="T399">
        <v>4</v>
      </c>
      <c r="U399">
        <v>0</v>
      </c>
      <c r="V399">
        <v>0</v>
      </c>
      <c r="W399">
        <v>0</v>
      </c>
      <c r="X399">
        <v>67.273227011086561</v>
      </c>
      <c r="Y399">
        <v>0</v>
      </c>
      <c r="Z399">
        <v>0</v>
      </c>
      <c r="AA399">
        <v>0</v>
      </c>
      <c r="AB399">
        <v>1.5483523449471166</v>
      </c>
      <c r="AC399">
        <v>0</v>
      </c>
      <c r="AD399">
        <v>0</v>
      </c>
      <c r="AE399">
        <v>68.821579356033681</v>
      </c>
    </row>
    <row r="400" spans="1:31" x14ac:dyDescent="0.25">
      <c r="A400">
        <v>2414588</v>
      </c>
      <c r="B400">
        <v>1</v>
      </c>
      <c r="C400" t="s">
        <v>80</v>
      </c>
      <c r="D400" t="s">
        <v>82</v>
      </c>
      <c r="E400" t="s">
        <v>162</v>
      </c>
      <c r="F400" t="s">
        <v>980</v>
      </c>
      <c r="G400" t="s">
        <v>164</v>
      </c>
      <c r="H400" t="s">
        <v>149</v>
      </c>
      <c r="I400" t="s">
        <v>136</v>
      </c>
      <c r="J400" t="s">
        <v>137</v>
      </c>
      <c r="K400" t="s">
        <v>138</v>
      </c>
      <c r="L400" t="s">
        <v>1357</v>
      </c>
      <c r="M400" t="s">
        <v>1358</v>
      </c>
      <c r="N400">
        <v>3.1691666660000002</v>
      </c>
      <c r="O400">
        <v>0</v>
      </c>
      <c r="P400">
        <v>31</v>
      </c>
      <c r="Q400">
        <v>0</v>
      </c>
      <c r="R400">
        <v>0</v>
      </c>
      <c r="S400">
        <v>0</v>
      </c>
      <c r="T400">
        <v>5</v>
      </c>
      <c r="U400">
        <v>0</v>
      </c>
      <c r="V400">
        <v>0</v>
      </c>
      <c r="W400">
        <v>0</v>
      </c>
      <c r="X400">
        <v>28.348844136380499</v>
      </c>
      <c r="Y400">
        <v>0</v>
      </c>
      <c r="Z400">
        <v>0</v>
      </c>
      <c r="AA400">
        <v>0</v>
      </c>
      <c r="AB400">
        <v>9.3715053655607985</v>
      </c>
      <c r="AC400">
        <v>0</v>
      </c>
      <c r="AD400">
        <v>0</v>
      </c>
      <c r="AE400">
        <v>37.7203495019413</v>
      </c>
    </row>
    <row r="401" spans="1:31" x14ac:dyDescent="0.25">
      <c r="A401">
        <v>2414096</v>
      </c>
      <c r="B401">
        <v>1</v>
      </c>
      <c r="C401" t="s">
        <v>81</v>
      </c>
      <c r="D401" t="s">
        <v>122</v>
      </c>
      <c r="E401" t="s">
        <v>174</v>
      </c>
      <c r="F401" t="s">
        <v>1359</v>
      </c>
      <c r="G401" t="s">
        <v>143</v>
      </c>
      <c r="H401" t="s">
        <v>135</v>
      </c>
      <c r="I401" t="s">
        <v>136</v>
      </c>
      <c r="J401" t="s">
        <v>137</v>
      </c>
      <c r="K401" t="s">
        <v>138</v>
      </c>
      <c r="L401" t="s">
        <v>1360</v>
      </c>
      <c r="M401" t="s">
        <v>1361</v>
      </c>
      <c r="N401">
        <v>0.22027777700000001</v>
      </c>
      <c r="O401">
        <v>15</v>
      </c>
      <c r="P401">
        <v>869</v>
      </c>
      <c r="Q401">
        <v>70</v>
      </c>
      <c r="R401">
        <v>40</v>
      </c>
      <c r="S401">
        <v>17</v>
      </c>
      <c r="T401">
        <v>49</v>
      </c>
      <c r="U401">
        <v>0</v>
      </c>
      <c r="V401">
        <v>1</v>
      </c>
      <c r="W401">
        <v>0.60029077004608333</v>
      </c>
      <c r="X401">
        <v>24.109053870268575</v>
      </c>
      <c r="Y401">
        <v>11.700505854988473</v>
      </c>
      <c r="Z401">
        <v>1.9221043876018504</v>
      </c>
      <c r="AA401">
        <v>18.291290958008474</v>
      </c>
      <c r="AB401">
        <v>5.767244736243117</v>
      </c>
      <c r="AC401">
        <v>0</v>
      </c>
      <c r="AD401">
        <v>0.40244988258493342</v>
      </c>
      <c r="AE401">
        <v>62.792940459741502</v>
      </c>
    </row>
    <row r="402" spans="1:31" x14ac:dyDescent="0.25">
      <c r="A402">
        <v>2413947</v>
      </c>
      <c r="B402">
        <v>1</v>
      </c>
      <c r="C402" t="s">
        <v>80</v>
      </c>
      <c r="D402" t="s">
        <v>97</v>
      </c>
      <c r="E402" t="s">
        <v>174</v>
      </c>
      <c r="F402" t="s">
        <v>622</v>
      </c>
      <c r="G402" t="s">
        <v>215</v>
      </c>
      <c r="H402" t="s">
        <v>135</v>
      </c>
      <c r="I402" t="s">
        <v>136</v>
      </c>
      <c r="J402" t="s">
        <v>137</v>
      </c>
      <c r="K402" t="s">
        <v>138</v>
      </c>
      <c r="L402" t="s">
        <v>1362</v>
      </c>
      <c r="M402" t="s">
        <v>1363</v>
      </c>
      <c r="N402">
        <v>2.1130555549999999</v>
      </c>
      <c r="O402">
        <v>8</v>
      </c>
      <c r="P402">
        <v>711</v>
      </c>
      <c r="Q402">
        <v>11</v>
      </c>
      <c r="R402">
        <v>362</v>
      </c>
      <c r="S402">
        <v>15</v>
      </c>
      <c r="T402">
        <v>194</v>
      </c>
      <c r="U402">
        <v>1</v>
      </c>
      <c r="V402">
        <v>1</v>
      </c>
      <c r="W402">
        <v>101.99568768280497</v>
      </c>
      <c r="X402">
        <v>651.01727364454553</v>
      </c>
      <c r="Y402">
        <v>66.643609225926198</v>
      </c>
      <c r="Z402">
        <v>410.03841165598749</v>
      </c>
      <c r="AA402">
        <v>286.95144558271159</v>
      </c>
      <c r="AB402">
        <v>509.36638702398443</v>
      </c>
      <c r="AC402">
        <v>139.23849917723734</v>
      </c>
      <c r="AD402">
        <v>10.756746320186533</v>
      </c>
      <c r="AE402">
        <v>2176.0080603133842</v>
      </c>
    </row>
    <row r="403" spans="1:31" x14ac:dyDescent="0.25">
      <c r="A403">
        <v>2414611</v>
      </c>
      <c r="B403">
        <v>1</v>
      </c>
      <c r="C403" t="s">
        <v>80</v>
      </c>
      <c r="D403" t="s">
        <v>104</v>
      </c>
      <c r="E403" t="s">
        <v>146</v>
      </c>
      <c r="F403" t="s">
        <v>1364</v>
      </c>
      <c r="G403" t="s">
        <v>148</v>
      </c>
      <c r="H403" t="s">
        <v>149</v>
      </c>
      <c r="I403" t="s">
        <v>136</v>
      </c>
      <c r="J403" t="s">
        <v>137</v>
      </c>
      <c r="K403" t="s">
        <v>138</v>
      </c>
      <c r="L403" t="s">
        <v>1365</v>
      </c>
      <c r="M403" t="s">
        <v>1366</v>
      </c>
      <c r="N403">
        <v>2.255833333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0.65014637695600008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0.65014637695600008</v>
      </c>
    </row>
    <row r="404" spans="1:31" x14ac:dyDescent="0.25">
      <c r="A404">
        <v>2414133</v>
      </c>
      <c r="B404">
        <v>1</v>
      </c>
      <c r="C404" t="s">
        <v>80</v>
      </c>
      <c r="D404" t="s">
        <v>83</v>
      </c>
      <c r="E404" t="s">
        <v>241</v>
      </c>
      <c r="F404" t="s">
        <v>1367</v>
      </c>
      <c r="G404" t="s">
        <v>1368</v>
      </c>
      <c r="H404" t="s">
        <v>135</v>
      </c>
      <c r="I404" t="s">
        <v>136</v>
      </c>
      <c r="J404" t="s">
        <v>137</v>
      </c>
      <c r="K404" t="s">
        <v>138</v>
      </c>
      <c r="L404" t="s">
        <v>1369</v>
      </c>
      <c r="M404" t="s">
        <v>1370</v>
      </c>
      <c r="N404">
        <v>6.8141666660000002</v>
      </c>
      <c r="O404">
        <v>0</v>
      </c>
      <c r="P404">
        <v>134</v>
      </c>
      <c r="Q404">
        <v>0</v>
      </c>
      <c r="R404">
        <v>0</v>
      </c>
      <c r="S404">
        <v>40</v>
      </c>
      <c r="T404">
        <v>20</v>
      </c>
      <c r="U404">
        <v>20</v>
      </c>
      <c r="V404">
        <v>4</v>
      </c>
      <c r="W404">
        <v>0</v>
      </c>
      <c r="X404">
        <v>285.3784098027453</v>
      </c>
      <c r="Y404">
        <v>0</v>
      </c>
      <c r="Z404">
        <v>0</v>
      </c>
      <c r="AA404">
        <v>2828.566015339311</v>
      </c>
      <c r="AB404">
        <v>200.81591646484137</v>
      </c>
      <c r="AC404">
        <v>5889.5374655645301</v>
      </c>
      <c r="AD404">
        <v>1255.4904947933001</v>
      </c>
      <c r="AE404">
        <v>10459.788301964727</v>
      </c>
    </row>
    <row r="405" spans="1:31" x14ac:dyDescent="0.25">
      <c r="A405">
        <v>2413884</v>
      </c>
      <c r="B405">
        <v>1</v>
      </c>
      <c r="C405" t="s">
        <v>80</v>
      </c>
      <c r="D405" t="s">
        <v>102</v>
      </c>
      <c r="E405" t="s">
        <v>174</v>
      </c>
      <c r="F405" t="s">
        <v>1371</v>
      </c>
      <c r="G405" t="s">
        <v>176</v>
      </c>
      <c r="H405" t="s">
        <v>135</v>
      </c>
      <c r="I405" t="s">
        <v>136</v>
      </c>
      <c r="J405" t="s">
        <v>137</v>
      </c>
      <c r="K405" t="s">
        <v>159</v>
      </c>
      <c r="L405" t="s">
        <v>1372</v>
      </c>
      <c r="M405" t="s">
        <v>1373</v>
      </c>
      <c r="N405">
        <v>1.771111111</v>
      </c>
      <c r="O405">
        <v>0</v>
      </c>
      <c r="P405">
        <v>58</v>
      </c>
      <c r="Q405">
        <v>0</v>
      </c>
      <c r="R405">
        <v>30</v>
      </c>
      <c r="S405">
        <v>1</v>
      </c>
      <c r="T405">
        <v>17</v>
      </c>
      <c r="U405">
        <v>0</v>
      </c>
      <c r="V405">
        <v>0</v>
      </c>
      <c r="W405">
        <v>0</v>
      </c>
      <c r="X405">
        <v>22.297258379167346</v>
      </c>
      <c r="Y405">
        <v>0</v>
      </c>
      <c r="Z405">
        <v>11.892972739930336</v>
      </c>
      <c r="AA405">
        <v>2.6120693106659996</v>
      </c>
      <c r="AB405">
        <v>5.610620129479023</v>
      </c>
      <c r="AC405">
        <v>0</v>
      </c>
      <c r="AD405">
        <v>0</v>
      </c>
      <c r="AE405">
        <v>42.412920559242707</v>
      </c>
    </row>
    <row r="406" spans="1:31" x14ac:dyDescent="0.25">
      <c r="A406">
        <v>2413741</v>
      </c>
      <c r="B406">
        <v>1</v>
      </c>
      <c r="C406" t="s">
        <v>81</v>
      </c>
      <c r="D406" t="s">
        <v>117</v>
      </c>
      <c r="E406" t="s">
        <v>132</v>
      </c>
      <c r="F406" t="s">
        <v>1374</v>
      </c>
      <c r="G406" t="s">
        <v>176</v>
      </c>
      <c r="H406" t="s">
        <v>135</v>
      </c>
      <c r="I406" t="s">
        <v>136</v>
      </c>
      <c r="J406" t="s">
        <v>137</v>
      </c>
      <c r="K406" t="s">
        <v>159</v>
      </c>
      <c r="L406" t="s">
        <v>1375</v>
      </c>
      <c r="M406" t="s">
        <v>1376</v>
      </c>
      <c r="N406">
        <v>6.3533333330000001</v>
      </c>
      <c r="O406">
        <v>0</v>
      </c>
      <c r="P406">
        <v>3874</v>
      </c>
      <c r="Q406">
        <v>1</v>
      </c>
      <c r="R406">
        <v>2</v>
      </c>
      <c r="S406">
        <v>1</v>
      </c>
      <c r="T406">
        <v>337</v>
      </c>
      <c r="U406">
        <v>1</v>
      </c>
      <c r="V406">
        <v>3</v>
      </c>
      <c r="W406">
        <v>0</v>
      </c>
      <c r="X406">
        <v>4070.4262219317329</v>
      </c>
      <c r="Y406">
        <v>2.339586535819667</v>
      </c>
      <c r="Z406">
        <v>1.3481517641627001</v>
      </c>
      <c r="AA406">
        <v>421.14828836460902</v>
      </c>
      <c r="AB406">
        <v>1139.3283397737605</v>
      </c>
      <c r="AC406">
        <v>902.93132860088338</v>
      </c>
      <c r="AD406">
        <v>1181.5940286961725</v>
      </c>
      <c r="AE406">
        <v>7719.1159456671403</v>
      </c>
    </row>
    <row r="407" spans="1:31" x14ac:dyDescent="0.25">
      <c r="A407">
        <v>2413990</v>
      </c>
      <c r="B407">
        <v>1</v>
      </c>
      <c r="C407" t="s">
        <v>81</v>
      </c>
      <c r="D407" t="s">
        <v>123</v>
      </c>
      <c r="E407" t="s">
        <v>174</v>
      </c>
      <c r="F407" t="s">
        <v>1377</v>
      </c>
      <c r="G407" t="s">
        <v>143</v>
      </c>
      <c r="H407" t="s">
        <v>135</v>
      </c>
      <c r="I407" t="s">
        <v>136</v>
      </c>
      <c r="J407" t="s">
        <v>137</v>
      </c>
      <c r="K407" t="s">
        <v>138</v>
      </c>
      <c r="L407" t="s">
        <v>1378</v>
      </c>
      <c r="M407" t="s">
        <v>1379</v>
      </c>
      <c r="N407">
        <v>1.0097222219999999</v>
      </c>
      <c r="O407">
        <v>8</v>
      </c>
      <c r="P407">
        <v>2294</v>
      </c>
      <c r="Q407">
        <v>82</v>
      </c>
      <c r="R407">
        <v>11</v>
      </c>
      <c r="S407">
        <v>37</v>
      </c>
      <c r="T407">
        <v>181</v>
      </c>
      <c r="U407">
        <v>3</v>
      </c>
      <c r="V407">
        <v>0</v>
      </c>
      <c r="W407">
        <v>1.7651407793964002</v>
      </c>
      <c r="X407">
        <v>548.59452769890379</v>
      </c>
      <c r="Y407">
        <v>27.356665357481798</v>
      </c>
      <c r="Z407">
        <v>0.65617494789516673</v>
      </c>
      <c r="AA407">
        <v>88.600467075420084</v>
      </c>
      <c r="AB407">
        <v>232.01174282945638</v>
      </c>
      <c r="AC407">
        <v>1480.0145859074078</v>
      </c>
      <c r="AD407">
        <v>0</v>
      </c>
      <c r="AE407">
        <v>2378.9993045959613</v>
      </c>
    </row>
    <row r="408" spans="1:31" x14ac:dyDescent="0.25">
      <c r="A408">
        <v>2442855</v>
      </c>
      <c r="B408">
        <v>1</v>
      </c>
      <c r="C408" t="s">
        <v>81</v>
      </c>
      <c r="D408" t="s">
        <v>116</v>
      </c>
      <c r="E408" t="s">
        <v>174</v>
      </c>
      <c r="F408" t="s">
        <v>1380</v>
      </c>
      <c r="G408" t="s">
        <v>143</v>
      </c>
      <c r="H408" t="s">
        <v>135</v>
      </c>
      <c r="I408" t="s">
        <v>136</v>
      </c>
      <c r="J408" t="s">
        <v>137</v>
      </c>
      <c r="K408" t="s">
        <v>138</v>
      </c>
      <c r="L408" t="s">
        <v>1381</v>
      </c>
      <c r="M408" t="s">
        <v>1382</v>
      </c>
      <c r="N408">
        <v>0.1</v>
      </c>
      <c r="O408">
        <v>10</v>
      </c>
      <c r="P408">
        <v>2986</v>
      </c>
      <c r="Q408">
        <v>255</v>
      </c>
      <c r="R408">
        <v>239</v>
      </c>
      <c r="S408">
        <v>12</v>
      </c>
      <c r="T408">
        <v>413</v>
      </c>
      <c r="U408">
        <v>1</v>
      </c>
      <c r="V408">
        <v>0</v>
      </c>
      <c r="W408">
        <v>3.4816004964000002E-2</v>
      </c>
      <c r="X408">
        <v>44.263401094223944</v>
      </c>
      <c r="Y408">
        <v>4.3446929959420002</v>
      </c>
      <c r="Z408">
        <v>1.463610228117</v>
      </c>
      <c r="AA408">
        <v>12.584247219648001</v>
      </c>
      <c r="AB408">
        <v>17.299632930787997</v>
      </c>
      <c r="AC408">
        <v>12.900437534202</v>
      </c>
      <c r="AD408">
        <v>0</v>
      </c>
      <c r="AE408">
        <v>92.890838007884938</v>
      </c>
    </row>
    <row r="409" spans="1:31" x14ac:dyDescent="0.25">
      <c r="A409">
        <v>2414574</v>
      </c>
      <c r="B409">
        <v>1</v>
      </c>
      <c r="C409" t="s">
        <v>80</v>
      </c>
      <c r="D409" t="s">
        <v>101</v>
      </c>
      <c r="E409" t="s">
        <v>132</v>
      </c>
      <c r="F409" t="s">
        <v>1383</v>
      </c>
      <c r="G409" t="s">
        <v>143</v>
      </c>
      <c r="H409" t="s">
        <v>135</v>
      </c>
      <c r="I409" t="s">
        <v>136</v>
      </c>
      <c r="J409" t="s">
        <v>137</v>
      </c>
      <c r="K409" t="s">
        <v>138</v>
      </c>
      <c r="L409" t="s">
        <v>1384</v>
      </c>
      <c r="M409" t="s">
        <v>1385</v>
      </c>
      <c r="N409">
        <v>0.24555555500000001</v>
      </c>
      <c r="O409">
        <v>0</v>
      </c>
      <c r="P409">
        <v>4430</v>
      </c>
      <c r="Q409">
        <v>0</v>
      </c>
      <c r="R409">
        <v>2</v>
      </c>
      <c r="S409">
        <v>2</v>
      </c>
      <c r="T409">
        <v>423</v>
      </c>
      <c r="U409">
        <v>0</v>
      </c>
      <c r="V409">
        <v>0</v>
      </c>
      <c r="W409">
        <v>0</v>
      </c>
      <c r="X409">
        <v>166.36427103611976</v>
      </c>
      <c r="Y409">
        <v>0</v>
      </c>
      <c r="Z409">
        <v>2.1421929126000001E-2</v>
      </c>
      <c r="AA409">
        <v>1.2825144969313444</v>
      </c>
      <c r="AB409">
        <v>76.417625769348561</v>
      </c>
      <c r="AC409">
        <v>0</v>
      </c>
      <c r="AD409">
        <v>0</v>
      </c>
      <c r="AE409">
        <v>244.08583323152567</v>
      </c>
    </row>
    <row r="410" spans="1:31" x14ac:dyDescent="0.25">
      <c r="A410">
        <v>2413844</v>
      </c>
      <c r="B410">
        <v>1</v>
      </c>
      <c r="C410" t="s">
        <v>80</v>
      </c>
      <c r="D410" t="s">
        <v>105</v>
      </c>
      <c r="E410" t="s">
        <v>132</v>
      </c>
      <c r="F410" t="s">
        <v>1386</v>
      </c>
      <c r="G410" t="s">
        <v>143</v>
      </c>
      <c r="H410" t="s">
        <v>135</v>
      </c>
      <c r="I410" t="s">
        <v>136</v>
      </c>
      <c r="J410" t="s">
        <v>137</v>
      </c>
      <c r="K410" t="s">
        <v>138</v>
      </c>
      <c r="L410" t="s">
        <v>1387</v>
      </c>
      <c r="M410" t="s">
        <v>1388</v>
      </c>
      <c r="N410">
        <v>0.89111111099999996</v>
      </c>
      <c r="O410">
        <v>0</v>
      </c>
      <c r="P410">
        <v>1958</v>
      </c>
      <c r="Q410">
        <v>0</v>
      </c>
      <c r="R410">
        <v>0</v>
      </c>
      <c r="S410">
        <v>0</v>
      </c>
      <c r="T410">
        <v>150</v>
      </c>
      <c r="U410">
        <v>0</v>
      </c>
      <c r="V410">
        <v>0</v>
      </c>
      <c r="W410">
        <v>0</v>
      </c>
      <c r="X410">
        <v>416.31674250264712</v>
      </c>
      <c r="Y410">
        <v>0</v>
      </c>
      <c r="Z410">
        <v>0</v>
      </c>
      <c r="AA410">
        <v>0</v>
      </c>
      <c r="AB410">
        <v>132.76949303296541</v>
      </c>
      <c r="AC410">
        <v>0</v>
      </c>
      <c r="AD410">
        <v>0</v>
      </c>
      <c r="AE410">
        <v>549.08623553561256</v>
      </c>
    </row>
    <row r="411" spans="1:31" x14ac:dyDescent="0.25">
      <c r="A411">
        <v>2414508</v>
      </c>
      <c r="B411">
        <v>1</v>
      </c>
      <c r="C411" t="s">
        <v>80</v>
      </c>
      <c r="D411" t="s">
        <v>99</v>
      </c>
      <c r="E411" t="s">
        <v>162</v>
      </c>
      <c r="F411" t="s">
        <v>1389</v>
      </c>
      <c r="G411" t="s">
        <v>154</v>
      </c>
      <c r="H411" t="s">
        <v>149</v>
      </c>
      <c r="I411" t="s">
        <v>136</v>
      </c>
      <c r="J411" t="s">
        <v>137</v>
      </c>
      <c r="K411" t="s">
        <v>138</v>
      </c>
      <c r="L411" t="s">
        <v>1390</v>
      </c>
      <c r="M411" t="s">
        <v>1391</v>
      </c>
      <c r="N411">
        <v>0.71499999999999997</v>
      </c>
      <c r="O411">
        <v>0</v>
      </c>
      <c r="P411">
        <v>25</v>
      </c>
      <c r="Q411">
        <v>0</v>
      </c>
      <c r="R411">
        <v>0</v>
      </c>
      <c r="S411">
        <v>0</v>
      </c>
      <c r="T411">
        <v>6</v>
      </c>
      <c r="U411">
        <v>0</v>
      </c>
      <c r="V411">
        <v>0</v>
      </c>
      <c r="W411">
        <v>0</v>
      </c>
      <c r="X411">
        <v>3.4112691904004997</v>
      </c>
      <c r="Y411">
        <v>0</v>
      </c>
      <c r="Z411">
        <v>0</v>
      </c>
      <c r="AA411">
        <v>0</v>
      </c>
      <c r="AB411">
        <v>4.97878379135995</v>
      </c>
      <c r="AC411">
        <v>0</v>
      </c>
      <c r="AD411">
        <v>0</v>
      </c>
      <c r="AE411">
        <v>8.3900529817604497</v>
      </c>
    </row>
    <row r="412" spans="1:31" x14ac:dyDescent="0.25">
      <c r="A412">
        <v>2414531</v>
      </c>
      <c r="B412">
        <v>1</v>
      </c>
      <c r="C412" t="s">
        <v>80</v>
      </c>
      <c r="D412" t="s">
        <v>90</v>
      </c>
      <c r="E412" t="s">
        <v>146</v>
      </c>
      <c r="F412" t="s">
        <v>1392</v>
      </c>
      <c r="G412" t="s">
        <v>148</v>
      </c>
      <c r="H412" t="s">
        <v>149</v>
      </c>
      <c r="I412" t="s">
        <v>136</v>
      </c>
      <c r="J412" t="s">
        <v>137</v>
      </c>
      <c r="K412" t="s">
        <v>138</v>
      </c>
      <c r="L412" t="s">
        <v>1393</v>
      </c>
      <c r="M412" t="s">
        <v>1394</v>
      </c>
      <c r="N412">
        <v>6.4791666660000002</v>
      </c>
      <c r="O412">
        <v>0</v>
      </c>
      <c r="P412">
        <v>2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5.4250163408938246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5.4250163408938246</v>
      </c>
    </row>
    <row r="413" spans="1:31" x14ac:dyDescent="0.25">
      <c r="A413">
        <v>2414385</v>
      </c>
      <c r="B413">
        <v>1</v>
      </c>
      <c r="C413" t="s">
        <v>80</v>
      </c>
      <c r="D413" t="s">
        <v>82</v>
      </c>
      <c r="E413" t="s">
        <v>146</v>
      </c>
      <c r="F413" t="s">
        <v>1395</v>
      </c>
      <c r="G413" t="s">
        <v>148</v>
      </c>
      <c r="H413" t="s">
        <v>149</v>
      </c>
      <c r="I413" t="s">
        <v>136</v>
      </c>
      <c r="J413" t="s">
        <v>137</v>
      </c>
      <c r="K413" t="s">
        <v>138</v>
      </c>
      <c r="L413" t="s">
        <v>1396</v>
      </c>
      <c r="M413" t="s">
        <v>1397</v>
      </c>
      <c r="N413">
        <v>1.4624999999999999</v>
      </c>
      <c r="O413">
        <v>0</v>
      </c>
      <c r="P413">
        <v>3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1.3941743784761251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1.3941743784761251</v>
      </c>
    </row>
    <row r="414" spans="1:31" x14ac:dyDescent="0.25">
      <c r="A414">
        <v>2413652</v>
      </c>
      <c r="B414">
        <v>1</v>
      </c>
      <c r="C414" t="s">
        <v>80</v>
      </c>
      <c r="D414" t="s">
        <v>90</v>
      </c>
      <c r="E414" t="s">
        <v>152</v>
      </c>
      <c r="F414" t="s">
        <v>1398</v>
      </c>
      <c r="G414" t="s">
        <v>176</v>
      </c>
      <c r="H414" t="s">
        <v>149</v>
      </c>
      <c r="I414" t="s">
        <v>136</v>
      </c>
      <c r="J414" t="s">
        <v>137</v>
      </c>
      <c r="K414" t="s">
        <v>159</v>
      </c>
      <c r="L414" t="s">
        <v>1399</v>
      </c>
      <c r="M414" t="s">
        <v>1400</v>
      </c>
      <c r="N414">
        <v>0.48027777700000002</v>
      </c>
      <c r="O414">
        <v>0</v>
      </c>
      <c r="P414">
        <v>423</v>
      </c>
      <c r="Q414">
        <v>0</v>
      </c>
      <c r="R414">
        <v>0</v>
      </c>
      <c r="S414">
        <v>0</v>
      </c>
      <c r="T414">
        <v>32</v>
      </c>
      <c r="U414">
        <v>0</v>
      </c>
      <c r="V414">
        <v>1</v>
      </c>
      <c r="W414">
        <v>0</v>
      </c>
      <c r="X414">
        <v>68.128532580273358</v>
      </c>
      <c r="Y414">
        <v>0</v>
      </c>
      <c r="Z414">
        <v>0</v>
      </c>
      <c r="AA414">
        <v>0</v>
      </c>
      <c r="AB414">
        <v>11.358512929024883</v>
      </c>
      <c r="AC414">
        <v>0</v>
      </c>
      <c r="AD414">
        <v>4.4542760205443503</v>
      </c>
      <c r="AE414">
        <v>83.941321529842597</v>
      </c>
    </row>
    <row r="415" spans="1:31" x14ac:dyDescent="0.25">
      <c r="A415">
        <v>2414193</v>
      </c>
      <c r="B415">
        <v>1</v>
      </c>
      <c r="C415" t="s">
        <v>81</v>
      </c>
      <c r="D415" t="s">
        <v>120</v>
      </c>
      <c r="E415" t="s">
        <v>146</v>
      </c>
      <c r="F415" t="s">
        <v>1333</v>
      </c>
      <c r="G415" t="s">
        <v>148</v>
      </c>
      <c r="H415" t="s">
        <v>149</v>
      </c>
      <c r="I415" t="s">
        <v>136</v>
      </c>
      <c r="J415" t="s">
        <v>137</v>
      </c>
      <c r="K415" t="s">
        <v>138</v>
      </c>
      <c r="L415" t="s">
        <v>1401</v>
      </c>
      <c r="M415" t="s">
        <v>1402</v>
      </c>
      <c r="N415">
        <v>4.3911111109999998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0.45838992344075002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0.45838992344075002</v>
      </c>
    </row>
    <row r="416" spans="1:31" x14ac:dyDescent="0.25">
      <c r="A416">
        <v>2414299</v>
      </c>
      <c r="B416">
        <v>1</v>
      </c>
      <c r="C416" t="s">
        <v>80</v>
      </c>
      <c r="D416" t="s">
        <v>83</v>
      </c>
      <c r="E416" t="s">
        <v>132</v>
      </c>
      <c r="F416" t="s">
        <v>1403</v>
      </c>
      <c r="G416" t="s">
        <v>143</v>
      </c>
      <c r="H416" t="s">
        <v>135</v>
      </c>
      <c r="I416" t="s">
        <v>136</v>
      </c>
      <c r="J416" t="s">
        <v>137</v>
      </c>
      <c r="K416" t="s">
        <v>138</v>
      </c>
      <c r="L416" t="s">
        <v>1404</v>
      </c>
      <c r="M416" t="s">
        <v>1405</v>
      </c>
      <c r="N416">
        <v>2.1611111109999999</v>
      </c>
      <c r="O416">
        <v>0</v>
      </c>
      <c r="P416">
        <v>161</v>
      </c>
      <c r="Q416">
        <v>0</v>
      </c>
      <c r="R416">
        <v>0</v>
      </c>
      <c r="S416">
        <v>8</v>
      </c>
      <c r="T416">
        <v>50</v>
      </c>
      <c r="U416">
        <v>8</v>
      </c>
      <c r="V416">
        <v>9</v>
      </c>
      <c r="W416">
        <v>0</v>
      </c>
      <c r="X416">
        <v>75.856046085904694</v>
      </c>
      <c r="Y416">
        <v>0</v>
      </c>
      <c r="Z416">
        <v>0</v>
      </c>
      <c r="AA416">
        <v>1051.033915651499</v>
      </c>
      <c r="AB416">
        <v>487.64587581831455</v>
      </c>
      <c r="AC416">
        <v>3858.4348903602117</v>
      </c>
      <c r="AD416">
        <v>154.19763384482442</v>
      </c>
      <c r="AE416">
        <v>5627.168361760755</v>
      </c>
    </row>
    <row r="417" spans="1:31" x14ac:dyDescent="0.25">
      <c r="A417">
        <v>2413967</v>
      </c>
      <c r="B417">
        <v>1</v>
      </c>
      <c r="C417" t="s">
        <v>80</v>
      </c>
      <c r="D417" t="s">
        <v>100</v>
      </c>
      <c r="E417" t="s">
        <v>174</v>
      </c>
      <c r="F417" t="s">
        <v>1406</v>
      </c>
      <c r="G417" t="s">
        <v>143</v>
      </c>
      <c r="H417" t="s">
        <v>135</v>
      </c>
      <c r="I417" t="s">
        <v>136</v>
      </c>
      <c r="J417" t="s">
        <v>137</v>
      </c>
      <c r="K417" t="s">
        <v>138</v>
      </c>
      <c r="L417" t="s">
        <v>1407</v>
      </c>
      <c r="M417" t="s">
        <v>1408</v>
      </c>
      <c r="N417">
        <v>2.7608333329999999</v>
      </c>
      <c r="O417">
        <v>1</v>
      </c>
      <c r="P417">
        <v>1340</v>
      </c>
      <c r="Q417">
        <v>18</v>
      </c>
      <c r="R417">
        <v>398</v>
      </c>
      <c r="S417">
        <v>14</v>
      </c>
      <c r="T417">
        <v>293</v>
      </c>
      <c r="U417">
        <v>0</v>
      </c>
      <c r="V417">
        <v>1</v>
      </c>
      <c r="W417">
        <v>3.3480967390094585</v>
      </c>
      <c r="X417">
        <v>918.3593569219347</v>
      </c>
      <c r="Y417">
        <v>367.4853465100914</v>
      </c>
      <c r="Z417">
        <v>514.4606501909351</v>
      </c>
      <c r="AA417">
        <v>100.44642536647689</v>
      </c>
      <c r="AB417">
        <v>546.5723112155722</v>
      </c>
      <c r="AC417">
        <v>0</v>
      </c>
      <c r="AD417">
        <v>5.2006656070289008</v>
      </c>
      <c r="AE417">
        <v>2455.8728525510487</v>
      </c>
    </row>
    <row r="418" spans="1:31" x14ac:dyDescent="0.25">
      <c r="A418">
        <v>2414548</v>
      </c>
      <c r="B418">
        <v>1</v>
      </c>
      <c r="C418" t="s">
        <v>81</v>
      </c>
      <c r="D418" t="s">
        <v>113</v>
      </c>
      <c r="E418" t="s">
        <v>152</v>
      </c>
      <c r="F418" t="s">
        <v>1409</v>
      </c>
      <c r="G418" t="s">
        <v>403</v>
      </c>
      <c r="H418" t="s">
        <v>149</v>
      </c>
      <c r="I418" t="s">
        <v>136</v>
      </c>
      <c r="J418" t="s">
        <v>137</v>
      </c>
      <c r="K418" t="s">
        <v>138</v>
      </c>
      <c r="L418" t="s">
        <v>1410</v>
      </c>
      <c r="M418" t="s">
        <v>1411</v>
      </c>
      <c r="N418">
        <v>3.4227777769999999</v>
      </c>
      <c r="O418">
        <v>0</v>
      </c>
      <c r="P418">
        <v>30</v>
      </c>
      <c r="Q418">
        <v>0</v>
      </c>
      <c r="R418">
        <v>2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3.3486361294769589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3.3486361294769589</v>
      </c>
    </row>
    <row r="419" spans="1:31" x14ac:dyDescent="0.25">
      <c r="A419">
        <v>2413612</v>
      </c>
      <c r="B419">
        <v>1</v>
      </c>
      <c r="C419" t="s">
        <v>81</v>
      </c>
      <c r="D419" t="s">
        <v>113</v>
      </c>
      <c r="E419" t="s">
        <v>132</v>
      </c>
      <c r="F419" t="s">
        <v>1412</v>
      </c>
      <c r="G419" t="s">
        <v>143</v>
      </c>
      <c r="H419" t="s">
        <v>135</v>
      </c>
      <c r="I419" t="s">
        <v>136</v>
      </c>
      <c r="J419" t="s">
        <v>137</v>
      </c>
      <c r="K419" t="s">
        <v>138</v>
      </c>
      <c r="L419" t="s">
        <v>1413</v>
      </c>
      <c r="M419" t="s">
        <v>1414</v>
      </c>
      <c r="N419">
        <v>0.64388888799999999</v>
      </c>
      <c r="O419">
        <v>0</v>
      </c>
      <c r="P419">
        <v>31</v>
      </c>
      <c r="Q419">
        <v>0</v>
      </c>
      <c r="R419">
        <v>4</v>
      </c>
      <c r="S419">
        <v>1</v>
      </c>
      <c r="T419">
        <v>0</v>
      </c>
      <c r="U419">
        <v>1</v>
      </c>
      <c r="V419">
        <v>0</v>
      </c>
      <c r="W419">
        <v>0</v>
      </c>
      <c r="X419">
        <v>4.3342405336684484</v>
      </c>
      <c r="Y419">
        <v>0</v>
      </c>
      <c r="Z419">
        <v>0.46431180355233342</v>
      </c>
      <c r="AA419">
        <v>177.60244805462133</v>
      </c>
      <c r="AB419">
        <v>0</v>
      </c>
      <c r="AC419">
        <v>339.57974329579542</v>
      </c>
      <c r="AD419">
        <v>0</v>
      </c>
      <c r="AE419">
        <v>521.98074368763753</v>
      </c>
    </row>
    <row r="420" spans="1:31" x14ac:dyDescent="0.25">
      <c r="A420">
        <v>2414408</v>
      </c>
      <c r="B420">
        <v>1</v>
      </c>
      <c r="C420" t="s">
        <v>81</v>
      </c>
      <c r="D420" t="s">
        <v>112</v>
      </c>
      <c r="E420" t="s">
        <v>162</v>
      </c>
      <c r="F420" t="s">
        <v>1415</v>
      </c>
      <c r="G420" t="s">
        <v>154</v>
      </c>
      <c r="H420" t="s">
        <v>149</v>
      </c>
      <c r="I420" t="s">
        <v>136</v>
      </c>
      <c r="J420" t="s">
        <v>137</v>
      </c>
      <c r="K420" t="s">
        <v>138</v>
      </c>
      <c r="L420" t="s">
        <v>1416</v>
      </c>
      <c r="M420" t="s">
        <v>1417</v>
      </c>
      <c r="N420">
        <v>0.31388888799999998</v>
      </c>
      <c r="O420">
        <v>0</v>
      </c>
      <c r="P420">
        <v>264</v>
      </c>
      <c r="Q420">
        <v>0</v>
      </c>
      <c r="R420">
        <v>5</v>
      </c>
      <c r="S420">
        <v>0</v>
      </c>
      <c r="T420">
        <v>14</v>
      </c>
      <c r="U420">
        <v>0</v>
      </c>
      <c r="V420">
        <v>0</v>
      </c>
      <c r="W420">
        <v>0</v>
      </c>
      <c r="X420">
        <v>18.104122708758741</v>
      </c>
      <c r="Y420">
        <v>0</v>
      </c>
      <c r="Z420">
        <v>4.7931598155000005E-2</v>
      </c>
      <c r="AA420">
        <v>0</v>
      </c>
      <c r="AB420">
        <v>3.915074014748444</v>
      </c>
      <c r="AC420">
        <v>0</v>
      </c>
      <c r="AD420">
        <v>0</v>
      </c>
      <c r="AE420">
        <v>22.067128321662185</v>
      </c>
    </row>
    <row r="421" spans="1:31" x14ac:dyDescent="0.25">
      <c r="A421">
        <v>2413715</v>
      </c>
      <c r="B421">
        <v>1</v>
      </c>
      <c r="C421" t="s">
        <v>80</v>
      </c>
      <c r="D421" t="s">
        <v>92</v>
      </c>
      <c r="E421" t="s">
        <v>146</v>
      </c>
      <c r="F421" t="s">
        <v>1418</v>
      </c>
      <c r="G421" t="s">
        <v>199</v>
      </c>
      <c r="H421" t="s">
        <v>149</v>
      </c>
      <c r="I421" t="s">
        <v>136</v>
      </c>
      <c r="J421" t="s">
        <v>137</v>
      </c>
      <c r="K421" t="s">
        <v>138</v>
      </c>
      <c r="L421" t="s">
        <v>1419</v>
      </c>
      <c r="M421" t="s">
        <v>1420</v>
      </c>
      <c r="N421">
        <v>0.87694444400000005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0.19260249335378332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0.19260249335378332</v>
      </c>
    </row>
    <row r="422" spans="1:31" x14ac:dyDescent="0.25">
      <c r="A422">
        <v>2414153</v>
      </c>
      <c r="B422">
        <v>1</v>
      </c>
      <c r="C422" t="s">
        <v>80</v>
      </c>
      <c r="D422" t="s">
        <v>103</v>
      </c>
      <c r="E422" t="s">
        <v>174</v>
      </c>
      <c r="F422" t="s">
        <v>951</v>
      </c>
      <c r="G422" t="s">
        <v>143</v>
      </c>
      <c r="H422" t="s">
        <v>135</v>
      </c>
      <c r="I422" t="s">
        <v>136</v>
      </c>
      <c r="J422" t="s">
        <v>137</v>
      </c>
      <c r="K422" t="s">
        <v>138</v>
      </c>
      <c r="L422" t="s">
        <v>1421</v>
      </c>
      <c r="M422" t="s">
        <v>1422</v>
      </c>
      <c r="N422">
        <v>4.3133333330000001</v>
      </c>
      <c r="O422">
        <v>0</v>
      </c>
      <c r="P422">
        <v>666</v>
      </c>
      <c r="Q422">
        <v>2</v>
      </c>
      <c r="R422">
        <v>9</v>
      </c>
      <c r="S422">
        <v>2</v>
      </c>
      <c r="T422">
        <v>89</v>
      </c>
      <c r="U422">
        <v>14</v>
      </c>
      <c r="V422">
        <v>0</v>
      </c>
      <c r="W422">
        <v>0</v>
      </c>
      <c r="X422">
        <v>652.901245629654</v>
      </c>
      <c r="Y422">
        <v>150.11841700119876</v>
      </c>
      <c r="Z422">
        <v>7.3897101303459678</v>
      </c>
      <c r="AA422">
        <v>45.691171576515856</v>
      </c>
      <c r="AB422">
        <v>297.65762974790442</v>
      </c>
      <c r="AC422">
        <v>3142.1024349814725</v>
      </c>
      <c r="AD422">
        <v>0</v>
      </c>
      <c r="AE422">
        <v>4295.860609067091</v>
      </c>
    </row>
    <row r="423" spans="1:31" x14ac:dyDescent="0.25">
      <c r="A423">
        <v>2413761</v>
      </c>
      <c r="B423">
        <v>1</v>
      </c>
      <c r="C423" t="s">
        <v>81</v>
      </c>
      <c r="D423" t="s">
        <v>120</v>
      </c>
      <c r="E423" t="s">
        <v>141</v>
      </c>
      <c r="F423" t="s">
        <v>1423</v>
      </c>
      <c r="G423" t="s">
        <v>143</v>
      </c>
      <c r="H423" t="s">
        <v>135</v>
      </c>
      <c r="I423" t="s">
        <v>136</v>
      </c>
      <c r="J423" t="s">
        <v>137</v>
      </c>
      <c r="K423" t="s">
        <v>138</v>
      </c>
      <c r="L423" t="s">
        <v>1424</v>
      </c>
      <c r="M423" t="s">
        <v>1425</v>
      </c>
      <c r="N423">
        <v>0.78444444400000002</v>
      </c>
      <c r="O423">
        <v>0</v>
      </c>
      <c r="P423">
        <v>0</v>
      </c>
      <c r="Q423">
        <v>55</v>
      </c>
      <c r="R423">
        <v>33</v>
      </c>
      <c r="S423">
        <v>3</v>
      </c>
      <c r="T423">
        <v>2</v>
      </c>
      <c r="U423">
        <v>1</v>
      </c>
      <c r="V423">
        <v>0</v>
      </c>
      <c r="W423">
        <v>0</v>
      </c>
      <c r="X423">
        <v>0</v>
      </c>
      <c r="Y423">
        <v>2.4604621886046223</v>
      </c>
      <c r="Z423">
        <v>0</v>
      </c>
      <c r="AA423">
        <v>9.6291603140001385</v>
      </c>
      <c r="AB423">
        <v>1.3287984734745053</v>
      </c>
      <c r="AC423">
        <v>109.93312368270901</v>
      </c>
      <c r="AD423">
        <v>0</v>
      </c>
      <c r="AE423">
        <v>123.35154465878827</v>
      </c>
    </row>
    <row r="424" spans="1:31" x14ac:dyDescent="0.25">
      <c r="A424">
        <v>2413861</v>
      </c>
      <c r="B424">
        <v>1</v>
      </c>
      <c r="C424" t="s">
        <v>81</v>
      </c>
      <c r="D424" t="s">
        <v>113</v>
      </c>
      <c r="E424" t="s">
        <v>162</v>
      </c>
      <c r="F424" t="s">
        <v>1426</v>
      </c>
      <c r="G424" t="s">
        <v>455</v>
      </c>
      <c r="H424" t="s">
        <v>149</v>
      </c>
      <c r="I424" t="s">
        <v>136</v>
      </c>
      <c r="J424" t="s">
        <v>137</v>
      </c>
      <c r="K424" t="s">
        <v>138</v>
      </c>
      <c r="L424" t="s">
        <v>1427</v>
      </c>
      <c r="M424" t="s">
        <v>1428</v>
      </c>
      <c r="N424">
        <v>5.2194444439999996</v>
      </c>
      <c r="O424">
        <v>0</v>
      </c>
      <c r="P424">
        <v>27</v>
      </c>
      <c r="Q424">
        <v>0</v>
      </c>
      <c r="R424">
        <v>0</v>
      </c>
      <c r="S424">
        <v>0</v>
      </c>
      <c r="T424">
        <v>4</v>
      </c>
      <c r="U424">
        <v>0</v>
      </c>
      <c r="V424">
        <v>0</v>
      </c>
      <c r="W424">
        <v>0</v>
      </c>
      <c r="X424">
        <v>18.287977876525499</v>
      </c>
      <c r="Y424">
        <v>0</v>
      </c>
      <c r="Z424">
        <v>0</v>
      </c>
      <c r="AA424">
        <v>0</v>
      </c>
      <c r="AB424">
        <v>0.18720996901350001</v>
      </c>
      <c r="AC424">
        <v>0</v>
      </c>
      <c r="AD424">
        <v>0</v>
      </c>
      <c r="AE424">
        <v>18.475187845539001</v>
      </c>
    </row>
    <row r="425" spans="1:31" x14ac:dyDescent="0.25">
      <c r="A425">
        <v>2414116</v>
      </c>
      <c r="B425">
        <v>1</v>
      </c>
      <c r="C425" t="s">
        <v>81</v>
      </c>
      <c r="D425" t="s">
        <v>127</v>
      </c>
      <c r="E425" t="s">
        <v>141</v>
      </c>
      <c r="F425" t="s">
        <v>372</v>
      </c>
      <c r="G425" t="s">
        <v>143</v>
      </c>
      <c r="H425" t="s">
        <v>135</v>
      </c>
      <c r="I425" t="s">
        <v>136</v>
      </c>
      <c r="J425" t="s">
        <v>137</v>
      </c>
      <c r="K425" t="s">
        <v>138</v>
      </c>
      <c r="L425" t="s">
        <v>1429</v>
      </c>
      <c r="M425" t="s">
        <v>1430</v>
      </c>
      <c r="N425">
        <v>0.58944444399999996</v>
      </c>
      <c r="O425">
        <v>6</v>
      </c>
      <c r="P425">
        <v>492</v>
      </c>
      <c r="Q425">
        <v>84</v>
      </c>
      <c r="R425">
        <v>76</v>
      </c>
      <c r="S425">
        <v>17</v>
      </c>
      <c r="T425">
        <v>38</v>
      </c>
      <c r="U425">
        <v>4</v>
      </c>
      <c r="V425">
        <v>0</v>
      </c>
      <c r="W425">
        <v>0.37816296379710002</v>
      </c>
      <c r="X425">
        <v>40.463220857194159</v>
      </c>
      <c r="Y425">
        <v>15.0001367922463</v>
      </c>
      <c r="Z425">
        <v>9.0787635549261996</v>
      </c>
      <c r="AA425">
        <v>290.27759947293504</v>
      </c>
      <c r="AB425">
        <v>10.517629480332337</v>
      </c>
      <c r="AC425">
        <v>183.03033420420675</v>
      </c>
      <c r="AD425">
        <v>0</v>
      </c>
      <c r="AE425">
        <v>548.7458473256379</v>
      </c>
    </row>
    <row r="426" spans="1:31" x14ac:dyDescent="0.25">
      <c r="A426">
        <v>2413569</v>
      </c>
      <c r="B426">
        <v>1</v>
      </c>
      <c r="C426" t="s">
        <v>80</v>
      </c>
      <c r="D426" t="s">
        <v>101</v>
      </c>
      <c r="E426" t="s">
        <v>174</v>
      </c>
      <c r="F426" t="s">
        <v>1431</v>
      </c>
      <c r="G426" t="s">
        <v>143</v>
      </c>
      <c r="H426" t="s">
        <v>135</v>
      </c>
      <c r="I426" t="s">
        <v>136</v>
      </c>
      <c r="J426" t="s">
        <v>137</v>
      </c>
      <c r="K426" t="s">
        <v>138</v>
      </c>
      <c r="L426" t="s">
        <v>1432</v>
      </c>
      <c r="M426" t="s">
        <v>1433</v>
      </c>
      <c r="N426">
        <v>0.72750000000000004</v>
      </c>
      <c r="O426">
        <v>0</v>
      </c>
      <c r="P426">
        <v>263</v>
      </c>
      <c r="Q426">
        <v>0</v>
      </c>
      <c r="R426">
        <v>0</v>
      </c>
      <c r="S426">
        <v>2</v>
      </c>
      <c r="T426">
        <v>106</v>
      </c>
      <c r="U426">
        <v>0</v>
      </c>
      <c r="V426">
        <v>0</v>
      </c>
      <c r="W426">
        <v>0</v>
      </c>
      <c r="X426">
        <v>19.030404371878845</v>
      </c>
      <c r="Y426">
        <v>0</v>
      </c>
      <c r="Z426">
        <v>0</v>
      </c>
      <c r="AA426">
        <v>1.7623141531840776</v>
      </c>
      <c r="AB426">
        <v>15.802580945014633</v>
      </c>
      <c r="AC426">
        <v>0</v>
      </c>
      <c r="AD426">
        <v>0</v>
      </c>
      <c r="AE426">
        <v>36.595299470077556</v>
      </c>
    </row>
    <row r="427" spans="1:31" x14ac:dyDescent="0.25">
      <c r="A427">
        <v>2414448</v>
      </c>
      <c r="B427">
        <v>1</v>
      </c>
      <c r="C427" t="s">
        <v>80</v>
      </c>
      <c r="D427" t="s">
        <v>98</v>
      </c>
      <c r="E427" t="s">
        <v>152</v>
      </c>
      <c r="F427" t="s">
        <v>1434</v>
      </c>
      <c r="G427" t="s">
        <v>403</v>
      </c>
      <c r="H427" t="s">
        <v>149</v>
      </c>
      <c r="I427" t="s">
        <v>136</v>
      </c>
      <c r="J427" t="s">
        <v>137</v>
      </c>
      <c r="K427" t="s">
        <v>138</v>
      </c>
      <c r="L427" t="s">
        <v>1435</v>
      </c>
      <c r="M427" t="s">
        <v>1436</v>
      </c>
      <c r="N427">
        <v>2.7427777770000001</v>
      </c>
      <c r="O427">
        <v>0</v>
      </c>
      <c r="P427">
        <v>10</v>
      </c>
      <c r="Q427">
        <v>0</v>
      </c>
      <c r="R427">
        <v>2</v>
      </c>
      <c r="S427">
        <v>0</v>
      </c>
      <c r="T427">
        <v>2</v>
      </c>
      <c r="U427">
        <v>0</v>
      </c>
      <c r="V427">
        <v>0</v>
      </c>
      <c r="W427">
        <v>0</v>
      </c>
      <c r="X427">
        <v>8.5712692753855162</v>
      </c>
      <c r="Y427">
        <v>0</v>
      </c>
      <c r="Z427">
        <v>0.56784109148234996</v>
      </c>
      <c r="AA427">
        <v>0</v>
      </c>
      <c r="AB427">
        <v>0.25159493758426665</v>
      </c>
      <c r="AC427">
        <v>0</v>
      </c>
      <c r="AD427">
        <v>0</v>
      </c>
      <c r="AE427">
        <v>9.3907053044521334</v>
      </c>
    </row>
    <row r="428" spans="1:31" x14ac:dyDescent="0.25">
      <c r="A428">
        <v>2413950</v>
      </c>
      <c r="B428">
        <v>1</v>
      </c>
      <c r="C428" t="s">
        <v>81</v>
      </c>
      <c r="D428" t="s">
        <v>122</v>
      </c>
      <c r="E428" t="s">
        <v>174</v>
      </c>
      <c r="F428" t="s">
        <v>1359</v>
      </c>
      <c r="G428" t="s">
        <v>143</v>
      </c>
      <c r="H428" t="s">
        <v>135</v>
      </c>
      <c r="I428" t="s">
        <v>136</v>
      </c>
      <c r="J428" t="s">
        <v>137</v>
      </c>
      <c r="K428" t="s">
        <v>138</v>
      </c>
      <c r="L428" t="s">
        <v>1437</v>
      </c>
      <c r="M428" t="s">
        <v>1438</v>
      </c>
      <c r="N428">
        <v>0.28777777700000001</v>
      </c>
      <c r="O428">
        <v>15</v>
      </c>
      <c r="P428">
        <v>869</v>
      </c>
      <c r="Q428">
        <v>70</v>
      </c>
      <c r="R428">
        <v>40</v>
      </c>
      <c r="S428">
        <v>17</v>
      </c>
      <c r="T428">
        <v>49</v>
      </c>
      <c r="U428">
        <v>0</v>
      </c>
      <c r="V428">
        <v>1</v>
      </c>
      <c r="W428">
        <v>0.76959668057953334</v>
      </c>
      <c r="X428">
        <v>31.676271768158184</v>
      </c>
      <c r="Y428">
        <v>15.460961938124733</v>
      </c>
      <c r="Z428">
        <v>2.3778435101623998</v>
      </c>
      <c r="AA428">
        <v>24.6620547182625</v>
      </c>
      <c r="AB428">
        <v>7.777397989891135</v>
      </c>
      <c r="AC428">
        <v>0</v>
      </c>
      <c r="AD428">
        <v>0.53646960570373337</v>
      </c>
      <c r="AE428">
        <v>83.260596210882227</v>
      </c>
    </row>
    <row r="429" spans="1:31" x14ac:dyDescent="0.25">
      <c r="A429">
        <v>2414614</v>
      </c>
      <c r="B429">
        <v>1</v>
      </c>
      <c r="C429" t="s">
        <v>80</v>
      </c>
      <c r="D429" t="s">
        <v>85</v>
      </c>
      <c r="E429" t="s">
        <v>146</v>
      </c>
      <c r="F429" t="s">
        <v>1439</v>
      </c>
      <c r="G429" t="s">
        <v>148</v>
      </c>
      <c r="H429" t="s">
        <v>149</v>
      </c>
      <c r="I429" t="s">
        <v>136</v>
      </c>
      <c r="J429" t="s">
        <v>137</v>
      </c>
      <c r="K429" t="s">
        <v>138</v>
      </c>
      <c r="L429" t="s">
        <v>1440</v>
      </c>
      <c r="M429" t="s">
        <v>1441</v>
      </c>
      <c r="N429">
        <v>0.99305555499999998</v>
      </c>
      <c r="O429">
        <v>0</v>
      </c>
      <c r="P429">
        <v>6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1.8668661303357332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1.8668661303357332</v>
      </c>
    </row>
    <row r="430" spans="1:31" x14ac:dyDescent="0.25">
      <c r="A430">
        <v>2413758</v>
      </c>
      <c r="B430">
        <v>1</v>
      </c>
      <c r="C430" t="s">
        <v>80</v>
      </c>
      <c r="D430" t="s">
        <v>105</v>
      </c>
      <c r="E430" t="s">
        <v>141</v>
      </c>
      <c r="F430" t="s">
        <v>1442</v>
      </c>
      <c r="G430" t="s">
        <v>143</v>
      </c>
      <c r="H430" t="s">
        <v>135</v>
      </c>
      <c r="I430" t="s">
        <v>136</v>
      </c>
      <c r="J430" t="s">
        <v>137</v>
      </c>
      <c r="K430" t="s">
        <v>138</v>
      </c>
      <c r="L430" t="s">
        <v>1443</v>
      </c>
      <c r="M430" t="s">
        <v>1444</v>
      </c>
      <c r="N430">
        <v>3.108055555</v>
      </c>
      <c r="O430">
        <v>1</v>
      </c>
      <c r="P430">
        <v>98</v>
      </c>
      <c r="Q430">
        <v>5</v>
      </c>
      <c r="R430">
        <v>8</v>
      </c>
      <c r="S430">
        <v>14</v>
      </c>
      <c r="T430">
        <v>8</v>
      </c>
      <c r="U430">
        <v>1</v>
      </c>
      <c r="V430">
        <v>0</v>
      </c>
      <c r="W430">
        <v>0.74764473238175</v>
      </c>
      <c r="X430">
        <v>66.656721245770726</v>
      </c>
      <c r="Y430">
        <v>1.5150693261730166</v>
      </c>
      <c r="Z430">
        <v>3.8498902038827278</v>
      </c>
      <c r="AA430">
        <v>183.55963154237102</v>
      </c>
      <c r="AB430">
        <v>92.82478010999391</v>
      </c>
      <c r="AC430">
        <v>259.256861829218</v>
      </c>
      <c r="AD430">
        <v>0</v>
      </c>
      <c r="AE430">
        <v>608.4105989897912</v>
      </c>
    </row>
    <row r="431" spans="1:31" x14ac:dyDescent="0.25">
      <c r="A431">
        <v>2414422</v>
      </c>
      <c r="B431">
        <v>1</v>
      </c>
      <c r="C431" t="s">
        <v>80</v>
      </c>
      <c r="D431" t="s">
        <v>107</v>
      </c>
      <c r="E431" t="s">
        <v>162</v>
      </c>
      <c r="F431" t="s">
        <v>1445</v>
      </c>
      <c r="G431" t="s">
        <v>164</v>
      </c>
      <c r="H431" t="s">
        <v>149</v>
      </c>
      <c r="I431" t="s">
        <v>136</v>
      </c>
      <c r="J431" t="s">
        <v>137</v>
      </c>
      <c r="K431" t="s">
        <v>138</v>
      </c>
      <c r="L431" t="s">
        <v>1446</v>
      </c>
      <c r="M431" t="s">
        <v>1447</v>
      </c>
      <c r="N431">
        <v>1.210555555</v>
      </c>
      <c r="O431">
        <v>0</v>
      </c>
      <c r="P431">
        <v>89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16.211341707924152</v>
      </c>
      <c r="Y431">
        <v>0</v>
      </c>
      <c r="Z431">
        <v>0</v>
      </c>
      <c r="AA431">
        <v>0</v>
      </c>
      <c r="AB431">
        <v>1.5518442262464001</v>
      </c>
      <c r="AC431">
        <v>0</v>
      </c>
      <c r="AD431">
        <v>0</v>
      </c>
      <c r="AE431">
        <v>17.763185934170551</v>
      </c>
    </row>
    <row r="432" spans="1:31" x14ac:dyDescent="0.25">
      <c r="A432">
        <v>2414259</v>
      </c>
      <c r="B432">
        <v>1</v>
      </c>
      <c r="C432" t="s">
        <v>80</v>
      </c>
      <c r="D432" t="s">
        <v>111</v>
      </c>
      <c r="E432" t="s">
        <v>146</v>
      </c>
      <c r="F432" t="s">
        <v>1448</v>
      </c>
      <c r="G432" t="s">
        <v>148</v>
      </c>
      <c r="H432" t="s">
        <v>149</v>
      </c>
      <c r="I432" t="s">
        <v>136</v>
      </c>
      <c r="J432" t="s">
        <v>137</v>
      </c>
      <c r="K432" t="s">
        <v>138</v>
      </c>
      <c r="L432" t="s">
        <v>1449</v>
      </c>
      <c r="M432" t="s">
        <v>1450</v>
      </c>
      <c r="N432">
        <v>8.5227777769999999</v>
      </c>
      <c r="O432">
        <v>0</v>
      </c>
      <c r="P432">
        <v>5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9.2711662234993177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9.2711662234993177</v>
      </c>
    </row>
    <row r="433" spans="1:31" x14ac:dyDescent="0.25">
      <c r="A433">
        <v>2414236</v>
      </c>
      <c r="B433">
        <v>1</v>
      </c>
      <c r="C433" t="s">
        <v>80</v>
      </c>
      <c r="D433" t="s">
        <v>104</v>
      </c>
      <c r="E433" t="s">
        <v>152</v>
      </c>
      <c r="F433" t="s">
        <v>1451</v>
      </c>
      <c r="G433" t="s">
        <v>403</v>
      </c>
      <c r="H433" t="s">
        <v>149</v>
      </c>
      <c r="I433" t="s">
        <v>136</v>
      </c>
      <c r="J433" t="s">
        <v>137</v>
      </c>
      <c r="K433" t="s">
        <v>138</v>
      </c>
      <c r="L433" t="s">
        <v>1452</v>
      </c>
      <c r="M433" t="s">
        <v>1453</v>
      </c>
      <c r="N433">
        <v>1.0205555550000001</v>
      </c>
      <c r="O433">
        <v>0</v>
      </c>
      <c r="P433">
        <v>123</v>
      </c>
      <c r="Q433">
        <v>0</v>
      </c>
      <c r="R433">
        <v>9</v>
      </c>
      <c r="S433">
        <v>0</v>
      </c>
      <c r="T433">
        <v>18</v>
      </c>
      <c r="U433">
        <v>0</v>
      </c>
      <c r="V433">
        <v>0</v>
      </c>
      <c r="W433">
        <v>0</v>
      </c>
      <c r="X433">
        <v>30.720809631589589</v>
      </c>
      <c r="Y433">
        <v>0</v>
      </c>
      <c r="Z433">
        <v>0</v>
      </c>
      <c r="AA433">
        <v>0</v>
      </c>
      <c r="AB433">
        <v>16.832360218534429</v>
      </c>
      <c r="AC433">
        <v>0</v>
      </c>
      <c r="AD433">
        <v>0</v>
      </c>
      <c r="AE433">
        <v>47.553169850124021</v>
      </c>
    </row>
    <row r="434" spans="1:31" x14ac:dyDescent="0.25">
      <c r="A434">
        <v>2414657</v>
      </c>
      <c r="B434">
        <v>1</v>
      </c>
      <c r="C434" t="s">
        <v>80</v>
      </c>
      <c r="D434" t="s">
        <v>96</v>
      </c>
      <c r="E434" t="s">
        <v>174</v>
      </c>
      <c r="F434" t="s">
        <v>1454</v>
      </c>
      <c r="G434" t="s">
        <v>143</v>
      </c>
      <c r="H434" t="s">
        <v>135</v>
      </c>
      <c r="I434" t="s">
        <v>136</v>
      </c>
      <c r="J434" t="s">
        <v>137</v>
      </c>
      <c r="K434" t="s">
        <v>138</v>
      </c>
      <c r="L434" t="s">
        <v>1455</v>
      </c>
      <c r="M434" t="s">
        <v>1456</v>
      </c>
      <c r="N434">
        <v>0.27944444400000001</v>
      </c>
      <c r="O434">
        <v>0</v>
      </c>
      <c r="P434">
        <v>419</v>
      </c>
      <c r="Q434">
        <v>0</v>
      </c>
      <c r="R434">
        <v>1</v>
      </c>
      <c r="S434">
        <v>7</v>
      </c>
      <c r="T434">
        <v>43</v>
      </c>
      <c r="U434">
        <v>0</v>
      </c>
      <c r="V434">
        <v>0</v>
      </c>
      <c r="W434">
        <v>0</v>
      </c>
      <c r="X434">
        <v>18.348278741572049</v>
      </c>
      <c r="Y434">
        <v>0</v>
      </c>
      <c r="Z434">
        <v>0</v>
      </c>
      <c r="AA434">
        <v>171.69986240683542</v>
      </c>
      <c r="AB434">
        <v>20.326187641861409</v>
      </c>
      <c r="AC434">
        <v>0</v>
      </c>
      <c r="AD434">
        <v>0</v>
      </c>
      <c r="AE434">
        <v>210.37432879026886</v>
      </c>
    </row>
    <row r="435" spans="1:31" x14ac:dyDescent="0.25">
      <c r="A435">
        <v>2413944</v>
      </c>
      <c r="B435">
        <v>1</v>
      </c>
      <c r="C435" t="s">
        <v>80</v>
      </c>
      <c r="D435" t="s">
        <v>95</v>
      </c>
      <c r="E435" t="s">
        <v>241</v>
      </c>
      <c r="F435" t="s">
        <v>1457</v>
      </c>
      <c r="G435" t="s">
        <v>143</v>
      </c>
      <c r="H435" t="s">
        <v>135</v>
      </c>
      <c r="I435" t="s">
        <v>136</v>
      </c>
      <c r="J435" t="s">
        <v>137</v>
      </c>
      <c r="K435" t="s">
        <v>138</v>
      </c>
      <c r="L435" t="s">
        <v>1458</v>
      </c>
      <c r="M435" t="s">
        <v>1459</v>
      </c>
      <c r="N435">
        <v>0.103888888</v>
      </c>
      <c r="O435">
        <v>4</v>
      </c>
      <c r="P435">
        <v>2279</v>
      </c>
      <c r="Q435">
        <v>14</v>
      </c>
      <c r="R435">
        <v>48</v>
      </c>
      <c r="S435">
        <v>10</v>
      </c>
      <c r="T435">
        <v>632</v>
      </c>
      <c r="U435">
        <v>2</v>
      </c>
      <c r="V435">
        <v>1</v>
      </c>
      <c r="W435">
        <v>0.27604501818483329</v>
      </c>
      <c r="X435">
        <v>51.048904880120674</v>
      </c>
      <c r="Y435">
        <v>0.78868302196016682</v>
      </c>
      <c r="Z435">
        <v>1.2235042822424886</v>
      </c>
      <c r="AA435">
        <v>7.8161522222666662</v>
      </c>
      <c r="AB435">
        <v>60.368829988628441</v>
      </c>
      <c r="AC435">
        <v>3.1191800533096505</v>
      </c>
      <c r="AD435">
        <v>0.50729044487055008</v>
      </c>
      <c r="AE435">
        <v>125.14858991158346</v>
      </c>
    </row>
    <row r="436" spans="1:31" x14ac:dyDescent="0.25">
      <c r="A436">
        <v>2414073</v>
      </c>
      <c r="B436">
        <v>1</v>
      </c>
      <c r="C436" t="s">
        <v>80</v>
      </c>
      <c r="D436" t="s">
        <v>82</v>
      </c>
      <c r="E436" t="s">
        <v>152</v>
      </c>
      <c r="F436" t="s">
        <v>1460</v>
      </c>
      <c r="G436" t="s">
        <v>403</v>
      </c>
      <c r="H436" t="s">
        <v>149</v>
      </c>
      <c r="I436" t="s">
        <v>136</v>
      </c>
      <c r="J436" t="s">
        <v>137</v>
      </c>
      <c r="K436" t="s">
        <v>138</v>
      </c>
      <c r="L436" t="s">
        <v>1461</v>
      </c>
      <c r="M436" t="s">
        <v>1462</v>
      </c>
      <c r="N436">
        <v>1.3819444439999999</v>
      </c>
      <c r="O436">
        <v>0</v>
      </c>
      <c r="P436">
        <v>526</v>
      </c>
      <c r="Q436">
        <v>0</v>
      </c>
      <c r="R436">
        <v>0</v>
      </c>
      <c r="S436">
        <v>0</v>
      </c>
      <c r="T436">
        <v>37</v>
      </c>
      <c r="U436">
        <v>0</v>
      </c>
      <c r="V436">
        <v>0</v>
      </c>
      <c r="W436">
        <v>0</v>
      </c>
      <c r="X436">
        <v>139.85280812249303</v>
      </c>
      <c r="Y436">
        <v>0</v>
      </c>
      <c r="Z436">
        <v>0</v>
      </c>
      <c r="AA436">
        <v>0</v>
      </c>
      <c r="AB436">
        <v>21.285346212007052</v>
      </c>
      <c r="AC436">
        <v>0</v>
      </c>
      <c r="AD436">
        <v>0</v>
      </c>
      <c r="AE436">
        <v>161.13815433450009</v>
      </c>
    </row>
    <row r="437" spans="1:31" x14ac:dyDescent="0.25">
      <c r="A437">
        <v>2413695</v>
      </c>
      <c r="B437">
        <v>1</v>
      </c>
      <c r="C437" t="s">
        <v>81</v>
      </c>
      <c r="D437" t="s">
        <v>123</v>
      </c>
      <c r="E437" t="s">
        <v>132</v>
      </c>
      <c r="F437" t="s">
        <v>224</v>
      </c>
      <c r="G437" t="s">
        <v>158</v>
      </c>
      <c r="H437" t="s">
        <v>135</v>
      </c>
      <c r="I437" t="s">
        <v>136</v>
      </c>
      <c r="J437" t="s">
        <v>137</v>
      </c>
      <c r="K437" t="s">
        <v>159</v>
      </c>
      <c r="L437" t="s">
        <v>1463</v>
      </c>
      <c r="M437" t="s">
        <v>1464</v>
      </c>
      <c r="N437">
        <v>6.77</v>
      </c>
      <c r="O437">
        <v>0</v>
      </c>
      <c r="P437">
        <v>5771</v>
      </c>
      <c r="Q437">
        <v>0</v>
      </c>
      <c r="R437">
        <v>2</v>
      </c>
      <c r="S437">
        <v>3</v>
      </c>
      <c r="T437">
        <v>304</v>
      </c>
      <c r="U437">
        <v>0</v>
      </c>
      <c r="V437">
        <v>2</v>
      </c>
      <c r="W437">
        <v>0</v>
      </c>
      <c r="X437">
        <v>7017.7578283405783</v>
      </c>
      <c r="Y437">
        <v>0</v>
      </c>
      <c r="Z437">
        <v>0</v>
      </c>
      <c r="AA437">
        <v>67.283496336863848</v>
      </c>
      <c r="AB437">
        <v>2006.7951618885388</v>
      </c>
      <c r="AC437">
        <v>0</v>
      </c>
      <c r="AD437">
        <v>77.63492133384571</v>
      </c>
      <c r="AE437">
        <v>9169.4714078998259</v>
      </c>
    </row>
    <row r="438" spans="1:31" x14ac:dyDescent="0.25">
      <c r="A438">
        <v>2414322</v>
      </c>
      <c r="B438">
        <v>1</v>
      </c>
      <c r="C438" t="s">
        <v>80</v>
      </c>
      <c r="D438" t="s">
        <v>100</v>
      </c>
      <c r="E438" t="s">
        <v>146</v>
      </c>
      <c r="F438" t="s">
        <v>1465</v>
      </c>
      <c r="G438" t="s">
        <v>148</v>
      </c>
      <c r="H438" t="s">
        <v>149</v>
      </c>
      <c r="I438" t="s">
        <v>136</v>
      </c>
      <c r="J438" t="s">
        <v>137</v>
      </c>
      <c r="K438" t="s">
        <v>138</v>
      </c>
      <c r="L438" t="s">
        <v>1466</v>
      </c>
      <c r="M438" t="s">
        <v>1467</v>
      </c>
      <c r="N438">
        <v>5.9386111110000002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1.9224938830631251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1.9224938830631251</v>
      </c>
    </row>
    <row r="439" spans="1:31" x14ac:dyDescent="0.25">
      <c r="A439">
        <v>2413881</v>
      </c>
      <c r="B439">
        <v>1</v>
      </c>
      <c r="C439" t="s">
        <v>80</v>
      </c>
      <c r="D439" t="s">
        <v>103</v>
      </c>
      <c r="E439" t="s">
        <v>174</v>
      </c>
      <c r="F439" t="s">
        <v>1101</v>
      </c>
      <c r="G439" t="s">
        <v>143</v>
      </c>
      <c r="H439" t="s">
        <v>135</v>
      </c>
      <c r="I439" t="s">
        <v>136</v>
      </c>
      <c r="J439" t="s">
        <v>137</v>
      </c>
      <c r="K439" t="s">
        <v>138</v>
      </c>
      <c r="L439" t="s">
        <v>1468</v>
      </c>
      <c r="M439" t="s">
        <v>1469</v>
      </c>
      <c r="N439">
        <v>0.46805555500000001</v>
      </c>
      <c r="O439">
        <v>21</v>
      </c>
      <c r="P439">
        <v>4727</v>
      </c>
      <c r="Q439">
        <v>22</v>
      </c>
      <c r="R439">
        <v>228</v>
      </c>
      <c r="S439">
        <v>22</v>
      </c>
      <c r="T439">
        <v>606</v>
      </c>
      <c r="U439">
        <v>0</v>
      </c>
      <c r="V439">
        <v>0</v>
      </c>
      <c r="W439">
        <v>4.1503542984202921</v>
      </c>
      <c r="X439">
        <v>459.8762317205302</v>
      </c>
      <c r="Y439">
        <v>51.809564416695487</v>
      </c>
      <c r="Z439">
        <v>19.491782288743302</v>
      </c>
      <c r="AA439">
        <v>36.804267933522404</v>
      </c>
      <c r="AB439">
        <v>245.95218338260165</v>
      </c>
      <c r="AC439">
        <v>0</v>
      </c>
      <c r="AD439">
        <v>0</v>
      </c>
      <c r="AE439">
        <v>818.08438404051333</v>
      </c>
    </row>
    <row r="440" spans="1:31" x14ac:dyDescent="0.25">
      <c r="A440">
        <v>2414030</v>
      </c>
      <c r="B440">
        <v>1</v>
      </c>
      <c r="C440" t="s">
        <v>80</v>
      </c>
      <c r="D440" t="s">
        <v>88</v>
      </c>
      <c r="E440" t="s">
        <v>132</v>
      </c>
      <c r="F440" t="s">
        <v>1261</v>
      </c>
      <c r="G440" t="s">
        <v>143</v>
      </c>
      <c r="H440" t="s">
        <v>135</v>
      </c>
      <c r="I440" t="s">
        <v>136</v>
      </c>
      <c r="J440" t="s">
        <v>137</v>
      </c>
      <c r="K440" t="s">
        <v>138</v>
      </c>
      <c r="L440" t="s">
        <v>1470</v>
      </c>
      <c r="M440" t="s">
        <v>1471</v>
      </c>
      <c r="N440">
        <v>0.109444444</v>
      </c>
      <c r="O440">
        <v>0</v>
      </c>
      <c r="P440">
        <v>654</v>
      </c>
      <c r="Q440">
        <v>0</v>
      </c>
      <c r="R440">
        <v>0</v>
      </c>
      <c r="S440">
        <v>13</v>
      </c>
      <c r="T440">
        <v>193</v>
      </c>
      <c r="U440">
        <v>7</v>
      </c>
      <c r="V440">
        <v>2</v>
      </c>
      <c r="W440">
        <v>0</v>
      </c>
      <c r="X440">
        <v>26.952155149316724</v>
      </c>
      <c r="Y440">
        <v>0</v>
      </c>
      <c r="Z440">
        <v>0</v>
      </c>
      <c r="AA440">
        <v>32.522910502914648</v>
      </c>
      <c r="AB440">
        <v>43.898282032480147</v>
      </c>
      <c r="AC440">
        <v>129.57875725894161</v>
      </c>
      <c r="AD440">
        <v>15.422274162833299</v>
      </c>
      <c r="AE440">
        <v>248.37437910648643</v>
      </c>
    </row>
    <row r="441" spans="1:31" x14ac:dyDescent="0.25">
      <c r="A441">
        <v>2413987</v>
      </c>
      <c r="B441">
        <v>1</v>
      </c>
      <c r="C441" t="s">
        <v>80</v>
      </c>
      <c r="D441" t="s">
        <v>97</v>
      </c>
      <c r="E441" t="s">
        <v>174</v>
      </c>
      <c r="F441" t="s">
        <v>1472</v>
      </c>
      <c r="G441" t="s">
        <v>143</v>
      </c>
      <c r="H441" t="s">
        <v>135</v>
      </c>
      <c r="I441" t="s">
        <v>136</v>
      </c>
      <c r="J441" t="s">
        <v>137</v>
      </c>
      <c r="K441" t="s">
        <v>138</v>
      </c>
      <c r="L441" t="s">
        <v>1473</v>
      </c>
      <c r="M441" t="s">
        <v>1474</v>
      </c>
      <c r="N441">
        <v>0.50666666599999999</v>
      </c>
      <c r="O441">
        <v>0</v>
      </c>
      <c r="P441">
        <v>171</v>
      </c>
      <c r="Q441">
        <v>0</v>
      </c>
      <c r="R441">
        <v>31</v>
      </c>
      <c r="S441">
        <v>0</v>
      </c>
      <c r="T441">
        <v>9</v>
      </c>
      <c r="U441">
        <v>0</v>
      </c>
      <c r="V441">
        <v>0</v>
      </c>
      <c r="W441">
        <v>0</v>
      </c>
      <c r="X441">
        <v>45.936010657303015</v>
      </c>
      <c r="Y441">
        <v>0</v>
      </c>
      <c r="Z441">
        <v>3.0363322706685332</v>
      </c>
      <c r="AA441">
        <v>0</v>
      </c>
      <c r="AB441">
        <v>11.807948616517512</v>
      </c>
      <c r="AC441">
        <v>0</v>
      </c>
      <c r="AD441">
        <v>0</v>
      </c>
      <c r="AE441">
        <v>60.78029154448906</v>
      </c>
    </row>
    <row r="442" spans="1:31" x14ac:dyDescent="0.25">
      <c r="A442">
        <v>2414428</v>
      </c>
      <c r="B442">
        <v>1</v>
      </c>
      <c r="C442" t="s">
        <v>81</v>
      </c>
      <c r="D442" t="s">
        <v>123</v>
      </c>
      <c r="E442" t="s">
        <v>132</v>
      </c>
      <c r="F442" t="s">
        <v>1475</v>
      </c>
      <c r="G442" t="s">
        <v>919</v>
      </c>
      <c r="H442" t="s">
        <v>135</v>
      </c>
      <c r="I442" t="s">
        <v>136</v>
      </c>
      <c r="J442" t="s">
        <v>137</v>
      </c>
      <c r="K442" t="s">
        <v>138</v>
      </c>
      <c r="L442" t="s">
        <v>1476</v>
      </c>
      <c r="M442" t="s">
        <v>1477</v>
      </c>
      <c r="N442">
        <v>5.4480555549999998</v>
      </c>
      <c r="O442">
        <v>0</v>
      </c>
      <c r="P442">
        <v>33</v>
      </c>
      <c r="Q442">
        <v>0</v>
      </c>
      <c r="R442">
        <v>10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19.741835946979297</v>
      </c>
      <c r="Y442">
        <v>0</v>
      </c>
      <c r="Z442">
        <v>4.9326545445494334</v>
      </c>
      <c r="AA442">
        <v>0</v>
      </c>
      <c r="AB442">
        <v>5.6643892968928222</v>
      </c>
      <c r="AC442">
        <v>0</v>
      </c>
      <c r="AD442">
        <v>0</v>
      </c>
      <c r="AE442">
        <v>30.338879788421551</v>
      </c>
    </row>
    <row r="443" spans="1:31" x14ac:dyDescent="0.25">
      <c r="A443">
        <v>2414279</v>
      </c>
      <c r="B443">
        <v>1</v>
      </c>
      <c r="C443" t="s">
        <v>80</v>
      </c>
      <c r="D443" t="s">
        <v>97</v>
      </c>
      <c r="E443" t="s">
        <v>174</v>
      </c>
      <c r="F443" t="s">
        <v>1478</v>
      </c>
      <c r="G443" t="s">
        <v>143</v>
      </c>
      <c r="H443" t="s">
        <v>135</v>
      </c>
      <c r="I443" t="s">
        <v>136</v>
      </c>
      <c r="J443" t="s">
        <v>137</v>
      </c>
      <c r="K443" t="s">
        <v>138</v>
      </c>
      <c r="L443" t="s">
        <v>1479</v>
      </c>
      <c r="M443" t="s">
        <v>1480</v>
      </c>
      <c r="N443">
        <v>1.0308333329999999</v>
      </c>
      <c r="O443">
        <v>1</v>
      </c>
      <c r="P443">
        <v>2965</v>
      </c>
      <c r="Q443">
        <v>0</v>
      </c>
      <c r="R443">
        <v>44</v>
      </c>
      <c r="S443">
        <v>1</v>
      </c>
      <c r="T443">
        <v>295</v>
      </c>
      <c r="U443">
        <v>0</v>
      </c>
      <c r="V443">
        <v>0</v>
      </c>
      <c r="W443">
        <v>0.29021659706265002</v>
      </c>
      <c r="X443">
        <v>774.17495516864938</v>
      </c>
      <c r="Y443">
        <v>0</v>
      </c>
      <c r="Z443">
        <v>26.490122705281628</v>
      </c>
      <c r="AA443">
        <v>6.7334584206692245</v>
      </c>
      <c r="AB443">
        <v>300.96529968816662</v>
      </c>
      <c r="AC443">
        <v>0</v>
      </c>
      <c r="AD443">
        <v>0</v>
      </c>
      <c r="AE443">
        <v>1108.6540525798296</v>
      </c>
    </row>
    <row r="444" spans="1:31" x14ac:dyDescent="0.25">
      <c r="A444">
        <v>2414079</v>
      </c>
      <c r="B444">
        <v>1</v>
      </c>
      <c r="C444" t="s">
        <v>81</v>
      </c>
      <c r="D444" t="s">
        <v>122</v>
      </c>
      <c r="E444" t="s">
        <v>174</v>
      </c>
      <c r="F444" t="s">
        <v>1481</v>
      </c>
      <c r="G444" t="s">
        <v>143</v>
      </c>
      <c r="H444" t="s">
        <v>135</v>
      </c>
      <c r="I444" t="s">
        <v>136</v>
      </c>
      <c r="J444" t="s">
        <v>137</v>
      </c>
      <c r="K444" t="s">
        <v>138</v>
      </c>
      <c r="L444" t="s">
        <v>1482</v>
      </c>
      <c r="M444" t="s">
        <v>1483</v>
      </c>
      <c r="N444">
        <v>0.181388888</v>
      </c>
      <c r="O444">
        <v>12</v>
      </c>
      <c r="P444">
        <v>2225</v>
      </c>
      <c r="Q444">
        <v>81</v>
      </c>
      <c r="R444">
        <v>126</v>
      </c>
      <c r="S444">
        <v>42</v>
      </c>
      <c r="T444">
        <v>203</v>
      </c>
      <c r="U444">
        <v>1</v>
      </c>
      <c r="V444">
        <v>1</v>
      </c>
      <c r="W444">
        <v>0.52112051506500001</v>
      </c>
      <c r="X444">
        <v>52.520937998738958</v>
      </c>
      <c r="Y444">
        <v>7.393850198447125</v>
      </c>
      <c r="Z444">
        <v>2.4855118467503337</v>
      </c>
      <c r="AA444">
        <v>188.4622182062385</v>
      </c>
      <c r="AB444">
        <v>19.521750305374301</v>
      </c>
      <c r="AC444">
        <v>26.28221091008232</v>
      </c>
      <c r="AD444">
        <v>29.520161375585367</v>
      </c>
      <c r="AE444">
        <v>326.70776135628194</v>
      </c>
    </row>
    <row r="445" spans="1:31" x14ac:dyDescent="0.25">
      <c r="A445">
        <v>2414102</v>
      </c>
      <c r="B445">
        <v>1</v>
      </c>
      <c r="C445" t="s">
        <v>81</v>
      </c>
      <c r="D445" t="s">
        <v>127</v>
      </c>
      <c r="E445" t="s">
        <v>141</v>
      </c>
      <c r="F445" t="s">
        <v>1484</v>
      </c>
      <c r="G445" t="s">
        <v>249</v>
      </c>
      <c r="H445" t="s">
        <v>135</v>
      </c>
      <c r="I445" t="s">
        <v>136</v>
      </c>
      <c r="J445" t="s">
        <v>137</v>
      </c>
      <c r="K445" t="s">
        <v>138</v>
      </c>
      <c r="L445" t="s">
        <v>1485</v>
      </c>
      <c r="M445" t="s">
        <v>1486</v>
      </c>
      <c r="N445">
        <v>5.7241666660000003</v>
      </c>
      <c r="O445">
        <v>0</v>
      </c>
      <c r="P445">
        <v>129</v>
      </c>
      <c r="Q445">
        <v>37</v>
      </c>
      <c r="R445">
        <v>44</v>
      </c>
      <c r="S445">
        <v>0</v>
      </c>
      <c r="T445">
        <v>23</v>
      </c>
      <c r="U445">
        <v>0</v>
      </c>
      <c r="V445">
        <v>0</v>
      </c>
      <c r="W445">
        <v>0</v>
      </c>
      <c r="X445">
        <v>118.97418624684401</v>
      </c>
      <c r="Y445">
        <v>8.0061931488575464</v>
      </c>
      <c r="Z445">
        <v>19.046445217338743</v>
      </c>
      <c r="AA445">
        <v>0</v>
      </c>
      <c r="AB445">
        <v>110.03292713806607</v>
      </c>
      <c r="AC445">
        <v>0</v>
      </c>
      <c r="AD445">
        <v>0</v>
      </c>
      <c r="AE445">
        <v>256.05975175110638</v>
      </c>
    </row>
    <row r="446" spans="1:31" x14ac:dyDescent="0.25">
      <c r="A446">
        <v>2413770</v>
      </c>
      <c r="B446">
        <v>1</v>
      </c>
      <c r="C446" t="s">
        <v>80</v>
      </c>
      <c r="D446" t="s">
        <v>83</v>
      </c>
      <c r="E446" t="s">
        <v>162</v>
      </c>
      <c r="F446" t="s">
        <v>1487</v>
      </c>
      <c r="G446" t="s">
        <v>1488</v>
      </c>
      <c r="H446" t="s">
        <v>149</v>
      </c>
      <c r="I446" t="s">
        <v>136</v>
      </c>
      <c r="J446" t="s">
        <v>137</v>
      </c>
      <c r="K446" t="s">
        <v>138</v>
      </c>
      <c r="L446" t="s">
        <v>1489</v>
      </c>
      <c r="M446" t="s">
        <v>1490</v>
      </c>
      <c r="N446">
        <v>0.81555555499999999</v>
      </c>
      <c r="O446">
        <v>0</v>
      </c>
      <c r="P446">
        <v>8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1.2503146837682249</v>
      </c>
      <c r="Y446">
        <v>0</v>
      </c>
      <c r="Z446">
        <v>0</v>
      </c>
      <c r="AA446">
        <v>0</v>
      </c>
      <c r="AB446">
        <v>1.3746635075624944</v>
      </c>
      <c r="AC446">
        <v>0</v>
      </c>
      <c r="AD446">
        <v>0</v>
      </c>
      <c r="AE446">
        <v>2.6249781913307193</v>
      </c>
    </row>
    <row r="447" spans="1:31" x14ac:dyDescent="0.25">
      <c r="A447">
        <v>2414603</v>
      </c>
      <c r="B447">
        <v>1</v>
      </c>
      <c r="C447" t="s">
        <v>80</v>
      </c>
      <c r="D447" t="s">
        <v>104</v>
      </c>
      <c r="E447" t="s">
        <v>146</v>
      </c>
      <c r="F447" t="s">
        <v>1491</v>
      </c>
      <c r="G447" t="s">
        <v>148</v>
      </c>
      <c r="H447" t="s">
        <v>149</v>
      </c>
      <c r="I447" t="s">
        <v>136</v>
      </c>
      <c r="J447" t="s">
        <v>137</v>
      </c>
      <c r="K447" t="s">
        <v>138</v>
      </c>
      <c r="L447" t="s">
        <v>1492</v>
      </c>
      <c r="M447" t="s">
        <v>1493</v>
      </c>
      <c r="N447">
        <v>1.8805555549999999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0.92278235479980009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0.92278235479980009</v>
      </c>
    </row>
    <row r="448" spans="1:31" x14ac:dyDescent="0.25">
      <c r="A448">
        <v>2414434</v>
      </c>
      <c r="B448">
        <v>1</v>
      </c>
      <c r="C448" t="s">
        <v>80</v>
      </c>
      <c r="D448" t="s">
        <v>84</v>
      </c>
      <c r="E448" t="s">
        <v>146</v>
      </c>
      <c r="F448" t="s">
        <v>1494</v>
      </c>
      <c r="G448" t="s">
        <v>148</v>
      </c>
      <c r="H448" t="s">
        <v>149</v>
      </c>
      <c r="I448" t="s">
        <v>136</v>
      </c>
      <c r="J448" t="s">
        <v>137</v>
      </c>
      <c r="K448" t="s">
        <v>138</v>
      </c>
      <c r="L448" t="s">
        <v>1495</v>
      </c>
      <c r="M448" t="s">
        <v>1496</v>
      </c>
      <c r="N448">
        <v>5.6241666659999998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0.8900728782256333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0.8900728782256333</v>
      </c>
    </row>
    <row r="449" spans="1:31" x14ac:dyDescent="0.25">
      <c r="A449">
        <v>2414580</v>
      </c>
      <c r="B449">
        <v>1</v>
      </c>
      <c r="C449" t="s">
        <v>80</v>
      </c>
      <c r="D449" t="s">
        <v>82</v>
      </c>
      <c r="E449" t="s">
        <v>146</v>
      </c>
      <c r="F449" t="s">
        <v>1497</v>
      </c>
      <c r="G449" t="s">
        <v>148</v>
      </c>
      <c r="H449" t="s">
        <v>149</v>
      </c>
      <c r="I449" t="s">
        <v>136</v>
      </c>
      <c r="J449" t="s">
        <v>137</v>
      </c>
      <c r="K449" t="s">
        <v>138</v>
      </c>
      <c r="L449" t="s">
        <v>1498</v>
      </c>
      <c r="M449" t="s">
        <v>1499</v>
      </c>
      <c r="N449">
        <v>3.7880555550000001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0.80774435289038338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0.80774435289038338</v>
      </c>
    </row>
    <row r="450" spans="1:31" x14ac:dyDescent="0.25">
      <c r="A450">
        <v>2414557</v>
      </c>
      <c r="B450">
        <v>1</v>
      </c>
      <c r="C450" t="s">
        <v>80</v>
      </c>
      <c r="D450" t="s">
        <v>102</v>
      </c>
      <c r="E450" t="s">
        <v>174</v>
      </c>
      <c r="F450" t="s">
        <v>1500</v>
      </c>
      <c r="G450" t="s">
        <v>143</v>
      </c>
      <c r="H450" t="s">
        <v>135</v>
      </c>
      <c r="I450" t="s">
        <v>136</v>
      </c>
      <c r="J450" t="s">
        <v>137</v>
      </c>
      <c r="K450" t="s">
        <v>138</v>
      </c>
      <c r="L450" t="s">
        <v>1501</v>
      </c>
      <c r="M450" t="s">
        <v>1502</v>
      </c>
      <c r="N450">
        <v>0.44138888799999998</v>
      </c>
      <c r="O450">
        <v>2</v>
      </c>
      <c r="P450">
        <v>2489</v>
      </c>
      <c r="Q450">
        <v>54</v>
      </c>
      <c r="R450">
        <v>149</v>
      </c>
      <c r="S450">
        <v>19</v>
      </c>
      <c r="T450">
        <v>261</v>
      </c>
      <c r="U450">
        <v>2</v>
      </c>
      <c r="V450">
        <v>0</v>
      </c>
      <c r="W450">
        <v>0.23948842406740001</v>
      </c>
      <c r="X450">
        <v>201.76390951805809</v>
      </c>
      <c r="Y450">
        <v>39.874366055007265</v>
      </c>
      <c r="Z450">
        <v>10.120293121797598</v>
      </c>
      <c r="AA450">
        <v>55.400332952720298</v>
      </c>
      <c r="AB450">
        <v>54.273803872703844</v>
      </c>
      <c r="AC450">
        <v>23.993832881305526</v>
      </c>
      <c r="AD450">
        <v>0</v>
      </c>
      <c r="AE450">
        <v>385.66602682566003</v>
      </c>
    </row>
    <row r="451" spans="1:31" x14ac:dyDescent="0.25">
      <c r="A451">
        <v>2413847</v>
      </c>
      <c r="B451">
        <v>1</v>
      </c>
      <c r="C451" t="s">
        <v>80</v>
      </c>
      <c r="D451" t="s">
        <v>83</v>
      </c>
      <c r="E451" t="s">
        <v>132</v>
      </c>
      <c r="F451" t="s">
        <v>1503</v>
      </c>
      <c r="G451" t="s">
        <v>176</v>
      </c>
      <c r="H451" t="s">
        <v>135</v>
      </c>
      <c r="I451" t="s">
        <v>136</v>
      </c>
      <c r="J451" t="s">
        <v>137</v>
      </c>
      <c r="K451" t="s">
        <v>159</v>
      </c>
      <c r="L451" t="s">
        <v>1504</v>
      </c>
      <c r="M451" t="s">
        <v>1505</v>
      </c>
      <c r="N451">
        <v>1.1922222220000001</v>
      </c>
      <c r="O451">
        <v>0</v>
      </c>
      <c r="P451">
        <v>0</v>
      </c>
      <c r="Q451">
        <v>0</v>
      </c>
      <c r="R451">
        <v>0</v>
      </c>
      <c r="S451">
        <v>6</v>
      </c>
      <c r="T451">
        <v>0</v>
      </c>
      <c r="U451">
        <v>5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498.88652178387065</v>
      </c>
      <c r="AB451">
        <v>0</v>
      </c>
      <c r="AC451">
        <v>1042.4036159648531</v>
      </c>
      <c r="AD451">
        <v>0</v>
      </c>
      <c r="AE451">
        <v>1541.2901377487237</v>
      </c>
    </row>
    <row r="452" spans="1:31" x14ac:dyDescent="0.25">
      <c r="A452">
        <v>2413701</v>
      </c>
      <c r="B452">
        <v>1</v>
      </c>
      <c r="C452" t="s">
        <v>80</v>
      </c>
      <c r="D452" t="s">
        <v>83</v>
      </c>
      <c r="E452" t="s">
        <v>152</v>
      </c>
      <c r="F452" t="s">
        <v>1506</v>
      </c>
      <c r="G452" t="s">
        <v>158</v>
      </c>
      <c r="H452" t="s">
        <v>149</v>
      </c>
      <c r="I452" t="s">
        <v>136</v>
      </c>
      <c r="J452" t="s">
        <v>137</v>
      </c>
      <c r="K452" t="s">
        <v>159</v>
      </c>
      <c r="L452" t="s">
        <v>1507</v>
      </c>
      <c r="M452" t="s">
        <v>1508</v>
      </c>
      <c r="N452">
        <v>1.2224999999999999</v>
      </c>
      <c r="O452">
        <v>0</v>
      </c>
      <c r="P452">
        <v>148</v>
      </c>
      <c r="Q452">
        <v>0</v>
      </c>
      <c r="R452">
        <v>0</v>
      </c>
      <c r="S452">
        <v>0</v>
      </c>
      <c r="T452">
        <v>326</v>
      </c>
      <c r="U452">
        <v>0</v>
      </c>
      <c r="V452">
        <v>0</v>
      </c>
      <c r="W452">
        <v>0</v>
      </c>
      <c r="X452">
        <v>35.401117241743385</v>
      </c>
      <c r="Y452">
        <v>0</v>
      </c>
      <c r="Z452">
        <v>0</v>
      </c>
      <c r="AA452">
        <v>0</v>
      </c>
      <c r="AB452">
        <v>209.17179839821023</v>
      </c>
      <c r="AC452">
        <v>0</v>
      </c>
      <c r="AD452">
        <v>0</v>
      </c>
      <c r="AE452">
        <v>244.57291563995361</v>
      </c>
    </row>
    <row r="453" spans="1:31" x14ac:dyDescent="0.25">
      <c r="A453">
        <v>2413956</v>
      </c>
      <c r="B453">
        <v>1</v>
      </c>
      <c r="C453" t="s">
        <v>80</v>
      </c>
      <c r="D453" t="s">
        <v>95</v>
      </c>
      <c r="E453" t="s">
        <v>174</v>
      </c>
      <c r="F453" t="s">
        <v>1509</v>
      </c>
      <c r="G453" t="s">
        <v>143</v>
      </c>
      <c r="H453" t="s">
        <v>135</v>
      </c>
      <c r="I453" t="s">
        <v>136</v>
      </c>
      <c r="J453" t="s">
        <v>137</v>
      </c>
      <c r="K453" t="s">
        <v>138</v>
      </c>
      <c r="L453" t="s">
        <v>1510</v>
      </c>
      <c r="M453" t="s">
        <v>1511</v>
      </c>
      <c r="N453">
        <v>0.60750000000000004</v>
      </c>
      <c r="O453">
        <v>0</v>
      </c>
      <c r="P453">
        <v>99</v>
      </c>
      <c r="Q453">
        <v>0</v>
      </c>
      <c r="R453">
        <v>0</v>
      </c>
      <c r="S453">
        <v>7</v>
      </c>
      <c r="T453">
        <v>9</v>
      </c>
      <c r="U453">
        <v>3</v>
      </c>
      <c r="V453">
        <v>0</v>
      </c>
      <c r="W453">
        <v>0</v>
      </c>
      <c r="X453">
        <v>16.711997987658606</v>
      </c>
      <c r="Y453">
        <v>0</v>
      </c>
      <c r="Z453">
        <v>0</v>
      </c>
      <c r="AA453">
        <v>50.799003571996884</v>
      </c>
      <c r="AB453">
        <v>4.9979963192017518</v>
      </c>
      <c r="AC453">
        <v>267.58844021646473</v>
      </c>
      <c r="AD453">
        <v>0</v>
      </c>
      <c r="AE453">
        <v>340.09743809532199</v>
      </c>
    </row>
    <row r="454" spans="1:31" x14ac:dyDescent="0.25">
      <c r="A454">
        <v>2413707</v>
      </c>
      <c r="B454">
        <v>1</v>
      </c>
      <c r="C454" t="s">
        <v>80</v>
      </c>
      <c r="D454" t="s">
        <v>93</v>
      </c>
      <c r="E454" t="s">
        <v>174</v>
      </c>
      <c r="F454" t="s">
        <v>1512</v>
      </c>
      <c r="G454" t="s">
        <v>158</v>
      </c>
      <c r="H454" t="s">
        <v>135</v>
      </c>
      <c r="I454" t="s">
        <v>136</v>
      </c>
      <c r="J454" t="s">
        <v>137</v>
      </c>
      <c r="K454" t="s">
        <v>159</v>
      </c>
      <c r="L454" t="s">
        <v>1513</v>
      </c>
      <c r="M454" t="s">
        <v>1514</v>
      </c>
      <c r="N454">
        <v>7.023055555</v>
      </c>
      <c r="O454">
        <v>4</v>
      </c>
      <c r="P454">
        <v>3602</v>
      </c>
      <c r="Q454">
        <v>99</v>
      </c>
      <c r="R454">
        <v>631</v>
      </c>
      <c r="S454">
        <v>39</v>
      </c>
      <c r="T454">
        <v>820</v>
      </c>
      <c r="U454">
        <v>4</v>
      </c>
      <c r="V454">
        <v>3</v>
      </c>
      <c r="W454">
        <v>140.43049802308823</v>
      </c>
      <c r="X454">
        <v>5111.1541431725536</v>
      </c>
      <c r="Y454">
        <v>1534.3651806422042</v>
      </c>
      <c r="Z454">
        <v>1521.366724094134</v>
      </c>
      <c r="AA454">
        <v>1196.6794155432663</v>
      </c>
      <c r="AB454">
        <v>4105.8062184893879</v>
      </c>
      <c r="AC454">
        <v>1019.1060150803462</v>
      </c>
      <c r="AD454">
        <v>1143.8437576192957</v>
      </c>
      <c r="AE454">
        <v>15772.751952664274</v>
      </c>
    </row>
    <row r="455" spans="1:31" x14ac:dyDescent="0.25">
      <c r="A455">
        <v>2414497</v>
      </c>
      <c r="B455">
        <v>1</v>
      </c>
      <c r="C455" t="s">
        <v>80</v>
      </c>
      <c r="D455" t="s">
        <v>84</v>
      </c>
      <c r="E455" t="s">
        <v>152</v>
      </c>
      <c r="F455" t="s">
        <v>1515</v>
      </c>
      <c r="G455" t="s">
        <v>154</v>
      </c>
      <c r="H455" t="s">
        <v>149</v>
      </c>
      <c r="I455" t="s">
        <v>136</v>
      </c>
      <c r="J455" t="s">
        <v>137</v>
      </c>
      <c r="K455" t="s">
        <v>138</v>
      </c>
      <c r="L455" t="s">
        <v>1516</v>
      </c>
      <c r="M455" t="s">
        <v>1517</v>
      </c>
      <c r="N455">
        <v>1.1994444440000001</v>
      </c>
      <c r="O455">
        <v>0</v>
      </c>
      <c r="P455">
        <v>997</v>
      </c>
      <c r="Q455">
        <v>0</v>
      </c>
      <c r="R455">
        <v>0</v>
      </c>
      <c r="S455">
        <v>0</v>
      </c>
      <c r="T455">
        <v>39</v>
      </c>
      <c r="U455">
        <v>0</v>
      </c>
      <c r="V455">
        <v>0</v>
      </c>
      <c r="W455">
        <v>0</v>
      </c>
      <c r="X455">
        <v>262.29794496108116</v>
      </c>
      <c r="Y455">
        <v>0</v>
      </c>
      <c r="Z455">
        <v>0</v>
      </c>
      <c r="AA455">
        <v>0</v>
      </c>
      <c r="AB455">
        <v>67.335447608952251</v>
      </c>
      <c r="AC455">
        <v>0</v>
      </c>
      <c r="AD455">
        <v>0</v>
      </c>
      <c r="AE455">
        <v>329.63339257003338</v>
      </c>
    </row>
    <row r="456" spans="1:31" x14ac:dyDescent="0.25">
      <c r="A456">
        <v>2413910</v>
      </c>
      <c r="B456">
        <v>1</v>
      </c>
      <c r="C456" t="s">
        <v>80</v>
      </c>
      <c r="D456" t="s">
        <v>111</v>
      </c>
      <c r="E456" t="s">
        <v>152</v>
      </c>
      <c r="F456" t="s">
        <v>1518</v>
      </c>
      <c r="G456" t="s">
        <v>154</v>
      </c>
      <c r="H456" t="s">
        <v>149</v>
      </c>
      <c r="I456" t="s">
        <v>136</v>
      </c>
      <c r="J456" t="s">
        <v>137</v>
      </c>
      <c r="K456" t="s">
        <v>138</v>
      </c>
      <c r="L456" t="s">
        <v>1519</v>
      </c>
      <c r="M456" t="s">
        <v>1520</v>
      </c>
      <c r="N456">
        <v>0.53861111100000003</v>
      </c>
      <c r="O456">
        <v>0</v>
      </c>
      <c r="P456">
        <v>774</v>
      </c>
      <c r="Q456">
        <v>0</v>
      </c>
      <c r="R456">
        <v>0</v>
      </c>
      <c r="S456">
        <v>0</v>
      </c>
      <c r="T456">
        <v>21</v>
      </c>
      <c r="U456">
        <v>0</v>
      </c>
      <c r="V456">
        <v>0</v>
      </c>
      <c r="W456">
        <v>0</v>
      </c>
      <c r="X456">
        <v>77.357556552128344</v>
      </c>
      <c r="Y456">
        <v>0</v>
      </c>
      <c r="Z456">
        <v>0</v>
      </c>
      <c r="AA456">
        <v>0</v>
      </c>
      <c r="AB456">
        <v>4.7635135957942172</v>
      </c>
      <c r="AC456">
        <v>0</v>
      </c>
      <c r="AD456">
        <v>0</v>
      </c>
      <c r="AE456">
        <v>82.121070147922566</v>
      </c>
    </row>
    <row r="457" spans="1:31" x14ac:dyDescent="0.25">
      <c r="A457">
        <v>2414451</v>
      </c>
      <c r="B457">
        <v>1</v>
      </c>
      <c r="C457" t="s">
        <v>80</v>
      </c>
      <c r="D457" t="s">
        <v>97</v>
      </c>
      <c r="E457" t="s">
        <v>132</v>
      </c>
      <c r="F457" t="s">
        <v>1521</v>
      </c>
      <c r="G457" t="s">
        <v>215</v>
      </c>
      <c r="H457" t="s">
        <v>135</v>
      </c>
      <c r="I457" t="s">
        <v>136</v>
      </c>
      <c r="J457" t="s">
        <v>137</v>
      </c>
      <c r="K457" t="s">
        <v>138</v>
      </c>
      <c r="L457" t="s">
        <v>1522</v>
      </c>
      <c r="M457" t="s">
        <v>1523</v>
      </c>
      <c r="N457">
        <v>2.6769444440000001</v>
      </c>
      <c r="O457">
        <v>0</v>
      </c>
      <c r="P457">
        <v>162</v>
      </c>
      <c r="Q457">
        <v>0</v>
      </c>
      <c r="R457">
        <v>11</v>
      </c>
      <c r="S457">
        <v>0</v>
      </c>
      <c r="T457">
        <v>20</v>
      </c>
      <c r="U457">
        <v>0</v>
      </c>
      <c r="V457">
        <v>0</v>
      </c>
      <c r="W457">
        <v>0</v>
      </c>
      <c r="X457">
        <v>30.009267182033341</v>
      </c>
      <c r="Y457">
        <v>0</v>
      </c>
      <c r="Z457">
        <v>2.3239913215989998</v>
      </c>
      <c r="AA457">
        <v>0</v>
      </c>
      <c r="AB457">
        <v>6.7625342516805542</v>
      </c>
      <c r="AC457">
        <v>0</v>
      </c>
      <c r="AD457">
        <v>0</v>
      </c>
      <c r="AE457">
        <v>39.0957927553129</v>
      </c>
    </row>
    <row r="458" spans="1:31" x14ac:dyDescent="0.25">
      <c r="A458">
        <v>2413641</v>
      </c>
      <c r="B458">
        <v>1</v>
      </c>
      <c r="C458" t="s">
        <v>81</v>
      </c>
      <c r="D458" t="s">
        <v>128</v>
      </c>
      <c r="E458" t="s">
        <v>132</v>
      </c>
      <c r="F458" t="s">
        <v>1524</v>
      </c>
      <c r="G458" t="s">
        <v>158</v>
      </c>
      <c r="H458" t="s">
        <v>135</v>
      </c>
      <c r="I458" t="s">
        <v>136</v>
      </c>
      <c r="J458" t="s">
        <v>137</v>
      </c>
      <c r="K458" t="s">
        <v>159</v>
      </c>
      <c r="L458" t="s">
        <v>1525</v>
      </c>
      <c r="M458" t="s">
        <v>1526</v>
      </c>
      <c r="N458">
        <v>1.224722222</v>
      </c>
      <c r="O458">
        <v>0</v>
      </c>
      <c r="P458">
        <v>554</v>
      </c>
      <c r="Q458">
        <v>0</v>
      </c>
      <c r="R458">
        <v>0</v>
      </c>
      <c r="S458">
        <v>0</v>
      </c>
      <c r="T458">
        <v>36</v>
      </c>
      <c r="U458">
        <v>0</v>
      </c>
      <c r="V458">
        <v>0</v>
      </c>
      <c r="W458">
        <v>0</v>
      </c>
      <c r="X458">
        <v>133.85176690151999</v>
      </c>
      <c r="Y458">
        <v>0</v>
      </c>
      <c r="Z458">
        <v>0</v>
      </c>
      <c r="AA458">
        <v>0</v>
      </c>
      <c r="AB458">
        <v>38.389978263711662</v>
      </c>
      <c r="AC458">
        <v>0</v>
      </c>
      <c r="AD458">
        <v>0</v>
      </c>
      <c r="AE458">
        <v>172.24174516523166</v>
      </c>
    </row>
    <row r="459" spans="1:31" x14ac:dyDescent="0.25">
      <c r="A459">
        <v>2414139</v>
      </c>
      <c r="B459">
        <v>1</v>
      </c>
      <c r="C459" t="s">
        <v>81</v>
      </c>
      <c r="D459" t="s">
        <v>112</v>
      </c>
      <c r="E459" t="s">
        <v>132</v>
      </c>
      <c r="F459" t="s">
        <v>1527</v>
      </c>
      <c r="G459" t="s">
        <v>143</v>
      </c>
      <c r="H459" t="s">
        <v>135</v>
      </c>
      <c r="I459" t="s">
        <v>136</v>
      </c>
      <c r="J459" t="s">
        <v>137</v>
      </c>
      <c r="K459" t="s">
        <v>138</v>
      </c>
      <c r="L459" t="s">
        <v>1528</v>
      </c>
      <c r="M459" t="s">
        <v>1529</v>
      </c>
      <c r="N459">
        <v>0.453055555</v>
      </c>
      <c r="O459">
        <v>0</v>
      </c>
      <c r="P459">
        <v>1509</v>
      </c>
      <c r="Q459">
        <v>11</v>
      </c>
      <c r="R459">
        <v>68</v>
      </c>
      <c r="S459">
        <v>0</v>
      </c>
      <c r="T459">
        <v>67</v>
      </c>
      <c r="U459">
        <v>0</v>
      </c>
      <c r="V459">
        <v>0</v>
      </c>
      <c r="W459">
        <v>0</v>
      </c>
      <c r="X459">
        <v>115.39767849478811</v>
      </c>
      <c r="Y459">
        <v>19.696773022769563</v>
      </c>
      <c r="Z459">
        <v>2.0578247792342528</v>
      </c>
      <c r="AA459">
        <v>0</v>
      </c>
      <c r="AB459">
        <v>18.373708207803514</v>
      </c>
      <c r="AC459">
        <v>0</v>
      </c>
      <c r="AD459">
        <v>0</v>
      </c>
      <c r="AE459">
        <v>155.52598450459544</v>
      </c>
    </row>
    <row r="460" spans="1:31" x14ac:dyDescent="0.25">
      <c r="A460">
        <v>2413784</v>
      </c>
      <c r="B460">
        <v>1</v>
      </c>
      <c r="C460" t="s">
        <v>81</v>
      </c>
      <c r="D460" t="s">
        <v>122</v>
      </c>
      <c r="E460" t="s">
        <v>146</v>
      </c>
      <c r="F460" t="s">
        <v>1530</v>
      </c>
      <c r="G460" t="s">
        <v>282</v>
      </c>
      <c r="H460" t="s">
        <v>149</v>
      </c>
      <c r="I460" t="s">
        <v>136</v>
      </c>
      <c r="J460" t="s">
        <v>137</v>
      </c>
      <c r="K460" t="s">
        <v>138</v>
      </c>
      <c r="L460" t="s">
        <v>1531</v>
      </c>
      <c r="M460" t="s">
        <v>1532</v>
      </c>
      <c r="N460">
        <v>0.42333333299999998</v>
      </c>
      <c r="O460">
        <v>0</v>
      </c>
      <c r="P460">
        <v>4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0.68335328261759998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0.68335328261759998</v>
      </c>
    </row>
    <row r="461" spans="1:31" x14ac:dyDescent="0.25">
      <c r="A461">
        <v>2413853</v>
      </c>
      <c r="B461">
        <v>1</v>
      </c>
      <c r="C461" t="s">
        <v>80</v>
      </c>
      <c r="D461" t="s">
        <v>93</v>
      </c>
      <c r="E461" t="s">
        <v>174</v>
      </c>
      <c r="F461" t="s">
        <v>1533</v>
      </c>
      <c r="G461" t="s">
        <v>143</v>
      </c>
      <c r="H461" t="s">
        <v>135</v>
      </c>
      <c r="I461" t="s">
        <v>278</v>
      </c>
      <c r="J461" t="s">
        <v>137</v>
      </c>
      <c r="K461" t="s">
        <v>138</v>
      </c>
      <c r="L461" t="s">
        <v>1534</v>
      </c>
      <c r="M461" t="s">
        <v>1535</v>
      </c>
      <c r="N461">
        <v>4.0555555E-2</v>
      </c>
      <c r="O461">
        <v>3</v>
      </c>
      <c r="P461">
        <v>4</v>
      </c>
      <c r="Q461">
        <v>38</v>
      </c>
      <c r="R461">
        <v>1</v>
      </c>
      <c r="S461">
        <v>11</v>
      </c>
      <c r="T461">
        <v>12</v>
      </c>
      <c r="U461">
        <v>1</v>
      </c>
      <c r="V461">
        <v>0</v>
      </c>
      <c r="W461">
        <v>0.10911730186539999</v>
      </c>
      <c r="X461">
        <v>6.6643438621533338E-2</v>
      </c>
      <c r="Y461">
        <v>3.2768212640978889</v>
      </c>
      <c r="Z461">
        <v>1.3359294376555553E-2</v>
      </c>
      <c r="AA461">
        <v>0.76550706160903348</v>
      </c>
      <c r="AB461">
        <v>0.6138632842974665</v>
      </c>
      <c r="AC461">
        <v>0.98708409075333314</v>
      </c>
      <c r="AD461">
        <v>0</v>
      </c>
      <c r="AE461">
        <v>5.8323957356212111</v>
      </c>
    </row>
    <row r="462" spans="1:31" x14ac:dyDescent="0.25">
      <c r="A462">
        <v>2414517</v>
      </c>
      <c r="B462">
        <v>1</v>
      </c>
      <c r="C462" t="s">
        <v>80</v>
      </c>
      <c r="D462" t="s">
        <v>103</v>
      </c>
      <c r="E462" t="s">
        <v>162</v>
      </c>
      <c r="F462" t="s">
        <v>1536</v>
      </c>
      <c r="G462" t="s">
        <v>164</v>
      </c>
      <c r="H462" t="s">
        <v>149</v>
      </c>
      <c r="I462" t="s">
        <v>136</v>
      </c>
      <c r="J462" t="s">
        <v>137</v>
      </c>
      <c r="K462" t="s">
        <v>138</v>
      </c>
      <c r="L462" t="s">
        <v>1537</v>
      </c>
      <c r="M462" t="s">
        <v>1538</v>
      </c>
      <c r="N462">
        <v>2.5638888880000001</v>
      </c>
      <c r="O462">
        <v>0</v>
      </c>
      <c r="P462">
        <v>48</v>
      </c>
      <c r="Q462">
        <v>0</v>
      </c>
      <c r="R462">
        <v>0</v>
      </c>
      <c r="S462">
        <v>0</v>
      </c>
      <c r="T462">
        <v>3</v>
      </c>
      <c r="U462">
        <v>0</v>
      </c>
      <c r="V462">
        <v>0</v>
      </c>
      <c r="W462">
        <v>0</v>
      </c>
      <c r="X462">
        <v>19.142794425517302</v>
      </c>
      <c r="Y462">
        <v>0</v>
      </c>
      <c r="Z462">
        <v>0</v>
      </c>
      <c r="AA462">
        <v>0</v>
      </c>
      <c r="AB462">
        <v>1.6262083363349999E-2</v>
      </c>
      <c r="AC462">
        <v>0</v>
      </c>
      <c r="AD462">
        <v>0</v>
      </c>
      <c r="AE462">
        <v>19.159056508880653</v>
      </c>
    </row>
    <row r="463" spans="1:31" x14ac:dyDescent="0.25">
      <c r="A463">
        <v>2413827</v>
      </c>
      <c r="B463">
        <v>1</v>
      </c>
      <c r="C463" t="s">
        <v>80</v>
      </c>
      <c r="D463" t="s">
        <v>105</v>
      </c>
      <c r="E463" t="s">
        <v>132</v>
      </c>
      <c r="F463" t="s">
        <v>1539</v>
      </c>
      <c r="G463" t="s">
        <v>215</v>
      </c>
      <c r="H463" t="s">
        <v>135</v>
      </c>
      <c r="I463" t="s">
        <v>136</v>
      </c>
      <c r="J463" t="s">
        <v>137</v>
      </c>
      <c r="K463" t="s">
        <v>138</v>
      </c>
      <c r="L463" t="s">
        <v>1540</v>
      </c>
      <c r="M463" t="s">
        <v>1541</v>
      </c>
      <c r="N463">
        <v>1.31</v>
      </c>
      <c r="O463">
        <v>0</v>
      </c>
      <c r="P463">
        <v>1</v>
      </c>
      <c r="Q463">
        <v>0</v>
      </c>
      <c r="R463">
        <v>1</v>
      </c>
      <c r="S463">
        <v>4</v>
      </c>
      <c r="T463">
        <v>0</v>
      </c>
      <c r="U463">
        <v>1</v>
      </c>
      <c r="V463">
        <v>0</v>
      </c>
      <c r="W463">
        <v>0</v>
      </c>
      <c r="X463">
        <v>1.0322922275052333</v>
      </c>
      <c r="Y463">
        <v>0</v>
      </c>
      <c r="Z463">
        <v>0.25691190433125</v>
      </c>
      <c r="AA463">
        <v>8.9864220312474323</v>
      </c>
      <c r="AB463">
        <v>0</v>
      </c>
      <c r="AC463">
        <v>347.52926266729997</v>
      </c>
      <c r="AD463">
        <v>0</v>
      </c>
      <c r="AE463">
        <v>357.8048888303839</v>
      </c>
    </row>
    <row r="464" spans="1:31" x14ac:dyDescent="0.25">
      <c r="A464">
        <v>2413996</v>
      </c>
      <c r="B464">
        <v>1</v>
      </c>
      <c r="C464" t="s">
        <v>80</v>
      </c>
      <c r="D464" t="s">
        <v>83</v>
      </c>
      <c r="E464" t="s">
        <v>132</v>
      </c>
      <c r="F464" t="s">
        <v>1542</v>
      </c>
      <c r="G464" t="s">
        <v>315</v>
      </c>
      <c r="H464" t="s">
        <v>135</v>
      </c>
      <c r="I464" t="s">
        <v>136</v>
      </c>
      <c r="J464" t="s">
        <v>137</v>
      </c>
      <c r="K464" t="s">
        <v>138</v>
      </c>
      <c r="L464" t="s">
        <v>1543</v>
      </c>
      <c r="M464" t="s">
        <v>1544</v>
      </c>
      <c r="N464">
        <v>2.5183333330000002</v>
      </c>
      <c r="O464">
        <v>0</v>
      </c>
      <c r="P464">
        <v>5783</v>
      </c>
      <c r="Q464">
        <v>0</v>
      </c>
      <c r="R464">
        <v>0</v>
      </c>
      <c r="S464">
        <v>0</v>
      </c>
      <c r="T464">
        <v>599</v>
      </c>
      <c r="U464">
        <v>0</v>
      </c>
      <c r="V464">
        <v>1</v>
      </c>
      <c r="W464">
        <v>0</v>
      </c>
      <c r="X464">
        <v>3230.2768079611092</v>
      </c>
      <c r="Y464">
        <v>0</v>
      </c>
      <c r="Z464">
        <v>0</v>
      </c>
      <c r="AA464">
        <v>0</v>
      </c>
      <c r="AB464">
        <v>1488.7999996451369</v>
      </c>
      <c r="AC464">
        <v>0</v>
      </c>
      <c r="AD464">
        <v>380.24723343813588</v>
      </c>
      <c r="AE464">
        <v>5099.3240410443814</v>
      </c>
    </row>
    <row r="465" spans="1:31" x14ac:dyDescent="0.25">
      <c r="A465">
        <v>2413790</v>
      </c>
      <c r="B465">
        <v>1</v>
      </c>
      <c r="C465" t="s">
        <v>80</v>
      </c>
      <c r="D465" t="s">
        <v>90</v>
      </c>
      <c r="E465" t="s">
        <v>152</v>
      </c>
      <c r="F465" t="s">
        <v>1545</v>
      </c>
      <c r="G465" t="s">
        <v>176</v>
      </c>
      <c r="H465" t="s">
        <v>149</v>
      </c>
      <c r="I465" t="s">
        <v>136</v>
      </c>
      <c r="J465" t="s">
        <v>137</v>
      </c>
      <c r="K465" t="s">
        <v>159</v>
      </c>
      <c r="L465" t="s">
        <v>1546</v>
      </c>
      <c r="M465" t="s">
        <v>1547</v>
      </c>
      <c r="N465">
        <v>0.95361111099999996</v>
      </c>
      <c r="O465">
        <v>0</v>
      </c>
      <c r="P465">
        <v>720</v>
      </c>
      <c r="Q465">
        <v>0</v>
      </c>
      <c r="R465">
        <v>0</v>
      </c>
      <c r="S465">
        <v>0</v>
      </c>
      <c r="T465">
        <v>116</v>
      </c>
      <c r="U465">
        <v>0</v>
      </c>
      <c r="V465">
        <v>1</v>
      </c>
      <c r="W465">
        <v>0</v>
      </c>
      <c r="X465">
        <v>166.71544840597193</v>
      </c>
      <c r="Y465">
        <v>0</v>
      </c>
      <c r="Z465">
        <v>0</v>
      </c>
      <c r="AA465">
        <v>0</v>
      </c>
      <c r="AB465">
        <v>53.70622569905337</v>
      </c>
      <c r="AC465">
        <v>0</v>
      </c>
      <c r="AD465">
        <v>15.502045584956825</v>
      </c>
      <c r="AE465">
        <v>235.92371968998211</v>
      </c>
    </row>
    <row r="466" spans="1:31" x14ac:dyDescent="0.25">
      <c r="A466">
        <v>2413598</v>
      </c>
      <c r="B466">
        <v>1</v>
      </c>
      <c r="C466" t="s">
        <v>81</v>
      </c>
      <c r="D466" t="s">
        <v>113</v>
      </c>
      <c r="E466" t="s">
        <v>132</v>
      </c>
      <c r="F466" t="s">
        <v>1548</v>
      </c>
      <c r="G466" t="s">
        <v>215</v>
      </c>
      <c r="H466" t="s">
        <v>135</v>
      </c>
      <c r="I466" t="s">
        <v>136</v>
      </c>
      <c r="J466" t="s">
        <v>137</v>
      </c>
      <c r="K466" t="s">
        <v>138</v>
      </c>
      <c r="L466" t="s">
        <v>1549</v>
      </c>
      <c r="M466" t="s">
        <v>1550</v>
      </c>
      <c r="N466">
        <v>4.7469444440000004</v>
      </c>
      <c r="O466">
        <v>2</v>
      </c>
      <c r="P466">
        <v>338</v>
      </c>
      <c r="Q466">
        <v>15</v>
      </c>
      <c r="R466">
        <v>16</v>
      </c>
      <c r="S466">
        <v>0</v>
      </c>
      <c r="T466">
        <v>20</v>
      </c>
      <c r="U466">
        <v>1</v>
      </c>
      <c r="V466">
        <v>0</v>
      </c>
      <c r="W466">
        <v>2.020420496679467</v>
      </c>
      <c r="X466">
        <v>225.08261800065415</v>
      </c>
      <c r="Y466">
        <v>52.116287066444016</v>
      </c>
      <c r="Z466">
        <v>7.5539016772381258</v>
      </c>
      <c r="AA466">
        <v>0</v>
      </c>
      <c r="AB466">
        <v>54.9590784898622</v>
      </c>
      <c r="AC466">
        <v>123.82402246487543</v>
      </c>
      <c r="AD466">
        <v>0</v>
      </c>
      <c r="AE466">
        <v>465.55632819575334</v>
      </c>
    </row>
    <row r="467" spans="1:31" x14ac:dyDescent="0.25">
      <c r="A467">
        <v>2414617</v>
      </c>
      <c r="B467">
        <v>1</v>
      </c>
      <c r="C467" t="s">
        <v>80</v>
      </c>
      <c r="D467" t="s">
        <v>82</v>
      </c>
      <c r="E467" t="s">
        <v>132</v>
      </c>
      <c r="F467" t="s">
        <v>1551</v>
      </c>
      <c r="G467" t="s">
        <v>143</v>
      </c>
      <c r="H467" t="s">
        <v>135</v>
      </c>
      <c r="I467" t="s">
        <v>136</v>
      </c>
      <c r="J467" t="s">
        <v>137</v>
      </c>
      <c r="K467" t="s">
        <v>138</v>
      </c>
      <c r="L467" t="s">
        <v>1552</v>
      </c>
      <c r="M467" t="s">
        <v>1553</v>
      </c>
      <c r="N467">
        <v>0.55722222200000004</v>
      </c>
      <c r="O467">
        <v>0</v>
      </c>
      <c r="P467">
        <v>61</v>
      </c>
      <c r="Q467">
        <v>0</v>
      </c>
      <c r="R467">
        <v>0</v>
      </c>
      <c r="S467">
        <v>0</v>
      </c>
      <c r="T467">
        <v>162</v>
      </c>
      <c r="U467">
        <v>0</v>
      </c>
      <c r="V467">
        <v>1</v>
      </c>
      <c r="W467">
        <v>0</v>
      </c>
      <c r="X467">
        <v>7.2386217203493004</v>
      </c>
      <c r="Y467">
        <v>0</v>
      </c>
      <c r="Z467">
        <v>0</v>
      </c>
      <c r="AA467">
        <v>0</v>
      </c>
      <c r="AB467">
        <v>36.700871074444983</v>
      </c>
      <c r="AC467">
        <v>0</v>
      </c>
      <c r="AD467">
        <v>1.1677962319251667</v>
      </c>
      <c r="AE467">
        <v>45.10728902671945</v>
      </c>
    </row>
    <row r="468" spans="1:31" x14ac:dyDescent="0.25">
      <c r="A468">
        <v>2414225</v>
      </c>
      <c r="B468">
        <v>1</v>
      </c>
      <c r="C468" t="s">
        <v>80</v>
      </c>
      <c r="D468" t="s">
        <v>108</v>
      </c>
      <c r="E468" t="s">
        <v>152</v>
      </c>
      <c r="F468" t="s">
        <v>1554</v>
      </c>
      <c r="G468" t="s">
        <v>268</v>
      </c>
      <c r="H468" t="s">
        <v>149</v>
      </c>
      <c r="I468" t="s">
        <v>136</v>
      </c>
      <c r="J468" t="s">
        <v>137</v>
      </c>
      <c r="K468" t="s">
        <v>138</v>
      </c>
      <c r="L468" t="s">
        <v>1555</v>
      </c>
      <c r="M468" t="s">
        <v>1556</v>
      </c>
      <c r="N468">
        <v>3.28</v>
      </c>
      <c r="O468">
        <v>0</v>
      </c>
      <c r="P468">
        <v>33</v>
      </c>
      <c r="Q468">
        <v>0</v>
      </c>
      <c r="R468">
        <v>2</v>
      </c>
      <c r="S468">
        <v>0</v>
      </c>
      <c r="T468">
        <v>5</v>
      </c>
      <c r="U468">
        <v>0</v>
      </c>
      <c r="V468">
        <v>0</v>
      </c>
      <c r="W468">
        <v>0</v>
      </c>
      <c r="X468">
        <v>15.616132267975196</v>
      </c>
      <c r="Y468">
        <v>0</v>
      </c>
      <c r="Z468">
        <v>0</v>
      </c>
      <c r="AA468">
        <v>0</v>
      </c>
      <c r="AB468">
        <v>5.2772624542274498</v>
      </c>
      <c r="AC468">
        <v>0</v>
      </c>
      <c r="AD468">
        <v>0</v>
      </c>
      <c r="AE468">
        <v>20.893394722202647</v>
      </c>
    </row>
    <row r="469" spans="1:31" x14ac:dyDescent="0.25">
      <c r="A469">
        <v>2414325</v>
      </c>
      <c r="B469">
        <v>1</v>
      </c>
      <c r="C469" t="s">
        <v>80</v>
      </c>
      <c r="D469" t="s">
        <v>94</v>
      </c>
      <c r="E469" t="s">
        <v>152</v>
      </c>
      <c r="F469" t="s">
        <v>1557</v>
      </c>
      <c r="G469" t="s">
        <v>164</v>
      </c>
      <c r="H469" t="s">
        <v>149</v>
      </c>
      <c r="I469" t="s">
        <v>136</v>
      </c>
      <c r="J469" t="s">
        <v>137</v>
      </c>
      <c r="K469" t="s">
        <v>138</v>
      </c>
      <c r="L469" t="s">
        <v>1558</v>
      </c>
      <c r="M469" t="s">
        <v>1559</v>
      </c>
      <c r="N469">
        <v>2.94</v>
      </c>
      <c r="O469">
        <v>0</v>
      </c>
      <c r="P469">
        <v>82</v>
      </c>
      <c r="Q469">
        <v>0</v>
      </c>
      <c r="R469">
        <v>1</v>
      </c>
      <c r="S469">
        <v>0</v>
      </c>
      <c r="T469">
        <v>6</v>
      </c>
      <c r="U469">
        <v>0</v>
      </c>
      <c r="V469">
        <v>0</v>
      </c>
      <c r="W469">
        <v>0</v>
      </c>
      <c r="X469">
        <v>31.834453276803007</v>
      </c>
      <c r="Y469">
        <v>0</v>
      </c>
      <c r="Z469">
        <v>0.13135171482720001</v>
      </c>
      <c r="AA469">
        <v>0</v>
      </c>
      <c r="AB469">
        <v>8.6512262748332791</v>
      </c>
      <c r="AC469">
        <v>0</v>
      </c>
      <c r="AD469">
        <v>0</v>
      </c>
      <c r="AE469">
        <v>40.617031266463485</v>
      </c>
    </row>
    <row r="470" spans="1:31" x14ac:dyDescent="0.25">
      <c r="A470">
        <v>2414331</v>
      </c>
      <c r="B470">
        <v>1</v>
      </c>
      <c r="C470" t="s">
        <v>80</v>
      </c>
      <c r="D470" t="s">
        <v>84</v>
      </c>
      <c r="E470" t="s">
        <v>146</v>
      </c>
      <c r="F470" t="s">
        <v>1560</v>
      </c>
      <c r="G470" t="s">
        <v>148</v>
      </c>
      <c r="H470" t="s">
        <v>149</v>
      </c>
      <c r="I470" t="s">
        <v>136</v>
      </c>
      <c r="J470" t="s">
        <v>137</v>
      </c>
      <c r="K470" t="s">
        <v>138</v>
      </c>
      <c r="L470" t="s">
        <v>1561</v>
      </c>
      <c r="M470" t="s">
        <v>1562</v>
      </c>
      <c r="N470">
        <v>4.6072222219999999</v>
      </c>
      <c r="O470">
        <v>0</v>
      </c>
      <c r="P470">
        <v>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6.2068533369298757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6.2068533369298757</v>
      </c>
    </row>
    <row r="471" spans="1:31" x14ac:dyDescent="0.25">
      <c r="A471">
        <v>2413933</v>
      </c>
      <c r="B471">
        <v>1</v>
      </c>
      <c r="C471" t="s">
        <v>81</v>
      </c>
      <c r="D471" t="s">
        <v>116</v>
      </c>
      <c r="E471" t="s">
        <v>141</v>
      </c>
      <c r="F471" t="s">
        <v>1563</v>
      </c>
      <c r="G471" t="s">
        <v>143</v>
      </c>
      <c r="H471" t="s">
        <v>135</v>
      </c>
      <c r="I471" t="s">
        <v>136</v>
      </c>
      <c r="J471" t="s">
        <v>137</v>
      </c>
      <c r="K471" t="s">
        <v>138</v>
      </c>
      <c r="L471" t="s">
        <v>1564</v>
      </c>
      <c r="M471" t="s">
        <v>1565</v>
      </c>
      <c r="N471">
        <v>0.33833333300000001</v>
      </c>
      <c r="O471">
        <v>2</v>
      </c>
      <c r="P471">
        <v>311</v>
      </c>
      <c r="Q471">
        <v>1</v>
      </c>
      <c r="R471">
        <v>2</v>
      </c>
      <c r="S471">
        <v>0</v>
      </c>
      <c r="T471">
        <v>16</v>
      </c>
      <c r="U471">
        <v>0</v>
      </c>
      <c r="V471">
        <v>0</v>
      </c>
      <c r="W471">
        <v>0.13205031732073336</v>
      </c>
      <c r="X471">
        <v>10.101539036350664</v>
      </c>
      <c r="Y471">
        <v>8.2519891280000007E-2</v>
      </c>
      <c r="Z471">
        <v>0.16863437056044445</v>
      </c>
      <c r="AA471">
        <v>0</v>
      </c>
      <c r="AB471">
        <v>1.8267521476503332</v>
      </c>
      <c r="AC471">
        <v>0</v>
      </c>
      <c r="AD471">
        <v>0</v>
      </c>
      <c r="AE471">
        <v>12.311495763162174</v>
      </c>
    </row>
    <row r="472" spans="1:31" x14ac:dyDescent="0.25">
      <c r="A472">
        <v>2414182</v>
      </c>
      <c r="B472">
        <v>1</v>
      </c>
      <c r="C472" t="s">
        <v>80</v>
      </c>
      <c r="D472" t="s">
        <v>85</v>
      </c>
      <c r="E472" t="s">
        <v>162</v>
      </c>
      <c r="F472" t="s">
        <v>1566</v>
      </c>
      <c r="G472" t="s">
        <v>164</v>
      </c>
      <c r="H472" t="s">
        <v>149</v>
      </c>
      <c r="I472" t="s">
        <v>136</v>
      </c>
      <c r="J472" t="s">
        <v>137</v>
      </c>
      <c r="K472" t="s">
        <v>138</v>
      </c>
      <c r="L472" t="s">
        <v>1567</v>
      </c>
      <c r="M472" t="s">
        <v>1568</v>
      </c>
      <c r="N472">
        <v>4.9461111109999996</v>
      </c>
      <c r="O472">
        <v>0</v>
      </c>
      <c r="P472">
        <v>49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62.27020370266947</v>
      </c>
      <c r="Y472">
        <v>0</v>
      </c>
      <c r="Z472">
        <v>0</v>
      </c>
      <c r="AA472">
        <v>0</v>
      </c>
      <c r="AB472">
        <v>6.7941080750768608</v>
      </c>
      <c r="AC472">
        <v>0</v>
      </c>
      <c r="AD472">
        <v>0</v>
      </c>
      <c r="AE472">
        <v>69.064311777746326</v>
      </c>
    </row>
    <row r="473" spans="1:31" x14ac:dyDescent="0.25">
      <c r="A473">
        <v>2414082</v>
      </c>
      <c r="B473">
        <v>1</v>
      </c>
      <c r="C473" t="s">
        <v>80</v>
      </c>
      <c r="D473" t="s">
        <v>90</v>
      </c>
      <c r="E473" t="s">
        <v>146</v>
      </c>
      <c r="F473" t="s">
        <v>1569</v>
      </c>
      <c r="G473" t="s">
        <v>148</v>
      </c>
      <c r="H473" t="s">
        <v>149</v>
      </c>
      <c r="I473" t="s">
        <v>136</v>
      </c>
      <c r="J473" t="s">
        <v>137</v>
      </c>
      <c r="K473" t="s">
        <v>138</v>
      </c>
      <c r="L473" t="s">
        <v>1570</v>
      </c>
      <c r="M473" t="s">
        <v>1571</v>
      </c>
      <c r="N473">
        <v>1.1583333330000001</v>
      </c>
      <c r="O473">
        <v>0</v>
      </c>
      <c r="P473">
        <v>4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1.0558720478645001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1.0558720478645001</v>
      </c>
    </row>
    <row r="474" spans="1:31" x14ac:dyDescent="0.25">
      <c r="A474">
        <v>2413913</v>
      </c>
      <c r="B474">
        <v>1</v>
      </c>
      <c r="C474" t="s">
        <v>80</v>
      </c>
      <c r="D474" t="s">
        <v>84</v>
      </c>
      <c r="E474" t="s">
        <v>288</v>
      </c>
      <c r="F474" t="s">
        <v>1572</v>
      </c>
      <c r="G474" t="s">
        <v>168</v>
      </c>
      <c r="H474" t="s">
        <v>149</v>
      </c>
      <c r="I474" t="s">
        <v>136</v>
      </c>
      <c r="J474" t="s">
        <v>3</v>
      </c>
      <c r="K474" t="s">
        <v>138</v>
      </c>
      <c r="L474" t="s">
        <v>1573</v>
      </c>
      <c r="M474" t="s">
        <v>1574</v>
      </c>
      <c r="N474">
        <v>6.2197222219999997</v>
      </c>
      <c r="O474">
        <v>0</v>
      </c>
      <c r="P474">
        <v>88</v>
      </c>
      <c r="Q474">
        <v>0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114.06587090671937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114.06587090671937</v>
      </c>
    </row>
    <row r="475" spans="1:31" x14ac:dyDescent="0.25">
      <c r="A475">
        <v>2414391</v>
      </c>
      <c r="B475">
        <v>1</v>
      </c>
      <c r="C475" t="s">
        <v>80</v>
      </c>
      <c r="D475" t="s">
        <v>84</v>
      </c>
      <c r="E475" t="s">
        <v>146</v>
      </c>
      <c r="F475" t="s">
        <v>1575</v>
      </c>
      <c r="G475" t="s">
        <v>199</v>
      </c>
      <c r="H475" t="s">
        <v>149</v>
      </c>
      <c r="I475" t="s">
        <v>136</v>
      </c>
      <c r="J475" t="s">
        <v>137</v>
      </c>
      <c r="K475" t="s">
        <v>138</v>
      </c>
      <c r="L475" t="s">
        <v>1576</v>
      </c>
      <c r="M475" t="s">
        <v>1577</v>
      </c>
      <c r="N475">
        <v>2.4961111109999998</v>
      </c>
      <c r="O475">
        <v>0</v>
      </c>
      <c r="P475">
        <v>6</v>
      </c>
      <c r="Q475">
        <v>0</v>
      </c>
      <c r="R475">
        <v>0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1.3689845564561085</v>
      </c>
      <c r="Y475">
        <v>0</v>
      </c>
      <c r="Z475">
        <v>0</v>
      </c>
      <c r="AA475">
        <v>0</v>
      </c>
      <c r="AB475">
        <v>3.0664827444546443</v>
      </c>
      <c r="AC475">
        <v>0</v>
      </c>
      <c r="AD475">
        <v>0</v>
      </c>
      <c r="AE475">
        <v>4.4354673009107533</v>
      </c>
    </row>
    <row r="476" spans="1:31" x14ac:dyDescent="0.25">
      <c r="A476">
        <v>2413704</v>
      </c>
      <c r="B476">
        <v>1</v>
      </c>
      <c r="C476" t="s">
        <v>81</v>
      </c>
      <c r="D476" t="s">
        <v>120</v>
      </c>
      <c r="E476" t="s">
        <v>174</v>
      </c>
      <c r="F476" t="s">
        <v>1578</v>
      </c>
      <c r="G476" t="s">
        <v>143</v>
      </c>
      <c r="H476" t="s">
        <v>135</v>
      </c>
      <c r="I476" t="s">
        <v>136</v>
      </c>
      <c r="J476" t="s">
        <v>137</v>
      </c>
      <c r="K476" t="s">
        <v>138</v>
      </c>
      <c r="L476" t="s">
        <v>1579</v>
      </c>
      <c r="M476" t="s">
        <v>1580</v>
      </c>
      <c r="N476">
        <v>0.68</v>
      </c>
      <c r="O476">
        <v>1</v>
      </c>
      <c r="P476">
        <v>0</v>
      </c>
      <c r="Q476">
        <v>17</v>
      </c>
      <c r="R476">
        <v>44</v>
      </c>
      <c r="S476">
        <v>14</v>
      </c>
      <c r="T476">
        <v>11</v>
      </c>
      <c r="U476">
        <v>1</v>
      </c>
      <c r="V476">
        <v>0</v>
      </c>
      <c r="W476">
        <v>0.14688449779640003</v>
      </c>
      <c r="X476">
        <v>0</v>
      </c>
      <c r="Y476">
        <v>0.57585697870275021</v>
      </c>
      <c r="Z476">
        <v>10.737397046513205</v>
      </c>
      <c r="AA476">
        <v>3.0524026839366671</v>
      </c>
      <c r="AB476">
        <v>4.2428853434331346</v>
      </c>
      <c r="AC476">
        <v>90.334428607500016</v>
      </c>
      <c r="AD476">
        <v>0</v>
      </c>
      <c r="AE476">
        <v>109.08985515788217</v>
      </c>
    </row>
    <row r="477" spans="1:31" x14ac:dyDescent="0.25">
      <c r="A477">
        <v>2413604</v>
      </c>
      <c r="B477">
        <v>1</v>
      </c>
      <c r="C477" t="s">
        <v>80</v>
      </c>
      <c r="D477" t="s">
        <v>100</v>
      </c>
      <c r="E477" t="s">
        <v>141</v>
      </c>
      <c r="F477" t="s">
        <v>1581</v>
      </c>
      <c r="G477" t="s">
        <v>143</v>
      </c>
      <c r="H477" t="s">
        <v>135</v>
      </c>
      <c r="I477" t="s">
        <v>136</v>
      </c>
      <c r="J477" t="s">
        <v>137</v>
      </c>
      <c r="K477" t="s">
        <v>138</v>
      </c>
      <c r="L477" t="s">
        <v>1582</v>
      </c>
      <c r="M477" t="s">
        <v>1583</v>
      </c>
      <c r="N477">
        <v>1.0347222220000001</v>
      </c>
      <c r="O477">
        <v>6</v>
      </c>
      <c r="P477">
        <v>313</v>
      </c>
      <c r="Q477">
        <v>25</v>
      </c>
      <c r="R477">
        <v>71</v>
      </c>
      <c r="S477">
        <v>11</v>
      </c>
      <c r="T477">
        <v>56</v>
      </c>
      <c r="U477">
        <v>0</v>
      </c>
      <c r="V477">
        <v>0</v>
      </c>
      <c r="W477">
        <v>6.923761709140976</v>
      </c>
      <c r="X477">
        <v>91.101568872351862</v>
      </c>
      <c r="Y477">
        <v>12.9396746241173</v>
      </c>
      <c r="Z477">
        <v>25.23753945805332</v>
      </c>
      <c r="AA477">
        <v>19.286815519971928</v>
      </c>
      <c r="AB477">
        <v>31.183897089691882</v>
      </c>
      <c r="AC477">
        <v>0</v>
      </c>
      <c r="AD477">
        <v>0</v>
      </c>
      <c r="AE477">
        <v>186.67325727332724</v>
      </c>
    </row>
    <row r="478" spans="1:31" x14ac:dyDescent="0.25">
      <c r="A478">
        <v>2414013</v>
      </c>
      <c r="B478">
        <v>1</v>
      </c>
      <c r="C478" t="s">
        <v>81</v>
      </c>
      <c r="D478" t="s">
        <v>122</v>
      </c>
      <c r="E478" t="s">
        <v>146</v>
      </c>
      <c r="F478" t="s">
        <v>1584</v>
      </c>
      <c r="G478" t="s">
        <v>148</v>
      </c>
      <c r="H478" t="s">
        <v>149</v>
      </c>
      <c r="I478" t="s">
        <v>136</v>
      </c>
      <c r="J478" t="s">
        <v>137</v>
      </c>
      <c r="K478" t="s">
        <v>138</v>
      </c>
      <c r="L478" t="s">
        <v>1585</v>
      </c>
      <c r="M478" t="s">
        <v>1586</v>
      </c>
      <c r="N478">
        <v>0.83138888799999999</v>
      </c>
      <c r="O478">
        <v>0</v>
      </c>
      <c r="P478">
        <v>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8.2452863375516675E-2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8.2452863375516675E-2</v>
      </c>
    </row>
    <row r="479" spans="1:31" x14ac:dyDescent="0.25">
      <c r="A479">
        <v>2414059</v>
      </c>
      <c r="B479">
        <v>1</v>
      </c>
      <c r="C479" t="s">
        <v>80</v>
      </c>
      <c r="D479" t="s">
        <v>86</v>
      </c>
      <c r="E479" t="s">
        <v>146</v>
      </c>
      <c r="F479" t="s">
        <v>1587</v>
      </c>
      <c r="G479" t="s">
        <v>148</v>
      </c>
      <c r="H479" t="s">
        <v>149</v>
      </c>
      <c r="I479" t="s">
        <v>136</v>
      </c>
      <c r="J479" t="s">
        <v>137</v>
      </c>
      <c r="K479" t="s">
        <v>138</v>
      </c>
      <c r="L479" t="s">
        <v>1588</v>
      </c>
      <c r="M479" t="s">
        <v>1589</v>
      </c>
      <c r="N479">
        <v>5.1805555549999998</v>
      </c>
      <c r="O479">
        <v>0</v>
      </c>
      <c r="P479">
        <v>1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1.4194823631822502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1.4194823631822502</v>
      </c>
    </row>
    <row r="480" spans="1:31" x14ac:dyDescent="0.25">
      <c r="A480">
        <v>2414600</v>
      </c>
      <c r="B480">
        <v>1</v>
      </c>
      <c r="C480" t="s">
        <v>80</v>
      </c>
      <c r="D480" t="s">
        <v>92</v>
      </c>
      <c r="E480" t="s">
        <v>152</v>
      </c>
      <c r="F480" t="s">
        <v>1590</v>
      </c>
      <c r="G480" t="s">
        <v>154</v>
      </c>
      <c r="H480" t="s">
        <v>149</v>
      </c>
      <c r="I480" t="s">
        <v>136</v>
      </c>
      <c r="J480" t="s">
        <v>137</v>
      </c>
      <c r="K480" t="s">
        <v>138</v>
      </c>
      <c r="L480" t="s">
        <v>1591</v>
      </c>
      <c r="M480" t="s">
        <v>1592</v>
      </c>
      <c r="N480">
        <v>0.210277777</v>
      </c>
      <c r="O480">
        <v>0</v>
      </c>
      <c r="P480">
        <v>60</v>
      </c>
      <c r="Q480">
        <v>0</v>
      </c>
      <c r="R480">
        <v>0</v>
      </c>
      <c r="S480">
        <v>0</v>
      </c>
      <c r="T480">
        <v>6</v>
      </c>
      <c r="U480">
        <v>0</v>
      </c>
      <c r="V480">
        <v>0</v>
      </c>
      <c r="W480">
        <v>0</v>
      </c>
      <c r="X480">
        <v>2.6803644424114417</v>
      </c>
      <c r="Y480">
        <v>0</v>
      </c>
      <c r="Z480">
        <v>0</v>
      </c>
      <c r="AA480">
        <v>0</v>
      </c>
      <c r="AB480">
        <v>1.3838490240902337</v>
      </c>
      <c r="AC480">
        <v>0</v>
      </c>
      <c r="AD480">
        <v>0</v>
      </c>
      <c r="AE480">
        <v>4.0642134665016751</v>
      </c>
    </row>
    <row r="481" spans="1:31" x14ac:dyDescent="0.25">
      <c r="A481">
        <v>2414351</v>
      </c>
      <c r="B481">
        <v>1</v>
      </c>
      <c r="C481" t="s">
        <v>80</v>
      </c>
      <c r="D481" t="s">
        <v>90</v>
      </c>
      <c r="E481" t="s">
        <v>146</v>
      </c>
      <c r="F481" t="s">
        <v>1593</v>
      </c>
      <c r="G481" t="s">
        <v>148</v>
      </c>
      <c r="H481" t="s">
        <v>149</v>
      </c>
      <c r="I481" t="s">
        <v>136</v>
      </c>
      <c r="J481" t="s">
        <v>137</v>
      </c>
      <c r="K481" t="s">
        <v>138</v>
      </c>
      <c r="L481" t="s">
        <v>1594</v>
      </c>
      <c r="M481" t="s">
        <v>1595</v>
      </c>
      <c r="N481">
        <v>1.004444444</v>
      </c>
      <c r="O481">
        <v>0</v>
      </c>
      <c r="P481">
        <v>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0.90459527301275022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0.90459527301275022</v>
      </c>
    </row>
    <row r="482" spans="1:31" x14ac:dyDescent="0.25">
      <c r="A482">
        <v>2414205</v>
      </c>
      <c r="B482">
        <v>1</v>
      </c>
      <c r="C482" t="s">
        <v>80</v>
      </c>
      <c r="D482" t="s">
        <v>97</v>
      </c>
      <c r="E482" t="s">
        <v>141</v>
      </c>
      <c r="F482" t="s">
        <v>1596</v>
      </c>
      <c r="G482" t="s">
        <v>143</v>
      </c>
      <c r="H482" t="s">
        <v>135</v>
      </c>
      <c r="I482" t="s">
        <v>136</v>
      </c>
      <c r="J482" t="s">
        <v>137</v>
      </c>
      <c r="K482" t="s">
        <v>138</v>
      </c>
      <c r="L482" t="s">
        <v>1597</v>
      </c>
      <c r="M482" t="s">
        <v>1598</v>
      </c>
      <c r="N482">
        <v>0.48638888800000002</v>
      </c>
      <c r="O482">
        <v>2</v>
      </c>
      <c r="P482">
        <v>649</v>
      </c>
      <c r="Q482">
        <v>2</v>
      </c>
      <c r="R482">
        <v>199</v>
      </c>
      <c r="S482">
        <v>1</v>
      </c>
      <c r="T482">
        <v>135</v>
      </c>
      <c r="U482">
        <v>0</v>
      </c>
      <c r="V482">
        <v>0</v>
      </c>
      <c r="W482">
        <v>0.6558953594068333</v>
      </c>
      <c r="X482">
        <v>107.49115346097678</v>
      </c>
      <c r="Y482">
        <v>0.59531643319545835</v>
      </c>
      <c r="Z482">
        <v>30.748573924431927</v>
      </c>
      <c r="AA482">
        <v>0.66037539165601677</v>
      </c>
      <c r="AB482">
        <v>73.975317375639221</v>
      </c>
      <c r="AC482">
        <v>0</v>
      </c>
      <c r="AD482">
        <v>0</v>
      </c>
      <c r="AE482">
        <v>214.1266319453062</v>
      </c>
    </row>
    <row r="483" spans="1:31" x14ac:dyDescent="0.25">
      <c r="A483">
        <v>2414471</v>
      </c>
      <c r="B483">
        <v>1</v>
      </c>
      <c r="C483" t="s">
        <v>80</v>
      </c>
      <c r="D483" t="s">
        <v>84</v>
      </c>
      <c r="E483" t="s">
        <v>162</v>
      </c>
      <c r="F483" t="s">
        <v>1599</v>
      </c>
      <c r="G483" t="s">
        <v>325</v>
      </c>
      <c r="H483" t="s">
        <v>149</v>
      </c>
      <c r="I483" t="s">
        <v>136</v>
      </c>
      <c r="J483" t="s">
        <v>137</v>
      </c>
      <c r="K483" t="s">
        <v>138</v>
      </c>
      <c r="L483" t="s">
        <v>1600</v>
      </c>
      <c r="M483" t="s">
        <v>1601</v>
      </c>
      <c r="N483">
        <v>0.93</v>
      </c>
      <c r="O483">
        <v>0</v>
      </c>
      <c r="P483">
        <v>2</v>
      </c>
      <c r="Q483">
        <v>0</v>
      </c>
      <c r="R483">
        <v>0</v>
      </c>
      <c r="S483">
        <v>0</v>
      </c>
      <c r="T483">
        <v>11</v>
      </c>
      <c r="U483">
        <v>0</v>
      </c>
      <c r="V483">
        <v>0</v>
      </c>
      <c r="W483">
        <v>0</v>
      </c>
      <c r="X483">
        <v>0.17422042065679999</v>
      </c>
      <c r="Y483">
        <v>0</v>
      </c>
      <c r="Z483">
        <v>0</v>
      </c>
      <c r="AA483">
        <v>0</v>
      </c>
      <c r="AB483">
        <v>5.9549187407813777</v>
      </c>
      <c r="AC483">
        <v>0</v>
      </c>
      <c r="AD483">
        <v>0</v>
      </c>
      <c r="AE483">
        <v>6.1291391614381778</v>
      </c>
    </row>
    <row r="484" spans="1:31" x14ac:dyDescent="0.25">
      <c r="A484">
        <v>2413807</v>
      </c>
      <c r="B484">
        <v>1</v>
      </c>
      <c r="C484" t="s">
        <v>81</v>
      </c>
      <c r="D484" t="s">
        <v>115</v>
      </c>
      <c r="E484" t="s">
        <v>162</v>
      </c>
      <c r="F484" t="s">
        <v>1602</v>
      </c>
      <c r="G484" t="s">
        <v>268</v>
      </c>
      <c r="H484" t="s">
        <v>149</v>
      </c>
      <c r="I484" t="s">
        <v>136</v>
      </c>
      <c r="J484" t="s">
        <v>137</v>
      </c>
      <c r="K484" t="s">
        <v>138</v>
      </c>
      <c r="L484" t="s">
        <v>1603</v>
      </c>
      <c r="M484" t="s">
        <v>1604</v>
      </c>
      <c r="N484">
        <v>5.8294444439999999</v>
      </c>
      <c r="O484">
        <v>0</v>
      </c>
      <c r="P484">
        <v>34</v>
      </c>
      <c r="Q484">
        <v>0</v>
      </c>
      <c r="R484">
        <v>0</v>
      </c>
      <c r="S484">
        <v>0</v>
      </c>
      <c r="T484">
        <v>5</v>
      </c>
      <c r="U484">
        <v>0</v>
      </c>
      <c r="V484">
        <v>0</v>
      </c>
      <c r="W484">
        <v>0</v>
      </c>
      <c r="X484">
        <v>15.6886969097328</v>
      </c>
      <c r="Y484">
        <v>0</v>
      </c>
      <c r="Z484">
        <v>0</v>
      </c>
      <c r="AA484">
        <v>0</v>
      </c>
      <c r="AB484">
        <v>9.0965662472370834</v>
      </c>
      <c r="AC484">
        <v>0</v>
      </c>
      <c r="AD484">
        <v>0</v>
      </c>
      <c r="AE484">
        <v>24.785263156969883</v>
      </c>
    </row>
    <row r="485" spans="1:31" x14ac:dyDescent="0.25">
      <c r="A485">
        <v>2414185</v>
      </c>
      <c r="B485">
        <v>1</v>
      </c>
      <c r="C485" t="s">
        <v>81</v>
      </c>
      <c r="D485" t="s">
        <v>118</v>
      </c>
      <c r="E485" t="s">
        <v>132</v>
      </c>
      <c r="F485" t="s">
        <v>1605</v>
      </c>
      <c r="G485" t="s">
        <v>215</v>
      </c>
      <c r="H485" t="s">
        <v>135</v>
      </c>
      <c r="I485" t="s">
        <v>136</v>
      </c>
      <c r="J485" t="s">
        <v>137</v>
      </c>
      <c r="K485" t="s">
        <v>138</v>
      </c>
      <c r="L485" t="s">
        <v>1606</v>
      </c>
      <c r="M485" t="s">
        <v>1607</v>
      </c>
      <c r="N485">
        <v>2.4455555549999999</v>
      </c>
      <c r="O485">
        <v>0</v>
      </c>
      <c r="P485">
        <v>1</v>
      </c>
      <c r="Q485">
        <v>1</v>
      </c>
      <c r="R485">
        <v>54</v>
      </c>
      <c r="S485">
        <v>1</v>
      </c>
      <c r="T485">
        <v>6</v>
      </c>
      <c r="U485">
        <v>0</v>
      </c>
      <c r="V485">
        <v>0</v>
      </c>
      <c r="W485">
        <v>0</v>
      </c>
      <c r="X485">
        <v>0.143368653291325</v>
      </c>
      <c r="Y485">
        <v>0.92871889660988893</v>
      </c>
      <c r="Z485">
        <v>50.216076240948659</v>
      </c>
      <c r="AA485">
        <v>10.180548067080998</v>
      </c>
      <c r="AB485">
        <v>10.842287007935377</v>
      </c>
      <c r="AC485">
        <v>0</v>
      </c>
      <c r="AD485">
        <v>0</v>
      </c>
      <c r="AE485">
        <v>72.310998865866253</v>
      </c>
    </row>
    <row r="486" spans="1:31" x14ac:dyDescent="0.25">
      <c r="A486">
        <v>2414520</v>
      </c>
      <c r="B486">
        <v>1</v>
      </c>
      <c r="C486" t="s">
        <v>81</v>
      </c>
      <c r="D486" t="s">
        <v>120</v>
      </c>
      <c r="E486" t="s">
        <v>146</v>
      </c>
      <c r="F486" t="s">
        <v>1608</v>
      </c>
      <c r="G486" t="s">
        <v>148</v>
      </c>
      <c r="H486" t="s">
        <v>149</v>
      </c>
      <c r="I486" t="s">
        <v>136</v>
      </c>
      <c r="J486" t="s">
        <v>137</v>
      </c>
      <c r="K486" t="s">
        <v>138</v>
      </c>
      <c r="L486" t="s">
        <v>1609</v>
      </c>
      <c r="M486" t="s">
        <v>1610</v>
      </c>
      <c r="N486">
        <v>1.790277777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0.4582842615465334</v>
      </c>
      <c r="AC486">
        <v>0</v>
      </c>
      <c r="AD486">
        <v>0</v>
      </c>
      <c r="AE486">
        <v>0.4582842615465334</v>
      </c>
    </row>
    <row r="487" spans="1:31" x14ac:dyDescent="0.25">
      <c r="A487">
        <v>2414663</v>
      </c>
      <c r="B487">
        <v>1</v>
      </c>
      <c r="C487" t="s">
        <v>80</v>
      </c>
      <c r="D487" t="s">
        <v>99</v>
      </c>
      <c r="E487" t="s">
        <v>162</v>
      </c>
      <c r="F487" t="s">
        <v>1611</v>
      </c>
      <c r="G487" t="s">
        <v>154</v>
      </c>
      <c r="H487" t="s">
        <v>149</v>
      </c>
      <c r="I487" t="s">
        <v>136</v>
      </c>
      <c r="J487" t="s">
        <v>137</v>
      </c>
      <c r="K487" t="s">
        <v>138</v>
      </c>
      <c r="L487" t="s">
        <v>1612</v>
      </c>
      <c r="M487" t="s">
        <v>1613</v>
      </c>
      <c r="N487">
        <v>0.32500000000000001</v>
      </c>
      <c r="O487">
        <v>0</v>
      </c>
      <c r="P487">
        <v>28</v>
      </c>
      <c r="Q487">
        <v>0</v>
      </c>
      <c r="R487">
        <v>0</v>
      </c>
      <c r="S487">
        <v>0</v>
      </c>
      <c r="T487">
        <v>10</v>
      </c>
      <c r="U487">
        <v>0</v>
      </c>
      <c r="V487">
        <v>0</v>
      </c>
      <c r="W487">
        <v>0</v>
      </c>
      <c r="X487">
        <v>2.0034785657249996</v>
      </c>
      <c r="Y487">
        <v>0</v>
      </c>
      <c r="Z487">
        <v>0</v>
      </c>
      <c r="AA487">
        <v>0</v>
      </c>
      <c r="AB487">
        <v>1.5588703371117503</v>
      </c>
      <c r="AC487">
        <v>0</v>
      </c>
      <c r="AD487">
        <v>0</v>
      </c>
      <c r="AE487">
        <v>3.5623489028367499</v>
      </c>
    </row>
    <row r="488" spans="1:31" x14ac:dyDescent="0.25">
      <c r="A488">
        <v>2414165</v>
      </c>
      <c r="B488">
        <v>1</v>
      </c>
      <c r="C488" t="s">
        <v>81</v>
      </c>
      <c r="D488" t="s">
        <v>122</v>
      </c>
      <c r="E488" t="s">
        <v>141</v>
      </c>
      <c r="F488" t="s">
        <v>1614</v>
      </c>
      <c r="G488" t="s">
        <v>143</v>
      </c>
      <c r="H488" t="s">
        <v>135</v>
      </c>
      <c r="I488" t="s">
        <v>136</v>
      </c>
      <c r="J488" t="s">
        <v>137</v>
      </c>
      <c r="K488" t="s">
        <v>138</v>
      </c>
      <c r="L488" t="s">
        <v>1615</v>
      </c>
      <c r="M488" t="s">
        <v>1616</v>
      </c>
      <c r="N488">
        <v>1.613611111</v>
      </c>
      <c r="O488">
        <v>0</v>
      </c>
      <c r="P488">
        <v>1171</v>
      </c>
      <c r="Q488">
        <v>45</v>
      </c>
      <c r="R488">
        <v>99</v>
      </c>
      <c r="S488">
        <v>9</v>
      </c>
      <c r="T488">
        <v>142</v>
      </c>
      <c r="U488">
        <v>0</v>
      </c>
      <c r="V488">
        <v>1</v>
      </c>
      <c r="W488">
        <v>0</v>
      </c>
      <c r="X488">
        <v>340.53172689333866</v>
      </c>
      <c r="Y488">
        <v>19.758781587771669</v>
      </c>
      <c r="Z488">
        <v>18.360361987865936</v>
      </c>
      <c r="AA488">
        <v>243.44140154023358</v>
      </c>
      <c r="AB488">
        <v>137.17115918405452</v>
      </c>
      <c r="AC488">
        <v>0</v>
      </c>
      <c r="AD488">
        <v>204.90988657610347</v>
      </c>
      <c r="AE488">
        <v>964.17331776936794</v>
      </c>
    </row>
    <row r="489" spans="1:31" x14ac:dyDescent="0.25">
      <c r="A489">
        <v>2413999</v>
      </c>
      <c r="B489">
        <v>1</v>
      </c>
      <c r="C489" t="s">
        <v>80</v>
      </c>
      <c r="D489" t="s">
        <v>87</v>
      </c>
      <c r="E489" t="s">
        <v>146</v>
      </c>
      <c r="F489" t="s">
        <v>1617</v>
      </c>
      <c r="G489" t="s">
        <v>148</v>
      </c>
      <c r="H489" t="s">
        <v>149</v>
      </c>
      <c r="I489" t="s">
        <v>136</v>
      </c>
      <c r="J489" t="s">
        <v>137</v>
      </c>
      <c r="K489" t="s">
        <v>138</v>
      </c>
      <c r="L489" t="s">
        <v>1618</v>
      </c>
      <c r="M489" t="s">
        <v>1619</v>
      </c>
      <c r="N489">
        <v>1.543055555</v>
      </c>
      <c r="O489">
        <v>0</v>
      </c>
      <c r="P489">
        <v>2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0.21499977042560006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0.21499977042560006</v>
      </c>
    </row>
    <row r="490" spans="1:31" x14ac:dyDescent="0.25">
      <c r="A490">
        <v>2414514</v>
      </c>
      <c r="B490">
        <v>1</v>
      </c>
      <c r="C490" t="s">
        <v>80</v>
      </c>
      <c r="D490" t="s">
        <v>98</v>
      </c>
      <c r="E490" t="s">
        <v>146</v>
      </c>
      <c r="F490" t="s">
        <v>1620</v>
      </c>
      <c r="G490" t="s">
        <v>148</v>
      </c>
      <c r="H490" t="s">
        <v>149</v>
      </c>
      <c r="I490" t="s">
        <v>136</v>
      </c>
      <c r="J490" t="s">
        <v>137</v>
      </c>
      <c r="K490" t="s">
        <v>138</v>
      </c>
      <c r="L490" t="s">
        <v>1621</v>
      </c>
      <c r="M490" t="s">
        <v>1622</v>
      </c>
      <c r="N490">
        <v>2.8005555549999999</v>
      </c>
      <c r="O490">
        <v>0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2.3866889311944246</v>
      </c>
      <c r="AA490">
        <v>0</v>
      </c>
      <c r="AB490">
        <v>0</v>
      </c>
      <c r="AC490">
        <v>0</v>
      </c>
      <c r="AD490">
        <v>0</v>
      </c>
      <c r="AE490">
        <v>2.3866889311944246</v>
      </c>
    </row>
    <row r="491" spans="1:31" x14ac:dyDescent="0.25">
      <c r="A491">
        <v>2414122</v>
      </c>
      <c r="B491">
        <v>1</v>
      </c>
      <c r="C491" t="s">
        <v>80</v>
      </c>
      <c r="D491" t="s">
        <v>99</v>
      </c>
      <c r="E491" t="s">
        <v>162</v>
      </c>
      <c r="F491" t="s">
        <v>1623</v>
      </c>
      <c r="G491" t="s">
        <v>164</v>
      </c>
      <c r="H491" t="s">
        <v>149</v>
      </c>
      <c r="I491" t="s">
        <v>136</v>
      </c>
      <c r="J491" t="s">
        <v>137</v>
      </c>
      <c r="K491" t="s">
        <v>138</v>
      </c>
      <c r="L491" t="s">
        <v>1624</v>
      </c>
      <c r="M491" t="s">
        <v>1625</v>
      </c>
      <c r="N491">
        <v>1.5547222220000001</v>
      </c>
      <c r="O491">
        <v>0</v>
      </c>
      <c r="P491">
        <v>17</v>
      </c>
      <c r="Q491">
        <v>0</v>
      </c>
      <c r="R491">
        <v>1</v>
      </c>
      <c r="S491">
        <v>0</v>
      </c>
      <c r="T491">
        <v>3</v>
      </c>
      <c r="U491">
        <v>0</v>
      </c>
      <c r="V491">
        <v>0</v>
      </c>
      <c r="W491">
        <v>0</v>
      </c>
      <c r="X491">
        <v>2.2437492599162669</v>
      </c>
      <c r="Y491">
        <v>0</v>
      </c>
      <c r="Z491">
        <v>7.9965655137999997E-2</v>
      </c>
      <c r="AA491">
        <v>0</v>
      </c>
      <c r="AB491">
        <v>17.363750738371952</v>
      </c>
      <c r="AC491">
        <v>0</v>
      </c>
      <c r="AD491">
        <v>0</v>
      </c>
      <c r="AE491">
        <v>19.687465653426219</v>
      </c>
    </row>
    <row r="492" spans="1:31" x14ac:dyDescent="0.25">
      <c r="A492">
        <v>2414620</v>
      </c>
      <c r="B492">
        <v>1</v>
      </c>
      <c r="C492" t="s">
        <v>80</v>
      </c>
      <c r="D492" t="s">
        <v>82</v>
      </c>
      <c r="E492" t="s">
        <v>146</v>
      </c>
      <c r="F492" t="s">
        <v>1626</v>
      </c>
      <c r="G492" t="s">
        <v>148</v>
      </c>
      <c r="H492" t="s">
        <v>149</v>
      </c>
      <c r="I492" t="s">
        <v>136</v>
      </c>
      <c r="J492" t="s">
        <v>137</v>
      </c>
      <c r="K492" t="s">
        <v>138</v>
      </c>
      <c r="L492" t="s">
        <v>1627</v>
      </c>
      <c r="M492" t="s">
        <v>1628</v>
      </c>
      <c r="N492">
        <v>0.623611111</v>
      </c>
      <c r="O492">
        <v>0</v>
      </c>
      <c r="P492">
        <v>4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0.21725572122616668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0.21725572122616668</v>
      </c>
    </row>
    <row r="493" spans="1:31" x14ac:dyDescent="0.25">
      <c r="A493">
        <v>2414371</v>
      </c>
      <c r="B493">
        <v>1</v>
      </c>
      <c r="C493" t="s">
        <v>80</v>
      </c>
      <c r="D493" t="s">
        <v>104</v>
      </c>
      <c r="E493" t="s">
        <v>162</v>
      </c>
      <c r="F493" t="s">
        <v>1629</v>
      </c>
      <c r="G493" t="s">
        <v>164</v>
      </c>
      <c r="H493" t="s">
        <v>149</v>
      </c>
      <c r="I493" t="s">
        <v>136</v>
      </c>
      <c r="J493" t="s">
        <v>137</v>
      </c>
      <c r="K493" t="s">
        <v>138</v>
      </c>
      <c r="L493" t="s">
        <v>1630</v>
      </c>
      <c r="M493" t="s">
        <v>1631</v>
      </c>
      <c r="N493">
        <v>5.7186111110000004</v>
      </c>
      <c r="O493">
        <v>0</v>
      </c>
      <c r="P493">
        <v>168</v>
      </c>
      <c r="Q493">
        <v>0</v>
      </c>
      <c r="R493">
        <v>0</v>
      </c>
      <c r="S493">
        <v>0</v>
      </c>
      <c r="T493">
        <v>4</v>
      </c>
      <c r="U493">
        <v>0</v>
      </c>
      <c r="V493">
        <v>0</v>
      </c>
      <c r="W493">
        <v>0</v>
      </c>
      <c r="X493">
        <v>207.09938444817712</v>
      </c>
      <c r="Y493">
        <v>0</v>
      </c>
      <c r="Z493">
        <v>0</v>
      </c>
      <c r="AA493">
        <v>0</v>
      </c>
      <c r="AB493">
        <v>9.320524873193806</v>
      </c>
      <c r="AC493">
        <v>0</v>
      </c>
      <c r="AD493">
        <v>0</v>
      </c>
      <c r="AE493">
        <v>216.41990932137094</v>
      </c>
    </row>
    <row r="494" spans="1:31" x14ac:dyDescent="0.25">
      <c r="A494">
        <v>2413644</v>
      </c>
      <c r="B494">
        <v>1</v>
      </c>
      <c r="C494" t="s">
        <v>81</v>
      </c>
      <c r="D494" t="s">
        <v>112</v>
      </c>
      <c r="E494" t="s">
        <v>174</v>
      </c>
      <c r="F494" t="s">
        <v>1632</v>
      </c>
      <c r="G494" t="s">
        <v>143</v>
      </c>
      <c r="H494" t="s">
        <v>135</v>
      </c>
      <c r="I494" t="s">
        <v>136</v>
      </c>
      <c r="J494" t="s">
        <v>137</v>
      </c>
      <c r="K494" t="s">
        <v>138</v>
      </c>
      <c r="L494" t="s">
        <v>1633</v>
      </c>
      <c r="M494" t="s">
        <v>1634</v>
      </c>
      <c r="N494">
        <v>0.20250000000000001</v>
      </c>
      <c r="O494">
        <v>1</v>
      </c>
      <c r="P494">
        <v>99</v>
      </c>
      <c r="Q494">
        <v>4</v>
      </c>
      <c r="R494">
        <v>15</v>
      </c>
      <c r="S494">
        <v>3</v>
      </c>
      <c r="T494">
        <v>5</v>
      </c>
      <c r="U494">
        <v>0</v>
      </c>
      <c r="V494">
        <v>0</v>
      </c>
      <c r="W494">
        <v>0.27384570755437504</v>
      </c>
      <c r="X494">
        <v>0.13354968644100002</v>
      </c>
      <c r="Y494">
        <v>2.6447921231548501</v>
      </c>
      <c r="Z494">
        <v>1.0418119229925</v>
      </c>
      <c r="AA494">
        <v>6.3569201076116997</v>
      </c>
      <c r="AB494">
        <v>2.8540112760274505</v>
      </c>
      <c r="AC494">
        <v>0</v>
      </c>
      <c r="AD494">
        <v>0</v>
      </c>
      <c r="AE494">
        <v>13.304930823781874</v>
      </c>
    </row>
    <row r="495" spans="1:31" x14ac:dyDescent="0.25">
      <c r="A495">
        <v>2414649</v>
      </c>
      <c r="B495">
        <v>1</v>
      </c>
      <c r="C495" t="s">
        <v>81</v>
      </c>
      <c r="D495" t="s">
        <v>124</v>
      </c>
      <c r="E495" t="s">
        <v>141</v>
      </c>
      <c r="F495" t="s">
        <v>1635</v>
      </c>
      <c r="G495" t="s">
        <v>143</v>
      </c>
      <c r="H495" t="s">
        <v>135</v>
      </c>
      <c r="I495" t="s">
        <v>136</v>
      </c>
      <c r="J495" t="s">
        <v>137</v>
      </c>
      <c r="K495" t="s">
        <v>138</v>
      </c>
      <c r="L495" t="s">
        <v>1636</v>
      </c>
      <c r="M495" t="s">
        <v>1637</v>
      </c>
      <c r="N495">
        <v>1.4027777770000001</v>
      </c>
      <c r="O495">
        <v>5</v>
      </c>
      <c r="P495">
        <v>460</v>
      </c>
      <c r="Q495">
        <v>133</v>
      </c>
      <c r="R495">
        <v>145</v>
      </c>
      <c r="S495">
        <v>10</v>
      </c>
      <c r="T495">
        <v>38</v>
      </c>
      <c r="U495">
        <v>4</v>
      </c>
      <c r="V495">
        <v>0</v>
      </c>
      <c r="W495">
        <v>8.9061190592160013</v>
      </c>
      <c r="X495">
        <v>111.09265390471784</v>
      </c>
      <c r="Y495">
        <v>165.59068554134805</v>
      </c>
      <c r="Z495">
        <v>25.950016185397807</v>
      </c>
      <c r="AA495">
        <v>12.214169938924615</v>
      </c>
      <c r="AB495">
        <v>21.649261598016881</v>
      </c>
      <c r="AC495">
        <v>110.5718425331097</v>
      </c>
      <c r="AD495">
        <v>0</v>
      </c>
      <c r="AE495">
        <v>455.9747487607309</v>
      </c>
    </row>
    <row r="496" spans="1:31" x14ac:dyDescent="0.25">
      <c r="A496">
        <v>2413985</v>
      </c>
      <c r="B496">
        <v>1</v>
      </c>
      <c r="C496" t="s">
        <v>80</v>
      </c>
      <c r="D496" t="s">
        <v>92</v>
      </c>
      <c r="E496" t="s">
        <v>146</v>
      </c>
      <c r="F496" t="s">
        <v>1638</v>
      </c>
      <c r="G496" t="s">
        <v>148</v>
      </c>
      <c r="H496" t="s">
        <v>149</v>
      </c>
      <c r="I496" t="s">
        <v>136</v>
      </c>
      <c r="J496" t="s">
        <v>137</v>
      </c>
      <c r="K496" t="s">
        <v>138</v>
      </c>
      <c r="L496" t="s">
        <v>1639</v>
      </c>
      <c r="M496" t="s">
        <v>1640</v>
      </c>
      <c r="N496">
        <v>3.920833333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2.5712170494128004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2.5712170494128004</v>
      </c>
    </row>
    <row r="497" spans="1:31" x14ac:dyDescent="0.25">
      <c r="A497">
        <v>2414294</v>
      </c>
      <c r="B497">
        <v>1</v>
      </c>
      <c r="C497" t="s">
        <v>80</v>
      </c>
      <c r="D497" t="s">
        <v>82</v>
      </c>
      <c r="E497" t="s">
        <v>146</v>
      </c>
      <c r="F497" t="s">
        <v>1641</v>
      </c>
      <c r="G497" t="s">
        <v>148</v>
      </c>
      <c r="H497" t="s">
        <v>149</v>
      </c>
      <c r="I497" t="s">
        <v>136</v>
      </c>
      <c r="J497" t="s">
        <v>137</v>
      </c>
      <c r="K497" t="s">
        <v>138</v>
      </c>
      <c r="L497" t="s">
        <v>1642</v>
      </c>
      <c r="M497" t="s">
        <v>1643</v>
      </c>
      <c r="N497">
        <v>4.0208333329999997</v>
      </c>
      <c r="O497">
        <v>0</v>
      </c>
      <c r="P497">
        <v>3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1.1177546048095499</v>
      </c>
      <c r="Y497">
        <v>0</v>
      </c>
      <c r="Z497">
        <v>0</v>
      </c>
      <c r="AA497">
        <v>0</v>
      </c>
      <c r="AB497">
        <v>0.88845405014425016</v>
      </c>
      <c r="AC497">
        <v>0</v>
      </c>
      <c r="AD497">
        <v>0</v>
      </c>
      <c r="AE497">
        <v>2.0062086549538001</v>
      </c>
    </row>
    <row r="498" spans="1:31" x14ac:dyDescent="0.25">
      <c r="A498">
        <v>2413630</v>
      </c>
      <c r="B498">
        <v>1</v>
      </c>
      <c r="C498" t="s">
        <v>80</v>
      </c>
      <c r="D498" t="s">
        <v>94</v>
      </c>
      <c r="E498" t="s">
        <v>132</v>
      </c>
      <c r="F498" t="s">
        <v>1644</v>
      </c>
      <c r="G498" t="s">
        <v>158</v>
      </c>
      <c r="H498" t="s">
        <v>135</v>
      </c>
      <c r="I498" t="s">
        <v>136</v>
      </c>
      <c r="J498" t="s">
        <v>137</v>
      </c>
      <c r="K498" t="s">
        <v>159</v>
      </c>
      <c r="L498" t="s">
        <v>1645</v>
      </c>
      <c r="M498" t="s">
        <v>1646</v>
      </c>
      <c r="N498">
        <v>1.981666666</v>
      </c>
      <c r="O498">
        <v>0</v>
      </c>
      <c r="P498">
        <v>467</v>
      </c>
      <c r="Q498">
        <v>0</v>
      </c>
      <c r="R498">
        <v>36</v>
      </c>
      <c r="S498">
        <v>1</v>
      </c>
      <c r="T498">
        <v>23</v>
      </c>
      <c r="U498">
        <v>0</v>
      </c>
      <c r="V498">
        <v>0</v>
      </c>
      <c r="W498">
        <v>0</v>
      </c>
      <c r="X498">
        <v>211.2146055898213</v>
      </c>
      <c r="Y498">
        <v>0</v>
      </c>
      <c r="Z498">
        <v>5.1931021087365341</v>
      </c>
      <c r="AA498">
        <v>3.091870211530511</v>
      </c>
      <c r="AB498">
        <v>37.319374439142777</v>
      </c>
      <c r="AC498">
        <v>0</v>
      </c>
      <c r="AD498">
        <v>0</v>
      </c>
      <c r="AE498">
        <v>256.8189523492311</v>
      </c>
    </row>
    <row r="499" spans="1:31" x14ac:dyDescent="0.25">
      <c r="A499">
        <v>2413962</v>
      </c>
      <c r="B499">
        <v>1</v>
      </c>
      <c r="C499" t="s">
        <v>81</v>
      </c>
      <c r="D499" t="s">
        <v>128</v>
      </c>
      <c r="E499" t="s">
        <v>162</v>
      </c>
      <c r="F499" t="s">
        <v>1204</v>
      </c>
      <c r="G499" t="s">
        <v>164</v>
      </c>
      <c r="H499" t="s">
        <v>149</v>
      </c>
      <c r="I499" t="s">
        <v>136</v>
      </c>
      <c r="J499" t="s">
        <v>137</v>
      </c>
      <c r="K499" t="s">
        <v>138</v>
      </c>
      <c r="L499" t="s">
        <v>1647</v>
      </c>
      <c r="M499" t="s">
        <v>1648</v>
      </c>
      <c r="N499">
        <v>5.3041666660000004</v>
      </c>
      <c r="O499">
        <v>0</v>
      </c>
      <c r="P499">
        <v>21</v>
      </c>
      <c r="Q499">
        <v>0</v>
      </c>
      <c r="R499">
        <v>1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3.6320796990041995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3.6320796990041995</v>
      </c>
    </row>
    <row r="500" spans="1:31" x14ac:dyDescent="0.25">
      <c r="A500">
        <v>2414626</v>
      </c>
      <c r="B500">
        <v>1</v>
      </c>
      <c r="C500" t="s">
        <v>80</v>
      </c>
      <c r="D500" t="s">
        <v>82</v>
      </c>
      <c r="E500" t="s">
        <v>146</v>
      </c>
      <c r="F500" t="s">
        <v>1649</v>
      </c>
      <c r="G500" t="s">
        <v>148</v>
      </c>
      <c r="H500" t="s">
        <v>149</v>
      </c>
      <c r="I500" t="s">
        <v>136</v>
      </c>
      <c r="J500" t="s">
        <v>137</v>
      </c>
      <c r="K500" t="s">
        <v>138</v>
      </c>
      <c r="L500" t="s">
        <v>1650</v>
      </c>
      <c r="M500" t="s">
        <v>1651</v>
      </c>
      <c r="N500">
        <v>5.9705555549999998</v>
      </c>
      <c r="O500">
        <v>0</v>
      </c>
      <c r="P500">
        <v>3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2.3383179141957506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2.3383179141957506</v>
      </c>
    </row>
    <row r="501" spans="1:31" x14ac:dyDescent="0.25">
      <c r="A501">
        <v>2413939</v>
      </c>
      <c r="B501">
        <v>1</v>
      </c>
      <c r="C501" t="s">
        <v>81</v>
      </c>
      <c r="D501" t="s">
        <v>122</v>
      </c>
      <c r="E501" t="s">
        <v>141</v>
      </c>
      <c r="F501" t="s">
        <v>1000</v>
      </c>
      <c r="G501" t="s">
        <v>143</v>
      </c>
      <c r="H501" t="s">
        <v>135</v>
      </c>
      <c r="I501" t="s">
        <v>136</v>
      </c>
      <c r="J501" t="s">
        <v>137</v>
      </c>
      <c r="K501" t="s">
        <v>138</v>
      </c>
      <c r="L501" t="s">
        <v>1652</v>
      </c>
      <c r="M501" t="s">
        <v>1653</v>
      </c>
      <c r="N501">
        <v>1.0847222219999999</v>
      </c>
      <c r="O501">
        <v>8</v>
      </c>
      <c r="P501">
        <v>953</v>
      </c>
      <c r="Q501">
        <v>15</v>
      </c>
      <c r="R501">
        <v>3</v>
      </c>
      <c r="S501">
        <v>4</v>
      </c>
      <c r="T501">
        <v>54</v>
      </c>
      <c r="U501">
        <v>0</v>
      </c>
      <c r="V501">
        <v>0</v>
      </c>
      <c r="W501">
        <v>1.4227226734998748</v>
      </c>
      <c r="X501">
        <v>97.825376621859363</v>
      </c>
      <c r="Y501">
        <v>15.946217417847448</v>
      </c>
      <c r="Z501">
        <v>4.5259020570666664E-2</v>
      </c>
      <c r="AA501">
        <v>14.743665567529652</v>
      </c>
      <c r="AB501">
        <v>18.01489848121598</v>
      </c>
      <c r="AC501">
        <v>0</v>
      </c>
      <c r="AD501">
        <v>0</v>
      </c>
      <c r="AE501">
        <v>147.99813978252297</v>
      </c>
    </row>
    <row r="502" spans="1:31" x14ac:dyDescent="0.25">
      <c r="A502">
        <v>2413584</v>
      </c>
      <c r="B502">
        <v>1</v>
      </c>
      <c r="C502" t="s">
        <v>81</v>
      </c>
      <c r="D502" t="s">
        <v>113</v>
      </c>
      <c r="E502" t="s">
        <v>132</v>
      </c>
      <c r="F502" t="s">
        <v>1654</v>
      </c>
      <c r="G502" t="s">
        <v>315</v>
      </c>
      <c r="H502" t="s">
        <v>135</v>
      </c>
      <c r="I502" t="s">
        <v>136</v>
      </c>
      <c r="J502" t="s">
        <v>137</v>
      </c>
      <c r="K502" t="s">
        <v>138</v>
      </c>
      <c r="L502" t="s">
        <v>1655</v>
      </c>
      <c r="M502" t="s">
        <v>1656</v>
      </c>
      <c r="N502">
        <v>1.46</v>
      </c>
      <c r="O502">
        <v>0</v>
      </c>
      <c r="P502">
        <v>3019</v>
      </c>
      <c r="Q502">
        <v>2</v>
      </c>
      <c r="R502">
        <v>47</v>
      </c>
      <c r="S502">
        <v>4</v>
      </c>
      <c r="T502">
        <v>1023</v>
      </c>
      <c r="U502">
        <v>3</v>
      </c>
      <c r="V502">
        <v>11</v>
      </c>
      <c r="W502">
        <v>0</v>
      </c>
      <c r="X502">
        <v>1078.1843901383702</v>
      </c>
      <c r="Y502">
        <v>0</v>
      </c>
      <c r="Z502">
        <v>5.0229601586724</v>
      </c>
      <c r="AA502">
        <v>419.4984076702367</v>
      </c>
      <c r="AB502">
        <v>969.11217720964589</v>
      </c>
      <c r="AC502">
        <v>805.2189100764823</v>
      </c>
      <c r="AD502">
        <v>187.46556440522892</v>
      </c>
      <c r="AE502">
        <v>3464.5024096586367</v>
      </c>
    </row>
    <row r="503" spans="1:31" x14ac:dyDescent="0.25">
      <c r="A503">
        <v>2414148</v>
      </c>
      <c r="B503">
        <v>1</v>
      </c>
      <c r="C503" t="s">
        <v>81</v>
      </c>
      <c r="D503" t="s">
        <v>123</v>
      </c>
      <c r="E503" t="s">
        <v>141</v>
      </c>
      <c r="F503" t="s">
        <v>1657</v>
      </c>
      <c r="G503" t="s">
        <v>143</v>
      </c>
      <c r="H503" t="s">
        <v>135</v>
      </c>
      <c r="I503" t="s">
        <v>136</v>
      </c>
      <c r="J503" t="s">
        <v>137</v>
      </c>
      <c r="K503" t="s">
        <v>138</v>
      </c>
      <c r="L503" t="s">
        <v>1658</v>
      </c>
      <c r="M503" t="s">
        <v>1659</v>
      </c>
      <c r="N503">
        <v>1.6769444440000001</v>
      </c>
      <c r="O503">
        <v>0</v>
      </c>
      <c r="P503">
        <v>1</v>
      </c>
      <c r="Q503">
        <v>0</v>
      </c>
      <c r="R503">
        <v>35</v>
      </c>
      <c r="S503">
        <v>0</v>
      </c>
      <c r="T503">
        <v>6</v>
      </c>
      <c r="U503">
        <v>0</v>
      </c>
      <c r="V503">
        <v>0</v>
      </c>
      <c r="W503">
        <v>0</v>
      </c>
      <c r="X503">
        <v>2.8857272738068254</v>
      </c>
      <c r="Y503">
        <v>0</v>
      </c>
      <c r="Z503">
        <v>10.156818274340282</v>
      </c>
      <c r="AA503">
        <v>0</v>
      </c>
      <c r="AB503">
        <v>3.7556722495727275</v>
      </c>
      <c r="AC503">
        <v>0</v>
      </c>
      <c r="AD503">
        <v>0</v>
      </c>
      <c r="AE503">
        <v>16.798217797719836</v>
      </c>
    </row>
    <row r="504" spans="1:31" x14ac:dyDescent="0.25">
      <c r="A504">
        <v>2414171</v>
      </c>
      <c r="B504">
        <v>1</v>
      </c>
      <c r="C504" t="s">
        <v>80</v>
      </c>
      <c r="D504" t="s">
        <v>99</v>
      </c>
      <c r="E504" t="s">
        <v>146</v>
      </c>
      <c r="F504" t="s">
        <v>1660</v>
      </c>
      <c r="G504" t="s">
        <v>148</v>
      </c>
      <c r="H504" t="s">
        <v>149</v>
      </c>
      <c r="I504" t="s">
        <v>136</v>
      </c>
      <c r="J504" t="s">
        <v>137</v>
      </c>
      <c r="K504" t="s">
        <v>138</v>
      </c>
      <c r="L504" t="s">
        <v>1661</v>
      </c>
      <c r="M504" t="s">
        <v>1662</v>
      </c>
      <c r="N504">
        <v>3.3763888880000001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</row>
    <row r="505" spans="1:31" x14ac:dyDescent="0.25">
      <c r="A505">
        <v>2414440</v>
      </c>
      <c r="B505">
        <v>1</v>
      </c>
      <c r="C505" t="s">
        <v>80</v>
      </c>
      <c r="D505" t="s">
        <v>98</v>
      </c>
      <c r="E505" t="s">
        <v>152</v>
      </c>
      <c r="F505" t="s">
        <v>1663</v>
      </c>
      <c r="G505" t="s">
        <v>403</v>
      </c>
      <c r="H505" t="s">
        <v>149</v>
      </c>
      <c r="I505" t="s">
        <v>136</v>
      </c>
      <c r="J505" t="s">
        <v>137</v>
      </c>
      <c r="K505" t="s">
        <v>138</v>
      </c>
      <c r="L505" t="s">
        <v>1664</v>
      </c>
      <c r="M505" t="s">
        <v>1665</v>
      </c>
      <c r="N505">
        <v>3.1683333330000001</v>
      </c>
      <c r="O505">
        <v>0</v>
      </c>
      <c r="P505">
        <v>4</v>
      </c>
      <c r="Q505">
        <v>0</v>
      </c>
      <c r="R505">
        <v>8</v>
      </c>
      <c r="S505">
        <v>0</v>
      </c>
      <c r="T505">
        <v>9</v>
      </c>
      <c r="U505">
        <v>0</v>
      </c>
      <c r="V505">
        <v>0</v>
      </c>
      <c r="W505">
        <v>0</v>
      </c>
      <c r="X505">
        <v>3.7988409060513337</v>
      </c>
      <c r="Y505">
        <v>0</v>
      </c>
      <c r="Z505">
        <v>5.8198356216697009</v>
      </c>
      <c r="AA505">
        <v>0</v>
      </c>
      <c r="AB505">
        <v>17.636143183059666</v>
      </c>
      <c r="AC505">
        <v>0</v>
      </c>
      <c r="AD505">
        <v>0</v>
      </c>
      <c r="AE505">
        <v>27.254819710780701</v>
      </c>
    </row>
    <row r="506" spans="1:31" x14ac:dyDescent="0.25">
      <c r="A506">
        <v>2414194</v>
      </c>
      <c r="B506">
        <v>1</v>
      </c>
      <c r="C506" t="s">
        <v>81</v>
      </c>
      <c r="D506" t="s">
        <v>112</v>
      </c>
      <c r="E506" t="s">
        <v>162</v>
      </c>
      <c r="F506" t="s">
        <v>1666</v>
      </c>
      <c r="G506" t="s">
        <v>164</v>
      </c>
      <c r="H506" t="s">
        <v>149</v>
      </c>
      <c r="I506" t="s">
        <v>136</v>
      </c>
      <c r="J506" t="s">
        <v>137</v>
      </c>
      <c r="K506" t="s">
        <v>138</v>
      </c>
      <c r="L506" t="s">
        <v>1667</v>
      </c>
      <c r="M506" t="s">
        <v>1668</v>
      </c>
      <c r="N506">
        <v>0.84111111100000002</v>
      </c>
      <c r="O506">
        <v>0</v>
      </c>
      <c r="P506">
        <v>3</v>
      </c>
      <c r="Q506">
        <v>0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0.21809891431264999</v>
      </c>
      <c r="Y506">
        <v>0</v>
      </c>
      <c r="Z506">
        <v>0.81018099967253332</v>
      </c>
      <c r="AA506">
        <v>0</v>
      </c>
      <c r="AB506">
        <v>0</v>
      </c>
      <c r="AC506">
        <v>0</v>
      </c>
      <c r="AD506">
        <v>0</v>
      </c>
      <c r="AE506">
        <v>1.0282799139851833</v>
      </c>
    </row>
    <row r="507" spans="1:31" x14ac:dyDescent="0.25">
      <c r="A507">
        <v>2413816</v>
      </c>
      <c r="B507">
        <v>1</v>
      </c>
      <c r="C507" t="s">
        <v>81</v>
      </c>
      <c r="D507" t="s">
        <v>127</v>
      </c>
      <c r="E507" t="s">
        <v>162</v>
      </c>
      <c r="F507" t="s">
        <v>1669</v>
      </c>
      <c r="G507" t="s">
        <v>164</v>
      </c>
      <c r="H507" t="s">
        <v>149</v>
      </c>
      <c r="I507" t="s">
        <v>136</v>
      </c>
      <c r="J507" t="s">
        <v>137</v>
      </c>
      <c r="K507" t="s">
        <v>138</v>
      </c>
      <c r="L507" t="s">
        <v>962</v>
      </c>
      <c r="M507" t="s">
        <v>1670</v>
      </c>
      <c r="N507">
        <v>8.6649999999999991</v>
      </c>
      <c r="O507">
        <v>0</v>
      </c>
      <c r="P507">
        <v>52</v>
      </c>
      <c r="Q507">
        <v>0</v>
      </c>
      <c r="R507">
        <v>0</v>
      </c>
      <c r="S507">
        <v>0</v>
      </c>
      <c r="T507">
        <v>4</v>
      </c>
      <c r="U507">
        <v>0</v>
      </c>
      <c r="V507">
        <v>0</v>
      </c>
      <c r="W507">
        <v>0</v>
      </c>
      <c r="X507">
        <v>75.776814744189423</v>
      </c>
      <c r="Y507">
        <v>0</v>
      </c>
      <c r="Z507">
        <v>0</v>
      </c>
      <c r="AA507">
        <v>0</v>
      </c>
      <c r="AB507">
        <v>9.2544715132056012</v>
      </c>
      <c r="AC507">
        <v>0</v>
      </c>
      <c r="AD507">
        <v>0</v>
      </c>
      <c r="AE507">
        <v>85.031286257395024</v>
      </c>
    </row>
    <row r="508" spans="1:31" x14ac:dyDescent="0.25">
      <c r="A508">
        <v>2414503</v>
      </c>
      <c r="B508">
        <v>1</v>
      </c>
      <c r="C508" t="s">
        <v>80</v>
      </c>
      <c r="D508" t="s">
        <v>83</v>
      </c>
      <c r="E508" t="s">
        <v>152</v>
      </c>
      <c r="F508" t="s">
        <v>1671</v>
      </c>
      <c r="G508" t="s">
        <v>154</v>
      </c>
      <c r="H508" t="s">
        <v>149</v>
      </c>
      <c r="I508" t="s">
        <v>136</v>
      </c>
      <c r="J508" t="s">
        <v>137</v>
      </c>
      <c r="K508" t="s">
        <v>138</v>
      </c>
      <c r="L508" t="s">
        <v>1672</v>
      </c>
      <c r="M508" t="s">
        <v>1673</v>
      </c>
      <c r="N508">
        <v>0.36444444399999998</v>
      </c>
      <c r="O508">
        <v>0</v>
      </c>
      <c r="P508">
        <v>198</v>
      </c>
      <c r="Q508">
        <v>0</v>
      </c>
      <c r="R508">
        <v>0</v>
      </c>
      <c r="S508">
        <v>0</v>
      </c>
      <c r="T508">
        <v>64</v>
      </c>
      <c r="U508">
        <v>0</v>
      </c>
      <c r="V508">
        <v>0</v>
      </c>
      <c r="W508">
        <v>0</v>
      </c>
      <c r="X508">
        <v>18.692845288412276</v>
      </c>
      <c r="Y508">
        <v>0</v>
      </c>
      <c r="Z508">
        <v>0</v>
      </c>
      <c r="AA508">
        <v>0</v>
      </c>
      <c r="AB508">
        <v>18.249480158487113</v>
      </c>
      <c r="AC508">
        <v>0</v>
      </c>
      <c r="AD508">
        <v>0</v>
      </c>
      <c r="AE508">
        <v>36.942325446899389</v>
      </c>
    </row>
    <row r="509" spans="1:31" x14ac:dyDescent="0.25">
      <c r="A509">
        <v>2414108</v>
      </c>
      <c r="B509">
        <v>1</v>
      </c>
      <c r="C509" t="s">
        <v>80</v>
      </c>
      <c r="D509" t="s">
        <v>110</v>
      </c>
      <c r="E509" t="s">
        <v>162</v>
      </c>
      <c r="F509" t="s">
        <v>1674</v>
      </c>
      <c r="G509" t="s">
        <v>168</v>
      </c>
      <c r="H509" t="s">
        <v>149</v>
      </c>
      <c r="I509" t="s">
        <v>136</v>
      </c>
      <c r="J509" t="s">
        <v>3</v>
      </c>
      <c r="K509" t="s">
        <v>138</v>
      </c>
      <c r="L509" t="s">
        <v>1675</v>
      </c>
      <c r="M509" t="s">
        <v>1676</v>
      </c>
      <c r="N509">
        <v>1.3844444440000001</v>
      </c>
      <c r="O509">
        <v>0</v>
      </c>
      <c r="P509">
        <v>124</v>
      </c>
      <c r="Q509">
        <v>0</v>
      </c>
      <c r="R509">
        <v>0</v>
      </c>
      <c r="S509">
        <v>0</v>
      </c>
      <c r="T509">
        <v>9</v>
      </c>
      <c r="U509">
        <v>0</v>
      </c>
      <c r="V509">
        <v>0</v>
      </c>
      <c r="W509">
        <v>0</v>
      </c>
      <c r="X509">
        <v>50.260324016842162</v>
      </c>
      <c r="Y509">
        <v>0</v>
      </c>
      <c r="Z509">
        <v>0</v>
      </c>
      <c r="AA509">
        <v>0</v>
      </c>
      <c r="AB509">
        <v>13.396295113150032</v>
      </c>
      <c r="AC509">
        <v>0</v>
      </c>
      <c r="AD509">
        <v>0</v>
      </c>
      <c r="AE509">
        <v>63.656619129992194</v>
      </c>
    </row>
    <row r="510" spans="1:31" x14ac:dyDescent="0.25">
      <c r="A510">
        <v>2414400</v>
      </c>
      <c r="B510">
        <v>1</v>
      </c>
      <c r="C510" t="s">
        <v>80</v>
      </c>
      <c r="D510" t="s">
        <v>105</v>
      </c>
      <c r="E510" t="s">
        <v>162</v>
      </c>
      <c r="F510" t="s">
        <v>1677</v>
      </c>
      <c r="G510" t="s">
        <v>164</v>
      </c>
      <c r="H510" t="s">
        <v>149</v>
      </c>
      <c r="I510" t="s">
        <v>136</v>
      </c>
      <c r="J510" t="s">
        <v>137</v>
      </c>
      <c r="K510" t="s">
        <v>138</v>
      </c>
      <c r="L510" t="s">
        <v>1678</v>
      </c>
      <c r="M510" t="s">
        <v>1679</v>
      </c>
      <c r="N510">
        <v>0.65611111099999997</v>
      </c>
      <c r="O510">
        <v>0</v>
      </c>
      <c r="P510">
        <v>3</v>
      </c>
      <c r="Q510">
        <v>0</v>
      </c>
      <c r="R510">
        <v>5</v>
      </c>
      <c r="S510">
        <v>0</v>
      </c>
      <c r="T510">
        <v>3</v>
      </c>
      <c r="U510">
        <v>0</v>
      </c>
      <c r="V510">
        <v>0</v>
      </c>
      <c r="W510">
        <v>0</v>
      </c>
      <c r="X510">
        <v>0.73892314344781662</v>
      </c>
      <c r="Y510">
        <v>0</v>
      </c>
      <c r="Z510">
        <v>2.4693684384163501</v>
      </c>
      <c r="AA510">
        <v>0</v>
      </c>
      <c r="AB510">
        <v>1.1712684421043109</v>
      </c>
      <c r="AC510">
        <v>0</v>
      </c>
      <c r="AD510">
        <v>0</v>
      </c>
      <c r="AE510">
        <v>4.3795600239684775</v>
      </c>
    </row>
    <row r="511" spans="1:31" x14ac:dyDescent="0.25">
      <c r="A511">
        <v>2414423</v>
      </c>
      <c r="B511">
        <v>1</v>
      </c>
      <c r="C511" t="s">
        <v>80</v>
      </c>
      <c r="D511" t="s">
        <v>104</v>
      </c>
      <c r="E511" t="s">
        <v>162</v>
      </c>
      <c r="F511" t="s">
        <v>1680</v>
      </c>
      <c r="G511" t="s">
        <v>164</v>
      </c>
      <c r="H511" t="s">
        <v>149</v>
      </c>
      <c r="I511" t="s">
        <v>136</v>
      </c>
      <c r="J511" t="s">
        <v>137</v>
      </c>
      <c r="K511" t="s">
        <v>138</v>
      </c>
      <c r="L511" t="s">
        <v>1681</v>
      </c>
      <c r="M511" t="s">
        <v>1682</v>
      </c>
      <c r="N511">
        <v>2.2349999999999999</v>
      </c>
      <c r="O511">
        <v>0</v>
      </c>
      <c r="P511">
        <v>103</v>
      </c>
      <c r="Q511">
        <v>0</v>
      </c>
      <c r="R511">
        <v>0</v>
      </c>
      <c r="S511">
        <v>0</v>
      </c>
      <c r="T511">
        <v>13</v>
      </c>
      <c r="U511">
        <v>0</v>
      </c>
      <c r="V511">
        <v>0</v>
      </c>
      <c r="W511">
        <v>0</v>
      </c>
      <c r="X511">
        <v>48.019861220284561</v>
      </c>
      <c r="Y511">
        <v>0</v>
      </c>
      <c r="Z511">
        <v>0</v>
      </c>
      <c r="AA511">
        <v>0</v>
      </c>
      <c r="AB511">
        <v>26.864042724214478</v>
      </c>
      <c r="AC511">
        <v>0</v>
      </c>
      <c r="AD511">
        <v>0</v>
      </c>
      <c r="AE511">
        <v>74.883903944499039</v>
      </c>
    </row>
    <row r="512" spans="1:31" x14ac:dyDescent="0.25">
      <c r="A512">
        <v>2414188</v>
      </c>
      <c r="B512">
        <v>1</v>
      </c>
      <c r="C512" t="s">
        <v>80</v>
      </c>
      <c r="D512" t="s">
        <v>97</v>
      </c>
      <c r="E512" t="s">
        <v>174</v>
      </c>
      <c r="F512" t="s">
        <v>1683</v>
      </c>
      <c r="G512" t="s">
        <v>143</v>
      </c>
      <c r="H512" t="s">
        <v>135</v>
      </c>
      <c r="I512" t="s">
        <v>136</v>
      </c>
      <c r="J512" t="s">
        <v>137</v>
      </c>
      <c r="K512" t="s">
        <v>138</v>
      </c>
      <c r="L512" t="s">
        <v>1684</v>
      </c>
      <c r="M512" t="s">
        <v>1685</v>
      </c>
      <c r="N512">
        <v>0.80638888799999997</v>
      </c>
      <c r="O512">
        <v>3</v>
      </c>
      <c r="P512">
        <v>1573</v>
      </c>
      <c r="Q512">
        <v>3</v>
      </c>
      <c r="R512">
        <v>53</v>
      </c>
      <c r="S512">
        <v>13</v>
      </c>
      <c r="T512">
        <v>145</v>
      </c>
      <c r="U512">
        <v>0</v>
      </c>
      <c r="V512">
        <v>0</v>
      </c>
      <c r="W512">
        <v>26.374131188373404</v>
      </c>
      <c r="X512">
        <v>221.52615259464889</v>
      </c>
      <c r="Y512">
        <v>0.59121306932339168</v>
      </c>
      <c r="Z512">
        <v>6.7885392041613164</v>
      </c>
      <c r="AA512">
        <v>24.525592041233622</v>
      </c>
      <c r="AB512">
        <v>105.0108123063105</v>
      </c>
      <c r="AC512">
        <v>0</v>
      </c>
      <c r="AD512">
        <v>0</v>
      </c>
      <c r="AE512">
        <v>384.81644040405115</v>
      </c>
    </row>
    <row r="513" spans="1:31" x14ac:dyDescent="0.25">
      <c r="A513">
        <v>2414609</v>
      </c>
      <c r="B513">
        <v>1</v>
      </c>
      <c r="C513" t="s">
        <v>80</v>
      </c>
      <c r="D513" t="s">
        <v>90</v>
      </c>
      <c r="E513" t="s">
        <v>152</v>
      </c>
      <c r="F513" t="s">
        <v>1686</v>
      </c>
      <c r="G513" t="s">
        <v>403</v>
      </c>
      <c r="H513" t="s">
        <v>149</v>
      </c>
      <c r="I513" t="s">
        <v>136</v>
      </c>
      <c r="J513" t="s">
        <v>137</v>
      </c>
      <c r="K513" t="s">
        <v>138</v>
      </c>
      <c r="L513" t="s">
        <v>1687</v>
      </c>
      <c r="M513" t="s">
        <v>1688</v>
      </c>
      <c r="N513">
        <v>2.7241666659999999</v>
      </c>
      <c r="O513">
        <v>0</v>
      </c>
      <c r="P513">
        <v>649</v>
      </c>
      <c r="Q513">
        <v>0</v>
      </c>
      <c r="R513">
        <v>0</v>
      </c>
      <c r="S513">
        <v>0</v>
      </c>
      <c r="T513">
        <v>62</v>
      </c>
      <c r="U513">
        <v>0</v>
      </c>
      <c r="V513">
        <v>1</v>
      </c>
      <c r="W513">
        <v>0</v>
      </c>
      <c r="X513">
        <v>345.05121901871195</v>
      </c>
      <c r="Y513">
        <v>0</v>
      </c>
      <c r="Z513">
        <v>0</v>
      </c>
      <c r="AA513">
        <v>0</v>
      </c>
      <c r="AB513">
        <v>73.04121863521118</v>
      </c>
      <c r="AC513">
        <v>0</v>
      </c>
      <c r="AD513">
        <v>15.068802212578651</v>
      </c>
      <c r="AE513">
        <v>433.16123986650177</v>
      </c>
    </row>
    <row r="514" spans="1:31" x14ac:dyDescent="0.25">
      <c r="A514">
        <v>2414168</v>
      </c>
      <c r="B514">
        <v>1</v>
      </c>
      <c r="C514" t="s">
        <v>80</v>
      </c>
      <c r="D514" t="s">
        <v>88</v>
      </c>
      <c r="E514" t="s">
        <v>132</v>
      </c>
      <c r="F514" t="s">
        <v>1261</v>
      </c>
      <c r="G514" t="s">
        <v>143</v>
      </c>
      <c r="H514" t="s">
        <v>135</v>
      </c>
      <c r="I514" t="s">
        <v>136</v>
      </c>
      <c r="J514" t="s">
        <v>137</v>
      </c>
      <c r="K514" t="s">
        <v>138</v>
      </c>
      <c r="L514" t="s">
        <v>1689</v>
      </c>
      <c r="M514" t="s">
        <v>1690</v>
      </c>
      <c r="N514">
        <v>0.11805555500000001</v>
      </c>
      <c r="O514">
        <v>0</v>
      </c>
      <c r="P514">
        <v>654</v>
      </c>
      <c r="Q514">
        <v>0</v>
      </c>
      <c r="R514">
        <v>0</v>
      </c>
      <c r="S514">
        <v>13</v>
      </c>
      <c r="T514">
        <v>193</v>
      </c>
      <c r="U514">
        <v>7</v>
      </c>
      <c r="V514">
        <v>2</v>
      </c>
      <c r="W514">
        <v>0</v>
      </c>
      <c r="X514">
        <v>29.793414145930036</v>
      </c>
      <c r="Y514">
        <v>0</v>
      </c>
      <c r="Z514">
        <v>0</v>
      </c>
      <c r="AA514">
        <v>33.603599000050629</v>
      </c>
      <c r="AB514">
        <v>45.215480349145011</v>
      </c>
      <c r="AC514">
        <v>124.44565654426103</v>
      </c>
      <c r="AD514">
        <v>15.571057644025624</v>
      </c>
      <c r="AE514">
        <v>248.62920768341232</v>
      </c>
    </row>
    <row r="515" spans="1:31" x14ac:dyDescent="0.25">
      <c r="A515">
        <v>2414025</v>
      </c>
      <c r="B515">
        <v>1</v>
      </c>
      <c r="C515" t="s">
        <v>81</v>
      </c>
      <c r="D515" t="s">
        <v>123</v>
      </c>
      <c r="E515" t="s">
        <v>174</v>
      </c>
      <c r="F515" t="s">
        <v>195</v>
      </c>
      <c r="G515" t="s">
        <v>143</v>
      </c>
      <c r="H515" t="s">
        <v>135</v>
      </c>
      <c r="I515" t="s">
        <v>136</v>
      </c>
      <c r="J515" t="s">
        <v>137</v>
      </c>
      <c r="K515" t="s">
        <v>138</v>
      </c>
      <c r="L515" t="s">
        <v>1691</v>
      </c>
      <c r="M515" t="s">
        <v>1692</v>
      </c>
      <c r="N515">
        <v>1.4975000000000001</v>
      </c>
      <c r="O515">
        <v>1</v>
      </c>
      <c r="P515">
        <v>0</v>
      </c>
      <c r="Q515">
        <v>99</v>
      </c>
      <c r="R515">
        <v>0</v>
      </c>
      <c r="S515">
        <v>13</v>
      </c>
      <c r="T515">
        <v>0</v>
      </c>
      <c r="U515">
        <v>0</v>
      </c>
      <c r="V515">
        <v>0</v>
      </c>
      <c r="W515">
        <v>0.30293408237570002</v>
      </c>
      <c r="X515">
        <v>0</v>
      </c>
      <c r="Y515">
        <v>20.612717834997184</v>
      </c>
      <c r="Z515">
        <v>0</v>
      </c>
      <c r="AA515">
        <v>2.2137638714227998</v>
      </c>
      <c r="AB515">
        <v>0</v>
      </c>
      <c r="AC515">
        <v>0</v>
      </c>
      <c r="AD515">
        <v>0</v>
      </c>
      <c r="AE515">
        <v>23.129415788795683</v>
      </c>
    </row>
    <row r="516" spans="1:31" x14ac:dyDescent="0.25">
      <c r="A516">
        <v>2414231</v>
      </c>
      <c r="B516">
        <v>1</v>
      </c>
      <c r="C516" t="s">
        <v>80</v>
      </c>
      <c r="D516" t="s">
        <v>98</v>
      </c>
      <c r="E516" t="s">
        <v>141</v>
      </c>
      <c r="F516" t="s">
        <v>1693</v>
      </c>
      <c r="G516" t="s">
        <v>565</v>
      </c>
      <c r="H516" t="s">
        <v>135</v>
      </c>
      <c r="I516" t="s">
        <v>136</v>
      </c>
      <c r="J516" t="s">
        <v>137</v>
      </c>
      <c r="K516" t="s">
        <v>138</v>
      </c>
      <c r="L516" t="s">
        <v>1694</v>
      </c>
      <c r="M516" t="s">
        <v>1695</v>
      </c>
      <c r="N516">
        <v>0.49166666599999997</v>
      </c>
      <c r="O516">
        <v>0</v>
      </c>
      <c r="P516">
        <v>771</v>
      </c>
      <c r="Q516">
        <v>6</v>
      </c>
      <c r="R516">
        <v>330</v>
      </c>
      <c r="S516">
        <v>2</v>
      </c>
      <c r="T516">
        <v>226</v>
      </c>
      <c r="U516">
        <v>1</v>
      </c>
      <c r="V516">
        <v>0</v>
      </c>
      <c r="W516">
        <v>0</v>
      </c>
      <c r="X516">
        <v>86.825238977271255</v>
      </c>
      <c r="Y516">
        <v>4.3905733724124998</v>
      </c>
      <c r="Z516">
        <v>44.790998376825982</v>
      </c>
      <c r="AA516">
        <v>14.67488300607358</v>
      </c>
      <c r="AB516">
        <v>82.700806172652449</v>
      </c>
      <c r="AC516">
        <v>0</v>
      </c>
      <c r="AD516">
        <v>0</v>
      </c>
      <c r="AE516">
        <v>233.38249990523576</v>
      </c>
    </row>
    <row r="517" spans="1:31" x14ac:dyDescent="0.25">
      <c r="A517">
        <v>2413982</v>
      </c>
      <c r="B517">
        <v>1</v>
      </c>
      <c r="C517" t="s">
        <v>80</v>
      </c>
      <c r="D517" t="s">
        <v>90</v>
      </c>
      <c r="E517" t="s">
        <v>162</v>
      </c>
      <c r="F517" t="s">
        <v>1696</v>
      </c>
      <c r="G517" t="s">
        <v>164</v>
      </c>
      <c r="H517" t="s">
        <v>149</v>
      </c>
      <c r="I517" t="s">
        <v>136</v>
      </c>
      <c r="J517" t="s">
        <v>137</v>
      </c>
      <c r="K517" t="s">
        <v>138</v>
      </c>
      <c r="L517" t="s">
        <v>1697</v>
      </c>
      <c r="M517" t="s">
        <v>1698</v>
      </c>
      <c r="N517">
        <v>2.139444444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6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27.187259021604532</v>
      </c>
      <c r="AC517">
        <v>0</v>
      </c>
      <c r="AD517">
        <v>0</v>
      </c>
      <c r="AE517">
        <v>27.187259021604532</v>
      </c>
    </row>
    <row r="518" spans="1:31" x14ac:dyDescent="0.25">
      <c r="A518">
        <v>2414380</v>
      </c>
      <c r="B518">
        <v>1</v>
      </c>
      <c r="C518" t="s">
        <v>80</v>
      </c>
      <c r="D518" t="s">
        <v>111</v>
      </c>
      <c r="E518" t="s">
        <v>146</v>
      </c>
      <c r="F518" t="s">
        <v>1699</v>
      </c>
      <c r="G518" t="s">
        <v>199</v>
      </c>
      <c r="H518" t="s">
        <v>149</v>
      </c>
      <c r="I518" t="s">
        <v>136</v>
      </c>
      <c r="J518" t="s">
        <v>137</v>
      </c>
      <c r="K518" t="s">
        <v>138</v>
      </c>
      <c r="L518" t="s">
        <v>1700</v>
      </c>
      <c r="M518" t="s">
        <v>1701</v>
      </c>
      <c r="N518">
        <v>6.9227777770000003</v>
      </c>
      <c r="O518">
        <v>0</v>
      </c>
      <c r="P518">
        <v>8</v>
      </c>
      <c r="Q518">
        <v>0</v>
      </c>
      <c r="R518">
        <v>0</v>
      </c>
      <c r="S518">
        <v>0</v>
      </c>
      <c r="T518">
        <v>5</v>
      </c>
      <c r="U518">
        <v>0</v>
      </c>
      <c r="V518">
        <v>0</v>
      </c>
      <c r="W518">
        <v>0</v>
      </c>
      <c r="X518">
        <v>23.854825534909878</v>
      </c>
      <c r="Y518">
        <v>0</v>
      </c>
      <c r="Z518">
        <v>0</v>
      </c>
      <c r="AA518">
        <v>0</v>
      </c>
      <c r="AB518">
        <v>28.915298438293863</v>
      </c>
      <c r="AC518">
        <v>0</v>
      </c>
      <c r="AD518">
        <v>0</v>
      </c>
      <c r="AE518">
        <v>52.770123973203738</v>
      </c>
    </row>
    <row r="519" spans="1:31" x14ac:dyDescent="0.25">
      <c r="A519">
        <v>2413882</v>
      </c>
      <c r="B519">
        <v>1</v>
      </c>
      <c r="C519" t="s">
        <v>80</v>
      </c>
      <c r="D519" t="s">
        <v>83</v>
      </c>
      <c r="E519" t="s">
        <v>132</v>
      </c>
      <c r="F519" t="s">
        <v>1702</v>
      </c>
      <c r="G519" t="s">
        <v>143</v>
      </c>
      <c r="H519" t="s">
        <v>135</v>
      </c>
      <c r="I519" t="s">
        <v>136</v>
      </c>
      <c r="J519" t="s">
        <v>137</v>
      </c>
      <c r="K519" t="s">
        <v>138</v>
      </c>
      <c r="L519" t="s">
        <v>1703</v>
      </c>
      <c r="M519" t="s">
        <v>1704</v>
      </c>
      <c r="N519">
        <v>0.510833333</v>
      </c>
      <c r="O519">
        <v>0</v>
      </c>
      <c r="P519">
        <v>78</v>
      </c>
      <c r="Q519">
        <v>0</v>
      </c>
      <c r="R519">
        <v>0</v>
      </c>
      <c r="S519">
        <v>0</v>
      </c>
      <c r="T519">
        <v>40</v>
      </c>
      <c r="U519">
        <v>0</v>
      </c>
      <c r="V519">
        <v>0</v>
      </c>
      <c r="W519">
        <v>0</v>
      </c>
      <c r="X519">
        <v>11.040481373293749</v>
      </c>
      <c r="Y519">
        <v>0</v>
      </c>
      <c r="Z519">
        <v>0</v>
      </c>
      <c r="AA519">
        <v>0</v>
      </c>
      <c r="AB519">
        <v>18.083789877332528</v>
      </c>
      <c r="AC519">
        <v>0</v>
      </c>
      <c r="AD519">
        <v>0</v>
      </c>
      <c r="AE519">
        <v>29.124271250626279</v>
      </c>
    </row>
    <row r="520" spans="1:31" x14ac:dyDescent="0.25">
      <c r="A520">
        <v>2413590</v>
      </c>
      <c r="B520">
        <v>1</v>
      </c>
      <c r="C520" t="s">
        <v>80</v>
      </c>
      <c r="D520" t="s">
        <v>94</v>
      </c>
      <c r="E520" t="s">
        <v>162</v>
      </c>
      <c r="F520" t="s">
        <v>1705</v>
      </c>
      <c r="G520" t="s">
        <v>164</v>
      </c>
      <c r="H520" t="s">
        <v>149</v>
      </c>
      <c r="I520" t="s">
        <v>136</v>
      </c>
      <c r="J520" t="s">
        <v>137</v>
      </c>
      <c r="K520" t="s">
        <v>138</v>
      </c>
      <c r="L520" t="s">
        <v>1706</v>
      </c>
      <c r="M520" t="s">
        <v>1707</v>
      </c>
      <c r="N520">
        <v>6.5086111109999996</v>
      </c>
      <c r="O520">
        <v>0</v>
      </c>
      <c r="P520">
        <v>22</v>
      </c>
      <c r="Q520">
        <v>0</v>
      </c>
      <c r="R520">
        <v>4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19.786977859520047</v>
      </c>
      <c r="Y520">
        <v>0</v>
      </c>
      <c r="Z520">
        <v>3.1225239665983007</v>
      </c>
      <c r="AA520">
        <v>0</v>
      </c>
      <c r="AB520">
        <v>6.8607904875945005</v>
      </c>
      <c r="AC520">
        <v>0</v>
      </c>
      <c r="AD520">
        <v>0</v>
      </c>
      <c r="AE520">
        <v>29.770292313712847</v>
      </c>
    </row>
    <row r="521" spans="1:31" x14ac:dyDescent="0.25">
      <c r="A521">
        <v>2414151</v>
      </c>
      <c r="B521">
        <v>1</v>
      </c>
      <c r="C521" t="s">
        <v>80</v>
      </c>
      <c r="D521" t="s">
        <v>101</v>
      </c>
      <c r="E521" t="s">
        <v>132</v>
      </c>
      <c r="F521" t="s">
        <v>1018</v>
      </c>
      <c r="G521" t="s">
        <v>143</v>
      </c>
      <c r="H521" t="s">
        <v>135</v>
      </c>
      <c r="I521" t="s">
        <v>136</v>
      </c>
      <c r="J521" t="s">
        <v>137</v>
      </c>
      <c r="K521" t="s">
        <v>138</v>
      </c>
      <c r="L521" t="s">
        <v>1363</v>
      </c>
      <c r="M521" t="s">
        <v>1708</v>
      </c>
      <c r="N521">
        <v>1.825555555</v>
      </c>
      <c r="O521">
        <v>0</v>
      </c>
      <c r="P521">
        <v>0</v>
      </c>
      <c r="Q521">
        <v>0</v>
      </c>
      <c r="R521">
        <v>0</v>
      </c>
      <c r="S521">
        <v>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2.479572851098867</v>
      </c>
      <c r="AB521">
        <v>0</v>
      </c>
      <c r="AC521">
        <v>0</v>
      </c>
      <c r="AD521">
        <v>0</v>
      </c>
      <c r="AE521">
        <v>2.479572851098867</v>
      </c>
    </row>
    <row r="522" spans="1:31" x14ac:dyDescent="0.25">
      <c r="A522">
        <v>2414128</v>
      </c>
      <c r="B522">
        <v>1</v>
      </c>
      <c r="C522" t="s">
        <v>80</v>
      </c>
      <c r="D522" t="s">
        <v>104</v>
      </c>
      <c r="E522" t="s">
        <v>241</v>
      </c>
      <c r="F522" t="s">
        <v>1709</v>
      </c>
      <c r="G522" t="s">
        <v>143</v>
      </c>
      <c r="H522" t="s">
        <v>135</v>
      </c>
      <c r="I522" t="s">
        <v>136</v>
      </c>
      <c r="J522" t="s">
        <v>137</v>
      </c>
      <c r="K522" t="s">
        <v>138</v>
      </c>
      <c r="L522" t="s">
        <v>1710</v>
      </c>
      <c r="M522" t="s">
        <v>1711</v>
      </c>
      <c r="N522">
        <v>0.76628888799999995</v>
      </c>
      <c r="O522">
        <v>3</v>
      </c>
      <c r="P522">
        <v>225</v>
      </c>
      <c r="Q522">
        <v>22</v>
      </c>
      <c r="R522">
        <v>304</v>
      </c>
      <c r="S522">
        <v>55</v>
      </c>
      <c r="T522">
        <v>88</v>
      </c>
      <c r="U522">
        <v>21</v>
      </c>
      <c r="V522">
        <v>2</v>
      </c>
      <c r="W522">
        <v>19.068402250467269</v>
      </c>
      <c r="X522">
        <v>47.813451898015266</v>
      </c>
      <c r="Y522">
        <v>6.8580914813200993</v>
      </c>
      <c r="Z522">
        <v>15.836082807907559</v>
      </c>
      <c r="AA522">
        <v>774.85386775007373</v>
      </c>
      <c r="AB522">
        <v>42.862125742512241</v>
      </c>
      <c r="AC522">
        <v>4004.3781523280904</v>
      </c>
      <c r="AD522">
        <v>6.7881202148579174</v>
      </c>
      <c r="AE522">
        <v>4918.4582944732447</v>
      </c>
    </row>
    <row r="523" spans="1:31" x14ac:dyDescent="0.25">
      <c r="A523">
        <v>2414506</v>
      </c>
      <c r="B523">
        <v>1</v>
      </c>
      <c r="C523" t="s">
        <v>80</v>
      </c>
      <c r="D523" t="s">
        <v>93</v>
      </c>
      <c r="E523" t="s">
        <v>146</v>
      </c>
      <c r="F523" t="s">
        <v>1712</v>
      </c>
      <c r="G523" t="s">
        <v>148</v>
      </c>
      <c r="H523" t="s">
        <v>149</v>
      </c>
      <c r="I523" t="s">
        <v>136</v>
      </c>
      <c r="J523" t="s">
        <v>137</v>
      </c>
      <c r="K523" t="s">
        <v>138</v>
      </c>
      <c r="L523" t="s">
        <v>1713</v>
      </c>
      <c r="M523" t="s">
        <v>1714</v>
      </c>
      <c r="N523">
        <v>2.9672222220000002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0.31687108125480001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0.31687108125480001</v>
      </c>
    </row>
    <row r="524" spans="1:31" x14ac:dyDescent="0.25">
      <c r="A524">
        <v>2413650</v>
      </c>
      <c r="B524">
        <v>1</v>
      </c>
      <c r="C524" t="s">
        <v>80</v>
      </c>
      <c r="D524" t="s">
        <v>93</v>
      </c>
      <c r="E524" t="s">
        <v>162</v>
      </c>
      <c r="F524" t="s">
        <v>1715</v>
      </c>
      <c r="G524" t="s">
        <v>164</v>
      </c>
      <c r="H524" t="s">
        <v>149</v>
      </c>
      <c r="I524" t="s">
        <v>136</v>
      </c>
      <c r="J524" t="s">
        <v>137</v>
      </c>
      <c r="K524" t="s">
        <v>138</v>
      </c>
      <c r="L524" t="s">
        <v>1716</v>
      </c>
      <c r="M524" t="s">
        <v>1717</v>
      </c>
      <c r="N524">
        <v>2.9447222219999998</v>
      </c>
      <c r="O524">
        <v>0</v>
      </c>
      <c r="P524">
        <v>5</v>
      </c>
      <c r="Q524">
        <v>0</v>
      </c>
      <c r="R524">
        <v>7</v>
      </c>
      <c r="S524">
        <v>0</v>
      </c>
      <c r="T524">
        <v>2</v>
      </c>
      <c r="U524">
        <v>0</v>
      </c>
      <c r="V524">
        <v>0</v>
      </c>
      <c r="W524">
        <v>0</v>
      </c>
      <c r="X524">
        <v>3.8388761468276247</v>
      </c>
      <c r="Y524">
        <v>0</v>
      </c>
      <c r="Z524">
        <v>13.938369076714501</v>
      </c>
      <c r="AA524">
        <v>0</v>
      </c>
      <c r="AB524">
        <v>2.8904218109624003</v>
      </c>
      <c r="AC524">
        <v>0</v>
      </c>
      <c r="AD524">
        <v>0</v>
      </c>
      <c r="AE524">
        <v>20.667667034504525</v>
      </c>
    </row>
    <row r="525" spans="1:31" x14ac:dyDescent="0.25">
      <c r="A525">
        <v>2414337</v>
      </c>
      <c r="B525">
        <v>1</v>
      </c>
      <c r="C525" t="s">
        <v>80</v>
      </c>
      <c r="D525" t="s">
        <v>88</v>
      </c>
      <c r="E525" t="s">
        <v>132</v>
      </c>
      <c r="F525" t="s">
        <v>1718</v>
      </c>
      <c r="G525" t="s">
        <v>565</v>
      </c>
      <c r="H525" t="s">
        <v>135</v>
      </c>
      <c r="I525" t="s">
        <v>136</v>
      </c>
      <c r="J525" t="s">
        <v>137</v>
      </c>
      <c r="K525" t="s">
        <v>138</v>
      </c>
      <c r="L525" t="s">
        <v>1719</v>
      </c>
      <c r="M525" t="s">
        <v>1720</v>
      </c>
      <c r="N525">
        <v>7.8611110999999997E-2</v>
      </c>
      <c r="O525">
        <v>0</v>
      </c>
      <c r="P525">
        <v>115</v>
      </c>
      <c r="Q525">
        <v>0</v>
      </c>
      <c r="R525">
        <v>0</v>
      </c>
      <c r="S525">
        <v>0</v>
      </c>
      <c r="T525">
        <v>6</v>
      </c>
      <c r="U525">
        <v>0</v>
      </c>
      <c r="V525">
        <v>0</v>
      </c>
      <c r="W525">
        <v>0</v>
      </c>
      <c r="X525">
        <v>10.158511294014149</v>
      </c>
      <c r="Y525">
        <v>0</v>
      </c>
      <c r="Z525">
        <v>0</v>
      </c>
      <c r="AA525">
        <v>0</v>
      </c>
      <c r="AB525">
        <v>1.4465013990371556</v>
      </c>
      <c r="AC525">
        <v>0</v>
      </c>
      <c r="AD525">
        <v>0</v>
      </c>
      <c r="AE525">
        <v>11.605012693051304</v>
      </c>
    </row>
    <row r="526" spans="1:31" x14ac:dyDescent="0.25">
      <c r="A526">
        <v>2413627</v>
      </c>
      <c r="B526">
        <v>1</v>
      </c>
      <c r="C526" t="s">
        <v>80</v>
      </c>
      <c r="D526" t="s">
        <v>94</v>
      </c>
      <c r="E526" t="s">
        <v>146</v>
      </c>
      <c r="F526" t="s">
        <v>1721</v>
      </c>
      <c r="G526" t="s">
        <v>148</v>
      </c>
      <c r="H526" t="s">
        <v>149</v>
      </c>
      <c r="I526" t="s">
        <v>136</v>
      </c>
      <c r="J526" t="s">
        <v>137</v>
      </c>
      <c r="K526" t="s">
        <v>138</v>
      </c>
      <c r="L526" t="s">
        <v>1722</v>
      </c>
      <c r="M526" t="s">
        <v>1723</v>
      </c>
      <c r="N526">
        <v>3.9369444439999999</v>
      </c>
      <c r="O526">
        <v>0</v>
      </c>
      <c r="P526">
        <v>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1.6269009720906167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1.6269009720906167</v>
      </c>
    </row>
    <row r="527" spans="1:31" x14ac:dyDescent="0.25">
      <c r="A527">
        <v>2413564</v>
      </c>
      <c r="B527">
        <v>1</v>
      </c>
      <c r="C527" t="s">
        <v>80</v>
      </c>
      <c r="D527" t="s">
        <v>97</v>
      </c>
      <c r="E527" t="s">
        <v>174</v>
      </c>
      <c r="F527" t="s">
        <v>622</v>
      </c>
      <c r="G527" t="s">
        <v>154</v>
      </c>
      <c r="H527" t="s">
        <v>135</v>
      </c>
      <c r="I527" t="s">
        <v>136</v>
      </c>
      <c r="J527" t="s">
        <v>137</v>
      </c>
      <c r="K527" t="s">
        <v>138</v>
      </c>
      <c r="L527" t="s">
        <v>1724</v>
      </c>
      <c r="M527" t="s">
        <v>1725</v>
      </c>
      <c r="N527">
        <v>0.69277777699999998</v>
      </c>
      <c r="O527">
        <v>8</v>
      </c>
      <c r="P527">
        <v>661</v>
      </c>
      <c r="Q527">
        <v>11</v>
      </c>
      <c r="R527">
        <v>359</v>
      </c>
      <c r="S527">
        <v>15</v>
      </c>
      <c r="T527">
        <v>188</v>
      </c>
      <c r="U527">
        <v>1</v>
      </c>
      <c r="V527">
        <v>1</v>
      </c>
      <c r="W527">
        <v>27.417048320737333</v>
      </c>
      <c r="X527">
        <v>180.96963800600901</v>
      </c>
      <c r="Y527">
        <v>18.414901260335718</v>
      </c>
      <c r="Z527">
        <v>103.29561899643993</v>
      </c>
      <c r="AA527">
        <v>68.387805331710965</v>
      </c>
      <c r="AB527">
        <v>90.331841810046996</v>
      </c>
      <c r="AC527">
        <v>23.90609042235733</v>
      </c>
      <c r="AD527">
        <v>1.3780966947141335</v>
      </c>
      <c r="AE527">
        <v>514.10104084235149</v>
      </c>
    </row>
    <row r="528" spans="1:31" x14ac:dyDescent="0.25">
      <c r="A528">
        <v>2413813</v>
      </c>
      <c r="B528">
        <v>1</v>
      </c>
      <c r="C528" t="s">
        <v>80</v>
      </c>
      <c r="D528" t="s">
        <v>96</v>
      </c>
      <c r="E528" t="s">
        <v>146</v>
      </c>
      <c r="F528" t="s">
        <v>1726</v>
      </c>
      <c r="G528" t="s">
        <v>148</v>
      </c>
      <c r="H528" t="s">
        <v>149</v>
      </c>
      <c r="I528" t="s">
        <v>136</v>
      </c>
      <c r="J528" t="s">
        <v>137</v>
      </c>
      <c r="K528" t="s">
        <v>138</v>
      </c>
      <c r="L528" t="s">
        <v>1727</v>
      </c>
      <c r="M528" t="s">
        <v>1728</v>
      </c>
      <c r="N528">
        <v>2.08</v>
      </c>
      <c r="O528">
        <v>0</v>
      </c>
      <c r="P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0.43977589479606666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0.43977589479606666</v>
      </c>
    </row>
    <row r="529" spans="1:31" x14ac:dyDescent="0.25">
      <c r="A529">
        <v>2414111</v>
      </c>
      <c r="B529">
        <v>1</v>
      </c>
      <c r="C529" t="s">
        <v>80</v>
      </c>
      <c r="D529" t="s">
        <v>101</v>
      </c>
      <c r="E529" t="s">
        <v>132</v>
      </c>
      <c r="F529" t="s">
        <v>1729</v>
      </c>
      <c r="G529" t="s">
        <v>215</v>
      </c>
      <c r="H529" t="s">
        <v>135</v>
      </c>
      <c r="I529" t="s">
        <v>136</v>
      </c>
      <c r="J529" t="s">
        <v>137</v>
      </c>
      <c r="K529" t="s">
        <v>138</v>
      </c>
      <c r="L529" t="s">
        <v>1730</v>
      </c>
      <c r="M529" t="s">
        <v>1731</v>
      </c>
      <c r="N529">
        <v>3.7380555549999999</v>
      </c>
      <c r="O529">
        <v>0</v>
      </c>
      <c r="P529">
        <v>108</v>
      </c>
      <c r="Q529">
        <v>0</v>
      </c>
      <c r="R529">
        <v>0</v>
      </c>
      <c r="S529">
        <v>0</v>
      </c>
      <c r="T529">
        <v>7</v>
      </c>
      <c r="U529">
        <v>0</v>
      </c>
      <c r="V529">
        <v>0</v>
      </c>
      <c r="W529">
        <v>0</v>
      </c>
      <c r="X529">
        <v>50.852542553664577</v>
      </c>
      <c r="Y529">
        <v>0</v>
      </c>
      <c r="Z529">
        <v>0</v>
      </c>
      <c r="AA529">
        <v>0</v>
      </c>
      <c r="AB529">
        <v>30.249648058041245</v>
      </c>
      <c r="AC529">
        <v>0</v>
      </c>
      <c r="AD529">
        <v>0</v>
      </c>
      <c r="AE529">
        <v>81.102190611705822</v>
      </c>
    </row>
    <row r="530" spans="1:31" x14ac:dyDescent="0.25">
      <c r="A530">
        <v>2414360</v>
      </c>
      <c r="B530">
        <v>1</v>
      </c>
      <c r="C530" t="s">
        <v>80</v>
      </c>
      <c r="D530" t="s">
        <v>100</v>
      </c>
      <c r="E530" t="s">
        <v>146</v>
      </c>
      <c r="F530" t="s">
        <v>1732</v>
      </c>
      <c r="G530" t="s">
        <v>148</v>
      </c>
      <c r="H530" t="s">
        <v>149</v>
      </c>
      <c r="I530" t="s">
        <v>136</v>
      </c>
      <c r="J530" t="s">
        <v>137</v>
      </c>
      <c r="K530" t="s">
        <v>138</v>
      </c>
      <c r="L530" t="s">
        <v>1733</v>
      </c>
      <c r="M530" t="s">
        <v>1734</v>
      </c>
      <c r="N530">
        <v>3.2136111110000001</v>
      </c>
      <c r="O530">
        <v>0</v>
      </c>
      <c r="P530">
        <v>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1.2319602500929334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1.2319602500929334</v>
      </c>
    </row>
    <row r="531" spans="1:31" x14ac:dyDescent="0.25">
      <c r="A531">
        <v>2413610</v>
      </c>
      <c r="B531">
        <v>1</v>
      </c>
      <c r="C531" t="s">
        <v>80</v>
      </c>
      <c r="D531" t="s">
        <v>100</v>
      </c>
      <c r="E531" t="s">
        <v>146</v>
      </c>
      <c r="F531" t="s">
        <v>1735</v>
      </c>
      <c r="G531" t="s">
        <v>199</v>
      </c>
      <c r="H531" t="s">
        <v>149</v>
      </c>
      <c r="I531" t="s">
        <v>136</v>
      </c>
      <c r="J531" t="s">
        <v>137</v>
      </c>
      <c r="K531" t="s">
        <v>138</v>
      </c>
      <c r="L531" t="s">
        <v>1736</v>
      </c>
      <c r="M531" t="s">
        <v>1737</v>
      </c>
      <c r="N531">
        <v>3.2524999999999999</v>
      </c>
      <c r="O531">
        <v>0</v>
      </c>
      <c r="P531">
        <v>3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2.1280070974558503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2.1280070974558503</v>
      </c>
    </row>
    <row r="532" spans="1:31" x14ac:dyDescent="0.25">
      <c r="A532">
        <v>2413756</v>
      </c>
      <c r="B532">
        <v>1</v>
      </c>
      <c r="C532" t="s">
        <v>80</v>
      </c>
      <c r="D532" t="s">
        <v>105</v>
      </c>
      <c r="E532" t="s">
        <v>132</v>
      </c>
      <c r="F532" t="s">
        <v>1738</v>
      </c>
      <c r="G532" t="s">
        <v>158</v>
      </c>
      <c r="H532" t="s">
        <v>135</v>
      </c>
      <c r="I532" t="s">
        <v>136</v>
      </c>
      <c r="J532" t="s">
        <v>137</v>
      </c>
      <c r="K532" t="s">
        <v>159</v>
      </c>
      <c r="L532" t="s">
        <v>1739</v>
      </c>
      <c r="M532" t="s">
        <v>1740</v>
      </c>
      <c r="N532">
        <v>4.5333333329999999</v>
      </c>
      <c r="O532">
        <v>0</v>
      </c>
      <c r="P532">
        <v>547</v>
      </c>
      <c r="Q532">
        <v>0</v>
      </c>
      <c r="R532">
        <v>0</v>
      </c>
      <c r="S532">
        <v>0</v>
      </c>
      <c r="T532">
        <v>77</v>
      </c>
      <c r="U532">
        <v>0</v>
      </c>
      <c r="V532">
        <v>0</v>
      </c>
      <c r="W532">
        <v>0</v>
      </c>
      <c r="X532">
        <v>666.79482871789969</v>
      </c>
      <c r="Y532">
        <v>0</v>
      </c>
      <c r="Z532">
        <v>0</v>
      </c>
      <c r="AA532">
        <v>0</v>
      </c>
      <c r="AB532">
        <v>368.18740279856496</v>
      </c>
      <c r="AC532">
        <v>0</v>
      </c>
      <c r="AD532">
        <v>0</v>
      </c>
      <c r="AE532">
        <v>1034.9822315164647</v>
      </c>
    </row>
    <row r="533" spans="1:31" x14ac:dyDescent="0.25">
      <c r="A533">
        <v>2414652</v>
      </c>
      <c r="B533">
        <v>1</v>
      </c>
      <c r="C533" t="s">
        <v>80</v>
      </c>
      <c r="D533" t="s">
        <v>102</v>
      </c>
      <c r="E533" t="s">
        <v>162</v>
      </c>
      <c r="F533" t="s">
        <v>1741</v>
      </c>
      <c r="G533" t="s">
        <v>154</v>
      </c>
      <c r="H533" t="s">
        <v>149</v>
      </c>
      <c r="I533" t="s">
        <v>136</v>
      </c>
      <c r="J533" t="s">
        <v>137</v>
      </c>
      <c r="K533" t="s">
        <v>138</v>
      </c>
      <c r="L533" t="s">
        <v>1742</v>
      </c>
      <c r="M533" t="s">
        <v>1743</v>
      </c>
      <c r="N533">
        <v>0.315</v>
      </c>
      <c r="O533">
        <v>0</v>
      </c>
      <c r="P533">
        <v>29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1.5753280433814001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1.5753280433814001</v>
      </c>
    </row>
    <row r="534" spans="1:31" x14ac:dyDescent="0.25">
      <c r="A534">
        <v>2413710</v>
      </c>
      <c r="B534">
        <v>1</v>
      </c>
      <c r="C534" t="s">
        <v>81</v>
      </c>
      <c r="D534" t="s">
        <v>123</v>
      </c>
      <c r="E534" t="s">
        <v>132</v>
      </c>
      <c r="F534" t="s">
        <v>1744</v>
      </c>
      <c r="G534" t="s">
        <v>158</v>
      </c>
      <c r="H534" t="s">
        <v>135</v>
      </c>
      <c r="I534" t="s">
        <v>136</v>
      </c>
      <c r="J534" t="s">
        <v>137</v>
      </c>
      <c r="K534" t="s">
        <v>159</v>
      </c>
      <c r="L534" t="s">
        <v>1745</v>
      </c>
      <c r="M534" t="s">
        <v>1746</v>
      </c>
      <c r="N534">
        <v>6.9430555549999999</v>
      </c>
      <c r="O534">
        <v>0</v>
      </c>
      <c r="P534">
        <v>5735</v>
      </c>
      <c r="Q534">
        <v>0</v>
      </c>
      <c r="R534">
        <v>2</v>
      </c>
      <c r="S534">
        <v>3</v>
      </c>
      <c r="T534">
        <v>303</v>
      </c>
      <c r="U534">
        <v>0</v>
      </c>
      <c r="V534">
        <v>2</v>
      </c>
      <c r="W534">
        <v>0</v>
      </c>
      <c r="X534">
        <v>7143.2021657325877</v>
      </c>
      <c r="Y534">
        <v>0</v>
      </c>
      <c r="Z534">
        <v>0</v>
      </c>
      <c r="AA534">
        <v>68.57447184729773</v>
      </c>
      <c r="AB534">
        <v>2032.8731871365087</v>
      </c>
      <c r="AC534">
        <v>0</v>
      </c>
      <c r="AD534">
        <v>78.989041506397001</v>
      </c>
      <c r="AE534">
        <v>9323.638866222791</v>
      </c>
    </row>
    <row r="535" spans="1:31" x14ac:dyDescent="0.25">
      <c r="A535">
        <v>2414105</v>
      </c>
      <c r="B535">
        <v>1</v>
      </c>
      <c r="C535" t="s">
        <v>80</v>
      </c>
      <c r="D535" t="s">
        <v>104</v>
      </c>
      <c r="E535" t="s">
        <v>141</v>
      </c>
      <c r="F535" t="s">
        <v>1747</v>
      </c>
      <c r="G535" t="s">
        <v>143</v>
      </c>
      <c r="H535" t="s">
        <v>135</v>
      </c>
      <c r="I535" t="s">
        <v>136</v>
      </c>
      <c r="J535" t="s">
        <v>137</v>
      </c>
      <c r="K535" t="s">
        <v>138</v>
      </c>
      <c r="L535" t="s">
        <v>1748</v>
      </c>
      <c r="M535" t="s">
        <v>1749</v>
      </c>
      <c r="N535">
        <v>1.571388888</v>
      </c>
      <c r="O535">
        <v>16</v>
      </c>
      <c r="P535">
        <v>330</v>
      </c>
      <c r="Q535">
        <v>24</v>
      </c>
      <c r="R535">
        <v>26</v>
      </c>
      <c r="S535">
        <v>45</v>
      </c>
      <c r="T535">
        <v>40</v>
      </c>
      <c r="U535">
        <v>15</v>
      </c>
      <c r="V535">
        <v>1</v>
      </c>
      <c r="W535">
        <v>25.465844454361847</v>
      </c>
      <c r="X535">
        <v>150.40808143873127</v>
      </c>
      <c r="Y535">
        <v>27.687892933104195</v>
      </c>
      <c r="Z535">
        <v>11.203282372147802</v>
      </c>
      <c r="AA535">
        <v>925.13340972881065</v>
      </c>
      <c r="AB535">
        <v>167.57231184439732</v>
      </c>
      <c r="AC535">
        <v>7260.4919357688814</v>
      </c>
      <c r="AD535">
        <v>49.890269584355558</v>
      </c>
      <c r="AE535">
        <v>8617.8530281247895</v>
      </c>
    </row>
    <row r="536" spans="1:31" x14ac:dyDescent="0.25">
      <c r="A536">
        <v>2413736</v>
      </c>
      <c r="B536">
        <v>1</v>
      </c>
      <c r="C536" t="s">
        <v>80</v>
      </c>
      <c r="D536" t="s">
        <v>93</v>
      </c>
      <c r="E536" t="s">
        <v>162</v>
      </c>
      <c r="F536" t="s">
        <v>1750</v>
      </c>
      <c r="G536" t="s">
        <v>1751</v>
      </c>
      <c r="H536" t="s">
        <v>149</v>
      </c>
      <c r="I536" t="s">
        <v>136</v>
      </c>
      <c r="J536" t="s">
        <v>137</v>
      </c>
      <c r="K536" t="s">
        <v>138</v>
      </c>
      <c r="L536" t="s">
        <v>1752</v>
      </c>
      <c r="M536" t="s">
        <v>1753</v>
      </c>
      <c r="N536">
        <v>1.3872222219999999</v>
      </c>
      <c r="O536">
        <v>0</v>
      </c>
      <c r="P536">
        <v>4</v>
      </c>
      <c r="Q536">
        <v>0</v>
      </c>
      <c r="R536">
        <v>8</v>
      </c>
      <c r="S536">
        <v>0</v>
      </c>
      <c r="T536">
        <v>2</v>
      </c>
      <c r="U536">
        <v>0</v>
      </c>
      <c r="V536">
        <v>0</v>
      </c>
      <c r="W536">
        <v>0</v>
      </c>
      <c r="X536">
        <v>1.4587264611011583</v>
      </c>
      <c r="Y536">
        <v>0</v>
      </c>
      <c r="Z536">
        <v>9.933082464937501E-2</v>
      </c>
      <c r="AA536">
        <v>0</v>
      </c>
      <c r="AB536">
        <v>0.29175308445387504</v>
      </c>
      <c r="AC536">
        <v>0</v>
      </c>
      <c r="AD536">
        <v>0</v>
      </c>
      <c r="AE536">
        <v>1.8498103702044082</v>
      </c>
    </row>
    <row r="537" spans="1:31" x14ac:dyDescent="0.25">
      <c r="A537">
        <v>2414589</v>
      </c>
      <c r="B537">
        <v>1</v>
      </c>
      <c r="C537" t="s">
        <v>80</v>
      </c>
      <c r="D537" t="s">
        <v>82</v>
      </c>
      <c r="E537" t="s">
        <v>146</v>
      </c>
      <c r="F537" t="s">
        <v>1754</v>
      </c>
      <c r="G537" t="s">
        <v>148</v>
      </c>
      <c r="H537" t="s">
        <v>149</v>
      </c>
      <c r="I537" t="s">
        <v>136</v>
      </c>
      <c r="J537" t="s">
        <v>137</v>
      </c>
      <c r="K537" t="s">
        <v>138</v>
      </c>
      <c r="L537" t="s">
        <v>1755</v>
      </c>
      <c r="M537" t="s">
        <v>1756</v>
      </c>
      <c r="N537">
        <v>4.7944444439999998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</row>
    <row r="538" spans="1:31" x14ac:dyDescent="0.25">
      <c r="A538">
        <v>2413879</v>
      </c>
      <c r="B538">
        <v>1</v>
      </c>
      <c r="C538" t="s">
        <v>80</v>
      </c>
      <c r="D538" t="s">
        <v>95</v>
      </c>
      <c r="E538" t="s">
        <v>174</v>
      </c>
      <c r="F538" t="s">
        <v>1509</v>
      </c>
      <c r="G538" t="s">
        <v>143</v>
      </c>
      <c r="H538" t="s">
        <v>135</v>
      </c>
      <c r="I538" t="s">
        <v>136</v>
      </c>
      <c r="J538" t="s">
        <v>137</v>
      </c>
      <c r="K538" t="s">
        <v>138</v>
      </c>
      <c r="L538" t="s">
        <v>1757</v>
      </c>
      <c r="M538" t="s">
        <v>1758</v>
      </c>
      <c r="N538">
        <v>0.93888888800000003</v>
      </c>
      <c r="O538">
        <v>0</v>
      </c>
      <c r="P538">
        <v>99</v>
      </c>
      <c r="Q538">
        <v>0</v>
      </c>
      <c r="R538">
        <v>0</v>
      </c>
      <c r="S538">
        <v>7</v>
      </c>
      <c r="T538">
        <v>9</v>
      </c>
      <c r="U538">
        <v>3</v>
      </c>
      <c r="V538">
        <v>0</v>
      </c>
      <c r="W538">
        <v>0</v>
      </c>
      <c r="X538">
        <v>25.808163236007474</v>
      </c>
      <c r="Y538">
        <v>0</v>
      </c>
      <c r="Z538">
        <v>0</v>
      </c>
      <c r="AA538">
        <v>79.176011142308255</v>
      </c>
      <c r="AB538">
        <v>7.8821258469214177</v>
      </c>
      <c r="AC538">
        <v>407.83978263739584</v>
      </c>
      <c r="AD538">
        <v>0</v>
      </c>
      <c r="AE538">
        <v>520.70608286263302</v>
      </c>
    </row>
    <row r="539" spans="1:31" x14ac:dyDescent="0.25">
      <c r="A539">
        <v>2414065</v>
      </c>
      <c r="B539">
        <v>1</v>
      </c>
      <c r="C539" t="s">
        <v>80</v>
      </c>
      <c r="D539" t="s">
        <v>83</v>
      </c>
      <c r="E539" t="s">
        <v>141</v>
      </c>
      <c r="F539" t="s">
        <v>1759</v>
      </c>
      <c r="G539" t="s">
        <v>143</v>
      </c>
      <c r="H539" t="s">
        <v>135</v>
      </c>
      <c r="I539" t="s">
        <v>136</v>
      </c>
      <c r="J539" t="s">
        <v>137</v>
      </c>
      <c r="K539" t="s">
        <v>138</v>
      </c>
      <c r="L539" t="s">
        <v>1760</v>
      </c>
      <c r="M539" t="s">
        <v>1761</v>
      </c>
      <c r="N539">
        <v>0.24333333300000001</v>
      </c>
      <c r="O539">
        <v>0</v>
      </c>
      <c r="P539">
        <v>555</v>
      </c>
      <c r="Q539">
        <v>0</v>
      </c>
      <c r="R539">
        <v>23</v>
      </c>
      <c r="S539">
        <v>0</v>
      </c>
      <c r="T539">
        <v>60</v>
      </c>
      <c r="U539">
        <v>0</v>
      </c>
      <c r="V539">
        <v>0</v>
      </c>
      <c r="W539">
        <v>0</v>
      </c>
      <c r="X539">
        <v>35.938988980084197</v>
      </c>
      <c r="Y539">
        <v>0</v>
      </c>
      <c r="Z539">
        <v>2.4001035297120001</v>
      </c>
      <c r="AA539">
        <v>0</v>
      </c>
      <c r="AB539">
        <v>11.614794619466734</v>
      </c>
      <c r="AC539">
        <v>0</v>
      </c>
      <c r="AD539">
        <v>0</v>
      </c>
      <c r="AE539">
        <v>49.953887129262931</v>
      </c>
    </row>
    <row r="540" spans="1:31" x14ac:dyDescent="0.25">
      <c r="A540">
        <v>2414563</v>
      </c>
      <c r="B540">
        <v>1</v>
      </c>
      <c r="C540" t="s">
        <v>80</v>
      </c>
      <c r="D540" t="s">
        <v>103</v>
      </c>
      <c r="E540" t="s">
        <v>162</v>
      </c>
      <c r="F540" t="s">
        <v>1762</v>
      </c>
      <c r="G540" t="s">
        <v>164</v>
      </c>
      <c r="H540" t="s">
        <v>149</v>
      </c>
      <c r="I540" t="s">
        <v>136</v>
      </c>
      <c r="J540" t="s">
        <v>137</v>
      </c>
      <c r="K540" t="s">
        <v>138</v>
      </c>
      <c r="L540" t="s">
        <v>1763</v>
      </c>
      <c r="M540" t="s">
        <v>1764</v>
      </c>
      <c r="N540">
        <v>2.0449999999999999</v>
      </c>
      <c r="O540">
        <v>0</v>
      </c>
      <c r="P540">
        <v>51</v>
      </c>
      <c r="Q540">
        <v>0</v>
      </c>
      <c r="R540">
        <v>0</v>
      </c>
      <c r="S540">
        <v>0</v>
      </c>
      <c r="T540">
        <v>23</v>
      </c>
      <c r="U540">
        <v>0</v>
      </c>
      <c r="V540">
        <v>0</v>
      </c>
      <c r="W540">
        <v>0</v>
      </c>
      <c r="X540">
        <v>21.254530340465497</v>
      </c>
      <c r="Y540">
        <v>0</v>
      </c>
      <c r="Z540">
        <v>0</v>
      </c>
      <c r="AA540">
        <v>0</v>
      </c>
      <c r="AB540">
        <v>18.71931859707642</v>
      </c>
      <c r="AC540">
        <v>0</v>
      </c>
      <c r="AD540">
        <v>0</v>
      </c>
      <c r="AE540">
        <v>39.973848937541916</v>
      </c>
    </row>
    <row r="541" spans="1:31" x14ac:dyDescent="0.25">
      <c r="A541">
        <v>2414042</v>
      </c>
      <c r="B541">
        <v>1</v>
      </c>
      <c r="C541" t="s">
        <v>81</v>
      </c>
      <c r="D541" t="s">
        <v>120</v>
      </c>
      <c r="E541" t="s">
        <v>152</v>
      </c>
      <c r="F541" t="s">
        <v>1765</v>
      </c>
      <c r="G541" t="s">
        <v>403</v>
      </c>
      <c r="H541" t="s">
        <v>149</v>
      </c>
      <c r="I541" t="s">
        <v>136</v>
      </c>
      <c r="J541" t="s">
        <v>137</v>
      </c>
      <c r="K541" t="s">
        <v>138</v>
      </c>
      <c r="L541" t="s">
        <v>1766</v>
      </c>
      <c r="M541" t="s">
        <v>1767</v>
      </c>
      <c r="N541">
        <v>4.2152777769999998</v>
      </c>
      <c r="O541">
        <v>0</v>
      </c>
      <c r="P541">
        <v>93</v>
      </c>
      <c r="Q541">
        <v>0</v>
      </c>
      <c r="R541">
        <v>6</v>
      </c>
      <c r="S541">
        <v>0</v>
      </c>
      <c r="T541">
        <v>3</v>
      </c>
      <c r="U541">
        <v>0</v>
      </c>
      <c r="V541">
        <v>0</v>
      </c>
      <c r="W541">
        <v>0</v>
      </c>
      <c r="X541">
        <v>54.417391791043819</v>
      </c>
      <c r="Y541">
        <v>0</v>
      </c>
      <c r="Z541">
        <v>1.6186493048378336</v>
      </c>
      <c r="AA541">
        <v>0</v>
      </c>
      <c r="AB541">
        <v>0.37144955320785</v>
      </c>
      <c r="AC541">
        <v>0</v>
      </c>
      <c r="AD541">
        <v>0</v>
      </c>
      <c r="AE541">
        <v>56.407490649089503</v>
      </c>
    </row>
    <row r="542" spans="1:31" x14ac:dyDescent="0.25">
      <c r="A542">
        <v>2414191</v>
      </c>
      <c r="B542">
        <v>1</v>
      </c>
      <c r="C542" t="s">
        <v>80</v>
      </c>
      <c r="D542" t="s">
        <v>104</v>
      </c>
      <c r="E542" t="s">
        <v>132</v>
      </c>
      <c r="F542" t="s">
        <v>1768</v>
      </c>
      <c r="G542" t="s">
        <v>143</v>
      </c>
      <c r="H542" t="s">
        <v>135</v>
      </c>
      <c r="I542" t="s">
        <v>136</v>
      </c>
      <c r="J542" t="s">
        <v>137</v>
      </c>
      <c r="K542" t="s">
        <v>138</v>
      </c>
      <c r="L542" t="s">
        <v>1769</v>
      </c>
      <c r="M542" t="s">
        <v>1770</v>
      </c>
      <c r="N542">
        <v>1.998611111</v>
      </c>
      <c r="O542">
        <v>0</v>
      </c>
      <c r="P542">
        <v>2884</v>
      </c>
      <c r="Q542">
        <v>0</v>
      </c>
      <c r="R542">
        <v>17</v>
      </c>
      <c r="S542">
        <v>0</v>
      </c>
      <c r="T542">
        <v>395</v>
      </c>
      <c r="U542">
        <v>1</v>
      </c>
      <c r="V542">
        <v>0</v>
      </c>
      <c r="W542">
        <v>0</v>
      </c>
      <c r="X542">
        <v>1383.480733764347</v>
      </c>
      <c r="Y542">
        <v>0</v>
      </c>
      <c r="Z542">
        <v>1.931738456713139</v>
      </c>
      <c r="AA542">
        <v>0</v>
      </c>
      <c r="AB542">
        <v>438.00289592780257</v>
      </c>
      <c r="AC542">
        <v>424.560012631821</v>
      </c>
      <c r="AD542">
        <v>0</v>
      </c>
      <c r="AE542">
        <v>2247.9753807806837</v>
      </c>
    </row>
    <row r="543" spans="1:31" x14ac:dyDescent="0.25">
      <c r="A543">
        <v>2413730</v>
      </c>
      <c r="B543">
        <v>1</v>
      </c>
      <c r="C543" t="s">
        <v>80</v>
      </c>
      <c r="D543" t="s">
        <v>96</v>
      </c>
      <c r="E543" t="s">
        <v>288</v>
      </c>
      <c r="F543" t="s">
        <v>1771</v>
      </c>
      <c r="G543" t="s">
        <v>268</v>
      </c>
      <c r="H543" t="s">
        <v>149</v>
      </c>
      <c r="I543" t="s">
        <v>136</v>
      </c>
      <c r="J543" t="s">
        <v>137</v>
      </c>
      <c r="K543" t="s">
        <v>138</v>
      </c>
      <c r="L543" t="s">
        <v>1772</v>
      </c>
      <c r="M543" t="s">
        <v>1773</v>
      </c>
      <c r="N543">
        <v>0.54333333299999997</v>
      </c>
      <c r="O543">
        <v>0</v>
      </c>
      <c r="P543">
        <v>15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2.0963660878252997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2.0963660878252997</v>
      </c>
    </row>
    <row r="544" spans="1:31" x14ac:dyDescent="0.25">
      <c r="A544">
        <v>2414334</v>
      </c>
      <c r="B544">
        <v>1</v>
      </c>
      <c r="C544" t="s">
        <v>80</v>
      </c>
      <c r="D544" t="s">
        <v>90</v>
      </c>
      <c r="E544" t="s">
        <v>146</v>
      </c>
      <c r="F544" t="s">
        <v>1774</v>
      </c>
      <c r="G544" t="s">
        <v>148</v>
      </c>
      <c r="H544" t="s">
        <v>149</v>
      </c>
      <c r="I544" t="s">
        <v>136</v>
      </c>
      <c r="J544" t="s">
        <v>137</v>
      </c>
      <c r="K544" t="s">
        <v>138</v>
      </c>
      <c r="L544" t="s">
        <v>1775</v>
      </c>
      <c r="M544" t="s">
        <v>1776</v>
      </c>
      <c r="N544">
        <v>1.633888888</v>
      </c>
      <c r="O544">
        <v>0</v>
      </c>
      <c r="P544">
        <v>3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1.0298632026198751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1.0298632026198751</v>
      </c>
    </row>
    <row r="545" spans="1:31" x14ac:dyDescent="0.25">
      <c r="A545">
        <v>2414420</v>
      </c>
      <c r="B545">
        <v>1</v>
      </c>
      <c r="C545" t="s">
        <v>81</v>
      </c>
      <c r="D545" t="s">
        <v>128</v>
      </c>
      <c r="E545" t="s">
        <v>146</v>
      </c>
      <c r="F545" t="s">
        <v>1777</v>
      </c>
      <c r="G545" t="s">
        <v>148</v>
      </c>
      <c r="H545" t="s">
        <v>149</v>
      </c>
      <c r="I545" t="s">
        <v>136</v>
      </c>
      <c r="J545" t="s">
        <v>137</v>
      </c>
      <c r="K545" t="s">
        <v>138</v>
      </c>
      <c r="L545" t="s">
        <v>1778</v>
      </c>
      <c r="M545" t="s">
        <v>1779</v>
      </c>
      <c r="N545">
        <v>4.1319444440000002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1.6168423609473752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1.6168423609473752</v>
      </c>
    </row>
    <row r="546" spans="1:31" x14ac:dyDescent="0.25">
      <c r="A546">
        <v>2414200</v>
      </c>
      <c r="B546">
        <v>1</v>
      </c>
      <c r="C546" t="s">
        <v>80</v>
      </c>
      <c r="D546" t="s">
        <v>100</v>
      </c>
      <c r="E546" t="s">
        <v>146</v>
      </c>
      <c r="F546" t="s">
        <v>1780</v>
      </c>
      <c r="G546" t="s">
        <v>148</v>
      </c>
      <c r="H546" t="s">
        <v>149</v>
      </c>
      <c r="I546" t="s">
        <v>136</v>
      </c>
      <c r="J546" t="s">
        <v>137</v>
      </c>
      <c r="K546" t="s">
        <v>138</v>
      </c>
      <c r="L546" t="s">
        <v>1781</v>
      </c>
      <c r="M546" t="s">
        <v>1782</v>
      </c>
      <c r="N546">
        <v>4.1005555549999997</v>
      </c>
      <c r="O546">
        <v>0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0.64782566615178339</v>
      </c>
      <c r="AA546">
        <v>0</v>
      </c>
      <c r="AB546">
        <v>0</v>
      </c>
      <c r="AC546">
        <v>0</v>
      </c>
      <c r="AD546">
        <v>0</v>
      </c>
      <c r="AE546">
        <v>0.64782566615178339</v>
      </c>
    </row>
    <row r="547" spans="1:31" x14ac:dyDescent="0.25">
      <c r="A547">
        <v>2413868</v>
      </c>
      <c r="B547">
        <v>1</v>
      </c>
      <c r="C547" t="s">
        <v>80</v>
      </c>
      <c r="D547" t="s">
        <v>95</v>
      </c>
      <c r="E547" t="s">
        <v>174</v>
      </c>
      <c r="F547" t="s">
        <v>1783</v>
      </c>
      <c r="G547" t="s">
        <v>143</v>
      </c>
      <c r="H547" t="s">
        <v>135</v>
      </c>
      <c r="I547" t="s">
        <v>136</v>
      </c>
      <c r="J547" t="s">
        <v>137</v>
      </c>
      <c r="K547" t="s">
        <v>138</v>
      </c>
      <c r="L547" t="s">
        <v>1784</v>
      </c>
      <c r="M547" t="s">
        <v>1785</v>
      </c>
      <c r="N547">
        <v>0.19444444399999999</v>
      </c>
      <c r="O547">
        <v>0</v>
      </c>
      <c r="P547">
        <v>0</v>
      </c>
      <c r="Q547">
        <v>0</v>
      </c>
      <c r="R547">
        <v>0</v>
      </c>
      <c r="S547">
        <v>6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418.64297964044113</v>
      </c>
      <c r="AB547">
        <v>0</v>
      </c>
      <c r="AC547">
        <v>0</v>
      </c>
      <c r="AD547">
        <v>0</v>
      </c>
      <c r="AE547">
        <v>418.64297964044113</v>
      </c>
    </row>
    <row r="548" spans="1:31" x14ac:dyDescent="0.25">
      <c r="A548">
        <v>2414555</v>
      </c>
      <c r="B548">
        <v>1</v>
      </c>
      <c r="C548" t="s">
        <v>81</v>
      </c>
      <c r="D548" t="s">
        <v>118</v>
      </c>
      <c r="E548" t="s">
        <v>146</v>
      </c>
      <c r="F548" t="s">
        <v>1786</v>
      </c>
      <c r="G548" t="s">
        <v>282</v>
      </c>
      <c r="H548" t="s">
        <v>149</v>
      </c>
      <c r="I548" t="s">
        <v>136</v>
      </c>
      <c r="J548" t="s">
        <v>137</v>
      </c>
      <c r="K548" t="s">
        <v>138</v>
      </c>
      <c r="L548" t="s">
        <v>1787</v>
      </c>
      <c r="M548" t="s">
        <v>1788</v>
      </c>
      <c r="N548">
        <v>0.58305555499999995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3.7714587078300006E-2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3.7714587078300006E-2</v>
      </c>
    </row>
    <row r="549" spans="1:31" x14ac:dyDescent="0.25">
      <c r="A549">
        <v>2413822</v>
      </c>
      <c r="B549">
        <v>1</v>
      </c>
      <c r="C549" t="s">
        <v>81</v>
      </c>
      <c r="D549" t="s">
        <v>123</v>
      </c>
      <c r="E549" t="s">
        <v>132</v>
      </c>
      <c r="F549" t="s">
        <v>1789</v>
      </c>
      <c r="G549" t="s">
        <v>158</v>
      </c>
      <c r="H549" t="s">
        <v>135</v>
      </c>
      <c r="I549" t="s">
        <v>136</v>
      </c>
      <c r="J549" t="s">
        <v>137</v>
      </c>
      <c r="K549" t="s">
        <v>159</v>
      </c>
      <c r="L549" t="s">
        <v>1790</v>
      </c>
      <c r="M549" t="s">
        <v>1791</v>
      </c>
      <c r="N549">
        <v>4.4275000000000002</v>
      </c>
      <c r="O549">
        <v>0</v>
      </c>
      <c r="P549">
        <v>623</v>
      </c>
      <c r="Q549">
        <v>0</v>
      </c>
      <c r="R549">
        <v>0</v>
      </c>
      <c r="S549">
        <v>0</v>
      </c>
      <c r="T549">
        <v>31</v>
      </c>
      <c r="U549">
        <v>0</v>
      </c>
      <c r="V549">
        <v>0</v>
      </c>
      <c r="W549">
        <v>0</v>
      </c>
      <c r="X549">
        <v>535.39014683943515</v>
      </c>
      <c r="Y549">
        <v>0</v>
      </c>
      <c r="Z549">
        <v>0</v>
      </c>
      <c r="AA549">
        <v>0</v>
      </c>
      <c r="AB549">
        <v>250.29452849687146</v>
      </c>
      <c r="AC549">
        <v>0</v>
      </c>
      <c r="AD549">
        <v>0</v>
      </c>
      <c r="AE549">
        <v>785.68467533630655</v>
      </c>
    </row>
    <row r="550" spans="1:31" x14ac:dyDescent="0.25">
      <c r="A550">
        <v>2414363</v>
      </c>
      <c r="B550">
        <v>1</v>
      </c>
      <c r="C550" t="s">
        <v>80</v>
      </c>
      <c r="D550" t="s">
        <v>104</v>
      </c>
      <c r="E550" t="s">
        <v>162</v>
      </c>
      <c r="F550" t="s">
        <v>1792</v>
      </c>
      <c r="G550" t="s">
        <v>228</v>
      </c>
      <c r="H550" t="s">
        <v>149</v>
      </c>
      <c r="I550" t="s">
        <v>136</v>
      </c>
      <c r="J550" t="s">
        <v>137</v>
      </c>
      <c r="K550" t="s">
        <v>138</v>
      </c>
      <c r="L550" t="s">
        <v>1793</v>
      </c>
      <c r="M550" t="s">
        <v>1794</v>
      </c>
      <c r="N550">
        <v>1.7152777770000001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0.48741382222213336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0.48741382222213336</v>
      </c>
    </row>
    <row r="551" spans="1:31" x14ac:dyDescent="0.25">
      <c r="A551">
        <v>2413659</v>
      </c>
      <c r="B551">
        <v>1</v>
      </c>
      <c r="C551" t="s">
        <v>80</v>
      </c>
      <c r="D551" t="s">
        <v>105</v>
      </c>
      <c r="E551" t="s">
        <v>141</v>
      </c>
      <c r="F551" t="s">
        <v>1795</v>
      </c>
      <c r="G551" t="s">
        <v>176</v>
      </c>
      <c r="H551" t="s">
        <v>135</v>
      </c>
      <c r="I551" t="s">
        <v>136</v>
      </c>
      <c r="J551" t="s">
        <v>137</v>
      </c>
      <c r="K551" t="s">
        <v>159</v>
      </c>
      <c r="L551" t="s">
        <v>1796</v>
      </c>
      <c r="M551" t="s">
        <v>1797</v>
      </c>
      <c r="N551">
        <v>8.6916666659999997</v>
      </c>
      <c r="O551">
        <v>2</v>
      </c>
      <c r="P551">
        <v>1491</v>
      </c>
      <c r="Q551">
        <v>3</v>
      </c>
      <c r="R551">
        <v>114</v>
      </c>
      <c r="S551">
        <v>7</v>
      </c>
      <c r="T551">
        <v>139</v>
      </c>
      <c r="U551">
        <v>1</v>
      </c>
      <c r="V551">
        <v>0</v>
      </c>
      <c r="W551">
        <v>13.955440573337668</v>
      </c>
      <c r="X551">
        <v>2344.3915997762492</v>
      </c>
      <c r="Y551">
        <v>629.11135116026117</v>
      </c>
      <c r="Z551">
        <v>93.581888593573581</v>
      </c>
      <c r="AA551">
        <v>502.04265957457494</v>
      </c>
      <c r="AB551">
        <v>773.41064009021386</v>
      </c>
      <c r="AC551">
        <v>253.40657435420101</v>
      </c>
      <c r="AD551">
        <v>0</v>
      </c>
      <c r="AE551">
        <v>4609.9001541224115</v>
      </c>
    </row>
    <row r="552" spans="1:31" x14ac:dyDescent="0.25">
      <c r="A552">
        <v>2414595</v>
      </c>
      <c r="B552">
        <v>1</v>
      </c>
      <c r="C552" t="s">
        <v>80</v>
      </c>
      <c r="D552" t="s">
        <v>82</v>
      </c>
      <c r="E552" t="s">
        <v>146</v>
      </c>
      <c r="F552" t="s">
        <v>1798</v>
      </c>
      <c r="G552" t="s">
        <v>148</v>
      </c>
      <c r="H552" t="s">
        <v>149</v>
      </c>
      <c r="I552" t="s">
        <v>136</v>
      </c>
      <c r="J552" t="s">
        <v>137</v>
      </c>
      <c r="K552" t="s">
        <v>138</v>
      </c>
      <c r="L552" t="s">
        <v>1799</v>
      </c>
      <c r="M552" t="s">
        <v>1800</v>
      </c>
      <c r="N552">
        <v>1.606944444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</row>
    <row r="553" spans="1:31" x14ac:dyDescent="0.25">
      <c r="A553">
        <v>2414346</v>
      </c>
      <c r="B553">
        <v>1</v>
      </c>
      <c r="C553" t="s">
        <v>80</v>
      </c>
      <c r="D553" t="s">
        <v>100</v>
      </c>
      <c r="E553" t="s">
        <v>146</v>
      </c>
      <c r="F553" t="s">
        <v>1801</v>
      </c>
      <c r="G553" t="s">
        <v>148</v>
      </c>
      <c r="H553" t="s">
        <v>149</v>
      </c>
      <c r="I553" t="s">
        <v>136</v>
      </c>
      <c r="J553" t="s">
        <v>137</v>
      </c>
      <c r="K553" t="s">
        <v>138</v>
      </c>
      <c r="L553" t="s">
        <v>1802</v>
      </c>
      <c r="M553" t="s">
        <v>1803</v>
      </c>
      <c r="N553">
        <v>1.6147222219999999</v>
      </c>
      <c r="O553">
        <v>0</v>
      </c>
      <c r="P553">
        <v>0</v>
      </c>
      <c r="Q553">
        <v>1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5.0212042371165246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5.0212042371165246</v>
      </c>
    </row>
    <row r="554" spans="1:31" x14ac:dyDescent="0.25">
      <c r="A554">
        <v>2414054</v>
      </c>
      <c r="B554">
        <v>1</v>
      </c>
      <c r="C554" t="s">
        <v>80</v>
      </c>
      <c r="D554" t="s">
        <v>83</v>
      </c>
      <c r="E554" t="s">
        <v>241</v>
      </c>
      <c r="F554" t="s">
        <v>1804</v>
      </c>
      <c r="G554" t="s">
        <v>565</v>
      </c>
      <c r="H554" t="s">
        <v>135</v>
      </c>
      <c r="I554" t="s">
        <v>136</v>
      </c>
      <c r="J554" t="s">
        <v>137</v>
      </c>
      <c r="K554" t="s">
        <v>138</v>
      </c>
      <c r="L554" t="s">
        <v>1805</v>
      </c>
      <c r="M554" t="s">
        <v>1806</v>
      </c>
      <c r="N554">
        <v>0.1225</v>
      </c>
      <c r="O554">
        <v>2</v>
      </c>
      <c r="P554">
        <v>7614</v>
      </c>
      <c r="Q554">
        <v>0</v>
      </c>
      <c r="R554">
        <v>40</v>
      </c>
      <c r="S554">
        <v>57</v>
      </c>
      <c r="T554">
        <v>1105</v>
      </c>
      <c r="U554">
        <v>21</v>
      </c>
      <c r="V554">
        <v>17</v>
      </c>
      <c r="W554">
        <v>4.7457420685499997E-2</v>
      </c>
      <c r="X554">
        <v>195.55420278709346</v>
      </c>
      <c r="Y554">
        <v>0</v>
      </c>
      <c r="Z554">
        <v>5.3193780807236992</v>
      </c>
      <c r="AA554">
        <v>54.064724561033373</v>
      </c>
      <c r="AB554">
        <v>209.83623225829248</v>
      </c>
      <c r="AC554">
        <v>321.15614399566527</v>
      </c>
      <c r="AD554">
        <v>77.471473001249265</v>
      </c>
      <c r="AE554">
        <v>863.4496121047431</v>
      </c>
    </row>
    <row r="555" spans="1:31" x14ac:dyDescent="0.25">
      <c r="A555">
        <v>2414449</v>
      </c>
      <c r="B555">
        <v>1</v>
      </c>
      <c r="C555" t="s">
        <v>80</v>
      </c>
      <c r="D555" t="s">
        <v>98</v>
      </c>
      <c r="E555" t="s">
        <v>146</v>
      </c>
      <c r="F555" t="s">
        <v>1807</v>
      </c>
      <c r="G555" t="s">
        <v>148</v>
      </c>
      <c r="H555" t="s">
        <v>149</v>
      </c>
      <c r="I555" t="s">
        <v>136</v>
      </c>
      <c r="J555" t="s">
        <v>137</v>
      </c>
      <c r="K555" t="s">
        <v>138</v>
      </c>
      <c r="L555" t="s">
        <v>1808</v>
      </c>
      <c r="M555" t="s">
        <v>1809</v>
      </c>
      <c r="N555">
        <v>3.1830555550000001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0.86347329528749994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0.86347329528749994</v>
      </c>
    </row>
    <row r="556" spans="1:31" x14ac:dyDescent="0.25">
      <c r="A556">
        <v>2413759</v>
      </c>
      <c r="B556">
        <v>1</v>
      </c>
      <c r="C556" t="s">
        <v>80</v>
      </c>
      <c r="D556" t="s">
        <v>104</v>
      </c>
      <c r="E556" t="s">
        <v>146</v>
      </c>
      <c r="F556" t="s">
        <v>1810</v>
      </c>
      <c r="G556" t="s">
        <v>148</v>
      </c>
      <c r="H556" t="s">
        <v>149</v>
      </c>
      <c r="I556" t="s">
        <v>136</v>
      </c>
      <c r="J556" t="s">
        <v>137</v>
      </c>
      <c r="K556" t="s">
        <v>138</v>
      </c>
      <c r="L556" t="s">
        <v>1811</v>
      </c>
      <c r="M556" t="s">
        <v>1812</v>
      </c>
      <c r="N556">
        <v>4.9066666659999996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0.43673038166740002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0.43673038166740002</v>
      </c>
    </row>
    <row r="557" spans="1:31" x14ac:dyDescent="0.25">
      <c r="A557">
        <v>2414137</v>
      </c>
      <c r="B557">
        <v>1</v>
      </c>
      <c r="C557" t="s">
        <v>81</v>
      </c>
      <c r="D557" t="s">
        <v>112</v>
      </c>
      <c r="E557" t="s">
        <v>141</v>
      </c>
      <c r="F557" t="s">
        <v>1813</v>
      </c>
      <c r="G557" t="s">
        <v>143</v>
      </c>
      <c r="H557" t="s">
        <v>135</v>
      </c>
      <c r="I557" t="s">
        <v>136</v>
      </c>
      <c r="J557" t="s">
        <v>137</v>
      </c>
      <c r="K557" t="s">
        <v>138</v>
      </c>
      <c r="L557" t="s">
        <v>1814</v>
      </c>
      <c r="M557" t="s">
        <v>1815</v>
      </c>
      <c r="N557">
        <v>0.88749999999999996</v>
      </c>
      <c r="O557">
        <v>0</v>
      </c>
      <c r="P557">
        <v>777</v>
      </c>
      <c r="Q557">
        <v>6</v>
      </c>
      <c r="R557">
        <v>107</v>
      </c>
      <c r="S557">
        <v>12</v>
      </c>
      <c r="T557">
        <v>109</v>
      </c>
      <c r="U557">
        <v>5</v>
      </c>
      <c r="V557">
        <v>2</v>
      </c>
      <c r="W557">
        <v>0</v>
      </c>
      <c r="X557">
        <v>139.96131884924651</v>
      </c>
      <c r="Y557">
        <v>270.86952219102358</v>
      </c>
      <c r="Z557">
        <v>3.6565152933844747</v>
      </c>
      <c r="AA557">
        <v>349.00544835816652</v>
      </c>
      <c r="AB557">
        <v>109.32614963880395</v>
      </c>
      <c r="AC557">
        <v>878.67528697486375</v>
      </c>
      <c r="AD557">
        <v>12.327344872679376</v>
      </c>
      <c r="AE557">
        <v>1763.821586178168</v>
      </c>
    </row>
    <row r="558" spans="1:31" x14ac:dyDescent="0.25">
      <c r="A558">
        <v>2414658</v>
      </c>
      <c r="B558">
        <v>1</v>
      </c>
      <c r="C558" t="s">
        <v>80</v>
      </c>
      <c r="D558" t="s">
        <v>103</v>
      </c>
      <c r="E558" t="s">
        <v>141</v>
      </c>
      <c r="F558" t="s">
        <v>1816</v>
      </c>
      <c r="G558" t="s">
        <v>565</v>
      </c>
      <c r="H558" t="s">
        <v>135</v>
      </c>
      <c r="I558" t="s">
        <v>136</v>
      </c>
      <c r="J558" t="s">
        <v>137</v>
      </c>
      <c r="K558" t="s">
        <v>138</v>
      </c>
      <c r="L558" t="s">
        <v>1817</v>
      </c>
      <c r="M558" t="s">
        <v>1818</v>
      </c>
      <c r="N558">
        <v>0.14472222200000001</v>
      </c>
      <c r="O558">
        <v>8</v>
      </c>
      <c r="P558">
        <v>331</v>
      </c>
      <c r="Q558">
        <v>19</v>
      </c>
      <c r="R558">
        <v>46</v>
      </c>
      <c r="S558">
        <v>10</v>
      </c>
      <c r="T558">
        <v>57</v>
      </c>
      <c r="U558">
        <v>0</v>
      </c>
      <c r="V558">
        <v>0</v>
      </c>
      <c r="W558">
        <v>0.70197505022626672</v>
      </c>
      <c r="X558">
        <v>11.944570213798212</v>
      </c>
      <c r="Y558">
        <v>11.512217890123813</v>
      </c>
      <c r="Z558">
        <v>0.96393632719196409</v>
      </c>
      <c r="AA558">
        <v>4.2154525409653614</v>
      </c>
      <c r="AB558">
        <v>2.2734693355720221</v>
      </c>
      <c r="AC558">
        <v>0</v>
      </c>
      <c r="AD558">
        <v>0</v>
      </c>
      <c r="AE558">
        <v>31.611621357877638</v>
      </c>
    </row>
    <row r="559" spans="1:31" x14ac:dyDescent="0.25">
      <c r="A559">
        <v>2414492</v>
      </c>
      <c r="B559">
        <v>1</v>
      </c>
      <c r="C559" t="s">
        <v>80</v>
      </c>
      <c r="D559" t="s">
        <v>87</v>
      </c>
      <c r="E559" t="s">
        <v>146</v>
      </c>
      <c r="F559" t="s">
        <v>1819</v>
      </c>
      <c r="G559" t="s">
        <v>148</v>
      </c>
      <c r="H559" t="s">
        <v>149</v>
      </c>
      <c r="I559" t="s">
        <v>136</v>
      </c>
      <c r="J559" t="s">
        <v>137</v>
      </c>
      <c r="K559" t="s">
        <v>138</v>
      </c>
      <c r="L559" t="s">
        <v>1820</v>
      </c>
      <c r="M559" t="s">
        <v>1821</v>
      </c>
      <c r="N559">
        <v>4.8358333330000001</v>
      </c>
      <c r="O559">
        <v>0</v>
      </c>
      <c r="P559">
        <v>7</v>
      </c>
      <c r="Q559">
        <v>0</v>
      </c>
      <c r="R559">
        <v>0</v>
      </c>
      <c r="S559">
        <v>0</v>
      </c>
      <c r="T559">
        <v>1</v>
      </c>
      <c r="U559">
        <v>0</v>
      </c>
      <c r="V559">
        <v>0</v>
      </c>
      <c r="W559">
        <v>0</v>
      </c>
      <c r="X559">
        <v>7.1273465482107019</v>
      </c>
      <c r="Y559">
        <v>0</v>
      </c>
      <c r="Z559">
        <v>0</v>
      </c>
      <c r="AA559">
        <v>0</v>
      </c>
      <c r="AB559">
        <v>2.3442251515246668</v>
      </c>
      <c r="AC559">
        <v>0</v>
      </c>
      <c r="AD559">
        <v>0</v>
      </c>
      <c r="AE559">
        <v>9.4715716997353692</v>
      </c>
    </row>
    <row r="560" spans="1:31" x14ac:dyDescent="0.25">
      <c r="A560">
        <v>2413994</v>
      </c>
      <c r="B560">
        <v>1</v>
      </c>
      <c r="C560" t="s">
        <v>80</v>
      </c>
      <c r="D560" t="s">
        <v>97</v>
      </c>
      <c r="E560" t="s">
        <v>174</v>
      </c>
      <c r="F560" t="s">
        <v>1822</v>
      </c>
      <c r="G560" t="s">
        <v>215</v>
      </c>
      <c r="H560" t="s">
        <v>135</v>
      </c>
      <c r="I560" t="s">
        <v>136</v>
      </c>
      <c r="J560" t="s">
        <v>137</v>
      </c>
      <c r="K560" t="s">
        <v>138</v>
      </c>
      <c r="L560" t="s">
        <v>1823</v>
      </c>
      <c r="M560" t="s">
        <v>1824</v>
      </c>
      <c r="N560">
        <v>1.0175000000000001</v>
      </c>
      <c r="O560">
        <v>21</v>
      </c>
      <c r="P560">
        <v>110</v>
      </c>
      <c r="Q560">
        <v>4</v>
      </c>
      <c r="R560">
        <v>34</v>
      </c>
      <c r="S560">
        <v>4</v>
      </c>
      <c r="T560">
        <v>18</v>
      </c>
      <c r="U560">
        <v>0</v>
      </c>
      <c r="V560">
        <v>0</v>
      </c>
      <c r="W560">
        <v>76.864405987164901</v>
      </c>
      <c r="X560">
        <v>160.54468957766625</v>
      </c>
      <c r="Y560">
        <v>1.5137960146984502</v>
      </c>
      <c r="Z560">
        <v>19.029327123917792</v>
      </c>
      <c r="AA560">
        <v>25.112867599806147</v>
      </c>
      <c r="AB560">
        <v>20.893913386983446</v>
      </c>
      <c r="AC560">
        <v>0</v>
      </c>
      <c r="AD560">
        <v>0</v>
      </c>
      <c r="AE560">
        <v>303.95899969023696</v>
      </c>
    </row>
    <row r="561" spans="1:31" x14ac:dyDescent="0.25">
      <c r="A561">
        <v>2414117</v>
      </c>
      <c r="B561">
        <v>1</v>
      </c>
      <c r="C561" t="s">
        <v>80</v>
      </c>
      <c r="D561" t="s">
        <v>82</v>
      </c>
      <c r="E561" t="s">
        <v>152</v>
      </c>
      <c r="F561" t="s">
        <v>1825</v>
      </c>
      <c r="G561" t="s">
        <v>403</v>
      </c>
      <c r="H561" t="s">
        <v>149</v>
      </c>
      <c r="I561" t="s">
        <v>136</v>
      </c>
      <c r="J561" t="s">
        <v>137</v>
      </c>
      <c r="K561" t="s">
        <v>138</v>
      </c>
      <c r="L561" t="s">
        <v>1826</v>
      </c>
      <c r="M561" t="s">
        <v>1827</v>
      </c>
      <c r="N561">
        <v>0.63888888799999999</v>
      </c>
      <c r="O561">
        <v>0</v>
      </c>
      <c r="P561">
        <v>175</v>
      </c>
      <c r="Q561">
        <v>0</v>
      </c>
      <c r="R561">
        <v>0</v>
      </c>
      <c r="S561">
        <v>0</v>
      </c>
      <c r="T561">
        <v>21</v>
      </c>
      <c r="U561">
        <v>0</v>
      </c>
      <c r="V561">
        <v>0</v>
      </c>
      <c r="W561">
        <v>0</v>
      </c>
      <c r="X561">
        <v>30.003475338480008</v>
      </c>
      <c r="Y561">
        <v>0</v>
      </c>
      <c r="Z561">
        <v>0</v>
      </c>
      <c r="AA561">
        <v>0</v>
      </c>
      <c r="AB561">
        <v>4.6520901735011115</v>
      </c>
      <c r="AC561">
        <v>0</v>
      </c>
      <c r="AD561">
        <v>0</v>
      </c>
      <c r="AE561">
        <v>34.655565511981123</v>
      </c>
    </row>
    <row r="562" spans="1:31" x14ac:dyDescent="0.25">
      <c r="A562">
        <v>2414094</v>
      </c>
      <c r="B562">
        <v>1</v>
      </c>
      <c r="C562" t="s">
        <v>80</v>
      </c>
      <c r="D562" t="s">
        <v>103</v>
      </c>
      <c r="E562" t="s">
        <v>146</v>
      </c>
      <c r="F562" t="s">
        <v>1828</v>
      </c>
      <c r="G562" t="s">
        <v>148</v>
      </c>
      <c r="H562" t="s">
        <v>149</v>
      </c>
      <c r="I562" t="s">
        <v>136</v>
      </c>
      <c r="J562" t="s">
        <v>137</v>
      </c>
      <c r="K562" t="s">
        <v>138</v>
      </c>
      <c r="L562" t="s">
        <v>1829</v>
      </c>
      <c r="M562" t="s">
        <v>1830</v>
      </c>
      <c r="N562">
        <v>2.1547222220000002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0.24171126457386666</v>
      </c>
      <c r="AC562">
        <v>0</v>
      </c>
      <c r="AD562">
        <v>0</v>
      </c>
      <c r="AE562">
        <v>0.24171126457386666</v>
      </c>
    </row>
    <row r="563" spans="1:31" x14ac:dyDescent="0.25">
      <c r="A563">
        <v>2414635</v>
      </c>
      <c r="B563">
        <v>1</v>
      </c>
      <c r="C563" t="s">
        <v>80</v>
      </c>
      <c r="D563" t="s">
        <v>82</v>
      </c>
      <c r="E563" t="s">
        <v>146</v>
      </c>
      <c r="F563" t="s">
        <v>1831</v>
      </c>
      <c r="G563" t="s">
        <v>148</v>
      </c>
      <c r="H563" t="s">
        <v>149</v>
      </c>
      <c r="I563" t="s">
        <v>136</v>
      </c>
      <c r="J563" t="s">
        <v>137</v>
      </c>
      <c r="K563" t="s">
        <v>138</v>
      </c>
      <c r="L563" t="s">
        <v>1832</v>
      </c>
      <c r="M563" t="s">
        <v>1833</v>
      </c>
      <c r="N563">
        <v>1.912222222</v>
      </c>
      <c r="O563">
        <v>0</v>
      </c>
      <c r="P563">
        <v>5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1.3589266324386668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1.3589266324386668</v>
      </c>
    </row>
    <row r="564" spans="1:31" x14ac:dyDescent="0.25">
      <c r="A564">
        <v>2413825</v>
      </c>
      <c r="B564">
        <v>1</v>
      </c>
      <c r="C564" t="s">
        <v>81</v>
      </c>
      <c r="D564" t="s">
        <v>123</v>
      </c>
      <c r="E564" t="s">
        <v>146</v>
      </c>
      <c r="F564" t="s">
        <v>1834</v>
      </c>
      <c r="G564" t="s">
        <v>168</v>
      </c>
      <c r="H564" t="s">
        <v>149</v>
      </c>
      <c r="I564" t="s">
        <v>136</v>
      </c>
      <c r="J564" t="s">
        <v>3</v>
      </c>
      <c r="K564" t="s">
        <v>138</v>
      </c>
      <c r="L564" t="s">
        <v>1835</v>
      </c>
      <c r="M564" t="s">
        <v>1836</v>
      </c>
      <c r="N564">
        <v>2.2408333329999999</v>
      </c>
      <c r="O564">
        <v>0</v>
      </c>
      <c r="P564">
        <v>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0.72118038373142501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0.72118038373142501</v>
      </c>
    </row>
    <row r="565" spans="1:31" x14ac:dyDescent="0.25">
      <c r="A565">
        <v>2414572</v>
      </c>
      <c r="B565">
        <v>1</v>
      </c>
      <c r="C565" t="s">
        <v>80</v>
      </c>
      <c r="D565" t="s">
        <v>103</v>
      </c>
      <c r="E565" t="s">
        <v>146</v>
      </c>
      <c r="F565" t="s">
        <v>1837</v>
      </c>
      <c r="G565" t="s">
        <v>148</v>
      </c>
      <c r="H565" t="s">
        <v>149</v>
      </c>
      <c r="I565" t="s">
        <v>136</v>
      </c>
      <c r="J565" t="s">
        <v>137</v>
      </c>
      <c r="K565" t="s">
        <v>138</v>
      </c>
      <c r="L565" t="s">
        <v>1838</v>
      </c>
      <c r="M565" t="s">
        <v>1839</v>
      </c>
      <c r="N565">
        <v>4.68</v>
      </c>
      <c r="O565">
        <v>0</v>
      </c>
      <c r="P565">
        <v>5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4.3798667981062502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4.3798667981062502</v>
      </c>
    </row>
    <row r="566" spans="1:31" x14ac:dyDescent="0.25">
      <c r="A566">
        <v>2413931</v>
      </c>
      <c r="B566">
        <v>1</v>
      </c>
      <c r="C566" t="s">
        <v>81</v>
      </c>
      <c r="D566" t="s">
        <v>127</v>
      </c>
      <c r="E566" t="s">
        <v>141</v>
      </c>
      <c r="F566" t="s">
        <v>1840</v>
      </c>
      <c r="G566" t="s">
        <v>143</v>
      </c>
      <c r="H566" t="s">
        <v>135</v>
      </c>
      <c r="I566" t="s">
        <v>136</v>
      </c>
      <c r="J566" t="s">
        <v>137</v>
      </c>
      <c r="K566" t="s">
        <v>138</v>
      </c>
      <c r="L566" t="s">
        <v>1841</v>
      </c>
      <c r="M566" t="s">
        <v>1842</v>
      </c>
      <c r="N566">
        <v>2.5113888879999999</v>
      </c>
      <c r="O566">
        <v>4</v>
      </c>
      <c r="P566">
        <v>76</v>
      </c>
      <c r="Q566">
        <v>98</v>
      </c>
      <c r="R566">
        <v>101</v>
      </c>
      <c r="S566">
        <v>2</v>
      </c>
      <c r="T566">
        <v>8</v>
      </c>
      <c r="U566">
        <v>0</v>
      </c>
      <c r="V566">
        <v>0</v>
      </c>
      <c r="W566">
        <v>1.3001307369344333</v>
      </c>
      <c r="X566">
        <v>22.226301764192648</v>
      </c>
      <c r="Y566">
        <v>21.557153092880807</v>
      </c>
      <c r="Z566">
        <v>25.401796061854554</v>
      </c>
      <c r="AA566">
        <v>3.6181260258845165</v>
      </c>
      <c r="AB566">
        <v>2.812601267926667</v>
      </c>
      <c r="AC566">
        <v>0</v>
      </c>
      <c r="AD566">
        <v>0</v>
      </c>
      <c r="AE566">
        <v>76.916108949673628</v>
      </c>
    </row>
    <row r="567" spans="1:31" x14ac:dyDescent="0.25">
      <c r="A567">
        <v>2414466</v>
      </c>
      <c r="B567">
        <v>1</v>
      </c>
      <c r="C567" t="s">
        <v>80</v>
      </c>
      <c r="D567" t="s">
        <v>102</v>
      </c>
      <c r="E567" t="s">
        <v>152</v>
      </c>
      <c r="F567" t="s">
        <v>681</v>
      </c>
      <c r="G567" t="s">
        <v>164</v>
      </c>
      <c r="H567" t="s">
        <v>149</v>
      </c>
      <c r="I567" t="s">
        <v>136</v>
      </c>
      <c r="J567" t="s">
        <v>137</v>
      </c>
      <c r="K567" t="s">
        <v>138</v>
      </c>
      <c r="L567" t="s">
        <v>1843</v>
      </c>
      <c r="M567" t="s">
        <v>1844</v>
      </c>
      <c r="N567">
        <v>1.1347222219999999</v>
      </c>
      <c r="O567">
        <v>0</v>
      </c>
      <c r="P567">
        <v>1</v>
      </c>
      <c r="Q567">
        <v>0</v>
      </c>
      <c r="R567">
        <v>13</v>
      </c>
      <c r="S567">
        <v>0</v>
      </c>
      <c r="T567">
        <v>9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2.9350601511164998</v>
      </c>
      <c r="AA567">
        <v>0</v>
      </c>
      <c r="AB567">
        <v>4.9105298191704616</v>
      </c>
      <c r="AC567">
        <v>0</v>
      </c>
      <c r="AD567">
        <v>0</v>
      </c>
      <c r="AE567">
        <v>7.8455899702869614</v>
      </c>
    </row>
    <row r="568" spans="1:31" x14ac:dyDescent="0.25">
      <c r="A568">
        <v>2414429</v>
      </c>
      <c r="B568">
        <v>1</v>
      </c>
      <c r="C568" t="s">
        <v>80</v>
      </c>
      <c r="D568" t="s">
        <v>104</v>
      </c>
      <c r="E568" t="s">
        <v>146</v>
      </c>
      <c r="F568" t="s">
        <v>1845</v>
      </c>
      <c r="G568" t="s">
        <v>148</v>
      </c>
      <c r="H568" t="s">
        <v>149</v>
      </c>
      <c r="I568" t="s">
        <v>136</v>
      </c>
      <c r="J568" t="s">
        <v>137</v>
      </c>
      <c r="K568" t="s">
        <v>138</v>
      </c>
      <c r="L568" t="s">
        <v>1846</v>
      </c>
      <c r="M568" t="s">
        <v>1847</v>
      </c>
      <c r="N568">
        <v>1.428055555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</row>
    <row r="569" spans="1:31" x14ac:dyDescent="0.25">
      <c r="A569">
        <v>2413633</v>
      </c>
      <c r="B569">
        <v>1</v>
      </c>
      <c r="C569" t="s">
        <v>81</v>
      </c>
      <c r="D569" t="s">
        <v>125</v>
      </c>
      <c r="E569" t="s">
        <v>174</v>
      </c>
      <c r="F569" t="s">
        <v>1848</v>
      </c>
      <c r="G569" t="s">
        <v>158</v>
      </c>
      <c r="H569" t="s">
        <v>135</v>
      </c>
      <c r="I569" t="s">
        <v>136</v>
      </c>
      <c r="J569" t="s">
        <v>137</v>
      </c>
      <c r="K569" t="s">
        <v>159</v>
      </c>
      <c r="L569" t="s">
        <v>1849</v>
      </c>
      <c r="M569" t="s">
        <v>1850</v>
      </c>
      <c r="N569">
        <v>7.9936111109999999</v>
      </c>
      <c r="O569">
        <v>2</v>
      </c>
      <c r="P569">
        <v>93</v>
      </c>
      <c r="Q569">
        <v>35</v>
      </c>
      <c r="R569">
        <v>148</v>
      </c>
      <c r="S569">
        <v>2</v>
      </c>
      <c r="T569">
        <v>13</v>
      </c>
      <c r="U569">
        <v>1</v>
      </c>
      <c r="V569">
        <v>0</v>
      </c>
      <c r="W569">
        <v>3.2782211614816337</v>
      </c>
      <c r="X569">
        <v>75.246804345801749</v>
      </c>
      <c r="Y569">
        <v>165.73145736735356</v>
      </c>
      <c r="Z569">
        <v>32.57759954354767</v>
      </c>
      <c r="AA569">
        <v>68.708916434357178</v>
      </c>
      <c r="AB569">
        <v>13.749663137164275</v>
      </c>
      <c r="AC569">
        <v>1439.3158179358636</v>
      </c>
      <c r="AD569">
        <v>0</v>
      </c>
      <c r="AE569">
        <v>1798.6084799255696</v>
      </c>
    </row>
    <row r="570" spans="1:31" x14ac:dyDescent="0.25">
      <c r="A570">
        <v>2413888</v>
      </c>
      <c r="B570">
        <v>1</v>
      </c>
      <c r="C570" t="s">
        <v>80</v>
      </c>
      <c r="D570" t="s">
        <v>101</v>
      </c>
      <c r="E570" t="s">
        <v>141</v>
      </c>
      <c r="F570" t="s">
        <v>1851</v>
      </c>
      <c r="G570" t="s">
        <v>143</v>
      </c>
      <c r="H570" t="s">
        <v>135</v>
      </c>
      <c r="I570" t="s">
        <v>136</v>
      </c>
      <c r="J570" t="s">
        <v>137</v>
      </c>
      <c r="K570" t="s">
        <v>138</v>
      </c>
      <c r="L570" t="s">
        <v>1852</v>
      </c>
      <c r="M570" t="s">
        <v>1853</v>
      </c>
      <c r="N570">
        <v>0.58750000000000002</v>
      </c>
      <c r="O570">
        <v>15</v>
      </c>
      <c r="P570">
        <v>3874</v>
      </c>
      <c r="Q570">
        <v>12</v>
      </c>
      <c r="R570">
        <v>118</v>
      </c>
      <c r="S570">
        <v>31</v>
      </c>
      <c r="T570">
        <v>435</v>
      </c>
      <c r="U570">
        <v>4</v>
      </c>
      <c r="V570">
        <v>1</v>
      </c>
      <c r="W570">
        <v>4.4398389311347515</v>
      </c>
      <c r="X570">
        <v>563.67168261478059</v>
      </c>
      <c r="Y570">
        <v>55.54589595270226</v>
      </c>
      <c r="Z570">
        <v>10.763652335653999</v>
      </c>
      <c r="AA570">
        <v>86.704715363544238</v>
      </c>
      <c r="AB570">
        <v>318.61504730843268</v>
      </c>
      <c r="AC570">
        <v>196.04109488250822</v>
      </c>
      <c r="AD570">
        <v>0.39755987449800001</v>
      </c>
      <c r="AE570">
        <v>1236.1794872632547</v>
      </c>
    </row>
    <row r="571" spans="1:31" x14ac:dyDescent="0.25">
      <c r="A571">
        <v>2414031</v>
      </c>
      <c r="B571">
        <v>1</v>
      </c>
      <c r="C571" t="s">
        <v>80</v>
      </c>
      <c r="D571" t="s">
        <v>83</v>
      </c>
      <c r="E571" t="s">
        <v>132</v>
      </c>
      <c r="F571" t="s">
        <v>1854</v>
      </c>
      <c r="G571" t="s">
        <v>919</v>
      </c>
      <c r="H571" t="s">
        <v>135</v>
      </c>
      <c r="I571" t="s">
        <v>136</v>
      </c>
      <c r="J571" t="s">
        <v>137</v>
      </c>
      <c r="K571" t="s">
        <v>138</v>
      </c>
      <c r="L571" t="s">
        <v>1740</v>
      </c>
      <c r="M571" t="s">
        <v>1855</v>
      </c>
      <c r="N571">
        <v>5.1008333329999997</v>
      </c>
      <c r="O571">
        <v>0</v>
      </c>
      <c r="P571">
        <v>18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6.1559685060987004</v>
      </c>
      <c r="Y571">
        <v>0</v>
      </c>
      <c r="Z571">
        <v>0</v>
      </c>
      <c r="AA571">
        <v>0</v>
      </c>
      <c r="AB571">
        <v>4.4364812610300008E-2</v>
      </c>
      <c r="AC571">
        <v>0</v>
      </c>
      <c r="AD571">
        <v>0</v>
      </c>
      <c r="AE571">
        <v>6.2003333187090002</v>
      </c>
    </row>
    <row r="572" spans="1:31" x14ac:dyDescent="0.25">
      <c r="A572">
        <v>2414180</v>
      </c>
      <c r="B572">
        <v>1</v>
      </c>
      <c r="C572" t="s">
        <v>80</v>
      </c>
      <c r="D572" t="s">
        <v>84</v>
      </c>
      <c r="E572" t="s">
        <v>132</v>
      </c>
      <c r="F572" t="s">
        <v>1856</v>
      </c>
      <c r="G572" t="s">
        <v>143</v>
      </c>
      <c r="H572" t="s">
        <v>135</v>
      </c>
      <c r="I572" t="s">
        <v>136</v>
      </c>
      <c r="J572" t="s">
        <v>137</v>
      </c>
      <c r="K572" t="s">
        <v>138</v>
      </c>
      <c r="L572" t="s">
        <v>1857</v>
      </c>
      <c r="M572" t="s">
        <v>1858</v>
      </c>
      <c r="N572">
        <v>3.1491666660000002</v>
      </c>
      <c r="O572">
        <v>1</v>
      </c>
      <c r="P572">
        <v>887</v>
      </c>
      <c r="Q572">
        <v>2</v>
      </c>
      <c r="R572">
        <v>46</v>
      </c>
      <c r="S572">
        <v>3</v>
      </c>
      <c r="T572">
        <v>114</v>
      </c>
      <c r="U572">
        <v>0</v>
      </c>
      <c r="V572">
        <v>0</v>
      </c>
      <c r="W572">
        <v>0.70871613605365003</v>
      </c>
      <c r="X572">
        <v>506.0014100160015</v>
      </c>
      <c r="Y572">
        <v>2.3364719555898996</v>
      </c>
      <c r="Z572">
        <v>54.454411020963896</v>
      </c>
      <c r="AA572">
        <v>13.056675921575852</v>
      </c>
      <c r="AB572">
        <v>283.91644653410964</v>
      </c>
      <c r="AC572">
        <v>0</v>
      </c>
      <c r="AD572">
        <v>0</v>
      </c>
      <c r="AE572">
        <v>860.47413158429435</v>
      </c>
    </row>
    <row r="573" spans="1:31" x14ac:dyDescent="0.25">
      <c r="A573">
        <v>2414529</v>
      </c>
      <c r="B573">
        <v>1</v>
      </c>
      <c r="C573" t="s">
        <v>80</v>
      </c>
      <c r="D573" t="s">
        <v>101</v>
      </c>
      <c r="E573" t="s">
        <v>132</v>
      </c>
      <c r="F573" t="s">
        <v>1859</v>
      </c>
      <c r="G573" t="s">
        <v>143</v>
      </c>
      <c r="H573" t="s">
        <v>135</v>
      </c>
      <c r="I573" t="s">
        <v>136</v>
      </c>
      <c r="J573" t="s">
        <v>137</v>
      </c>
      <c r="K573" t="s">
        <v>138</v>
      </c>
      <c r="L573" t="s">
        <v>1860</v>
      </c>
      <c r="M573" t="s">
        <v>1861</v>
      </c>
      <c r="N573">
        <v>1.7813888879999999</v>
      </c>
      <c r="O573">
        <v>0</v>
      </c>
      <c r="P573">
        <v>2074</v>
      </c>
      <c r="Q573">
        <v>0</v>
      </c>
      <c r="R573">
        <v>43</v>
      </c>
      <c r="S573">
        <v>1</v>
      </c>
      <c r="T573">
        <v>151</v>
      </c>
      <c r="U573">
        <v>0</v>
      </c>
      <c r="V573">
        <v>0</v>
      </c>
      <c r="W573">
        <v>0</v>
      </c>
      <c r="X573">
        <v>701.56482803151584</v>
      </c>
      <c r="Y573">
        <v>0</v>
      </c>
      <c r="Z573">
        <v>25.248866071230747</v>
      </c>
      <c r="AA573">
        <v>0</v>
      </c>
      <c r="AB573">
        <v>177.37236725409372</v>
      </c>
      <c r="AC573">
        <v>0</v>
      </c>
      <c r="AD573">
        <v>0</v>
      </c>
      <c r="AE573">
        <v>904.18606135684036</v>
      </c>
    </row>
    <row r="574" spans="1:31" x14ac:dyDescent="0.25">
      <c r="A574">
        <v>2414197</v>
      </c>
      <c r="B574">
        <v>1</v>
      </c>
      <c r="C574" t="s">
        <v>80</v>
      </c>
      <c r="D574" t="s">
        <v>85</v>
      </c>
      <c r="E574" t="s">
        <v>288</v>
      </c>
      <c r="F574" t="s">
        <v>1862</v>
      </c>
      <c r="G574" t="s">
        <v>325</v>
      </c>
      <c r="H574" t="s">
        <v>149</v>
      </c>
      <c r="I574" t="s">
        <v>136</v>
      </c>
      <c r="J574" t="s">
        <v>137</v>
      </c>
      <c r="K574" t="s">
        <v>138</v>
      </c>
      <c r="L574" t="s">
        <v>1863</v>
      </c>
      <c r="M574" t="s">
        <v>1864</v>
      </c>
      <c r="N574">
        <v>5.8375000000000004</v>
      </c>
      <c r="O574">
        <v>0</v>
      </c>
      <c r="P574">
        <v>81</v>
      </c>
      <c r="Q574">
        <v>0</v>
      </c>
      <c r="R574">
        <v>0</v>
      </c>
      <c r="S574">
        <v>0</v>
      </c>
      <c r="T574">
        <v>7</v>
      </c>
      <c r="U574">
        <v>0</v>
      </c>
      <c r="V574">
        <v>0</v>
      </c>
      <c r="W574">
        <v>0</v>
      </c>
      <c r="X574">
        <v>119.26273332856915</v>
      </c>
      <c r="Y574">
        <v>0</v>
      </c>
      <c r="Z574">
        <v>0</v>
      </c>
      <c r="AA574">
        <v>0</v>
      </c>
      <c r="AB574">
        <v>10.314247404088892</v>
      </c>
      <c r="AC574">
        <v>0</v>
      </c>
      <c r="AD574">
        <v>0</v>
      </c>
      <c r="AE574">
        <v>129.57698073265806</v>
      </c>
    </row>
    <row r="575" spans="1:31" x14ac:dyDescent="0.25">
      <c r="A575">
        <v>2413865</v>
      </c>
      <c r="B575">
        <v>1</v>
      </c>
      <c r="C575" t="s">
        <v>80</v>
      </c>
      <c r="D575" t="s">
        <v>110</v>
      </c>
      <c r="E575" t="s">
        <v>146</v>
      </c>
      <c r="F575" t="s">
        <v>1865</v>
      </c>
      <c r="G575" t="s">
        <v>282</v>
      </c>
      <c r="H575" t="s">
        <v>149</v>
      </c>
      <c r="I575" t="s">
        <v>136</v>
      </c>
      <c r="J575" t="s">
        <v>137</v>
      </c>
      <c r="K575" t="s">
        <v>138</v>
      </c>
      <c r="L575" t="s">
        <v>1866</v>
      </c>
      <c r="M575" t="s">
        <v>1867</v>
      </c>
      <c r="N575">
        <v>0.67583333300000004</v>
      </c>
      <c r="O575">
        <v>0</v>
      </c>
      <c r="P575">
        <v>4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</row>
    <row r="576" spans="1:31" x14ac:dyDescent="0.25">
      <c r="A576">
        <v>2414320</v>
      </c>
      <c r="B576">
        <v>1</v>
      </c>
      <c r="C576" t="s">
        <v>80</v>
      </c>
      <c r="D576" t="s">
        <v>94</v>
      </c>
      <c r="E576" t="s">
        <v>174</v>
      </c>
      <c r="F576" t="s">
        <v>1868</v>
      </c>
      <c r="G576" t="s">
        <v>154</v>
      </c>
      <c r="H576" t="s">
        <v>135</v>
      </c>
      <c r="I576" t="s">
        <v>136</v>
      </c>
      <c r="J576" t="s">
        <v>137</v>
      </c>
      <c r="K576" t="s">
        <v>138</v>
      </c>
      <c r="L576" t="s">
        <v>1869</v>
      </c>
      <c r="M576" t="s">
        <v>1870</v>
      </c>
      <c r="N576">
        <v>1.173888888</v>
      </c>
      <c r="O576">
        <v>0</v>
      </c>
      <c r="P576">
        <v>137</v>
      </c>
      <c r="Q576">
        <v>1</v>
      </c>
      <c r="R576">
        <v>7</v>
      </c>
      <c r="S576">
        <v>13</v>
      </c>
      <c r="T576">
        <v>20</v>
      </c>
      <c r="U576">
        <v>4</v>
      </c>
      <c r="V576">
        <v>0</v>
      </c>
      <c r="W576">
        <v>0</v>
      </c>
      <c r="X576">
        <v>30.645349520592262</v>
      </c>
      <c r="Y576">
        <v>0.44674401254172225</v>
      </c>
      <c r="Z576">
        <v>2.472062532577517</v>
      </c>
      <c r="AA576">
        <v>183.39070820807294</v>
      </c>
      <c r="AB576">
        <v>20.707119807577534</v>
      </c>
      <c r="AC576">
        <v>1024.7708796995764</v>
      </c>
      <c r="AD576">
        <v>0</v>
      </c>
      <c r="AE576">
        <v>1262.4328637809383</v>
      </c>
    </row>
    <row r="577" spans="1:31" x14ac:dyDescent="0.25">
      <c r="A577">
        <v>2414220</v>
      </c>
      <c r="B577">
        <v>1</v>
      </c>
      <c r="C577" t="s">
        <v>80</v>
      </c>
      <c r="D577" t="s">
        <v>82</v>
      </c>
      <c r="E577" t="s">
        <v>152</v>
      </c>
      <c r="F577" t="s">
        <v>1871</v>
      </c>
      <c r="G577" t="s">
        <v>154</v>
      </c>
      <c r="H577" t="s">
        <v>149</v>
      </c>
      <c r="I577" t="s">
        <v>136</v>
      </c>
      <c r="J577" t="s">
        <v>137</v>
      </c>
      <c r="K577" t="s">
        <v>138</v>
      </c>
      <c r="L577" t="s">
        <v>1872</v>
      </c>
      <c r="M577" t="s">
        <v>1873</v>
      </c>
      <c r="N577">
        <v>3.2997222220000002</v>
      </c>
      <c r="O577">
        <v>0</v>
      </c>
      <c r="P577">
        <v>3</v>
      </c>
      <c r="Q577">
        <v>0</v>
      </c>
      <c r="R577">
        <v>0</v>
      </c>
      <c r="S577">
        <v>0</v>
      </c>
      <c r="T577">
        <v>695</v>
      </c>
      <c r="U577">
        <v>0</v>
      </c>
      <c r="V577">
        <v>0</v>
      </c>
      <c r="W577">
        <v>0</v>
      </c>
      <c r="X577">
        <v>0.85395756812550017</v>
      </c>
      <c r="Y577">
        <v>0</v>
      </c>
      <c r="Z577">
        <v>0</v>
      </c>
      <c r="AA577">
        <v>0</v>
      </c>
      <c r="AB577">
        <v>1044.9855189655468</v>
      </c>
      <c r="AC577">
        <v>0</v>
      </c>
      <c r="AD577">
        <v>0</v>
      </c>
      <c r="AE577">
        <v>1045.8394765336723</v>
      </c>
    </row>
    <row r="578" spans="1:31" x14ac:dyDescent="0.25">
      <c r="A578">
        <v>2414343</v>
      </c>
      <c r="B578">
        <v>1</v>
      </c>
      <c r="C578" t="s">
        <v>81</v>
      </c>
      <c r="D578" t="s">
        <v>127</v>
      </c>
      <c r="E578" t="s">
        <v>132</v>
      </c>
      <c r="F578" t="s">
        <v>1874</v>
      </c>
      <c r="G578" t="s">
        <v>215</v>
      </c>
      <c r="H578" t="s">
        <v>135</v>
      </c>
      <c r="I578" t="s">
        <v>136</v>
      </c>
      <c r="J578" t="s">
        <v>137</v>
      </c>
      <c r="K578" t="s">
        <v>138</v>
      </c>
      <c r="L578" t="s">
        <v>1875</v>
      </c>
      <c r="M578" t="s">
        <v>1876</v>
      </c>
      <c r="N578">
        <v>5.1777777770000002</v>
      </c>
      <c r="O578">
        <v>0</v>
      </c>
      <c r="P578">
        <v>440</v>
      </c>
      <c r="Q578">
        <v>12</v>
      </c>
      <c r="R578">
        <v>36</v>
      </c>
      <c r="S578">
        <v>3</v>
      </c>
      <c r="T578">
        <v>34</v>
      </c>
      <c r="U578">
        <v>3</v>
      </c>
      <c r="V578">
        <v>0</v>
      </c>
      <c r="W578">
        <v>0</v>
      </c>
      <c r="X578">
        <v>386.49456549276778</v>
      </c>
      <c r="Y578">
        <v>3.1569460083694443</v>
      </c>
      <c r="Z578">
        <v>46.985269177197573</v>
      </c>
      <c r="AA578">
        <v>1943.8009141049677</v>
      </c>
      <c r="AB578">
        <v>57.74524188349568</v>
      </c>
      <c r="AC578">
        <v>314.86708344875876</v>
      </c>
      <c r="AD578">
        <v>0</v>
      </c>
      <c r="AE578">
        <v>2753.0500201155569</v>
      </c>
    </row>
    <row r="579" spans="1:31" x14ac:dyDescent="0.25">
      <c r="A579">
        <v>2413702</v>
      </c>
      <c r="B579">
        <v>1</v>
      </c>
      <c r="C579" t="s">
        <v>80</v>
      </c>
      <c r="D579" t="s">
        <v>86</v>
      </c>
      <c r="E579" t="s">
        <v>162</v>
      </c>
      <c r="F579" t="s">
        <v>1877</v>
      </c>
      <c r="G579" t="s">
        <v>348</v>
      </c>
      <c r="H579" t="s">
        <v>149</v>
      </c>
      <c r="I579" t="s">
        <v>136</v>
      </c>
      <c r="J579" t="s">
        <v>137</v>
      </c>
      <c r="K579" t="s">
        <v>138</v>
      </c>
      <c r="L579" t="s">
        <v>1878</v>
      </c>
      <c r="M579" t="s">
        <v>1879</v>
      </c>
      <c r="N579">
        <v>0.95083333299999995</v>
      </c>
      <c r="O579">
        <v>0</v>
      </c>
      <c r="P579">
        <v>23</v>
      </c>
      <c r="Q579">
        <v>0</v>
      </c>
      <c r="R579">
        <v>0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14.877425970130066</v>
      </c>
      <c r="Y579">
        <v>0</v>
      </c>
      <c r="Z579">
        <v>0</v>
      </c>
      <c r="AA579">
        <v>0</v>
      </c>
      <c r="AB579">
        <v>0.13295344787685001</v>
      </c>
      <c r="AC579">
        <v>0</v>
      </c>
      <c r="AD579">
        <v>0</v>
      </c>
      <c r="AE579">
        <v>15.010379418006917</v>
      </c>
    </row>
    <row r="580" spans="1:31" x14ac:dyDescent="0.25">
      <c r="A580">
        <v>2414389</v>
      </c>
      <c r="B580">
        <v>1</v>
      </c>
      <c r="C580" t="s">
        <v>80</v>
      </c>
      <c r="D580" t="s">
        <v>104</v>
      </c>
      <c r="E580" t="s">
        <v>141</v>
      </c>
      <c r="F580" t="s">
        <v>1880</v>
      </c>
      <c r="G580" t="s">
        <v>143</v>
      </c>
      <c r="H580" t="s">
        <v>135</v>
      </c>
      <c r="I580" t="s">
        <v>136</v>
      </c>
      <c r="J580" t="s">
        <v>137</v>
      </c>
      <c r="K580" t="s">
        <v>138</v>
      </c>
      <c r="L580" t="s">
        <v>1881</v>
      </c>
      <c r="M580" t="s">
        <v>1882</v>
      </c>
      <c r="N580">
        <v>4.8736111109999998</v>
      </c>
      <c r="O580">
        <v>4</v>
      </c>
      <c r="P580">
        <v>0</v>
      </c>
      <c r="Q580">
        <v>4</v>
      </c>
      <c r="R580">
        <v>0</v>
      </c>
      <c r="S580">
        <v>8</v>
      </c>
      <c r="T580">
        <v>0</v>
      </c>
      <c r="U580">
        <v>0</v>
      </c>
      <c r="V580">
        <v>0</v>
      </c>
      <c r="W580">
        <v>8.0361564905462508</v>
      </c>
      <c r="X580">
        <v>0</v>
      </c>
      <c r="Y580">
        <v>4.3793553070907691</v>
      </c>
      <c r="Z580">
        <v>0</v>
      </c>
      <c r="AA580">
        <v>14.285229884151821</v>
      </c>
      <c r="AB580">
        <v>0</v>
      </c>
      <c r="AC580">
        <v>0</v>
      </c>
      <c r="AD580">
        <v>0</v>
      </c>
      <c r="AE580">
        <v>26.700741681788841</v>
      </c>
    </row>
    <row r="581" spans="1:31" x14ac:dyDescent="0.25">
      <c r="A581">
        <v>2414157</v>
      </c>
      <c r="B581">
        <v>1</v>
      </c>
      <c r="C581" t="s">
        <v>80</v>
      </c>
      <c r="D581" t="s">
        <v>103</v>
      </c>
      <c r="E581" t="s">
        <v>132</v>
      </c>
      <c r="F581" t="s">
        <v>1883</v>
      </c>
      <c r="G581" t="s">
        <v>215</v>
      </c>
      <c r="H581" t="s">
        <v>135</v>
      </c>
      <c r="I581" t="s">
        <v>136</v>
      </c>
      <c r="J581" t="s">
        <v>137</v>
      </c>
      <c r="K581" t="s">
        <v>138</v>
      </c>
      <c r="L581" t="s">
        <v>1884</v>
      </c>
      <c r="M581" t="s">
        <v>1885</v>
      </c>
      <c r="N581">
        <v>4.8719444440000004</v>
      </c>
      <c r="O581">
        <v>0</v>
      </c>
      <c r="P581">
        <v>122</v>
      </c>
      <c r="Q581">
        <v>0</v>
      </c>
      <c r="R581">
        <v>0</v>
      </c>
      <c r="S581">
        <v>0</v>
      </c>
      <c r="T581">
        <v>14</v>
      </c>
      <c r="U581">
        <v>0</v>
      </c>
      <c r="V581">
        <v>0</v>
      </c>
      <c r="W581">
        <v>0</v>
      </c>
      <c r="X581">
        <v>168.23746262026077</v>
      </c>
      <c r="Y581">
        <v>0</v>
      </c>
      <c r="Z581">
        <v>0</v>
      </c>
      <c r="AA581">
        <v>0</v>
      </c>
      <c r="AB581">
        <v>31.87941979941774</v>
      </c>
      <c r="AC581">
        <v>0</v>
      </c>
      <c r="AD581">
        <v>0</v>
      </c>
      <c r="AE581">
        <v>200.11688241967852</v>
      </c>
    </row>
    <row r="582" spans="1:31" x14ac:dyDescent="0.25">
      <c r="A582">
        <v>2414489</v>
      </c>
      <c r="B582">
        <v>1</v>
      </c>
      <c r="C582" t="s">
        <v>80</v>
      </c>
      <c r="D582" t="s">
        <v>82</v>
      </c>
      <c r="E582" t="s">
        <v>152</v>
      </c>
      <c r="F582" t="s">
        <v>1886</v>
      </c>
      <c r="G582" t="s">
        <v>154</v>
      </c>
      <c r="H582" t="s">
        <v>149</v>
      </c>
      <c r="I582" t="s">
        <v>136</v>
      </c>
      <c r="J582" t="s">
        <v>137</v>
      </c>
      <c r="K582" t="s">
        <v>138</v>
      </c>
      <c r="L582" t="s">
        <v>1887</v>
      </c>
      <c r="M582" t="s">
        <v>1888</v>
      </c>
      <c r="N582">
        <v>0.33722222200000002</v>
      </c>
      <c r="O582">
        <v>0</v>
      </c>
      <c r="P582">
        <v>784</v>
      </c>
      <c r="Q582">
        <v>0</v>
      </c>
      <c r="R582">
        <v>0</v>
      </c>
      <c r="S582">
        <v>0</v>
      </c>
      <c r="T582">
        <v>39</v>
      </c>
      <c r="U582">
        <v>0</v>
      </c>
      <c r="V582">
        <v>0</v>
      </c>
      <c r="W582">
        <v>0</v>
      </c>
      <c r="X582">
        <v>81.595482039482746</v>
      </c>
      <c r="Y582">
        <v>0</v>
      </c>
      <c r="Z582">
        <v>0</v>
      </c>
      <c r="AA582">
        <v>0</v>
      </c>
      <c r="AB582">
        <v>5.0623770523825007</v>
      </c>
      <c r="AC582">
        <v>0</v>
      </c>
      <c r="AD582">
        <v>0</v>
      </c>
      <c r="AE582">
        <v>86.657859091865248</v>
      </c>
    </row>
    <row r="583" spans="1:31" x14ac:dyDescent="0.25">
      <c r="A583">
        <v>2413765</v>
      </c>
      <c r="B583">
        <v>1</v>
      </c>
      <c r="C583" t="s">
        <v>81</v>
      </c>
      <c r="D583" t="s">
        <v>113</v>
      </c>
      <c r="E583" t="s">
        <v>132</v>
      </c>
      <c r="F583" t="s">
        <v>1889</v>
      </c>
      <c r="G583" t="s">
        <v>613</v>
      </c>
      <c r="H583" t="s">
        <v>135</v>
      </c>
      <c r="I583" t="s">
        <v>136</v>
      </c>
      <c r="J583" t="s">
        <v>137</v>
      </c>
      <c r="K583" t="s">
        <v>138</v>
      </c>
      <c r="L583" t="s">
        <v>1890</v>
      </c>
      <c r="M583" t="s">
        <v>1891</v>
      </c>
      <c r="N583">
        <v>2.1008333330000002</v>
      </c>
      <c r="O583">
        <v>0</v>
      </c>
      <c r="P583">
        <v>1</v>
      </c>
      <c r="Q583">
        <v>0</v>
      </c>
      <c r="R583">
        <v>8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</row>
    <row r="584" spans="1:31" x14ac:dyDescent="0.25">
      <c r="A584">
        <v>2413616</v>
      </c>
      <c r="B584">
        <v>1</v>
      </c>
      <c r="C584" t="s">
        <v>80</v>
      </c>
      <c r="D584" t="s">
        <v>96</v>
      </c>
      <c r="E584" t="s">
        <v>132</v>
      </c>
      <c r="F584" t="s">
        <v>1892</v>
      </c>
      <c r="G584" t="s">
        <v>919</v>
      </c>
      <c r="H584" t="s">
        <v>135</v>
      </c>
      <c r="I584" t="s">
        <v>136</v>
      </c>
      <c r="J584" t="s">
        <v>137</v>
      </c>
      <c r="K584" t="s">
        <v>138</v>
      </c>
      <c r="L584" t="s">
        <v>1893</v>
      </c>
      <c r="M584" t="s">
        <v>1894</v>
      </c>
      <c r="N584">
        <v>4.5133333330000003</v>
      </c>
      <c r="O584">
        <v>0</v>
      </c>
      <c r="P584">
        <v>68</v>
      </c>
      <c r="Q584">
        <v>0</v>
      </c>
      <c r="R584">
        <v>0</v>
      </c>
      <c r="S584">
        <v>0</v>
      </c>
      <c r="T584">
        <v>19</v>
      </c>
      <c r="U584">
        <v>0</v>
      </c>
      <c r="V584">
        <v>0</v>
      </c>
      <c r="W584">
        <v>0</v>
      </c>
      <c r="X584">
        <v>69.866864660984277</v>
      </c>
      <c r="Y584">
        <v>0</v>
      </c>
      <c r="Z584">
        <v>0</v>
      </c>
      <c r="AA584">
        <v>0</v>
      </c>
      <c r="AB584">
        <v>212.63226223977415</v>
      </c>
      <c r="AC584">
        <v>0</v>
      </c>
      <c r="AD584">
        <v>0</v>
      </c>
      <c r="AE584">
        <v>282.49912690075843</v>
      </c>
    </row>
    <row r="585" spans="1:31" x14ac:dyDescent="0.25">
      <c r="A585">
        <v>2414057</v>
      </c>
      <c r="B585">
        <v>1</v>
      </c>
      <c r="C585" t="s">
        <v>80</v>
      </c>
      <c r="D585" t="s">
        <v>105</v>
      </c>
      <c r="E585" t="s">
        <v>174</v>
      </c>
      <c r="F585" t="s">
        <v>1895</v>
      </c>
      <c r="G585" t="s">
        <v>143</v>
      </c>
      <c r="H585" t="s">
        <v>135</v>
      </c>
      <c r="I585" t="s">
        <v>136</v>
      </c>
      <c r="J585" t="s">
        <v>137</v>
      </c>
      <c r="K585" t="s">
        <v>138</v>
      </c>
      <c r="L585" t="s">
        <v>1896</v>
      </c>
      <c r="M585" t="s">
        <v>1897</v>
      </c>
      <c r="N585">
        <v>1.785833333</v>
      </c>
      <c r="O585">
        <v>1</v>
      </c>
      <c r="P585">
        <v>299</v>
      </c>
      <c r="Q585">
        <v>2</v>
      </c>
      <c r="R585">
        <v>19</v>
      </c>
      <c r="S585">
        <v>15</v>
      </c>
      <c r="T585">
        <v>65</v>
      </c>
      <c r="U585">
        <v>4</v>
      </c>
      <c r="V585">
        <v>0</v>
      </c>
      <c r="W585">
        <v>1.9522206231276997</v>
      </c>
      <c r="X585">
        <v>104.20615584416186</v>
      </c>
      <c r="Y585">
        <v>4.4850174609191997</v>
      </c>
      <c r="Z585">
        <v>3.6872742558376332</v>
      </c>
      <c r="AA585">
        <v>258.45023386274715</v>
      </c>
      <c r="AB585">
        <v>120.03988335815795</v>
      </c>
      <c r="AC585">
        <v>128.24546678385576</v>
      </c>
      <c r="AD585">
        <v>0</v>
      </c>
      <c r="AE585">
        <v>621.06625218880731</v>
      </c>
    </row>
    <row r="586" spans="1:31" x14ac:dyDescent="0.25">
      <c r="A586">
        <v>2414598</v>
      </c>
      <c r="B586">
        <v>1</v>
      </c>
      <c r="C586" t="s">
        <v>80</v>
      </c>
      <c r="D586" t="s">
        <v>94</v>
      </c>
      <c r="E586" t="s">
        <v>162</v>
      </c>
      <c r="F586" t="s">
        <v>1898</v>
      </c>
      <c r="G586" t="s">
        <v>164</v>
      </c>
      <c r="H586" t="s">
        <v>149</v>
      </c>
      <c r="I586" t="s">
        <v>136</v>
      </c>
      <c r="J586" t="s">
        <v>137</v>
      </c>
      <c r="K586" t="s">
        <v>138</v>
      </c>
      <c r="L586" t="s">
        <v>1899</v>
      </c>
      <c r="M586" t="s">
        <v>1900</v>
      </c>
      <c r="N586">
        <v>1.5119444440000001</v>
      </c>
      <c r="O586">
        <v>0</v>
      </c>
      <c r="P586">
        <v>18</v>
      </c>
      <c r="Q586">
        <v>0</v>
      </c>
      <c r="R586">
        <v>1</v>
      </c>
      <c r="S586">
        <v>0</v>
      </c>
      <c r="T586">
        <v>7</v>
      </c>
      <c r="U586">
        <v>0</v>
      </c>
      <c r="V586">
        <v>0</v>
      </c>
      <c r="W586">
        <v>0</v>
      </c>
      <c r="X586">
        <v>2.8075997730159998</v>
      </c>
      <c r="Y586">
        <v>0</v>
      </c>
      <c r="Z586">
        <v>5.8503204365025006E-2</v>
      </c>
      <c r="AA586">
        <v>0</v>
      </c>
      <c r="AB586">
        <v>4.3789232583241331</v>
      </c>
      <c r="AC586">
        <v>0</v>
      </c>
      <c r="AD586">
        <v>0</v>
      </c>
      <c r="AE586">
        <v>7.2450262357051578</v>
      </c>
    </row>
    <row r="587" spans="1:31" x14ac:dyDescent="0.25">
      <c r="A587">
        <v>2414306</v>
      </c>
      <c r="B587">
        <v>1</v>
      </c>
      <c r="C587" t="s">
        <v>80</v>
      </c>
      <c r="D587" t="s">
        <v>89</v>
      </c>
      <c r="E587" t="s">
        <v>132</v>
      </c>
      <c r="F587" t="s">
        <v>1901</v>
      </c>
      <c r="G587" t="s">
        <v>215</v>
      </c>
      <c r="H587" t="s">
        <v>135</v>
      </c>
      <c r="I587" t="s">
        <v>136</v>
      </c>
      <c r="J587" t="s">
        <v>137</v>
      </c>
      <c r="K587" t="s">
        <v>138</v>
      </c>
      <c r="L587" t="s">
        <v>1902</v>
      </c>
      <c r="M587" t="s">
        <v>1903</v>
      </c>
      <c r="N587">
        <v>0.92277777699999997</v>
      </c>
      <c r="O587">
        <v>1</v>
      </c>
      <c r="P587">
        <v>619</v>
      </c>
      <c r="Q587">
        <v>3</v>
      </c>
      <c r="R587">
        <v>78</v>
      </c>
      <c r="S587">
        <v>10</v>
      </c>
      <c r="T587">
        <v>72</v>
      </c>
      <c r="U587">
        <v>1</v>
      </c>
      <c r="V587">
        <v>0</v>
      </c>
      <c r="W587">
        <v>84.409483340903989</v>
      </c>
      <c r="X587">
        <v>419.61480433443455</v>
      </c>
      <c r="Y587">
        <v>0.93826725636622221</v>
      </c>
      <c r="Z587">
        <v>10.00360381138581</v>
      </c>
      <c r="AA587">
        <v>84.169514182996679</v>
      </c>
      <c r="AB587">
        <v>102.40815822097998</v>
      </c>
      <c r="AC587">
        <v>0.44723974672</v>
      </c>
      <c r="AD587">
        <v>0</v>
      </c>
      <c r="AE587">
        <v>701.9910708937872</v>
      </c>
    </row>
    <row r="588" spans="1:31" x14ac:dyDescent="0.25">
      <c r="A588">
        <v>2414638</v>
      </c>
      <c r="B588">
        <v>1</v>
      </c>
      <c r="C588" t="s">
        <v>80</v>
      </c>
      <c r="D588" t="s">
        <v>108</v>
      </c>
      <c r="E588" t="s">
        <v>152</v>
      </c>
      <c r="F588" t="s">
        <v>1904</v>
      </c>
      <c r="G588" t="s">
        <v>154</v>
      </c>
      <c r="H588" t="s">
        <v>149</v>
      </c>
      <c r="I588" t="s">
        <v>136</v>
      </c>
      <c r="J588" t="s">
        <v>137</v>
      </c>
      <c r="K588" t="s">
        <v>138</v>
      </c>
      <c r="L588" t="s">
        <v>1905</v>
      </c>
      <c r="M588" t="s">
        <v>1906</v>
      </c>
      <c r="N588">
        <v>0.47749999999999998</v>
      </c>
      <c r="O588">
        <v>0</v>
      </c>
      <c r="P588">
        <v>39</v>
      </c>
      <c r="Q588">
        <v>0</v>
      </c>
      <c r="R588">
        <v>6</v>
      </c>
      <c r="S588">
        <v>0</v>
      </c>
      <c r="T588">
        <v>3</v>
      </c>
      <c r="U588">
        <v>0</v>
      </c>
      <c r="V588">
        <v>0</v>
      </c>
      <c r="W588">
        <v>0</v>
      </c>
      <c r="X588">
        <v>2.6319504052030003</v>
      </c>
      <c r="Y588">
        <v>0</v>
      </c>
      <c r="Z588">
        <v>2.7141474828195</v>
      </c>
      <c r="AA588">
        <v>0</v>
      </c>
      <c r="AB588">
        <v>0.18677546214330001</v>
      </c>
      <c r="AC588">
        <v>0</v>
      </c>
      <c r="AD588">
        <v>0</v>
      </c>
      <c r="AE588">
        <v>5.5328733501658007</v>
      </c>
    </row>
    <row r="589" spans="1:31" x14ac:dyDescent="0.25">
      <c r="A589">
        <v>2414140</v>
      </c>
      <c r="B589">
        <v>1</v>
      </c>
      <c r="C589" t="s">
        <v>80</v>
      </c>
      <c r="D589" t="s">
        <v>95</v>
      </c>
      <c r="E589" t="s">
        <v>174</v>
      </c>
      <c r="F589" t="s">
        <v>1907</v>
      </c>
      <c r="G589" t="s">
        <v>143</v>
      </c>
      <c r="H589" t="s">
        <v>135</v>
      </c>
      <c r="I589" t="s">
        <v>136</v>
      </c>
      <c r="J589" t="s">
        <v>137</v>
      </c>
      <c r="K589" t="s">
        <v>138</v>
      </c>
      <c r="L589" t="s">
        <v>1908</v>
      </c>
      <c r="M589" t="s">
        <v>1909</v>
      </c>
      <c r="N589">
        <v>0.36194444399999998</v>
      </c>
      <c r="O589">
        <v>0</v>
      </c>
      <c r="P589">
        <v>26</v>
      </c>
      <c r="Q589">
        <v>0</v>
      </c>
      <c r="R589">
        <v>17</v>
      </c>
      <c r="S589">
        <v>11</v>
      </c>
      <c r="T589">
        <v>23</v>
      </c>
      <c r="U589">
        <v>4</v>
      </c>
      <c r="V589">
        <v>0</v>
      </c>
      <c r="W589">
        <v>0</v>
      </c>
      <c r="X589">
        <v>1.9245168189298001</v>
      </c>
      <c r="Y589">
        <v>0</v>
      </c>
      <c r="Z589">
        <v>0.74342877751668357</v>
      </c>
      <c r="AA589">
        <v>25.001731456043988</v>
      </c>
      <c r="AB589">
        <v>17.816807861364182</v>
      </c>
      <c r="AC589">
        <v>58.827867245596011</v>
      </c>
      <c r="AD589">
        <v>0</v>
      </c>
      <c r="AE589">
        <v>104.31435215945066</v>
      </c>
    </row>
    <row r="590" spans="1:31" x14ac:dyDescent="0.25">
      <c r="A590">
        <v>2414114</v>
      </c>
      <c r="B590">
        <v>1</v>
      </c>
      <c r="C590" t="s">
        <v>80</v>
      </c>
      <c r="D590" t="s">
        <v>94</v>
      </c>
      <c r="E590" t="s">
        <v>174</v>
      </c>
      <c r="F590" t="s">
        <v>1910</v>
      </c>
      <c r="G590" t="s">
        <v>143</v>
      </c>
      <c r="H590" t="s">
        <v>135</v>
      </c>
      <c r="I590" t="s">
        <v>278</v>
      </c>
      <c r="J590" t="s">
        <v>137</v>
      </c>
      <c r="K590" t="s">
        <v>138</v>
      </c>
      <c r="L590" t="s">
        <v>1911</v>
      </c>
      <c r="M590" t="s">
        <v>1912</v>
      </c>
      <c r="N590">
        <v>1.4166666E-2</v>
      </c>
      <c r="O590">
        <v>0</v>
      </c>
      <c r="P590">
        <v>3431</v>
      </c>
      <c r="Q590">
        <v>98</v>
      </c>
      <c r="R590">
        <v>659</v>
      </c>
      <c r="S590">
        <v>20</v>
      </c>
      <c r="T590">
        <v>459</v>
      </c>
      <c r="U590">
        <v>5</v>
      </c>
      <c r="V590">
        <v>1</v>
      </c>
      <c r="W590">
        <v>0</v>
      </c>
      <c r="X590">
        <v>7.5272299006830838</v>
      </c>
      <c r="Y590">
        <v>0.16342874765040835</v>
      </c>
      <c r="Z590">
        <v>0.2015023407626583</v>
      </c>
      <c r="AA590">
        <v>1.2054444857731248</v>
      </c>
      <c r="AB590">
        <v>3.7999914651807907</v>
      </c>
      <c r="AC590">
        <v>9.0201055475550245</v>
      </c>
      <c r="AD590">
        <v>0.25813559039630002</v>
      </c>
      <c r="AE590">
        <v>22.175838078001391</v>
      </c>
    </row>
    <row r="591" spans="1:31" x14ac:dyDescent="0.25">
      <c r="A591">
        <v>2414446</v>
      </c>
      <c r="B591">
        <v>1</v>
      </c>
      <c r="C591" t="s">
        <v>80</v>
      </c>
      <c r="D591" t="s">
        <v>83</v>
      </c>
      <c r="E591" t="s">
        <v>146</v>
      </c>
      <c r="F591" t="s">
        <v>1913</v>
      </c>
      <c r="G591" t="s">
        <v>148</v>
      </c>
      <c r="H591" t="s">
        <v>149</v>
      </c>
      <c r="I591" t="s">
        <v>136</v>
      </c>
      <c r="J591" t="s">
        <v>137</v>
      </c>
      <c r="K591" t="s">
        <v>138</v>
      </c>
      <c r="L591" t="s">
        <v>1914</v>
      </c>
      <c r="M591" t="s">
        <v>1915</v>
      </c>
      <c r="N591">
        <v>4.0519444440000001</v>
      </c>
      <c r="O591">
        <v>0</v>
      </c>
      <c r="P591">
        <v>5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4.8848499862717416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4.8848499862717416</v>
      </c>
    </row>
    <row r="592" spans="1:31" x14ac:dyDescent="0.25">
      <c r="A592">
        <v>2413928</v>
      </c>
      <c r="B592">
        <v>1</v>
      </c>
      <c r="C592" t="s">
        <v>81</v>
      </c>
      <c r="D592" t="s">
        <v>113</v>
      </c>
      <c r="E592" t="s">
        <v>162</v>
      </c>
      <c r="F592" t="s">
        <v>1916</v>
      </c>
      <c r="G592" t="s">
        <v>164</v>
      </c>
      <c r="H592" t="s">
        <v>149</v>
      </c>
      <c r="I592" t="s">
        <v>136</v>
      </c>
      <c r="J592" t="s">
        <v>137</v>
      </c>
      <c r="K592" t="s">
        <v>138</v>
      </c>
      <c r="L592" t="s">
        <v>1917</v>
      </c>
      <c r="M592" t="s">
        <v>1918</v>
      </c>
      <c r="N592">
        <v>4.0827777770000004</v>
      </c>
      <c r="O592">
        <v>0</v>
      </c>
      <c r="P592">
        <v>1</v>
      </c>
      <c r="Q592">
        <v>0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1.6674538740111668</v>
      </c>
      <c r="Y592">
        <v>0</v>
      </c>
      <c r="Z592">
        <v>1.5709876894272226</v>
      </c>
      <c r="AA592">
        <v>0</v>
      </c>
      <c r="AB592">
        <v>0</v>
      </c>
      <c r="AC592">
        <v>0</v>
      </c>
      <c r="AD592">
        <v>0</v>
      </c>
      <c r="AE592">
        <v>3.2384415634383892</v>
      </c>
    </row>
    <row r="593" spans="1:31" x14ac:dyDescent="0.25">
      <c r="A593">
        <v>2414469</v>
      </c>
      <c r="B593">
        <v>1</v>
      </c>
      <c r="C593" t="s">
        <v>80</v>
      </c>
      <c r="D593" t="s">
        <v>82</v>
      </c>
      <c r="E593" t="s">
        <v>146</v>
      </c>
      <c r="F593" t="s">
        <v>1919</v>
      </c>
      <c r="G593" t="s">
        <v>148</v>
      </c>
      <c r="H593" t="s">
        <v>149</v>
      </c>
      <c r="I593" t="s">
        <v>136</v>
      </c>
      <c r="J593" t="s">
        <v>137</v>
      </c>
      <c r="K593" t="s">
        <v>138</v>
      </c>
      <c r="L593" t="s">
        <v>1920</v>
      </c>
      <c r="M593" t="s">
        <v>1921</v>
      </c>
      <c r="N593">
        <v>3.3944444439999999</v>
      </c>
      <c r="O593">
        <v>0</v>
      </c>
      <c r="P593">
        <v>4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4.7355080607623341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4.7355080607623341</v>
      </c>
    </row>
    <row r="594" spans="1:31" x14ac:dyDescent="0.25">
      <c r="A594">
        <v>2414071</v>
      </c>
      <c r="B594">
        <v>1</v>
      </c>
      <c r="C594" t="s">
        <v>80</v>
      </c>
      <c r="D594" t="s">
        <v>104</v>
      </c>
      <c r="E594" t="s">
        <v>241</v>
      </c>
      <c r="F594" t="s">
        <v>1922</v>
      </c>
      <c r="G594" t="s">
        <v>143</v>
      </c>
      <c r="H594" t="s">
        <v>135</v>
      </c>
      <c r="I594" t="s">
        <v>136</v>
      </c>
      <c r="J594" t="s">
        <v>137</v>
      </c>
      <c r="K594" t="s">
        <v>138</v>
      </c>
      <c r="L594" t="s">
        <v>1923</v>
      </c>
      <c r="M594" t="s">
        <v>1924</v>
      </c>
      <c r="N594">
        <v>1.807968333</v>
      </c>
      <c r="O594">
        <v>9</v>
      </c>
      <c r="P594">
        <v>15</v>
      </c>
      <c r="Q594">
        <v>56</v>
      </c>
      <c r="R594">
        <v>51</v>
      </c>
      <c r="S594">
        <v>25</v>
      </c>
      <c r="T594">
        <v>13</v>
      </c>
      <c r="U594">
        <v>8</v>
      </c>
      <c r="V594">
        <v>0</v>
      </c>
      <c r="W594">
        <v>2.1714236775065667</v>
      </c>
      <c r="X594">
        <v>1.8327174695873334</v>
      </c>
      <c r="Y594">
        <v>33.511101040975916</v>
      </c>
      <c r="Z594">
        <v>3.5382263419246334</v>
      </c>
      <c r="AA594">
        <v>1068.8026608837638</v>
      </c>
      <c r="AB594">
        <v>21.150464364719912</v>
      </c>
      <c r="AC594">
        <v>2281.0261419751323</v>
      </c>
      <c r="AD594">
        <v>0</v>
      </c>
      <c r="AE594">
        <v>3412.0327357536107</v>
      </c>
    </row>
    <row r="595" spans="1:31" x14ac:dyDescent="0.25">
      <c r="A595">
        <v>2413573</v>
      </c>
      <c r="B595">
        <v>1</v>
      </c>
      <c r="C595" t="s">
        <v>81</v>
      </c>
      <c r="D595" t="s">
        <v>113</v>
      </c>
      <c r="E595" t="s">
        <v>146</v>
      </c>
      <c r="F595" t="s">
        <v>1925</v>
      </c>
      <c r="G595" t="s">
        <v>199</v>
      </c>
      <c r="H595" t="s">
        <v>149</v>
      </c>
      <c r="I595" t="s">
        <v>136</v>
      </c>
      <c r="J595" t="s">
        <v>137</v>
      </c>
      <c r="K595" t="s">
        <v>138</v>
      </c>
      <c r="L595" t="s">
        <v>1926</v>
      </c>
      <c r="M595" t="s">
        <v>1927</v>
      </c>
      <c r="N595">
        <v>1.941944444</v>
      </c>
      <c r="O595">
        <v>0</v>
      </c>
      <c r="P595">
        <v>3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1.378052536614925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1.378052536614925</v>
      </c>
    </row>
    <row r="596" spans="1:31" x14ac:dyDescent="0.25">
      <c r="A596">
        <v>2414612</v>
      </c>
      <c r="B596">
        <v>1</v>
      </c>
      <c r="C596" t="s">
        <v>80</v>
      </c>
      <c r="D596" t="s">
        <v>95</v>
      </c>
      <c r="E596" t="s">
        <v>132</v>
      </c>
      <c r="F596" t="s">
        <v>1928</v>
      </c>
      <c r="G596" t="s">
        <v>329</v>
      </c>
      <c r="H596" t="s">
        <v>135</v>
      </c>
      <c r="I596" t="s">
        <v>136</v>
      </c>
      <c r="J596" t="s">
        <v>137</v>
      </c>
      <c r="K596" t="s">
        <v>138</v>
      </c>
      <c r="L596" t="s">
        <v>1929</v>
      </c>
      <c r="M596" t="s">
        <v>1930</v>
      </c>
      <c r="N596">
        <v>4.0355555550000002</v>
      </c>
      <c r="O596">
        <v>1</v>
      </c>
      <c r="P596">
        <v>0</v>
      </c>
      <c r="Q596">
        <v>3</v>
      </c>
      <c r="R596">
        <v>0</v>
      </c>
      <c r="S596">
        <v>2</v>
      </c>
      <c r="T596">
        <v>0</v>
      </c>
      <c r="U596">
        <v>0</v>
      </c>
      <c r="V596">
        <v>0</v>
      </c>
      <c r="W596">
        <v>0.85219197171918337</v>
      </c>
      <c r="X596">
        <v>0</v>
      </c>
      <c r="Y596">
        <v>100.28033408629261</v>
      </c>
      <c r="Z596">
        <v>0</v>
      </c>
      <c r="AA596">
        <v>39.200227290415469</v>
      </c>
      <c r="AB596">
        <v>0</v>
      </c>
      <c r="AC596">
        <v>0</v>
      </c>
      <c r="AD596">
        <v>0</v>
      </c>
      <c r="AE596">
        <v>140.33275334842727</v>
      </c>
    </row>
    <row r="597" spans="1:31" x14ac:dyDescent="0.25">
      <c r="A597">
        <v>2413948</v>
      </c>
      <c r="B597">
        <v>1</v>
      </c>
      <c r="C597" t="s">
        <v>80</v>
      </c>
      <c r="D597" t="s">
        <v>98</v>
      </c>
      <c r="E597" t="s">
        <v>162</v>
      </c>
      <c r="F597" t="s">
        <v>1931</v>
      </c>
      <c r="G597" t="s">
        <v>164</v>
      </c>
      <c r="H597" t="s">
        <v>149</v>
      </c>
      <c r="I597" t="s">
        <v>136</v>
      </c>
      <c r="J597" t="s">
        <v>137</v>
      </c>
      <c r="K597" t="s">
        <v>138</v>
      </c>
      <c r="L597" t="s">
        <v>1932</v>
      </c>
      <c r="M597" t="s">
        <v>1933</v>
      </c>
      <c r="N597">
        <v>6.3105555549999997</v>
      </c>
      <c r="O597">
        <v>0</v>
      </c>
      <c r="P597">
        <v>0</v>
      </c>
      <c r="Q597">
        <v>0</v>
      </c>
      <c r="R597">
        <v>4</v>
      </c>
      <c r="S597">
        <v>0</v>
      </c>
      <c r="T597">
        <v>4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9.1682387641292742</v>
      </c>
      <c r="AC597">
        <v>0</v>
      </c>
      <c r="AD597">
        <v>0</v>
      </c>
      <c r="AE597">
        <v>9.1682387641292742</v>
      </c>
    </row>
    <row r="598" spans="1:31" x14ac:dyDescent="0.25">
      <c r="A598">
        <v>2414134</v>
      </c>
      <c r="B598">
        <v>1</v>
      </c>
      <c r="C598" t="s">
        <v>81</v>
      </c>
      <c r="D598" t="s">
        <v>117</v>
      </c>
      <c r="E598" t="s">
        <v>152</v>
      </c>
      <c r="F598" t="s">
        <v>1934</v>
      </c>
      <c r="G598" t="s">
        <v>403</v>
      </c>
      <c r="H598" t="s">
        <v>149</v>
      </c>
      <c r="I598" t="s">
        <v>136</v>
      </c>
      <c r="J598" t="s">
        <v>137</v>
      </c>
      <c r="K598" t="s">
        <v>138</v>
      </c>
      <c r="L598" t="s">
        <v>1935</v>
      </c>
      <c r="M598" t="s">
        <v>1936</v>
      </c>
      <c r="N598">
        <v>2.281666666</v>
      </c>
      <c r="O598">
        <v>0</v>
      </c>
      <c r="P598">
        <v>29</v>
      </c>
      <c r="Q598">
        <v>0</v>
      </c>
      <c r="R598">
        <v>2</v>
      </c>
      <c r="S598">
        <v>0</v>
      </c>
      <c r="T598">
        <v>4</v>
      </c>
      <c r="U598">
        <v>0</v>
      </c>
      <c r="V598">
        <v>0</v>
      </c>
      <c r="W598">
        <v>0</v>
      </c>
      <c r="X598">
        <v>8.9878883548650546</v>
      </c>
      <c r="Y598">
        <v>0</v>
      </c>
      <c r="Z598">
        <v>0</v>
      </c>
      <c r="AA598">
        <v>0</v>
      </c>
      <c r="AB598">
        <v>3.6731229360079998</v>
      </c>
      <c r="AC598">
        <v>0</v>
      </c>
      <c r="AD598">
        <v>0</v>
      </c>
      <c r="AE598">
        <v>12.661011290873054</v>
      </c>
    </row>
    <row r="599" spans="1:31" x14ac:dyDescent="0.25">
      <c r="A599">
        <v>2413636</v>
      </c>
      <c r="B599">
        <v>1</v>
      </c>
      <c r="C599" t="s">
        <v>80</v>
      </c>
      <c r="D599" t="s">
        <v>111</v>
      </c>
      <c r="E599" t="s">
        <v>162</v>
      </c>
      <c r="F599" t="s">
        <v>1937</v>
      </c>
      <c r="G599" t="s">
        <v>154</v>
      </c>
      <c r="H599" t="s">
        <v>149</v>
      </c>
      <c r="I599" t="s">
        <v>136</v>
      </c>
      <c r="J599" t="s">
        <v>137</v>
      </c>
      <c r="K599" t="s">
        <v>138</v>
      </c>
      <c r="L599" t="s">
        <v>1938</v>
      </c>
      <c r="M599" t="s">
        <v>1939</v>
      </c>
      <c r="N599">
        <v>0.56416666599999998</v>
      </c>
      <c r="O599">
        <v>0</v>
      </c>
      <c r="P599">
        <v>12</v>
      </c>
      <c r="Q599">
        <v>0</v>
      </c>
      <c r="R599">
        <v>0</v>
      </c>
      <c r="S599">
        <v>0</v>
      </c>
      <c r="T599">
        <v>7</v>
      </c>
      <c r="U599">
        <v>0</v>
      </c>
      <c r="V599">
        <v>0</v>
      </c>
      <c r="W599">
        <v>0</v>
      </c>
      <c r="X599">
        <v>2.8632330612855004</v>
      </c>
      <c r="Y599">
        <v>0</v>
      </c>
      <c r="Z599">
        <v>0</v>
      </c>
      <c r="AA599">
        <v>0</v>
      </c>
      <c r="AB599">
        <v>3.0963875996946166</v>
      </c>
      <c r="AC599">
        <v>0</v>
      </c>
      <c r="AD599">
        <v>0</v>
      </c>
      <c r="AE599">
        <v>5.959620660980117</v>
      </c>
    </row>
    <row r="600" spans="1:31" x14ac:dyDescent="0.25">
      <c r="A600">
        <v>2414369</v>
      </c>
      <c r="B600">
        <v>1</v>
      </c>
      <c r="C600" t="s">
        <v>80</v>
      </c>
      <c r="D600" t="s">
        <v>83</v>
      </c>
      <c r="E600" t="s">
        <v>146</v>
      </c>
      <c r="F600" t="s">
        <v>1940</v>
      </c>
      <c r="G600" t="s">
        <v>148</v>
      </c>
      <c r="H600" t="s">
        <v>149</v>
      </c>
      <c r="I600" t="s">
        <v>136</v>
      </c>
      <c r="J600" t="s">
        <v>137</v>
      </c>
      <c r="K600" t="s">
        <v>138</v>
      </c>
      <c r="L600" t="s">
        <v>1941</v>
      </c>
      <c r="M600" t="s">
        <v>1942</v>
      </c>
      <c r="N600">
        <v>3.3711111109999998</v>
      </c>
      <c r="O600">
        <v>0</v>
      </c>
      <c r="P600">
        <v>4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3.296700083997584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3.296700083997584</v>
      </c>
    </row>
    <row r="601" spans="1:31" x14ac:dyDescent="0.25">
      <c r="A601">
        <v>2414383</v>
      </c>
      <c r="B601">
        <v>1</v>
      </c>
      <c r="C601" t="s">
        <v>80</v>
      </c>
      <c r="D601" t="s">
        <v>104</v>
      </c>
      <c r="E601" t="s">
        <v>132</v>
      </c>
      <c r="F601" t="s">
        <v>1943</v>
      </c>
      <c r="G601" t="s">
        <v>215</v>
      </c>
      <c r="H601" t="s">
        <v>135</v>
      </c>
      <c r="I601" t="s">
        <v>136</v>
      </c>
      <c r="J601" t="s">
        <v>137</v>
      </c>
      <c r="K601" t="s">
        <v>138</v>
      </c>
      <c r="L601" t="s">
        <v>1944</v>
      </c>
      <c r="M601" t="s">
        <v>1945</v>
      </c>
      <c r="N601">
        <v>3.4241666660000001</v>
      </c>
      <c r="O601">
        <v>0</v>
      </c>
      <c r="P601">
        <v>20</v>
      </c>
      <c r="Q601">
        <v>0</v>
      </c>
      <c r="R601">
        <v>13</v>
      </c>
      <c r="S601">
        <v>0</v>
      </c>
      <c r="T601">
        <v>5</v>
      </c>
      <c r="U601">
        <v>0</v>
      </c>
      <c r="V601">
        <v>0</v>
      </c>
      <c r="W601">
        <v>0</v>
      </c>
      <c r="X601">
        <v>1.7792003660856752</v>
      </c>
      <c r="Y601">
        <v>0</v>
      </c>
      <c r="Z601">
        <v>1.285867237617389</v>
      </c>
      <c r="AA601">
        <v>0</v>
      </c>
      <c r="AB601">
        <v>4.3814126487484497</v>
      </c>
      <c r="AC601">
        <v>0</v>
      </c>
      <c r="AD601">
        <v>0</v>
      </c>
      <c r="AE601">
        <v>7.4464802524515141</v>
      </c>
    </row>
    <row r="602" spans="1:31" x14ac:dyDescent="0.25">
      <c r="A602">
        <v>2414077</v>
      </c>
      <c r="B602">
        <v>1</v>
      </c>
      <c r="C602" t="s">
        <v>80</v>
      </c>
      <c r="D602" t="s">
        <v>82</v>
      </c>
      <c r="E602" t="s">
        <v>146</v>
      </c>
      <c r="F602" t="s">
        <v>1946</v>
      </c>
      <c r="G602" t="s">
        <v>148</v>
      </c>
      <c r="H602" t="s">
        <v>149</v>
      </c>
      <c r="I602" t="s">
        <v>136</v>
      </c>
      <c r="J602" t="s">
        <v>137</v>
      </c>
      <c r="K602" t="s">
        <v>138</v>
      </c>
      <c r="L602" t="s">
        <v>1947</v>
      </c>
      <c r="M602" t="s">
        <v>1948</v>
      </c>
      <c r="N602">
        <v>0.829166666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0.15415342846658334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0.15415342846658334</v>
      </c>
    </row>
    <row r="603" spans="1:31" x14ac:dyDescent="0.25">
      <c r="A603">
        <v>2414326</v>
      </c>
      <c r="B603">
        <v>1</v>
      </c>
      <c r="C603" t="s">
        <v>80</v>
      </c>
      <c r="D603" t="s">
        <v>103</v>
      </c>
      <c r="E603" t="s">
        <v>146</v>
      </c>
      <c r="F603" t="s">
        <v>1949</v>
      </c>
      <c r="G603" t="s">
        <v>148</v>
      </c>
      <c r="H603" t="s">
        <v>149</v>
      </c>
      <c r="I603" t="s">
        <v>136</v>
      </c>
      <c r="J603" t="s">
        <v>137</v>
      </c>
      <c r="K603" t="s">
        <v>138</v>
      </c>
      <c r="L603" t="s">
        <v>1950</v>
      </c>
      <c r="M603" t="s">
        <v>1951</v>
      </c>
      <c r="N603">
        <v>6.5477777770000003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</row>
    <row r="604" spans="1:31" x14ac:dyDescent="0.25">
      <c r="A604">
        <v>2414034</v>
      </c>
      <c r="B604">
        <v>1</v>
      </c>
      <c r="C604" t="s">
        <v>80</v>
      </c>
      <c r="D604" t="s">
        <v>84</v>
      </c>
      <c r="E604" t="s">
        <v>146</v>
      </c>
      <c r="F604" t="s">
        <v>1952</v>
      </c>
      <c r="G604" t="s">
        <v>148</v>
      </c>
      <c r="H604" t="s">
        <v>149</v>
      </c>
      <c r="I604" t="s">
        <v>136</v>
      </c>
      <c r="J604" t="s">
        <v>137</v>
      </c>
      <c r="K604" t="s">
        <v>138</v>
      </c>
      <c r="L604" t="s">
        <v>1953</v>
      </c>
      <c r="M604" t="s">
        <v>1954</v>
      </c>
      <c r="N604">
        <v>3.585555555</v>
      </c>
      <c r="O604">
        <v>0</v>
      </c>
      <c r="P604">
        <v>4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8.7701575725137495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8.7701575725137495</v>
      </c>
    </row>
    <row r="605" spans="1:31" x14ac:dyDescent="0.25">
      <c r="A605">
        <v>2414426</v>
      </c>
      <c r="B605">
        <v>1</v>
      </c>
      <c r="C605" t="s">
        <v>81</v>
      </c>
      <c r="D605" t="s">
        <v>112</v>
      </c>
      <c r="E605" t="s">
        <v>174</v>
      </c>
      <c r="F605" t="s">
        <v>1955</v>
      </c>
      <c r="G605" t="s">
        <v>143</v>
      </c>
      <c r="H605" t="s">
        <v>135</v>
      </c>
      <c r="I605" t="s">
        <v>136</v>
      </c>
      <c r="J605" t="s">
        <v>137</v>
      </c>
      <c r="K605" t="s">
        <v>138</v>
      </c>
      <c r="L605" t="s">
        <v>1956</v>
      </c>
      <c r="M605" t="s">
        <v>1957</v>
      </c>
      <c r="N605">
        <v>0.83694444400000001</v>
      </c>
      <c r="O605">
        <v>2</v>
      </c>
      <c r="P605">
        <v>226</v>
      </c>
      <c r="Q605">
        <v>47</v>
      </c>
      <c r="R605">
        <v>16</v>
      </c>
      <c r="S605">
        <v>3</v>
      </c>
      <c r="T605">
        <v>13</v>
      </c>
      <c r="U605">
        <v>1</v>
      </c>
      <c r="V605">
        <v>0</v>
      </c>
      <c r="W605">
        <v>0.49076182328903328</v>
      </c>
      <c r="X605">
        <v>28.91568556654563</v>
      </c>
      <c r="Y605">
        <v>8.9383814756163407</v>
      </c>
      <c r="Z605">
        <v>4.437558725753485</v>
      </c>
      <c r="AA605">
        <v>10.579346996985366</v>
      </c>
      <c r="AB605">
        <v>2.8086434514810446</v>
      </c>
      <c r="AC605">
        <v>15.470240397690002</v>
      </c>
      <c r="AD605">
        <v>0</v>
      </c>
      <c r="AE605">
        <v>71.640618437360899</v>
      </c>
    </row>
    <row r="606" spans="1:31" x14ac:dyDescent="0.25">
      <c r="A606">
        <v>2414246</v>
      </c>
      <c r="B606">
        <v>1</v>
      </c>
      <c r="C606" t="s">
        <v>81</v>
      </c>
      <c r="D606" t="s">
        <v>123</v>
      </c>
      <c r="E606" t="s">
        <v>162</v>
      </c>
      <c r="F606" t="s">
        <v>1958</v>
      </c>
      <c r="G606" t="s">
        <v>164</v>
      </c>
      <c r="H606" t="s">
        <v>149</v>
      </c>
      <c r="I606" t="s">
        <v>136</v>
      </c>
      <c r="J606" t="s">
        <v>137</v>
      </c>
      <c r="K606" t="s">
        <v>138</v>
      </c>
      <c r="L606" t="s">
        <v>1959</v>
      </c>
      <c r="M606" t="s">
        <v>1960</v>
      </c>
      <c r="N606">
        <v>1.4611111109999999</v>
      </c>
      <c r="O606">
        <v>0</v>
      </c>
      <c r="P606">
        <v>76</v>
      </c>
      <c r="Q606">
        <v>0</v>
      </c>
      <c r="R606">
        <v>2</v>
      </c>
      <c r="S606">
        <v>0</v>
      </c>
      <c r="T606">
        <v>2</v>
      </c>
      <c r="U606">
        <v>0</v>
      </c>
      <c r="V606">
        <v>0</v>
      </c>
      <c r="W606">
        <v>0</v>
      </c>
      <c r="X606">
        <v>25.976649630924157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25.976649630924157</v>
      </c>
    </row>
    <row r="607" spans="1:31" x14ac:dyDescent="0.25">
      <c r="A607">
        <v>2413937</v>
      </c>
      <c r="B607">
        <v>1</v>
      </c>
      <c r="C607" t="s">
        <v>80</v>
      </c>
      <c r="D607" t="s">
        <v>93</v>
      </c>
      <c r="E607" t="s">
        <v>174</v>
      </c>
      <c r="F607" t="s">
        <v>1961</v>
      </c>
      <c r="G607" t="s">
        <v>143</v>
      </c>
      <c r="H607" t="s">
        <v>135</v>
      </c>
      <c r="I607" t="s">
        <v>136</v>
      </c>
      <c r="J607" t="s">
        <v>137</v>
      </c>
      <c r="K607" t="s">
        <v>138</v>
      </c>
      <c r="L607" t="s">
        <v>1962</v>
      </c>
      <c r="M607" t="s">
        <v>1963</v>
      </c>
      <c r="N607">
        <v>0.16277777700000001</v>
      </c>
      <c r="O607">
        <v>2</v>
      </c>
      <c r="P607">
        <v>314</v>
      </c>
      <c r="Q607">
        <v>34</v>
      </c>
      <c r="R607">
        <v>76</v>
      </c>
      <c r="S607">
        <v>7</v>
      </c>
      <c r="T607">
        <v>73</v>
      </c>
      <c r="U607">
        <v>0</v>
      </c>
      <c r="V607">
        <v>0</v>
      </c>
      <c r="W607">
        <v>0.20761586632908333</v>
      </c>
      <c r="X607">
        <v>8.2974482960694349</v>
      </c>
      <c r="Y607">
        <v>13.685419253080401</v>
      </c>
      <c r="Z607">
        <v>4.9663329792983237</v>
      </c>
      <c r="AA607">
        <v>2.6654993300465888</v>
      </c>
      <c r="AB607">
        <v>7.202923725903589</v>
      </c>
      <c r="AC607">
        <v>0</v>
      </c>
      <c r="AD607">
        <v>0</v>
      </c>
      <c r="AE607">
        <v>37.025239450727426</v>
      </c>
    </row>
    <row r="608" spans="1:31" x14ac:dyDescent="0.25">
      <c r="A608">
        <v>2413559</v>
      </c>
      <c r="B608">
        <v>1</v>
      </c>
      <c r="C608" t="s">
        <v>81</v>
      </c>
      <c r="D608" t="s">
        <v>127</v>
      </c>
      <c r="E608" t="s">
        <v>141</v>
      </c>
      <c r="F608" t="s">
        <v>1964</v>
      </c>
      <c r="G608" t="s">
        <v>143</v>
      </c>
      <c r="H608" t="s">
        <v>135</v>
      </c>
      <c r="I608" t="s">
        <v>136</v>
      </c>
      <c r="J608" t="s">
        <v>137</v>
      </c>
      <c r="K608" t="s">
        <v>138</v>
      </c>
      <c r="L608" t="s">
        <v>1965</v>
      </c>
      <c r="M608" t="s">
        <v>1966</v>
      </c>
      <c r="N608">
        <v>5.125</v>
      </c>
      <c r="O608">
        <v>9</v>
      </c>
      <c r="P608">
        <v>3</v>
      </c>
      <c r="Q608">
        <v>284</v>
      </c>
      <c r="R608">
        <v>41</v>
      </c>
      <c r="S608">
        <v>17</v>
      </c>
      <c r="T608">
        <v>3</v>
      </c>
      <c r="U608">
        <v>0</v>
      </c>
      <c r="V608">
        <v>0</v>
      </c>
      <c r="W608">
        <v>10.967239560252832</v>
      </c>
      <c r="X608">
        <v>0</v>
      </c>
      <c r="Y608">
        <v>404.317195709072</v>
      </c>
      <c r="Z608">
        <v>23.421503799586528</v>
      </c>
      <c r="AA608">
        <v>208.39714081788151</v>
      </c>
      <c r="AB608">
        <v>4.6734990644164389</v>
      </c>
      <c r="AC608">
        <v>0</v>
      </c>
      <c r="AD608">
        <v>0</v>
      </c>
      <c r="AE608">
        <v>651.77657895120922</v>
      </c>
    </row>
    <row r="609" spans="1:31" x14ac:dyDescent="0.25">
      <c r="A609">
        <v>2413891</v>
      </c>
      <c r="B609">
        <v>1</v>
      </c>
      <c r="C609" t="s">
        <v>80</v>
      </c>
      <c r="D609" t="s">
        <v>95</v>
      </c>
      <c r="E609" t="s">
        <v>132</v>
      </c>
      <c r="F609" t="s">
        <v>498</v>
      </c>
      <c r="G609" t="s">
        <v>143</v>
      </c>
      <c r="H609" t="s">
        <v>135</v>
      </c>
      <c r="I609" t="s">
        <v>136</v>
      </c>
      <c r="J609" t="s">
        <v>137</v>
      </c>
      <c r="K609" t="s">
        <v>138</v>
      </c>
      <c r="L609" t="s">
        <v>1967</v>
      </c>
      <c r="M609" t="s">
        <v>1968</v>
      </c>
      <c r="N609">
        <v>0.52638888800000005</v>
      </c>
      <c r="O609">
        <v>0</v>
      </c>
      <c r="P609">
        <v>0</v>
      </c>
      <c r="Q609">
        <v>0</v>
      </c>
      <c r="R609">
        <v>0</v>
      </c>
      <c r="S609">
        <v>46</v>
      </c>
      <c r="T609">
        <v>0</v>
      </c>
      <c r="U609">
        <v>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154.02399416141901</v>
      </c>
      <c r="AB609">
        <v>0</v>
      </c>
      <c r="AC609">
        <v>155.38586317656032</v>
      </c>
      <c r="AD609">
        <v>0</v>
      </c>
      <c r="AE609">
        <v>309.40985733797936</v>
      </c>
    </row>
    <row r="610" spans="1:31" x14ac:dyDescent="0.25">
      <c r="A610">
        <v>2414292</v>
      </c>
      <c r="B610">
        <v>1</v>
      </c>
      <c r="C610" t="s">
        <v>80</v>
      </c>
      <c r="D610" t="s">
        <v>98</v>
      </c>
      <c r="E610" t="s">
        <v>152</v>
      </c>
      <c r="F610" t="s">
        <v>1969</v>
      </c>
      <c r="G610" t="s">
        <v>296</v>
      </c>
      <c r="H610" t="s">
        <v>149</v>
      </c>
      <c r="I610" t="s">
        <v>136</v>
      </c>
      <c r="J610" t="s">
        <v>137</v>
      </c>
      <c r="K610" t="s">
        <v>138</v>
      </c>
      <c r="L610" t="s">
        <v>1970</v>
      </c>
      <c r="M610" t="s">
        <v>1971</v>
      </c>
      <c r="N610">
        <v>2.701944444</v>
      </c>
      <c r="O610">
        <v>0</v>
      </c>
      <c r="P610">
        <v>37</v>
      </c>
      <c r="Q610">
        <v>0</v>
      </c>
      <c r="R610">
        <v>17</v>
      </c>
      <c r="S610">
        <v>0</v>
      </c>
      <c r="T610">
        <v>24</v>
      </c>
      <c r="U610">
        <v>0</v>
      </c>
      <c r="V610">
        <v>0</v>
      </c>
      <c r="W610">
        <v>0</v>
      </c>
      <c r="X610">
        <v>33.122662318353655</v>
      </c>
      <c r="Y610">
        <v>0</v>
      </c>
      <c r="Z610">
        <v>3.2966152016079082</v>
      </c>
      <c r="AA610">
        <v>0</v>
      </c>
      <c r="AB610">
        <v>55.945423500579686</v>
      </c>
      <c r="AC610">
        <v>0</v>
      </c>
      <c r="AD610">
        <v>0</v>
      </c>
      <c r="AE610">
        <v>92.364701020541247</v>
      </c>
    </row>
    <row r="611" spans="1:31" x14ac:dyDescent="0.25">
      <c r="A611">
        <v>2414501</v>
      </c>
      <c r="B611">
        <v>1</v>
      </c>
      <c r="C611" t="s">
        <v>80</v>
      </c>
      <c r="D611" t="s">
        <v>103</v>
      </c>
      <c r="E611" t="s">
        <v>146</v>
      </c>
      <c r="F611" t="s">
        <v>1972</v>
      </c>
      <c r="G611" t="s">
        <v>148</v>
      </c>
      <c r="H611" t="s">
        <v>149</v>
      </c>
      <c r="I611" t="s">
        <v>136</v>
      </c>
      <c r="J611" t="s">
        <v>137</v>
      </c>
      <c r="K611" t="s">
        <v>138</v>
      </c>
      <c r="L611" t="s">
        <v>1860</v>
      </c>
      <c r="M611" t="s">
        <v>1973</v>
      </c>
      <c r="N611">
        <v>4.2369444439999997</v>
      </c>
      <c r="O611">
        <v>0</v>
      </c>
      <c r="P611">
        <v>6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10.394235847578914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10.394235847578914</v>
      </c>
    </row>
    <row r="612" spans="1:31" x14ac:dyDescent="0.25">
      <c r="A612">
        <v>2414455</v>
      </c>
      <c r="B612">
        <v>1</v>
      </c>
      <c r="C612" t="s">
        <v>80</v>
      </c>
      <c r="D612" t="s">
        <v>106</v>
      </c>
      <c r="E612" t="s">
        <v>132</v>
      </c>
      <c r="F612" t="s">
        <v>1974</v>
      </c>
      <c r="G612" t="s">
        <v>215</v>
      </c>
      <c r="H612" t="s">
        <v>135</v>
      </c>
      <c r="I612" t="s">
        <v>136</v>
      </c>
      <c r="J612" t="s">
        <v>137</v>
      </c>
      <c r="K612" t="s">
        <v>138</v>
      </c>
      <c r="L612" t="s">
        <v>1975</v>
      </c>
      <c r="M612" t="s">
        <v>1976</v>
      </c>
      <c r="N612">
        <v>1.6177777769999999</v>
      </c>
      <c r="O612">
        <v>0</v>
      </c>
      <c r="P612">
        <v>100</v>
      </c>
      <c r="Q612">
        <v>0</v>
      </c>
      <c r="R612">
        <v>0</v>
      </c>
      <c r="S612">
        <v>0</v>
      </c>
      <c r="T612">
        <v>23</v>
      </c>
      <c r="U612">
        <v>0</v>
      </c>
      <c r="V612">
        <v>0</v>
      </c>
      <c r="W612">
        <v>0</v>
      </c>
      <c r="X612">
        <v>33.842249806180881</v>
      </c>
      <c r="Y612">
        <v>0</v>
      </c>
      <c r="Z612">
        <v>0</v>
      </c>
      <c r="AA612">
        <v>0</v>
      </c>
      <c r="AB612">
        <v>9.6769214800713765</v>
      </c>
      <c r="AC612">
        <v>0</v>
      </c>
      <c r="AD612">
        <v>0</v>
      </c>
      <c r="AE612">
        <v>43.519171286252259</v>
      </c>
    </row>
    <row r="613" spans="1:31" x14ac:dyDescent="0.25">
      <c r="A613">
        <v>2413622</v>
      </c>
      <c r="B613">
        <v>1</v>
      </c>
      <c r="C613" t="s">
        <v>80</v>
      </c>
      <c r="D613" t="s">
        <v>89</v>
      </c>
      <c r="E613" t="s">
        <v>288</v>
      </c>
      <c r="F613" t="s">
        <v>1977</v>
      </c>
      <c r="G613" t="s">
        <v>268</v>
      </c>
      <c r="H613" t="s">
        <v>149</v>
      </c>
      <c r="I613" t="s">
        <v>136</v>
      </c>
      <c r="J613" t="s">
        <v>137</v>
      </c>
      <c r="K613" t="s">
        <v>138</v>
      </c>
      <c r="L613" t="s">
        <v>1978</v>
      </c>
      <c r="M613" t="s">
        <v>1979</v>
      </c>
      <c r="N613">
        <v>2.1261111110000002</v>
      </c>
      <c r="O613">
        <v>0</v>
      </c>
      <c r="P613">
        <v>21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57.170725581168746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57.170725581168746</v>
      </c>
    </row>
    <row r="614" spans="1:31" x14ac:dyDescent="0.25">
      <c r="A614">
        <v>2414641</v>
      </c>
      <c r="B614">
        <v>1</v>
      </c>
      <c r="C614" t="s">
        <v>80</v>
      </c>
      <c r="D614" t="s">
        <v>96</v>
      </c>
      <c r="E614" t="s">
        <v>132</v>
      </c>
      <c r="F614" t="s">
        <v>1980</v>
      </c>
      <c r="G614" t="s">
        <v>315</v>
      </c>
      <c r="H614" t="s">
        <v>135</v>
      </c>
      <c r="I614" t="s">
        <v>136</v>
      </c>
      <c r="J614" t="s">
        <v>137</v>
      </c>
      <c r="K614" t="s">
        <v>138</v>
      </c>
      <c r="L614" t="s">
        <v>1981</v>
      </c>
      <c r="M614" t="s">
        <v>1982</v>
      </c>
      <c r="N614">
        <v>9.4411111109999997</v>
      </c>
      <c r="O614">
        <v>0</v>
      </c>
      <c r="P614">
        <v>491</v>
      </c>
      <c r="Q614">
        <v>0</v>
      </c>
      <c r="R614">
        <v>1</v>
      </c>
      <c r="S614">
        <v>0</v>
      </c>
      <c r="T614">
        <v>30</v>
      </c>
      <c r="U614">
        <v>0</v>
      </c>
      <c r="V614">
        <v>0</v>
      </c>
      <c r="W614">
        <v>0</v>
      </c>
      <c r="X614">
        <v>672.80767513078138</v>
      </c>
      <c r="Y614">
        <v>0</v>
      </c>
      <c r="Z614">
        <v>0</v>
      </c>
      <c r="AA614">
        <v>0</v>
      </c>
      <c r="AB614">
        <v>216.22184072638532</v>
      </c>
      <c r="AC614">
        <v>0</v>
      </c>
      <c r="AD614">
        <v>0</v>
      </c>
      <c r="AE614">
        <v>889.02951585716664</v>
      </c>
    </row>
    <row r="615" spans="1:31" x14ac:dyDescent="0.25">
      <c r="A615">
        <v>2414100</v>
      </c>
      <c r="B615">
        <v>1</v>
      </c>
      <c r="C615" t="s">
        <v>80</v>
      </c>
      <c r="D615" t="s">
        <v>104</v>
      </c>
      <c r="E615" t="s">
        <v>132</v>
      </c>
      <c r="F615" t="s">
        <v>1983</v>
      </c>
      <c r="G615" t="s">
        <v>143</v>
      </c>
      <c r="H615" t="s">
        <v>135</v>
      </c>
      <c r="I615" t="s">
        <v>136</v>
      </c>
      <c r="J615" t="s">
        <v>137</v>
      </c>
      <c r="K615" t="s">
        <v>138</v>
      </c>
      <c r="L615" t="s">
        <v>1984</v>
      </c>
      <c r="M615" t="s">
        <v>1985</v>
      </c>
      <c r="N615">
        <v>1.1402777770000001</v>
      </c>
      <c r="O615">
        <v>0</v>
      </c>
      <c r="P615">
        <v>1016</v>
      </c>
      <c r="Q615">
        <v>0</v>
      </c>
      <c r="R615">
        <v>0</v>
      </c>
      <c r="S615">
        <v>0</v>
      </c>
      <c r="T615">
        <v>109</v>
      </c>
      <c r="U615">
        <v>0</v>
      </c>
      <c r="V615">
        <v>0</v>
      </c>
      <c r="W615">
        <v>0</v>
      </c>
      <c r="X615">
        <v>220.62370615970866</v>
      </c>
      <c r="Y615">
        <v>0</v>
      </c>
      <c r="Z615">
        <v>0</v>
      </c>
      <c r="AA615">
        <v>0</v>
      </c>
      <c r="AB615">
        <v>69.361905132948152</v>
      </c>
      <c r="AC615">
        <v>0</v>
      </c>
      <c r="AD615">
        <v>0</v>
      </c>
      <c r="AE615">
        <v>289.98561129265681</v>
      </c>
    </row>
    <row r="616" spans="1:31" x14ac:dyDescent="0.25">
      <c r="A616">
        <v>2414355</v>
      </c>
      <c r="B616">
        <v>1</v>
      </c>
      <c r="C616" t="s">
        <v>81</v>
      </c>
      <c r="D616" t="s">
        <v>123</v>
      </c>
      <c r="E616" t="s">
        <v>162</v>
      </c>
      <c r="F616" t="s">
        <v>1986</v>
      </c>
      <c r="G616" t="s">
        <v>164</v>
      </c>
      <c r="H616" t="s">
        <v>149</v>
      </c>
      <c r="I616" t="s">
        <v>136</v>
      </c>
      <c r="J616" t="s">
        <v>137</v>
      </c>
      <c r="K616" t="s">
        <v>138</v>
      </c>
      <c r="L616" t="s">
        <v>1987</v>
      </c>
      <c r="M616" t="s">
        <v>1988</v>
      </c>
      <c r="N616">
        <v>1.908055555</v>
      </c>
      <c r="O616">
        <v>0</v>
      </c>
      <c r="P616">
        <v>310</v>
      </c>
      <c r="Q616">
        <v>0</v>
      </c>
      <c r="R616">
        <v>0</v>
      </c>
      <c r="S616">
        <v>0</v>
      </c>
      <c r="T616">
        <v>32</v>
      </c>
      <c r="U616">
        <v>0</v>
      </c>
      <c r="V616">
        <v>0</v>
      </c>
      <c r="W616">
        <v>0</v>
      </c>
      <c r="X616">
        <v>121.63096644469965</v>
      </c>
      <c r="Y616">
        <v>0</v>
      </c>
      <c r="Z616">
        <v>0</v>
      </c>
      <c r="AA616">
        <v>0</v>
      </c>
      <c r="AB616">
        <v>21.370178589448898</v>
      </c>
      <c r="AC616">
        <v>0</v>
      </c>
      <c r="AD616">
        <v>0</v>
      </c>
      <c r="AE616">
        <v>143.00114503414855</v>
      </c>
    </row>
    <row r="617" spans="1:31" x14ac:dyDescent="0.25">
      <c r="A617">
        <v>2413960</v>
      </c>
      <c r="B617">
        <v>1</v>
      </c>
      <c r="C617" t="s">
        <v>80</v>
      </c>
      <c r="D617" t="s">
        <v>103</v>
      </c>
      <c r="E617" t="s">
        <v>141</v>
      </c>
      <c r="F617" t="s">
        <v>467</v>
      </c>
      <c r="G617" t="s">
        <v>143</v>
      </c>
      <c r="H617" t="s">
        <v>135</v>
      </c>
      <c r="I617" t="s">
        <v>136</v>
      </c>
      <c r="J617" t="s">
        <v>137</v>
      </c>
      <c r="K617" t="s">
        <v>138</v>
      </c>
      <c r="L617" t="s">
        <v>1989</v>
      </c>
      <c r="M617" t="s">
        <v>1990</v>
      </c>
      <c r="N617">
        <v>2.0916666660000001</v>
      </c>
      <c r="O617">
        <v>3</v>
      </c>
      <c r="P617">
        <v>2012</v>
      </c>
      <c r="Q617">
        <v>23</v>
      </c>
      <c r="R617">
        <v>290</v>
      </c>
      <c r="S617">
        <v>31</v>
      </c>
      <c r="T617">
        <v>692</v>
      </c>
      <c r="U617">
        <v>2</v>
      </c>
      <c r="V617">
        <v>1</v>
      </c>
      <c r="W617">
        <v>1.2912469732435001</v>
      </c>
      <c r="X617">
        <v>595.34298011831515</v>
      </c>
      <c r="Y617">
        <v>76.878951100270413</v>
      </c>
      <c r="Z617">
        <v>51.95691525478982</v>
      </c>
      <c r="AA617">
        <v>173.04201186938093</v>
      </c>
      <c r="AB617">
        <v>560.43765130711279</v>
      </c>
      <c r="AC617">
        <v>323.46681830655655</v>
      </c>
      <c r="AD617">
        <v>123.3507819441235</v>
      </c>
      <c r="AE617">
        <v>1905.7673568737926</v>
      </c>
    </row>
    <row r="618" spans="1:31" x14ac:dyDescent="0.25">
      <c r="A618">
        <v>2413565</v>
      </c>
      <c r="B618">
        <v>1</v>
      </c>
      <c r="C618" t="s">
        <v>80</v>
      </c>
      <c r="D618" t="s">
        <v>106</v>
      </c>
      <c r="E618" t="s">
        <v>162</v>
      </c>
      <c r="F618" t="s">
        <v>1991</v>
      </c>
      <c r="G618" t="s">
        <v>164</v>
      </c>
      <c r="H618" t="s">
        <v>149</v>
      </c>
      <c r="I618" t="s">
        <v>136</v>
      </c>
      <c r="J618" t="s">
        <v>137</v>
      </c>
      <c r="K618" t="s">
        <v>138</v>
      </c>
      <c r="L618" t="s">
        <v>1992</v>
      </c>
      <c r="M618" t="s">
        <v>1993</v>
      </c>
      <c r="N618">
        <v>1.2749999999999999</v>
      </c>
      <c r="O618">
        <v>0</v>
      </c>
      <c r="P618">
        <v>8</v>
      </c>
      <c r="Q618">
        <v>0</v>
      </c>
      <c r="R618">
        <v>1</v>
      </c>
      <c r="S618">
        <v>0</v>
      </c>
      <c r="T618">
        <v>1</v>
      </c>
      <c r="U618">
        <v>0</v>
      </c>
      <c r="V618">
        <v>0</v>
      </c>
      <c r="W618">
        <v>0</v>
      </c>
      <c r="X618">
        <v>0.84901765465040002</v>
      </c>
      <c r="Y618">
        <v>0</v>
      </c>
      <c r="Z618">
        <v>5.6212027839525003E-2</v>
      </c>
      <c r="AA618">
        <v>0</v>
      </c>
      <c r="AB618">
        <v>0.47631342496012502</v>
      </c>
      <c r="AC618">
        <v>0</v>
      </c>
      <c r="AD618">
        <v>0</v>
      </c>
      <c r="AE618">
        <v>1.3815431074500502</v>
      </c>
    </row>
    <row r="619" spans="1:31" x14ac:dyDescent="0.25">
      <c r="A619">
        <v>2414647</v>
      </c>
      <c r="B619">
        <v>1</v>
      </c>
      <c r="C619" t="s">
        <v>80</v>
      </c>
      <c r="D619" t="s">
        <v>101</v>
      </c>
      <c r="E619" t="s">
        <v>162</v>
      </c>
      <c r="F619" t="s">
        <v>1994</v>
      </c>
      <c r="G619" t="s">
        <v>154</v>
      </c>
      <c r="H619" t="s">
        <v>149</v>
      </c>
      <c r="I619" t="s">
        <v>136</v>
      </c>
      <c r="J619" t="s">
        <v>137</v>
      </c>
      <c r="K619" t="s">
        <v>138</v>
      </c>
      <c r="L619" t="s">
        <v>1995</v>
      </c>
      <c r="M619" t="s">
        <v>1996</v>
      </c>
      <c r="N619">
        <v>1.1375</v>
      </c>
      <c r="O619">
        <v>0</v>
      </c>
      <c r="P619">
        <v>6</v>
      </c>
      <c r="Q619">
        <v>0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1.3370299545475333</v>
      </c>
      <c r="Y619">
        <v>0</v>
      </c>
      <c r="Z619">
        <v>0</v>
      </c>
      <c r="AA619">
        <v>0</v>
      </c>
      <c r="AB619">
        <v>0.10756671684038335</v>
      </c>
      <c r="AC619">
        <v>0</v>
      </c>
      <c r="AD619">
        <v>0</v>
      </c>
      <c r="AE619">
        <v>1.4445966713879166</v>
      </c>
    </row>
    <row r="620" spans="1:31" x14ac:dyDescent="0.25">
      <c r="A620">
        <v>2414106</v>
      </c>
      <c r="B620">
        <v>1</v>
      </c>
      <c r="C620" t="s">
        <v>80</v>
      </c>
      <c r="D620" t="s">
        <v>85</v>
      </c>
      <c r="E620" t="s">
        <v>288</v>
      </c>
      <c r="F620" t="s">
        <v>1997</v>
      </c>
      <c r="G620" t="s">
        <v>593</v>
      </c>
      <c r="H620" t="s">
        <v>149</v>
      </c>
      <c r="I620" t="s">
        <v>136</v>
      </c>
      <c r="J620" t="s">
        <v>137</v>
      </c>
      <c r="K620" t="s">
        <v>138</v>
      </c>
      <c r="L620" t="s">
        <v>1998</v>
      </c>
      <c r="M620" t="s">
        <v>1999</v>
      </c>
      <c r="N620">
        <v>9.8961111109999997</v>
      </c>
      <c r="O620">
        <v>0</v>
      </c>
      <c r="P620">
        <v>180</v>
      </c>
      <c r="Q620">
        <v>0</v>
      </c>
      <c r="R620">
        <v>0</v>
      </c>
      <c r="S620">
        <v>0</v>
      </c>
      <c r="T620">
        <v>21</v>
      </c>
      <c r="U620">
        <v>0</v>
      </c>
      <c r="V620">
        <v>0</v>
      </c>
      <c r="W620">
        <v>0</v>
      </c>
      <c r="X620">
        <v>406.39242266554197</v>
      </c>
      <c r="Y620">
        <v>0</v>
      </c>
      <c r="Z620">
        <v>0</v>
      </c>
      <c r="AA620">
        <v>0</v>
      </c>
      <c r="AB620">
        <v>85.67415732554538</v>
      </c>
      <c r="AC620">
        <v>0</v>
      </c>
      <c r="AD620">
        <v>0</v>
      </c>
      <c r="AE620">
        <v>492.06657999108734</v>
      </c>
    </row>
    <row r="621" spans="1:31" x14ac:dyDescent="0.25">
      <c r="A621">
        <v>2414209</v>
      </c>
      <c r="B621">
        <v>1</v>
      </c>
      <c r="C621" t="s">
        <v>80</v>
      </c>
      <c r="D621" t="s">
        <v>94</v>
      </c>
      <c r="E621" t="s">
        <v>174</v>
      </c>
      <c r="F621" t="s">
        <v>1132</v>
      </c>
      <c r="G621" t="s">
        <v>143</v>
      </c>
      <c r="H621" t="s">
        <v>135</v>
      </c>
      <c r="I621" t="s">
        <v>136</v>
      </c>
      <c r="J621" t="s">
        <v>137</v>
      </c>
      <c r="K621" t="s">
        <v>138</v>
      </c>
      <c r="L621" t="s">
        <v>2000</v>
      </c>
      <c r="M621" t="s">
        <v>2001</v>
      </c>
      <c r="N621">
        <v>3.0080555549999999</v>
      </c>
      <c r="O621">
        <v>0</v>
      </c>
      <c r="P621">
        <v>343</v>
      </c>
      <c r="Q621">
        <v>3</v>
      </c>
      <c r="R621">
        <v>1</v>
      </c>
      <c r="S621">
        <v>3</v>
      </c>
      <c r="T621">
        <v>24</v>
      </c>
      <c r="U621">
        <v>0</v>
      </c>
      <c r="V621">
        <v>0</v>
      </c>
      <c r="W621">
        <v>0</v>
      </c>
      <c r="X621">
        <v>136.08183330102926</v>
      </c>
      <c r="Y621">
        <v>1.04793167856485</v>
      </c>
      <c r="Z621">
        <v>6.0484016865133342E-2</v>
      </c>
      <c r="AA621">
        <v>12.053649539789232</v>
      </c>
      <c r="AB621">
        <v>21.401630934488082</v>
      </c>
      <c r="AC621">
        <v>0</v>
      </c>
      <c r="AD621">
        <v>0</v>
      </c>
      <c r="AE621">
        <v>170.64552947073656</v>
      </c>
    </row>
    <row r="622" spans="1:31" x14ac:dyDescent="0.25">
      <c r="A622">
        <v>2414541</v>
      </c>
      <c r="B622">
        <v>1</v>
      </c>
      <c r="C622" t="s">
        <v>80</v>
      </c>
      <c r="D622" t="s">
        <v>84</v>
      </c>
      <c r="E622" t="s">
        <v>152</v>
      </c>
      <c r="F622" t="s">
        <v>2002</v>
      </c>
      <c r="G622" t="s">
        <v>403</v>
      </c>
      <c r="H622" t="s">
        <v>149</v>
      </c>
      <c r="I622" t="s">
        <v>136</v>
      </c>
      <c r="J622" t="s">
        <v>137</v>
      </c>
      <c r="K622" t="s">
        <v>138</v>
      </c>
      <c r="L622" t="s">
        <v>2003</v>
      </c>
      <c r="M622" t="s">
        <v>2004</v>
      </c>
      <c r="N622">
        <v>0.628611111</v>
      </c>
      <c r="O622">
        <v>0</v>
      </c>
      <c r="P622">
        <v>400</v>
      </c>
      <c r="Q622">
        <v>0</v>
      </c>
      <c r="R622">
        <v>0</v>
      </c>
      <c r="S622">
        <v>0</v>
      </c>
      <c r="T622">
        <v>30</v>
      </c>
      <c r="U622">
        <v>0</v>
      </c>
      <c r="V622">
        <v>0</v>
      </c>
      <c r="W622">
        <v>0</v>
      </c>
      <c r="X622">
        <v>72.719873578736554</v>
      </c>
      <c r="Y622">
        <v>0</v>
      </c>
      <c r="Z622">
        <v>0</v>
      </c>
      <c r="AA622">
        <v>0</v>
      </c>
      <c r="AB622">
        <v>28.089466144412576</v>
      </c>
      <c r="AC622">
        <v>0</v>
      </c>
      <c r="AD622">
        <v>0</v>
      </c>
      <c r="AE622">
        <v>100.80933972314912</v>
      </c>
    </row>
    <row r="623" spans="1:31" x14ac:dyDescent="0.25">
      <c r="A623">
        <v>2414664</v>
      </c>
      <c r="B623">
        <v>1</v>
      </c>
      <c r="C623" t="s">
        <v>80</v>
      </c>
      <c r="D623" t="s">
        <v>92</v>
      </c>
      <c r="E623" t="s">
        <v>132</v>
      </c>
      <c r="F623" t="s">
        <v>2005</v>
      </c>
      <c r="G623" t="s">
        <v>215</v>
      </c>
      <c r="H623" t="s">
        <v>135</v>
      </c>
      <c r="I623" t="s">
        <v>136</v>
      </c>
      <c r="J623" t="s">
        <v>137</v>
      </c>
      <c r="K623" t="s">
        <v>138</v>
      </c>
      <c r="L623" t="s">
        <v>2006</v>
      </c>
      <c r="M623" t="s">
        <v>2007</v>
      </c>
      <c r="N623">
        <v>2.503055555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12.408295219911999</v>
      </c>
      <c r="AB623">
        <v>0</v>
      </c>
      <c r="AC623">
        <v>0</v>
      </c>
      <c r="AD623">
        <v>0</v>
      </c>
      <c r="AE623">
        <v>12.408295219911999</v>
      </c>
    </row>
    <row r="624" spans="1:31" x14ac:dyDescent="0.25">
      <c r="A624">
        <v>2413851</v>
      </c>
      <c r="B624">
        <v>1</v>
      </c>
      <c r="C624" t="s">
        <v>80</v>
      </c>
      <c r="D624" t="s">
        <v>90</v>
      </c>
      <c r="E624" t="s">
        <v>152</v>
      </c>
      <c r="F624" t="s">
        <v>2008</v>
      </c>
      <c r="G624" t="s">
        <v>176</v>
      </c>
      <c r="H624" t="s">
        <v>149</v>
      </c>
      <c r="I624" t="s">
        <v>136</v>
      </c>
      <c r="J624" t="s">
        <v>137</v>
      </c>
      <c r="K624" t="s">
        <v>159</v>
      </c>
      <c r="L624" t="s">
        <v>2009</v>
      </c>
      <c r="M624" t="s">
        <v>2010</v>
      </c>
      <c r="N624">
        <v>1.295555555</v>
      </c>
      <c r="O624">
        <v>0</v>
      </c>
      <c r="P624">
        <v>671</v>
      </c>
      <c r="Q624">
        <v>0</v>
      </c>
      <c r="R624">
        <v>0</v>
      </c>
      <c r="S624">
        <v>0</v>
      </c>
      <c r="T624">
        <v>110</v>
      </c>
      <c r="U624">
        <v>0</v>
      </c>
      <c r="V624">
        <v>0</v>
      </c>
      <c r="W624">
        <v>0</v>
      </c>
      <c r="X624">
        <v>188.46721471983727</v>
      </c>
      <c r="Y624">
        <v>0</v>
      </c>
      <c r="Z624">
        <v>0</v>
      </c>
      <c r="AA624">
        <v>0</v>
      </c>
      <c r="AB624">
        <v>84.249799496061001</v>
      </c>
      <c r="AC624">
        <v>0</v>
      </c>
      <c r="AD624">
        <v>0</v>
      </c>
      <c r="AE624">
        <v>272.7170142158983</v>
      </c>
    </row>
    <row r="625" spans="1:31" x14ac:dyDescent="0.25">
      <c r="A625">
        <v>2414515</v>
      </c>
      <c r="B625">
        <v>1</v>
      </c>
      <c r="C625" t="s">
        <v>80</v>
      </c>
      <c r="D625" t="s">
        <v>104</v>
      </c>
      <c r="E625" t="s">
        <v>146</v>
      </c>
      <c r="F625" t="s">
        <v>2011</v>
      </c>
      <c r="G625" t="s">
        <v>148</v>
      </c>
      <c r="H625" t="s">
        <v>149</v>
      </c>
      <c r="I625" t="s">
        <v>136</v>
      </c>
      <c r="J625" t="s">
        <v>137</v>
      </c>
      <c r="K625" t="s">
        <v>138</v>
      </c>
      <c r="L625" t="s">
        <v>2012</v>
      </c>
      <c r="M625" t="s">
        <v>2013</v>
      </c>
      <c r="N625">
        <v>2.0177777770000001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14.065090693904001</v>
      </c>
      <c r="AC625">
        <v>0</v>
      </c>
      <c r="AD625">
        <v>0</v>
      </c>
      <c r="AE625">
        <v>14.065090693904001</v>
      </c>
    </row>
    <row r="626" spans="1:31" x14ac:dyDescent="0.25">
      <c r="A626">
        <v>2409207</v>
      </c>
      <c r="B626">
        <v>1</v>
      </c>
      <c r="C626" t="s">
        <v>80</v>
      </c>
      <c r="D626" t="s">
        <v>104</v>
      </c>
      <c r="E626" t="s">
        <v>146</v>
      </c>
      <c r="F626" t="s">
        <v>2014</v>
      </c>
      <c r="G626" t="s">
        <v>148</v>
      </c>
      <c r="H626" t="s">
        <v>149</v>
      </c>
      <c r="I626" t="s">
        <v>136</v>
      </c>
      <c r="J626" t="s">
        <v>137</v>
      </c>
      <c r="K626" t="s">
        <v>138</v>
      </c>
      <c r="L626" t="s">
        <v>2015</v>
      </c>
      <c r="M626" t="s">
        <v>2016</v>
      </c>
      <c r="N626">
        <v>1.3419444439999999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2.2253004236183337E-2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2.2253004236183337E-2</v>
      </c>
    </row>
    <row r="627" spans="1:31" x14ac:dyDescent="0.25">
      <c r="A627">
        <v>2409399</v>
      </c>
      <c r="B627">
        <v>1</v>
      </c>
      <c r="C627" t="s">
        <v>81</v>
      </c>
      <c r="D627" t="s">
        <v>113</v>
      </c>
      <c r="E627" t="s">
        <v>162</v>
      </c>
      <c r="F627" t="s">
        <v>2017</v>
      </c>
      <c r="G627" t="s">
        <v>164</v>
      </c>
      <c r="H627" t="s">
        <v>149</v>
      </c>
      <c r="I627" t="s">
        <v>136</v>
      </c>
      <c r="J627" t="s">
        <v>137</v>
      </c>
      <c r="K627" t="s">
        <v>138</v>
      </c>
      <c r="L627" t="s">
        <v>2018</v>
      </c>
      <c r="M627" t="s">
        <v>2019</v>
      </c>
      <c r="N627">
        <v>1.038611111</v>
      </c>
      <c r="O627">
        <v>0</v>
      </c>
      <c r="P627">
        <v>282</v>
      </c>
      <c r="Q627">
        <v>0</v>
      </c>
      <c r="R627">
        <v>0</v>
      </c>
      <c r="S627">
        <v>0</v>
      </c>
      <c r="T627">
        <v>16</v>
      </c>
      <c r="U627">
        <v>0</v>
      </c>
      <c r="V627">
        <v>0</v>
      </c>
      <c r="W627">
        <v>0</v>
      </c>
      <c r="X627">
        <v>76.83395167055447</v>
      </c>
      <c r="Y627">
        <v>0</v>
      </c>
      <c r="Z627">
        <v>0</v>
      </c>
      <c r="AA627">
        <v>0</v>
      </c>
      <c r="AB627">
        <v>9.9874503474823459</v>
      </c>
      <c r="AC627">
        <v>0</v>
      </c>
      <c r="AD627">
        <v>0</v>
      </c>
      <c r="AE627">
        <v>86.821402018036821</v>
      </c>
    </row>
    <row r="628" spans="1:31" x14ac:dyDescent="0.25">
      <c r="A628">
        <v>2409250</v>
      </c>
      <c r="B628">
        <v>1</v>
      </c>
      <c r="C628" t="s">
        <v>81</v>
      </c>
      <c r="D628" t="s">
        <v>118</v>
      </c>
      <c r="E628" t="s">
        <v>132</v>
      </c>
      <c r="F628" t="s">
        <v>2020</v>
      </c>
      <c r="G628" t="s">
        <v>143</v>
      </c>
      <c r="H628" t="s">
        <v>135</v>
      </c>
      <c r="I628" t="s">
        <v>136</v>
      </c>
      <c r="J628" t="s">
        <v>137</v>
      </c>
      <c r="K628" t="s">
        <v>138</v>
      </c>
      <c r="L628" t="s">
        <v>2021</v>
      </c>
      <c r="M628" t="s">
        <v>2022</v>
      </c>
      <c r="N628">
        <v>0.40583333300000002</v>
      </c>
      <c r="O628">
        <v>0</v>
      </c>
      <c r="P628">
        <v>89</v>
      </c>
      <c r="Q628">
        <v>0</v>
      </c>
      <c r="R628">
        <v>0</v>
      </c>
      <c r="S628">
        <v>0</v>
      </c>
      <c r="T628">
        <v>6</v>
      </c>
      <c r="U628">
        <v>0</v>
      </c>
      <c r="V628">
        <v>0</v>
      </c>
      <c r="W628">
        <v>0</v>
      </c>
      <c r="X628">
        <v>12.126340605378202</v>
      </c>
      <c r="Y628">
        <v>0</v>
      </c>
      <c r="Z628">
        <v>0</v>
      </c>
      <c r="AA628">
        <v>0</v>
      </c>
      <c r="AB628">
        <v>1.6127961981419749</v>
      </c>
      <c r="AC628">
        <v>0</v>
      </c>
      <c r="AD628">
        <v>0</v>
      </c>
      <c r="AE628">
        <v>13.739136803520177</v>
      </c>
    </row>
    <row r="629" spans="1:31" x14ac:dyDescent="0.25">
      <c r="A629">
        <v>2409021</v>
      </c>
      <c r="B629">
        <v>1</v>
      </c>
      <c r="C629" t="s">
        <v>81</v>
      </c>
      <c r="D629" t="s">
        <v>128</v>
      </c>
      <c r="E629" t="s">
        <v>146</v>
      </c>
      <c r="F629" t="s">
        <v>2023</v>
      </c>
      <c r="G629" t="s">
        <v>148</v>
      </c>
      <c r="H629" t="s">
        <v>149</v>
      </c>
      <c r="I629" t="s">
        <v>136</v>
      </c>
      <c r="J629" t="s">
        <v>137</v>
      </c>
      <c r="K629" t="s">
        <v>138</v>
      </c>
      <c r="L629" t="s">
        <v>2024</v>
      </c>
      <c r="M629" t="s">
        <v>2025</v>
      </c>
      <c r="N629">
        <v>1.6047222219999999</v>
      </c>
      <c r="O629">
        <v>0</v>
      </c>
      <c r="P629">
        <v>2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0.40252153465312501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0.40252153465312501</v>
      </c>
    </row>
    <row r="630" spans="1:31" x14ac:dyDescent="0.25">
      <c r="A630">
        <v>2409164</v>
      </c>
      <c r="B630">
        <v>1</v>
      </c>
      <c r="C630" t="s">
        <v>80</v>
      </c>
      <c r="D630" t="s">
        <v>83</v>
      </c>
      <c r="E630" t="s">
        <v>162</v>
      </c>
      <c r="F630" t="s">
        <v>2026</v>
      </c>
      <c r="G630" t="s">
        <v>164</v>
      </c>
      <c r="H630" t="s">
        <v>149</v>
      </c>
      <c r="I630" t="s">
        <v>136</v>
      </c>
      <c r="J630" t="s">
        <v>137</v>
      </c>
      <c r="K630" t="s">
        <v>138</v>
      </c>
      <c r="L630" t="s">
        <v>2027</v>
      </c>
      <c r="M630" t="s">
        <v>2028</v>
      </c>
      <c r="N630">
        <v>1.001666666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16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16.580594356524319</v>
      </c>
      <c r="AC630">
        <v>0</v>
      </c>
      <c r="AD630">
        <v>0</v>
      </c>
      <c r="AE630">
        <v>16.580594356524319</v>
      </c>
    </row>
    <row r="631" spans="1:31" x14ac:dyDescent="0.25">
      <c r="A631">
        <v>2408981</v>
      </c>
      <c r="B631">
        <v>1</v>
      </c>
      <c r="C631" t="s">
        <v>81</v>
      </c>
      <c r="D631" t="s">
        <v>114</v>
      </c>
      <c r="E631" t="s">
        <v>146</v>
      </c>
      <c r="F631" t="s">
        <v>2029</v>
      </c>
      <c r="G631" t="s">
        <v>168</v>
      </c>
      <c r="H631" t="s">
        <v>149</v>
      </c>
      <c r="I631" t="s">
        <v>136</v>
      </c>
      <c r="J631" t="s">
        <v>3</v>
      </c>
      <c r="K631" t="s">
        <v>138</v>
      </c>
      <c r="L631" t="s">
        <v>2030</v>
      </c>
      <c r="M631" t="s">
        <v>2031</v>
      </c>
      <c r="N631">
        <v>2.8294444439999999</v>
      </c>
      <c r="O631">
        <v>0</v>
      </c>
      <c r="P631">
        <v>11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6.2018917110638005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6.2018917110638005</v>
      </c>
    </row>
    <row r="632" spans="1:31" x14ac:dyDescent="0.25">
      <c r="A632">
        <v>2409290</v>
      </c>
      <c r="B632">
        <v>1</v>
      </c>
      <c r="C632" t="s">
        <v>80</v>
      </c>
      <c r="D632" t="s">
        <v>101</v>
      </c>
      <c r="E632" t="s">
        <v>146</v>
      </c>
      <c r="F632" t="s">
        <v>2032</v>
      </c>
      <c r="G632" t="s">
        <v>148</v>
      </c>
      <c r="H632" t="s">
        <v>149</v>
      </c>
      <c r="I632" t="s">
        <v>136</v>
      </c>
      <c r="J632" t="s">
        <v>137</v>
      </c>
      <c r="K632" t="s">
        <v>138</v>
      </c>
      <c r="L632" t="s">
        <v>2033</v>
      </c>
      <c r="M632" t="s">
        <v>2034</v>
      </c>
      <c r="N632">
        <v>1.5661111109999999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0.39895699821421665</v>
      </c>
      <c r="AC632">
        <v>0</v>
      </c>
      <c r="AD632">
        <v>0</v>
      </c>
      <c r="AE632">
        <v>0.39895699821421665</v>
      </c>
    </row>
    <row r="633" spans="1:31" x14ac:dyDescent="0.25">
      <c r="A633">
        <v>2408935</v>
      </c>
      <c r="B633">
        <v>1</v>
      </c>
      <c r="C633" t="s">
        <v>80</v>
      </c>
      <c r="D633" t="s">
        <v>97</v>
      </c>
      <c r="E633" t="s">
        <v>241</v>
      </c>
      <c r="F633" t="s">
        <v>2035</v>
      </c>
      <c r="G633" t="s">
        <v>158</v>
      </c>
      <c r="H633" t="s">
        <v>135</v>
      </c>
      <c r="I633" t="s">
        <v>136</v>
      </c>
      <c r="J633" t="s">
        <v>137</v>
      </c>
      <c r="K633" t="s">
        <v>159</v>
      </c>
      <c r="L633" t="s">
        <v>2036</v>
      </c>
      <c r="M633" t="s">
        <v>2037</v>
      </c>
      <c r="N633">
        <v>3.6019444439999999</v>
      </c>
      <c r="O633">
        <v>3</v>
      </c>
      <c r="P633">
        <v>292</v>
      </c>
      <c r="Q633">
        <v>5</v>
      </c>
      <c r="R633">
        <v>0</v>
      </c>
      <c r="S633">
        <v>11</v>
      </c>
      <c r="T633">
        <v>4</v>
      </c>
      <c r="U633">
        <v>1</v>
      </c>
      <c r="V633">
        <v>0</v>
      </c>
      <c r="W633">
        <v>316.31217616563038</v>
      </c>
      <c r="X633">
        <v>159.56580847475757</v>
      </c>
      <c r="Y633">
        <v>18.589036821296332</v>
      </c>
      <c r="Z633">
        <v>0</v>
      </c>
      <c r="AA633">
        <v>1033.6653306342043</v>
      </c>
      <c r="AB633">
        <v>44.686380602920025</v>
      </c>
      <c r="AC633">
        <v>23.991878650555709</v>
      </c>
      <c r="AD633">
        <v>0</v>
      </c>
      <c r="AE633">
        <v>1596.8106113493643</v>
      </c>
    </row>
    <row r="634" spans="1:31" x14ac:dyDescent="0.25">
      <c r="A634">
        <v>2409004</v>
      </c>
      <c r="B634">
        <v>1</v>
      </c>
      <c r="C634" t="s">
        <v>80</v>
      </c>
      <c r="D634" t="s">
        <v>106</v>
      </c>
      <c r="E634" t="s">
        <v>152</v>
      </c>
      <c r="F634" t="s">
        <v>2038</v>
      </c>
      <c r="G634" t="s">
        <v>403</v>
      </c>
      <c r="H634" t="s">
        <v>149</v>
      </c>
      <c r="I634" t="s">
        <v>136</v>
      </c>
      <c r="J634" t="s">
        <v>137</v>
      </c>
      <c r="K634" t="s">
        <v>138</v>
      </c>
      <c r="L634" t="s">
        <v>2039</v>
      </c>
      <c r="M634" t="s">
        <v>2040</v>
      </c>
      <c r="N634">
        <v>3.4763888879999998</v>
      </c>
      <c r="O634">
        <v>0</v>
      </c>
      <c r="P634">
        <v>34</v>
      </c>
      <c r="Q634">
        <v>0</v>
      </c>
      <c r="R634">
        <v>3</v>
      </c>
      <c r="S634">
        <v>0</v>
      </c>
      <c r="T634">
        <v>25</v>
      </c>
      <c r="U634">
        <v>0</v>
      </c>
      <c r="V634">
        <v>0</v>
      </c>
      <c r="W634">
        <v>0</v>
      </c>
      <c r="X634">
        <v>11.751970645172483</v>
      </c>
      <c r="Y634">
        <v>0</v>
      </c>
      <c r="Z634">
        <v>0.43240613049400001</v>
      </c>
      <c r="AA634">
        <v>0</v>
      </c>
      <c r="AB634">
        <v>34.083991007427784</v>
      </c>
      <c r="AC634">
        <v>0</v>
      </c>
      <c r="AD634">
        <v>0</v>
      </c>
      <c r="AE634">
        <v>46.268367783094263</v>
      </c>
    </row>
    <row r="635" spans="1:31" x14ac:dyDescent="0.25">
      <c r="A635">
        <v>2409190</v>
      </c>
      <c r="B635">
        <v>1</v>
      </c>
      <c r="C635" t="s">
        <v>81</v>
      </c>
      <c r="D635" t="s">
        <v>123</v>
      </c>
      <c r="E635" t="s">
        <v>141</v>
      </c>
      <c r="F635" t="s">
        <v>2041</v>
      </c>
      <c r="G635" t="s">
        <v>143</v>
      </c>
      <c r="H635" t="s">
        <v>135</v>
      </c>
      <c r="I635" t="s">
        <v>136</v>
      </c>
      <c r="J635" t="s">
        <v>137</v>
      </c>
      <c r="K635" t="s">
        <v>138</v>
      </c>
      <c r="L635" t="s">
        <v>2042</v>
      </c>
      <c r="M635" t="s">
        <v>2043</v>
      </c>
      <c r="N635">
        <v>1.2638888880000001</v>
      </c>
      <c r="O635">
        <v>2</v>
      </c>
      <c r="P635">
        <v>410</v>
      </c>
      <c r="Q635">
        <v>99</v>
      </c>
      <c r="R635">
        <v>42</v>
      </c>
      <c r="S635">
        <v>7</v>
      </c>
      <c r="T635">
        <v>70</v>
      </c>
      <c r="U635">
        <v>1</v>
      </c>
      <c r="V635">
        <v>1</v>
      </c>
      <c r="W635">
        <v>0.29522413601800002</v>
      </c>
      <c r="X635">
        <v>98.160810679785854</v>
      </c>
      <c r="Y635">
        <v>31.779585261738131</v>
      </c>
      <c r="Z635">
        <v>1.0409159452613055</v>
      </c>
      <c r="AA635">
        <v>6.4126128461535012</v>
      </c>
      <c r="AB635">
        <v>42.388845890983092</v>
      </c>
      <c r="AC635">
        <v>103.91143760285867</v>
      </c>
      <c r="AD635">
        <v>1.5750499463787084</v>
      </c>
      <c r="AE635">
        <v>285.56448230917727</v>
      </c>
    </row>
    <row r="636" spans="1:31" x14ac:dyDescent="0.25">
      <c r="A636">
        <v>2409230</v>
      </c>
      <c r="B636">
        <v>1</v>
      </c>
      <c r="C636" t="s">
        <v>80</v>
      </c>
      <c r="D636" t="s">
        <v>99</v>
      </c>
      <c r="E636" t="s">
        <v>152</v>
      </c>
      <c r="F636" t="s">
        <v>2044</v>
      </c>
      <c r="G636" t="s">
        <v>154</v>
      </c>
      <c r="H636" t="s">
        <v>149</v>
      </c>
      <c r="I636" t="s">
        <v>136</v>
      </c>
      <c r="J636" t="s">
        <v>137</v>
      </c>
      <c r="K636" t="s">
        <v>138</v>
      </c>
      <c r="L636" t="s">
        <v>2045</v>
      </c>
      <c r="M636" t="s">
        <v>2046</v>
      </c>
      <c r="N636">
        <v>1.081111111</v>
      </c>
      <c r="O636">
        <v>0</v>
      </c>
      <c r="P636">
        <v>231</v>
      </c>
      <c r="Q636">
        <v>0</v>
      </c>
      <c r="R636">
        <v>2</v>
      </c>
      <c r="S636">
        <v>0</v>
      </c>
      <c r="T636">
        <v>53</v>
      </c>
      <c r="U636">
        <v>0</v>
      </c>
      <c r="V636">
        <v>0</v>
      </c>
      <c r="W636">
        <v>0</v>
      </c>
      <c r="X636">
        <v>69.784673820253474</v>
      </c>
      <c r="Y636">
        <v>0</v>
      </c>
      <c r="Z636">
        <v>0.49279029196833335</v>
      </c>
      <c r="AA636">
        <v>0</v>
      </c>
      <c r="AB636">
        <v>86.78402355330455</v>
      </c>
      <c r="AC636">
        <v>0</v>
      </c>
      <c r="AD636">
        <v>0</v>
      </c>
      <c r="AE636">
        <v>157.06148766552636</v>
      </c>
    </row>
    <row r="637" spans="1:31" x14ac:dyDescent="0.25">
      <c r="A637">
        <v>2408755</v>
      </c>
      <c r="B637">
        <v>1</v>
      </c>
      <c r="C637" t="s">
        <v>80</v>
      </c>
      <c r="D637" t="s">
        <v>83</v>
      </c>
      <c r="E637" t="s">
        <v>241</v>
      </c>
      <c r="F637" t="s">
        <v>2047</v>
      </c>
      <c r="G637" t="s">
        <v>158</v>
      </c>
      <c r="H637" t="s">
        <v>135</v>
      </c>
      <c r="I637" t="s">
        <v>136</v>
      </c>
      <c r="J637" t="s">
        <v>137</v>
      </c>
      <c r="K637" t="s">
        <v>159</v>
      </c>
      <c r="L637" t="s">
        <v>2048</v>
      </c>
      <c r="M637" t="s">
        <v>2049</v>
      </c>
      <c r="N637">
        <v>0.62583333299999999</v>
      </c>
      <c r="O637">
        <v>29</v>
      </c>
      <c r="P637">
        <v>4292</v>
      </c>
      <c r="Q637">
        <v>29</v>
      </c>
      <c r="R637">
        <v>679</v>
      </c>
      <c r="S637">
        <v>119</v>
      </c>
      <c r="T637">
        <v>1312</v>
      </c>
      <c r="U637">
        <v>12</v>
      </c>
      <c r="V637">
        <v>6</v>
      </c>
      <c r="W637">
        <v>5.2523195677646246</v>
      </c>
      <c r="X637">
        <v>530.08639285091124</v>
      </c>
      <c r="Y637">
        <v>26.719855690859177</v>
      </c>
      <c r="Z637">
        <v>115.08429645182055</v>
      </c>
      <c r="AA637">
        <v>401.73013747245454</v>
      </c>
      <c r="AB637">
        <v>705.53780041340235</v>
      </c>
      <c r="AC637">
        <v>425.03866483051354</v>
      </c>
      <c r="AD637">
        <v>129.76989917893249</v>
      </c>
      <c r="AE637">
        <v>2339.2193664566585</v>
      </c>
    </row>
    <row r="638" spans="1:31" x14ac:dyDescent="0.25">
      <c r="A638">
        <v>2409253</v>
      </c>
      <c r="B638">
        <v>1</v>
      </c>
      <c r="C638" t="s">
        <v>80</v>
      </c>
      <c r="D638" t="s">
        <v>102</v>
      </c>
      <c r="E638" t="s">
        <v>174</v>
      </c>
      <c r="F638" t="s">
        <v>2050</v>
      </c>
      <c r="G638" t="s">
        <v>143</v>
      </c>
      <c r="H638" t="s">
        <v>135</v>
      </c>
      <c r="I638" t="s">
        <v>136</v>
      </c>
      <c r="J638" t="s">
        <v>137</v>
      </c>
      <c r="K638" t="s">
        <v>138</v>
      </c>
      <c r="L638" t="s">
        <v>2051</v>
      </c>
      <c r="M638" t="s">
        <v>2052</v>
      </c>
      <c r="N638">
        <v>0.41611111099999998</v>
      </c>
      <c r="O638">
        <v>0</v>
      </c>
      <c r="P638">
        <v>3940</v>
      </c>
      <c r="Q638">
        <v>0</v>
      </c>
      <c r="R638">
        <v>23</v>
      </c>
      <c r="S638">
        <v>1</v>
      </c>
      <c r="T638">
        <v>628</v>
      </c>
      <c r="U638">
        <v>0</v>
      </c>
      <c r="V638">
        <v>0</v>
      </c>
      <c r="W638">
        <v>0</v>
      </c>
      <c r="X638">
        <v>360.41037416619338</v>
      </c>
      <c r="Y638">
        <v>0</v>
      </c>
      <c r="Z638">
        <v>5.8325768298991667</v>
      </c>
      <c r="AA638">
        <v>7.7339808852301335</v>
      </c>
      <c r="AB638">
        <v>197.93210007108456</v>
      </c>
      <c r="AC638">
        <v>0</v>
      </c>
      <c r="AD638">
        <v>0</v>
      </c>
      <c r="AE638">
        <v>571.9090319524073</v>
      </c>
    </row>
    <row r="639" spans="1:31" x14ac:dyDescent="0.25">
      <c r="A639">
        <v>2409273</v>
      </c>
      <c r="B639">
        <v>1</v>
      </c>
      <c r="C639" t="s">
        <v>80</v>
      </c>
      <c r="D639" t="s">
        <v>97</v>
      </c>
      <c r="E639" t="s">
        <v>162</v>
      </c>
      <c r="F639" t="s">
        <v>2053</v>
      </c>
      <c r="G639" t="s">
        <v>154</v>
      </c>
      <c r="H639" t="s">
        <v>149</v>
      </c>
      <c r="I639" t="s">
        <v>136</v>
      </c>
      <c r="J639" t="s">
        <v>137</v>
      </c>
      <c r="K639" t="s">
        <v>138</v>
      </c>
      <c r="L639" t="s">
        <v>2054</v>
      </c>
      <c r="M639" t="s">
        <v>2055</v>
      </c>
      <c r="N639">
        <v>0.38861111100000001</v>
      </c>
      <c r="O639">
        <v>0</v>
      </c>
      <c r="P639">
        <v>48</v>
      </c>
      <c r="Q639">
        <v>0</v>
      </c>
      <c r="R639">
        <v>1</v>
      </c>
      <c r="S639">
        <v>0</v>
      </c>
      <c r="T639">
        <v>5</v>
      </c>
      <c r="U639">
        <v>0</v>
      </c>
      <c r="V639">
        <v>0</v>
      </c>
      <c r="W639">
        <v>0</v>
      </c>
      <c r="X639">
        <v>5.1507447973971683</v>
      </c>
      <c r="Y639">
        <v>0</v>
      </c>
      <c r="Z639">
        <v>0.47279410331230004</v>
      </c>
      <c r="AA639">
        <v>0</v>
      </c>
      <c r="AB639">
        <v>1.2051757360917419</v>
      </c>
      <c r="AC639">
        <v>0</v>
      </c>
      <c r="AD639">
        <v>0</v>
      </c>
      <c r="AE639">
        <v>6.8287146368012106</v>
      </c>
    </row>
    <row r="640" spans="1:31" x14ac:dyDescent="0.25">
      <c r="A640">
        <v>2408832</v>
      </c>
      <c r="B640">
        <v>1</v>
      </c>
      <c r="C640" t="s">
        <v>81</v>
      </c>
      <c r="D640" t="s">
        <v>123</v>
      </c>
      <c r="E640" t="s">
        <v>141</v>
      </c>
      <c r="F640" t="s">
        <v>214</v>
      </c>
      <c r="G640" t="s">
        <v>143</v>
      </c>
      <c r="H640" t="s">
        <v>135</v>
      </c>
      <c r="I640" t="s">
        <v>136</v>
      </c>
      <c r="J640" t="s">
        <v>137</v>
      </c>
      <c r="K640" t="s">
        <v>138</v>
      </c>
      <c r="L640" t="s">
        <v>2056</v>
      </c>
      <c r="M640" t="s">
        <v>2057</v>
      </c>
      <c r="N640">
        <v>3.0902777769999998</v>
      </c>
      <c r="O640">
        <v>0</v>
      </c>
      <c r="P640">
        <v>0</v>
      </c>
      <c r="Q640">
        <v>2</v>
      </c>
      <c r="R640">
        <v>26</v>
      </c>
      <c r="S640">
        <v>0</v>
      </c>
      <c r="T640">
        <v>2</v>
      </c>
      <c r="U640">
        <v>0</v>
      </c>
      <c r="V640">
        <v>0</v>
      </c>
      <c r="W640">
        <v>0</v>
      </c>
      <c r="X640">
        <v>0</v>
      </c>
      <c r="Y640">
        <v>24.170529512732877</v>
      </c>
      <c r="Z640">
        <v>10.969637551546198</v>
      </c>
      <c r="AA640">
        <v>0</v>
      </c>
      <c r="AB640">
        <v>0</v>
      </c>
      <c r="AC640">
        <v>0</v>
      </c>
      <c r="AD640">
        <v>0</v>
      </c>
      <c r="AE640">
        <v>35.140167064279076</v>
      </c>
    </row>
    <row r="641" spans="1:31" x14ac:dyDescent="0.25">
      <c r="A641">
        <v>2408775</v>
      </c>
      <c r="B641">
        <v>1</v>
      </c>
      <c r="C641" t="s">
        <v>81</v>
      </c>
      <c r="D641" t="s">
        <v>127</v>
      </c>
      <c r="E641" t="s">
        <v>132</v>
      </c>
      <c r="F641" t="s">
        <v>2058</v>
      </c>
      <c r="G641" t="s">
        <v>215</v>
      </c>
      <c r="H641" t="s">
        <v>135</v>
      </c>
      <c r="I641" t="s">
        <v>136</v>
      </c>
      <c r="J641" t="s">
        <v>137</v>
      </c>
      <c r="K641" t="s">
        <v>138</v>
      </c>
      <c r="L641" t="s">
        <v>2059</v>
      </c>
      <c r="M641" t="s">
        <v>2060</v>
      </c>
      <c r="N641">
        <v>2.4027777769999998</v>
      </c>
      <c r="O641">
        <v>0</v>
      </c>
      <c r="P641">
        <v>231</v>
      </c>
      <c r="Q641">
        <v>1</v>
      </c>
      <c r="R641">
        <v>42</v>
      </c>
      <c r="S641">
        <v>0</v>
      </c>
      <c r="T641">
        <v>33</v>
      </c>
      <c r="U641">
        <v>0</v>
      </c>
      <c r="V641">
        <v>1</v>
      </c>
      <c r="W641">
        <v>0</v>
      </c>
      <c r="X641">
        <v>114.40522855953992</v>
      </c>
      <c r="Y641">
        <v>6.198744243759351</v>
      </c>
      <c r="Z641">
        <v>3.1252276067503724</v>
      </c>
      <c r="AA641">
        <v>0</v>
      </c>
      <c r="AB641">
        <v>33.561947518398817</v>
      </c>
      <c r="AC641">
        <v>0</v>
      </c>
      <c r="AD641">
        <v>431.28678393862856</v>
      </c>
      <c r="AE641">
        <v>588.57793186707704</v>
      </c>
    </row>
    <row r="642" spans="1:31" x14ac:dyDescent="0.25">
      <c r="A642">
        <v>2409353</v>
      </c>
      <c r="B642">
        <v>1</v>
      </c>
      <c r="C642" t="s">
        <v>80</v>
      </c>
      <c r="D642" t="s">
        <v>96</v>
      </c>
      <c r="E642" t="s">
        <v>146</v>
      </c>
      <c r="F642" t="s">
        <v>2061</v>
      </c>
      <c r="G642" t="s">
        <v>148</v>
      </c>
      <c r="H642" t="s">
        <v>149</v>
      </c>
      <c r="I642" t="s">
        <v>136</v>
      </c>
      <c r="J642" t="s">
        <v>137</v>
      </c>
      <c r="K642" t="s">
        <v>138</v>
      </c>
      <c r="L642" t="s">
        <v>2062</v>
      </c>
      <c r="M642" t="s">
        <v>2063</v>
      </c>
      <c r="N642">
        <v>2.5274999999999999</v>
      </c>
      <c r="O642">
        <v>0</v>
      </c>
      <c r="P642">
        <v>2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1.1840793034279669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1.1840793034279669</v>
      </c>
    </row>
    <row r="643" spans="1:31" x14ac:dyDescent="0.25">
      <c r="A643">
        <v>2409359</v>
      </c>
      <c r="B643">
        <v>1</v>
      </c>
      <c r="C643" t="s">
        <v>80</v>
      </c>
      <c r="D643" t="s">
        <v>88</v>
      </c>
      <c r="E643" t="s">
        <v>146</v>
      </c>
      <c r="F643" t="s">
        <v>2064</v>
      </c>
      <c r="G643" t="s">
        <v>199</v>
      </c>
      <c r="H643" t="s">
        <v>149</v>
      </c>
      <c r="I643" t="s">
        <v>136</v>
      </c>
      <c r="J643" t="s">
        <v>137</v>
      </c>
      <c r="K643" t="s">
        <v>138</v>
      </c>
      <c r="L643" t="s">
        <v>2065</v>
      </c>
      <c r="M643" t="s">
        <v>2066</v>
      </c>
      <c r="N643">
        <v>3.3797222219999998</v>
      </c>
      <c r="O643">
        <v>0</v>
      </c>
      <c r="P643">
        <v>4</v>
      </c>
      <c r="Q643">
        <v>0</v>
      </c>
      <c r="R643">
        <v>0</v>
      </c>
      <c r="S643">
        <v>0</v>
      </c>
      <c r="T643">
        <v>3</v>
      </c>
      <c r="U643">
        <v>0</v>
      </c>
      <c r="V643">
        <v>0</v>
      </c>
      <c r="W643">
        <v>0</v>
      </c>
      <c r="X643">
        <v>3.1142838375122506</v>
      </c>
      <c r="Y643">
        <v>0</v>
      </c>
      <c r="Z643">
        <v>0</v>
      </c>
      <c r="AA643">
        <v>0</v>
      </c>
      <c r="AB643">
        <v>5.6492607500418117</v>
      </c>
      <c r="AC643">
        <v>0</v>
      </c>
      <c r="AD643">
        <v>0</v>
      </c>
      <c r="AE643">
        <v>8.7635445875540618</v>
      </c>
    </row>
    <row r="644" spans="1:31" x14ac:dyDescent="0.25">
      <c r="A644">
        <v>2409193</v>
      </c>
      <c r="B644">
        <v>1</v>
      </c>
      <c r="C644" t="s">
        <v>80</v>
      </c>
      <c r="D644" t="s">
        <v>106</v>
      </c>
      <c r="E644" t="s">
        <v>174</v>
      </c>
      <c r="F644" t="s">
        <v>2067</v>
      </c>
      <c r="G644" t="s">
        <v>143</v>
      </c>
      <c r="H644" t="s">
        <v>135</v>
      </c>
      <c r="I644" t="s">
        <v>136</v>
      </c>
      <c r="J644" t="s">
        <v>137</v>
      </c>
      <c r="K644" t="s">
        <v>138</v>
      </c>
      <c r="L644" t="s">
        <v>2068</v>
      </c>
      <c r="M644" t="s">
        <v>2069</v>
      </c>
      <c r="N644">
        <v>0.158611111</v>
      </c>
      <c r="O644">
        <v>1</v>
      </c>
      <c r="P644">
        <v>4</v>
      </c>
      <c r="Q644">
        <v>68</v>
      </c>
      <c r="R644">
        <v>326</v>
      </c>
      <c r="S644">
        <v>23</v>
      </c>
      <c r="T644">
        <v>73</v>
      </c>
      <c r="U644">
        <v>0</v>
      </c>
      <c r="V644">
        <v>0</v>
      </c>
      <c r="W644">
        <v>9.3977619654600025E-2</v>
      </c>
      <c r="X644">
        <v>0.20483421104551669</v>
      </c>
      <c r="Y644">
        <v>63.854640869810389</v>
      </c>
      <c r="Z644">
        <v>4.7199042407472671</v>
      </c>
      <c r="AA644">
        <v>4.2710919328341337</v>
      </c>
      <c r="AB644">
        <v>7.4109983691854424</v>
      </c>
      <c r="AC644">
        <v>0</v>
      </c>
      <c r="AD644">
        <v>0</v>
      </c>
      <c r="AE644">
        <v>80.555447243277342</v>
      </c>
    </row>
    <row r="645" spans="1:31" x14ac:dyDescent="0.25">
      <c r="A645">
        <v>2408861</v>
      </c>
      <c r="B645">
        <v>1</v>
      </c>
      <c r="C645" t="s">
        <v>80</v>
      </c>
      <c r="D645" t="s">
        <v>93</v>
      </c>
      <c r="E645" t="s">
        <v>174</v>
      </c>
      <c r="F645" t="s">
        <v>2070</v>
      </c>
      <c r="G645" t="s">
        <v>158</v>
      </c>
      <c r="H645" t="s">
        <v>135</v>
      </c>
      <c r="I645" t="s">
        <v>136</v>
      </c>
      <c r="J645" t="s">
        <v>137</v>
      </c>
      <c r="K645" t="s">
        <v>159</v>
      </c>
      <c r="L645" t="s">
        <v>2071</v>
      </c>
      <c r="M645" t="s">
        <v>2072</v>
      </c>
      <c r="N645">
        <v>1.341388888</v>
      </c>
      <c r="O645">
        <v>0</v>
      </c>
      <c r="P645">
        <v>256</v>
      </c>
      <c r="Q645">
        <v>4</v>
      </c>
      <c r="R645">
        <v>61</v>
      </c>
      <c r="S645">
        <v>5</v>
      </c>
      <c r="T645">
        <v>81</v>
      </c>
      <c r="U645">
        <v>0</v>
      </c>
      <c r="V645">
        <v>0</v>
      </c>
      <c r="W645">
        <v>0</v>
      </c>
      <c r="X645">
        <v>65.249249969035802</v>
      </c>
      <c r="Y645">
        <v>25.954734684015278</v>
      </c>
      <c r="Z645">
        <v>76.79986838934596</v>
      </c>
      <c r="AA645">
        <v>44.653562550818407</v>
      </c>
      <c r="AB645">
        <v>66.075137780011914</v>
      </c>
      <c r="AC645">
        <v>0</v>
      </c>
      <c r="AD645">
        <v>0</v>
      </c>
      <c r="AE645">
        <v>278.73255337322735</v>
      </c>
    </row>
    <row r="646" spans="1:31" x14ac:dyDescent="0.25">
      <c r="A646">
        <v>2409007</v>
      </c>
      <c r="B646">
        <v>1</v>
      </c>
      <c r="C646" t="s">
        <v>80</v>
      </c>
      <c r="D646" t="s">
        <v>103</v>
      </c>
      <c r="E646" t="s">
        <v>174</v>
      </c>
      <c r="F646" t="s">
        <v>2073</v>
      </c>
      <c r="G646" t="s">
        <v>158</v>
      </c>
      <c r="H646" t="s">
        <v>135</v>
      </c>
      <c r="I646" t="s">
        <v>136</v>
      </c>
      <c r="J646" t="s">
        <v>137</v>
      </c>
      <c r="K646" t="s">
        <v>159</v>
      </c>
      <c r="L646" t="s">
        <v>2074</v>
      </c>
      <c r="M646" t="s">
        <v>2075</v>
      </c>
      <c r="N646">
        <v>4.4297222219999997</v>
      </c>
      <c r="O646">
        <v>1</v>
      </c>
      <c r="P646">
        <v>5394</v>
      </c>
      <c r="Q646">
        <v>1</v>
      </c>
      <c r="R646">
        <v>21</v>
      </c>
      <c r="S646">
        <v>3</v>
      </c>
      <c r="T646">
        <v>635</v>
      </c>
      <c r="U646">
        <v>4</v>
      </c>
      <c r="V646">
        <v>0</v>
      </c>
      <c r="W646">
        <v>0.43523297661015009</v>
      </c>
      <c r="X646">
        <v>5101.6115870843878</v>
      </c>
      <c r="Y646">
        <v>0</v>
      </c>
      <c r="Z646">
        <v>25.954037994293564</v>
      </c>
      <c r="AA646">
        <v>51.671912474473181</v>
      </c>
      <c r="AB646">
        <v>2727.3849264094674</v>
      </c>
      <c r="AC646">
        <v>1585.1829236243916</v>
      </c>
      <c r="AD646">
        <v>0</v>
      </c>
      <c r="AE646">
        <v>9492.2406205636235</v>
      </c>
    </row>
    <row r="647" spans="1:31" x14ac:dyDescent="0.25">
      <c r="A647">
        <v>2409425</v>
      </c>
      <c r="B647">
        <v>1</v>
      </c>
      <c r="C647" t="s">
        <v>80</v>
      </c>
      <c r="D647" t="s">
        <v>96</v>
      </c>
      <c r="E647" t="s">
        <v>146</v>
      </c>
      <c r="F647" t="s">
        <v>2076</v>
      </c>
      <c r="G647" t="s">
        <v>296</v>
      </c>
      <c r="H647" t="s">
        <v>149</v>
      </c>
      <c r="I647" t="s">
        <v>136</v>
      </c>
      <c r="J647" t="s">
        <v>137</v>
      </c>
      <c r="K647" t="s">
        <v>138</v>
      </c>
      <c r="L647" t="s">
        <v>2077</v>
      </c>
      <c r="M647" t="s">
        <v>2078</v>
      </c>
      <c r="N647">
        <v>0.79111111099999998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5.0802721497799998E-2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5.0802721497799998E-2</v>
      </c>
    </row>
    <row r="648" spans="1:31" x14ac:dyDescent="0.25">
      <c r="A648">
        <v>2409239</v>
      </c>
      <c r="B648">
        <v>1</v>
      </c>
      <c r="C648" t="s">
        <v>80</v>
      </c>
      <c r="D648" t="s">
        <v>94</v>
      </c>
      <c r="E648" t="s">
        <v>174</v>
      </c>
      <c r="F648" t="s">
        <v>504</v>
      </c>
      <c r="G648" t="s">
        <v>143</v>
      </c>
      <c r="H648" t="s">
        <v>135</v>
      </c>
      <c r="I648" t="s">
        <v>136</v>
      </c>
      <c r="J648" t="s">
        <v>137</v>
      </c>
      <c r="K648" t="s">
        <v>138</v>
      </c>
      <c r="L648" t="s">
        <v>2079</v>
      </c>
      <c r="M648" t="s">
        <v>2080</v>
      </c>
      <c r="N648">
        <v>0.523888888</v>
      </c>
      <c r="O648">
        <v>0</v>
      </c>
      <c r="P648">
        <v>1</v>
      </c>
      <c r="Q648">
        <v>9</v>
      </c>
      <c r="R648">
        <v>166</v>
      </c>
      <c r="S648">
        <v>1</v>
      </c>
      <c r="T648">
        <v>23</v>
      </c>
      <c r="U648">
        <v>1</v>
      </c>
      <c r="V648">
        <v>0</v>
      </c>
      <c r="W648">
        <v>0</v>
      </c>
      <c r="X648">
        <v>0.97194203511823329</v>
      </c>
      <c r="Y648">
        <v>0.36776675205653331</v>
      </c>
      <c r="Z648">
        <v>0.66798580897424997</v>
      </c>
      <c r="AA648">
        <v>0.72476406108742208</v>
      </c>
      <c r="AB648">
        <v>4.2558959695817276</v>
      </c>
      <c r="AC648">
        <v>53.609993699762761</v>
      </c>
      <c r="AD648">
        <v>0</v>
      </c>
      <c r="AE648">
        <v>60.598348326580926</v>
      </c>
    </row>
    <row r="649" spans="1:31" x14ac:dyDescent="0.25">
      <c r="A649">
        <v>2408944</v>
      </c>
      <c r="B649">
        <v>1</v>
      </c>
      <c r="C649" t="s">
        <v>81</v>
      </c>
      <c r="D649" t="s">
        <v>116</v>
      </c>
      <c r="E649" t="s">
        <v>141</v>
      </c>
      <c r="F649" t="s">
        <v>1563</v>
      </c>
      <c r="G649" t="s">
        <v>158</v>
      </c>
      <c r="H649" t="s">
        <v>135</v>
      </c>
      <c r="I649" t="s">
        <v>136</v>
      </c>
      <c r="J649" t="s">
        <v>137</v>
      </c>
      <c r="K649" t="s">
        <v>159</v>
      </c>
      <c r="L649" t="s">
        <v>2081</v>
      </c>
      <c r="M649" t="s">
        <v>2082</v>
      </c>
      <c r="N649">
        <v>6.1280555550000004</v>
      </c>
      <c r="O649">
        <v>2</v>
      </c>
      <c r="P649">
        <v>311</v>
      </c>
      <c r="Q649">
        <v>1</v>
      </c>
      <c r="R649">
        <v>2</v>
      </c>
      <c r="S649">
        <v>0</v>
      </c>
      <c r="T649">
        <v>16</v>
      </c>
      <c r="U649">
        <v>0</v>
      </c>
      <c r="V649">
        <v>0</v>
      </c>
      <c r="W649">
        <v>2.6870541264150662</v>
      </c>
      <c r="X649">
        <v>187.80707333297201</v>
      </c>
      <c r="Y649">
        <v>1.5176652119999998</v>
      </c>
      <c r="Z649">
        <v>3.2487403120906668</v>
      </c>
      <c r="AA649">
        <v>0</v>
      </c>
      <c r="AB649">
        <v>32.760333705013423</v>
      </c>
      <c r="AC649">
        <v>0</v>
      </c>
      <c r="AD649">
        <v>0</v>
      </c>
      <c r="AE649">
        <v>228.02086668849114</v>
      </c>
    </row>
    <row r="650" spans="1:31" x14ac:dyDescent="0.25">
      <c r="A650">
        <v>2409325</v>
      </c>
      <c r="B650">
        <v>1</v>
      </c>
      <c r="C650" t="s">
        <v>81</v>
      </c>
      <c r="D650" t="s">
        <v>122</v>
      </c>
      <c r="E650" t="s">
        <v>162</v>
      </c>
      <c r="F650" t="s">
        <v>2083</v>
      </c>
      <c r="G650" t="s">
        <v>154</v>
      </c>
      <c r="H650" t="s">
        <v>149</v>
      </c>
      <c r="I650" t="s">
        <v>136</v>
      </c>
      <c r="J650" t="s">
        <v>137</v>
      </c>
      <c r="K650" t="s">
        <v>138</v>
      </c>
      <c r="L650" t="s">
        <v>2084</v>
      </c>
      <c r="M650" t="s">
        <v>2085</v>
      </c>
      <c r="N650">
        <v>1.158055555</v>
      </c>
      <c r="O650">
        <v>0</v>
      </c>
      <c r="P650">
        <v>6</v>
      </c>
      <c r="Q650">
        <v>0</v>
      </c>
      <c r="R650">
        <v>0</v>
      </c>
      <c r="S650">
        <v>0</v>
      </c>
      <c r="T650">
        <v>3</v>
      </c>
      <c r="U650">
        <v>0</v>
      </c>
      <c r="V650">
        <v>0</v>
      </c>
      <c r="W650">
        <v>0</v>
      </c>
      <c r="X650">
        <v>1.8207752891886002</v>
      </c>
      <c r="Y650">
        <v>0</v>
      </c>
      <c r="Z650">
        <v>0</v>
      </c>
      <c r="AA650">
        <v>0</v>
      </c>
      <c r="AB650">
        <v>2.0511085782077947</v>
      </c>
      <c r="AC650">
        <v>0</v>
      </c>
      <c r="AD650">
        <v>0</v>
      </c>
      <c r="AE650">
        <v>3.8718838673963951</v>
      </c>
    </row>
    <row r="651" spans="1:31" x14ac:dyDescent="0.25">
      <c r="A651">
        <v>2408970</v>
      </c>
      <c r="B651">
        <v>1</v>
      </c>
      <c r="C651" t="s">
        <v>80</v>
      </c>
      <c r="D651" t="s">
        <v>106</v>
      </c>
      <c r="E651" t="s">
        <v>162</v>
      </c>
      <c r="F651" t="s">
        <v>2086</v>
      </c>
      <c r="G651" t="s">
        <v>1751</v>
      </c>
      <c r="H651" t="s">
        <v>149</v>
      </c>
      <c r="I651" t="s">
        <v>136</v>
      </c>
      <c r="J651" t="s">
        <v>137</v>
      </c>
      <c r="K651" t="s">
        <v>138</v>
      </c>
      <c r="L651" t="s">
        <v>2087</v>
      </c>
      <c r="M651" t="s">
        <v>2088</v>
      </c>
      <c r="N651">
        <v>0.755833333</v>
      </c>
      <c r="O651">
        <v>0</v>
      </c>
      <c r="P651">
        <v>3</v>
      </c>
      <c r="Q651">
        <v>0</v>
      </c>
      <c r="R651">
        <v>4</v>
      </c>
      <c r="S651">
        <v>0</v>
      </c>
      <c r="T651">
        <v>4</v>
      </c>
      <c r="U651">
        <v>0</v>
      </c>
      <c r="V651">
        <v>0</v>
      </c>
      <c r="W651">
        <v>0</v>
      </c>
      <c r="X651">
        <v>0.21270675177187504</v>
      </c>
      <c r="Y651">
        <v>0</v>
      </c>
      <c r="Z651">
        <v>0.82322089025650003</v>
      </c>
      <c r="AA651">
        <v>0</v>
      </c>
      <c r="AB651">
        <v>2.4562018850922089</v>
      </c>
      <c r="AC651">
        <v>0</v>
      </c>
      <c r="AD651">
        <v>0</v>
      </c>
      <c r="AE651">
        <v>3.4921295271205839</v>
      </c>
    </row>
    <row r="652" spans="1:31" x14ac:dyDescent="0.25">
      <c r="A652">
        <v>2409256</v>
      </c>
      <c r="B652">
        <v>1</v>
      </c>
      <c r="C652" t="s">
        <v>80</v>
      </c>
      <c r="D652" t="s">
        <v>93</v>
      </c>
      <c r="E652" t="s">
        <v>152</v>
      </c>
      <c r="F652" t="s">
        <v>2089</v>
      </c>
      <c r="G652" t="s">
        <v>1751</v>
      </c>
      <c r="H652" t="s">
        <v>149</v>
      </c>
      <c r="I652" t="s">
        <v>136</v>
      </c>
      <c r="J652" t="s">
        <v>137</v>
      </c>
      <c r="K652" t="s">
        <v>138</v>
      </c>
      <c r="L652" t="s">
        <v>2090</v>
      </c>
      <c r="M652" t="s">
        <v>2091</v>
      </c>
      <c r="N652">
        <v>2.2422222220000001</v>
      </c>
      <c r="O652">
        <v>0</v>
      </c>
      <c r="P652">
        <v>0</v>
      </c>
      <c r="Q652">
        <v>0</v>
      </c>
      <c r="R652">
        <v>10</v>
      </c>
      <c r="S652">
        <v>0</v>
      </c>
      <c r="T652">
        <v>3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3.6954204544482367</v>
      </c>
      <c r="AC652">
        <v>0</v>
      </c>
      <c r="AD652">
        <v>0</v>
      </c>
      <c r="AE652">
        <v>3.6954204544482367</v>
      </c>
    </row>
    <row r="653" spans="1:31" x14ac:dyDescent="0.25">
      <c r="A653">
        <v>2409013</v>
      </c>
      <c r="B653">
        <v>1</v>
      </c>
      <c r="C653" t="s">
        <v>80</v>
      </c>
      <c r="D653" t="s">
        <v>100</v>
      </c>
      <c r="E653" t="s">
        <v>146</v>
      </c>
      <c r="F653" t="s">
        <v>2092</v>
      </c>
      <c r="G653" t="s">
        <v>282</v>
      </c>
      <c r="H653" t="s">
        <v>149</v>
      </c>
      <c r="I653" t="s">
        <v>136</v>
      </c>
      <c r="J653" t="s">
        <v>137</v>
      </c>
      <c r="K653" t="s">
        <v>138</v>
      </c>
      <c r="L653" t="s">
        <v>2093</v>
      </c>
      <c r="M653" t="s">
        <v>2094</v>
      </c>
      <c r="N653">
        <v>2.2283333330000001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3.0605976486020827</v>
      </c>
      <c r="AC653">
        <v>0</v>
      </c>
      <c r="AD653">
        <v>0</v>
      </c>
      <c r="AE653">
        <v>3.0605976486020827</v>
      </c>
    </row>
    <row r="654" spans="1:31" x14ac:dyDescent="0.25">
      <c r="A654">
        <v>2409113</v>
      </c>
      <c r="B654">
        <v>1</v>
      </c>
      <c r="C654" t="s">
        <v>80</v>
      </c>
      <c r="D654" t="s">
        <v>96</v>
      </c>
      <c r="E654" t="s">
        <v>146</v>
      </c>
      <c r="F654" t="s">
        <v>2095</v>
      </c>
      <c r="G654" t="s">
        <v>148</v>
      </c>
      <c r="H654" t="s">
        <v>149</v>
      </c>
      <c r="I654" t="s">
        <v>136</v>
      </c>
      <c r="J654" t="s">
        <v>137</v>
      </c>
      <c r="K654" t="s">
        <v>138</v>
      </c>
      <c r="L654" t="s">
        <v>2096</v>
      </c>
      <c r="M654" t="s">
        <v>2097</v>
      </c>
      <c r="N654">
        <v>4.4166666660000002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1.0211514774285333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1.0211514774285333</v>
      </c>
    </row>
    <row r="655" spans="1:31" x14ac:dyDescent="0.25">
      <c r="A655">
        <v>2409262</v>
      </c>
      <c r="B655">
        <v>1</v>
      </c>
      <c r="C655" t="s">
        <v>80</v>
      </c>
      <c r="D655" t="s">
        <v>83</v>
      </c>
      <c r="E655" t="s">
        <v>162</v>
      </c>
      <c r="F655" t="s">
        <v>2026</v>
      </c>
      <c r="G655" t="s">
        <v>164</v>
      </c>
      <c r="H655" t="s">
        <v>149</v>
      </c>
      <c r="I655" t="s">
        <v>136</v>
      </c>
      <c r="J655" t="s">
        <v>137</v>
      </c>
      <c r="K655" t="s">
        <v>138</v>
      </c>
      <c r="L655" t="s">
        <v>2098</v>
      </c>
      <c r="M655" t="s">
        <v>2099</v>
      </c>
      <c r="N655">
        <v>0.93916666599999998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16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13.921256233246352</v>
      </c>
      <c r="AC655">
        <v>0</v>
      </c>
      <c r="AD655">
        <v>0</v>
      </c>
      <c r="AE655">
        <v>13.921256233246352</v>
      </c>
    </row>
    <row r="656" spans="1:31" x14ac:dyDescent="0.25">
      <c r="A656">
        <v>2409027</v>
      </c>
      <c r="B656">
        <v>1</v>
      </c>
      <c r="C656" t="s">
        <v>80</v>
      </c>
      <c r="D656" t="s">
        <v>88</v>
      </c>
      <c r="E656" t="s">
        <v>152</v>
      </c>
      <c r="F656" t="s">
        <v>2100</v>
      </c>
      <c r="G656" t="s">
        <v>176</v>
      </c>
      <c r="H656" t="s">
        <v>149</v>
      </c>
      <c r="I656" t="s">
        <v>136</v>
      </c>
      <c r="J656" t="s">
        <v>137</v>
      </c>
      <c r="K656" t="s">
        <v>159</v>
      </c>
      <c r="L656" t="s">
        <v>2101</v>
      </c>
      <c r="M656" t="s">
        <v>2102</v>
      </c>
      <c r="N656">
        <v>3.54</v>
      </c>
      <c r="O656">
        <v>0</v>
      </c>
      <c r="P656">
        <v>705</v>
      </c>
      <c r="Q656">
        <v>0</v>
      </c>
      <c r="R656">
        <v>0</v>
      </c>
      <c r="S656">
        <v>0</v>
      </c>
      <c r="T656">
        <v>27</v>
      </c>
      <c r="U656">
        <v>0</v>
      </c>
      <c r="V656">
        <v>0</v>
      </c>
      <c r="W656">
        <v>0</v>
      </c>
      <c r="X656">
        <v>515.56920496510656</v>
      </c>
      <c r="Y656">
        <v>0</v>
      </c>
      <c r="Z656">
        <v>0</v>
      </c>
      <c r="AA656">
        <v>0</v>
      </c>
      <c r="AB656">
        <v>18.635959790720541</v>
      </c>
      <c r="AC656">
        <v>0</v>
      </c>
      <c r="AD656">
        <v>0</v>
      </c>
      <c r="AE656">
        <v>534.20516475582713</v>
      </c>
    </row>
    <row r="657" spans="1:31" x14ac:dyDescent="0.25">
      <c r="A657">
        <v>2408881</v>
      </c>
      <c r="B657">
        <v>1</v>
      </c>
      <c r="C657" t="s">
        <v>80</v>
      </c>
      <c r="D657" t="s">
        <v>97</v>
      </c>
      <c r="E657" t="s">
        <v>146</v>
      </c>
      <c r="F657" t="s">
        <v>2103</v>
      </c>
      <c r="G657" t="s">
        <v>148</v>
      </c>
      <c r="H657" t="s">
        <v>149</v>
      </c>
      <c r="I657" t="s">
        <v>136</v>
      </c>
      <c r="J657" t="s">
        <v>137</v>
      </c>
      <c r="K657" t="s">
        <v>138</v>
      </c>
      <c r="L657" t="s">
        <v>2104</v>
      </c>
      <c r="M657" t="s">
        <v>2105</v>
      </c>
      <c r="N657">
        <v>1.410555555</v>
      </c>
      <c r="O657">
        <v>0</v>
      </c>
      <c r="P657">
        <v>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0.60588238076000001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0.60588238076000001</v>
      </c>
    </row>
    <row r="658" spans="1:31" x14ac:dyDescent="0.25">
      <c r="A658">
        <v>2408987</v>
      </c>
      <c r="B658">
        <v>1</v>
      </c>
      <c r="C658" t="s">
        <v>81</v>
      </c>
      <c r="D658" t="s">
        <v>118</v>
      </c>
      <c r="E658" t="s">
        <v>146</v>
      </c>
      <c r="F658" t="s">
        <v>2106</v>
      </c>
      <c r="G658" t="s">
        <v>148</v>
      </c>
      <c r="H658" t="s">
        <v>149</v>
      </c>
      <c r="I658" t="s">
        <v>136</v>
      </c>
      <c r="J658" t="s">
        <v>137</v>
      </c>
      <c r="K658" t="s">
        <v>138</v>
      </c>
      <c r="L658" t="s">
        <v>2107</v>
      </c>
      <c r="M658" t="s">
        <v>2108</v>
      </c>
      <c r="N658">
        <v>0.74333333300000004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1.264429186140839</v>
      </c>
      <c r="AC658">
        <v>0</v>
      </c>
      <c r="AD658">
        <v>0</v>
      </c>
      <c r="AE658">
        <v>1.264429186140839</v>
      </c>
    </row>
    <row r="659" spans="1:31" x14ac:dyDescent="0.25">
      <c r="A659">
        <v>2408804</v>
      </c>
      <c r="B659">
        <v>1</v>
      </c>
      <c r="C659" t="s">
        <v>80</v>
      </c>
      <c r="D659" t="s">
        <v>98</v>
      </c>
      <c r="E659" t="s">
        <v>174</v>
      </c>
      <c r="F659" t="s">
        <v>801</v>
      </c>
      <c r="G659" t="s">
        <v>158</v>
      </c>
      <c r="H659" t="s">
        <v>135</v>
      </c>
      <c r="I659" t="s">
        <v>136</v>
      </c>
      <c r="J659" t="s">
        <v>137</v>
      </c>
      <c r="K659" t="s">
        <v>159</v>
      </c>
      <c r="L659" t="s">
        <v>2109</v>
      </c>
      <c r="M659" t="s">
        <v>2110</v>
      </c>
      <c r="N659">
        <v>3.5747222220000001</v>
      </c>
      <c r="O659">
        <v>0</v>
      </c>
      <c r="P659">
        <v>0</v>
      </c>
      <c r="Q659">
        <v>9</v>
      </c>
      <c r="R659">
        <v>93</v>
      </c>
      <c r="S659">
        <v>4</v>
      </c>
      <c r="T659">
        <v>27</v>
      </c>
      <c r="U659">
        <v>1</v>
      </c>
      <c r="V659">
        <v>0</v>
      </c>
      <c r="W659">
        <v>0</v>
      </c>
      <c r="X659">
        <v>0</v>
      </c>
      <c r="Y659">
        <v>226.38497165487732</v>
      </c>
      <c r="Z659">
        <v>35.421709072479167</v>
      </c>
      <c r="AA659">
        <v>11.351066846580066</v>
      </c>
      <c r="AB659">
        <v>65.200362743551111</v>
      </c>
      <c r="AC659">
        <v>254.60745443165573</v>
      </c>
      <c r="AD659">
        <v>0</v>
      </c>
      <c r="AE659">
        <v>592.96556474914337</v>
      </c>
    </row>
    <row r="660" spans="1:31" x14ac:dyDescent="0.25">
      <c r="A660">
        <v>2409179</v>
      </c>
      <c r="B660">
        <v>1</v>
      </c>
      <c r="C660" t="s">
        <v>80</v>
      </c>
      <c r="D660" t="s">
        <v>94</v>
      </c>
      <c r="E660" t="s">
        <v>174</v>
      </c>
      <c r="F660" t="s">
        <v>2111</v>
      </c>
      <c r="G660" t="s">
        <v>143</v>
      </c>
      <c r="H660" t="s">
        <v>135</v>
      </c>
      <c r="I660" t="s">
        <v>136</v>
      </c>
      <c r="J660" t="s">
        <v>137</v>
      </c>
      <c r="K660" t="s">
        <v>138</v>
      </c>
      <c r="L660" t="s">
        <v>2112</v>
      </c>
      <c r="M660" t="s">
        <v>2113</v>
      </c>
      <c r="N660">
        <v>5.2499999999999998E-2</v>
      </c>
      <c r="O660">
        <v>0</v>
      </c>
      <c r="P660">
        <v>0</v>
      </c>
      <c r="Q660">
        <v>1</v>
      </c>
      <c r="R660">
        <v>129</v>
      </c>
      <c r="S660">
        <v>0</v>
      </c>
      <c r="T660">
        <v>8</v>
      </c>
      <c r="U660">
        <v>0</v>
      </c>
      <c r="V660">
        <v>0</v>
      </c>
      <c r="W660">
        <v>0</v>
      </c>
      <c r="X660">
        <v>0</v>
      </c>
      <c r="Y660">
        <v>0.35630811150480007</v>
      </c>
      <c r="Z660">
        <v>0.71251947433012508</v>
      </c>
      <c r="AA660">
        <v>0</v>
      </c>
      <c r="AB660">
        <v>0.17091644117310001</v>
      </c>
      <c r="AC660">
        <v>0</v>
      </c>
      <c r="AD660">
        <v>0</v>
      </c>
      <c r="AE660">
        <v>1.2397440270080251</v>
      </c>
    </row>
    <row r="661" spans="1:31" x14ac:dyDescent="0.25">
      <c r="A661">
        <v>2409402</v>
      </c>
      <c r="B661">
        <v>1</v>
      </c>
      <c r="C661" t="s">
        <v>80</v>
      </c>
      <c r="D661" t="s">
        <v>99</v>
      </c>
      <c r="E661" t="s">
        <v>162</v>
      </c>
      <c r="F661" t="s">
        <v>2114</v>
      </c>
      <c r="G661" t="s">
        <v>168</v>
      </c>
      <c r="H661" t="s">
        <v>149</v>
      </c>
      <c r="I661" t="s">
        <v>136</v>
      </c>
      <c r="J661" t="s">
        <v>137</v>
      </c>
      <c r="K661" t="s">
        <v>138</v>
      </c>
      <c r="L661" t="s">
        <v>2115</v>
      </c>
      <c r="M661" t="s">
        <v>2116</v>
      </c>
      <c r="N661">
        <v>3.3344444439999998</v>
      </c>
      <c r="O661">
        <v>0</v>
      </c>
      <c r="P661">
        <v>98</v>
      </c>
      <c r="Q661">
        <v>0</v>
      </c>
      <c r="R661">
        <v>2</v>
      </c>
      <c r="S661">
        <v>0</v>
      </c>
      <c r="T661">
        <v>13</v>
      </c>
      <c r="U661">
        <v>0</v>
      </c>
      <c r="V661">
        <v>0</v>
      </c>
      <c r="W661">
        <v>0</v>
      </c>
      <c r="X661">
        <v>92.68175437859648</v>
      </c>
      <c r="Y661">
        <v>0</v>
      </c>
      <c r="Z661">
        <v>1.0641986208883332</v>
      </c>
      <c r="AA661">
        <v>0</v>
      </c>
      <c r="AB661">
        <v>26.883668869711169</v>
      </c>
      <c r="AC661">
        <v>0</v>
      </c>
      <c r="AD661">
        <v>0</v>
      </c>
      <c r="AE661">
        <v>120.62962186919599</v>
      </c>
    </row>
    <row r="662" spans="1:31" x14ac:dyDescent="0.25">
      <c r="A662">
        <v>2408761</v>
      </c>
      <c r="B662">
        <v>1</v>
      </c>
      <c r="C662" t="s">
        <v>80</v>
      </c>
      <c r="D662" t="s">
        <v>88</v>
      </c>
      <c r="E662" t="s">
        <v>132</v>
      </c>
      <c r="F662" t="s">
        <v>2117</v>
      </c>
      <c r="G662" t="s">
        <v>238</v>
      </c>
      <c r="H662" t="s">
        <v>135</v>
      </c>
      <c r="I662" t="s">
        <v>136</v>
      </c>
      <c r="J662" t="s">
        <v>137</v>
      </c>
      <c r="K662" t="s">
        <v>138</v>
      </c>
      <c r="L662" t="s">
        <v>2118</v>
      </c>
      <c r="M662" t="s">
        <v>2119</v>
      </c>
      <c r="N662">
        <v>6.3811111110000001</v>
      </c>
      <c r="O662">
        <v>0</v>
      </c>
      <c r="P662">
        <v>596</v>
      </c>
      <c r="Q662">
        <v>0</v>
      </c>
      <c r="R662">
        <v>0</v>
      </c>
      <c r="S662">
        <v>0</v>
      </c>
      <c r="T662">
        <v>20</v>
      </c>
      <c r="U662">
        <v>0</v>
      </c>
      <c r="V662">
        <v>0</v>
      </c>
      <c r="W662">
        <v>0</v>
      </c>
      <c r="X662">
        <v>697.24018307986091</v>
      </c>
      <c r="Y662">
        <v>0</v>
      </c>
      <c r="Z662">
        <v>0</v>
      </c>
      <c r="AA662">
        <v>0</v>
      </c>
      <c r="AB662">
        <v>36.633544579318851</v>
      </c>
      <c r="AC662">
        <v>0</v>
      </c>
      <c r="AD662">
        <v>0</v>
      </c>
      <c r="AE662">
        <v>733.87372765917974</v>
      </c>
    </row>
    <row r="663" spans="1:31" x14ac:dyDescent="0.25">
      <c r="A663">
        <v>2409010</v>
      </c>
      <c r="B663">
        <v>1</v>
      </c>
      <c r="C663" t="s">
        <v>80</v>
      </c>
      <c r="D663" t="s">
        <v>90</v>
      </c>
      <c r="E663" t="s">
        <v>132</v>
      </c>
      <c r="F663" t="s">
        <v>2120</v>
      </c>
      <c r="G663" t="s">
        <v>158</v>
      </c>
      <c r="H663" t="s">
        <v>135</v>
      </c>
      <c r="I663" t="s">
        <v>136</v>
      </c>
      <c r="J663" t="s">
        <v>137</v>
      </c>
      <c r="K663" t="s">
        <v>159</v>
      </c>
      <c r="L663" t="s">
        <v>2121</v>
      </c>
      <c r="M663" t="s">
        <v>2122</v>
      </c>
      <c r="N663">
        <v>4.3977777769999999</v>
      </c>
      <c r="O663">
        <v>0</v>
      </c>
      <c r="P663">
        <v>3781</v>
      </c>
      <c r="Q663">
        <v>0</v>
      </c>
      <c r="R663">
        <v>0</v>
      </c>
      <c r="S663">
        <v>0</v>
      </c>
      <c r="T663">
        <v>173</v>
      </c>
      <c r="U663">
        <v>0</v>
      </c>
      <c r="V663">
        <v>0</v>
      </c>
      <c r="W663">
        <v>0</v>
      </c>
      <c r="X663">
        <v>3505.4569330422241</v>
      </c>
      <c r="Y663">
        <v>0</v>
      </c>
      <c r="Z663">
        <v>0</v>
      </c>
      <c r="AA663">
        <v>0</v>
      </c>
      <c r="AB663">
        <v>521.27508442668352</v>
      </c>
      <c r="AC663">
        <v>0</v>
      </c>
      <c r="AD663">
        <v>0</v>
      </c>
      <c r="AE663">
        <v>4026.7320174689075</v>
      </c>
    </row>
    <row r="664" spans="1:31" x14ac:dyDescent="0.25">
      <c r="A664">
        <v>2409216</v>
      </c>
      <c r="B664">
        <v>1</v>
      </c>
      <c r="C664" t="s">
        <v>80</v>
      </c>
      <c r="D664" t="s">
        <v>83</v>
      </c>
      <c r="E664" t="s">
        <v>146</v>
      </c>
      <c r="F664" t="s">
        <v>2123</v>
      </c>
      <c r="G664" t="s">
        <v>199</v>
      </c>
      <c r="H664" t="s">
        <v>149</v>
      </c>
      <c r="I664" t="s">
        <v>136</v>
      </c>
      <c r="J664" t="s">
        <v>137</v>
      </c>
      <c r="K664" t="s">
        <v>138</v>
      </c>
      <c r="L664" t="s">
        <v>2124</v>
      </c>
      <c r="M664" t="s">
        <v>2125</v>
      </c>
      <c r="N664">
        <v>1.736388888</v>
      </c>
      <c r="O664">
        <v>0</v>
      </c>
      <c r="P664">
        <v>12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4.0838736271973834</v>
      </c>
      <c r="Y664">
        <v>0</v>
      </c>
      <c r="Z664">
        <v>0</v>
      </c>
      <c r="AA664">
        <v>0</v>
      </c>
      <c r="AB664">
        <v>0.23520511106063335</v>
      </c>
      <c r="AC664">
        <v>0</v>
      </c>
      <c r="AD664">
        <v>0</v>
      </c>
      <c r="AE664">
        <v>4.3190787382580167</v>
      </c>
    </row>
    <row r="665" spans="1:31" x14ac:dyDescent="0.25">
      <c r="A665">
        <v>2408867</v>
      </c>
      <c r="B665">
        <v>1</v>
      </c>
      <c r="C665" t="s">
        <v>80</v>
      </c>
      <c r="D665" t="s">
        <v>100</v>
      </c>
      <c r="E665" t="s">
        <v>132</v>
      </c>
      <c r="F665" t="s">
        <v>2126</v>
      </c>
      <c r="G665" t="s">
        <v>176</v>
      </c>
      <c r="H665" t="s">
        <v>135</v>
      </c>
      <c r="I665" t="s">
        <v>136</v>
      </c>
      <c r="J665" t="s">
        <v>137</v>
      </c>
      <c r="K665" t="s">
        <v>159</v>
      </c>
      <c r="L665" t="s">
        <v>2127</v>
      </c>
      <c r="M665" t="s">
        <v>2128</v>
      </c>
      <c r="N665">
        <v>7.6836111110000003</v>
      </c>
      <c r="O665">
        <v>2</v>
      </c>
      <c r="P665">
        <v>814</v>
      </c>
      <c r="Q665">
        <v>4</v>
      </c>
      <c r="R665">
        <v>44</v>
      </c>
      <c r="S665">
        <v>11</v>
      </c>
      <c r="T665">
        <v>57</v>
      </c>
      <c r="U665">
        <v>1</v>
      </c>
      <c r="V665">
        <v>0</v>
      </c>
      <c r="W665">
        <v>4.0193689978388836</v>
      </c>
      <c r="X665">
        <v>2161.8415993357357</v>
      </c>
      <c r="Y665">
        <v>18.636512736367003</v>
      </c>
      <c r="Z665">
        <v>203.14950606227421</v>
      </c>
      <c r="AA665">
        <v>348.27067542264194</v>
      </c>
      <c r="AB665">
        <v>332.28919341930145</v>
      </c>
      <c r="AC665">
        <v>181.01518086506968</v>
      </c>
      <c r="AD665">
        <v>0</v>
      </c>
      <c r="AE665">
        <v>3249.2220368392291</v>
      </c>
    </row>
    <row r="666" spans="1:31" x14ac:dyDescent="0.25">
      <c r="A666">
        <v>2408744</v>
      </c>
      <c r="B666">
        <v>1</v>
      </c>
      <c r="C666" t="s">
        <v>80</v>
      </c>
      <c r="D666" t="s">
        <v>90</v>
      </c>
      <c r="E666" t="s">
        <v>132</v>
      </c>
      <c r="F666" t="s">
        <v>2129</v>
      </c>
      <c r="G666" t="s">
        <v>154</v>
      </c>
      <c r="H666" t="s">
        <v>135</v>
      </c>
      <c r="I666" t="s">
        <v>136</v>
      </c>
      <c r="J666" t="s">
        <v>137</v>
      </c>
      <c r="K666" t="s">
        <v>138</v>
      </c>
      <c r="L666" t="s">
        <v>2130</v>
      </c>
      <c r="M666" t="s">
        <v>2131</v>
      </c>
      <c r="N666">
        <v>0.59833333300000002</v>
      </c>
      <c r="O666">
        <v>0</v>
      </c>
      <c r="P666">
        <v>702</v>
      </c>
      <c r="Q666">
        <v>0</v>
      </c>
      <c r="R666">
        <v>0</v>
      </c>
      <c r="S666">
        <v>0</v>
      </c>
      <c r="T666">
        <v>31</v>
      </c>
      <c r="U666">
        <v>0</v>
      </c>
      <c r="V666">
        <v>0</v>
      </c>
      <c r="W666">
        <v>0</v>
      </c>
      <c r="X666">
        <v>71.13837797392577</v>
      </c>
      <c r="Y666">
        <v>0</v>
      </c>
      <c r="Z666">
        <v>0</v>
      </c>
      <c r="AA666">
        <v>0</v>
      </c>
      <c r="AB666">
        <v>8.5955926176800972</v>
      </c>
      <c r="AC666">
        <v>0</v>
      </c>
      <c r="AD666">
        <v>0</v>
      </c>
      <c r="AE666">
        <v>79.733970591605868</v>
      </c>
    </row>
    <row r="667" spans="1:31" x14ac:dyDescent="0.25">
      <c r="A667">
        <v>2408767</v>
      </c>
      <c r="B667">
        <v>1</v>
      </c>
      <c r="C667" t="s">
        <v>80</v>
      </c>
      <c r="D667" t="s">
        <v>88</v>
      </c>
      <c r="E667" t="s">
        <v>132</v>
      </c>
      <c r="F667" t="s">
        <v>1261</v>
      </c>
      <c r="G667" t="s">
        <v>143</v>
      </c>
      <c r="H667" t="s">
        <v>135</v>
      </c>
      <c r="I667" t="s">
        <v>136</v>
      </c>
      <c r="J667" t="s">
        <v>137</v>
      </c>
      <c r="K667" t="s">
        <v>138</v>
      </c>
      <c r="L667" t="s">
        <v>2132</v>
      </c>
      <c r="M667" t="s">
        <v>2133</v>
      </c>
      <c r="N667">
        <v>6.0555554999999997E-2</v>
      </c>
      <c r="O667">
        <v>0</v>
      </c>
      <c r="P667">
        <v>653</v>
      </c>
      <c r="Q667">
        <v>0</v>
      </c>
      <c r="R667">
        <v>0</v>
      </c>
      <c r="S667">
        <v>16</v>
      </c>
      <c r="T667">
        <v>193</v>
      </c>
      <c r="U667">
        <v>9</v>
      </c>
      <c r="V667">
        <v>2</v>
      </c>
      <c r="W667">
        <v>0</v>
      </c>
      <c r="X667">
        <v>15.268861774497573</v>
      </c>
      <c r="Y667">
        <v>0</v>
      </c>
      <c r="Z667">
        <v>0</v>
      </c>
      <c r="AA667">
        <v>22.970468168390966</v>
      </c>
      <c r="AB667">
        <v>25.306006971592709</v>
      </c>
      <c r="AC667">
        <v>81.598081842694782</v>
      </c>
      <c r="AD667">
        <v>9.2981537934389973</v>
      </c>
      <c r="AE667">
        <v>154.44157255061501</v>
      </c>
    </row>
    <row r="668" spans="1:31" x14ac:dyDescent="0.25">
      <c r="A668">
        <v>2409291</v>
      </c>
      <c r="B668">
        <v>1</v>
      </c>
      <c r="C668" t="s">
        <v>80</v>
      </c>
      <c r="D668" t="s">
        <v>96</v>
      </c>
      <c r="E668" t="s">
        <v>146</v>
      </c>
      <c r="F668" t="s">
        <v>2134</v>
      </c>
      <c r="G668" t="s">
        <v>148</v>
      </c>
      <c r="H668" t="s">
        <v>149</v>
      </c>
      <c r="I668" t="s">
        <v>136</v>
      </c>
      <c r="J668" t="s">
        <v>137</v>
      </c>
      <c r="K668" t="s">
        <v>138</v>
      </c>
      <c r="L668" t="s">
        <v>2135</v>
      </c>
      <c r="M668" t="s">
        <v>2136</v>
      </c>
      <c r="N668">
        <v>2.5886111110000001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1.9536361463466667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1.9536361463466667</v>
      </c>
    </row>
    <row r="669" spans="1:31" x14ac:dyDescent="0.25">
      <c r="A669">
        <v>2408936</v>
      </c>
      <c r="B669">
        <v>1</v>
      </c>
      <c r="C669" t="s">
        <v>81</v>
      </c>
      <c r="D669" t="s">
        <v>112</v>
      </c>
      <c r="E669" t="s">
        <v>146</v>
      </c>
      <c r="F669" t="s">
        <v>2137</v>
      </c>
      <c r="G669" t="s">
        <v>199</v>
      </c>
      <c r="H669" t="s">
        <v>149</v>
      </c>
      <c r="I669" t="s">
        <v>136</v>
      </c>
      <c r="J669" t="s">
        <v>137</v>
      </c>
      <c r="K669" t="s">
        <v>138</v>
      </c>
      <c r="L669" t="s">
        <v>2138</v>
      </c>
      <c r="M669" t="s">
        <v>2139</v>
      </c>
      <c r="N669">
        <v>0.44055555499999999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9.8332498215466663E-2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9.8332498215466663E-2</v>
      </c>
    </row>
    <row r="670" spans="1:31" x14ac:dyDescent="0.25">
      <c r="A670">
        <v>2409145</v>
      </c>
      <c r="B670">
        <v>1</v>
      </c>
      <c r="C670" t="s">
        <v>81</v>
      </c>
      <c r="D670" t="s">
        <v>127</v>
      </c>
      <c r="E670" t="s">
        <v>162</v>
      </c>
      <c r="F670" t="s">
        <v>2140</v>
      </c>
      <c r="G670" t="s">
        <v>164</v>
      </c>
      <c r="H670" t="s">
        <v>149</v>
      </c>
      <c r="I670" t="s">
        <v>136</v>
      </c>
      <c r="J670" t="s">
        <v>137</v>
      </c>
      <c r="K670" t="s">
        <v>138</v>
      </c>
      <c r="L670" t="s">
        <v>2141</v>
      </c>
      <c r="M670" t="s">
        <v>2142</v>
      </c>
      <c r="N670">
        <v>1.687777777</v>
      </c>
      <c r="O670">
        <v>0</v>
      </c>
      <c r="P670">
        <v>17</v>
      </c>
      <c r="Q670">
        <v>0</v>
      </c>
      <c r="R670">
        <v>1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5.6162601149318325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5.6162601149318325</v>
      </c>
    </row>
    <row r="671" spans="1:31" x14ac:dyDescent="0.25">
      <c r="A671">
        <v>2409222</v>
      </c>
      <c r="B671">
        <v>1</v>
      </c>
      <c r="C671" t="s">
        <v>81</v>
      </c>
      <c r="D671" t="s">
        <v>120</v>
      </c>
      <c r="E671" t="s">
        <v>141</v>
      </c>
      <c r="F671" t="s">
        <v>2143</v>
      </c>
      <c r="G671" t="s">
        <v>143</v>
      </c>
      <c r="H671" t="s">
        <v>135</v>
      </c>
      <c r="I671" t="s">
        <v>136</v>
      </c>
      <c r="J671" t="s">
        <v>137</v>
      </c>
      <c r="K671" t="s">
        <v>138</v>
      </c>
      <c r="L671" t="s">
        <v>2144</v>
      </c>
      <c r="M671" t="s">
        <v>2145</v>
      </c>
      <c r="N671">
        <v>0.56527777700000004</v>
      </c>
      <c r="O671">
        <v>0</v>
      </c>
      <c r="P671">
        <v>3348</v>
      </c>
      <c r="Q671">
        <v>221</v>
      </c>
      <c r="R671">
        <v>174</v>
      </c>
      <c r="S671">
        <v>40</v>
      </c>
      <c r="T671">
        <v>325</v>
      </c>
      <c r="U671">
        <v>2</v>
      </c>
      <c r="V671">
        <v>0</v>
      </c>
      <c r="W671">
        <v>0</v>
      </c>
      <c r="X671">
        <v>398.1896067027422</v>
      </c>
      <c r="Y671">
        <v>15.603945532081102</v>
      </c>
      <c r="Z671">
        <v>14.849453528731102</v>
      </c>
      <c r="AA671">
        <v>152.18020981529693</v>
      </c>
      <c r="AB671">
        <v>94.65950419964463</v>
      </c>
      <c r="AC671">
        <v>89.651515030596485</v>
      </c>
      <c r="AD671">
        <v>0</v>
      </c>
      <c r="AE671">
        <v>765.13423480909239</v>
      </c>
    </row>
    <row r="672" spans="1:31" x14ac:dyDescent="0.25">
      <c r="A672">
        <v>2408953</v>
      </c>
      <c r="B672">
        <v>1</v>
      </c>
      <c r="C672" t="s">
        <v>80</v>
      </c>
      <c r="D672" t="s">
        <v>96</v>
      </c>
      <c r="E672" t="s">
        <v>132</v>
      </c>
      <c r="F672" t="s">
        <v>2146</v>
      </c>
      <c r="G672" t="s">
        <v>154</v>
      </c>
      <c r="H672" t="s">
        <v>135</v>
      </c>
      <c r="I672" t="s">
        <v>136</v>
      </c>
      <c r="J672" t="s">
        <v>137</v>
      </c>
      <c r="K672" t="s">
        <v>138</v>
      </c>
      <c r="L672" t="s">
        <v>2147</v>
      </c>
      <c r="M672" t="s">
        <v>2148</v>
      </c>
      <c r="N672">
        <v>0.76888888799999999</v>
      </c>
      <c r="O672">
        <v>0</v>
      </c>
      <c r="P672">
        <v>119</v>
      </c>
      <c r="Q672">
        <v>0</v>
      </c>
      <c r="R672">
        <v>3</v>
      </c>
      <c r="S672">
        <v>0</v>
      </c>
      <c r="T672">
        <v>5</v>
      </c>
      <c r="U672">
        <v>0</v>
      </c>
      <c r="V672">
        <v>0</v>
      </c>
      <c r="W672">
        <v>0</v>
      </c>
      <c r="X672">
        <v>37.578231792034373</v>
      </c>
      <c r="Y672">
        <v>0</v>
      </c>
      <c r="Z672">
        <v>0</v>
      </c>
      <c r="AA672">
        <v>0</v>
      </c>
      <c r="AB672">
        <v>1.3043819513739554</v>
      </c>
      <c r="AC672">
        <v>0</v>
      </c>
      <c r="AD672">
        <v>0</v>
      </c>
      <c r="AE672">
        <v>38.882613743408328</v>
      </c>
    </row>
    <row r="673" spans="1:31" x14ac:dyDescent="0.25">
      <c r="A673">
        <v>2408750</v>
      </c>
      <c r="B673">
        <v>1</v>
      </c>
      <c r="C673" t="s">
        <v>80</v>
      </c>
      <c r="D673" t="s">
        <v>82</v>
      </c>
      <c r="E673" t="s">
        <v>132</v>
      </c>
      <c r="F673" t="s">
        <v>2149</v>
      </c>
      <c r="G673" t="s">
        <v>154</v>
      </c>
      <c r="H673" t="s">
        <v>135</v>
      </c>
      <c r="I673" t="s">
        <v>136</v>
      </c>
      <c r="J673" t="s">
        <v>137</v>
      </c>
      <c r="K673" t="s">
        <v>138</v>
      </c>
      <c r="L673" t="s">
        <v>2150</v>
      </c>
      <c r="M673" t="s">
        <v>2151</v>
      </c>
      <c r="N673">
        <v>7.8055554999999999E-2</v>
      </c>
      <c r="O673">
        <v>0</v>
      </c>
      <c r="P673">
        <v>716</v>
      </c>
      <c r="Q673">
        <v>0</v>
      </c>
      <c r="R673">
        <v>0</v>
      </c>
      <c r="S673">
        <v>0</v>
      </c>
      <c r="T673">
        <v>26</v>
      </c>
      <c r="U673">
        <v>0</v>
      </c>
      <c r="V673">
        <v>0</v>
      </c>
      <c r="W673">
        <v>0</v>
      </c>
      <c r="X673">
        <v>10.138442389971832</v>
      </c>
      <c r="Y673">
        <v>0</v>
      </c>
      <c r="Z673">
        <v>0</v>
      </c>
      <c r="AA673">
        <v>0</v>
      </c>
      <c r="AB673">
        <v>0.54754698692755555</v>
      </c>
      <c r="AC673">
        <v>0</v>
      </c>
      <c r="AD673">
        <v>0</v>
      </c>
      <c r="AE673">
        <v>10.685989376899387</v>
      </c>
    </row>
    <row r="674" spans="1:31" x14ac:dyDescent="0.25">
      <c r="A674">
        <v>2408999</v>
      </c>
      <c r="B674">
        <v>1</v>
      </c>
      <c r="C674" t="s">
        <v>80</v>
      </c>
      <c r="D674" t="s">
        <v>94</v>
      </c>
      <c r="E674" t="s">
        <v>146</v>
      </c>
      <c r="F674" t="s">
        <v>2152</v>
      </c>
      <c r="G674" t="s">
        <v>148</v>
      </c>
      <c r="H674" t="s">
        <v>149</v>
      </c>
      <c r="I674" t="s">
        <v>136</v>
      </c>
      <c r="J674" t="s">
        <v>137</v>
      </c>
      <c r="K674" t="s">
        <v>138</v>
      </c>
      <c r="L674" t="s">
        <v>2153</v>
      </c>
      <c r="M674" t="s">
        <v>2154</v>
      </c>
      <c r="N674">
        <v>1.949166666</v>
      </c>
      <c r="O674">
        <v>0</v>
      </c>
      <c r="P674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</row>
    <row r="675" spans="1:31" x14ac:dyDescent="0.25">
      <c r="A675">
        <v>2409391</v>
      </c>
      <c r="B675">
        <v>1</v>
      </c>
      <c r="C675" t="s">
        <v>81</v>
      </c>
      <c r="D675" t="s">
        <v>120</v>
      </c>
      <c r="E675" t="s">
        <v>162</v>
      </c>
      <c r="F675" t="s">
        <v>2155</v>
      </c>
      <c r="G675" t="s">
        <v>164</v>
      </c>
      <c r="H675" t="s">
        <v>149</v>
      </c>
      <c r="I675" t="s">
        <v>136</v>
      </c>
      <c r="J675" t="s">
        <v>137</v>
      </c>
      <c r="K675" t="s">
        <v>138</v>
      </c>
      <c r="L675" t="s">
        <v>2156</v>
      </c>
      <c r="M675" t="s">
        <v>2157</v>
      </c>
      <c r="N675">
        <v>0.56555555499999999</v>
      </c>
      <c r="O675">
        <v>0</v>
      </c>
      <c r="P675">
        <v>0</v>
      </c>
      <c r="Q675">
        <v>0</v>
      </c>
      <c r="R675">
        <v>1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0.18053632735877778</v>
      </c>
      <c r="AA675">
        <v>0</v>
      </c>
      <c r="AB675">
        <v>4.5213881296368674</v>
      </c>
      <c r="AC675">
        <v>0</v>
      </c>
      <c r="AD675">
        <v>0</v>
      </c>
      <c r="AE675">
        <v>4.7019244569956449</v>
      </c>
    </row>
    <row r="676" spans="1:31" x14ac:dyDescent="0.25">
      <c r="A676">
        <v>2408890</v>
      </c>
      <c r="B676">
        <v>1</v>
      </c>
      <c r="C676" t="s">
        <v>80</v>
      </c>
      <c r="D676" t="s">
        <v>90</v>
      </c>
      <c r="E676" t="s">
        <v>132</v>
      </c>
      <c r="F676" t="s">
        <v>2158</v>
      </c>
      <c r="G676" t="s">
        <v>158</v>
      </c>
      <c r="H676" t="s">
        <v>135</v>
      </c>
      <c r="I676" t="s">
        <v>136</v>
      </c>
      <c r="J676" t="s">
        <v>137</v>
      </c>
      <c r="K676" t="s">
        <v>159</v>
      </c>
      <c r="L676" t="s">
        <v>2159</v>
      </c>
      <c r="M676" t="s">
        <v>2160</v>
      </c>
      <c r="N676">
        <v>4.7736111110000001</v>
      </c>
      <c r="O676">
        <v>0</v>
      </c>
      <c r="P676">
        <v>3949</v>
      </c>
      <c r="Q676">
        <v>0</v>
      </c>
      <c r="R676">
        <v>0</v>
      </c>
      <c r="S676">
        <v>1</v>
      </c>
      <c r="T676">
        <v>285</v>
      </c>
      <c r="U676">
        <v>0</v>
      </c>
      <c r="V676">
        <v>1</v>
      </c>
      <c r="W676">
        <v>0</v>
      </c>
      <c r="X676">
        <v>3738.6466509620445</v>
      </c>
      <c r="Y676">
        <v>0</v>
      </c>
      <c r="Z676">
        <v>0</v>
      </c>
      <c r="AA676">
        <v>7.2981707358738896</v>
      </c>
      <c r="AB676">
        <v>1531.6644288045875</v>
      </c>
      <c r="AC676">
        <v>0</v>
      </c>
      <c r="AD676">
        <v>25.873854345275003</v>
      </c>
      <c r="AE676">
        <v>5303.4831048477809</v>
      </c>
    </row>
    <row r="677" spans="1:31" x14ac:dyDescent="0.25">
      <c r="A677">
        <v>2409285</v>
      </c>
      <c r="B677">
        <v>1</v>
      </c>
      <c r="C677" t="s">
        <v>81</v>
      </c>
      <c r="D677" t="s">
        <v>112</v>
      </c>
      <c r="E677" t="s">
        <v>146</v>
      </c>
      <c r="F677" t="s">
        <v>2137</v>
      </c>
      <c r="G677" t="s">
        <v>168</v>
      </c>
      <c r="H677" t="s">
        <v>149</v>
      </c>
      <c r="I677" t="s">
        <v>136</v>
      </c>
      <c r="J677" t="s">
        <v>3</v>
      </c>
      <c r="K677" t="s">
        <v>138</v>
      </c>
      <c r="L677" t="s">
        <v>2161</v>
      </c>
      <c r="M677" t="s">
        <v>2162</v>
      </c>
      <c r="N677">
        <v>2.4247222220000002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0.61737630732440008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0.61737630732440008</v>
      </c>
    </row>
    <row r="678" spans="1:31" x14ac:dyDescent="0.25">
      <c r="A678">
        <v>2408993</v>
      </c>
      <c r="B678">
        <v>1</v>
      </c>
      <c r="C678" t="s">
        <v>80</v>
      </c>
      <c r="D678" t="s">
        <v>94</v>
      </c>
      <c r="E678" t="s">
        <v>146</v>
      </c>
      <c r="F678" t="s">
        <v>2163</v>
      </c>
      <c r="G678" t="s">
        <v>148</v>
      </c>
      <c r="H678" t="s">
        <v>149</v>
      </c>
      <c r="I678" t="s">
        <v>136</v>
      </c>
      <c r="J678" t="s">
        <v>137</v>
      </c>
      <c r="K678" t="s">
        <v>138</v>
      </c>
      <c r="L678" t="s">
        <v>2164</v>
      </c>
      <c r="M678" t="s">
        <v>2165</v>
      </c>
      <c r="N678">
        <v>0.49722222199999999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2.5657325287000002E-2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2.5657325287000002E-2</v>
      </c>
    </row>
    <row r="679" spans="1:31" x14ac:dyDescent="0.25">
      <c r="A679">
        <v>2408827</v>
      </c>
      <c r="B679">
        <v>1</v>
      </c>
      <c r="C679" t="s">
        <v>80</v>
      </c>
      <c r="D679" t="s">
        <v>110</v>
      </c>
      <c r="E679" t="s">
        <v>162</v>
      </c>
      <c r="F679" t="s">
        <v>2166</v>
      </c>
      <c r="G679" t="s">
        <v>176</v>
      </c>
      <c r="H679" t="s">
        <v>149</v>
      </c>
      <c r="I679" t="s">
        <v>136</v>
      </c>
      <c r="J679" t="s">
        <v>137</v>
      </c>
      <c r="K679" t="s">
        <v>159</v>
      </c>
      <c r="L679" t="s">
        <v>2167</v>
      </c>
      <c r="M679" t="s">
        <v>2168</v>
      </c>
      <c r="N679">
        <v>5.4730555550000002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0.65832414505043335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0.65832414505043335</v>
      </c>
    </row>
    <row r="680" spans="1:31" x14ac:dyDescent="0.25">
      <c r="A680">
        <v>2409225</v>
      </c>
      <c r="B680">
        <v>1</v>
      </c>
      <c r="C680" t="s">
        <v>80</v>
      </c>
      <c r="D680" t="s">
        <v>88</v>
      </c>
      <c r="E680" t="s">
        <v>241</v>
      </c>
      <c r="F680" t="s">
        <v>2169</v>
      </c>
      <c r="G680" t="s">
        <v>143</v>
      </c>
      <c r="H680" t="s">
        <v>135</v>
      </c>
      <c r="I680" t="s">
        <v>136</v>
      </c>
      <c r="J680" t="s">
        <v>137</v>
      </c>
      <c r="K680" t="s">
        <v>138</v>
      </c>
      <c r="L680" t="s">
        <v>2170</v>
      </c>
      <c r="M680" t="s">
        <v>2171</v>
      </c>
      <c r="N680">
        <v>1.1654583329999999</v>
      </c>
      <c r="O680">
        <v>1</v>
      </c>
      <c r="P680">
        <v>8491</v>
      </c>
      <c r="Q680">
        <v>0</v>
      </c>
      <c r="R680">
        <v>2</v>
      </c>
      <c r="S680">
        <v>15</v>
      </c>
      <c r="T680">
        <v>1186</v>
      </c>
      <c r="U680">
        <v>5</v>
      </c>
      <c r="V680">
        <v>6</v>
      </c>
      <c r="W680">
        <v>16.078297084911998</v>
      </c>
      <c r="X680">
        <v>2749.0168798706886</v>
      </c>
      <c r="Y680">
        <v>0</v>
      </c>
      <c r="Z680">
        <v>0.80121189153046668</v>
      </c>
      <c r="AA680">
        <v>322.9491100360903</v>
      </c>
      <c r="AB680">
        <v>2076.6617045575467</v>
      </c>
      <c r="AC680">
        <v>136.43356575980815</v>
      </c>
      <c r="AD680">
        <v>79.74573160124153</v>
      </c>
      <c r="AE680">
        <v>5381.6865008018176</v>
      </c>
    </row>
    <row r="681" spans="1:31" x14ac:dyDescent="0.25">
      <c r="A681">
        <v>2408976</v>
      </c>
      <c r="B681">
        <v>1</v>
      </c>
      <c r="C681" t="s">
        <v>80</v>
      </c>
      <c r="D681" t="s">
        <v>98</v>
      </c>
      <c r="E681" t="s">
        <v>146</v>
      </c>
      <c r="F681" t="s">
        <v>2172</v>
      </c>
      <c r="G681" t="s">
        <v>296</v>
      </c>
      <c r="H681" t="s">
        <v>149</v>
      </c>
      <c r="I681" t="s">
        <v>136</v>
      </c>
      <c r="J681" t="s">
        <v>137</v>
      </c>
      <c r="K681" t="s">
        <v>138</v>
      </c>
      <c r="L681" t="s">
        <v>2173</v>
      </c>
      <c r="M681" t="s">
        <v>2174</v>
      </c>
      <c r="N681">
        <v>0.79027777700000001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0.33924391362244166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0.33924391362244166</v>
      </c>
    </row>
    <row r="682" spans="1:31" x14ac:dyDescent="0.25">
      <c r="A682">
        <v>2408764</v>
      </c>
      <c r="B682">
        <v>1</v>
      </c>
      <c r="C682" t="s">
        <v>80</v>
      </c>
      <c r="D682" t="s">
        <v>90</v>
      </c>
      <c r="E682" t="s">
        <v>146</v>
      </c>
      <c r="F682" t="s">
        <v>2175</v>
      </c>
      <c r="G682" t="s">
        <v>199</v>
      </c>
      <c r="H682" t="s">
        <v>149</v>
      </c>
      <c r="I682" t="s">
        <v>136</v>
      </c>
      <c r="J682" t="s">
        <v>137</v>
      </c>
      <c r="K682" t="s">
        <v>138</v>
      </c>
      <c r="L682" t="s">
        <v>2176</v>
      </c>
      <c r="M682" t="s">
        <v>2177</v>
      </c>
      <c r="N682">
        <v>3.0805555550000001</v>
      </c>
      <c r="O682">
        <v>0</v>
      </c>
      <c r="P682">
        <v>2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2.130039159596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2.130039159596</v>
      </c>
    </row>
    <row r="683" spans="1:31" x14ac:dyDescent="0.25">
      <c r="A683">
        <v>2409019</v>
      </c>
      <c r="B683">
        <v>1</v>
      </c>
      <c r="C683" t="s">
        <v>81</v>
      </c>
      <c r="D683" t="s">
        <v>128</v>
      </c>
      <c r="E683" t="s">
        <v>146</v>
      </c>
      <c r="F683" t="s">
        <v>2178</v>
      </c>
      <c r="G683" t="s">
        <v>282</v>
      </c>
      <c r="H683" t="s">
        <v>149</v>
      </c>
      <c r="I683" t="s">
        <v>136</v>
      </c>
      <c r="J683" t="s">
        <v>137</v>
      </c>
      <c r="K683" t="s">
        <v>138</v>
      </c>
      <c r="L683" t="s">
        <v>2179</v>
      </c>
      <c r="M683" t="s">
        <v>2180</v>
      </c>
      <c r="N683">
        <v>0.91666666600000002</v>
      </c>
      <c r="O683">
        <v>0</v>
      </c>
      <c r="P683">
        <v>9</v>
      </c>
      <c r="Q683">
        <v>0</v>
      </c>
      <c r="R683">
        <v>0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1.2139099897500003</v>
      </c>
      <c r="Y683">
        <v>0</v>
      </c>
      <c r="Z683">
        <v>0</v>
      </c>
      <c r="AA683">
        <v>0</v>
      </c>
      <c r="AB683">
        <v>0.21077129112720003</v>
      </c>
      <c r="AC683">
        <v>0</v>
      </c>
      <c r="AD683">
        <v>0</v>
      </c>
      <c r="AE683">
        <v>1.4246812808772003</v>
      </c>
    </row>
    <row r="684" spans="1:31" x14ac:dyDescent="0.25">
      <c r="A684">
        <v>2408870</v>
      </c>
      <c r="B684">
        <v>1</v>
      </c>
      <c r="C684" t="s">
        <v>80</v>
      </c>
      <c r="D684" t="s">
        <v>83</v>
      </c>
      <c r="E684" t="s">
        <v>146</v>
      </c>
      <c r="F684" t="s">
        <v>2181</v>
      </c>
      <c r="G684" t="s">
        <v>199</v>
      </c>
      <c r="H684" t="s">
        <v>149</v>
      </c>
      <c r="I684" t="s">
        <v>136</v>
      </c>
      <c r="J684" t="s">
        <v>137</v>
      </c>
      <c r="K684" t="s">
        <v>138</v>
      </c>
      <c r="L684" t="s">
        <v>2182</v>
      </c>
      <c r="M684" t="s">
        <v>2183</v>
      </c>
      <c r="N684">
        <v>2.236388888</v>
      </c>
      <c r="O684">
        <v>0</v>
      </c>
      <c r="P684">
        <v>4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0.93318691735737513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0.93318691735737513</v>
      </c>
    </row>
    <row r="685" spans="1:31" x14ac:dyDescent="0.25">
      <c r="A685">
        <v>2408770</v>
      </c>
      <c r="B685">
        <v>1</v>
      </c>
      <c r="C685" t="s">
        <v>80</v>
      </c>
      <c r="D685" t="s">
        <v>88</v>
      </c>
      <c r="E685" t="s">
        <v>132</v>
      </c>
      <c r="F685" t="s">
        <v>1261</v>
      </c>
      <c r="G685" t="s">
        <v>249</v>
      </c>
      <c r="H685" t="s">
        <v>135</v>
      </c>
      <c r="I685" t="s">
        <v>136</v>
      </c>
      <c r="J685" t="s">
        <v>137</v>
      </c>
      <c r="K685" t="s">
        <v>138</v>
      </c>
      <c r="L685" t="s">
        <v>2184</v>
      </c>
      <c r="M685" t="s">
        <v>2185</v>
      </c>
      <c r="N685">
        <v>1.055555555</v>
      </c>
      <c r="O685">
        <v>0</v>
      </c>
      <c r="P685">
        <v>654</v>
      </c>
      <c r="Q685">
        <v>0</v>
      </c>
      <c r="R685">
        <v>0</v>
      </c>
      <c r="S685">
        <v>16</v>
      </c>
      <c r="T685">
        <v>193</v>
      </c>
      <c r="U685">
        <v>9</v>
      </c>
      <c r="V685">
        <v>2</v>
      </c>
      <c r="W685">
        <v>0</v>
      </c>
      <c r="X685">
        <v>268.67707851406328</v>
      </c>
      <c r="Y685">
        <v>0</v>
      </c>
      <c r="Z685">
        <v>0</v>
      </c>
      <c r="AA685">
        <v>404.74176994051169</v>
      </c>
      <c r="AB685">
        <v>450.13815340686284</v>
      </c>
      <c r="AC685">
        <v>1425.7329941338935</v>
      </c>
      <c r="AD685">
        <v>162.66850846471399</v>
      </c>
      <c r="AE685">
        <v>2711.9585044600449</v>
      </c>
    </row>
    <row r="686" spans="1:31" x14ac:dyDescent="0.25">
      <c r="A686">
        <v>2409242</v>
      </c>
      <c r="B686">
        <v>1</v>
      </c>
      <c r="C686" t="s">
        <v>80</v>
      </c>
      <c r="D686" t="s">
        <v>84</v>
      </c>
      <c r="E686" t="s">
        <v>288</v>
      </c>
      <c r="F686" t="s">
        <v>2186</v>
      </c>
      <c r="G686" t="s">
        <v>325</v>
      </c>
      <c r="H686" t="s">
        <v>149</v>
      </c>
      <c r="I686" t="s">
        <v>136</v>
      </c>
      <c r="J686" t="s">
        <v>137</v>
      </c>
      <c r="K686" t="s">
        <v>138</v>
      </c>
      <c r="L686" t="s">
        <v>2187</v>
      </c>
      <c r="M686" t="s">
        <v>2188</v>
      </c>
      <c r="N686">
        <v>0.99416666600000003</v>
      </c>
      <c r="O686">
        <v>0</v>
      </c>
      <c r="P686">
        <v>106</v>
      </c>
      <c r="Q686">
        <v>0</v>
      </c>
      <c r="R686">
        <v>0</v>
      </c>
      <c r="S686">
        <v>0</v>
      </c>
      <c r="T686">
        <v>2</v>
      </c>
      <c r="U686">
        <v>0</v>
      </c>
      <c r="V686">
        <v>0</v>
      </c>
      <c r="W686">
        <v>0</v>
      </c>
      <c r="X686">
        <v>22.622527683813349</v>
      </c>
      <c r="Y686">
        <v>0</v>
      </c>
      <c r="Z686">
        <v>0</v>
      </c>
      <c r="AA686">
        <v>0</v>
      </c>
      <c r="AB686">
        <v>1.75572571434645</v>
      </c>
      <c r="AC686">
        <v>0</v>
      </c>
      <c r="AD686">
        <v>0</v>
      </c>
      <c r="AE686">
        <v>24.378253398159799</v>
      </c>
    </row>
    <row r="687" spans="1:31" x14ac:dyDescent="0.25">
      <c r="A687">
        <v>2408933</v>
      </c>
      <c r="B687">
        <v>1</v>
      </c>
      <c r="C687" t="s">
        <v>80</v>
      </c>
      <c r="D687" t="s">
        <v>95</v>
      </c>
      <c r="E687" t="s">
        <v>162</v>
      </c>
      <c r="F687" t="s">
        <v>2189</v>
      </c>
      <c r="G687" t="s">
        <v>154</v>
      </c>
      <c r="H687" t="s">
        <v>149</v>
      </c>
      <c r="I687" t="s">
        <v>136</v>
      </c>
      <c r="J687" t="s">
        <v>137</v>
      </c>
      <c r="K687" t="s">
        <v>138</v>
      </c>
      <c r="L687" t="s">
        <v>2190</v>
      </c>
      <c r="M687" t="s">
        <v>2191</v>
      </c>
      <c r="N687">
        <v>0.94277777699999998</v>
      </c>
      <c r="O687">
        <v>0</v>
      </c>
      <c r="P687">
        <v>40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10.061185640953248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10.061185640953248</v>
      </c>
    </row>
    <row r="688" spans="1:31" x14ac:dyDescent="0.25">
      <c r="A688">
        <v>2409248</v>
      </c>
      <c r="B688">
        <v>1</v>
      </c>
      <c r="C688" t="s">
        <v>81</v>
      </c>
      <c r="D688" t="s">
        <v>120</v>
      </c>
      <c r="E688" t="s">
        <v>146</v>
      </c>
      <c r="F688" t="s">
        <v>2192</v>
      </c>
      <c r="G688" t="s">
        <v>148</v>
      </c>
      <c r="H688" t="s">
        <v>149</v>
      </c>
      <c r="I688" t="s">
        <v>136</v>
      </c>
      <c r="J688" t="s">
        <v>137</v>
      </c>
      <c r="K688" t="s">
        <v>138</v>
      </c>
      <c r="L688" t="s">
        <v>2193</v>
      </c>
      <c r="M688" t="s">
        <v>2194</v>
      </c>
      <c r="N688">
        <v>0.97416666600000001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</row>
    <row r="689" spans="1:31" x14ac:dyDescent="0.25">
      <c r="A689">
        <v>2408747</v>
      </c>
      <c r="B689">
        <v>1</v>
      </c>
      <c r="C689" t="s">
        <v>80</v>
      </c>
      <c r="D689" t="s">
        <v>96</v>
      </c>
      <c r="E689" t="s">
        <v>132</v>
      </c>
      <c r="F689" t="s">
        <v>2195</v>
      </c>
      <c r="G689" t="s">
        <v>613</v>
      </c>
      <c r="H689" t="s">
        <v>135</v>
      </c>
      <c r="I689" t="s">
        <v>136</v>
      </c>
      <c r="J689" t="s">
        <v>137</v>
      </c>
      <c r="K689" t="s">
        <v>138</v>
      </c>
      <c r="L689" t="s">
        <v>2196</v>
      </c>
      <c r="M689" t="s">
        <v>2197</v>
      </c>
      <c r="N689">
        <v>3.176111111</v>
      </c>
      <c r="O689">
        <v>0</v>
      </c>
      <c r="P689">
        <v>362</v>
      </c>
      <c r="Q689">
        <v>0</v>
      </c>
      <c r="R689">
        <v>0</v>
      </c>
      <c r="S689">
        <v>0</v>
      </c>
      <c r="T689">
        <v>28</v>
      </c>
      <c r="U689">
        <v>0</v>
      </c>
      <c r="V689">
        <v>0</v>
      </c>
      <c r="W689">
        <v>0</v>
      </c>
      <c r="X689">
        <v>291.45192049861186</v>
      </c>
      <c r="Y689">
        <v>0</v>
      </c>
      <c r="Z689">
        <v>0</v>
      </c>
      <c r="AA689">
        <v>0</v>
      </c>
      <c r="AB689">
        <v>31.065853593741181</v>
      </c>
      <c r="AC689">
        <v>0</v>
      </c>
      <c r="AD689">
        <v>0</v>
      </c>
      <c r="AE689">
        <v>322.51777409235302</v>
      </c>
    </row>
    <row r="690" spans="1:31" x14ac:dyDescent="0.25">
      <c r="A690">
        <v>2408847</v>
      </c>
      <c r="B690">
        <v>1</v>
      </c>
      <c r="C690" t="s">
        <v>81</v>
      </c>
      <c r="D690" t="s">
        <v>120</v>
      </c>
      <c r="E690" t="s">
        <v>146</v>
      </c>
      <c r="F690" t="s">
        <v>2198</v>
      </c>
      <c r="G690" t="s">
        <v>148</v>
      </c>
      <c r="H690" t="s">
        <v>149</v>
      </c>
      <c r="I690" t="s">
        <v>136</v>
      </c>
      <c r="J690" t="s">
        <v>137</v>
      </c>
      <c r="K690" t="s">
        <v>138</v>
      </c>
      <c r="L690" t="s">
        <v>2199</v>
      </c>
      <c r="M690" t="s">
        <v>2200</v>
      </c>
      <c r="N690">
        <v>1.717222222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0.55874455380799992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0.55874455380799992</v>
      </c>
    </row>
    <row r="691" spans="1:31" x14ac:dyDescent="0.25">
      <c r="A691">
        <v>2409288</v>
      </c>
      <c r="B691">
        <v>1</v>
      </c>
      <c r="C691" t="s">
        <v>80</v>
      </c>
      <c r="D691" t="s">
        <v>98</v>
      </c>
      <c r="E691" t="s">
        <v>162</v>
      </c>
      <c r="F691" t="s">
        <v>2201</v>
      </c>
      <c r="G691" t="s">
        <v>164</v>
      </c>
      <c r="H691" t="s">
        <v>149</v>
      </c>
      <c r="I691" t="s">
        <v>136</v>
      </c>
      <c r="J691" t="s">
        <v>137</v>
      </c>
      <c r="K691" t="s">
        <v>138</v>
      </c>
      <c r="L691" t="s">
        <v>2202</v>
      </c>
      <c r="M691" t="s">
        <v>2203</v>
      </c>
      <c r="N691">
        <v>3.310277777</v>
      </c>
      <c r="O691">
        <v>0</v>
      </c>
      <c r="P691">
        <v>8</v>
      </c>
      <c r="Q691">
        <v>0</v>
      </c>
      <c r="R691">
        <v>6</v>
      </c>
      <c r="S691">
        <v>0</v>
      </c>
      <c r="T691">
        <v>3</v>
      </c>
      <c r="U691">
        <v>0</v>
      </c>
      <c r="V691">
        <v>0</v>
      </c>
      <c r="W691">
        <v>0</v>
      </c>
      <c r="X691">
        <v>6.6352804993760994</v>
      </c>
      <c r="Y691">
        <v>0</v>
      </c>
      <c r="Z691">
        <v>17.669288156257764</v>
      </c>
      <c r="AA691">
        <v>0</v>
      </c>
      <c r="AB691">
        <v>1.5493040887310165</v>
      </c>
      <c r="AC691">
        <v>0</v>
      </c>
      <c r="AD691">
        <v>0</v>
      </c>
      <c r="AE691">
        <v>25.853872744364882</v>
      </c>
    </row>
    <row r="692" spans="1:31" x14ac:dyDescent="0.25">
      <c r="A692">
        <v>2408830</v>
      </c>
      <c r="B692">
        <v>1</v>
      </c>
      <c r="C692" t="s">
        <v>81</v>
      </c>
      <c r="D692" t="s">
        <v>124</v>
      </c>
      <c r="E692" t="s">
        <v>146</v>
      </c>
      <c r="F692" t="s">
        <v>2204</v>
      </c>
      <c r="G692" t="s">
        <v>148</v>
      </c>
      <c r="H692" t="s">
        <v>149</v>
      </c>
      <c r="I692" t="s">
        <v>136</v>
      </c>
      <c r="J692" t="s">
        <v>137</v>
      </c>
      <c r="K692" t="s">
        <v>138</v>
      </c>
      <c r="L692" t="s">
        <v>2205</v>
      </c>
      <c r="M692" t="s">
        <v>2206</v>
      </c>
      <c r="N692">
        <v>1.4952777770000001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0.32218304791073327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0.32218304791073327</v>
      </c>
    </row>
    <row r="693" spans="1:31" x14ac:dyDescent="0.25">
      <c r="A693">
        <v>2409328</v>
      </c>
      <c r="B693">
        <v>1</v>
      </c>
      <c r="C693" t="s">
        <v>80</v>
      </c>
      <c r="D693" t="s">
        <v>101</v>
      </c>
      <c r="E693" t="s">
        <v>162</v>
      </c>
      <c r="F693" t="s">
        <v>2207</v>
      </c>
      <c r="G693" t="s">
        <v>154</v>
      </c>
      <c r="H693" t="s">
        <v>149</v>
      </c>
      <c r="I693" t="s">
        <v>136</v>
      </c>
      <c r="J693" t="s">
        <v>137</v>
      </c>
      <c r="K693" t="s">
        <v>138</v>
      </c>
      <c r="L693" t="s">
        <v>2208</v>
      </c>
      <c r="M693" t="s">
        <v>2209</v>
      </c>
      <c r="N693">
        <v>1.382222222</v>
      </c>
      <c r="O693">
        <v>0</v>
      </c>
      <c r="P693">
        <v>87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15.724366638031201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15.724366638031201</v>
      </c>
    </row>
    <row r="694" spans="1:31" x14ac:dyDescent="0.25">
      <c r="A694">
        <v>2408836</v>
      </c>
      <c r="B694">
        <v>1</v>
      </c>
      <c r="C694" t="s">
        <v>80</v>
      </c>
      <c r="D694" t="s">
        <v>95</v>
      </c>
      <c r="E694" t="s">
        <v>162</v>
      </c>
      <c r="F694" t="s">
        <v>2210</v>
      </c>
      <c r="G694" t="s">
        <v>154</v>
      </c>
      <c r="H694" t="s">
        <v>149</v>
      </c>
      <c r="I694" t="s">
        <v>136</v>
      </c>
      <c r="J694" t="s">
        <v>137</v>
      </c>
      <c r="K694" t="s">
        <v>138</v>
      </c>
      <c r="L694" t="s">
        <v>2211</v>
      </c>
      <c r="M694" t="s">
        <v>2212</v>
      </c>
      <c r="N694">
        <v>0.707777777</v>
      </c>
      <c r="O694">
        <v>0</v>
      </c>
      <c r="P694">
        <v>71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9.0097608684974659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9.0097608684974659</v>
      </c>
    </row>
    <row r="695" spans="1:31" x14ac:dyDescent="0.25">
      <c r="A695">
        <v>2408859</v>
      </c>
      <c r="B695">
        <v>1</v>
      </c>
      <c r="C695" t="s">
        <v>81</v>
      </c>
      <c r="D695" t="s">
        <v>113</v>
      </c>
      <c r="E695" t="s">
        <v>174</v>
      </c>
      <c r="F695" t="s">
        <v>2213</v>
      </c>
      <c r="G695" t="s">
        <v>158</v>
      </c>
      <c r="H695" t="s">
        <v>135</v>
      </c>
      <c r="I695" t="s">
        <v>136</v>
      </c>
      <c r="J695" t="s">
        <v>137</v>
      </c>
      <c r="K695" t="s">
        <v>159</v>
      </c>
      <c r="L695" t="s">
        <v>2214</v>
      </c>
      <c r="M695" t="s">
        <v>2215</v>
      </c>
      <c r="N695">
        <v>7.4177777770000004</v>
      </c>
      <c r="O695">
        <v>0</v>
      </c>
      <c r="P695">
        <v>402</v>
      </c>
      <c r="Q695">
        <v>46</v>
      </c>
      <c r="R695">
        <v>318</v>
      </c>
      <c r="S695">
        <v>12</v>
      </c>
      <c r="T695">
        <v>43</v>
      </c>
      <c r="U695">
        <v>1</v>
      </c>
      <c r="V695">
        <v>0</v>
      </c>
      <c r="W695">
        <v>0</v>
      </c>
      <c r="X695">
        <v>493.09933554092004</v>
      </c>
      <c r="Y695">
        <v>73.127584274972918</v>
      </c>
      <c r="Z695">
        <v>173.18647337182119</v>
      </c>
      <c r="AA695">
        <v>3816.2638220826257</v>
      </c>
      <c r="AB695">
        <v>194.14307398587329</v>
      </c>
      <c r="AC695">
        <v>1285.0288195075079</v>
      </c>
      <c r="AD695">
        <v>0</v>
      </c>
      <c r="AE695">
        <v>6034.8491087637212</v>
      </c>
    </row>
    <row r="696" spans="1:31" x14ac:dyDescent="0.25">
      <c r="A696">
        <v>2408882</v>
      </c>
      <c r="B696">
        <v>1</v>
      </c>
      <c r="C696" t="s">
        <v>80</v>
      </c>
      <c r="D696" t="s">
        <v>93</v>
      </c>
      <c r="E696" t="s">
        <v>162</v>
      </c>
      <c r="F696" t="s">
        <v>2216</v>
      </c>
      <c r="G696" t="s">
        <v>168</v>
      </c>
      <c r="H696" t="s">
        <v>149</v>
      </c>
      <c r="I696" t="s">
        <v>136</v>
      </c>
      <c r="J696" t="s">
        <v>137</v>
      </c>
      <c r="K696" t="s">
        <v>138</v>
      </c>
      <c r="L696" t="s">
        <v>2217</v>
      </c>
      <c r="M696" t="s">
        <v>2218</v>
      </c>
      <c r="N696">
        <v>2.52</v>
      </c>
      <c r="O696">
        <v>0</v>
      </c>
      <c r="P696">
        <v>24</v>
      </c>
      <c r="Q696">
        <v>0</v>
      </c>
      <c r="R696">
        <v>4</v>
      </c>
      <c r="S696">
        <v>0</v>
      </c>
      <c r="T696">
        <v>4</v>
      </c>
      <c r="U696">
        <v>0</v>
      </c>
      <c r="V696">
        <v>0</v>
      </c>
      <c r="W696">
        <v>0</v>
      </c>
      <c r="X696">
        <v>6.7361071975073488</v>
      </c>
      <c r="Y696">
        <v>0</v>
      </c>
      <c r="Z696">
        <v>0.95600368132000013</v>
      </c>
      <c r="AA696">
        <v>0</v>
      </c>
      <c r="AB696">
        <v>5.8678177313641005</v>
      </c>
      <c r="AC696">
        <v>0</v>
      </c>
      <c r="AD696">
        <v>0</v>
      </c>
      <c r="AE696">
        <v>13.559928610191449</v>
      </c>
    </row>
    <row r="697" spans="1:31" x14ac:dyDescent="0.25">
      <c r="A697">
        <v>2409151</v>
      </c>
      <c r="B697">
        <v>1</v>
      </c>
      <c r="C697" t="s">
        <v>81</v>
      </c>
      <c r="D697" t="s">
        <v>120</v>
      </c>
      <c r="E697" t="s">
        <v>141</v>
      </c>
      <c r="F697" t="s">
        <v>2219</v>
      </c>
      <c r="G697" t="s">
        <v>143</v>
      </c>
      <c r="H697" t="s">
        <v>135</v>
      </c>
      <c r="I697" t="s">
        <v>136</v>
      </c>
      <c r="J697" t="s">
        <v>137</v>
      </c>
      <c r="K697" t="s">
        <v>138</v>
      </c>
      <c r="L697" t="s">
        <v>2220</v>
      </c>
      <c r="M697" t="s">
        <v>2221</v>
      </c>
      <c r="N697">
        <v>1.6119444439999999</v>
      </c>
      <c r="O697">
        <v>1</v>
      </c>
      <c r="P697">
        <v>133</v>
      </c>
      <c r="Q697">
        <v>36</v>
      </c>
      <c r="R697">
        <v>11</v>
      </c>
      <c r="S697">
        <v>1</v>
      </c>
      <c r="T697">
        <v>19</v>
      </c>
      <c r="U697">
        <v>0</v>
      </c>
      <c r="V697">
        <v>0</v>
      </c>
      <c r="W697">
        <v>0</v>
      </c>
      <c r="X697">
        <v>47.715260960070154</v>
      </c>
      <c r="Y697">
        <v>6.5525240018590347</v>
      </c>
      <c r="Z697">
        <v>7.8298211654229011</v>
      </c>
      <c r="AA697">
        <v>0</v>
      </c>
      <c r="AB697">
        <v>4.3490406888277775</v>
      </c>
      <c r="AC697">
        <v>0</v>
      </c>
      <c r="AD697">
        <v>0</v>
      </c>
      <c r="AE697">
        <v>66.446646816179864</v>
      </c>
    </row>
    <row r="698" spans="1:31" x14ac:dyDescent="0.25">
      <c r="A698">
        <v>2409028</v>
      </c>
      <c r="B698">
        <v>1</v>
      </c>
      <c r="C698" t="s">
        <v>80</v>
      </c>
      <c r="D698" t="s">
        <v>86</v>
      </c>
      <c r="E698" t="s">
        <v>162</v>
      </c>
      <c r="F698" t="s">
        <v>2222</v>
      </c>
      <c r="G698" t="s">
        <v>164</v>
      </c>
      <c r="H698" t="s">
        <v>149</v>
      </c>
      <c r="I698" t="s">
        <v>136</v>
      </c>
      <c r="J698" t="s">
        <v>137</v>
      </c>
      <c r="K698" t="s">
        <v>138</v>
      </c>
      <c r="L698" t="s">
        <v>2223</v>
      </c>
      <c r="M698" t="s">
        <v>2224</v>
      </c>
      <c r="N698">
        <v>2.2124999999999999</v>
      </c>
      <c r="O698">
        <v>0</v>
      </c>
      <c r="P698">
        <v>37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18.13957884716579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18.13957884716579</v>
      </c>
    </row>
    <row r="699" spans="1:31" x14ac:dyDescent="0.25">
      <c r="A699">
        <v>2409045</v>
      </c>
      <c r="B699">
        <v>1</v>
      </c>
      <c r="C699" t="s">
        <v>80</v>
      </c>
      <c r="D699" t="s">
        <v>93</v>
      </c>
      <c r="E699" t="s">
        <v>174</v>
      </c>
      <c r="F699" t="s">
        <v>2225</v>
      </c>
      <c r="G699" t="s">
        <v>158</v>
      </c>
      <c r="H699" t="s">
        <v>135</v>
      </c>
      <c r="I699" t="s">
        <v>136</v>
      </c>
      <c r="J699" t="s">
        <v>137</v>
      </c>
      <c r="K699" t="s">
        <v>159</v>
      </c>
      <c r="L699" t="s">
        <v>2226</v>
      </c>
      <c r="M699" t="s">
        <v>2227</v>
      </c>
      <c r="N699">
        <v>1.293055555</v>
      </c>
      <c r="O699">
        <v>1</v>
      </c>
      <c r="P699">
        <v>344</v>
      </c>
      <c r="Q699">
        <v>2</v>
      </c>
      <c r="R699">
        <v>10</v>
      </c>
      <c r="S699">
        <v>6</v>
      </c>
      <c r="T699">
        <v>28</v>
      </c>
      <c r="U699">
        <v>1</v>
      </c>
      <c r="V699">
        <v>0</v>
      </c>
      <c r="W699">
        <v>0.53952064753564999</v>
      </c>
      <c r="X699">
        <v>35.810787465417924</v>
      </c>
      <c r="Y699">
        <v>0.68543270390333322</v>
      </c>
      <c r="Z699">
        <v>1.6021386653205139</v>
      </c>
      <c r="AA699">
        <v>7.0783380276864447</v>
      </c>
      <c r="AB699">
        <v>9.9756572398900829</v>
      </c>
      <c r="AC699">
        <v>39.339120604763124</v>
      </c>
      <c r="AD699">
        <v>0</v>
      </c>
      <c r="AE699">
        <v>95.030995354517074</v>
      </c>
    </row>
    <row r="700" spans="1:31" x14ac:dyDescent="0.25">
      <c r="A700">
        <v>2408896</v>
      </c>
      <c r="B700">
        <v>1</v>
      </c>
      <c r="C700" t="s">
        <v>80</v>
      </c>
      <c r="D700" t="s">
        <v>94</v>
      </c>
      <c r="E700" t="s">
        <v>146</v>
      </c>
      <c r="F700" t="s">
        <v>2228</v>
      </c>
      <c r="G700" t="s">
        <v>168</v>
      </c>
      <c r="H700" t="s">
        <v>149</v>
      </c>
      <c r="I700" t="s">
        <v>136</v>
      </c>
      <c r="J700" t="s">
        <v>3</v>
      </c>
      <c r="K700" t="s">
        <v>138</v>
      </c>
      <c r="L700" t="s">
        <v>2229</v>
      </c>
      <c r="M700" t="s">
        <v>2230</v>
      </c>
      <c r="N700">
        <v>2.241944444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</row>
    <row r="701" spans="1:31" x14ac:dyDescent="0.25">
      <c r="A701">
        <v>2408796</v>
      </c>
      <c r="B701">
        <v>1</v>
      </c>
      <c r="C701" t="s">
        <v>81</v>
      </c>
      <c r="D701" t="s">
        <v>122</v>
      </c>
      <c r="E701" t="s">
        <v>132</v>
      </c>
      <c r="F701" t="s">
        <v>2231</v>
      </c>
      <c r="G701" t="s">
        <v>215</v>
      </c>
      <c r="H701" t="s">
        <v>135</v>
      </c>
      <c r="I701" t="s">
        <v>136</v>
      </c>
      <c r="J701" t="s">
        <v>137</v>
      </c>
      <c r="K701" t="s">
        <v>138</v>
      </c>
      <c r="L701" t="s">
        <v>2232</v>
      </c>
      <c r="M701" t="s">
        <v>2233</v>
      </c>
      <c r="N701">
        <v>0.94194444399999999</v>
      </c>
      <c r="O701">
        <v>0</v>
      </c>
      <c r="P701">
        <v>101</v>
      </c>
      <c r="Q701">
        <v>0</v>
      </c>
      <c r="R701">
        <v>7</v>
      </c>
      <c r="S701">
        <v>0</v>
      </c>
      <c r="T701">
        <v>7</v>
      </c>
      <c r="U701">
        <v>0</v>
      </c>
      <c r="V701">
        <v>0</v>
      </c>
      <c r="W701">
        <v>0</v>
      </c>
      <c r="X701">
        <v>13.309141180247337</v>
      </c>
      <c r="Y701">
        <v>0</v>
      </c>
      <c r="Z701">
        <v>1.487341598944889</v>
      </c>
      <c r="AA701">
        <v>0</v>
      </c>
      <c r="AB701">
        <v>0.181465034184525</v>
      </c>
      <c r="AC701">
        <v>0</v>
      </c>
      <c r="AD701">
        <v>0</v>
      </c>
      <c r="AE701">
        <v>14.977947813376751</v>
      </c>
    </row>
    <row r="702" spans="1:31" x14ac:dyDescent="0.25">
      <c r="A702">
        <v>2408942</v>
      </c>
      <c r="B702">
        <v>1</v>
      </c>
      <c r="C702" t="s">
        <v>80</v>
      </c>
      <c r="D702" t="s">
        <v>96</v>
      </c>
      <c r="E702" t="s">
        <v>152</v>
      </c>
      <c r="F702" t="s">
        <v>2234</v>
      </c>
      <c r="G702" t="s">
        <v>403</v>
      </c>
      <c r="H702" t="s">
        <v>149</v>
      </c>
      <c r="I702" t="s">
        <v>136</v>
      </c>
      <c r="J702" t="s">
        <v>137</v>
      </c>
      <c r="K702" t="s">
        <v>138</v>
      </c>
      <c r="L702" t="s">
        <v>2235</v>
      </c>
      <c r="M702" t="s">
        <v>2236</v>
      </c>
      <c r="N702">
        <v>1.717777777</v>
      </c>
      <c r="O702">
        <v>0</v>
      </c>
      <c r="P702">
        <v>368</v>
      </c>
      <c r="Q702">
        <v>0</v>
      </c>
      <c r="R702">
        <v>0</v>
      </c>
      <c r="S702">
        <v>0</v>
      </c>
      <c r="T702">
        <v>27</v>
      </c>
      <c r="U702">
        <v>0</v>
      </c>
      <c r="V702">
        <v>0</v>
      </c>
      <c r="W702">
        <v>0</v>
      </c>
      <c r="X702">
        <v>160.17422596636638</v>
      </c>
      <c r="Y702">
        <v>0</v>
      </c>
      <c r="Z702">
        <v>0</v>
      </c>
      <c r="AA702">
        <v>0</v>
      </c>
      <c r="AB702">
        <v>32.947926246810574</v>
      </c>
      <c r="AC702">
        <v>0</v>
      </c>
      <c r="AD702">
        <v>0</v>
      </c>
      <c r="AE702">
        <v>193.12215221317695</v>
      </c>
    </row>
    <row r="703" spans="1:31" x14ac:dyDescent="0.25">
      <c r="A703">
        <v>2409088</v>
      </c>
      <c r="B703">
        <v>1</v>
      </c>
      <c r="C703" t="s">
        <v>80</v>
      </c>
      <c r="D703" t="s">
        <v>93</v>
      </c>
      <c r="E703" t="s">
        <v>146</v>
      </c>
      <c r="F703" t="s">
        <v>2237</v>
      </c>
      <c r="G703" t="s">
        <v>148</v>
      </c>
      <c r="H703" t="s">
        <v>149</v>
      </c>
      <c r="I703" t="s">
        <v>136</v>
      </c>
      <c r="J703" t="s">
        <v>137</v>
      </c>
      <c r="K703" t="s">
        <v>138</v>
      </c>
      <c r="L703" t="s">
        <v>2238</v>
      </c>
      <c r="M703" t="s">
        <v>2239</v>
      </c>
      <c r="N703">
        <v>3.3144444439999998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1.4260663156366666E-2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1.4260663156366666E-2</v>
      </c>
    </row>
    <row r="704" spans="1:31" x14ac:dyDescent="0.25">
      <c r="A704">
        <v>2409111</v>
      </c>
      <c r="B704">
        <v>1</v>
      </c>
      <c r="C704" t="s">
        <v>80</v>
      </c>
      <c r="D704" t="s">
        <v>106</v>
      </c>
      <c r="E704" t="s">
        <v>152</v>
      </c>
      <c r="F704" t="s">
        <v>2240</v>
      </c>
      <c r="G704" t="s">
        <v>1751</v>
      </c>
      <c r="H704" t="s">
        <v>149</v>
      </c>
      <c r="I704" t="s">
        <v>136</v>
      </c>
      <c r="J704" t="s">
        <v>137</v>
      </c>
      <c r="K704" t="s">
        <v>138</v>
      </c>
      <c r="L704" t="s">
        <v>2241</v>
      </c>
      <c r="M704" t="s">
        <v>2242</v>
      </c>
      <c r="N704">
        <v>1.0591666660000001</v>
      </c>
      <c r="O704">
        <v>0</v>
      </c>
      <c r="P704">
        <v>169</v>
      </c>
      <c r="Q704">
        <v>0</v>
      </c>
      <c r="R704">
        <v>20</v>
      </c>
      <c r="S704">
        <v>0</v>
      </c>
      <c r="T704">
        <v>25</v>
      </c>
      <c r="U704">
        <v>0</v>
      </c>
      <c r="V704">
        <v>0</v>
      </c>
      <c r="W704">
        <v>0</v>
      </c>
      <c r="X704">
        <v>35.742454678766165</v>
      </c>
      <c r="Y704">
        <v>0</v>
      </c>
      <c r="Z704">
        <v>2.9911366672330693</v>
      </c>
      <c r="AA704">
        <v>0</v>
      </c>
      <c r="AB704">
        <v>10.196778419693574</v>
      </c>
      <c r="AC704">
        <v>0</v>
      </c>
      <c r="AD704">
        <v>0</v>
      </c>
      <c r="AE704">
        <v>48.930369765692809</v>
      </c>
    </row>
    <row r="705" spans="1:31" x14ac:dyDescent="0.25">
      <c r="A705">
        <v>2408899</v>
      </c>
      <c r="B705">
        <v>1</v>
      </c>
      <c r="C705" t="s">
        <v>80</v>
      </c>
      <c r="D705" t="s">
        <v>83</v>
      </c>
      <c r="E705" t="s">
        <v>162</v>
      </c>
      <c r="F705" t="s">
        <v>2243</v>
      </c>
      <c r="G705" t="s">
        <v>164</v>
      </c>
      <c r="H705" t="s">
        <v>149</v>
      </c>
      <c r="I705" t="s">
        <v>136</v>
      </c>
      <c r="J705" t="s">
        <v>137</v>
      </c>
      <c r="K705" t="s">
        <v>138</v>
      </c>
      <c r="L705" t="s">
        <v>2244</v>
      </c>
      <c r="M705" t="s">
        <v>2245</v>
      </c>
      <c r="N705">
        <v>0.54333333299999997</v>
      </c>
      <c r="O705">
        <v>0</v>
      </c>
      <c r="P705">
        <v>176</v>
      </c>
      <c r="Q705">
        <v>0</v>
      </c>
      <c r="R705">
        <v>0</v>
      </c>
      <c r="S705">
        <v>0</v>
      </c>
      <c r="T705">
        <v>15</v>
      </c>
      <c r="U705">
        <v>0</v>
      </c>
      <c r="V705">
        <v>0</v>
      </c>
      <c r="W705">
        <v>0</v>
      </c>
      <c r="X705">
        <v>19.180499616730398</v>
      </c>
      <c r="Y705">
        <v>0</v>
      </c>
      <c r="Z705">
        <v>0</v>
      </c>
      <c r="AA705">
        <v>0</v>
      </c>
      <c r="AB705">
        <v>12.873550359732823</v>
      </c>
      <c r="AC705">
        <v>0</v>
      </c>
      <c r="AD705">
        <v>0</v>
      </c>
      <c r="AE705">
        <v>32.054049976463219</v>
      </c>
    </row>
    <row r="706" spans="1:31" x14ac:dyDescent="0.25">
      <c r="A706">
        <v>2408856</v>
      </c>
      <c r="B706">
        <v>1</v>
      </c>
      <c r="C706" t="s">
        <v>81</v>
      </c>
      <c r="D706" t="s">
        <v>118</v>
      </c>
      <c r="E706" t="s">
        <v>141</v>
      </c>
      <c r="F706" t="s">
        <v>2246</v>
      </c>
      <c r="G706" t="s">
        <v>158</v>
      </c>
      <c r="H706" t="s">
        <v>135</v>
      </c>
      <c r="I706" t="s">
        <v>136</v>
      </c>
      <c r="J706" t="s">
        <v>137</v>
      </c>
      <c r="K706" t="s">
        <v>159</v>
      </c>
      <c r="L706" t="s">
        <v>2247</v>
      </c>
      <c r="M706" t="s">
        <v>2248</v>
      </c>
      <c r="N706">
        <v>7.528888888</v>
      </c>
      <c r="O706">
        <v>1</v>
      </c>
      <c r="P706">
        <v>123</v>
      </c>
      <c r="Q706">
        <v>25</v>
      </c>
      <c r="R706">
        <v>4</v>
      </c>
      <c r="S706">
        <v>8</v>
      </c>
      <c r="T706">
        <v>4</v>
      </c>
      <c r="U706">
        <v>0</v>
      </c>
      <c r="V706">
        <v>0</v>
      </c>
      <c r="W706">
        <v>1.6505240318520502</v>
      </c>
      <c r="X706">
        <v>84.496170801011203</v>
      </c>
      <c r="Y706">
        <v>51.020884308772992</v>
      </c>
      <c r="Z706">
        <v>0</v>
      </c>
      <c r="AA706">
        <v>58.093294052581513</v>
      </c>
      <c r="AB706">
        <v>5.9519069440401999</v>
      </c>
      <c r="AC706">
        <v>0</v>
      </c>
      <c r="AD706">
        <v>0</v>
      </c>
      <c r="AE706">
        <v>201.21278013825793</v>
      </c>
    </row>
    <row r="707" spans="1:31" x14ac:dyDescent="0.25">
      <c r="A707">
        <v>2409274</v>
      </c>
      <c r="B707">
        <v>1</v>
      </c>
      <c r="C707" t="s">
        <v>80</v>
      </c>
      <c r="D707" t="s">
        <v>97</v>
      </c>
      <c r="E707" t="s">
        <v>162</v>
      </c>
      <c r="F707" t="s">
        <v>2249</v>
      </c>
      <c r="G707" t="s">
        <v>2250</v>
      </c>
      <c r="H707" t="s">
        <v>149</v>
      </c>
      <c r="I707" t="s">
        <v>136</v>
      </c>
      <c r="J707" t="s">
        <v>137</v>
      </c>
      <c r="K707" t="s">
        <v>138</v>
      </c>
      <c r="L707" t="s">
        <v>2251</v>
      </c>
      <c r="M707" t="s">
        <v>2252</v>
      </c>
      <c r="N707">
        <v>2.1322222219999998</v>
      </c>
      <c r="O707">
        <v>0</v>
      </c>
      <c r="P707">
        <v>113</v>
      </c>
      <c r="Q707">
        <v>0</v>
      </c>
      <c r="R707">
        <v>0</v>
      </c>
      <c r="S707">
        <v>0</v>
      </c>
      <c r="T707">
        <v>4</v>
      </c>
      <c r="U707">
        <v>0</v>
      </c>
      <c r="V707">
        <v>0</v>
      </c>
      <c r="W707">
        <v>0</v>
      </c>
      <c r="X707">
        <v>108.8105173914535</v>
      </c>
      <c r="Y707">
        <v>0</v>
      </c>
      <c r="Z707">
        <v>0</v>
      </c>
      <c r="AA707">
        <v>0</v>
      </c>
      <c r="AB707">
        <v>5.0343481560961081</v>
      </c>
      <c r="AC707">
        <v>0</v>
      </c>
      <c r="AD707">
        <v>0</v>
      </c>
      <c r="AE707">
        <v>113.8448655475496</v>
      </c>
    </row>
    <row r="708" spans="1:31" x14ac:dyDescent="0.25">
      <c r="A708">
        <v>2408776</v>
      </c>
      <c r="B708">
        <v>1</v>
      </c>
      <c r="C708" t="s">
        <v>80</v>
      </c>
      <c r="D708" t="s">
        <v>106</v>
      </c>
      <c r="E708" t="s">
        <v>174</v>
      </c>
      <c r="F708" t="s">
        <v>2067</v>
      </c>
      <c r="G708" t="s">
        <v>143</v>
      </c>
      <c r="H708" t="s">
        <v>135</v>
      </c>
      <c r="I708" t="s">
        <v>136</v>
      </c>
      <c r="J708" t="s">
        <v>137</v>
      </c>
      <c r="K708" t="s">
        <v>138</v>
      </c>
      <c r="L708" t="s">
        <v>2253</v>
      </c>
      <c r="M708" t="s">
        <v>2254</v>
      </c>
      <c r="N708">
        <v>0.317222222</v>
      </c>
      <c r="O708">
        <v>1</v>
      </c>
      <c r="P708">
        <v>4</v>
      </c>
      <c r="Q708">
        <v>68</v>
      </c>
      <c r="R708">
        <v>326</v>
      </c>
      <c r="S708">
        <v>23</v>
      </c>
      <c r="T708">
        <v>73</v>
      </c>
      <c r="U708">
        <v>0</v>
      </c>
      <c r="V708">
        <v>0</v>
      </c>
      <c r="W708">
        <v>0.18509220374040003</v>
      </c>
      <c r="X708">
        <v>0.4068843403671667</v>
      </c>
      <c r="Y708">
        <v>139.70701860866245</v>
      </c>
      <c r="Z708">
        <v>9.1313052666261303</v>
      </c>
      <c r="AA708">
        <v>9.4658395770432016</v>
      </c>
      <c r="AB708">
        <v>15.727087917712691</v>
      </c>
      <c r="AC708">
        <v>0</v>
      </c>
      <c r="AD708">
        <v>0</v>
      </c>
      <c r="AE708">
        <v>174.62322791415201</v>
      </c>
    </row>
    <row r="709" spans="1:31" x14ac:dyDescent="0.25">
      <c r="A709">
        <v>2408919</v>
      </c>
      <c r="B709">
        <v>1</v>
      </c>
      <c r="C709" t="s">
        <v>80</v>
      </c>
      <c r="D709" t="s">
        <v>94</v>
      </c>
      <c r="E709" t="s">
        <v>174</v>
      </c>
      <c r="F709" t="s">
        <v>2255</v>
      </c>
      <c r="G709" t="s">
        <v>143</v>
      </c>
      <c r="H709" t="s">
        <v>135</v>
      </c>
      <c r="I709" t="s">
        <v>136</v>
      </c>
      <c r="J709" t="s">
        <v>137</v>
      </c>
      <c r="K709" t="s">
        <v>138</v>
      </c>
      <c r="L709" t="s">
        <v>2256</v>
      </c>
      <c r="M709" t="s">
        <v>2257</v>
      </c>
      <c r="N709">
        <v>0.30972222199999999</v>
      </c>
      <c r="O709">
        <v>0</v>
      </c>
      <c r="P709">
        <v>10119</v>
      </c>
      <c r="Q709">
        <v>16</v>
      </c>
      <c r="R709">
        <v>185</v>
      </c>
      <c r="S709">
        <v>40</v>
      </c>
      <c r="T709">
        <v>883</v>
      </c>
      <c r="U709">
        <v>1</v>
      </c>
      <c r="V709">
        <v>1</v>
      </c>
      <c r="W709">
        <v>0</v>
      </c>
      <c r="X709">
        <v>734.30423301106339</v>
      </c>
      <c r="Y709">
        <v>4.3883030525750009</v>
      </c>
      <c r="Z709">
        <v>6.1023356666129986</v>
      </c>
      <c r="AA709">
        <v>73.167648691976595</v>
      </c>
      <c r="AB709">
        <v>383.18794768190446</v>
      </c>
      <c r="AC709">
        <v>41.515749611468422</v>
      </c>
      <c r="AD709">
        <v>5.6939699573666669</v>
      </c>
      <c r="AE709">
        <v>1248.3601876729674</v>
      </c>
    </row>
    <row r="710" spans="1:31" x14ac:dyDescent="0.25">
      <c r="A710">
        <v>2409171</v>
      </c>
      <c r="B710">
        <v>1</v>
      </c>
      <c r="C710" t="s">
        <v>80</v>
      </c>
      <c r="D710" t="s">
        <v>100</v>
      </c>
      <c r="E710" t="s">
        <v>174</v>
      </c>
      <c r="F710" t="s">
        <v>2258</v>
      </c>
      <c r="G710" t="s">
        <v>143</v>
      </c>
      <c r="H710" t="s">
        <v>135</v>
      </c>
      <c r="I710" t="s">
        <v>136</v>
      </c>
      <c r="J710" t="s">
        <v>137</v>
      </c>
      <c r="K710" t="s">
        <v>138</v>
      </c>
      <c r="L710" t="s">
        <v>2259</v>
      </c>
      <c r="M710" t="s">
        <v>2260</v>
      </c>
      <c r="N710">
        <v>0.149166666</v>
      </c>
      <c r="O710">
        <v>2</v>
      </c>
      <c r="P710">
        <v>1249</v>
      </c>
      <c r="Q710">
        <v>14</v>
      </c>
      <c r="R710">
        <v>138</v>
      </c>
      <c r="S710">
        <v>29</v>
      </c>
      <c r="T710">
        <v>108</v>
      </c>
      <c r="U710">
        <v>2</v>
      </c>
      <c r="V710">
        <v>0</v>
      </c>
      <c r="W710">
        <v>7.4183507349050007E-2</v>
      </c>
      <c r="X710">
        <v>63.153161771134286</v>
      </c>
      <c r="Y710">
        <v>3.5592191523812753</v>
      </c>
      <c r="Z710">
        <v>11.646536756745004</v>
      </c>
      <c r="AA710">
        <v>21.022930114586998</v>
      </c>
      <c r="AB710">
        <v>16.001237191389421</v>
      </c>
      <c r="AC710">
        <v>21.248658935064</v>
      </c>
      <c r="AD710">
        <v>0</v>
      </c>
      <c r="AE710">
        <v>136.70592742865006</v>
      </c>
    </row>
    <row r="711" spans="1:31" x14ac:dyDescent="0.25">
      <c r="A711">
        <v>2409148</v>
      </c>
      <c r="B711">
        <v>1</v>
      </c>
      <c r="C711" t="s">
        <v>80</v>
      </c>
      <c r="D711" t="s">
        <v>94</v>
      </c>
      <c r="E711" t="s">
        <v>146</v>
      </c>
      <c r="F711" t="s">
        <v>2261</v>
      </c>
      <c r="G711" t="s">
        <v>148</v>
      </c>
      <c r="H711" t="s">
        <v>149</v>
      </c>
      <c r="I711" t="s">
        <v>136</v>
      </c>
      <c r="J711" t="s">
        <v>137</v>
      </c>
      <c r="K711" t="s">
        <v>138</v>
      </c>
      <c r="L711" t="s">
        <v>2262</v>
      </c>
      <c r="M711" t="s">
        <v>2263</v>
      </c>
      <c r="N711">
        <v>3.3544444439999999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0.30310764744450003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0.30310764744450003</v>
      </c>
    </row>
    <row r="712" spans="1:31" x14ac:dyDescent="0.25">
      <c r="A712">
        <v>2408862</v>
      </c>
      <c r="B712">
        <v>1</v>
      </c>
      <c r="C712" t="s">
        <v>80</v>
      </c>
      <c r="D712" t="s">
        <v>100</v>
      </c>
      <c r="E712" t="s">
        <v>174</v>
      </c>
      <c r="F712" t="s">
        <v>1406</v>
      </c>
      <c r="G712" t="s">
        <v>176</v>
      </c>
      <c r="H712" t="s">
        <v>135</v>
      </c>
      <c r="I712" t="s">
        <v>136</v>
      </c>
      <c r="J712" t="s">
        <v>137</v>
      </c>
      <c r="K712" t="s">
        <v>159</v>
      </c>
      <c r="L712" t="s">
        <v>2264</v>
      </c>
      <c r="M712" t="s">
        <v>2265</v>
      </c>
      <c r="N712">
        <v>7.6644444439999999</v>
      </c>
      <c r="O712">
        <v>1</v>
      </c>
      <c r="P712">
        <v>1340</v>
      </c>
      <c r="Q712">
        <v>18</v>
      </c>
      <c r="R712">
        <v>398</v>
      </c>
      <c r="S712">
        <v>14</v>
      </c>
      <c r="T712">
        <v>294</v>
      </c>
      <c r="U712">
        <v>0</v>
      </c>
      <c r="V712">
        <v>1</v>
      </c>
      <c r="W712">
        <v>9.9326480077195001</v>
      </c>
      <c r="X712">
        <v>2581.5539428735751</v>
      </c>
      <c r="Y712">
        <v>1049.8071422309624</v>
      </c>
      <c r="Z712">
        <v>1403.6255704180232</v>
      </c>
      <c r="AA712">
        <v>296.65347640151992</v>
      </c>
      <c r="AB712">
        <v>1612.2639466779538</v>
      </c>
      <c r="AC712">
        <v>0</v>
      </c>
      <c r="AD712">
        <v>15.211029245008133</v>
      </c>
      <c r="AE712">
        <v>6969.0477558547609</v>
      </c>
    </row>
    <row r="713" spans="1:31" x14ac:dyDescent="0.25">
      <c r="A713">
        <v>2409002</v>
      </c>
      <c r="B713">
        <v>1</v>
      </c>
      <c r="C713" t="s">
        <v>80</v>
      </c>
      <c r="D713" t="s">
        <v>98</v>
      </c>
      <c r="E713" t="s">
        <v>174</v>
      </c>
      <c r="F713" t="s">
        <v>801</v>
      </c>
      <c r="G713" t="s">
        <v>154</v>
      </c>
      <c r="H713" t="s">
        <v>135</v>
      </c>
      <c r="I713" t="s">
        <v>136</v>
      </c>
      <c r="J713" t="s">
        <v>137</v>
      </c>
      <c r="K713" t="s">
        <v>138</v>
      </c>
      <c r="L713" t="s">
        <v>2266</v>
      </c>
      <c r="M713" t="s">
        <v>2267</v>
      </c>
      <c r="N713">
        <v>1.0802777770000001</v>
      </c>
      <c r="O713">
        <v>0</v>
      </c>
      <c r="P713">
        <v>0</v>
      </c>
      <c r="Q713">
        <v>9</v>
      </c>
      <c r="R713">
        <v>93</v>
      </c>
      <c r="S713">
        <v>4</v>
      </c>
      <c r="T713">
        <v>27</v>
      </c>
      <c r="U713">
        <v>1</v>
      </c>
      <c r="V713">
        <v>0</v>
      </c>
      <c r="W713">
        <v>0</v>
      </c>
      <c r="X713">
        <v>0</v>
      </c>
      <c r="Y713">
        <v>68.326946967784593</v>
      </c>
      <c r="Z713">
        <v>9.9932393133173623</v>
      </c>
      <c r="AA713">
        <v>3.3940052675426449</v>
      </c>
      <c r="AB713">
        <v>19.443590502455599</v>
      </c>
      <c r="AC713">
        <v>81.162456556265525</v>
      </c>
      <c r="AD713">
        <v>0</v>
      </c>
      <c r="AE713">
        <v>182.3202386073657</v>
      </c>
    </row>
    <row r="714" spans="1:31" x14ac:dyDescent="0.25">
      <c r="A714">
        <v>2408939</v>
      </c>
      <c r="B714">
        <v>1</v>
      </c>
      <c r="C714" t="s">
        <v>80</v>
      </c>
      <c r="D714" t="s">
        <v>97</v>
      </c>
      <c r="E714" t="s">
        <v>174</v>
      </c>
      <c r="F714" t="s">
        <v>2268</v>
      </c>
      <c r="G714" t="s">
        <v>143</v>
      </c>
      <c r="H714" t="s">
        <v>135</v>
      </c>
      <c r="I714" t="s">
        <v>136</v>
      </c>
      <c r="J714" t="s">
        <v>137</v>
      </c>
      <c r="K714" t="s">
        <v>138</v>
      </c>
      <c r="L714" t="s">
        <v>2269</v>
      </c>
      <c r="M714" t="s">
        <v>2270</v>
      </c>
      <c r="N714">
        <v>0.59027777699999995</v>
      </c>
      <c r="O714">
        <v>1</v>
      </c>
      <c r="P714">
        <v>1492</v>
      </c>
      <c r="Q714">
        <v>0</v>
      </c>
      <c r="R714">
        <v>105</v>
      </c>
      <c r="S714">
        <v>8</v>
      </c>
      <c r="T714">
        <v>185</v>
      </c>
      <c r="U714">
        <v>1</v>
      </c>
      <c r="V714">
        <v>0</v>
      </c>
      <c r="W714">
        <v>10.300732812386666</v>
      </c>
      <c r="X714">
        <v>136.65429864155371</v>
      </c>
      <c r="Y714">
        <v>0</v>
      </c>
      <c r="Z714">
        <v>5.1915144972145173</v>
      </c>
      <c r="AA714">
        <v>67.404329175132162</v>
      </c>
      <c r="AB714">
        <v>73.872527619091315</v>
      </c>
      <c r="AC714">
        <v>61.140308161547999</v>
      </c>
      <c r="AD714">
        <v>0</v>
      </c>
      <c r="AE714">
        <v>354.56371090692636</v>
      </c>
    </row>
    <row r="715" spans="1:31" x14ac:dyDescent="0.25">
      <c r="A715">
        <v>2409380</v>
      </c>
      <c r="B715">
        <v>1</v>
      </c>
      <c r="C715" t="s">
        <v>80</v>
      </c>
      <c r="D715" t="s">
        <v>93</v>
      </c>
      <c r="E715" t="s">
        <v>152</v>
      </c>
      <c r="F715" t="s">
        <v>2271</v>
      </c>
      <c r="G715" t="s">
        <v>2272</v>
      </c>
      <c r="H715" t="s">
        <v>149</v>
      </c>
      <c r="I715" t="s">
        <v>136</v>
      </c>
      <c r="J715" t="s">
        <v>137</v>
      </c>
      <c r="K715" t="s">
        <v>138</v>
      </c>
      <c r="L715" t="s">
        <v>2273</v>
      </c>
      <c r="M715" t="s">
        <v>2274</v>
      </c>
      <c r="N715">
        <v>1.026944444</v>
      </c>
      <c r="O715">
        <v>0</v>
      </c>
      <c r="P715">
        <v>113</v>
      </c>
      <c r="Q715">
        <v>0</v>
      </c>
      <c r="R715">
        <v>0</v>
      </c>
      <c r="S715">
        <v>0</v>
      </c>
      <c r="T715">
        <v>8</v>
      </c>
      <c r="U715">
        <v>0</v>
      </c>
      <c r="V715">
        <v>0</v>
      </c>
      <c r="W715">
        <v>0</v>
      </c>
      <c r="X715">
        <v>14.0813164671795</v>
      </c>
      <c r="Y715">
        <v>0</v>
      </c>
      <c r="Z715">
        <v>0</v>
      </c>
      <c r="AA715">
        <v>0</v>
      </c>
      <c r="AB715">
        <v>2.0338511386424445</v>
      </c>
      <c r="AC715">
        <v>0</v>
      </c>
      <c r="AD715">
        <v>0</v>
      </c>
      <c r="AE715">
        <v>16.115167605821945</v>
      </c>
    </row>
    <row r="716" spans="1:31" x14ac:dyDescent="0.25">
      <c r="A716">
        <v>2409294</v>
      </c>
      <c r="B716">
        <v>1</v>
      </c>
      <c r="C716" t="s">
        <v>80</v>
      </c>
      <c r="D716" t="s">
        <v>83</v>
      </c>
      <c r="E716" t="s">
        <v>146</v>
      </c>
      <c r="F716" t="s">
        <v>2275</v>
      </c>
      <c r="G716" t="s">
        <v>168</v>
      </c>
      <c r="H716" t="s">
        <v>149</v>
      </c>
      <c r="I716" t="s">
        <v>136</v>
      </c>
      <c r="J716" t="s">
        <v>137</v>
      </c>
      <c r="K716" t="s">
        <v>138</v>
      </c>
      <c r="L716" t="s">
        <v>2276</v>
      </c>
      <c r="M716" t="s">
        <v>2277</v>
      </c>
      <c r="N716">
        <v>1.5636111109999999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3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7.8705001949688116</v>
      </c>
      <c r="AC716">
        <v>0</v>
      </c>
      <c r="AD716">
        <v>0</v>
      </c>
      <c r="AE716">
        <v>7.8705001949688116</v>
      </c>
    </row>
    <row r="717" spans="1:31" x14ac:dyDescent="0.25">
      <c r="A717">
        <v>2408985</v>
      </c>
      <c r="B717">
        <v>1</v>
      </c>
      <c r="C717" t="s">
        <v>81</v>
      </c>
      <c r="D717" t="s">
        <v>119</v>
      </c>
      <c r="E717" t="s">
        <v>132</v>
      </c>
      <c r="F717" t="s">
        <v>2278</v>
      </c>
      <c r="G717" t="s">
        <v>215</v>
      </c>
      <c r="H717" t="s">
        <v>135</v>
      </c>
      <c r="I717" t="s">
        <v>136</v>
      </c>
      <c r="J717" t="s">
        <v>137</v>
      </c>
      <c r="K717" t="s">
        <v>138</v>
      </c>
      <c r="L717" t="s">
        <v>2279</v>
      </c>
      <c r="M717" t="s">
        <v>2280</v>
      </c>
      <c r="N717">
        <v>1.5591666660000001</v>
      </c>
      <c r="O717">
        <v>0</v>
      </c>
      <c r="P717">
        <v>15</v>
      </c>
      <c r="Q717">
        <v>3</v>
      </c>
      <c r="R717">
        <v>11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1.2173916312249999</v>
      </c>
      <c r="Y717">
        <v>1.0551015081463999</v>
      </c>
      <c r="Z717">
        <v>18.499379052503997</v>
      </c>
      <c r="AA717">
        <v>0</v>
      </c>
      <c r="AB717">
        <v>2.6467487696171332</v>
      </c>
      <c r="AC717">
        <v>0</v>
      </c>
      <c r="AD717">
        <v>0</v>
      </c>
      <c r="AE717">
        <v>23.418620961492529</v>
      </c>
    </row>
    <row r="718" spans="1:31" x14ac:dyDescent="0.25">
      <c r="A718">
        <v>2409234</v>
      </c>
      <c r="B718">
        <v>1</v>
      </c>
      <c r="C718" t="s">
        <v>80</v>
      </c>
      <c r="D718" t="s">
        <v>108</v>
      </c>
      <c r="E718" t="s">
        <v>146</v>
      </c>
      <c r="F718" t="s">
        <v>2281</v>
      </c>
      <c r="G718" t="s">
        <v>148</v>
      </c>
      <c r="H718" t="s">
        <v>149</v>
      </c>
      <c r="I718" t="s">
        <v>136</v>
      </c>
      <c r="J718" t="s">
        <v>137</v>
      </c>
      <c r="K718" t="s">
        <v>138</v>
      </c>
      <c r="L718" t="s">
        <v>2282</v>
      </c>
      <c r="M718" t="s">
        <v>2283</v>
      </c>
      <c r="N718">
        <v>1.656111111</v>
      </c>
      <c r="O718">
        <v>0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</row>
    <row r="719" spans="1:31" x14ac:dyDescent="0.25">
      <c r="A719">
        <v>2408793</v>
      </c>
      <c r="B719">
        <v>1</v>
      </c>
      <c r="C719" t="s">
        <v>80</v>
      </c>
      <c r="D719" t="s">
        <v>105</v>
      </c>
      <c r="E719" t="s">
        <v>146</v>
      </c>
      <c r="F719" t="s">
        <v>2284</v>
      </c>
      <c r="G719" t="s">
        <v>168</v>
      </c>
      <c r="H719" t="s">
        <v>149</v>
      </c>
      <c r="I719" t="s">
        <v>136</v>
      </c>
      <c r="J719" t="s">
        <v>137</v>
      </c>
      <c r="K719" t="s">
        <v>138</v>
      </c>
      <c r="L719" t="s">
        <v>2285</v>
      </c>
      <c r="M719" t="s">
        <v>2286</v>
      </c>
      <c r="N719">
        <v>1.1288888880000001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15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4.8707685130529308</v>
      </c>
      <c r="AC719">
        <v>0</v>
      </c>
      <c r="AD719">
        <v>0</v>
      </c>
      <c r="AE719">
        <v>4.8707685130529308</v>
      </c>
    </row>
    <row r="720" spans="1:31" x14ac:dyDescent="0.25">
      <c r="A720">
        <v>2409277</v>
      </c>
      <c r="B720">
        <v>1</v>
      </c>
      <c r="C720" t="s">
        <v>81</v>
      </c>
      <c r="D720" t="s">
        <v>122</v>
      </c>
      <c r="E720" t="s">
        <v>146</v>
      </c>
      <c r="F720" t="s">
        <v>2287</v>
      </c>
      <c r="G720" t="s">
        <v>199</v>
      </c>
      <c r="H720" t="s">
        <v>149</v>
      </c>
      <c r="I720" t="s">
        <v>136</v>
      </c>
      <c r="J720" t="s">
        <v>137</v>
      </c>
      <c r="K720" t="s">
        <v>138</v>
      </c>
      <c r="L720" t="s">
        <v>2288</v>
      </c>
      <c r="M720" t="s">
        <v>2289</v>
      </c>
      <c r="N720">
        <v>1.9169444440000001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0.7194165183136001</v>
      </c>
      <c r="AC720">
        <v>0</v>
      </c>
      <c r="AD720">
        <v>0</v>
      </c>
      <c r="AE720">
        <v>0.7194165183136001</v>
      </c>
    </row>
    <row r="721" spans="1:31" x14ac:dyDescent="0.25">
      <c r="A721">
        <v>2409251</v>
      </c>
      <c r="B721">
        <v>1</v>
      </c>
      <c r="C721" t="s">
        <v>80</v>
      </c>
      <c r="D721" t="s">
        <v>93</v>
      </c>
      <c r="E721" t="s">
        <v>152</v>
      </c>
      <c r="F721" t="s">
        <v>2290</v>
      </c>
      <c r="G721" t="s">
        <v>154</v>
      </c>
      <c r="H721" t="s">
        <v>149</v>
      </c>
      <c r="I721" t="s">
        <v>136</v>
      </c>
      <c r="J721" t="s">
        <v>137</v>
      </c>
      <c r="K721" t="s">
        <v>138</v>
      </c>
      <c r="L721" t="s">
        <v>2291</v>
      </c>
      <c r="M721" t="s">
        <v>2292</v>
      </c>
      <c r="N721">
        <v>0.66916666599999997</v>
      </c>
      <c r="O721">
        <v>0</v>
      </c>
      <c r="P721">
        <v>36</v>
      </c>
      <c r="Q721">
        <v>0</v>
      </c>
      <c r="R721">
        <v>57</v>
      </c>
      <c r="S721">
        <v>0</v>
      </c>
      <c r="T721">
        <v>13</v>
      </c>
      <c r="U721">
        <v>0</v>
      </c>
      <c r="V721">
        <v>0</v>
      </c>
      <c r="W721">
        <v>0</v>
      </c>
      <c r="X721">
        <v>6.2986826585550002</v>
      </c>
      <c r="Y721">
        <v>0</v>
      </c>
      <c r="Z721">
        <v>15.868592060105966</v>
      </c>
      <c r="AA721">
        <v>0</v>
      </c>
      <c r="AB721">
        <v>5.0444778317142864</v>
      </c>
      <c r="AC721">
        <v>0</v>
      </c>
      <c r="AD721">
        <v>0</v>
      </c>
      <c r="AE721">
        <v>27.211752550375252</v>
      </c>
    </row>
    <row r="722" spans="1:31" x14ac:dyDescent="0.25">
      <c r="A722">
        <v>2408753</v>
      </c>
      <c r="B722">
        <v>1</v>
      </c>
      <c r="C722" t="s">
        <v>80</v>
      </c>
      <c r="D722" t="s">
        <v>84</v>
      </c>
      <c r="E722" t="s">
        <v>174</v>
      </c>
      <c r="F722" t="s">
        <v>2293</v>
      </c>
      <c r="G722" t="s">
        <v>565</v>
      </c>
      <c r="H722" t="s">
        <v>135</v>
      </c>
      <c r="I722" t="s">
        <v>136</v>
      </c>
      <c r="J722" t="s">
        <v>137</v>
      </c>
      <c r="K722" t="s">
        <v>159</v>
      </c>
      <c r="L722" t="s">
        <v>2294</v>
      </c>
      <c r="M722" t="s">
        <v>2295</v>
      </c>
      <c r="N722">
        <v>7.9166665999999997E-2</v>
      </c>
      <c r="O722">
        <v>0</v>
      </c>
      <c r="P722">
        <v>17483</v>
      </c>
      <c r="Q722">
        <v>0</v>
      </c>
      <c r="R722">
        <v>0</v>
      </c>
      <c r="S722">
        <v>1</v>
      </c>
      <c r="T722">
        <v>1610</v>
      </c>
      <c r="U722">
        <v>0</v>
      </c>
      <c r="V722">
        <v>3</v>
      </c>
      <c r="W722">
        <v>0</v>
      </c>
      <c r="X722">
        <v>259.60343063594803</v>
      </c>
      <c r="Y722">
        <v>0</v>
      </c>
      <c r="Z722">
        <v>0</v>
      </c>
      <c r="AA722">
        <v>0.91482509327999983</v>
      </c>
      <c r="AB722">
        <v>61.042661640190381</v>
      </c>
      <c r="AC722">
        <v>0</v>
      </c>
      <c r="AD722">
        <v>1.5363591036069999</v>
      </c>
      <c r="AE722">
        <v>323.09727647302543</v>
      </c>
    </row>
    <row r="723" spans="1:31" x14ac:dyDescent="0.25">
      <c r="A723">
        <v>2408902</v>
      </c>
      <c r="B723">
        <v>1</v>
      </c>
      <c r="C723" t="s">
        <v>81</v>
      </c>
      <c r="D723" t="s">
        <v>127</v>
      </c>
      <c r="E723" t="s">
        <v>152</v>
      </c>
      <c r="F723" t="s">
        <v>2296</v>
      </c>
      <c r="G723" t="s">
        <v>154</v>
      </c>
      <c r="H723" t="s">
        <v>149</v>
      </c>
      <c r="I723" t="s">
        <v>136</v>
      </c>
      <c r="J723" t="s">
        <v>137</v>
      </c>
      <c r="K723" t="s">
        <v>138</v>
      </c>
      <c r="L723" t="s">
        <v>2297</v>
      </c>
      <c r="M723" t="s">
        <v>2298</v>
      </c>
      <c r="N723">
        <v>1.1102777770000001</v>
      </c>
      <c r="O723">
        <v>0</v>
      </c>
      <c r="P723">
        <v>73</v>
      </c>
      <c r="Q723">
        <v>0</v>
      </c>
      <c r="R723">
        <v>13</v>
      </c>
      <c r="S723">
        <v>0</v>
      </c>
      <c r="T723">
        <v>8</v>
      </c>
      <c r="U723">
        <v>0</v>
      </c>
      <c r="V723">
        <v>1</v>
      </c>
      <c r="W723">
        <v>0</v>
      </c>
      <c r="X723">
        <v>11.818745987604002</v>
      </c>
      <c r="Y723">
        <v>0</v>
      </c>
      <c r="Z723">
        <v>1.2675021797704</v>
      </c>
      <c r="AA723">
        <v>0</v>
      </c>
      <c r="AB723">
        <v>5.2285794472212119</v>
      </c>
      <c r="AC723">
        <v>0</v>
      </c>
      <c r="AD723">
        <v>186.25709471706318</v>
      </c>
      <c r="AE723">
        <v>204.57192233165881</v>
      </c>
    </row>
    <row r="724" spans="1:31" x14ac:dyDescent="0.25">
      <c r="A724">
        <v>2409257</v>
      </c>
      <c r="B724">
        <v>1</v>
      </c>
      <c r="C724" t="s">
        <v>81</v>
      </c>
      <c r="D724" t="s">
        <v>123</v>
      </c>
      <c r="E724" t="s">
        <v>141</v>
      </c>
      <c r="F724" t="s">
        <v>699</v>
      </c>
      <c r="G724" t="s">
        <v>143</v>
      </c>
      <c r="H724" t="s">
        <v>135</v>
      </c>
      <c r="I724" t="s">
        <v>136</v>
      </c>
      <c r="J724" t="s">
        <v>137</v>
      </c>
      <c r="K724" t="s">
        <v>138</v>
      </c>
      <c r="L724" t="s">
        <v>2299</v>
      </c>
      <c r="M724" t="s">
        <v>2300</v>
      </c>
      <c r="N724">
        <v>0.64583333300000001</v>
      </c>
      <c r="O724">
        <v>0</v>
      </c>
      <c r="P724">
        <v>9</v>
      </c>
      <c r="Q724">
        <v>0</v>
      </c>
      <c r="R724">
        <v>105</v>
      </c>
      <c r="S724">
        <v>0</v>
      </c>
      <c r="T724">
        <v>13</v>
      </c>
      <c r="U724">
        <v>0</v>
      </c>
      <c r="V724">
        <v>0</v>
      </c>
      <c r="W724">
        <v>0</v>
      </c>
      <c r="X724">
        <v>2.0454775620973997</v>
      </c>
      <c r="Y724">
        <v>0</v>
      </c>
      <c r="Z724">
        <v>11.322846406613312</v>
      </c>
      <c r="AA724">
        <v>0</v>
      </c>
      <c r="AB724">
        <v>3.9896579311022644</v>
      </c>
      <c r="AC724">
        <v>0</v>
      </c>
      <c r="AD724">
        <v>0</v>
      </c>
      <c r="AE724">
        <v>17.357981899812977</v>
      </c>
    </row>
    <row r="725" spans="1:31" x14ac:dyDescent="0.25">
      <c r="A725">
        <v>2408911</v>
      </c>
      <c r="B725">
        <v>1</v>
      </c>
      <c r="C725" t="s">
        <v>80</v>
      </c>
      <c r="D725" t="s">
        <v>82</v>
      </c>
      <c r="E725" t="s">
        <v>152</v>
      </c>
      <c r="F725" t="s">
        <v>2301</v>
      </c>
      <c r="G725" t="s">
        <v>154</v>
      </c>
      <c r="H725" t="s">
        <v>149</v>
      </c>
      <c r="I725" t="s">
        <v>136</v>
      </c>
      <c r="J725" t="s">
        <v>137</v>
      </c>
      <c r="K725" t="s">
        <v>138</v>
      </c>
      <c r="L725" t="s">
        <v>2302</v>
      </c>
      <c r="M725" t="s">
        <v>2303</v>
      </c>
      <c r="N725">
        <v>0.334166666</v>
      </c>
      <c r="O725">
        <v>0</v>
      </c>
      <c r="P725">
        <v>634</v>
      </c>
      <c r="Q725">
        <v>0</v>
      </c>
      <c r="R725">
        <v>0</v>
      </c>
      <c r="S725">
        <v>0</v>
      </c>
      <c r="T725">
        <v>516</v>
      </c>
      <c r="U725">
        <v>0</v>
      </c>
      <c r="V725">
        <v>0</v>
      </c>
      <c r="W725">
        <v>0</v>
      </c>
      <c r="X725">
        <v>45.117176073495713</v>
      </c>
      <c r="Y725">
        <v>0</v>
      </c>
      <c r="Z725">
        <v>0</v>
      </c>
      <c r="AA725">
        <v>0</v>
      </c>
      <c r="AB725">
        <v>188.1961957262167</v>
      </c>
      <c r="AC725">
        <v>0</v>
      </c>
      <c r="AD725">
        <v>0</v>
      </c>
      <c r="AE725">
        <v>233.3133717997124</v>
      </c>
    </row>
    <row r="726" spans="1:31" x14ac:dyDescent="0.25">
      <c r="A726">
        <v>2409097</v>
      </c>
      <c r="B726">
        <v>1</v>
      </c>
      <c r="C726" t="s">
        <v>80</v>
      </c>
      <c r="D726" t="s">
        <v>82</v>
      </c>
      <c r="E726" t="s">
        <v>146</v>
      </c>
      <c r="F726" t="s">
        <v>2304</v>
      </c>
      <c r="G726" t="s">
        <v>148</v>
      </c>
      <c r="H726" t="s">
        <v>149</v>
      </c>
      <c r="I726" t="s">
        <v>136</v>
      </c>
      <c r="J726" t="s">
        <v>137</v>
      </c>
      <c r="K726" t="s">
        <v>138</v>
      </c>
      <c r="L726" t="s">
        <v>2305</v>
      </c>
      <c r="M726" t="s">
        <v>2306</v>
      </c>
      <c r="N726">
        <v>1.4097222220000001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1</v>
      </c>
      <c r="U726">
        <v>0</v>
      </c>
      <c r="V726">
        <v>0</v>
      </c>
      <c r="W726">
        <v>0</v>
      </c>
      <c r="X726">
        <v>1.0377993421070002</v>
      </c>
      <c r="Y726">
        <v>0</v>
      </c>
      <c r="Z726">
        <v>0</v>
      </c>
      <c r="AA726">
        <v>0</v>
      </c>
      <c r="AB726">
        <v>0.46078489652100008</v>
      </c>
      <c r="AC726">
        <v>0</v>
      </c>
      <c r="AD726">
        <v>0</v>
      </c>
      <c r="AE726">
        <v>1.4985842386280002</v>
      </c>
    </row>
    <row r="727" spans="1:31" x14ac:dyDescent="0.25">
      <c r="A727">
        <v>2440355</v>
      </c>
      <c r="B727">
        <v>1</v>
      </c>
      <c r="C727" t="s">
        <v>81</v>
      </c>
      <c r="D727" t="s">
        <v>128</v>
      </c>
      <c r="E727" t="s">
        <v>132</v>
      </c>
      <c r="F727" t="s">
        <v>2307</v>
      </c>
      <c r="G727" t="s">
        <v>143</v>
      </c>
      <c r="H727" t="s">
        <v>135</v>
      </c>
      <c r="I727" t="s">
        <v>136</v>
      </c>
      <c r="J727" t="s">
        <v>137</v>
      </c>
      <c r="K727" t="s">
        <v>138</v>
      </c>
      <c r="L727" t="s">
        <v>2308</v>
      </c>
      <c r="M727" t="s">
        <v>2309</v>
      </c>
      <c r="N727">
        <v>1.723055555</v>
      </c>
      <c r="O727">
        <v>0</v>
      </c>
      <c r="P727">
        <v>858</v>
      </c>
      <c r="Q727">
        <v>0</v>
      </c>
      <c r="R727">
        <v>0</v>
      </c>
      <c r="S727">
        <v>0</v>
      </c>
      <c r="T727">
        <v>15</v>
      </c>
      <c r="U727">
        <v>0</v>
      </c>
      <c r="V727">
        <v>0</v>
      </c>
      <c r="W727">
        <v>0</v>
      </c>
      <c r="X727">
        <v>424.76763486582598</v>
      </c>
      <c r="Y727">
        <v>0</v>
      </c>
      <c r="Z727">
        <v>0</v>
      </c>
      <c r="AA727">
        <v>0</v>
      </c>
      <c r="AB727">
        <v>116.01278826283993</v>
      </c>
      <c r="AC727">
        <v>0</v>
      </c>
      <c r="AD727">
        <v>0</v>
      </c>
      <c r="AE727">
        <v>540.78042312866592</v>
      </c>
    </row>
    <row r="728" spans="1:31" x14ac:dyDescent="0.25">
      <c r="A728">
        <v>2408951</v>
      </c>
      <c r="B728">
        <v>1</v>
      </c>
      <c r="C728" t="s">
        <v>81</v>
      </c>
      <c r="D728" t="s">
        <v>123</v>
      </c>
      <c r="E728" t="s">
        <v>141</v>
      </c>
      <c r="F728" t="s">
        <v>354</v>
      </c>
      <c r="G728" t="s">
        <v>143</v>
      </c>
      <c r="H728" t="s">
        <v>135</v>
      </c>
      <c r="I728" t="s">
        <v>136</v>
      </c>
      <c r="J728" t="s">
        <v>137</v>
      </c>
      <c r="K728" t="s">
        <v>138</v>
      </c>
      <c r="L728" t="s">
        <v>2310</v>
      </c>
      <c r="M728" t="s">
        <v>2311</v>
      </c>
      <c r="N728">
        <v>1.0136111109999999</v>
      </c>
      <c r="O728">
        <v>2</v>
      </c>
      <c r="P728">
        <v>207</v>
      </c>
      <c r="Q728">
        <v>23</v>
      </c>
      <c r="R728">
        <v>42</v>
      </c>
      <c r="S728">
        <v>1</v>
      </c>
      <c r="T728">
        <v>21</v>
      </c>
      <c r="U728">
        <v>1</v>
      </c>
      <c r="V728">
        <v>0</v>
      </c>
      <c r="W728">
        <v>6.611205269113035</v>
      </c>
      <c r="X728">
        <v>45.550165607983217</v>
      </c>
      <c r="Y728">
        <v>4.1635867239139994</v>
      </c>
      <c r="Z728">
        <v>4.3460954097064004</v>
      </c>
      <c r="AA728">
        <v>1.5316213679119834</v>
      </c>
      <c r="AB728">
        <v>18.723833202495555</v>
      </c>
      <c r="AC728">
        <v>50.78056929448644</v>
      </c>
      <c r="AD728">
        <v>0</v>
      </c>
      <c r="AE728">
        <v>131.70707687561062</v>
      </c>
    </row>
    <row r="729" spans="1:31" x14ac:dyDescent="0.25">
      <c r="A729">
        <v>2409283</v>
      </c>
      <c r="B729">
        <v>1</v>
      </c>
      <c r="C729" t="s">
        <v>80</v>
      </c>
      <c r="D729" t="s">
        <v>102</v>
      </c>
      <c r="E729" t="s">
        <v>132</v>
      </c>
      <c r="F729" t="s">
        <v>2312</v>
      </c>
      <c r="G729" t="s">
        <v>143</v>
      </c>
      <c r="H729" t="s">
        <v>135</v>
      </c>
      <c r="I729" t="s">
        <v>136</v>
      </c>
      <c r="J729" t="s">
        <v>137</v>
      </c>
      <c r="K729" t="s">
        <v>138</v>
      </c>
      <c r="L729" t="s">
        <v>2313</v>
      </c>
      <c r="M729" t="s">
        <v>2314</v>
      </c>
      <c r="N729">
        <v>0.21333333300000001</v>
      </c>
      <c r="O729">
        <v>0</v>
      </c>
      <c r="P729">
        <v>281</v>
      </c>
      <c r="Q729">
        <v>0</v>
      </c>
      <c r="R729">
        <v>13</v>
      </c>
      <c r="S729">
        <v>1</v>
      </c>
      <c r="T729">
        <v>16</v>
      </c>
      <c r="U729">
        <v>0</v>
      </c>
      <c r="V729">
        <v>0</v>
      </c>
      <c r="W729">
        <v>0</v>
      </c>
      <c r="X729">
        <v>20.552835917184019</v>
      </c>
      <c r="Y729">
        <v>0</v>
      </c>
      <c r="Z729">
        <v>0.14603216432640001</v>
      </c>
      <c r="AA729">
        <v>3.8860749119232003</v>
      </c>
      <c r="AB729">
        <v>1.302894678016</v>
      </c>
      <c r="AC729">
        <v>0</v>
      </c>
      <c r="AD729">
        <v>0</v>
      </c>
      <c r="AE729">
        <v>25.887837671449617</v>
      </c>
    </row>
    <row r="730" spans="1:31" x14ac:dyDescent="0.25">
      <c r="A730">
        <v>2408988</v>
      </c>
      <c r="B730">
        <v>1</v>
      </c>
      <c r="C730" t="s">
        <v>80</v>
      </c>
      <c r="D730" t="s">
        <v>82</v>
      </c>
      <c r="E730" t="s">
        <v>146</v>
      </c>
      <c r="F730" t="s">
        <v>2315</v>
      </c>
      <c r="G730" t="s">
        <v>148</v>
      </c>
      <c r="H730" t="s">
        <v>149</v>
      </c>
      <c r="I730" t="s">
        <v>136</v>
      </c>
      <c r="J730" t="s">
        <v>137</v>
      </c>
      <c r="K730" t="s">
        <v>138</v>
      </c>
      <c r="L730" t="s">
        <v>2316</v>
      </c>
      <c r="M730" t="s">
        <v>2317</v>
      </c>
      <c r="N730">
        <v>1.579722222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0.32914040583358339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0.32914040583358339</v>
      </c>
    </row>
    <row r="731" spans="1:31" x14ac:dyDescent="0.25">
      <c r="A731">
        <v>2409389</v>
      </c>
      <c r="B731">
        <v>1</v>
      </c>
      <c r="C731" t="s">
        <v>80</v>
      </c>
      <c r="D731" t="s">
        <v>88</v>
      </c>
      <c r="E731" t="s">
        <v>132</v>
      </c>
      <c r="F731" t="s">
        <v>2318</v>
      </c>
      <c r="G731" t="s">
        <v>143</v>
      </c>
      <c r="H731" t="s">
        <v>135</v>
      </c>
      <c r="I731" t="s">
        <v>136</v>
      </c>
      <c r="J731" t="s">
        <v>137</v>
      </c>
      <c r="K731" t="s">
        <v>138</v>
      </c>
      <c r="L731" t="s">
        <v>2319</v>
      </c>
      <c r="M731" t="s">
        <v>2320</v>
      </c>
      <c r="N731">
        <v>1.2938888879999999</v>
      </c>
      <c r="O731">
        <v>0</v>
      </c>
      <c r="P731">
        <v>3997</v>
      </c>
      <c r="Q731">
        <v>0</v>
      </c>
      <c r="R731">
        <v>0</v>
      </c>
      <c r="S731">
        <v>0</v>
      </c>
      <c r="T731">
        <v>195</v>
      </c>
      <c r="U731">
        <v>0</v>
      </c>
      <c r="V731">
        <v>0</v>
      </c>
      <c r="W731">
        <v>0</v>
      </c>
      <c r="X731">
        <v>1152.2455116606554</v>
      </c>
      <c r="Y731">
        <v>0</v>
      </c>
      <c r="Z731">
        <v>0</v>
      </c>
      <c r="AA731">
        <v>0</v>
      </c>
      <c r="AB731">
        <v>62.329802848499924</v>
      </c>
      <c r="AC731">
        <v>0</v>
      </c>
      <c r="AD731">
        <v>0</v>
      </c>
      <c r="AE731">
        <v>1214.5753145091553</v>
      </c>
    </row>
    <row r="732" spans="1:31" x14ac:dyDescent="0.25">
      <c r="A732">
        <v>2409034</v>
      </c>
      <c r="B732">
        <v>1</v>
      </c>
      <c r="C732" t="s">
        <v>80</v>
      </c>
      <c r="D732" t="s">
        <v>107</v>
      </c>
      <c r="E732" t="s">
        <v>152</v>
      </c>
      <c r="F732" t="s">
        <v>2321</v>
      </c>
      <c r="G732" t="s">
        <v>348</v>
      </c>
      <c r="H732" t="s">
        <v>149</v>
      </c>
      <c r="I732" t="s">
        <v>136</v>
      </c>
      <c r="J732" t="s">
        <v>137</v>
      </c>
      <c r="K732" t="s">
        <v>138</v>
      </c>
      <c r="L732" t="s">
        <v>2322</v>
      </c>
      <c r="M732" t="s">
        <v>2323</v>
      </c>
      <c r="N732">
        <v>1.5480555549999999</v>
      </c>
      <c r="O732">
        <v>0</v>
      </c>
      <c r="P732">
        <v>63</v>
      </c>
      <c r="Q732">
        <v>0</v>
      </c>
      <c r="R732">
        <v>1</v>
      </c>
      <c r="S732">
        <v>0</v>
      </c>
      <c r="T732">
        <v>3</v>
      </c>
      <c r="U732">
        <v>0</v>
      </c>
      <c r="V732">
        <v>0</v>
      </c>
      <c r="W732">
        <v>0</v>
      </c>
      <c r="X732">
        <v>14.601293257128852</v>
      </c>
      <c r="Y732">
        <v>0</v>
      </c>
      <c r="Z732">
        <v>3.6771050013499999E-2</v>
      </c>
      <c r="AA732">
        <v>0</v>
      </c>
      <c r="AB732">
        <v>1.7386634073749334</v>
      </c>
      <c r="AC732">
        <v>0</v>
      </c>
      <c r="AD732">
        <v>0</v>
      </c>
      <c r="AE732">
        <v>16.376727714517287</v>
      </c>
    </row>
    <row r="733" spans="1:31" x14ac:dyDescent="0.25">
      <c r="A733">
        <v>2408848</v>
      </c>
      <c r="B733">
        <v>1</v>
      </c>
      <c r="C733" t="s">
        <v>80</v>
      </c>
      <c r="D733" t="s">
        <v>84</v>
      </c>
      <c r="E733" t="s">
        <v>152</v>
      </c>
      <c r="F733" t="s">
        <v>2324</v>
      </c>
      <c r="G733" t="s">
        <v>176</v>
      </c>
      <c r="H733" t="s">
        <v>149</v>
      </c>
      <c r="I733" t="s">
        <v>136</v>
      </c>
      <c r="J733" t="s">
        <v>137</v>
      </c>
      <c r="K733" t="s">
        <v>159</v>
      </c>
      <c r="L733" t="s">
        <v>2325</v>
      </c>
      <c r="M733" t="s">
        <v>2326</v>
      </c>
      <c r="N733">
        <v>7.2716666659999998</v>
      </c>
      <c r="O733">
        <v>0</v>
      </c>
      <c r="P733">
        <v>1250</v>
      </c>
      <c r="Q733">
        <v>0</v>
      </c>
      <c r="R733">
        <v>0</v>
      </c>
      <c r="S733">
        <v>0</v>
      </c>
      <c r="T733">
        <v>130</v>
      </c>
      <c r="U733">
        <v>0</v>
      </c>
      <c r="V733">
        <v>1</v>
      </c>
      <c r="W733">
        <v>0</v>
      </c>
      <c r="X733">
        <v>1907.3261945271452</v>
      </c>
      <c r="Y733">
        <v>0</v>
      </c>
      <c r="Z733">
        <v>0</v>
      </c>
      <c r="AA733">
        <v>0</v>
      </c>
      <c r="AB733">
        <v>650.92446842448578</v>
      </c>
      <c r="AC733">
        <v>0</v>
      </c>
      <c r="AD733">
        <v>96.3336043037949</v>
      </c>
      <c r="AE733">
        <v>2654.5842672554259</v>
      </c>
    </row>
    <row r="734" spans="1:31" x14ac:dyDescent="0.25">
      <c r="A734">
        <v>2409303</v>
      </c>
      <c r="B734">
        <v>1</v>
      </c>
      <c r="C734" t="s">
        <v>80</v>
      </c>
      <c r="D734" t="s">
        <v>106</v>
      </c>
      <c r="E734" t="s">
        <v>174</v>
      </c>
      <c r="F734" t="s">
        <v>2327</v>
      </c>
      <c r="G734" t="s">
        <v>154</v>
      </c>
      <c r="H734" t="s">
        <v>135</v>
      </c>
      <c r="I734" t="s">
        <v>136</v>
      </c>
      <c r="J734" t="s">
        <v>137</v>
      </c>
      <c r="K734" t="s">
        <v>138</v>
      </c>
      <c r="L734" t="s">
        <v>2328</v>
      </c>
      <c r="M734" t="s">
        <v>2329</v>
      </c>
      <c r="N734">
        <v>0.343888888</v>
      </c>
      <c r="O734">
        <v>1</v>
      </c>
      <c r="P734">
        <v>4</v>
      </c>
      <c r="Q734">
        <v>68</v>
      </c>
      <c r="R734">
        <v>326</v>
      </c>
      <c r="S734">
        <v>23</v>
      </c>
      <c r="T734">
        <v>73</v>
      </c>
      <c r="U734">
        <v>0</v>
      </c>
      <c r="V734">
        <v>0</v>
      </c>
      <c r="W734">
        <v>0.26312874354360005</v>
      </c>
      <c r="X734">
        <v>0.51414511735840007</v>
      </c>
      <c r="Y734">
        <v>135.5700832992656</v>
      </c>
      <c r="Z734">
        <v>9.859566729271986</v>
      </c>
      <c r="AA734">
        <v>8.7789499994005347</v>
      </c>
      <c r="AB734">
        <v>13.904917094710678</v>
      </c>
      <c r="AC734">
        <v>0</v>
      </c>
      <c r="AD734">
        <v>0</v>
      </c>
      <c r="AE734">
        <v>168.8907909835508</v>
      </c>
    </row>
    <row r="735" spans="1:31" x14ac:dyDescent="0.25">
      <c r="A735">
        <v>2408925</v>
      </c>
      <c r="B735">
        <v>1</v>
      </c>
      <c r="C735" t="s">
        <v>80</v>
      </c>
      <c r="D735" t="s">
        <v>88</v>
      </c>
      <c r="E735" t="s">
        <v>152</v>
      </c>
      <c r="F735" t="s">
        <v>2330</v>
      </c>
      <c r="G735" t="s">
        <v>176</v>
      </c>
      <c r="H735" t="s">
        <v>149</v>
      </c>
      <c r="I735" t="s">
        <v>136</v>
      </c>
      <c r="J735" t="s">
        <v>137</v>
      </c>
      <c r="K735" t="s">
        <v>159</v>
      </c>
      <c r="L735" t="s">
        <v>2331</v>
      </c>
      <c r="M735" t="s">
        <v>2332</v>
      </c>
      <c r="N735">
        <v>3.3019444440000001</v>
      </c>
      <c r="O735">
        <v>0</v>
      </c>
      <c r="P735">
        <v>354</v>
      </c>
      <c r="Q735">
        <v>0</v>
      </c>
      <c r="R735">
        <v>0</v>
      </c>
      <c r="S735">
        <v>0</v>
      </c>
      <c r="T735">
        <v>48</v>
      </c>
      <c r="U735">
        <v>0</v>
      </c>
      <c r="V735">
        <v>0</v>
      </c>
      <c r="W735">
        <v>0</v>
      </c>
      <c r="X735">
        <v>229.55553172533379</v>
      </c>
      <c r="Y735">
        <v>0</v>
      </c>
      <c r="Z735">
        <v>0</v>
      </c>
      <c r="AA735">
        <v>0</v>
      </c>
      <c r="AB735">
        <v>214.16948929138604</v>
      </c>
      <c r="AC735">
        <v>0</v>
      </c>
      <c r="AD735">
        <v>0</v>
      </c>
      <c r="AE735">
        <v>443.72502101671984</v>
      </c>
    </row>
    <row r="736" spans="1:31" x14ac:dyDescent="0.25">
      <c r="A736">
        <v>2408782</v>
      </c>
      <c r="B736">
        <v>1</v>
      </c>
      <c r="C736" t="s">
        <v>80</v>
      </c>
      <c r="D736" t="s">
        <v>83</v>
      </c>
      <c r="E736" t="s">
        <v>132</v>
      </c>
      <c r="F736" t="s">
        <v>2333</v>
      </c>
      <c r="G736" t="s">
        <v>143</v>
      </c>
      <c r="H736" t="s">
        <v>135</v>
      </c>
      <c r="I736" t="s">
        <v>136</v>
      </c>
      <c r="J736" t="s">
        <v>137</v>
      </c>
      <c r="K736" t="s">
        <v>138</v>
      </c>
      <c r="L736" t="s">
        <v>2334</v>
      </c>
      <c r="M736" t="s">
        <v>2335</v>
      </c>
      <c r="N736">
        <v>0.955555555</v>
      </c>
      <c r="O736">
        <v>0</v>
      </c>
      <c r="P736">
        <v>134</v>
      </c>
      <c r="Q736">
        <v>0</v>
      </c>
      <c r="R736">
        <v>0</v>
      </c>
      <c r="S736">
        <v>22</v>
      </c>
      <c r="T736">
        <v>19</v>
      </c>
      <c r="U736">
        <v>14</v>
      </c>
      <c r="V736">
        <v>3</v>
      </c>
      <c r="W736">
        <v>0</v>
      </c>
      <c r="X736">
        <v>36.031489110280155</v>
      </c>
      <c r="Y736">
        <v>0</v>
      </c>
      <c r="Z736">
        <v>0</v>
      </c>
      <c r="AA736">
        <v>428.12941145946434</v>
      </c>
      <c r="AB736">
        <v>36.519379715243041</v>
      </c>
      <c r="AC736">
        <v>1260.5570383019037</v>
      </c>
      <c r="AD736">
        <v>295.911250905038</v>
      </c>
      <c r="AE736">
        <v>2057.1485694919293</v>
      </c>
    </row>
    <row r="737" spans="1:31" x14ac:dyDescent="0.25">
      <c r="A737">
        <v>2408968</v>
      </c>
      <c r="B737">
        <v>1</v>
      </c>
      <c r="C737" t="s">
        <v>80</v>
      </c>
      <c r="D737" t="s">
        <v>91</v>
      </c>
      <c r="E737" t="s">
        <v>162</v>
      </c>
      <c r="F737" t="s">
        <v>2336</v>
      </c>
      <c r="G737" t="s">
        <v>176</v>
      </c>
      <c r="H737" t="s">
        <v>149</v>
      </c>
      <c r="I737" t="s">
        <v>136</v>
      </c>
      <c r="J737" t="s">
        <v>137</v>
      </c>
      <c r="K737" t="s">
        <v>159</v>
      </c>
      <c r="L737" t="s">
        <v>2337</v>
      </c>
      <c r="M737" t="s">
        <v>2338</v>
      </c>
      <c r="N737">
        <v>3.7005555550000002</v>
      </c>
      <c r="O737">
        <v>0</v>
      </c>
      <c r="P737">
        <v>103</v>
      </c>
      <c r="Q737">
        <v>0</v>
      </c>
      <c r="R737">
        <v>0</v>
      </c>
      <c r="S737">
        <v>0</v>
      </c>
      <c r="T737">
        <v>2</v>
      </c>
      <c r="U737">
        <v>0</v>
      </c>
      <c r="V737">
        <v>0</v>
      </c>
      <c r="W737">
        <v>0</v>
      </c>
      <c r="X737">
        <v>78.713998616937886</v>
      </c>
      <c r="Y737">
        <v>0</v>
      </c>
      <c r="Z737">
        <v>0</v>
      </c>
      <c r="AA737">
        <v>0</v>
      </c>
      <c r="AB737">
        <v>6.2482560910150342</v>
      </c>
      <c r="AC737">
        <v>0</v>
      </c>
      <c r="AD737">
        <v>0</v>
      </c>
      <c r="AE737">
        <v>84.962254707952923</v>
      </c>
    </row>
    <row r="738" spans="1:31" x14ac:dyDescent="0.25">
      <c r="A738">
        <v>2409200</v>
      </c>
      <c r="B738">
        <v>1</v>
      </c>
      <c r="C738" t="s">
        <v>81</v>
      </c>
      <c r="D738" t="s">
        <v>118</v>
      </c>
      <c r="E738" t="s">
        <v>146</v>
      </c>
      <c r="F738" t="s">
        <v>2339</v>
      </c>
      <c r="G738" t="s">
        <v>148</v>
      </c>
      <c r="H738" t="s">
        <v>149</v>
      </c>
      <c r="I738" t="s">
        <v>136</v>
      </c>
      <c r="J738" t="s">
        <v>137</v>
      </c>
      <c r="K738" t="s">
        <v>138</v>
      </c>
      <c r="L738" t="s">
        <v>2340</v>
      </c>
      <c r="M738" t="s">
        <v>2341</v>
      </c>
      <c r="N738">
        <v>0.56222222200000005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5.4228197707200006E-2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5.4228197707200006E-2</v>
      </c>
    </row>
    <row r="739" spans="1:31" x14ac:dyDescent="0.25">
      <c r="A739">
        <v>2408845</v>
      </c>
      <c r="B739">
        <v>1</v>
      </c>
      <c r="C739" t="s">
        <v>80</v>
      </c>
      <c r="D739" t="s">
        <v>97</v>
      </c>
      <c r="E739" t="s">
        <v>162</v>
      </c>
      <c r="F739" t="s">
        <v>2342</v>
      </c>
      <c r="G739" t="s">
        <v>154</v>
      </c>
      <c r="H739" t="s">
        <v>149</v>
      </c>
      <c r="I739" t="s">
        <v>136</v>
      </c>
      <c r="J739" t="s">
        <v>137</v>
      </c>
      <c r="K739" t="s">
        <v>138</v>
      </c>
      <c r="L739" t="s">
        <v>2343</v>
      </c>
      <c r="M739" t="s">
        <v>2344</v>
      </c>
      <c r="N739">
        <v>0.74361111099999999</v>
      </c>
      <c r="O739">
        <v>0</v>
      </c>
      <c r="P739">
        <v>209</v>
      </c>
      <c r="Q739">
        <v>0</v>
      </c>
      <c r="R739">
        <v>0</v>
      </c>
      <c r="S739">
        <v>0</v>
      </c>
      <c r="T739">
        <v>20</v>
      </c>
      <c r="U739">
        <v>0</v>
      </c>
      <c r="V739">
        <v>0</v>
      </c>
      <c r="W739">
        <v>0</v>
      </c>
      <c r="X739">
        <v>39.763856471906401</v>
      </c>
      <c r="Y739">
        <v>0</v>
      </c>
      <c r="Z739">
        <v>0</v>
      </c>
      <c r="AA739">
        <v>0</v>
      </c>
      <c r="AB739">
        <v>15.015559899899111</v>
      </c>
      <c r="AC739">
        <v>0</v>
      </c>
      <c r="AD739">
        <v>0</v>
      </c>
      <c r="AE739">
        <v>54.77941637180551</v>
      </c>
    </row>
    <row r="740" spans="1:31" x14ac:dyDescent="0.25">
      <c r="A740">
        <v>2409177</v>
      </c>
      <c r="B740">
        <v>1</v>
      </c>
      <c r="C740" t="s">
        <v>80</v>
      </c>
      <c r="D740" t="s">
        <v>107</v>
      </c>
      <c r="E740" t="s">
        <v>162</v>
      </c>
      <c r="F740" t="s">
        <v>2345</v>
      </c>
      <c r="G740" t="s">
        <v>164</v>
      </c>
      <c r="H740" t="s">
        <v>149</v>
      </c>
      <c r="I740" t="s">
        <v>136</v>
      </c>
      <c r="J740" t="s">
        <v>137</v>
      </c>
      <c r="K740" t="s">
        <v>138</v>
      </c>
      <c r="L740" t="s">
        <v>2346</v>
      </c>
      <c r="M740" t="s">
        <v>2347</v>
      </c>
      <c r="N740">
        <v>2.1988888879999999</v>
      </c>
      <c r="O740">
        <v>0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</row>
    <row r="741" spans="1:31" x14ac:dyDescent="0.25">
      <c r="A741">
        <v>2408785</v>
      </c>
      <c r="B741">
        <v>1</v>
      </c>
      <c r="C741" t="s">
        <v>80</v>
      </c>
      <c r="D741" t="s">
        <v>83</v>
      </c>
      <c r="E741" t="s">
        <v>152</v>
      </c>
      <c r="F741" t="s">
        <v>2348</v>
      </c>
      <c r="G741" t="s">
        <v>2349</v>
      </c>
      <c r="H741" t="s">
        <v>149</v>
      </c>
      <c r="I741" t="s">
        <v>136</v>
      </c>
      <c r="J741" t="s">
        <v>3</v>
      </c>
      <c r="K741" t="s">
        <v>138</v>
      </c>
      <c r="L741" t="s">
        <v>2350</v>
      </c>
      <c r="M741" t="s">
        <v>2351</v>
      </c>
      <c r="N741">
        <v>4.7644444439999996</v>
      </c>
      <c r="O741">
        <v>0</v>
      </c>
      <c r="P741">
        <v>231</v>
      </c>
      <c r="Q741">
        <v>0</v>
      </c>
      <c r="R741">
        <v>4</v>
      </c>
      <c r="S741">
        <v>0</v>
      </c>
      <c r="T741">
        <v>3</v>
      </c>
      <c r="U741">
        <v>0</v>
      </c>
      <c r="V741">
        <v>0</v>
      </c>
      <c r="W741">
        <v>0</v>
      </c>
      <c r="X741">
        <v>281.37421408430868</v>
      </c>
      <c r="Y741">
        <v>0</v>
      </c>
      <c r="Z741">
        <v>10.994756008182501</v>
      </c>
      <c r="AA741">
        <v>0</v>
      </c>
      <c r="AB741">
        <v>8.508669175119973</v>
      </c>
      <c r="AC741">
        <v>0</v>
      </c>
      <c r="AD741">
        <v>0</v>
      </c>
      <c r="AE741">
        <v>300.87763926761113</v>
      </c>
    </row>
    <row r="742" spans="1:31" x14ac:dyDescent="0.25">
      <c r="A742">
        <v>2409240</v>
      </c>
      <c r="B742">
        <v>1</v>
      </c>
      <c r="C742" t="s">
        <v>80</v>
      </c>
      <c r="D742" t="s">
        <v>96</v>
      </c>
      <c r="E742" t="s">
        <v>132</v>
      </c>
      <c r="F742" t="s">
        <v>2352</v>
      </c>
      <c r="G742" t="s">
        <v>215</v>
      </c>
      <c r="H742" t="s">
        <v>135</v>
      </c>
      <c r="I742" t="s">
        <v>136</v>
      </c>
      <c r="J742" t="s">
        <v>137</v>
      </c>
      <c r="K742" t="s">
        <v>138</v>
      </c>
      <c r="L742" t="s">
        <v>2353</v>
      </c>
      <c r="M742" t="s">
        <v>2354</v>
      </c>
      <c r="N742">
        <v>4.6102777770000003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5.975919743742022</v>
      </c>
      <c r="AB742">
        <v>0</v>
      </c>
      <c r="AC742">
        <v>0</v>
      </c>
      <c r="AD742">
        <v>0</v>
      </c>
      <c r="AE742">
        <v>5.975919743742022</v>
      </c>
    </row>
    <row r="743" spans="1:31" x14ac:dyDescent="0.25">
      <c r="A743">
        <v>2409286</v>
      </c>
      <c r="B743">
        <v>1</v>
      </c>
      <c r="C743" t="s">
        <v>80</v>
      </c>
      <c r="D743" t="s">
        <v>104</v>
      </c>
      <c r="E743" t="s">
        <v>141</v>
      </c>
      <c r="F743" t="s">
        <v>2355</v>
      </c>
      <c r="G743" t="s">
        <v>154</v>
      </c>
      <c r="H743" t="s">
        <v>135</v>
      </c>
      <c r="I743" t="s">
        <v>136</v>
      </c>
      <c r="J743" t="s">
        <v>137</v>
      </c>
      <c r="K743" t="s">
        <v>138</v>
      </c>
      <c r="L743" t="s">
        <v>2356</v>
      </c>
      <c r="M743" t="s">
        <v>2357</v>
      </c>
      <c r="N743">
        <v>0.584166666</v>
      </c>
      <c r="O743">
        <v>3</v>
      </c>
      <c r="P743">
        <v>194</v>
      </c>
      <c r="Q743">
        <v>19</v>
      </c>
      <c r="R743">
        <v>242</v>
      </c>
      <c r="S743">
        <v>15</v>
      </c>
      <c r="T743">
        <v>72</v>
      </c>
      <c r="U743">
        <v>4</v>
      </c>
      <c r="V743">
        <v>0</v>
      </c>
      <c r="W743">
        <v>19.812799436305749</v>
      </c>
      <c r="X743">
        <v>39.370426072634139</v>
      </c>
      <c r="Y743">
        <v>4.0439968811576756</v>
      </c>
      <c r="Z743">
        <v>10.411989187357596</v>
      </c>
      <c r="AA743">
        <v>47.248693677680627</v>
      </c>
      <c r="AB743">
        <v>26.950891367555904</v>
      </c>
      <c r="AC743">
        <v>76.569052711121088</v>
      </c>
      <c r="AD743">
        <v>0</v>
      </c>
      <c r="AE743">
        <v>224.40784933381278</v>
      </c>
    </row>
    <row r="744" spans="1:31" x14ac:dyDescent="0.25">
      <c r="A744">
        <v>2408828</v>
      </c>
      <c r="B744">
        <v>1</v>
      </c>
      <c r="C744" t="s">
        <v>80</v>
      </c>
      <c r="D744" t="s">
        <v>110</v>
      </c>
      <c r="E744" t="s">
        <v>162</v>
      </c>
      <c r="F744" t="s">
        <v>2358</v>
      </c>
      <c r="G744" t="s">
        <v>176</v>
      </c>
      <c r="H744" t="s">
        <v>149</v>
      </c>
      <c r="I744" t="s">
        <v>136</v>
      </c>
      <c r="J744" t="s">
        <v>137</v>
      </c>
      <c r="K744" t="s">
        <v>159</v>
      </c>
      <c r="L744" t="s">
        <v>2359</v>
      </c>
      <c r="M744" t="s">
        <v>2360</v>
      </c>
      <c r="N744">
        <v>5.4916666660000004</v>
      </c>
      <c r="O744">
        <v>0</v>
      </c>
      <c r="P744">
        <v>136</v>
      </c>
      <c r="Q744">
        <v>0</v>
      </c>
      <c r="R744">
        <v>0</v>
      </c>
      <c r="S744">
        <v>0</v>
      </c>
      <c r="T744">
        <v>5</v>
      </c>
      <c r="U744">
        <v>0</v>
      </c>
      <c r="V744">
        <v>0</v>
      </c>
      <c r="W744">
        <v>0</v>
      </c>
      <c r="X744">
        <v>156.28025916609323</v>
      </c>
      <c r="Y744">
        <v>0</v>
      </c>
      <c r="Z744">
        <v>0</v>
      </c>
      <c r="AA744">
        <v>0</v>
      </c>
      <c r="AB744">
        <v>7.1127606725512003</v>
      </c>
      <c r="AC744">
        <v>0</v>
      </c>
      <c r="AD744">
        <v>0</v>
      </c>
      <c r="AE744">
        <v>163.39301983864442</v>
      </c>
    </row>
    <row r="745" spans="1:31" x14ac:dyDescent="0.25">
      <c r="A745">
        <v>2408928</v>
      </c>
      <c r="B745">
        <v>1</v>
      </c>
      <c r="C745" t="s">
        <v>81</v>
      </c>
      <c r="D745" t="s">
        <v>119</v>
      </c>
      <c r="E745" t="s">
        <v>162</v>
      </c>
      <c r="F745" t="s">
        <v>2361</v>
      </c>
      <c r="G745" t="s">
        <v>603</v>
      </c>
      <c r="H745" t="s">
        <v>149</v>
      </c>
      <c r="I745" t="s">
        <v>136</v>
      </c>
      <c r="J745" t="s">
        <v>137</v>
      </c>
      <c r="K745" t="s">
        <v>138</v>
      </c>
      <c r="L745" t="s">
        <v>2362</v>
      </c>
      <c r="M745" t="s">
        <v>2363</v>
      </c>
      <c r="N745">
        <v>1.223055555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2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7.1859155247379505</v>
      </c>
      <c r="AC745">
        <v>0</v>
      </c>
      <c r="AD745">
        <v>0</v>
      </c>
      <c r="AE745">
        <v>7.1859155247379505</v>
      </c>
    </row>
    <row r="746" spans="1:31" x14ac:dyDescent="0.25">
      <c r="A746">
        <v>2408822</v>
      </c>
      <c r="B746">
        <v>1</v>
      </c>
      <c r="C746" t="s">
        <v>80</v>
      </c>
      <c r="D746" t="s">
        <v>88</v>
      </c>
      <c r="E746" t="s">
        <v>141</v>
      </c>
      <c r="F746" t="s">
        <v>2364</v>
      </c>
      <c r="G746" t="s">
        <v>249</v>
      </c>
      <c r="H746" t="s">
        <v>135</v>
      </c>
      <c r="I746" t="s">
        <v>136</v>
      </c>
      <c r="J746" t="s">
        <v>137</v>
      </c>
      <c r="K746" t="s">
        <v>138</v>
      </c>
      <c r="L746" t="s">
        <v>2365</v>
      </c>
      <c r="M746" t="s">
        <v>2366</v>
      </c>
      <c r="N746">
        <v>1.6758333329999999</v>
      </c>
      <c r="O746">
        <v>0</v>
      </c>
      <c r="P746">
        <v>653</v>
      </c>
      <c r="Q746">
        <v>0</v>
      </c>
      <c r="R746">
        <v>0</v>
      </c>
      <c r="S746">
        <v>1</v>
      </c>
      <c r="T746">
        <v>109</v>
      </c>
      <c r="U746">
        <v>0</v>
      </c>
      <c r="V746">
        <v>0</v>
      </c>
      <c r="W746">
        <v>0</v>
      </c>
      <c r="X746">
        <v>430.04719000155274</v>
      </c>
      <c r="Y746">
        <v>0</v>
      </c>
      <c r="Z746">
        <v>0</v>
      </c>
      <c r="AA746">
        <v>162.71364648606084</v>
      </c>
      <c r="AB746">
        <v>194.53139777265247</v>
      </c>
      <c r="AC746">
        <v>0</v>
      </c>
      <c r="AD746">
        <v>0</v>
      </c>
      <c r="AE746">
        <v>787.29223426026601</v>
      </c>
    </row>
    <row r="747" spans="1:31" x14ac:dyDescent="0.25">
      <c r="A747">
        <v>2409057</v>
      </c>
      <c r="B747">
        <v>1</v>
      </c>
      <c r="C747" t="s">
        <v>80</v>
      </c>
      <c r="D747" t="s">
        <v>92</v>
      </c>
      <c r="E747" t="s">
        <v>146</v>
      </c>
      <c r="F747" t="s">
        <v>2367</v>
      </c>
      <c r="G747" t="s">
        <v>148</v>
      </c>
      <c r="H747" t="s">
        <v>149</v>
      </c>
      <c r="I747" t="s">
        <v>136</v>
      </c>
      <c r="J747" t="s">
        <v>137</v>
      </c>
      <c r="K747" t="s">
        <v>138</v>
      </c>
      <c r="L747" t="s">
        <v>2368</v>
      </c>
      <c r="M747" t="s">
        <v>2369</v>
      </c>
      <c r="N747">
        <v>0.90722222200000002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0.30498853489809996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0.30498853489809996</v>
      </c>
    </row>
    <row r="748" spans="1:31" x14ac:dyDescent="0.25">
      <c r="A748">
        <v>2409263</v>
      </c>
      <c r="B748">
        <v>1</v>
      </c>
      <c r="C748" t="s">
        <v>80</v>
      </c>
      <c r="D748" t="s">
        <v>106</v>
      </c>
      <c r="E748" t="s">
        <v>132</v>
      </c>
      <c r="F748" t="s">
        <v>2370</v>
      </c>
      <c r="G748" t="s">
        <v>215</v>
      </c>
      <c r="H748" t="s">
        <v>135</v>
      </c>
      <c r="I748" t="s">
        <v>136</v>
      </c>
      <c r="J748" t="s">
        <v>137</v>
      </c>
      <c r="K748" t="s">
        <v>138</v>
      </c>
      <c r="L748" t="s">
        <v>2371</v>
      </c>
      <c r="M748" t="s">
        <v>2372</v>
      </c>
      <c r="N748">
        <v>4.0986111110000003</v>
      </c>
      <c r="O748">
        <v>0</v>
      </c>
      <c r="P748">
        <v>0</v>
      </c>
      <c r="Q748">
        <v>2</v>
      </c>
      <c r="R748">
        <v>21</v>
      </c>
      <c r="S748">
        <v>0</v>
      </c>
      <c r="T748">
        <v>10</v>
      </c>
      <c r="U748">
        <v>0</v>
      </c>
      <c r="V748">
        <v>0</v>
      </c>
      <c r="W748">
        <v>0</v>
      </c>
      <c r="X748">
        <v>0</v>
      </c>
      <c r="Y748">
        <v>50.561495947680008</v>
      </c>
      <c r="Z748">
        <v>27.076364240253248</v>
      </c>
      <c r="AA748">
        <v>0</v>
      </c>
      <c r="AB748">
        <v>22.236811760927349</v>
      </c>
      <c r="AC748">
        <v>0</v>
      </c>
      <c r="AD748">
        <v>0</v>
      </c>
      <c r="AE748">
        <v>99.874671948860609</v>
      </c>
    </row>
    <row r="749" spans="1:31" x14ac:dyDescent="0.25">
      <c r="A749">
        <v>2408765</v>
      </c>
      <c r="B749">
        <v>1</v>
      </c>
      <c r="C749" t="s">
        <v>80</v>
      </c>
      <c r="D749" t="s">
        <v>105</v>
      </c>
      <c r="E749" t="s">
        <v>162</v>
      </c>
      <c r="F749" t="s">
        <v>2373</v>
      </c>
      <c r="G749" t="s">
        <v>268</v>
      </c>
      <c r="H749" t="s">
        <v>149</v>
      </c>
      <c r="I749" t="s">
        <v>136</v>
      </c>
      <c r="J749" t="s">
        <v>137</v>
      </c>
      <c r="K749" t="s">
        <v>138</v>
      </c>
      <c r="L749" t="s">
        <v>2374</v>
      </c>
      <c r="M749" t="s">
        <v>2375</v>
      </c>
      <c r="N749">
        <v>1.059722222</v>
      </c>
      <c r="O749">
        <v>0</v>
      </c>
      <c r="P749">
        <v>93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21.671805277925259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21.671805277925259</v>
      </c>
    </row>
    <row r="750" spans="1:31" x14ac:dyDescent="0.25">
      <c r="A750">
        <v>2409406</v>
      </c>
      <c r="B750">
        <v>1</v>
      </c>
      <c r="C750" t="s">
        <v>80</v>
      </c>
      <c r="D750" t="s">
        <v>96</v>
      </c>
      <c r="E750" t="s">
        <v>132</v>
      </c>
      <c r="F750" t="s">
        <v>2376</v>
      </c>
      <c r="G750" t="s">
        <v>215</v>
      </c>
      <c r="H750" t="s">
        <v>135</v>
      </c>
      <c r="I750" t="s">
        <v>136</v>
      </c>
      <c r="J750" t="s">
        <v>137</v>
      </c>
      <c r="K750" t="s">
        <v>138</v>
      </c>
      <c r="L750" t="s">
        <v>2377</v>
      </c>
      <c r="M750" t="s">
        <v>2378</v>
      </c>
      <c r="N750">
        <v>0.99555555500000004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3.288931007816267</v>
      </c>
      <c r="AB750">
        <v>0</v>
      </c>
      <c r="AC750">
        <v>0</v>
      </c>
      <c r="AD750">
        <v>0</v>
      </c>
      <c r="AE750">
        <v>3.288931007816267</v>
      </c>
    </row>
    <row r="751" spans="1:31" x14ac:dyDescent="0.25">
      <c r="A751">
        <v>2408865</v>
      </c>
      <c r="B751">
        <v>1</v>
      </c>
      <c r="C751" t="s">
        <v>81</v>
      </c>
      <c r="D751" t="s">
        <v>116</v>
      </c>
      <c r="E751" t="s">
        <v>174</v>
      </c>
      <c r="F751" t="s">
        <v>2379</v>
      </c>
      <c r="G751" t="s">
        <v>158</v>
      </c>
      <c r="H751" t="s">
        <v>135</v>
      </c>
      <c r="I751" t="s">
        <v>136</v>
      </c>
      <c r="J751" t="s">
        <v>137</v>
      </c>
      <c r="K751" t="s">
        <v>159</v>
      </c>
      <c r="L751" t="s">
        <v>2380</v>
      </c>
      <c r="M751" t="s">
        <v>2381</v>
      </c>
      <c r="N751">
        <v>7.3547222220000004</v>
      </c>
      <c r="O751">
        <v>8</v>
      </c>
      <c r="P751">
        <v>3596</v>
      </c>
      <c r="Q751">
        <v>541</v>
      </c>
      <c r="R751">
        <v>370</v>
      </c>
      <c r="S751">
        <v>45</v>
      </c>
      <c r="T751">
        <v>448</v>
      </c>
      <c r="U751">
        <v>7</v>
      </c>
      <c r="V751">
        <v>0</v>
      </c>
      <c r="W751">
        <v>12.818329282389602</v>
      </c>
      <c r="X751">
        <v>3319.1261576489806</v>
      </c>
      <c r="Y751">
        <v>1434.7678103809969</v>
      </c>
      <c r="Z751">
        <v>200.98015479801532</v>
      </c>
      <c r="AA751">
        <v>2548.7055188453432</v>
      </c>
      <c r="AB751">
        <v>1440.9139891886318</v>
      </c>
      <c r="AC751">
        <v>4846.8929106766063</v>
      </c>
      <c r="AD751">
        <v>0</v>
      </c>
      <c r="AE751">
        <v>13804.204870820964</v>
      </c>
    </row>
    <row r="752" spans="1:31" x14ac:dyDescent="0.25">
      <c r="A752">
        <v>2409621</v>
      </c>
      <c r="B752">
        <v>1</v>
      </c>
      <c r="C752" t="s">
        <v>80</v>
      </c>
      <c r="D752" t="s">
        <v>82</v>
      </c>
      <c r="E752" t="s">
        <v>162</v>
      </c>
      <c r="F752" t="s">
        <v>2382</v>
      </c>
      <c r="G752" t="s">
        <v>158</v>
      </c>
      <c r="H752" t="s">
        <v>149</v>
      </c>
      <c r="I752" t="s">
        <v>136</v>
      </c>
      <c r="J752" t="s">
        <v>137</v>
      </c>
      <c r="K752" t="s">
        <v>159</v>
      </c>
      <c r="L752" t="s">
        <v>2383</v>
      </c>
      <c r="M752" t="s">
        <v>2384</v>
      </c>
      <c r="N752">
        <v>6.8150000000000004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69</v>
      </c>
      <c r="U752">
        <v>0</v>
      </c>
      <c r="V752">
        <v>0</v>
      </c>
      <c r="W752">
        <v>0</v>
      </c>
      <c r="X752">
        <v>4.6763541266526332</v>
      </c>
      <c r="Y752">
        <v>0</v>
      </c>
      <c r="Z752">
        <v>0</v>
      </c>
      <c r="AA752">
        <v>0</v>
      </c>
      <c r="AB752">
        <v>252.18289125152137</v>
      </c>
      <c r="AC752">
        <v>0</v>
      </c>
      <c r="AD752">
        <v>0</v>
      </c>
      <c r="AE752">
        <v>256.85924537817402</v>
      </c>
    </row>
    <row r="753" spans="1:31" x14ac:dyDescent="0.25">
      <c r="A753">
        <v>2409790</v>
      </c>
      <c r="B753">
        <v>1</v>
      </c>
      <c r="C753" t="s">
        <v>81</v>
      </c>
      <c r="D753" t="s">
        <v>128</v>
      </c>
      <c r="E753" t="s">
        <v>132</v>
      </c>
      <c r="F753" t="s">
        <v>2385</v>
      </c>
      <c r="G753" t="s">
        <v>249</v>
      </c>
      <c r="H753" t="s">
        <v>135</v>
      </c>
      <c r="I753" t="s">
        <v>136</v>
      </c>
      <c r="J753" t="s">
        <v>137</v>
      </c>
      <c r="K753" t="s">
        <v>138</v>
      </c>
      <c r="L753" t="s">
        <v>2386</v>
      </c>
      <c r="M753" t="s">
        <v>2387</v>
      </c>
      <c r="N753">
        <v>1.5177777770000001</v>
      </c>
      <c r="O753">
        <v>0</v>
      </c>
      <c r="P753">
        <v>312</v>
      </c>
      <c r="Q753">
        <v>1</v>
      </c>
      <c r="R753">
        <v>3</v>
      </c>
      <c r="S753">
        <v>2</v>
      </c>
      <c r="T753">
        <v>21</v>
      </c>
      <c r="U753">
        <v>0</v>
      </c>
      <c r="V753">
        <v>0</v>
      </c>
      <c r="W753">
        <v>0</v>
      </c>
      <c r="X753">
        <v>85.692397560115396</v>
      </c>
      <c r="Y753">
        <v>0</v>
      </c>
      <c r="Z753">
        <v>1.046677851289292</v>
      </c>
      <c r="AA753">
        <v>58.650015911238597</v>
      </c>
      <c r="AB753">
        <v>22.402569809711256</v>
      </c>
      <c r="AC753">
        <v>0</v>
      </c>
      <c r="AD753">
        <v>0</v>
      </c>
      <c r="AE753">
        <v>167.79166113235453</v>
      </c>
    </row>
    <row r="754" spans="1:31" x14ac:dyDescent="0.25">
      <c r="A754">
        <v>2409644</v>
      </c>
      <c r="B754">
        <v>1</v>
      </c>
      <c r="C754" t="s">
        <v>81</v>
      </c>
      <c r="D754" t="s">
        <v>127</v>
      </c>
      <c r="E754" t="s">
        <v>132</v>
      </c>
      <c r="F754" t="s">
        <v>2388</v>
      </c>
      <c r="G754" t="s">
        <v>143</v>
      </c>
      <c r="H754" t="s">
        <v>135</v>
      </c>
      <c r="I754" t="s">
        <v>136</v>
      </c>
      <c r="J754" t="s">
        <v>137</v>
      </c>
      <c r="K754" t="s">
        <v>138</v>
      </c>
      <c r="L754" t="s">
        <v>2389</v>
      </c>
      <c r="M754" t="s">
        <v>2390</v>
      </c>
      <c r="N754">
        <v>1.89</v>
      </c>
      <c r="O754">
        <v>0</v>
      </c>
      <c r="P754">
        <v>47</v>
      </c>
      <c r="Q754">
        <v>0</v>
      </c>
      <c r="R754">
        <v>13</v>
      </c>
      <c r="S754">
        <v>0</v>
      </c>
      <c r="T754">
        <v>6</v>
      </c>
      <c r="U754">
        <v>0</v>
      </c>
      <c r="V754">
        <v>0</v>
      </c>
      <c r="W754">
        <v>0</v>
      </c>
      <c r="X754">
        <v>20.799625445954298</v>
      </c>
      <c r="Y754">
        <v>0</v>
      </c>
      <c r="Z754">
        <v>3.879251667608024</v>
      </c>
      <c r="AA754">
        <v>0</v>
      </c>
      <c r="AB754">
        <v>2.730260036273525</v>
      </c>
      <c r="AC754">
        <v>0</v>
      </c>
      <c r="AD754">
        <v>0</v>
      </c>
      <c r="AE754">
        <v>27.409137149835846</v>
      </c>
    </row>
    <row r="755" spans="1:31" x14ac:dyDescent="0.25">
      <c r="A755">
        <v>2409481</v>
      </c>
      <c r="B755">
        <v>1</v>
      </c>
      <c r="C755" t="s">
        <v>80</v>
      </c>
      <c r="D755" t="s">
        <v>90</v>
      </c>
      <c r="E755" t="s">
        <v>162</v>
      </c>
      <c r="F755" t="s">
        <v>2391</v>
      </c>
      <c r="G755" t="s">
        <v>154</v>
      </c>
      <c r="H755" t="s">
        <v>149</v>
      </c>
      <c r="I755" t="s">
        <v>136</v>
      </c>
      <c r="J755" t="s">
        <v>137</v>
      </c>
      <c r="K755" t="s">
        <v>138</v>
      </c>
      <c r="L755" t="s">
        <v>2392</v>
      </c>
      <c r="M755" t="s">
        <v>2393</v>
      </c>
      <c r="N755">
        <v>0.48361111099999998</v>
      </c>
      <c r="O755">
        <v>0</v>
      </c>
      <c r="P755">
        <v>118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16.618878697042732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16.618878697042732</v>
      </c>
    </row>
    <row r="756" spans="1:31" x14ac:dyDescent="0.25">
      <c r="A756">
        <v>2409581</v>
      </c>
      <c r="B756">
        <v>1</v>
      </c>
      <c r="C756" t="s">
        <v>80</v>
      </c>
      <c r="D756" t="s">
        <v>106</v>
      </c>
      <c r="E756" t="s">
        <v>132</v>
      </c>
      <c r="F756" t="s">
        <v>2394</v>
      </c>
      <c r="G756" t="s">
        <v>158</v>
      </c>
      <c r="H756" t="s">
        <v>135</v>
      </c>
      <c r="I756" t="s">
        <v>136</v>
      </c>
      <c r="J756" t="s">
        <v>137</v>
      </c>
      <c r="K756" t="s">
        <v>159</v>
      </c>
      <c r="L756" t="s">
        <v>2395</v>
      </c>
      <c r="M756" t="s">
        <v>2396</v>
      </c>
      <c r="N756">
        <v>3.3819444440000002</v>
      </c>
      <c r="O756">
        <v>0</v>
      </c>
      <c r="P756">
        <v>35</v>
      </c>
      <c r="Q756">
        <v>0</v>
      </c>
      <c r="R756">
        <v>6</v>
      </c>
      <c r="S756">
        <v>0</v>
      </c>
      <c r="T756">
        <v>8</v>
      </c>
      <c r="U756">
        <v>0</v>
      </c>
      <c r="V756">
        <v>0</v>
      </c>
      <c r="W756">
        <v>0</v>
      </c>
      <c r="X756">
        <v>18.428983996437537</v>
      </c>
      <c r="Y756">
        <v>0</v>
      </c>
      <c r="Z756">
        <v>2.7075735822182248</v>
      </c>
      <c r="AA756">
        <v>0</v>
      </c>
      <c r="AB756">
        <v>10.356074748002332</v>
      </c>
      <c r="AC756">
        <v>0</v>
      </c>
      <c r="AD756">
        <v>0</v>
      </c>
      <c r="AE756">
        <v>31.492632326658093</v>
      </c>
    </row>
    <row r="757" spans="1:31" x14ac:dyDescent="0.25">
      <c r="A757">
        <v>2409538</v>
      </c>
      <c r="B757">
        <v>1</v>
      </c>
      <c r="C757" t="s">
        <v>81</v>
      </c>
      <c r="D757" t="s">
        <v>117</v>
      </c>
      <c r="E757" t="s">
        <v>132</v>
      </c>
      <c r="F757" t="s">
        <v>2397</v>
      </c>
      <c r="G757" t="s">
        <v>143</v>
      </c>
      <c r="H757" t="s">
        <v>135</v>
      </c>
      <c r="I757" t="s">
        <v>278</v>
      </c>
      <c r="J757" t="s">
        <v>137</v>
      </c>
      <c r="K757" t="s">
        <v>138</v>
      </c>
      <c r="L757" t="s">
        <v>2398</v>
      </c>
      <c r="M757" t="s">
        <v>2399</v>
      </c>
      <c r="N757">
        <v>1.1111111E-2</v>
      </c>
      <c r="O757">
        <v>0</v>
      </c>
      <c r="P757">
        <v>3500</v>
      </c>
      <c r="Q757">
        <v>1</v>
      </c>
      <c r="R757">
        <v>2</v>
      </c>
      <c r="S757">
        <v>1</v>
      </c>
      <c r="T757">
        <v>268</v>
      </c>
      <c r="U757">
        <v>1</v>
      </c>
      <c r="V757">
        <v>3</v>
      </c>
      <c r="W757">
        <v>0</v>
      </c>
      <c r="X757">
        <v>6.5746842210950094</v>
      </c>
      <c r="Y757">
        <v>4.3281547511111115E-3</v>
      </c>
      <c r="Z757">
        <v>2.3696307250000003E-3</v>
      </c>
      <c r="AA757">
        <v>0.79363302630799992</v>
      </c>
      <c r="AB757">
        <v>1.7023353389088889</v>
      </c>
      <c r="AC757">
        <v>1.7411282441306668</v>
      </c>
      <c r="AD757">
        <v>2.2447895457240001</v>
      </c>
      <c r="AE757">
        <v>13.063268161642677</v>
      </c>
    </row>
    <row r="758" spans="1:31" x14ac:dyDescent="0.25">
      <c r="A758">
        <v>2409727</v>
      </c>
      <c r="B758">
        <v>1</v>
      </c>
      <c r="C758" t="s">
        <v>81</v>
      </c>
      <c r="D758" t="s">
        <v>128</v>
      </c>
      <c r="E758" t="s">
        <v>152</v>
      </c>
      <c r="F758" t="s">
        <v>2400</v>
      </c>
      <c r="G758" t="s">
        <v>158</v>
      </c>
      <c r="H758" t="s">
        <v>149</v>
      </c>
      <c r="I758" t="s">
        <v>136</v>
      </c>
      <c r="J758" t="s">
        <v>137</v>
      </c>
      <c r="K758" t="s">
        <v>159</v>
      </c>
      <c r="L758" t="s">
        <v>2401</v>
      </c>
      <c r="M758" t="s">
        <v>2402</v>
      </c>
      <c r="N758">
        <v>1.6375</v>
      </c>
      <c r="O758">
        <v>0</v>
      </c>
      <c r="P758">
        <v>459</v>
      </c>
      <c r="Q758">
        <v>0</v>
      </c>
      <c r="R758">
        <v>0</v>
      </c>
      <c r="S758">
        <v>0</v>
      </c>
      <c r="T758">
        <v>38</v>
      </c>
      <c r="U758">
        <v>0</v>
      </c>
      <c r="V758">
        <v>0</v>
      </c>
      <c r="W758">
        <v>0</v>
      </c>
      <c r="X758">
        <v>143.09121846690888</v>
      </c>
      <c r="Y758">
        <v>0</v>
      </c>
      <c r="Z758">
        <v>0</v>
      </c>
      <c r="AA758">
        <v>0</v>
      </c>
      <c r="AB758">
        <v>67.133260990488097</v>
      </c>
      <c r="AC758">
        <v>0</v>
      </c>
      <c r="AD758">
        <v>0</v>
      </c>
      <c r="AE758">
        <v>210.22447945739697</v>
      </c>
    </row>
    <row r="759" spans="1:31" x14ac:dyDescent="0.25">
      <c r="A759">
        <v>2409750</v>
      </c>
      <c r="B759">
        <v>1</v>
      </c>
      <c r="C759" t="s">
        <v>80</v>
      </c>
      <c r="D759" t="s">
        <v>99</v>
      </c>
      <c r="E759" t="s">
        <v>146</v>
      </c>
      <c r="F759" t="s">
        <v>2403</v>
      </c>
      <c r="G759" t="s">
        <v>148</v>
      </c>
      <c r="H759" t="s">
        <v>149</v>
      </c>
      <c r="I759" t="s">
        <v>136</v>
      </c>
      <c r="J759" t="s">
        <v>137</v>
      </c>
      <c r="K759" t="s">
        <v>138</v>
      </c>
      <c r="L759" t="s">
        <v>2404</v>
      </c>
      <c r="M759" t="s">
        <v>2405</v>
      </c>
      <c r="N759">
        <v>1.109444444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2.4634071454416664E-3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2.4634071454416664E-3</v>
      </c>
    </row>
    <row r="760" spans="1:31" x14ac:dyDescent="0.25">
      <c r="A760">
        <v>2409564</v>
      </c>
      <c r="B760">
        <v>1</v>
      </c>
      <c r="C760" t="s">
        <v>80</v>
      </c>
      <c r="D760" t="s">
        <v>88</v>
      </c>
      <c r="E760" t="s">
        <v>152</v>
      </c>
      <c r="F760" t="s">
        <v>2406</v>
      </c>
      <c r="G760" t="s">
        <v>158</v>
      </c>
      <c r="H760" t="s">
        <v>149</v>
      </c>
      <c r="I760" t="s">
        <v>136</v>
      </c>
      <c r="J760" t="s">
        <v>137</v>
      </c>
      <c r="K760" t="s">
        <v>159</v>
      </c>
      <c r="L760" t="s">
        <v>2407</v>
      </c>
      <c r="M760" t="s">
        <v>2408</v>
      </c>
      <c r="N760">
        <v>2.8530555550000001</v>
      </c>
      <c r="O760">
        <v>0</v>
      </c>
      <c r="P760">
        <v>128</v>
      </c>
      <c r="Q760">
        <v>0</v>
      </c>
      <c r="R760">
        <v>0</v>
      </c>
      <c r="S760">
        <v>0</v>
      </c>
      <c r="T760">
        <v>10</v>
      </c>
      <c r="U760">
        <v>0</v>
      </c>
      <c r="V760">
        <v>0</v>
      </c>
      <c r="W760">
        <v>0</v>
      </c>
      <c r="X760">
        <v>78.877157237696565</v>
      </c>
      <c r="Y760">
        <v>0</v>
      </c>
      <c r="Z760">
        <v>0</v>
      </c>
      <c r="AA760">
        <v>0</v>
      </c>
      <c r="AB760">
        <v>17.961029101848446</v>
      </c>
      <c r="AC760">
        <v>0</v>
      </c>
      <c r="AD760">
        <v>0</v>
      </c>
      <c r="AE760">
        <v>96.838186339545018</v>
      </c>
    </row>
    <row r="761" spans="1:31" x14ac:dyDescent="0.25">
      <c r="A761">
        <v>2409913</v>
      </c>
      <c r="B761">
        <v>1</v>
      </c>
      <c r="C761" t="s">
        <v>80</v>
      </c>
      <c r="D761" t="s">
        <v>96</v>
      </c>
      <c r="E761" t="s">
        <v>146</v>
      </c>
      <c r="F761" t="s">
        <v>2409</v>
      </c>
      <c r="G761" t="s">
        <v>199</v>
      </c>
      <c r="H761" t="s">
        <v>149</v>
      </c>
      <c r="I761" t="s">
        <v>136</v>
      </c>
      <c r="J761" t="s">
        <v>137</v>
      </c>
      <c r="K761" t="s">
        <v>138</v>
      </c>
      <c r="L761" t="s">
        <v>2410</v>
      </c>
      <c r="M761" t="s">
        <v>2411</v>
      </c>
      <c r="N761">
        <v>1.8574999999999999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0.40996400924223336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0.40996400924223336</v>
      </c>
    </row>
    <row r="762" spans="1:31" x14ac:dyDescent="0.25">
      <c r="A762">
        <v>2410062</v>
      </c>
      <c r="B762">
        <v>1</v>
      </c>
      <c r="C762" t="s">
        <v>81</v>
      </c>
      <c r="D762" t="s">
        <v>119</v>
      </c>
      <c r="E762" t="s">
        <v>132</v>
      </c>
      <c r="F762" t="s">
        <v>2412</v>
      </c>
      <c r="G762" t="s">
        <v>143</v>
      </c>
      <c r="H762" t="s">
        <v>135</v>
      </c>
      <c r="I762" t="s">
        <v>136</v>
      </c>
      <c r="J762" t="s">
        <v>137</v>
      </c>
      <c r="K762" t="s">
        <v>138</v>
      </c>
      <c r="L762" t="s">
        <v>2413</v>
      </c>
      <c r="M762" t="s">
        <v>2414</v>
      </c>
      <c r="N762">
        <v>1.302777777</v>
      </c>
      <c r="O762">
        <v>0</v>
      </c>
      <c r="P762">
        <v>370</v>
      </c>
      <c r="Q762">
        <v>0</v>
      </c>
      <c r="R762">
        <v>1</v>
      </c>
      <c r="S762">
        <v>0</v>
      </c>
      <c r="T762">
        <v>142</v>
      </c>
      <c r="U762">
        <v>0</v>
      </c>
      <c r="V762">
        <v>0</v>
      </c>
      <c r="W762">
        <v>0</v>
      </c>
      <c r="X762">
        <v>120.9009672003636</v>
      </c>
      <c r="Y762">
        <v>0</v>
      </c>
      <c r="Z762">
        <v>0</v>
      </c>
      <c r="AA762">
        <v>0</v>
      </c>
      <c r="AB762">
        <v>155.73833441218736</v>
      </c>
      <c r="AC762">
        <v>0</v>
      </c>
      <c r="AD762">
        <v>0</v>
      </c>
      <c r="AE762">
        <v>276.63930161255098</v>
      </c>
    </row>
    <row r="763" spans="1:31" x14ac:dyDescent="0.25">
      <c r="A763">
        <v>2409664</v>
      </c>
      <c r="B763">
        <v>1</v>
      </c>
      <c r="C763" t="s">
        <v>81</v>
      </c>
      <c r="D763" t="s">
        <v>123</v>
      </c>
      <c r="E763" t="s">
        <v>146</v>
      </c>
      <c r="F763" t="s">
        <v>2415</v>
      </c>
      <c r="G763" t="s">
        <v>148</v>
      </c>
      <c r="H763" t="s">
        <v>149</v>
      </c>
      <c r="I763" t="s">
        <v>136</v>
      </c>
      <c r="J763" t="s">
        <v>137</v>
      </c>
      <c r="K763" t="s">
        <v>138</v>
      </c>
      <c r="L763" t="s">
        <v>2416</v>
      </c>
      <c r="M763" t="s">
        <v>2417</v>
      </c>
      <c r="N763">
        <v>2.2736111110000001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3.7794126129860057</v>
      </c>
      <c r="AC763">
        <v>0</v>
      </c>
      <c r="AD763">
        <v>0</v>
      </c>
      <c r="AE763">
        <v>3.7794126129860057</v>
      </c>
    </row>
    <row r="764" spans="1:31" x14ac:dyDescent="0.25">
      <c r="A764">
        <v>2409601</v>
      </c>
      <c r="B764">
        <v>1</v>
      </c>
      <c r="C764" t="s">
        <v>80</v>
      </c>
      <c r="D764" t="s">
        <v>96</v>
      </c>
      <c r="E764" t="s">
        <v>146</v>
      </c>
      <c r="F764" t="s">
        <v>2418</v>
      </c>
      <c r="G764" t="s">
        <v>296</v>
      </c>
      <c r="H764" t="s">
        <v>149</v>
      </c>
      <c r="I764" t="s">
        <v>136</v>
      </c>
      <c r="J764" t="s">
        <v>137</v>
      </c>
      <c r="K764" t="s">
        <v>138</v>
      </c>
      <c r="L764" t="s">
        <v>2419</v>
      </c>
      <c r="M764" t="s">
        <v>2420</v>
      </c>
      <c r="N764">
        <v>6.8058333329999998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1.1913765122850002</v>
      </c>
      <c r="Y764">
        <v>0</v>
      </c>
      <c r="Z764">
        <v>0</v>
      </c>
      <c r="AA764">
        <v>0</v>
      </c>
      <c r="AB764">
        <v>2.1368559948765</v>
      </c>
      <c r="AC764">
        <v>0</v>
      </c>
      <c r="AD764">
        <v>0</v>
      </c>
      <c r="AE764">
        <v>3.3282325071615002</v>
      </c>
    </row>
    <row r="765" spans="1:31" x14ac:dyDescent="0.25">
      <c r="A765">
        <v>2409458</v>
      </c>
      <c r="B765">
        <v>1</v>
      </c>
      <c r="C765" t="s">
        <v>80</v>
      </c>
      <c r="D765" t="s">
        <v>103</v>
      </c>
      <c r="E765" t="s">
        <v>288</v>
      </c>
      <c r="F765" t="s">
        <v>2421</v>
      </c>
      <c r="G765" t="s">
        <v>168</v>
      </c>
      <c r="H765" t="s">
        <v>149</v>
      </c>
      <c r="I765" t="s">
        <v>136</v>
      </c>
      <c r="J765" t="s">
        <v>3</v>
      </c>
      <c r="K765" t="s">
        <v>138</v>
      </c>
      <c r="L765" t="s">
        <v>2422</v>
      </c>
      <c r="M765" t="s">
        <v>2423</v>
      </c>
      <c r="N765">
        <v>3.67</v>
      </c>
      <c r="O765">
        <v>0</v>
      </c>
      <c r="P765">
        <v>49</v>
      </c>
      <c r="Q765">
        <v>0</v>
      </c>
      <c r="R765">
        <v>0</v>
      </c>
      <c r="S765">
        <v>0</v>
      </c>
      <c r="T765">
        <v>11</v>
      </c>
      <c r="U765">
        <v>0</v>
      </c>
      <c r="V765">
        <v>0</v>
      </c>
      <c r="W765">
        <v>0</v>
      </c>
      <c r="X765">
        <v>49.078795343870333</v>
      </c>
      <c r="Y765">
        <v>0</v>
      </c>
      <c r="Z765">
        <v>0</v>
      </c>
      <c r="AA765">
        <v>0</v>
      </c>
      <c r="AB765">
        <v>84.928896774136859</v>
      </c>
      <c r="AC765">
        <v>0</v>
      </c>
      <c r="AD765">
        <v>0</v>
      </c>
      <c r="AE765">
        <v>134.00769211800718</v>
      </c>
    </row>
    <row r="766" spans="1:31" x14ac:dyDescent="0.25">
      <c r="A766">
        <v>2409999</v>
      </c>
      <c r="B766">
        <v>1</v>
      </c>
      <c r="C766" t="s">
        <v>81</v>
      </c>
      <c r="D766" t="s">
        <v>123</v>
      </c>
      <c r="E766" t="s">
        <v>141</v>
      </c>
      <c r="F766" t="s">
        <v>2424</v>
      </c>
      <c r="G766" t="s">
        <v>143</v>
      </c>
      <c r="H766" t="s">
        <v>135</v>
      </c>
      <c r="I766" t="s">
        <v>136</v>
      </c>
      <c r="J766" t="s">
        <v>137</v>
      </c>
      <c r="K766" t="s">
        <v>138</v>
      </c>
      <c r="L766" t="s">
        <v>2425</v>
      </c>
      <c r="M766" t="s">
        <v>2426</v>
      </c>
      <c r="N766">
        <v>1.360833333</v>
      </c>
      <c r="O766">
        <v>2</v>
      </c>
      <c r="P766">
        <v>208</v>
      </c>
      <c r="Q766">
        <v>23</v>
      </c>
      <c r="R766">
        <v>43</v>
      </c>
      <c r="S766">
        <v>1</v>
      </c>
      <c r="T766">
        <v>21</v>
      </c>
      <c r="U766">
        <v>1</v>
      </c>
      <c r="V766">
        <v>0</v>
      </c>
      <c r="W766">
        <v>12.038148056191943</v>
      </c>
      <c r="X766">
        <v>71.438277546435046</v>
      </c>
      <c r="Y766">
        <v>5.7049599582601171</v>
      </c>
      <c r="Z766">
        <v>6.5501675587388855</v>
      </c>
      <c r="AA766">
        <v>1.7968311478275723</v>
      </c>
      <c r="AB766">
        <v>20.407181342186895</v>
      </c>
      <c r="AC766">
        <v>41.88047789393849</v>
      </c>
      <c r="AD766">
        <v>0</v>
      </c>
      <c r="AE766">
        <v>159.81604350357895</v>
      </c>
    </row>
    <row r="767" spans="1:31" x14ac:dyDescent="0.25">
      <c r="A767">
        <v>2409501</v>
      </c>
      <c r="B767">
        <v>1</v>
      </c>
      <c r="C767" t="s">
        <v>80</v>
      </c>
      <c r="D767" t="s">
        <v>84</v>
      </c>
      <c r="E767" t="s">
        <v>132</v>
      </c>
      <c r="F767" t="s">
        <v>2427</v>
      </c>
      <c r="G767" t="s">
        <v>158</v>
      </c>
      <c r="H767" t="s">
        <v>135</v>
      </c>
      <c r="I767" t="s">
        <v>136</v>
      </c>
      <c r="J767" t="s">
        <v>137</v>
      </c>
      <c r="K767" t="s">
        <v>159</v>
      </c>
      <c r="L767" t="s">
        <v>2428</v>
      </c>
      <c r="M767" t="s">
        <v>2429</v>
      </c>
      <c r="N767">
        <v>5.1583333329999999</v>
      </c>
      <c r="O767">
        <v>0</v>
      </c>
      <c r="P767">
        <v>0</v>
      </c>
      <c r="Q767">
        <v>0</v>
      </c>
      <c r="R767">
        <v>0</v>
      </c>
      <c r="S767">
        <v>1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870.31362156538808</v>
      </c>
      <c r="AB767">
        <v>0</v>
      </c>
      <c r="AC767">
        <v>0</v>
      </c>
      <c r="AD767">
        <v>0</v>
      </c>
      <c r="AE767">
        <v>870.31362156538808</v>
      </c>
    </row>
    <row r="768" spans="1:31" x14ac:dyDescent="0.25">
      <c r="A768">
        <v>2409478</v>
      </c>
      <c r="B768">
        <v>1</v>
      </c>
      <c r="C768" t="s">
        <v>81</v>
      </c>
      <c r="D768" t="s">
        <v>112</v>
      </c>
      <c r="E768" t="s">
        <v>146</v>
      </c>
      <c r="F768" t="s">
        <v>2430</v>
      </c>
      <c r="G768" t="s">
        <v>199</v>
      </c>
      <c r="H768" t="s">
        <v>149</v>
      </c>
      <c r="I768" t="s">
        <v>136</v>
      </c>
      <c r="J768" t="s">
        <v>137</v>
      </c>
      <c r="K768" t="s">
        <v>138</v>
      </c>
      <c r="L768" t="s">
        <v>2431</v>
      </c>
      <c r="M768" t="s">
        <v>2432</v>
      </c>
      <c r="N768">
        <v>3.0216666659999998</v>
      </c>
      <c r="O768">
        <v>0</v>
      </c>
      <c r="P768">
        <v>9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6.2370450996853979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6.2370450996853979</v>
      </c>
    </row>
    <row r="769" spans="1:31" x14ac:dyDescent="0.25">
      <c r="A769">
        <v>2410079</v>
      </c>
      <c r="B769">
        <v>1</v>
      </c>
      <c r="C769" t="s">
        <v>80</v>
      </c>
      <c r="D769" t="s">
        <v>94</v>
      </c>
      <c r="E769" t="s">
        <v>146</v>
      </c>
      <c r="F769" t="s">
        <v>2433</v>
      </c>
      <c r="G769" t="s">
        <v>282</v>
      </c>
      <c r="H769" t="s">
        <v>149</v>
      </c>
      <c r="I769" t="s">
        <v>136</v>
      </c>
      <c r="J769" t="s">
        <v>137</v>
      </c>
      <c r="K769" t="s">
        <v>138</v>
      </c>
      <c r="L769" t="s">
        <v>2434</v>
      </c>
      <c r="M769" t="s">
        <v>2435</v>
      </c>
      <c r="N769">
        <v>2.1952777769999998</v>
      </c>
      <c r="O769">
        <v>0</v>
      </c>
      <c r="P769">
        <v>1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0.18236806143377501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0.18236806143377501</v>
      </c>
    </row>
    <row r="770" spans="1:31" x14ac:dyDescent="0.25">
      <c r="A770">
        <v>2409578</v>
      </c>
      <c r="B770">
        <v>1</v>
      </c>
      <c r="C770" t="s">
        <v>80</v>
      </c>
      <c r="D770" t="s">
        <v>90</v>
      </c>
      <c r="E770" t="s">
        <v>162</v>
      </c>
      <c r="F770" t="s">
        <v>2436</v>
      </c>
      <c r="G770" t="s">
        <v>176</v>
      </c>
      <c r="H770" t="s">
        <v>149</v>
      </c>
      <c r="I770" t="s">
        <v>136</v>
      </c>
      <c r="J770" t="s">
        <v>137</v>
      </c>
      <c r="K770" t="s">
        <v>159</v>
      </c>
      <c r="L770" t="s">
        <v>2437</v>
      </c>
      <c r="M770" t="s">
        <v>2438</v>
      </c>
      <c r="N770">
        <v>1.684722222</v>
      </c>
      <c r="O770">
        <v>0</v>
      </c>
      <c r="P770">
        <v>173</v>
      </c>
      <c r="Q770">
        <v>0</v>
      </c>
      <c r="R770">
        <v>0</v>
      </c>
      <c r="S770">
        <v>0</v>
      </c>
      <c r="T770">
        <v>6</v>
      </c>
      <c r="U770">
        <v>0</v>
      </c>
      <c r="V770">
        <v>0</v>
      </c>
      <c r="W770">
        <v>0</v>
      </c>
      <c r="X770">
        <v>61.885112013345875</v>
      </c>
      <c r="Y770">
        <v>0</v>
      </c>
      <c r="Z770">
        <v>0</v>
      </c>
      <c r="AA770">
        <v>0</v>
      </c>
      <c r="AB770">
        <v>0.16497716783579999</v>
      </c>
      <c r="AC770">
        <v>0</v>
      </c>
      <c r="AD770">
        <v>0</v>
      </c>
      <c r="AE770">
        <v>62.050089181181676</v>
      </c>
    </row>
    <row r="771" spans="1:31" x14ac:dyDescent="0.25">
      <c r="A771">
        <v>2409979</v>
      </c>
      <c r="B771">
        <v>1</v>
      </c>
      <c r="C771" t="s">
        <v>80</v>
      </c>
      <c r="D771" t="s">
        <v>102</v>
      </c>
      <c r="E771" t="s">
        <v>146</v>
      </c>
      <c r="F771" t="s">
        <v>2439</v>
      </c>
      <c r="G771" t="s">
        <v>282</v>
      </c>
      <c r="H771" t="s">
        <v>149</v>
      </c>
      <c r="I771" t="s">
        <v>136</v>
      </c>
      <c r="J771" t="s">
        <v>137</v>
      </c>
      <c r="K771" t="s">
        <v>138</v>
      </c>
      <c r="L771" t="s">
        <v>2440</v>
      </c>
      <c r="M771" t="s">
        <v>2441</v>
      </c>
      <c r="N771">
        <v>3.4138888879999998</v>
      </c>
      <c r="O771">
        <v>0</v>
      </c>
      <c r="P771">
        <v>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</row>
    <row r="772" spans="1:31" x14ac:dyDescent="0.25">
      <c r="A772">
        <v>2409973</v>
      </c>
      <c r="B772">
        <v>1</v>
      </c>
      <c r="C772" t="s">
        <v>81</v>
      </c>
      <c r="D772" t="s">
        <v>127</v>
      </c>
      <c r="E772" t="s">
        <v>146</v>
      </c>
      <c r="F772" t="s">
        <v>2442</v>
      </c>
      <c r="G772" t="s">
        <v>199</v>
      </c>
      <c r="H772" t="s">
        <v>149</v>
      </c>
      <c r="I772" t="s">
        <v>136</v>
      </c>
      <c r="J772" t="s">
        <v>137</v>
      </c>
      <c r="K772" t="s">
        <v>138</v>
      </c>
      <c r="L772" t="s">
        <v>2443</v>
      </c>
      <c r="M772" t="s">
        <v>2444</v>
      </c>
      <c r="N772">
        <v>2.3938888880000002</v>
      </c>
      <c r="O772">
        <v>0</v>
      </c>
      <c r="P772">
        <v>6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3.2405779589371004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3.2405779589371004</v>
      </c>
    </row>
    <row r="773" spans="1:31" x14ac:dyDescent="0.25">
      <c r="A773">
        <v>2409561</v>
      </c>
      <c r="B773">
        <v>1</v>
      </c>
      <c r="C773" t="s">
        <v>81</v>
      </c>
      <c r="D773" t="s">
        <v>116</v>
      </c>
      <c r="E773" t="s">
        <v>141</v>
      </c>
      <c r="F773" t="s">
        <v>1563</v>
      </c>
      <c r="G773" t="s">
        <v>158</v>
      </c>
      <c r="H773" t="s">
        <v>135</v>
      </c>
      <c r="I773" t="s">
        <v>136</v>
      </c>
      <c r="J773" t="s">
        <v>137</v>
      </c>
      <c r="K773" t="s">
        <v>159</v>
      </c>
      <c r="L773" t="s">
        <v>2445</v>
      </c>
      <c r="M773" t="s">
        <v>2446</v>
      </c>
      <c r="N773">
        <v>9.0944444440000005</v>
      </c>
      <c r="O773">
        <v>2</v>
      </c>
      <c r="P773">
        <v>311</v>
      </c>
      <c r="Q773">
        <v>1</v>
      </c>
      <c r="R773">
        <v>2</v>
      </c>
      <c r="S773">
        <v>0</v>
      </c>
      <c r="T773">
        <v>16</v>
      </c>
      <c r="U773">
        <v>0</v>
      </c>
      <c r="V773">
        <v>0</v>
      </c>
      <c r="W773">
        <v>3.9746429350185339</v>
      </c>
      <c r="X773">
        <v>284.99055668853578</v>
      </c>
      <c r="Y773">
        <v>2.2228312482400003</v>
      </c>
      <c r="Z773">
        <v>4.827135125122</v>
      </c>
      <c r="AA773">
        <v>0</v>
      </c>
      <c r="AB773">
        <v>47.587175337393312</v>
      </c>
      <c r="AC773">
        <v>0</v>
      </c>
      <c r="AD773">
        <v>0</v>
      </c>
      <c r="AE773">
        <v>343.6023413343097</v>
      </c>
    </row>
    <row r="774" spans="1:31" x14ac:dyDescent="0.25">
      <c r="A774">
        <v>2410082</v>
      </c>
      <c r="B774">
        <v>1</v>
      </c>
      <c r="C774" t="s">
        <v>81</v>
      </c>
      <c r="D774" t="s">
        <v>123</v>
      </c>
      <c r="E774" t="s">
        <v>141</v>
      </c>
      <c r="F774" t="s">
        <v>214</v>
      </c>
      <c r="G774" t="s">
        <v>143</v>
      </c>
      <c r="H774" t="s">
        <v>135</v>
      </c>
      <c r="I774" t="s">
        <v>136</v>
      </c>
      <c r="J774" t="s">
        <v>137</v>
      </c>
      <c r="K774" t="s">
        <v>138</v>
      </c>
      <c r="L774" t="s">
        <v>2447</v>
      </c>
      <c r="M774" t="s">
        <v>2448</v>
      </c>
      <c r="N774">
        <v>0.68583333300000004</v>
      </c>
      <c r="O774">
        <v>0</v>
      </c>
      <c r="P774">
        <v>0</v>
      </c>
      <c r="Q774">
        <v>2</v>
      </c>
      <c r="R774">
        <v>26</v>
      </c>
      <c r="S774">
        <v>0</v>
      </c>
      <c r="T774">
        <v>2</v>
      </c>
      <c r="U774">
        <v>0</v>
      </c>
      <c r="V774">
        <v>0</v>
      </c>
      <c r="W774">
        <v>0</v>
      </c>
      <c r="X774">
        <v>0</v>
      </c>
      <c r="Y774">
        <v>4.7293071329359062</v>
      </c>
      <c r="Z774">
        <v>2.1977928126782333</v>
      </c>
      <c r="AA774">
        <v>0</v>
      </c>
      <c r="AB774">
        <v>0</v>
      </c>
      <c r="AC774">
        <v>0</v>
      </c>
      <c r="AD774">
        <v>0</v>
      </c>
      <c r="AE774">
        <v>6.92709994561414</v>
      </c>
    </row>
    <row r="775" spans="1:31" x14ac:dyDescent="0.25">
      <c r="A775">
        <v>2410016</v>
      </c>
      <c r="B775">
        <v>1</v>
      </c>
      <c r="C775" t="s">
        <v>80</v>
      </c>
      <c r="D775" t="s">
        <v>107</v>
      </c>
      <c r="E775" t="s">
        <v>162</v>
      </c>
      <c r="F775" t="s">
        <v>2449</v>
      </c>
      <c r="G775" t="s">
        <v>154</v>
      </c>
      <c r="H775" t="s">
        <v>149</v>
      </c>
      <c r="I775" t="s">
        <v>136</v>
      </c>
      <c r="J775" t="s">
        <v>137</v>
      </c>
      <c r="K775" t="s">
        <v>138</v>
      </c>
      <c r="L775" t="s">
        <v>2450</v>
      </c>
      <c r="M775" t="s">
        <v>2451</v>
      </c>
      <c r="N775">
        <v>0.34361111100000002</v>
      </c>
      <c r="O775">
        <v>0</v>
      </c>
      <c r="P775">
        <v>12</v>
      </c>
      <c r="Q775">
        <v>0</v>
      </c>
      <c r="R775">
        <v>0</v>
      </c>
      <c r="S775">
        <v>0</v>
      </c>
      <c r="T775">
        <v>11</v>
      </c>
      <c r="U775">
        <v>0</v>
      </c>
      <c r="V775">
        <v>0</v>
      </c>
      <c r="W775">
        <v>0</v>
      </c>
      <c r="X775">
        <v>0.50134196927481667</v>
      </c>
      <c r="Y775">
        <v>0</v>
      </c>
      <c r="Z775">
        <v>0</v>
      </c>
      <c r="AA775">
        <v>0</v>
      </c>
      <c r="AB775">
        <v>1.5804041096618666</v>
      </c>
      <c r="AC775">
        <v>0</v>
      </c>
      <c r="AD775">
        <v>0</v>
      </c>
      <c r="AE775">
        <v>2.0817460789366833</v>
      </c>
    </row>
    <row r="776" spans="1:31" x14ac:dyDescent="0.25">
      <c r="A776">
        <v>2409604</v>
      </c>
      <c r="B776">
        <v>1</v>
      </c>
      <c r="C776" t="s">
        <v>80</v>
      </c>
      <c r="D776" t="s">
        <v>99</v>
      </c>
      <c r="E776" t="s">
        <v>174</v>
      </c>
      <c r="F776" t="s">
        <v>2452</v>
      </c>
      <c r="G776" t="s">
        <v>158</v>
      </c>
      <c r="H776" t="s">
        <v>135</v>
      </c>
      <c r="I776" t="s">
        <v>136</v>
      </c>
      <c r="J776" t="s">
        <v>137</v>
      </c>
      <c r="K776" t="s">
        <v>159</v>
      </c>
      <c r="L776" t="s">
        <v>2453</v>
      </c>
      <c r="M776" t="s">
        <v>2454</v>
      </c>
      <c r="N776">
        <v>3.1797222220000001</v>
      </c>
      <c r="O776">
        <v>3</v>
      </c>
      <c r="P776">
        <v>1822</v>
      </c>
      <c r="Q776">
        <v>1</v>
      </c>
      <c r="R776">
        <v>31</v>
      </c>
      <c r="S776">
        <v>7</v>
      </c>
      <c r="T776">
        <v>178</v>
      </c>
      <c r="U776">
        <v>0</v>
      </c>
      <c r="V776">
        <v>3</v>
      </c>
      <c r="W776">
        <v>14.286797921423123</v>
      </c>
      <c r="X776">
        <v>931.32894327146391</v>
      </c>
      <c r="Y776">
        <v>0.79331169961382508</v>
      </c>
      <c r="Z776">
        <v>33.266579446554701</v>
      </c>
      <c r="AA776">
        <v>87.68892107353534</v>
      </c>
      <c r="AB776">
        <v>403.8946930706847</v>
      </c>
      <c r="AC776">
        <v>0</v>
      </c>
      <c r="AD776">
        <v>1024.7975242443001</v>
      </c>
      <c r="AE776">
        <v>2496.0567707275759</v>
      </c>
    </row>
    <row r="777" spans="1:31" x14ac:dyDescent="0.25">
      <c r="A777">
        <v>2410102</v>
      </c>
      <c r="B777">
        <v>1</v>
      </c>
      <c r="C777" t="s">
        <v>81</v>
      </c>
      <c r="D777" t="s">
        <v>116</v>
      </c>
      <c r="E777" t="s">
        <v>152</v>
      </c>
      <c r="F777" t="s">
        <v>2455</v>
      </c>
      <c r="G777" t="s">
        <v>403</v>
      </c>
      <c r="H777" t="s">
        <v>149</v>
      </c>
      <c r="I777" t="s">
        <v>136</v>
      </c>
      <c r="J777" t="s">
        <v>137</v>
      </c>
      <c r="K777" t="s">
        <v>138</v>
      </c>
      <c r="L777" t="s">
        <v>2456</v>
      </c>
      <c r="M777" t="s">
        <v>2457</v>
      </c>
      <c r="N777">
        <v>0.65527777700000001</v>
      </c>
      <c r="O777">
        <v>0</v>
      </c>
      <c r="P777">
        <v>203</v>
      </c>
      <c r="Q777">
        <v>0</v>
      </c>
      <c r="R777">
        <v>10</v>
      </c>
      <c r="S777">
        <v>0</v>
      </c>
      <c r="T777">
        <v>51</v>
      </c>
      <c r="U777">
        <v>0</v>
      </c>
      <c r="V777">
        <v>0</v>
      </c>
      <c r="W777">
        <v>0</v>
      </c>
      <c r="X777">
        <v>23.109881338262319</v>
      </c>
      <c r="Y777">
        <v>0</v>
      </c>
      <c r="Z777">
        <v>0.73543037735722505</v>
      </c>
      <c r="AA777">
        <v>0</v>
      </c>
      <c r="AB777">
        <v>6.6225329092817775</v>
      </c>
      <c r="AC777">
        <v>0</v>
      </c>
      <c r="AD777">
        <v>0</v>
      </c>
      <c r="AE777">
        <v>30.467844624901321</v>
      </c>
    </row>
    <row r="778" spans="1:31" x14ac:dyDescent="0.25">
      <c r="A778">
        <v>2409661</v>
      </c>
      <c r="B778">
        <v>1</v>
      </c>
      <c r="C778" t="s">
        <v>80</v>
      </c>
      <c r="D778" t="s">
        <v>108</v>
      </c>
      <c r="E778" t="s">
        <v>152</v>
      </c>
      <c r="F778" t="s">
        <v>2458</v>
      </c>
      <c r="G778" t="s">
        <v>2250</v>
      </c>
      <c r="H778" t="s">
        <v>149</v>
      </c>
      <c r="I778" t="s">
        <v>136</v>
      </c>
      <c r="J778" t="s">
        <v>137</v>
      </c>
      <c r="K778" t="s">
        <v>138</v>
      </c>
      <c r="L778" t="s">
        <v>2459</v>
      </c>
      <c r="M778" t="s">
        <v>2460</v>
      </c>
      <c r="N778">
        <v>0.92500000000000004</v>
      </c>
      <c r="O778">
        <v>0</v>
      </c>
      <c r="P778">
        <v>87</v>
      </c>
      <c r="Q778">
        <v>0</v>
      </c>
      <c r="R778">
        <v>7</v>
      </c>
      <c r="S778">
        <v>0</v>
      </c>
      <c r="T778">
        <v>21</v>
      </c>
      <c r="U778">
        <v>0</v>
      </c>
      <c r="V778">
        <v>0</v>
      </c>
      <c r="W778">
        <v>0</v>
      </c>
      <c r="X778">
        <v>13.202268229909196</v>
      </c>
      <c r="Y778">
        <v>0</v>
      </c>
      <c r="Z778">
        <v>0</v>
      </c>
      <c r="AA778">
        <v>0</v>
      </c>
      <c r="AB778">
        <v>9.5835084980007075</v>
      </c>
      <c r="AC778">
        <v>0</v>
      </c>
      <c r="AD778">
        <v>0</v>
      </c>
      <c r="AE778">
        <v>22.785776727909905</v>
      </c>
    </row>
    <row r="779" spans="1:31" x14ac:dyDescent="0.25">
      <c r="A779">
        <v>2409996</v>
      </c>
      <c r="B779">
        <v>1</v>
      </c>
      <c r="C779" t="s">
        <v>81</v>
      </c>
      <c r="D779" t="s">
        <v>123</v>
      </c>
      <c r="E779" t="s">
        <v>162</v>
      </c>
      <c r="F779" t="s">
        <v>2461</v>
      </c>
      <c r="G779" t="s">
        <v>168</v>
      </c>
      <c r="H779" t="s">
        <v>149</v>
      </c>
      <c r="I779" t="s">
        <v>136</v>
      </c>
      <c r="J779" t="s">
        <v>3</v>
      </c>
      <c r="K779" t="s">
        <v>138</v>
      </c>
      <c r="L779" t="s">
        <v>2462</v>
      </c>
      <c r="M779" t="s">
        <v>2463</v>
      </c>
      <c r="N779">
        <v>1.4372222219999999</v>
      </c>
      <c r="O779">
        <v>0</v>
      </c>
      <c r="P779">
        <v>181</v>
      </c>
      <c r="Q779">
        <v>0</v>
      </c>
      <c r="R779">
        <v>0</v>
      </c>
      <c r="S779">
        <v>0</v>
      </c>
      <c r="T779">
        <v>3</v>
      </c>
      <c r="U779">
        <v>0</v>
      </c>
      <c r="V779">
        <v>0</v>
      </c>
      <c r="W779">
        <v>0</v>
      </c>
      <c r="X779">
        <v>55.750778143891779</v>
      </c>
      <c r="Y779">
        <v>0</v>
      </c>
      <c r="Z779">
        <v>0</v>
      </c>
      <c r="AA779">
        <v>0</v>
      </c>
      <c r="AB779">
        <v>1.1219520624000002E-3</v>
      </c>
      <c r="AC779">
        <v>0</v>
      </c>
      <c r="AD779">
        <v>0</v>
      </c>
      <c r="AE779">
        <v>55.751900095954177</v>
      </c>
    </row>
    <row r="780" spans="1:31" x14ac:dyDescent="0.25">
      <c r="A780">
        <v>2410145</v>
      </c>
      <c r="B780">
        <v>1</v>
      </c>
      <c r="C780" t="s">
        <v>80</v>
      </c>
      <c r="D780" t="s">
        <v>83</v>
      </c>
      <c r="E780" t="s">
        <v>146</v>
      </c>
      <c r="F780" t="s">
        <v>2464</v>
      </c>
      <c r="G780" t="s">
        <v>168</v>
      </c>
      <c r="H780" t="s">
        <v>149</v>
      </c>
      <c r="I780" t="s">
        <v>136</v>
      </c>
      <c r="J780" t="s">
        <v>3</v>
      </c>
      <c r="K780" t="s">
        <v>138</v>
      </c>
      <c r="L780" t="s">
        <v>2465</v>
      </c>
      <c r="M780" t="s">
        <v>2466</v>
      </c>
      <c r="N780">
        <v>1.365555555</v>
      </c>
      <c r="O780">
        <v>0</v>
      </c>
      <c r="P780">
        <v>3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0.6963401375586501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0.6963401375586501</v>
      </c>
    </row>
    <row r="781" spans="1:31" x14ac:dyDescent="0.25">
      <c r="A781">
        <v>2409504</v>
      </c>
      <c r="B781">
        <v>1</v>
      </c>
      <c r="C781" t="s">
        <v>80</v>
      </c>
      <c r="D781" t="s">
        <v>82</v>
      </c>
      <c r="E781" t="s">
        <v>174</v>
      </c>
      <c r="F781" t="s">
        <v>2467</v>
      </c>
      <c r="G781" t="s">
        <v>158</v>
      </c>
      <c r="H781" t="s">
        <v>135</v>
      </c>
      <c r="I781" t="s">
        <v>136</v>
      </c>
      <c r="J781" t="s">
        <v>137</v>
      </c>
      <c r="K781" t="s">
        <v>159</v>
      </c>
      <c r="L781" t="s">
        <v>2468</v>
      </c>
      <c r="M781" t="s">
        <v>2469</v>
      </c>
      <c r="N781">
        <v>3.716111111</v>
      </c>
      <c r="O781">
        <v>0</v>
      </c>
      <c r="P781">
        <v>1757</v>
      </c>
      <c r="Q781">
        <v>0</v>
      </c>
      <c r="R781">
        <v>0</v>
      </c>
      <c r="S781">
        <v>0</v>
      </c>
      <c r="T781">
        <v>68</v>
      </c>
      <c r="U781">
        <v>0</v>
      </c>
      <c r="V781">
        <v>0</v>
      </c>
      <c r="W781">
        <v>0</v>
      </c>
      <c r="X781">
        <v>1645.8680049660322</v>
      </c>
      <c r="Y781">
        <v>0</v>
      </c>
      <c r="Z781">
        <v>0</v>
      </c>
      <c r="AA781">
        <v>0</v>
      </c>
      <c r="AB781">
        <v>139.73024538283573</v>
      </c>
      <c r="AC781">
        <v>0</v>
      </c>
      <c r="AD781">
        <v>0</v>
      </c>
      <c r="AE781">
        <v>1785.5982503488681</v>
      </c>
    </row>
    <row r="782" spans="1:31" x14ac:dyDescent="0.25">
      <c r="A782">
        <v>2409690</v>
      </c>
      <c r="B782">
        <v>1</v>
      </c>
      <c r="C782" t="s">
        <v>80</v>
      </c>
      <c r="D782" t="s">
        <v>107</v>
      </c>
      <c r="E782" t="s">
        <v>162</v>
      </c>
      <c r="F782" t="s">
        <v>2470</v>
      </c>
      <c r="G782" t="s">
        <v>164</v>
      </c>
      <c r="H782" t="s">
        <v>149</v>
      </c>
      <c r="I782" t="s">
        <v>136</v>
      </c>
      <c r="J782" t="s">
        <v>137</v>
      </c>
      <c r="K782" t="s">
        <v>138</v>
      </c>
      <c r="L782" t="s">
        <v>2471</v>
      </c>
      <c r="M782" t="s">
        <v>2472</v>
      </c>
      <c r="N782">
        <v>1.1741666660000001</v>
      </c>
      <c r="O782">
        <v>0</v>
      </c>
      <c r="P782">
        <v>16</v>
      </c>
      <c r="Q782">
        <v>0</v>
      </c>
      <c r="R782">
        <v>1</v>
      </c>
      <c r="S782">
        <v>0</v>
      </c>
      <c r="T782">
        <v>4</v>
      </c>
      <c r="U782">
        <v>0</v>
      </c>
      <c r="V782">
        <v>0</v>
      </c>
      <c r="W782">
        <v>0</v>
      </c>
      <c r="X782">
        <v>2.4911688036299999</v>
      </c>
      <c r="Y782">
        <v>0</v>
      </c>
      <c r="Z782">
        <v>7.7639790186899996E-2</v>
      </c>
      <c r="AA782">
        <v>0</v>
      </c>
      <c r="AB782">
        <v>7.1111790960961754</v>
      </c>
      <c r="AC782">
        <v>0</v>
      </c>
      <c r="AD782">
        <v>0</v>
      </c>
      <c r="AE782">
        <v>9.6799876899130748</v>
      </c>
    </row>
    <row r="783" spans="1:31" x14ac:dyDescent="0.25">
      <c r="A783">
        <v>2409982</v>
      </c>
      <c r="B783">
        <v>1</v>
      </c>
      <c r="C783" t="s">
        <v>81</v>
      </c>
      <c r="D783" t="s">
        <v>123</v>
      </c>
      <c r="E783" t="s">
        <v>162</v>
      </c>
      <c r="F783" t="s">
        <v>552</v>
      </c>
      <c r="G783" t="s">
        <v>164</v>
      </c>
      <c r="H783" t="s">
        <v>149</v>
      </c>
      <c r="I783" t="s">
        <v>136</v>
      </c>
      <c r="J783" t="s">
        <v>137</v>
      </c>
      <c r="K783" t="s">
        <v>138</v>
      </c>
      <c r="L783" t="s">
        <v>2473</v>
      </c>
      <c r="M783" t="s">
        <v>2474</v>
      </c>
      <c r="N783">
        <v>2.5988888879999998</v>
      </c>
      <c r="O783">
        <v>0</v>
      </c>
      <c r="P783">
        <v>56</v>
      </c>
      <c r="Q783">
        <v>0</v>
      </c>
      <c r="R783">
        <v>0</v>
      </c>
      <c r="S783">
        <v>0</v>
      </c>
      <c r="T783">
        <v>13</v>
      </c>
      <c r="U783">
        <v>0</v>
      </c>
      <c r="V783">
        <v>0</v>
      </c>
      <c r="W783">
        <v>0</v>
      </c>
      <c r="X783">
        <v>27.35912354633464</v>
      </c>
      <c r="Y783">
        <v>0</v>
      </c>
      <c r="Z783">
        <v>0</v>
      </c>
      <c r="AA783">
        <v>0</v>
      </c>
      <c r="AB783">
        <v>11.064811234643058</v>
      </c>
      <c r="AC783">
        <v>0</v>
      </c>
      <c r="AD783">
        <v>0</v>
      </c>
      <c r="AE783">
        <v>38.423934780977696</v>
      </c>
    </row>
    <row r="784" spans="1:31" x14ac:dyDescent="0.25">
      <c r="A784">
        <v>2409736</v>
      </c>
      <c r="B784">
        <v>1</v>
      </c>
      <c r="C784" t="s">
        <v>80</v>
      </c>
      <c r="D784" t="s">
        <v>101</v>
      </c>
      <c r="E784" t="s">
        <v>162</v>
      </c>
      <c r="F784" t="s">
        <v>2475</v>
      </c>
      <c r="G784" t="s">
        <v>154</v>
      </c>
      <c r="H784" t="s">
        <v>149</v>
      </c>
      <c r="I784" t="s">
        <v>136</v>
      </c>
      <c r="J784" t="s">
        <v>137</v>
      </c>
      <c r="K784" t="s">
        <v>138</v>
      </c>
      <c r="L784" t="s">
        <v>2476</v>
      </c>
      <c r="M784" t="s">
        <v>2477</v>
      </c>
      <c r="N784">
        <v>1.9086111109999999</v>
      </c>
      <c r="O784">
        <v>0</v>
      </c>
      <c r="P784">
        <v>24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2.1344992528311164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2.1344992528311164</v>
      </c>
    </row>
    <row r="785" spans="1:31" x14ac:dyDescent="0.25">
      <c r="A785">
        <v>2409776</v>
      </c>
      <c r="B785">
        <v>1</v>
      </c>
      <c r="C785" t="s">
        <v>80</v>
      </c>
      <c r="D785" t="s">
        <v>96</v>
      </c>
      <c r="E785" t="s">
        <v>132</v>
      </c>
      <c r="F785" t="s">
        <v>2478</v>
      </c>
      <c r="G785" t="s">
        <v>158</v>
      </c>
      <c r="H785" t="s">
        <v>135</v>
      </c>
      <c r="I785" t="s">
        <v>136</v>
      </c>
      <c r="J785" t="s">
        <v>137</v>
      </c>
      <c r="K785" t="s">
        <v>159</v>
      </c>
      <c r="L785" t="s">
        <v>2479</v>
      </c>
      <c r="M785" t="s">
        <v>2480</v>
      </c>
      <c r="N785">
        <v>0.47472222200000003</v>
      </c>
      <c r="O785">
        <v>0</v>
      </c>
      <c r="P785">
        <v>254</v>
      </c>
      <c r="Q785">
        <v>0</v>
      </c>
      <c r="R785">
        <v>5</v>
      </c>
      <c r="S785">
        <v>0</v>
      </c>
      <c r="T785">
        <v>72</v>
      </c>
      <c r="U785">
        <v>0</v>
      </c>
      <c r="V785">
        <v>0</v>
      </c>
      <c r="W785">
        <v>0</v>
      </c>
      <c r="X785">
        <v>51.048161060245256</v>
      </c>
      <c r="Y785">
        <v>0</v>
      </c>
      <c r="Z785">
        <v>9.7204700813666667E-2</v>
      </c>
      <c r="AA785">
        <v>0</v>
      </c>
      <c r="AB785">
        <v>59.456835846318597</v>
      </c>
      <c r="AC785">
        <v>0</v>
      </c>
      <c r="AD785">
        <v>0</v>
      </c>
      <c r="AE785">
        <v>110.60220160737752</v>
      </c>
    </row>
    <row r="786" spans="1:31" x14ac:dyDescent="0.25">
      <c r="A786">
        <v>2409444</v>
      </c>
      <c r="B786">
        <v>1</v>
      </c>
      <c r="C786" t="s">
        <v>80</v>
      </c>
      <c r="D786" t="s">
        <v>88</v>
      </c>
      <c r="E786" t="s">
        <v>146</v>
      </c>
      <c r="F786" t="s">
        <v>2064</v>
      </c>
      <c r="G786" t="s">
        <v>199</v>
      </c>
      <c r="H786" t="s">
        <v>149</v>
      </c>
      <c r="I786" t="s">
        <v>136</v>
      </c>
      <c r="J786" t="s">
        <v>137</v>
      </c>
      <c r="K786" t="s">
        <v>138</v>
      </c>
      <c r="L786" t="s">
        <v>2481</v>
      </c>
      <c r="M786" t="s">
        <v>2482</v>
      </c>
      <c r="N786">
        <v>6.6302777769999999</v>
      </c>
      <c r="O786">
        <v>0</v>
      </c>
      <c r="P786">
        <v>4</v>
      </c>
      <c r="Q786">
        <v>0</v>
      </c>
      <c r="R786">
        <v>0</v>
      </c>
      <c r="S786">
        <v>0</v>
      </c>
      <c r="T786">
        <v>3</v>
      </c>
      <c r="U786">
        <v>0</v>
      </c>
      <c r="V786">
        <v>0</v>
      </c>
      <c r="W786">
        <v>0</v>
      </c>
      <c r="X786">
        <v>5.1342887664043246</v>
      </c>
      <c r="Y786">
        <v>0</v>
      </c>
      <c r="Z786">
        <v>0</v>
      </c>
      <c r="AA786">
        <v>0</v>
      </c>
      <c r="AB786">
        <v>13.007088335628543</v>
      </c>
      <c r="AC786">
        <v>0</v>
      </c>
      <c r="AD786">
        <v>0</v>
      </c>
      <c r="AE786">
        <v>18.14137710203287</v>
      </c>
    </row>
    <row r="787" spans="1:31" x14ac:dyDescent="0.25">
      <c r="A787">
        <v>2409919</v>
      </c>
      <c r="B787">
        <v>1</v>
      </c>
      <c r="C787" t="s">
        <v>80</v>
      </c>
      <c r="D787" t="s">
        <v>87</v>
      </c>
      <c r="E787" t="s">
        <v>162</v>
      </c>
      <c r="F787" t="s">
        <v>2483</v>
      </c>
      <c r="G787" t="s">
        <v>164</v>
      </c>
      <c r="H787" t="s">
        <v>149</v>
      </c>
      <c r="I787" t="s">
        <v>136</v>
      </c>
      <c r="J787" t="s">
        <v>137</v>
      </c>
      <c r="K787" t="s">
        <v>138</v>
      </c>
      <c r="L787" t="s">
        <v>2484</v>
      </c>
      <c r="M787" t="s">
        <v>2485</v>
      </c>
      <c r="N787">
        <v>0.88194444400000005</v>
      </c>
      <c r="O787">
        <v>0</v>
      </c>
      <c r="P787">
        <v>119</v>
      </c>
      <c r="Q787">
        <v>0</v>
      </c>
      <c r="R787">
        <v>0</v>
      </c>
      <c r="S787">
        <v>0</v>
      </c>
      <c r="T787">
        <v>11</v>
      </c>
      <c r="U787">
        <v>0</v>
      </c>
      <c r="V787">
        <v>0</v>
      </c>
      <c r="W787">
        <v>0</v>
      </c>
      <c r="X787">
        <v>20.653581864616392</v>
      </c>
      <c r="Y787">
        <v>0</v>
      </c>
      <c r="Z787">
        <v>0</v>
      </c>
      <c r="AA787">
        <v>0</v>
      </c>
      <c r="AB787">
        <v>5.3078430722585166</v>
      </c>
      <c r="AC787">
        <v>0</v>
      </c>
      <c r="AD787">
        <v>0</v>
      </c>
      <c r="AE787">
        <v>25.961424936874909</v>
      </c>
    </row>
    <row r="788" spans="1:31" x14ac:dyDescent="0.25">
      <c r="A788">
        <v>2409962</v>
      </c>
      <c r="B788">
        <v>1</v>
      </c>
      <c r="C788" t="s">
        <v>80</v>
      </c>
      <c r="D788" t="s">
        <v>90</v>
      </c>
      <c r="E788" t="s">
        <v>288</v>
      </c>
      <c r="F788" t="s">
        <v>2486</v>
      </c>
      <c r="G788" t="s">
        <v>325</v>
      </c>
      <c r="H788" t="s">
        <v>149</v>
      </c>
      <c r="I788" t="s">
        <v>136</v>
      </c>
      <c r="J788" t="s">
        <v>137</v>
      </c>
      <c r="K788" t="s">
        <v>138</v>
      </c>
      <c r="L788" t="s">
        <v>2487</v>
      </c>
      <c r="M788" t="s">
        <v>2488</v>
      </c>
      <c r="N788">
        <v>0.78555555499999996</v>
      </c>
      <c r="O788">
        <v>0</v>
      </c>
      <c r="P788">
        <v>72</v>
      </c>
      <c r="Q788">
        <v>0</v>
      </c>
      <c r="R788">
        <v>0</v>
      </c>
      <c r="S788">
        <v>0</v>
      </c>
      <c r="T788">
        <v>5</v>
      </c>
      <c r="U788">
        <v>0</v>
      </c>
      <c r="V788">
        <v>0</v>
      </c>
      <c r="W788">
        <v>0</v>
      </c>
      <c r="X788">
        <v>10.330954729313088</v>
      </c>
      <c r="Y788">
        <v>0</v>
      </c>
      <c r="Z788">
        <v>0</v>
      </c>
      <c r="AA788">
        <v>0</v>
      </c>
      <c r="AB788">
        <v>2.0349599012646613</v>
      </c>
      <c r="AC788">
        <v>0</v>
      </c>
      <c r="AD788">
        <v>0</v>
      </c>
      <c r="AE788">
        <v>12.36591463057775</v>
      </c>
    </row>
    <row r="789" spans="1:31" x14ac:dyDescent="0.25">
      <c r="A789">
        <v>2410005</v>
      </c>
      <c r="B789">
        <v>1</v>
      </c>
      <c r="C789" t="s">
        <v>80</v>
      </c>
      <c r="D789" t="s">
        <v>105</v>
      </c>
      <c r="E789" t="s">
        <v>162</v>
      </c>
      <c r="F789" t="s">
        <v>2489</v>
      </c>
      <c r="G789" t="s">
        <v>154</v>
      </c>
      <c r="H789" t="s">
        <v>149</v>
      </c>
      <c r="I789" t="s">
        <v>136</v>
      </c>
      <c r="J789" t="s">
        <v>137</v>
      </c>
      <c r="K789" t="s">
        <v>138</v>
      </c>
      <c r="L789" t="s">
        <v>2490</v>
      </c>
      <c r="M789" t="s">
        <v>2491</v>
      </c>
      <c r="N789">
        <v>1.1233333329999999</v>
      </c>
      <c r="O789">
        <v>0</v>
      </c>
      <c r="P789">
        <v>144</v>
      </c>
      <c r="Q789">
        <v>0</v>
      </c>
      <c r="R789">
        <v>0</v>
      </c>
      <c r="S789">
        <v>0</v>
      </c>
      <c r="T789">
        <v>7</v>
      </c>
      <c r="U789">
        <v>0</v>
      </c>
      <c r="V789">
        <v>0</v>
      </c>
      <c r="W789">
        <v>0</v>
      </c>
      <c r="X789">
        <v>49.793995428522997</v>
      </c>
      <c r="Y789">
        <v>0</v>
      </c>
      <c r="Z789">
        <v>0</v>
      </c>
      <c r="AA789">
        <v>0</v>
      </c>
      <c r="AB789">
        <v>11.189138365666267</v>
      </c>
      <c r="AC789">
        <v>0</v>
      </c>
      <c r="AD789">
        <v>0</v>
      </c>
      <c r="AE789">
        <v>60.983133794189264</v>
      </c>
    </row>
    <row r="790" spans="1:31" x14ac:dyDescent="0.25">
      <c r="A790">
        <v>2409613</v>
      </c>
      <c r="B790">
        <v>1</v>
      </c>
      <c r="C790" t="s">
        <v>80</v>
      </c>
      <c r="D790" t="s">
        <v>82</v>
      </c>
      <c r="E790" t="s">
        <v>288</v>
      </c>
      <c r="F790" t="s">
        <v>2492</v>
      </c>
      <c r="G790" t="s">
        <v>158</v>
      </c>
      <c r="H790" t="s">
        <v>149</v>
      </c>
      <c r="I790" t="s">
        <v>136</v>
      </c>
      <c r="J790" t="s">
        <v>137</v>
      </c>
      <c r="K790" t="s">
        <v>159</v>
      </c>
      <c r="L790" t="s">
        <v>2493</v>
      </c>
      <c r="M790" t="s">
        <v>2494</v>
      </c>
      <c r="N790">
        <v>6.5119444440000001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32</v>
      </c>
      <c r="U790">
        <v>0</v>
      </c>
      <c r="V790">
        <v>0</v>
      </c>
      <c r="W790">
        <v>0</v>
      </c>
      <c r="X790">
        <v>1.0386714899099001</v>
      </c>
      <c r="Y790">
        <v>0</v>
      </c>
      <c r="Z790">
        <v>0</v>
      </c>
      <c r="AA790">
        <v>0</v>
      </c>
      <c r="AB790">
        <v>585.81631644958668</v>
      </c>
      <c r="AC790">
        <v>0</v>
      </c>
      <c r="AD790">
        <v>0</v>
      </c>
      <c r="AE790">
        <v>586.8549879394966</v>
      </c>
    </row>
    <row r="791" spans="1:31" x14ac:dyDescent="0.25">
      <c r="A791">
        <v>2409756</v>
      </c>
      <c r="B791">
        <v>1</v>
      </c>
      <c r="C791" t="s">
        <v>80</v>
      </c>
      <c r="D791" t="s">
        <v>103</v>
      </c>
      <c r="E791" t="s">
        <v>174</v>
      </c>
      <c r="F791" t="s">
        <v>2495</v>
      </c>
      <c r="G791" t="s">
        <v>158</v>
      </c>
      <c r="H791" t="s">
        <v>135</v>
      </c>
      <c r="I791" t="s">
        <v>136</v>
      </c>
      <c r="J791" t="s">
        <v>137</v>
      </c>
      <c r="K791" t="s">
        <v>159</v>
      </c>
      <c r="L791" t="s">
        <v>2496</v>
      </c>
      <c r="M791" t="s">
        <v>2497</v>
      </c>
      <c r="N791">
        <v>3.6388888879999999</v>
      </c>
      <c r="O791">
        <v>0</v>
      </c>
      <c r="P791">
        <v>13</v>
      </c>
      <c r="Q791">
        <v>13</v>
      </c>
      <c r="R791">
        <v>80</v>
      </c>
      <c r="S791">
        <v>7</v>
      </c>
      <c r="T791">
        <v>14</v>
      </c>
      <c r="U791">
        <v>1</v>
      </c>
      <c r="V791">
        <v>0</v>
      </c>
      <c r="W791">
        <v>0</v>
      </c>
      <c r="X791">
        <v>15.45170857877444</v>
      </c>
      <c r="Y791">
        <v>10.471546620554502</v>
      </c>
      <c r="Z791">
        <v>52.19540380820294</v>
      </c>
      <c r="AA791">
        <v>404.48964478910955</v>
      </c>
      <c r="AB791">
        <v>11.4809048963956</v>
      </c>
      <c r="AC791">
        <v>662.69569028883029</v>
      </c>
      <c r="AD791">
        <v>0</v>
      </c>
      <c r="AE791">
        <v>1156.7848989818672</v>
      </c>
    </row>
    <row r="792" spans="1:31" x14ac:dyDescent="0.25">
      <c r="A792">
        <v>2409507</v>
      </c>
      <c r="B792">
        <v>1</v>
      </c>
      <c r="C792" t="s">
        <v>81</v>
      </c>
      <c r="D792" t="s">
        <v>128</v>
      </c>
      <c r="E792" t="s">
        <v>152</v>
      </c>
      <c r="F792" t="s">
        <v>2498</v>
      </c>
      <c r="G792" t="s">
        <v>158</v>
      </c>
      <c r="H792" t="s">
        <v>149</v>
      </c>
      <c r="I792" t="s">
        <v>136</v>
      </c>
      <c r="J792" t="s">
        <v>137</v>
      </c>
      <c r="K792" t="s">
        <v>159</v>
      </c>
      <c r="L792" t="s">
        <v>2499</v>
      </c>
      <c r="M792" t="s">
        <v>2500</v>
      </c>
      <c r="N792">
        <v>1.5825</v>
      </c>
      <c r="O792">
        <v>0</v>
      </c>
      <c r="P792">
        <v>523</v>
      </c>
      <c r="Q792">
        <v>0</v>
      </c>
      <c r="R792">
        <v>0</v>
      </c>
      <c r="S792">
        <v>0</v>
      </c>
      <c r="T792">
        <v>50</v>
      </c>
      <c r="U792">
        <v>0</v>
      </c>
      <c r="V792">
        <v>0</v>
      </c>
      <c r="W792">
        <v>0</v>
      </c>
      <c r="X792">
        <v>192.38794310688851</v>
      </c>
      <c r="Y792">
        <v>0</v>
      </c>
      <c r="Z792">
        <v>0</v>
      </c>
      <c r="AA792">
        <v>0</v>
      </c>
      <c r="AB792">
        <v>96.321096667395437</v>
      </c>
      <c r="AC792">
        <v>0</v>
      </c>
      <c r="AD792">
        <v>0</v>
      </c>
      <c r="AE792">
        <v>288.70903977428395</v>
      </c>
    </row>
    <row r="793" spans="1:31" x14ac:dyDescent="0.25">
      <c r="A793">
        <v>2409607</v>
      </c>
      <c r="B793">
        <v>1</v>
      </c>
      <c r="C793" t="s">
        <v>81</v>
      </c>
      <c r="D793" t="s">
        <v>123</v>
      </c>
      <c r="E793" t="s">
        <v>174</v>
      </c>
      <c r="F793" t="s">
        <v>654</v>
      </c>
      <c r="G793" t="s">
        <v>143</v>
      </c>
      <c r="H793" t="s">
        <v>135</v>
      </c>
      <c r="I793" t="s">
        <v>136</v>
      </c>
      <c r="J793" t="s">
        <v>137</v>
      </c>
      <c r="K793" t="s">
        <v>138</v>
      </c>
      <c r="L793" t="s">
        <v>2501</v>
      </c>
      <c r="M793" t="s">
        <v>2502</v>
      </c>
      <c r="N793">
        <v>0.69166666600000004</v>
      </c>
      <c r="O793">
        <v>0</v>
      </c>
      <c r="P793">
        <v>2456</v>
      </c>
      <c r="Q793">
        <v>0</v>
      </c>
      <c r="R793">
        <v>2</v>
      </c>
      <c r="S793">
        <v>1</v>
      </c>
      <c r="T793">
        <v>389</v>
      </c>
      <c r="U793">
        <v>0</v>
      </c>
      <c r="V793">
        <v>20</v>
      </c>
      <c r="W793">
        <v>0</v>
      </c>
      <c r="X793">
        <v>397.09362973295435</v>
      </c>
      <c r="Y793">
        <v>0</v>
      </c>
      <c r="Z793">
        <v>0.99419803366399984</v>
      </c>
      <c r="AA793">
        <v>13.621715890735498</v>
      </c>
      <c r="AB793">
        <v>258.89688837349672</v>
      </c>
      <c r="AC793">
        <v>0</v>
      </c>
      <c r="AD793">
        <v>560.07801390979284</v>
      </c>
      <c r="AE793">
        <v>1230.6844459406434</v>
      </c>
    </row>
    <row r="794" spans="1:31" x14ac:dyDescent="0.25">
      <c r="A794">
        <v>2409716</v>
      </c>
      <c r="B794">
        <v>1</v>
      </c>
      <c r="C794" t="s">
        <v>81</v>
      </c>
      <c r="D794" t="s">
        <v>128</v>
      </c>
      <c r="E794" t="s">
        <v>152</v>
      </c>
      <c r="F794" t="s">
        <v>2503</v>
      </c>
      <c r="G794" t="s">
        <v>158</v>
      </c>
      <c r="H794" t="s">
        <v>149</v>
      </c>
      <c r="I794" t="s">
        <v>136</v>
      </c>
      <c r="J794" t="s">
        <v>137</v>
      </c>
      <c r="K794" t="s">
        <v>159</v>
      </c>
      <c r="L794" t="s">
        <v>2504</v>
      </c>
      <c r="M794" t="s">
        <v>2505</v>
      </c>
      <c r="N794">
        <v>2.2741666660000002</v>
      </c>
      <c r="O794">
        <v>0</v>
      </c>
      <c r="P794">
        <v>227</v>
      </c>
      <c r="Q794">
        <v>0</v>
      </c>
      <c r="R794">
        <v>0</v>
      </c>
      <c r="S794">
        <v>0</v>
      </c>
      <c r="T794">
        <v>38</v>
      </c>
      <c r="U794">
        <v>0</v>
      </c>
      <c r="V794">
        <v>0</v>
      </c>
      <c r="W794">
        <v>0</v>
      </c>
      <c r="X794">
        <v>103.71282300726092</v>
      </c>
      <c r="Y794">
        <v>0</v>
      </c>
      <c r="Z794">
        <v>0</v>
      </c>
      <c r="AA794">
        <v>0</v>
      </c>
      <c r="AB794">
        <v>99.989585297170663</v>
      </c>
      <c r="AC794">
        <v>0</v>
      </c>
      <c r="AD794">
        <v>0</v>
      </c>
      <c r="AE794">
        <v>203.70240830443157</v>
      </c>
    </row>
    <row r="795" spans="1:31" x14ac:dyDescent="0.25">
      <c r="A795">
        <v>2409547</v>
      </c>
      <c r="B795">
        <v>1</v>
      </c>
      <c r="C795" t="s">
        <v>80</v>
      </c>
      <c r="D795" t="s">
        <v>110</v>
      </c>
      <c r="E795" t="s">
        <v>162</v>
      </c>
      <c r="F795" t="s">
        <v>2506</v>
      </c>
      <c r="G795" t="s">
        <v>176</v>
      </c>
      <c r="H795" t="s">
        <v>149</v>
      </c>
      <c r="I795" t="s">
        <v>136</v>
      </c>
      <c r="J795" t="s">
        <v>137</v>
      </c>
      <c r="K795" t="s">
        <v>159</v>
      </c>
      <c r="L795" t="s">
        <v>2507</v>
      </c>
      <c r="M795" t="s">
        <v>2508</v>
      </c>
      <c r="N795">
        <v>7.6997222220000001</v>
      </c>
      <c r="O795">
        <v>0</v>
      </c>
      <c r="P795">
        <v>44</v>
      </c>
      <c r="Q795">
        <v>0</v>
      </c>
      <c r="R795">
        <v>0</v>
      </c>
      <c r="S795">
        <v>0</v>
      </c>
      <c r="T795">
        <v>2</v>
      </c>
      <c r="U795">
        <v>0</v>
      </c>
      <c r="V795">
        <v>0</v>
      </c>
      <c r="W795">
        <v>0</v>
      </c>
      <c r="X795">
        <v>71.936942155260539</v>
      </c>
      <c r="Y795">
        <v>0</v>
      </c>
      <c r="Z795">
        <v>0</v>
      </c>
      <c r="AA795">
        <v>0</v>
      </c>
      <c r="AB795">
        <v>12.8836843690528</v>
      </c>
      <c r="AC795">
        <v>0</v>
      </c>
      <c r="AD795">
        <v>0</v>
      </c>
      <c r="AE795">
        <v>84.82062652431334</v>
      </c>
    </row>
    <row r="796" spans="1:31" x14ac:dyDescent="0.25">
      <c r="A796">
        <v>2409524</v>
      </c>
      <c r="B796">
        <v>1</v>
      </c>
      <c r="C796" t="s">
        <v>81</v>
      </c>
      <c r="D796" t="s">
        <v>127</v>
      </c>
      <c r="E796" t="s">
        <v>132</v>
      </c>
      <c r="F796" t="s">
        <v>2509</v>
      </c>
      <c r="G796" t="s">
        <v>158</v>
      </c>
      <c r="H796" t="s">
        <v>135</v>
      </c>
      <c r="I796" t="s">
        <v>136</v>
      </c>
      <c r="J796" t="s">
        <v>137</v>
      </c>
      <c r="K796" t="s">
        <v>159</v>
      </c>
      <c r="L796" t="s">
        <v>2510</v>
      </c>
      <c r="M796" t="s">
        <v>2511</v>
      </c>
      <c r="N796">
        <v>3.3491666659999999</v>
      </c>
      <c r="O796">
        <v>0</v>
      </c>
      <c r="P796">
        <v>414</v>
      </c>
      <c r="Q796">
        <v>31</v>
      </c>
      <c r="R796">
        <v>60</v>
      </c>
      <c r="S796">
        <v>4</v>
      </c>
      <c r="T796">
        <v>33</v>
      </c>
      <c r="U796">
        <v>0</v>
      </c>
      <c r="V796">
        <v>0</v>
      </c>
      <c r="W796">
        <v>0</v>
      </c>
      <c r="X796">
        <v>242.74709534106168</v>
      </c>
      <c r="Y796">
        <v>4.8510606649050168</v>
      </c>
      <c r="Z796">
        <v>19.064903275402962</v>
      </c>
      <c r="AA796">
        <v>125.41837358617992</v>
      </c>
      <c r="AB796">
        <v>73.32784784780408</v>
      </c>
      <c r="AC796">
        <v>0</v>
      </c>
      <c r="AD796">
        <v>0</v>
      </c>
      <c r="AE796">
        <v>465.4092807153537</v>
      </c>
    </row>
    <row r="797" spans="1:31" x14ac:dyDescent="0.25">
      <c r="A797">
        <v>2409593</v>
      </c>
      <c r="B797">
        <v>1</v>
      </c>
      <c r="C797" t="s">
        <v>81</v>
      </c>
      <c r="D797" t="s">
        <v>115</v>
      </c>
      <c r="E797" t="s">
        <v>146</v>
      </c>
      <c r="F797" t="s">
        <v>2512</v>
      </c>
      <c r="G797" t="s">
        <v>282</v>
      </c>
      <c r="H797" t="s">
        <v>149</v>
      </c>
      <c r="I797" t="s">
        <v>136</v>
      </c>
      <c r="J797" t="s">
        <v>137</v>
      </c>
      <c r="K797" t="s">
        <v>138</v>
      </c>
      <c r="L797" t="s">
        <v>2513</v>
      </c>
      <c r="M797" t="s">
        <v>2514</v>
      </c>
      <c r="N797">
        <v>1.6544444439999999</v>
      </c>
      <c r="O797">
        <v>0</v>
      </c>
      <c r="P797">
        <v>5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0.84128793189122497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0.84128793189122497</v>
      </c>
    </row>
    <row r="798" spans="1:31" x14ac:dyDescent="0.25">
      <c r="A798">
        <v>2409570</v>
      </c>
      <c r="B798">
        <v>1</v>
      </c>
      <c r="C798" t="s">
        <v>80</v>
      </c>
      <c r="D798" t="s">
        <v>106</v>
      </c>
      <c r="E798" t="s">
        <v>141</v>
      </c>
      <c r="F798" t="s">
        <v>2515</v>
      </c>
      <c r="G798" t="s">
        <v>158</v>
      </c>
      <c r="H798" t="s">
        <v>135</v>
      </c>
      <c r="I798" t="s">
        <v>136</v>
      </c>
      <c r="J798" t="s">
        <v>137</v>
      </c>
      <c r="K798" t="s">
        <v>159</v>
      </c>
      <c r="L798" t="s">
        <v>2516</v>
      </c>
      <c r="M798" t="s">
        <v>2517</v>
      </c>
      <c r="N798">
        <v>5.2122222220000003</v>
      </c>
      <c r="O798">
        <v>0</v>
      </c>
      <c r="P798">
        <v>231</v>
      </c>
      <c r="Q798">
        <v>0</v>
      </c>
      <c r="R798">
        <v>15</v>
      </c>
      <c r="S798">
        <v>0</v>
      </c>
      <c r="T798">
        <v>28</v>
      </c>
      <c r="U798">
        <v>0</v>
      </c>
      <c r="V798">
        <v>0</v>
      </c>
      <c r="W798">
        <v>0</v>
      </c>
      <c r="X798">
        <v>269.56662263845107</v>
      </c>
      <c r="Y798">
        <v>0</v>
      </c>
      <c r="Z798">
        <v>10.937402730060237</v>
      </c>
      <c r="AA798">
        <v>0</v>
      </c>
      <c r="AB798">
        <v>100.23268218698077</v>
      </c>
      <c r="AC798">
        <v>0</v>
      </c>
      <c r="AD798">
        <v>0</v>
      </c>
      <c r="AE798">
        <v>380.73670755549205</v>
      </c>
    </row>
    <row r="799" spans="1:31" x14ac:dyDescent="0.25">
      <c r="A799">
        <v>2409693</v>
      </c>
      <c r="B799">
        <v>1</v>
      </c>
      <c r="C799" t="s">
        <v>80</v>
      </c>
      <c r="D799" t="s">
        <v>106</v>
      </c>
      <c r="E799" t="s">
        <v>146</v>
      </c>
      <c r="F799" t="s">
        <v>2518</v>
      </c>
      <c r="G799" t="s">
        <v>148</v>
      </c>
      <c r="H799" t="s">
        <v>149</v>
      </c>
      <c r="I799" t="s">
        <v>136</v>
      </c>
      <c r="J799" t="s">
        <v>137</v>
      </c>
      <c r="K799" t="s">
        <v>138</v>
      </c>
      <c r="L799" t="s">
        <v>2519</v>
      </c>
      <c r="M799" t="s">
        <v>2520</v>
      </c>
      <c r="N799">
        <v>3.5872222219999998</v>
      </c>
      <c r="O799">
        <v>0</v>
      </c>
      <c r="P799">
        <v>4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1.8422316440949336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1.8422316440949336</v>
      </c>
    </row>
    <row r="800" spans="1:31" x14ac:dyDescent="0.25">
      <c r="A800">
        <v>2409676</v>
      </c>
      <c r="B800">
        <v>1</v>
      </c>
      <c r="C800" t="s">
        <v>80</v>
      </c>
      <c r="D800" t="s">
        <v>94</v>
      </c>
      <c r="E800" t="s">
        <v>174</v>
      </c>
      <c r="F800" t="s">
        <v>2521</v>
      </c>
      <c r="G800" t="s">
        <v>329</v>
      </c>
      <c r="H800" t="s">
        <v>135</v>
      </c>
      <c r="I800" t="s">
        <v>136</v>
      </c>
      <c r="J800" t="s">
        <v>137</v>
      </c>
      <c r="K800" t="s">
        <v>138</v>
      </c>
      <c r="L800" t="s">
        <v>2522</v>
      </c>
      <c r="M800" t="s">
        <v>2523</v>
      </c>
      <c r="N800">
        <v>1.2241666659999999</v>
      </c>
      <c r="O800">
        <v>0</v>
      </c>
      <c r="P800">
        <v>238</v>
      </c>
      <c r="Q800">
        <v>6</v>
      </c>
      <c r="R800">
        <v>103</v>
      </c>
      <c r="S800">
        <v>1</v>
      </c>
      <c r="T800">
        <v>32</v>
      </c>
      <c r="U800">
        <v>1</v>
      </c>
      <c r="V800">
        <v>0</v>
      </c>
      <c r="W800">
        <v>0</v>
      </c>
      <c r="X800">
        <v>41.292538000377533</v>
      </c>
      <c r="Y800">
        <v>0.48320626323022509</v>
      </c>
      <c r="Z800">
        <v>1.1069850521053333</v>
      </c>
      <c r="AA800">
        <v>1.7832001252047669</v>
      </c>
      <c r="AB800">
        <v>19.244127951253759</v>
      </c>
      <c r="AC800">
        <v>217.68533967591375</v>
      </c>
      <c r="AD800">
        <v>0</v>
      </c>
      <c r="AE800">
        <v>281.59539706808539</v>
      </c>
    </row>
    <row r="801" spans="1:31" x14ac:dyDescent="0.25">
      <c r="A801">
        <v>2409630</v>
      </c>
      <c r="B801">
        <v>1</v>
      </c>
      <c r="C801" t="s">
        <v>80</v>
      </c>
      <c r="D801" t="s">
        <v>95</v>
      </c>
      <c r="E801" t="s">
        <v>162</v>
      </c>
      <c r="F801" t="s">
        <v>2524</v>
      </c>
      <c r="G801" t="s">
        <v>348</v>
      </c>
      <c r="H801" t="s">
        <v>149</v>
      </c>
      <c r="I801" t="s">
        <v>136</v>
      </c>
      <c r="J801" t="s">
        <v>137</v>
      </c>
      <c r="K801" t="s">
        <v>138</v>
      </c>
      <c r="L801" t="s">
        <v>2525</v>
      </c>
      <c r="M801" t="s">
        <v>2526</v>
      </c>
      <c r="N801">
        <v>2.6286111110000001</v>
      </c>
      <c r="O801">
        <v>0</v>
      </c>
      <c r="P801">
        <v>139</v>
      </c>
      <c r="Q801">
        <v>0</v>
      </c>
      <c r="R801">
        <v>0</v>
      </c>
      <c r="S801">
        <v>0</v>
      </c>
      <c r="T801">
        <v>17</v>
      </c>
      <c r="U801">
        <v>0</v>
      </c>
      <c r="V801">
        <v>0</v>
      </c>
      <c r="W801">
        <v>0</v>
      </c>
      <c r="X801">
        <v>97.133468971256278</v>
      </c>
      <c r="Y801">
        <v>0</v>
      </c>
      <c r="Z801">
        <v>0</v>
      </c>
      <c r="AA801">
        <v>0</v>
      </c>
      <c r="AB801">
        <v>44.480611409331338</v>
      </c>
      <c r="AC801">
        <v>0</v>
      </c>
      <c r="AD801">
        <v>0</v>
      </c>
      <c r="AE801">
        <v>141.61408038058761</v>
      </c>
    </row>
    <row r="802" spans="1:31" x14ac:dyDescent="0.25">
      <c r="A802">
        <v>2409925</v>
      </c>
      <c r="B802">
        <v>1</v>
      </c>
      <c r="C802" t="s">
        <v>81</v>
      </c>
      <c r="D802" t="s">
        <v>118</v>
      </c>
      <c r="E802" t="s">
        <v>132</v>
      </c>
      <c r="F802" t="s">
        <v>2527</v>
      </c>
      <c r="G802" t="s">
        <v>215</v>
      </c>
      <c r="H802" t="s">
        <v>135</v>
      </c>
      <c r="I802" t="s">
        <v>136</v>
      </c>
      <c r="J802" t="s">
        <v>137</v>
      </c>
      <c r="K802" t="s">
        <v>138</v>
      </c>
      <c r="L802" t="s">
        <v>2528</v>
      </c>
      <c r="M802" t="s">
        <v>2529</v>
      </c>
      <c r="N802">
        <v>3.926111111</v>
      </c>
      <c r="O802">
        <v>0</v>
      </c>
      <c r="P802">
        <v>5</v>
      </c>
      <c r="Q802">
        <v>6</v>
      </c>
      <c r="R802">
        <v>7</v>
      </c>
      <c r="S802">
        <v>0</v>
      </c>
      <c r="T802">
        <v>3</v>
      </c>
      <c r="U802">
        <v>0</v>
      </c>
      <c r="V802">
        <v>0</v>
      </c>
      <c r="W802">
        <v>0</v>
      </c>
      <c r="X802">
        <v>3.7491592425844327</v>
      </c>
      <c r="Y802">
        <v>25.369102790122316</v>
      </c>
      <c r="Z802">
        <v>0</v>
      </c>
      <c r="AA802">
        <v>0</v>
      </c>
      <c r="AB802">
        <v>271.64310904488565</v>
      </c>
      <c r="AC802">
        <v>0</v>
      </c>
      <c r="AD802">
        <v>0</v>
      </c>
      <c r="AE802">
        <v>300.7613710775924</v>
      </c>
    </row>
    <row r="803" spans="1:31" x14ac:dyDescent="0.25">
      <c r="A803">
        <v>2409484</v>
      </c>
      <c r="B803">
        <v>1</v>
      </c>
      <c r="C803" t="s">
        <v>81</v>
      </c>
      <c r="D803" t="s">
        <v>113</v>
      </c>
      <c r="E803" t="s">
        <v>162</v>
      </c>
      <c r="F803" t="s">
        <v>2017</v>
      </c>
      <c r="G803" t="s">
        <v>164</v>
      </c>
      <c r="H803" t="s">
        <v>149</v>
      </c>
      <c r="I803" t="s">
        <v>136</v>
      </c>
      <c r="J803" t="s">
        <v>137</v>
      </c>
      <c r="K803" t="s">
        <v>138</v>
      </c>
      <c r="L803" t="s">
        <v>2530</v>
      </c>
      <c r="M803" t="s">
        <v>2531</v>
      </c>
      <c r="N803">
        <v>1.546944444</v>
      </c>
      <c r="O803">
        <v>0</v>
      </c>
      <c r="P803">
        <v>282</v>
      </c>
      <c r="Q803">
        <v>0</v>
      </c>
      <c r="R803">
        <v>0</v>
      </c>
      <c r="S803">
        <v>0</v>
      </c>
      <c r="T803">
        <v>16</v>
      </c>
      <c r="U803">
        <v>0</v>
      </c>
      <c r="V803">
        <v>0</v>
      </c>
      <c r="W803">
        <v>0</v>
      </c>
      <c r="X803">
        <v>109.74622071372649</v>
      </c>
      <c r="Y803">
        <v>0</v>
      </c>
      <c r="Z803">
        <v>0</v>
      </c>
      <c r="AA803">
        <v>0</v>
      </c>
      <c r="AB803">
        <v>25.026367537460978</v>
      </c>
      <c r="AC803">
        <v>0</v>
      </c>
      <c r="AD803">
        <v>0</v>
      </c>
      <c r="AE803">
        <v>134.77258825118747</v>
      </c>
    </row>
    <row r="804" spans="1:31" x14ac:dyDescent="0.25">
      <c r="A804">
        <v>2409467</v>
      </c>
      <c r="B804">
        <v>1</v>
      </c>
      <c r="C804" t="s">
        <v>80</v>
      </c>
      <c r="D804" t="s">
        <v>97</v>
      </c>
      <c r="E804" t="s">
        <v>162</v>
      </c>
      <c r="F804" t="s">
        <v>2532</v>
      </c>
      <c r="G804" t="s">
        <v>164</v>
      </c>
      <c r="H804" t="s">
        <v>149</v>
      </c>
      <c r="I804" t="s">
        <v>136</v>
      </c>
      <c r="J804" t="s">
        <v>137</v>
      </c>
      <c r="K804" t="s">
        <v>138</v>
      </c>
      <c r="L804" t="s">
        <v>2533</v>
      </c>
      <c r="M804" t="s">
        <v>2534</v>
      </c>
      <c r="N804">
        <v>1.5538888879999999</v>
      </c>
      <c r="O804">
        <v>0</v>
      </c>
      <c r="P804">
        <v>55</v>
      </c>
      <c r="Q804">
        <v>0</v>
      </c>
      <c r="R804">
        <v>0</v>
      </c>
      <c r="S804">
        <v>0</v>
      </c>
      <c r="T804">
        <v>10</v>
      </c>
      <c r="U804">
        <v>0</v>
      </c>
      <c r="V804">
        <v>0</v>
      </c>
      <c r="W804">
        <v>0</v>
      </c>
      <c r="X804">
        <v>16.228393929446554</v>
      </c>
      <c r="Y804">
        <v>0</v>
      </c>
      <c r="Z804">
        <v>0</v>
      </c>
      <c r="AA804">
        <v>0</v>
      </c>
      <c r="AB804">
        <v>18.732226931263664</v>
      </c>
      <c r="AC804">
        <v>0</v>
      </c>
      <c r="AD804">
        <v>0</v>
      </c>
      <c r="AE804">
        <v>34.960620860710222</v>
      </c>
    </row>
    <row r="805" spans="1:31" x14ac:dyDescent="0.25">
      <c r="A805">
        <v>2409965</v>
      </c>
      <c r="B805">
        <v>1</v>
      </c>
      <c r="C805" t="s">
        <v>81</v>
      </c>
      <c r="D805" t="s">
        <v>120</v>
      </c>
      <c r="E805" t="s">
        <v>141</v>
      </c>
      <c r="F805" t="s">
        <v>2535</v>
      </c>
      <c r="G805" t="s">
        <v>143</v>
      </c>
      <c r="H805" t="s">
        <v>135</v>
      </c>
      <c r="I805" t="s">
        <v>136</v>
      </c>
      <c r="J805" t="s">
        <v>137</v>
      </c>
      <c r="K805" t="s">
        <v>138</v>
      </c>
      <c r="L805" t="s">
        <v>2536</v>
      </c>
      <c r="M805" t="s">
        <v>2537</v>
      </c>
      <c r="N805">
        <v>0.91694444399999997</v>
      </c>
      <c r="O805">
        <v>0</v>
      </c>
      <c r="P805">
        <v>3347</v>
      </c>
      <c r="Q805">
        <v>222</v>
      </c>
      <c r="R805">
        <v>174</v>
      </c>
      <c r="S805">
        <v>39</v>
      </c>
      <c r="T805">
        <v>325</v>
      </c>
      <c r="U805">
        <v>2</v>
      </c>
      <c r="V805">
        <v>0</v>
      </c>
      <c r="W805">
        <v>0</v>
      </c>
      <c r="X805">
        <v>647.73977561216429</v>
      </c>
      <c r="Y805">
        <v>25.414554008331827</v>
      </c>
      <c r="Z805">
        <v>25.270837281584942</v>
      </c>
      <c r="AA805">
        <v>240.0323166968353</v>
      </c>
      <c r="AB805">
        <v>151.2528487508161</v>
      </c>
      <c r="AC805">
        <v>140.30411831601648</v>
      </c>
      <c r="AD805">
        <v>0</v>
      </c>
      <c r="AE805">
        <v>1230.0144506657489</v>
      </c>
    </row>
    <row r="806" spans="1:31" x14ac:dyDescent="0.25">
      <c r="A806">
        <v>2409610</v>
      </c>
      <c r="B806">
        <v>1</v>
      </c>
      <c r="C806" t="s">
        <v>80</v>
      </c>
      <c r="D806" t="s">
        <v>84</v>
      </c>
      <c r="E806" t="s">
        <v>152</v>
      </c>
      <c r="F806" t="s">
        <v>2538</v>
      </c>
      <c r="G806" t="s">
        <v>176</v>
      </c>
      <c r="H806" t="s">
        <v>149</v>
      </c>
      <c r="I806" t="s">
        <v>136</v>
      </c>
      <c r="J806" t="s">
        <v>137</v>
      </c>
      <c r="K806" t="s">
        <v>159</v>
      </c>
      <c r="L806" t="s">
        <v>2539</v>
      </c>
      <c r="M806" t="s">
        <v>2540</v>
      </c>
      <c r="N806">
        <v>2.3605555549999999</v>
      </c>
      <c r="O806">
        <v>0</v>
      </c>
      <c r="P806">
        <v>827</v>
      </c>
      <c r="Q806">
        <v>0</v>
      </c>
      <c r="R806">
        <v>0</v>
      </c>
      <c r="S806">
        <v>0</v>
      </c>
      <c r="T806">
        <v>88</v>
      </c>
      <c r="U806">
        <v>0</v>
      </c>
      <c r="V806">
        <v>0</v>
      </c>
      <c r="W806">
        <v>0</v>
      </c>
      <c r="X806">
        <v>383.01189147544676</v>
      </c>
      <c r="Y806">
        <v>0</v>
      </c>
      <c r="Z806">
        <v>0</v>
      </c>
      <c r="AA806">
        <v>0</v>
      </c>
      <c r="AB806">
        <v>104.62225923315263</v>
      </c>
      <c r="AC806">
        <v>0</v>
      </c>
      <c r="AD806">
        <v>0</v>
      </c>
      <c r="AE806">
        <v>487.63415070859941</v>
      </c>
    </row>
    <row r="807" spans="1:31" x14ac:dyDescent="0.25">
      <c r="A807">
        <v>2409447</v>
      </c>
      <c r="B807">
        <v>1</v>
      </c>
      <c r="C807" t="s">
        <v>80</v>
      </c>
      <c r="D807" t="s">
        <v>96</v>
      </c>
      <c r="E807" t="s">
        <v>152</v>
      </c>
      <c r="F807" t="s">
        <v>2541</v>
      </c>
      <c r="G807" t="s">
        <v>2542</v>
      </c>
      <c r="H807" t="s">
        <v>149</v>
      </c>
      <c r="I807" t="s">
        <v>136</v>
      </c>
      <c r="J807" t="s">
        <v>137</v>
      </c>
      <c r="K807" t="s">
        <v>138</v>
      </c>
      <c r="L807" t="s">
        <v>2543</v>
      </c>
      <c r="M807" t="s">
        <v>2544</v>
      </c>
      <c r="N807">
        <v>0.35083333300000002</v>
      </c>
      <c r="O807">
        <v>0</v>
      </c>
      <c r="P807">
        <v>32</v>
      </c>
      <c r="Q807">
        <v>0</v>
      </c>
      <c r="R807">
        <v>8</v>
      </c>
      <c r="S807">
        <v>0</v>
      </c>
      <c r="T807">
        <v>5</v>
      </c>
      <c r="U807">
        <v>0</v>
      </c>
      <c r="V807">
        <v>0</v>
      </c>
      <c r="W807">
        <v>0</v>
      </c>
      <c r="X807">
        <v>2.3798563373468755</v>
      </c>
      <c r="Y807">
        <v>0</v>
      </c>
      <c r="Z807">
        <v>0.48999972167232497</v>
      </c>
      <c r="AA807">
        <v>0</v>
      </c>
      <c r="AB807">
        <v>0.95356877613845015</v>
      </c>
      <c r="AC807">
        <v>0</v>
      </c>
      <c r="AD807">
        <v>0</v>
      </c>
      <c r="AE807">
        <v>3.8234248351576507</v>
      </c>
    </row>
    <row r="808" spans="1:31" x14ac:dyDescent="0.25">
      <c r="A808">
        <v>2409461</v>
      </c>
      <c r="B808">
        <v>1</v>
      </c>
      <c r="C808" t="s">
        <v>81</v>
      </c>
      <c r="D808" t="s">
        <v>113</v>
      </c>
      <c r="E808" t="s">
        <v>141</v>
      </c>
      <c r="F808" t="s">
        <v>2545</v>
      </c>
      <c r="G808" t="s">
        <v>143</v>
      </c>
      <c r="H808" t="s">
        <v>135</v>
      </c>
      <c r="I808" t="s">
        <v>278</v>
      </c>
      <c r="J808" t="s">
        <v>137</v>
      </c>
      <c r="K808" t="s">
        <v>138</v>
      </c>
      <c r="L808" t="s">
        <v>2546</v>
      </c>
      <c r="M808" t="s">
        <v>2547</v>
      </c>
      <c r="N808">
        <v>8.3333330000000001E-3</v>
      </c>
      <c r="O808">
        <v>1</v>
      </c>
      <c r="P808">
        <v>677</v>
      </c>
      <c r="Q808">
        <v>50</v>
      </c>
      <c r="R808">
        <v>262</v>
      </c>
      <c r="S808">
        <v>9</v>
      </c>
      <c r="T808">
        <v>42</v>
      </c>
      <c r="U808">
        <v>0</v>
      </c>
      <c r="V808">
        <v>0</v>
      </c>
      <c r="W808">
        <v>1.6610797650000002E-3</v>
      </c>
      <c r="X808">
        <v>0.91695454017475053</v>
      </c>
      <c r="Y808">
        <v>0.1891187677375</v>
      </c>
      <c r="Z808">
        <v>0.26859971237699998</v>
      </c>
      <c r="AA808">
        <v>1.693568203304</v>
      </c>
      <c r="AB808">
        <v>0.27070627773</v>
      </c>
      <c r="AC808">
        <v>0</v>
      </c>
      <c r="AD808">
        <v>0</v>
      </c>
      <c r="AE808">
        <v>3.3406085810882504</v>
      </c>
    </row>
    <row r="809" spans="1:31" x14ac:dyDescent="0.25">
      <c r="A809">
        <v>2409567</v>
      </c>
      <c r="B809">
        <v>1</v>
      </c>
      <c r="C809" t="s">
        <v>80</v>
      </c>
      <c r="D809" t="s">
        <v>93</v>
      </c>
      <c r="E809" t="s">
        <v>132</v>
      </c>
      <c r="F809" t="s">
        <v>2548</v>
      </c>
      <c r="G809" t="s">
        <v>215</v>
      </c>
      <c r="H809" t="s">
        <v>135</v>
      </c>
      <c r="I809" t="s">
        <v>136</v>
      </c>
      <c r="J809" t="s">
        <v>137</v>
      </c>
      <c r="K809" t="s">
        <v>138</v>
      </c>
      <c r="L809" t="s">
        <v>2549</v>
      </c>
      <c r="M809" t="s">
        <v>2550</v>
      </c>
      <c r="N809">
        <v>0.89944444400000001</v>
      </c>
      <c r="O809">
        <v>0</v>
      </c>
      <c r="P809">
        <v>100</v>
      </c>
      <c r="Q809">
        <v>0</v>
      </c>
      <c r="R809">
        <v>3</v>
      </c>
      <c r="S809">
        <v>0</v>
      </c>
      <c r="T809">
        <v>9</v>
      </c>
      <c r="U809">
        <v>0</v>
      </c>
      <c r="V809">
        <v>0</v>
      </c>
      <c r="W809">
        <v>0</v>
      </c>
      <c r="X809">
        <v>14.822506996544329</v>
      </c>
      <c r="Y809">
        <v>0</v>
      </c>
      <c r="Z809">
        <v>1.8327962529622528</v>
      </c>
      <c r="AA809">
        <v>0</v>
      </c>
      <c r="AB809">
        <v>5.5716370791069441</v>
      </c>
      <c r="AC809">
        <v>0</v>
      </c>
      <c r="AD809">
        <v>0</v>
      </c>
      <c r="AE809">
        <v>22.226940328613523</v>
      </c>
    </row>
    <row r="810" spans="1:31" x14ac:dyDescent="0.25">
      <c r="A810">
        <v>2409945</v>
      </c>
      <c r="B810">
        <v>1</v>
      </c>
      <c r="C810" t="s">
        <v>81</v>
      </c>
      <c r="D810" t="s">
        <v>128</v>
      </c>
      <c r="E810" t="s">
        <v>152</v>
      </c>
      <c r="F810" t="s">
        <v>2551</v>
      </c>
      <c r="G810" t="s">
        <v>158</v>
      </c>
      <c r="H810" t="s">
        <v>149</v>
      </c>
      <c r="I810" t="s">
        <v>136</v>
      </c>
      <c r="J810" t="s">
        <v>137</v>
      </c>
      <c r="K810" t="s">
        <v>159</v>
      </c>
      <c r="L810" t="s">
        <v>2552</v>
      </c>
      <c r="M810" t="s">
        <v>2553</v>
      </c>
      <c r="N810">
        <v>0.28166666600000001</v>
      </c>
      <c r="O810">
        <v>0</v>
      </c>
      <c r="P810">
        <v>636</v>
      </c>
      <c r="Q810">
        <v>0</v>
      </c>
      <c r="R810">
        <v>0</v>
      </c>
      <c r="S810">
        <v>0</v>
      </c>
      <c r="T810">
        <v>9</v>
      </c>
      <c r="U810">
        <v>0</v>
      </c>
      <c r="V810">
        <v>0</v>
      </c>
      <c r="W810">
        <v>0</v>
      </c>
      <c r="X810">
        <v>34.417505724529242</v>
      </c>
      <c r="Y810">
        <v>0</v>
      </c>
      <c r="Z810">
        <v>0</v>
      </c>
      <c r="AA810">
        <v>0</v>
      </c>
      <c r="AB810">
        <v>1.8549301532159665</v>
      </c>
      <c r="AC810">
        <v>0</v>
      </c>
      <c r="AD810">
        <v>0</v>
      </c>
      <c r="AE810">
        <v>36.27243587774521</v>
      </c>
    </row>
    <row r="811" spans="1:31" x14ac:dyDescent="0.25">
      <c r="A811">
        <v>2409573</v>
      </c>
      <c r="B811">
        <v>1</v>
      </c>
      <c r="C811" t="s">
        <v>80</v>
      </c>
      <c r="D811" t="s">
        <v>107</v>
      </c>
      <c r="E811" t="s">
        <v>141</v>
      </c>
      <c r="F811" t="s">
        <v>2554</v>
      </c>
      <c r="G811" t="s">
        <v>158</v>
      </c>
      <c r="H811" t="s">
        <v>135</v>
      </c>
      <c r="I811" t="s">
        <v>136</v>
      </c>
      <c r="J811" t="s">
        <v>137</v>
      </c>
      <c r="K811" t="s">
        <v>159</v>
      </c>
      <c r="L811" t="s">
        <v>2555</v>
      </c>
      <c r="M811" t="s">
        <v>2556</v>
      </c>
      <c r="N811">
        <v>7.5819444440000003</v>
      </c>
      <c r="O811">
        <v>1</v>
      </c>
      <c r="P811">
        <v>1272</v>
      </c>
      <c r="Q811">
        <v>15</v>
      </c>
      <c r="R811">
        <v>33</v>
      </c>
      <c r="S811">
        <v>4</v>
      </c>
      <c r="T811">
        <v>38</v>
      </c>
      <c r="U811">
        <v>0</v>
      </c>
      <c r="V811">
        <v>3</v>
      </c>
      <c r="W811">
        <v>133.52886723472255</v>
      </c>
      <c r="X811">
        <v>876.41297800425514</v>
      </c>
      <c r="Y811">
        <v>90.207583726428823</v>
      </c>
      <c r="Z811">
        <v>8.2220996753581677</v>
      </c>
      <c r="AA811">
        <v>95.771481123881173</v>
      </c>
      <c r="AB811">
        <v>430.75868040442452</v>
      </c>
      <c r="AC811">
        <v>0</v>
      </c>
      <c r="AD811">
        <v>135.55490968584414</v>
      </c>
      <c r="AE811">
        <v>1770.4565998549144</v>
      </c>
    </row>
    <row r="812" spans="1:31" x14ac:dyDescent="0.25">
      <c r="A812">
        <v>2409788</v>
      </c>
      <c r="B812">
        <v>1</v>
      </c>
      <c r="C812" t="s">
        <v>81</v>
      </c>
      <c r="D812" t="s">
        <v>118</v>
      </c>
      <c r="E812" t="s">
        <v>241</v>
      </c>
      <c r="F812" t="s">
        <v>2557</v>
      </c>
      <c r="G812" t="s">
        <v>143</v>
      </c>
      <c r="H812" t="s">
        <v>135</v>
      </c>
      <c r="I812" t="s">
        <v>136</v>
      </c>
      <c r="J812" t="s">
        <v>137</v>
      </c>
      <c r="K812" t="s">
        <v>138</v>
      </c>
      <c r="L812" t="s">
        <v>2558</v>
      </c>
      <c r="M812" t="s">
        <v>2559</v>
      </c>
      <c r="N812">
        <v>0.246388888</v>
      </c>
      <c r="O812">
        <v>7</v>
      </c>
      <c r="P812">
        <v>1124</v>
      </c>
      <c r="Q812">
        <v>194</v>
      </c>
      <c r="R812">
        <v>81</v>
      </c>
      <c r="S812">
        <v>44</v>
      </c>
      <c r="T812">
        <v>99</v>
      </c>
      <c r="U812">
        <v>0</v>
      </c>
      <c r="V812">
        <v>0</v>
      </c>
      <c r="W812">
        <v>0.47348426583055836</v>
      </c>
      <c r="X812">
        <v>42.247881389670155</v>
      </c>
      <c r="Y812">
        <v>53.6203194676484</v>
      </c>
      <c r="Z812">
        <v>5.0247451015820728</v>
      </c>
      <c r="AA812">
        <v>38.478986629597863</v>
      </c>
      <c r="AB812">
        <v>35.640590470588805</v>
      </c>
      <c r="AC812">
        <v>0</v>
      </c>
      <c r="AD812">
        <v>0</v>
      </c>
      <c r="AE812">
        <v>175.48600732491786</v>
      </c>
    </row>
    <row r="813" spans="1:31" x14ac:dyDescent="0.25">
      <c r="A813">
        <v>2409765</v>
      </c>
      <c r="B813">
        <v>1</v>
      </c>
      <c r="C813" t="s">
        <v>80</v>
      </c>
      <c r="D813" t="s">
        <v>107</v>
      </c>
      <c r="E813" t="s">
        <v>162</v>
      </c>
      <c r="F813" t="s">
        <v>2470</v>
      </c>
      <c r="G813" t="s">
        <v>154</v>
      </c>
      <c r="H813" t="s">
        <v>149</v>
      </c>
      <c r="I813" t="s">
        <v>136</v>
      </c>
      <c r="J813" t="s">
        <v>137</v>
      </c>
      <c r="K813" t="s">
        <v>138</v>
      </c>
      <c r="L813" t="s">
        <v>2560</v>
      </c>
      <c r="M813" t="s">
        <v>2561</v>
      </c>
      <c r="N813">
        <v>5.2147222219999998</v>
      </c>
      <c r="O813">
        <v>0</v>
      </c>
      <c r="P813">
        <v>16</v>
      </c>
      <c r="Q813">
        <v>0</v>
      </c>
      <c r="R813">
        <v>1</v>
      </c>
      <c r="S813">
        <v>0</v>
      </c>
      <c r="T813">
        <v>4</v>
      </c>
      <c r="U813">
        <v>0</v>
      </c>
      <c r="V813">
        <v>0</v>
      </c>
      <c r="W813">
        <v>0</v>
      </c>
      <c r="X813">
        <v>11.812331461466577</v>
      </c>
      <c r="Y813">
        <v>0</v>
      </c>
      <c r="Z813">
        <v>0.40954845529237499</v>
      </c>
      <c r="AA813">
        <v>0</v>
      </c>
      <c r="AB813">
        <v>29.033369388143036</v>
      </c>
      <c r="AC813">
        <v>0</v>
      </c>
      <c r="AD813">
        <v>0</v>
      </c>
      <c r="AE813">
        <v>41.255249304901987</v>
      </c>
    </row>
    <row r="814" spans="1:31" x14ac:dyDescent="0.25">
      <c r="A814">
        <v>2409742</v>
      </c>
      <c r="B814">
        <v>1</v>
      </c>
      <c r="C814" t="s">
        <v>80</v>
      </c>
      <c r="D814" t="s">
        <v>88</v>
      </c>
      <c r="E814" t="s">
        <v>152</v>
      </c>
      <c r="F814" t="s">
        <v>2562</v>
      </c>
      <c r="G814" t="s">
        <v>176</v>
      </c>
      <c r="H814" t="s">
        <v>149</v>
      </c>
      <c r="I814" t="s">
        <v>136</v>
      </c>
      <c r="J814" t="s">
        <v>137</v>
      </c>
      <c r="K814" t="s">
        <v>159</v>
      </c>
      <c r="L814" t="s">
        <v>2563</v>
      </c>
      <c r="M814" t="s">
        <v>2564</v>
      </c>
      <c r="N814">
        <v>1.605277777</v>
      </c>
      <c r="O814">
        <v>0</v>
      </c>
      <c r="P814">
        <v>341</v>
      </c>
      <c r="Q814">
        <v>0</v>
      </c>
      <c r="R814">
        <v>0</v>
      </c>
      <c r="S814">
        <v>0</v>
      </c>
      <c r="T814">
        <v>17</v>
      </c>
      <c r="U814">
        <v>0</v>
      </c>
      <c r="V814">
        <v>0</v>
      </c>
      <c r="W814">
        <v>0</v>
      </c>
      <c r="X814">
        <v>106.15486326689364</v>
      </c>
      <c r="Y814">
        <v>0</v>
      </c>
      <c r="Z814">
        <v>0</v>
      </c>
      <c r="AA814">
        <v>0</v>
      </c>
      <c r="AB814">
        <v>26.329114527521188</v>
      </c>
      <c r="AC814">
        <v>0</v>
      </c>
      <c r="AD814">
        <v>0</v>
      </c>
      <c r="AE814">
        <v>132.48397779441484</v>
      </c>
    </row>
    <row r="815" spans="1:31" x14ac:dyDescent="0.25">
      <c r="A815">
        <v>2409619</v>
      </c>
      <c r="B815">
        <v>1</v>
      </c>
      <c r="C815" t="s">
        <v>80</v>
      </c>
      <c r="D815" t="s">
        <v>107</v>
      </c>
      <c r="E815" t="s">
        <v>146</v>
      </c>
      <c r="F815" t="s">
        <v>2565</v>
      </c>
      <c r="G815" t="s">
        <v>148</v>
      </c>
      <c r="H815" t="s">
        <v>149</v>
      </c>
      <c r="I815" t="s">
        <v>136</v>
      </c>
      <c r="J815" t="s">
        <v>137</v>
      </c>
      <c r="K815" t="s">
        <v>138</v>
      </c>
      <c r="L815" t="s">
        <v>2566</v>
      </c>
      <c r="M815" t="s">
        <v>2567</v>
      </c>
      <c r="N815">
        <v>7.9988888879999998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</row>
    <row r="816" spans="1:31" x14ac:dyDescent="0.25">
      <c r="A816">
        <v>2409473</v>
      </c>
      <c r="B816">
        <v>1</v>
      </c>
      <c r="C816" t="s">
        <v>80</v>
      </c>
      <c r="D816" t="s">
        <v>104</v>
      </c>
      <c r="E816" t="s">
        <v>174</v>
      </c>
      <c r="F816" t="s">
        <v>2568</v>
      </c>
      <c r="G816" t="s">
        <v>143</v>
      </c>
      <c r="H816" t="s">
        <v>135</v>
      </c>
      <c r="I816" t="s">
        <v>136</v>
      </c>
      <c r="J816" t="s">
        <v>137</v>
      </c>
      <c r="K816" t="s">
        <v>138</v>
      </c>
      <c r="L816" t="s">
        <v>2569</v>
      </c>
      <c r="M816" t="s">
        <v>2570</v>
      </c>
      <c r="N816">
        <v>1.349444444</v>
      </c>
      <c r="O816">
        <v>0</v>
      </c>
      <c r="P816">
        <v>0</v>
      </c>
      <c r="Q816">
        <v>4</v>
      </c>
      <c r="R816">
        <v>4</v>
      </c>
      <c r="S816">
        <v>3</v>
      </c>
      <c r="T816">
        <v>2</v>
      </c>
      <c r="U816">
        <v>6</v>
      </c>
      <c r="V816">
        <v>0</v>
      </c>
      <c r="W816">
        <v>0</v>
      </c>
      <c r="X816">
        <v>0</v>
      </c>
      <c r="Y816">
        <v>0.57823316984766671</v>
      </c>
      <c r="Z816">
        <v>0.49595545578522227</v>
      </c>
      <c r="AA816">
        <v>338.87034068567641</v>
      </c>
      <c r="AB816">
        <v>0</v>
      </c>
      <c r="AC816">
        <v>1341.7705388625377</v>
      </c>
      <c r="AD816">
        <v>0</v>
      </c>
      <c r="AE816">
        <v>1681.7150681738469</v>
      </c>
    </row>
    <row r="817" spans="1:31" x14ac:dyDescent="0.25">
      <c r="A817">
        <v>2409782</v>
      </c>
      <c r="B817">
        <v>1</v>
      </c>
      <c r="C817" t="s">
        <v>80</v>
      </c>
      <c r="D817" t="s">
        <v>96</v>
      </c>
      <c r="E817" t="s">
        <v>162</v>
      </c>
      <c r="F817" t="s">
        <v>2571</v>
      </c>
      <c r="G817" t="s">
        <v>455</v>
      </c>
      <c r="H817" t="s">
        <v>149</v>
      </c>
      <c r="I817" t="s">
        <v>136</v>
      </c>
      <c r="J817" t="s">
        <v>137</v>
      </c>
      <c r="K817" t="s">
        <v>138</v>
      </c>
      <c r="L817" t="s">
        <v>2572</v>
      </c>
      <c r="M817" t="s">
        <v>2573</v>
      </c>
      <c r="N817">
        <v>1.4783333329999999</v>
      </c>
      <c r="O817">
        <v>0</v>
      </c>
      <c r="P817">
        <v>35</v>
      </c>
      <c r="Q817">
        <v>0</v>
      </c>
      <c r="R817">
        <v>4</v>
      </c>
      <c r="S817">
        <v>0</v>
      </c>
      <c r="T817">
        <v>2</v>
      </c>
      <c r="U817">
        <v>0</v>
      </c>
      <c r="V817">
        <v>0</v>
      </c>
      <c r="W817">
        <v>0</v>
      </c>
      <c r="X817">
        <v>7.1752292526569974</v>
      </c>
      <c r="Y817">
        <v>0</v>
      </c>
      <c r="Z817">
        <v>0.53227961843844451</v>
      </c>
      <c r="AA817">
        <v>0</v>
      </c>
      <c r="AB817">
        <v>0</v>
      </c>
      <c r="AC817">
        <v>0</v>
      </c>
      <c r="AD817">
        <v>0</v>
      </c>
      <c r="AE817">
        <v>7.7075088710954418</v>
      </c>
    </row>
    <row r="818" spans="1:31" x14ac:dyDescent="0.25">
      <c r="A818">
        <v>2409725</v>
      </c>
      <c r="B818">
        <v>1</v>
      </c>
      <c r="C818" t="s">
        <v>80</v>
      </c>
      <c r="D818" t="s">
        <v>104</v>
      </c>
      <c r="E818" t="s">
        <v>241</v>
      </c>
      <c r="F818" t="s">
        <v>1709</v>
      </c>
      <c r="G818" t="s">
        <v>168</v>
      </c>
      <c r="H818" t="s">
        <v>135</v>
      </c>
      <c r="I818" t="s">
        <v>136</v>
      </c>
      <c r="J818" t="s">
        <v>3</v>
      </c>
      <c r="K818" t="s">
        <v>138</v>
      </c>
      <c r="L818" t="s">
        <v>2574</v>
      </c>
      <c r="M818" t="s">
        <v>2575</v>
      </c>
      <c r="N818">
        <v>1.323055555</v>
      </c>
      <c r="O818">
        <v>3</v>
      </c>
      <c r="P818">
        <v>225</v>
      </c>
      <c r="Q818">
        <v>21</v>
      </c>
      <c r="R818">
        <v>304</v>
      </c>
      <c r="S818">
        <v>56</v>
      </c>
      <c r="T818">
        <v>87</v>
      </c>
      <c r="U818">
        <v>21</v>
      </c>
      <c r="V818">
        <v>2</v>
      </c>
      <c r="W818">
        <v>30.617495499424052</v>
      </c>
      <c r="X818">
        <v>81.157516819344025</v>
      </c>
      <c r="Y818">
        <v>11.768932579121243</v>
      </c>
      <c r="Z818">
        <v>23.320817279431132</v>
      </c>
      <c r="AA818">
        <v>1451.9101384474068</v>
      </c>
      <c r="AB818">
        <v>81.21347000475545</v>
      </c>
      <c r="AC818">
        <v>8031.4117646344112</v>
      </c>
      <c r="AD818">
        <v>12.796396941249167</v>
      </c>
      <c r="AE818">
        <v>9724.1965322051419</v>
      </c>
    </row>
    <row r="819" spans="1:31" x14ac:dyDescent="0.25">
      <c r="A819">
        <v>2409974</v>
      </c>
      <c r="B819">
        <v>1</v>
      </c>
      <c r="C819" t="s">
        <v>80</v>
      </c>
      <c r="D819" t="s">
        <v>105</v>
      </c>
      <c r="E819" t="s">
        <v>162</v>
      </c>
      <c r="F819" t="s">
        <v>2576</v>
      </c>
      <c r="G819" t="s">
        <v>154</v>
      </c>
      <c r="H819" t="s">
        <v>149</v>
      </c>
      <c r="I819" t="s">
        <v>136</v>
      </c>
      <c r="J819" t="s">
        <v>137</v>
      </c>
      <c r="K819" t="s">
        <v>138</v>
      </c>
      <c r="L819" t="s">
        <v>2577</v>
      </c>
      <c r="M819" t="s">
        <v>2578</v>
      </c>
      <c r="N819">
        <v>0.59888888799999995</v>
      </c>
      <c r="O819">
        <v>0</v>
      </c>
      <c r="P819">
        <v>198</v>
      </c>
      <c r="Q819">
        <v>0</v>
      </c>
      <c r="R819">
        <v>0</v>
      </c>
      <c r="S819">
        <v>0</v>
      </c>
      <c r="T819">
        <v>10</v>
      </c>
      <c r="U819">
        <v>0</v>
      </c>
      <c r="V819">
        <v>0</v>
      </c>
      <c r="W819">
        <v>0</v>
      </c>
      <c r="X819">
        <v>30.763162547963994</v>
      </c>
      <c r="Y819">
        <v>0</v>
      </c>
      <c r="Z819">
        <v>0</v>
      </c>
      <c r="AA819">
        <v>0</v>
      </c>
      <c r="AB819">
        <v>3.6805079384920005</v>
      </c>
      <c r="AC819">
        <v>0</v>
      </c>
      <c r="AD819">
        <v>0</v>
      </c>
      <c r="AE819">
        <v>34.443670486455993</v>
      </c>
    </row>
    <row r="820" spans="1:31" x14ac:dyDescent="0.25">
      <c r="A820">
        <v>2409636</v>
      </c>
      <c r="B820">
        <v>1</v>
      </c>
      <c r="C820" t="s">
        <v>81</v>
      </c>
      <c r="D820" t="s">
        <v>112</v>
      </c>
      <c r="E820" t="s">
        <v>162</v>
      </c>
      <c r="F820" t="s">
        <v>2579</v>
      </c>
      <c r="G820" t="s">
        <v>164</v>
      </c>
      <c r="H820" t="s">
        <v>149</v>
      </c>
      <c r="I820" t="s">
        <v>136</v>
      </c>
      <c r="J820" t="s">
        <v>137</v>
      </c>
      <c r="K820" t="s">
        <v>138</v>
      </c>
      <c r="L820" t="s">
        <v>2580</v>
      </c>
      <c r="M820" t="s">
        <v>2581</v>
      </c>
      <c r="N820">
        <v>0.84027777699999995</v>
      </c>
      <c r="O820">
        <v>0</v>
      </c>
      <c r="P820">
        <v>42</v>
      </c>
      <c r="Q820">
        <v>0</v>
      </c>
      <c r="R820">
        <v>31</v>
      </c>
      <c r="S820">
        <v>0</v>
      </c>
      <c r="T820">
        <v>2</v>
      </c>
      <c r="U820">
        <v>0</v>
      </c>
      <c r="V820">
        <v>0</v>
      </c>
      <c r="W820">
        <v>0</v>
      </c>
      <c r="X820">
        <v>5.8711590457345837</v>
      </c>
      <c r="Y820">
        <v>0</v>
      </c>
      <c r="Z820">
        <v>1.2906178305625002</v>
      </c>
      <c r="AA820">
        <v>0</v>
      </c>
      <c r="AB820">
        <v>3.2042520000715276</v>
      </c>
      <c r="AC820">
        <v>0</v>
      </c>
      <c r="AD820">
        <v>0</v>
      </c>
      <c r="AE820">
        <v>10.366028876368611</v>
      </c>
    </row>
    <row r="821" spans="1:31" x14ac:dyDescent="0.25">
      <c r="A821">
        <v>2409968</v>
      </c>
      <c r="B821">
        <v>1</v>
      </c>
      <c r="C821" t="s">
        <v>80</v>
      </c>
      <c r="D821" t="s">
        <v>100</v>
      </c>
      <c r="E821" t="s">
        <v>174</v>
      </c>
      <c r="F821" t="s">
        <v>2582</v>
      </c>
      <c r="G821" t="s">
        <v>143</v>
      </c>
      <c r="H821" t="s">
        <v>135</v>
      </c>
      <c r="I821" t="s">
        <v>136</v>
      </c>
      <c r="J821" t="s">
        <v>137</v>
      </c>
      <c r="K821" t="s">
        <v>138</v>
      </c>
      <c r="L821" t="s">
        <v>2583</v>
      </c>
      <c r="M821" t="s">
        <v>2584</v>
      </c>
      <c r="N821">
        <v>0.16388888800000001</v>
      </c>
      <c r="O821">
        <v>0</v>
      </c>
      <c r="P821">
        <v>2192</v>
      </c>
      <c r="Q821">
        <v>0</v>
      </c>
      <c r="R821">
        <v>135</v>
      </c>
      <c r="S821">
        <v>0</v>
      </c>
      <c r="T821">
        <v>156</v>
      </c>
      <c r="U821">
        <v>0</v>
      </c>
      <c r="V821">
        <v>0</v>
      </c>
      <c r="W821">
        <v>0</v>
      </c>
      <c r="X821">
        <v>100.99405568158016</v>
      </c>
      <c r="Y821">
        <v>0</v>
      </c>
      <c r="Z821">
        <v>17.315593523555865</v>
      </c>
      <c r="AA821">
        <v>0</v>
      </c>
      <c r="AB821">
        <v>24.545361338748563</v>
      </c>
      <c r="AC821">
        <v>0</v>
      </c>
      <c r="AD821">
        <v>0</v>
      </c>
      <c r="AE821">
        <v>142.85501054388459</v>
      </c>
    </row>
    <row r="822" spans="1:31" x14ac:dyDescent="0.25">
      <c r="A822">
        <v>2409470</v>
      </c>
      <c r="B822">
        <v>1</v>
      </c>
      <c r="C822" t="s">
        <v>80</v>
      </c>
      <c r="D822" t="s">
        <v>96</v>
      </c>
      <c r="E822" t="s">
        <v>146</v>
      </c>
      <c r="F822" t="s">
        <v>2585</v>
      </c>
      <c r="G822" t="s">
        <v>199</v>
      </c>
      <c r="H822" t="s">
        <v>149</v>
      </c>
      <c r="I822" t="s">
        <v>136</v>
      </c>
      <c r="J822" t="s">
        <v>137</v>
      </c>
      <c r="K822" t="s">
        <v>138</v>
      </c>
      <c r="L822" t="s">
        <v>2586</v>
      </c>
      <c r="M822" t="s">
        <v>2587</v>
      </c>
      <c r="N822">
        <v>1.200555555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0.38714466311562501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0.38714466311562501</v>
      </c>
    </row>
    <row r="823" spans="1:31" x14ac:dyDescent="0.25">
      <c r="A823">
        <v>2409805</v>
      </c>
      <c r="B823">
        <v>1</v>
      </c>
      <c r="C823" t="s">
        <v>80</v>
      </c>
      <c r="D823" t="s">
        <v>98</v>
      </c>
      <c r="E823" t="s">
        <v>146</v>
      </c>
      <c r="F823" t="s">
        <v>2588</v>
      </c>
      <c r="G823" t="s">
        <v>282</v>
      </c>
      <c r="H823" t="s">
        <v>149</v>
      </c>
      <c r="I823" t="s">
        <v>136</v>
      </c>
      <c r="J823" t="s">
        <v>137</v>
      </c>
      <c r="K823" t="s">
        <v>138</v>
      </c>
      <c r="L823" t="s">
        <v>2589</v>
      </c>
      <c r="M823" t="s">
        <v>2590</v>
      </c>
      <c r="N823">
        <v>0.54555555499999997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0.2256393553786667</v>
      </c>
      <c r="AC823">
        <v>0</v>
      </c>
      <c r="AD823">
        <v>0</v>
      </c>
      <c r="AE823">
        <v>0.2256393553786667</v>
      </c>
    </row>
    <row r="824" spans="1:31" x14ac:dyDescent="0.25">
      <c r="A824">
        <v>2409556</v>
      </c>
      <c r="B824">
        <v>1</v>
      </c>
      <c r="C824" t="s">
        <v>81</v>
      </c>
      <c r="D824" t="s">
        <v>118</v>
      </c>
      <c r="E824" t="s">
        <v>132</v>
      </c>
      <c r="F824" t="s">
        <v>2591</v>
      </c>
      <c r="G824" t="s">
        <v>215</v>
      </c>
      <c r="H824" t="s">
        <v>135</v>
      </c>
      <c r="I824" t="s">
        <v>136</v>
      </c>
      <c r="J824" t="s">
        <v>137</v>
      </c>
      <c r="K824" t="s">
        <v>138</v>
      </c>
      <c r="L824" t="s">
        <v>2592</v>
      </c>
      <c r="M824" t="s">
        <v>2593</v>
      </c>
      <c r="N824">
        <v>2.4191666660000002</v>
      </c>
      <c r="O824">
        <v>13</v>
      </c>
      <c r="P824">
        <v>3</v>
      </c>
      <c r="Q824">
        <v>62</v>
      </c>
      <c r="R824">
        <v>18</v>
      </c>
      <c r="S824">
        <v>6</v>
      </c>
      <c r="T824">
        <v>2</v>
      </c>
      <c r="U824">
        <v>0</v>
      </c>
      <c r="V824">
        <v>0</v>
      </c>
      <c r="W824">
        <v>1.3709020568925501</v>
      </c>
      <c r="X824">
        <v>2.9835959631493334</v>
      </c>
      <c r="Y824">
        <v>5.853738762081039</v>
      </c>
      <c r="Z824">
        <v>1.2091477959631947</v>
      </c>
      <c r="AA824">
        <v>62.553463028453756</v>
      </c>
      <c r="AB824">
        <v>4.15538283978095</v>
      </c>
      <c r="AC824">
        <v>0</v>
      </c>
      <c r="AD824">
        <v>0</v>
      </c>
      <c r="AE824">
        <v>78.126230446320832</v>
      </c>
    </row>
    <row r="825" spans="1:31" x14ac:dyDescent="0.25">
      <c r="A825">
        <v>2410097</v>
      </c>
      <c r="B825">
        <v>1</v>
      </c>
      <c r="C825" t="s">
        <v>80</v>
      </c>
      <c r="D825" t="s">
        <v>101</v>
      </c>
      <c r="E825" t="s">
        <v>132</v>
      </c>
      <c r="F825" t="s">
        <v>2594</v>
      </c>
      <c r="G825" t="s">
        <v>215</v>
      </c>
      <c r="H825" t="s">
        <v>135</v>
      </c>
      <c r="I825" t="s">
        <v>136</v>
      </c>
      <c r="J825" t="s">
        <v>137</v>
      </c>
      <c r="K825" t="s">
        <v>138</v>
      </c>
      <c r="L825" t="s">
        <v>2595</v>
      </c>
      <c r="M825" t="s">
        <v>2596</v>
      </c>
      <c r="N825">
        <v>1.740555555</v>
      </c>
      <c r="O825">
        <v>3</v>
      </c>
      <c r="P825">
        <v>99</v>
      </c>
      <c r="Q825">
        <v>5</v>
      </c>
      <c r="R825">
        <v>30</v>
      </c>
      <c r="S825">
        <v>4</v>
      </c>
      <c r="T825">
        <v>27</v>
      </c>
      <c r="U825">
        <v>0</v>
      </c>
      <c r="V825">
        <v>0</v>
      </c>
      <c r="W825">
        <v>4.300156748873067</v>
      </c>
      <c r="X825">
        <v>31.128079684261696</v>
      </c>
      <c r="Y825">
        <v>123.1648774867848</v>
      </c>
      <c r="Z825">
        <v>3.4349258633144002</v>
      </c>
      <c r="AA825">
        <v>9.2007719353192154</v>
      </c>
      <c r="AB825">
        <v>27.06733769143505</v>
      </c>
      <c r="AC825">
        <v>0</v>
      </c>
      <c r="AD825">
        <v>0</v>
      </c>
      <c r="AE825">
        <v>198.29614940998823</v>
      </c>
    </row>
    <row r="826" spans="1:31" x14ac:dyDescent="0.25">
      <c r="A826">
        <v>2409739</v>
      </c>
      <c r="B826">
        <v>1</v>
      </c>
      <c r="C826" t="s">
        <v>80</v>
      </c>
      <c r="D826" t="s">
        <v>84</v>
      </c>
      <c r="E826" t="s">
        <v>288</v>
      </c>
      <c r="F826" t="s">
        <v>2597</v>
      </c>
      <c r="G826" t="s">
        <v>176</v>
      </c>
      <c r="H826" t="s">
        <v>149</v>
      </c>
      <c r="I826" t="s">
        <v>136</v>
      </c>
      <c r="J826" t="s">
        <v>137</v>
      </c>
      <c r="K826" t="s">
        <v>159</v>
      </c>
      <c r="L826" t="s">
        <v>2598</v>
      </c>
      <c r="M826" t="s">
        <v>2599</v>
      </c>
      <c r="N826">
        <v>1.1983333329999999</v>
      </c>
      <c r="O826">
        <v>0</v>
      </c>
      <c r="P826">
        <v>104</v>
      </c>
      <c r="Q826">
        <v>0</v>
      </c>
      <c r="R826">
        <v>0</v>
      </c>
      <c r="S826">
        <v>0</v>
      </c>
      <c r="T826">
        <v>2</v>
      </c>
      <c r="U826">
        <v>0</v>
      </c>
      <c r="V826">
        <v>0</v>
      </c>
      <c r="W826">
        <v>0</v>
      </c>
      <c r="X826">
        <v>22.854607031903761</v>
      </c>
      <c r="Y826">
        <v>0</v>
      </c>
      <c r="Z826">
        <v>0</v>
      </c>
      <c r="AA826">
        <v>0</v>
      </c>
      <c r="AB826">
        <v>2.1643349663531111</v>
      </c>
      <c r="AC826">
        <v>0</v>
      </c>
      <c r="AD826">
        <v>0</v>
      </c>
      <c r="AE826">
        <v>25.018941998256871</v>
      </c>
    </row>
    <row r="827" spans="1:31" x14ac:dyDescent="0.25">
      <c r="A827">
        <v>2409954</v>
      </c>
      <c r="B827">
        <v>1</v>
      </c>
      <c r="C827" t="s">
        <v>81</v>
      </c>
      <c r="D827" t="s">
        <v>118</v>
      </c>
      <c r="E827" t="s">
        <v>141</v>
      </c>
      <c r="F827" t="s">
        <v>2600</v>
      </c>
      <c r="G827" t="s">
        <v>143</v>
      </c>
      <c r="H827" t="s">
        <v>135</v>
      </c>
      <c r="I827" t="s">
        <v>136</v>
      </c>
      <c r="J827" t="s">
        <v>137</v>
      </c>
      <c r="K827" t="s">
        <v>138</v>
      </c>
      <c r="L827" t="s">
        <v>2601</v>
      </c>
      <c r="M827" t="s">
        <v>2602</v>
      </c>
      <c r="N827">
        <v>1.6372222219999999</v>
      </c>
      <c r="O827">
        <v>0</v>
      </c>
      <c r="P827">
        <v>0</v>
      </c>
      <c r="Q827">
        <v>2</v>
      </c>
      <c r="R827">
        <v>52</v>
      </c>
      <c r="S827">
        <v>1</v>
      </c>
      <c r="T827">
        <v>2</v>
      </c>
      <c r="U827">
        <v>0</v>
      </c>
      <c r="V827">
        <v>0</v>
      </c>
      <c r="W827">
        <v>0</v>
      </c>
      <c r="X827">
        <v>0</v>
      </c>
      <c r="Y827">
        <v>1.2400686651564445</v>
      </c>
      <c r="Z827">
        <v>6.3203167239455986</v>
      </c>
      <c r="AA827">
        <v>2.2204117287864666</v>
      </c>
      <c r="AB827">
        <v>0</v>
      </c>
      <c r="AC827">
        <v>0</v>
      </c>
      <c r="AD827">
        <v>0</v>
      </c>
      <c r="AE827">
        <v>9.7807971178885094</v>
      </c>
    </row>
    <row r="828" spans="1:31" x14ac:dyDescent="0.25">
      <c r="A828">
        <v>2409576</v>
      </c>
      <c r="B828">
        <v>1</v>
      </c>
      <c r="C828" t="s">
        <v>80</v>
      </c>
      <c r="D828" t="s">
        <v>97</v>
      </c>
      <c r="E828" t="s">
        <v>132</v>
      </c>
      <c r="F828" t="s">
        <v>2603</v>
      </c>
      <c r="G828" t="s">
        <v>143</v>
      </c>
      <c r="H828" t="s">
        <v>135</v>
      </c>
      <c r="I828" t="s">
        <v>136</v>
      </c>
      <c r="J828" t="s">
        <v>137</v>
      </c>
      <c r="K828" t="s">
        <v>138</v>
      </c>
      <c r="L828" t="s">
        <v>2604</v>
      </c>
      <c r="M828" t="s">
        <v>2605</v>
      </c>
      <c r="N828">
        <v>0.52666666600000001</v>
      </c>
      <c r="O828">
        <v>4</v>
      </c>
      <c r="P828">
        <v>2493</v>
      </c>
      <c r="Q828">
        <v>5</v>
      </c>
      <c r="R828">
        <v>434</v>
      </c>
      <c r="S828">
        <v>30</v>
      </c>
      <c r="T828">
        <v>666</v>
      </c>
      <c r="U828">
        <v>5</v>
      </c>
      <c r="V828">
        <v>1</v>
      </c>
      <c r="W828">
        <v>55.482776225563597</v>
      </c>
      <c r="X828">
        <v>398.583787744983</v>
      </c>
      <c r="Y828">
        <v>7.1355992544576656</v>
      </c>
      <c r="Z828">
        <v>75.202555500351778</v>
      </c>
      <c r="AA828">
        <v>188.16865003829753</v>
      </c>
      <c r="AB828">
        <v>288.2967177983453</v>
      </c>
      <c r="AC828">
        <v>169.73196049927918</v>
      </c>
      <c r="AD828">
        <v>3.7956307355935994</v>
      </c>
      <c r="AE828">
        <v>1186.3976777968717</v>
      </c>
    </row>
    <row r="829" spans="1:31" x14ac:dyDescent="0.25">
      <c r="A829">
        <v>2409908</v>
      </c>
      <c r="B829">
        <v>1</v>
      </c>
      <c r="C829" t="s">
        <v>80</v>
      </c>
      <c r="D829" t="s">
        <v>92</v>
      </c>
      <c r="E829" t="s">
        <v>132</v>
      </c>
      <c r="F829" t="s">
        <v>2606</v>
      </c>
      <c r="G829" t="s">
        <v>215</v>
      </c>
      <c r="H829" t="s">
        <v>135</v>
      </c>
      <c r="I829" t="s">
        <v>136</v>
      </c>
      <c r="J829" t="s">
        <v>137</v>
      </c>
      <c r="K829" t="s">
        <v>138</v>
      </c>
      <c r="L829" t="s">
        <v>2607</v>
      </c>
      <c r="M829" t="s">
        <v>2608</v>
      </c>
      <c r="N829">
        <v>2.5175000000000001</v>
      </c>
      <c r="O829">
        <v>0</v>
      </c>
      <c r="P829">
        <v>115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34.275128921211653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34.275128921211653</v>
      </c>
    </row>
    <row r="830" spans="1:31" x14ac:dyDescent="0.25">
      <c r="A830">
        <v>2409476</v>
      </c>
      <c r="B830">
        <v>1</v>
      </c>
      <c r="C830" t="s">
        <v>81</v>
      </c>
      <c r="D830" t="s">
        <v>116</v>
      </c>
      <c r="E830" t="s">
        <v>141</v>
      </c>
      <c r="F830" t="s">
        <v>2609</v>
      </c>
      <c r="G830" t="s">
        <v>143</v>
      </c>
      <c r="H830" t="s">
        <v>135</v>
      </c>
      <c r="I830" t="s">
        <v>136</v>
      </c>
      <c r="J830" t="s">
        <v>137</v>
      </c>
      <c r="K830" t="s">
        <v>138</v>
      </c>
      <c r="L830" t="s">
        <v>2610</v>
      </c>
      <c r="M830" t="s">
        <v>2611</v>
      </c>
      <c r="N830">
        <v>2.3083333330000002</v>
      </c>
      <c r="O830">
        <v>1</v>
      </c>
      <c r="P830">
        <v>897</v>
      </c>
      <c r="Q830">
        <v>8</v>
      </c>
      <c r="R830">
        <v>102</v>
      </c>
      <c r="S830">
        <v>8</v>
      </c>
      <c r="T830">
        <v>47</v>
      </c>
      <c r="U830">
        <v>0</v>
      </c>
      <c r="V830">
        <v>0</v>
      </c>
      <c r="W830">
        <v>0.50735715516685009</v>
      </c>
      <c r="X830">
        <v>205.57721970538034</v>
      </c>
      <c r="Y830">
        <v>13.127360982247355</v>
      </c>
      <c r="Z830">
        <v>15.64814054277754</v>
      </c>
      <c r="AA830">
        <v>85.411680984461015</v>
      </c>
      <c r="AB830">
        <v>58.815150886842943</v>
      </c>
      <c r="AC830">
        <v>0</v>
      </c>
      <c r="AD830">
        <v>0</v>
      </c>
      <c r="AE830">
        <v>379.08691025687608</v>
      </c>
    </row>
    <row r="831" spans="1:31" x14ac:dyDescent="0.25">
      <c r="A831">
        <v>2409971</v>
      </c>
      <c r="B831">
        <v>1</v>
      </c>
      <c r="C831" t="s">
        <v>80</v>
      </c>
      <c r="D831" t="s">
        <v>108</v>
      </c>
      <c r="E831" t="s">
        <v>162</v>
      </c>
      <c r="F831" t="s">
        <v>2612</v>
      </c>
      <c r="G831" t="s">
        <v>168</v>
      </c>
      <c r="H831" t="s">
        <v>149</v>
      </c>
      <c r="I831" t="s">
        <v>136</v>
      </c>
      <c r="J831" t="s">
        <v>3</v>
      </c>
      <c r="K831" t="s">
        <v>138</v>
      </c>
      <c r="L831" t="s">
        <v>2613</v>
      </c>
      <c r="M831" t="s">
        <v>2614</v>
      </c>
      <c r="N831">
        <v>6.0666666659999997</v>
      </c>
      <c r="O831">
        <v>0</v>
      </c>
      <c r="P831">
        <v>4</v>
      </c>
      <c r="Q831">
        <v>0</v>
      </c>
      <c r="R831">
        <v>2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20.527158900258332</v>
      </c>
      <c r="Y831">
        <v>0</v>
      </c>
      <c r="Z831">
        <v>0.24692185907154998</v>
      </c>
      <c r="AA831">
        <v>0</v>
      </c>
      <c r="AB831">
        <v>7.2973970598570226</v>
      </c>
      <c r="AC831">
        <v>0</v>
      </c>
      <c r="AD831">
        <v>0</v>
      </c>
      <c r="AE831">
        <v>28.071477819186903</v>
      </c>
    </row>
    <row r="832" spans="1:31" x14ac:dyDescent="0.25">
      <c r="A832">
        <v>2410017</v>
      </c>
      <c r="B832">
        <v>1</v>
      </c>
      <c r="C832" t="s">
        <v>81</v>
      </c>
      <c r="D832" t="s">
        <v>118</v>
      </c>
      <c r="E832" t="s">
        <v>132</v>
      </c>
      <c r="F832" t="s">
        <v>2615</v>
      </c>
      <c r="G832" t="s">
        <v>215</v>
      </c>
      <c r="H832" t="s">
        <v>135</v>
      </c>
      <c r="I832" t="s">
        <v>136</v>
      </c>
      <c r="J832" t="s">
        <v>137</v>
      </c>
      <c r="K832" t="s">
        <v>138</v>
      </c>
      <c r="L832" t="s">
        <v>2616</v>
      </c>
      <c r="M832" t="s">
        <v>2617</v>
      </c>
      <c r="N832">
        <v>3.2486111110000002</v>
      </c>
      <c r="O832">
        <v>0</v>
      </c>
      <c r="P832">
        <v>164</v>
      </c>
      <c r="Q832">
        <v>1</v>
      </c>
      <c r="R832">
        <v>2</v>
      </c>
      <c r="S832">
        <v>1</v>
      </c>
      <c r="T832">
        <v>5</v>
      </c>
      <c r="U832">
        <v>0</v>
      </c>
      <c r="V832">
        <v>0</v>
      </c>
      <c r="W832">
        <v>0</v>
      </c>
      <c r="X832">
        <v>29.865008360874299</v>
      </c>
      <c r="Y832">
        <v>0</v>
      </c>
      <c r="Z832">
        <v>0.22026546638137504</v>
      </c>
      <c r="AA832">
        <v>0.17429856215832501</v>
      </c>
      <c r="AB832">
        <v>4.2308300204929115</v>
      </c>
      <c r="AC832">
        <v>0</v>
      </c>
      <c r="AD832">
        <v>0</v>
      </c>
      <c r="AE832">
        <v>34.490402409906906</v>
      </c>
    </row>
    <row r="833" spans="1:31" x14ac:dyDescent="0.25">
      <c r="A833">
        <v>2409516</v>
      </c>
      <c r="B833">
        <v>1</v>
      </c>
      <c r="C833" t="s">
        <v>80</v>
      </c>
      <c r="D833" t="s">
        <v>95</v>
      </c>
      <c r="E833" t="s">
        <v>174</v>
      </c>
      <c r="F833" t="s">
        <v>2618</v>
      </c>
      <c r="G833" t="s">
        <v>143</v>
      </c>
      <c r="H833" t="s">
        <v>135</v>
      </c>
      <c r="I833" t="s">
        <v>136</v>
      </c>
      <c r="J833" t="s">
        <v>137</v>
      </c>
      <c r="K833" t="s">
        <v>138</v>
      </c>
      <c r="L833" t="s">
        <v>2619</v>
      </c>
      <c r="M833" t="s">
        <v>2620</v>
      </c>
      <c r="N833">
        <v>8.2500000000000004E-2</v>
      </c>
      <c r="O833">
        <v>0</v>
      </c>
      <c r="P833">
        <v>2045</v>
      </c>
      <c r="Q833">
        <v>0</v>
      </c>
      <c r="R833">
        <v>1</v>
      </c>
      <c r="S833">
        <v>1</v>
      </c>
      <c r="T833">
        <v>155</v>
      </c>
      <c r="U833">
        <v>0</v>
      </c>
      <c r="V833">
        <v>2</v>
      </c>
      <c r="W833">
        <v>0</v>
      </c>
      <c r="X833">
        <v>36.585861344678264</v>
      </c>
      <c r="Y833">
        <v>0</v>
      </c>
      <c r="Z833">
        <v>0</v>
      </c>
      <c r="AA833">
        <v>7.521918184439999E-2</v>
      </c>
      <c r="AB833">
        <v>17.804144962749781</v>
      </c>
      <c r="AC833">
        <v>0</v>
      </c>
      <c r="AD833">
        <v>1.0389302826309001</v>
      </c>
      <c r="AE833">
        <v>55.504155771903349</v>
      </c>
    </row>
    <row r="834" spans="1:31" x14ac:dyDescent="0.25">
      <c r="A834">
        <v>2409490</v>
      </c>
      <c r="B834">
        <v>1</v>
      </c>
      <c r="C834" t="s">
        <v>81</v>
      </c>
      <c r="D834" t="s">
        <v>127</v>
      </c>
      <c r="E834" t="s">
        <v>141</v>
      </c>
      <c r="F834" t="s">
        <v>1964</v>
      </c>
      <c r="G834" t="s">
        <v>143</v>
      </c>
      <c r="H834" t="s">
        <v>135</v>
      </c>
      <c r="I834" t="s">
        <v>136</v>
      </c>
      <c r="J834" t="s">
        <v>137</v>
      </c>
      <c r="K834" t="s">
        <v>138</v>
      </c>
      <c r="L834" t="s">
        <v>2621</v>
      </c>
      <c r="M834" t="s">
        <v>2622</v>
      </c>
      <c r="N834">
        <v>0.70361111099999996</v>
      </c>
      <c r="O834">
        <v>9</v>
      </c>
      <c r="P834">
        <v>3</v>
      </c>
      <c r="Q834">
        <v>284</v>
      </c>
      <c r="R834">
        <v>41</v>
      </c>
      <c r="S834">
        <v>17</v>
      </c>
      <c r="T834">
        <v>3</v>
      </c>
      <c r="U834">
        <v>0</v>
      </c>
      <c r="V834">
        <v>0</v>
      </c>
      <c r="W834">
        <v>2.0987313100399247</v>
      </c>
      <c r="X834">
        <v>0</v>
      </c>
      <c r="Y834">
        <v>68.301092758017745</v>
      </c>
      <c r="Z834">
        <v>3.8710325780522923</v>
      </c>
      <c r="AA834">
        <v>42.892725503589645</v>
      </c>
      <c r="AB834">
        <v>1.2205348667256777</v>
      </c>
      <c r="AC834">
        <v>0</v>
      </c>
      <c r="AD834">
        <v>0</v>
      </c>
      <c r="AE834">
        <v>118.38411701642528</v>
      </c>
    </row>
    <row r="835" spans="1:31" x14ac:dyDescent="0.25">
      <c r="A835">
        <v>2410037</v>
      </c>
      <c r="B835">
        <v>1</v>
      </c>
      <c r="C835" t="s">
        <v>80</v>
      </c>
      <c r="D835" t="s">
        <v>101</v>
      </c>
      <c r="E835" t="s">
        <v>146</v>
      </c>
      <c r="F835" t="s">
        <v>2623</v>
      </c>
      <c r="G835" t="s">
        <v>199</v>
      </c>
      <c r="H835" t="s">
        <v>149</v>
      </c>
      <c r="I835" t="s">
        <v>136</v>
      </c>
      <c r="J835" t="s">
        <v>137</v>
      </c>
      <c r="K835" t="s">
        <v>138</v>
      </c>
      <c r="L835" t="s">
        <v>2624</v>
      </c>
      <c r="M835" t="s">
        <v>2625</v>
      </c>
      <c r="N835">
        <v>2.5780555550000002</v>
      </c>
      <c r="O835">
        <v>0</v>
      </c>
      <c r="P835">
        <v>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3.0775783373833674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3.0775783373833674</v>
      </c>
    </row>
    <row r="836" spans="1:31" x14ac:dyDescent="0.25">
      <c r="A836">
        <v>2410137</v>
      </c>
      <c r="B836">
        <v>1</v>
      </c>
      <c r="C836" t="s">
        <v>80</v>
      </c>
      <c r="D836" t="s">
        <v>104</v>
      </c>
      <c r="E836" t="s">
        <v>152</v>
      </c>
      <c r="F836" t="s">
        <v>2626</v>
      </c>
      <c r="G836" t="s">
        <v>2627</v>
      </c>
      <c r="H836" t="s">
        <v>149</v>
      </c>
      <c r="I836" t="s">
        <v>136</v>
      </c>
      <c r="J836" t="s">
        <v>137</v>
      </c>
      <c r="K836" t="s">
        <v>138</v>
      </c>
      <c r="L836" t="s">
        <v>2628</v>
      </c>
      <c r="M836" t="s">
        <v>2629</v>
      </c>
      <c r="N836">
        <v>0.43388888799999997</v>
      </c>
      <c r="O836">
        <v>0</v>
      </c>
      <c r="P836">
        <v>278</v>
      </c>
      <c r="Q836">
        <v>0</v>
      </c>
      <c r="R836">
        <v>0</v>
      </c>
      <c r="S836">
        <v>0</v>
      </c>
      <c r="T836">
        <v>35</v>
      </c>
      <c r="U836">
        <v>0</v>
      </c>
      <c r="V836">
        <v>1</v>
      </c>
      <c r="W836">
        <v>0</v>
      </c>
      <c r="X836">
        <v>32.352700001777741</v>
      </c>
      <c r="Y836">
        <v>0</v>
      </c>
      <c r="Z836">
        <v>0</v>
      </c>
      <c r="AA836">
        <v>0</v>
      </c>
      <c r="AB836">
        <v>9.1872185448218175</v>
      </c>
      <c r="AC836">
        <v>0</v>
      </c>
      <c r="AD836">
        <v>1.6169322427979582</v>
      </c>
      <c r="AE836">
        <v>43.156850789397517</v>
      </c>
    </row>
    <row r="837" spans="1:31" x14ac:dyDescent="0.25">
      <c r="A837">
        <v>2409802</v>
      </c>
      <c r="B837">
        <v>1</v>
      </c>
      <c r="C837" t="s">
        <v>80</v>
      </c>
      <c r="D837" t="s">
        <v>106</v>
      </c>
      <c r="E837" t="s">
        <v>132</v>
      </c>
      <c r="F837" t="s">
        <v>2630</v>
      </c>
      <c r="G837" t="s">
        <v>158</v>
      </c>
      <c r="H837" t="s">
        <v>135</v>
      </c>
      <c r="I837" t="s">
        <v>136</v>
      </c>
      <c r="J837" t="s">
        <v>137</v>
      </c>
      <c r="K837" t="s">
        <v>159</v>
      </c>
      <c r="L837" t="s">
        <v>2631</v>
      </c>
      <c r="M837" t="s">
        <v>2632</v>
      </c>
      <c r="N837">
        <v>3.190833333</v>
      </c>
      <c r="O837">
        <v>0</v>
      </c>
      <c r="P837">
        <v>9</v>
      </c>
      <c r="Q837">
        <v>0</v>
      </c>
      <c r="R837">
        <v>26</v>
      </c>
      <c r="S837">
        <v>0</v>
      </c>
      <c r="T837">
        <v>4</v>
      </c>
      <c r="U837">
        <v>0</v>
      </c>
      <c r="V837">
        <v>0</v>
      </c>
      <c r="W837">
        <v>0</v>
      </c>
      <c r="X837">
        <v>7.7987117161213328</v>
      </c>
      <c r="Y837">
        <v>0</v>
      </c>
      <c r="Z837">
        <v>57.996758078862754</v>
      </c>
      <c r="AA837">
        <v>0</v>
      </c>
      <c r="AB837">
        <v>15.472623527948613</v>
      </c>
      <c r="AC837">
        <v>0</v>
      </c>
      <c r="AD837">
        <v>0</v>
      </c>
      <c r="AE837">
        <v>81.2680933229327</v>
      </c>
    </row>
    <row r="838" spans="1:31" x14ac:dyDescent="0.25">
      <c r="A838">
        <v>2409559</v>
      </c>
      <c r="B838">
        <v>1</v>
      </c>
      <c r="C838" t="s">
        <v>80</v>
      </c>
      <c r="D838" t="s">
        <v>101</v>
      </c>
      <c r="E838" t="s">
        <v>141</v>
      </c>
      <c r="F838" t="s">
        <v>2633</v>
      </c>
      <c r="G838" t="s">
        <v>158</v>
      </c>
      <c r="H838" t="s">
        <v>135</v>
      </c>
      <c r="I838" t="s">
        <v>136</v>
      </c>
      <c r="J838" t="s">
        <v>137</v>
      </c>
      <c r="K838" t="s">
        <v>159</v>
      </c>
      <c r="L838" t="s">
        <v>2634</v>
      </c>
      <c r="M838" t="s">
        <v>2635</v>
      </c>
      <c r="N838">
        <v>2.7855555550000002</v>
      </c>
      <c r="O838">
        <v>7</v>
      </c>
      <c r="P838">
        <v>2554</v>
      </c>
      <c r="Q838">
        <v>2</v>
      </c>
      <c r="R838">
        <v>80</v>
      </c>
      <c r="S838">
        <v>20</v>
      </c>
      <c r="T838">
        <v>257</v>
      </c>
      <c r="U838">
        <v>1</v>
      </c>
      <c r="V838">
        <v>1</v>
      </c>
      <c r="W838">
        <v>9.7908778544881425</v>
      </c>
      <c r="X838">
        <v>1857.8363425321068</v>
      </c>
      <c r="Y838">
        <v>2.109402017212</v>
      </c>
      <c r="Z838">
        <v>44.109676245218495</v>
      </c>
      <c r="AA838">
        <v>361.94121313383238</v>
      </c>
      <c r="AB838">
        <v>1090.4239952154583</v>
      </c>
      <c r="AC838">
        <v>67.123905343134382</v>
      </c>
      <c r="AD838">
        <v>1.8523099743468669</v>
      </c>
      <c r="AE838">
        <v>3435.1877223157971</v>
      </c>
    </row>
    <row r="839" spans="1:31" x14ac:dyDescent="0.25">
      <c r="A839">
        <v>2409702</v>
      </c>
      <c r="B839">
        <v>1</v>
      </c>
      <c r="C839" t="s">
        <v>80</v>
      </c>
      <c r="D839" t="s">
        <v>104</v>
      </c>
      <c r="E839" t="s">
        <v>141</v>
      </c>
      <c r="F839" t="s">
        <v>2636</v>
      </c>
      <c r="G839" t="s">
        <v>143</v>
      </c>
      <c r="H839" t="s">
        <v>135</v>
      </c>
      <c r="I839" t="s">
        <v>136</v>
      </c>
      <c r="J839" t="s">
        <v>137</v>
      </c>
      <c r="K839" t="s">
        <v>138</v>
      </c>
      <c r="L839" t="s">
        <v>2637</v>
      </c>
      <c r="M839" t="s">
        <v>2638</v>
      </c>
      <c r="N839">
        <v>0.65194444399999996</v>
      </c>
      <c r="O839">
        <v>12</v>
      </c>
      <c r="P839">
        <v>221</v>
      </c>
      <c r="Q839">
        <v>39</v>
      </c>
      <c r="R839">
        <v>16</v>
      </c>
      <c r="S839">
        <v>51</v>
      </c>
      <c r="T839">
        <v>41</v>
      </c>
      <c r="U839">
        <v>11</v>
      </c>
      <c r="V839">
        <v>0</v>
      </c>
      <c r="W839">
        <v>2.7383516329934499</v>
      </c>
      <c r="X839">
        <v>39.512566821099824</v>
      </c>
      <c r="Y839">
        <v>20.467053007051007</v>
      </c>
      <c r="Z839">
        <v>1.7420706707494416</v>
      </c>
      <c r="AA839">
        <v>296.84273684309022</v>
      </c>
      <c r="AB839">
        <v>24.83776643815278</v>
      </c>
      <c r="AC839">
        <v>1190.0485072779077</v>
      </c>
      <c r="AD839">
        <v>0</v>
      </c>
      <c r="AE839">
        <v>1576.1890526910443</v>
      </c>
    </row>
    <row r="840" spans="1:31" x14ac:dyDescent="0.25">
      <c r="A840">
        <v>2409510</v>
      </c>
      <c r="B840">
        <v>1</v>
      </c>
      <c r="C840" t="s">
        <v>80</v>
      </c>
      <c r="D840" t="s">
        <v>82</v>
      </c>
      <c r="E840" t="s">
        <v>152</v>
      </c>
      <c r="F840" t="s">
        <v>2639</v>
      </c>
      <c r="G840" t="s">
        <v>154</v>
      </c>
      <c r="H840" t="s">
        <v>149</v>
      </c>
      <c r="I840" t="s">
        <v>136</v>
      </c>
      <c r="J840" t="s">
        <v>137</v>
      </c>
      <c r="K840" t="s">
        <v>138</v>
      </c>
      <c r="L840" t="s">
        <v>2393</v>
      </c>
      <c r="M840" t="s">
        <v>2640</v>
      </c>
      <c r="N840">
        <v>0.92805555500000003</v>
      </c>
      <c r="O840">
        <v>0</v>
      </c>
      <c r="P840">
        <v>168</v>
      </c>
      <c r="Q840">
        <v>0</v>
      </c>
      <c r="R840">
        <v>0</v>
      </c>
      <c r="S840">
        <v>0</v>
      </c>
      <c r="T840">
        <v>16</v>
      </c>
      <c r="U840">
        <v>0</v>
      </c>
      <c r="V840">
        <v>0</v>
      </c>
      <c r="W840">
        <v>0</v>
      </c>
      <c r="X840">
        <v>32.140015722072341</v>
      </c>
      <c r="Y840">
        <v>0</v>
      </c>
      <c r="Z840">
        <v>0</v>
      </c>
      <c r="AA840">
        <v>0</v>
      </c>
      <c r="AB840">
        <v>6.0355141525809008</v>
      </c>
      <c r="AC840">
        <v>0</v>
      </c>
      <c r="AD840">
        <v>0</v>
      </c>
      <c r="AE840">
        <v>38.175529874653243</v>
      </c>
    </row>
    <row r="841" spans="1:31" x14ac:dyDescent="0.25">
      <c r="A841">
        <v>2409479</v>
      </c>
      <c r="B841">
        <v>1</v>
      </c>
      <c r="C841" t="s">
        <v>80</v>
      </c>
      <c r="D841" t="s">
        <v>108</v>
      </c>
      <c r="E841" t="s">
        <v>141</v>
      </c>
      <c r="F841" t="s">
        <v>2641</v>
      </c>
      <c r="G841" t="s">
        <v>143</v>
      </c>
      <c r="H841" t="s">
        <v>135</v>
      </c>
      <c r="I841" t="s">
        <v>136</v>
      </c>
      <c r="J841" t="s">
        <v>137</v>
      </c>
      <c r="K841" t="s">
        <v>138</v>
      </c>
      <c r="L841" t="s">
        <v>2642</v>
      </c>
      <c r="M841" t="s">
        <v>2643</v>
      </c>
      <c r="N841">
        <v>0.56555555499999999</v>
      </c>
      <c r="O841">
        <v>0</v>
      </c>
      <c r="P841">
        <v>635</v>
      </c>
      <c r="Q841">
        <v>0</v>
      </c>
      <c r="R841">
        <v>401</v>
      </c>
      <c r="S841">
        <v>4</v>
      </c>
      <c r="T841">
        <v>218</v>
      </c>
      <c r="U841">
        <v>1</v>
      </c>
      <c r="V841">
        <v>0</v>
      </c>
      <c r="W841">
        <v>0</v>
      </c>
      <c r="X841">
        <v>78.872490307224268</v>
      </c>
      <c r="Y841">
        <v>0</v>
      </c>
      <c r="Z841">
        <v>34.305216211862621</v>
      </c>
      <c r="AA841">
        <v>13.2606180831839</v>
      </c>
      <c r="AB841">
        <v>75.596594010083919</v>
      </c>
      <c r="AC841">
        <v>89.03032381972649</v>
      </c>
      <c r="AD841">
        <v>0</v>
      </c>
      <c r="AE841">
        <v>291.06524243208122</v>
      </c>
    </row>
    <row r="842" spans="1:31" x14ac:dyDescent="0.25">
      <c r="A842">
        <v>2409834</v>
      </c>
      <c r="B842">
        <v>1</v>
      </c>
      <c r="C842" t="s">
        <v>80</v>
      </c>
      <c r="D842" t="s">
        <v>93</v>
      </c>
      <c r="E842" t="s">
        <v>174</v>
      </c>
      <c r="F842" t="s">
        <v>2644</v>
      </c>
      <c r="G842" t="s">
        <v>158</v>
      </c>
      <c r="H842" t="s">
        <v>135</v>
      </c>
      <c r="I842" t="s">
        <v>136</v>
      </c>
      <c r="J842" t="s">
        <v>137</v>
      </c>
      <c r="K842" t="s">
        <v>159</v>
      </c>
      <c r="L842" t="s">
        <v>2645</v>
      </c>
      <c r="M842" t="s">
        <v>2646</v>
      </c>
      <c r="N842">
        <v>0.57250000000000001</v>
      </c>
      <c r="O842">
        <v>0</v>
      </c>
      <c r="P842">
        <v>13</v>
      </c>
      <c r="Q842">
        <v>1</v>
      </c>
      <c r="R842">
        <v>54</v>
      </c>
      <c r="S842">
        <v>2</v>
      </c>
      <c r="T842">
        <v>16</v>
      </c>
      <c r="U842">
        <v>0</v>
      </c>
      <c r="V842">
        <v>0</v>
      </c>
      <c r="W842">
        <v>0</v>
      </c>
      <c r="X842">
        <v>0.11851604703570001</v>
      </c>
      <c r="Y842">
        <v>0.72303914836875005</v>
      </c>
      <c r="Z842">
        <v>0.41893527517800011</v>
      </c>
      <c r="AA842">
        <v>0.97961675077935007</v>
      </c>
      <c r="AB842">
        <v>0.90788630528230008</v>
      </c>
      <c r="AC842">
        <v>0</v>
      </c>
      <c r="AD842">
        <v>0</v>
      </c>
      <c r="AE842">
        <v>3.1479935266441004</v>
      </c>
    </row>
    <row r="843" spans="1:31" x14ac:dyDescent="0.25">
      <c r="A843">
        <v>2409665</v>
      </c>
      <c r="B843">
        <v>1</v>
      </c>
      <c r="C843" t="s">
        <v>80</v>
      </c>
      <c r="D843" t="s">
        <v>84</v>
      </c>
      <c r="E843" t="s">
        <v>146</v>
      </c>
      <c r="F843" t="s">
        <v>2647</v>
      </c>
      <c r="G843" t="s">
        <v>168</v>
      </c>
      <c r="H843" t="s">
        <v>149</v>
      </c>
      <c r="I843" t="s">
        <v>136</v>
      </c>
      <c r="J843" t="s">
        <v>3</v>
      </c>
      <c r="K843" t="s">
        <v>138</v>
      </c>
      <c r="L843" t="s">
        <v>2648</v>
      </c>
      <c r="M843" t="s">
        <v>2649</v>
      </c>
      <c r="N843">
        <v>4.812777777</v>
      </c>
      <c r="O843">
        <v>0</v>
      </c>
      <c r="P843">
        <v>11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8.74235634919253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8.74235634919253</v>
      </c>
    </row>
    <row r="844" spans="1:31" x14ac:dyDescent="0.25">
      <c r="A844">
        <v>2410126</v>
      </c>
      <c r="B844">
        <v>1</v>
      </c>
      <c r="C844" t="s">
        <v>80</v>
      </c>
      <c r="D844" t="s">
        <v>94</v>
      </c>
      <c r="E844" t="s">
        <v>174</v>
      </c>
      <c r="F844" t="s">
        <v>2650</v>
      </c>
      <c r="G844" t="s">
        <v>215</v>
      </c>
      <c r="H844" t="s">
        <v>135</v>
      </c>
      <c r="I844" t="s">
        <v>136</v>
      </c>
      <c r="J844" t="s">
        <v>137</v>
      </c>
      <c r="K844" t="s">
        <v>138</v>
      </c>
      <c r="L844" t="s">
        <v>2651</v>
      </c>
      <c r="M844" t="s">
        <v>2652</v>
      </c>
      <c r="N844">
        <v>3.1013888879999998</v>
      </c>
      <c r="O844">
        <v>0</v>
      </c>
      <c r="P844">
        <v>0</v>
      </c>
      <c r="Q844">
        <v>35</v>
      </c>
      <c r="R844">
        <v>133</v>
      </c>
      <c r="S844">
        <v>2</v>
      </c>
      <c r="T844">
        <v>11</v>
      </c>
      <c r="U844">
        <v>0</v>
      </c>
      <c r="V844">
        <v>0</v>
      </c>
      <c r="W844">
        <v>0</v>
      </c>
      <c r="X844">
        <v>0</v>
      </c>
      <c r="Y844">
        <v>7.508460264785275</v>
      </c>
      <c r="Z844">
        <v>3.0397698470217995</v>
      </c>
      <c r="AA844">
        <v>20.350299744459004</v>
      </c>
      <c r="AB844">
        <v>15.695778821902335</v>
      </c>
      <c r="AC844">
        <v>0</v>
      </c>
      <c r="AD844">
        <v>0</v>
      </c>
      <c r="AE844">
        <v>46.594308678168417</v>
      </c>
    </row>
    <row r="845" spans="1:31" x14ac:dyDescent="0.25">
      <c r="A845">
        <v>2409771</v>
      </c>
      <c r="B845">
        <v>1</v>
      </c>
      <c r="C845" t="s">
        <v>80</v>
      </c>
      <c r="D845" t="s">
        <v>84</v>
      </c>
      <c r="E845" t="s">
        <v>146</v>
      </c>
      <c r="F845" t="s">
        <v>2653</v>
      </c>
      <c r="G845" t="s">
        <v>148</v>
      </c>
      <c r="H845" t="s">
        <v>149</v>
      </c>
      <c r="I845" t="s">
        <v>136</v>
      </c>
      <c r="J845" t="s">
        <v>137</v>
      </c>
      <c r="K845" t="s">
        <v>138</v>
      </c>
      <c r="L845" t="s">
        <v>2654</v>
      </c>
      <c r="M845" t="s">
        <v>2655</v>
      </c>
      <c r="N845">
        <v>5.4105555550000002</v>
      </c>
      <c r="O845">
        <v>0</v>
      </c>
      <c r="P845">
        <v>3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1.9632792102722669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1.9632792102722669</v>
      </c>
    </row>
    <row r="846" spans="1:31" x14ac:dyDescent="0.25">
      <c r="A846">
        <v>2410080</v>
      </c>
      <c r="B846">
        <v>1</v>
      </c>
      <c r="C846" t="s">
        <v>81</v>
      </c>
      <c r="D846" t="s">
        <v>112</v>
      </c>
      <c r="E846" t="s">
        <v>141</v>
      </c>
      <c r="F846" t="s">
        <v>2656</v>
      </c>
      <c r="G846" t="s">
        <v>143</v>
      </c>
      <c r="H846" t="s">
        <v>135</v>
      </c>
      <c r="I846" t="s">
        <v>136</v>
      </c>
      <c r="J846" t="s">
        <v>137</v>
      </c>
      <c r="K846" t="s">
        <v>138</v>
      </c>
      <c r="L846" t="s">
        <v>2657</v>
      </c>
      <c r="M846" t="s">
        <v>2658</v>
      </c>
      <c r="N846">
        <v>0.56388888800000003</v>
      </c>
      <c r="O846">
        <v>0</v>
      </c>
      <c r="P846">
        <v>0</v>
      </c>
      <c r="Q846">
        <v>24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0.40755618967699991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0.40755618967699991</v>
      </c>
    </row>
    <row r="847" spans="1:31" x14ac:dyDescent="0.25">
      <c r="A847">
        <v>2409585</v>
      </c>
      <c r="B847">
        <v>1</v>
      </c>
      <c r="C847" t="s">
        <v>81</v>
      </c>
      <c r="D847" t="s">
        <v>119</v>
      </c>
      <c r="E847" t="s">
        <v>162</v>
      </c>
      <c r="F847" t="s">
        <v>2659</v>
      </c>
      <c r="G847" t="s">
        <v>603</v>
      </c>
      <c r="H847" t="s">
        <v>149</v>
      </c>
      <c r="I847" t="s">
        <v>136</v>
      </c>
      <c r="J847" t="s">
        <v>137</v>
      </c>
      <c r="K847" t="s">
        <v>138</v>
      </c>
      <c r="L847" t="s">
        <v>2660</v>
      </c>
      <c r="M847" t="s">
        <v>2661</v>
      </c>
      <c r="N847">
        <v>3.5547222220000001</v>
      </c>
      <c r="O847">
        <v>0</v>
      </c>
      <c r="P847">
        <v>13</v>
      </c>
      <c r="Q847">
        <v>0</v>
      </c>
      <c r="R847">
        <v>1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4.8347293624763319</v>
      </c>
      <c r="Y847">
        <v>0</v>
      </c>
      <c r="Z847">
        <v>6.5636975796764254</v>
      </c>
      <c r="AA847">
        <v>0</v>
      </c>
      <c r="AB847">
        <v>0</v>
      </c>
      <c r="AC847">
        <v>0</v>
      </c>
      <c r="AD847">
        <v>0</v>
      </c>
      <c r="AE847">
        <v>11.398426942152756</v>
      </c>
    </row>
    <row r="848" spans="1:31" x14ac:dyDescent="0.25">
      <c r="A848">
        <v>2409442</v>
      </c>
      <c r="B848">
        <v>1</v>
      </c>
      <c r="C848" t="s">
        <v>80</v>
      </c>
      <c r="D848" t="s">
        <v>82</v>
      </c>
      <c r="E848" t="s">
        <v>174</v>
      </c>
      <c r="F848" t="s">
        <v>2662</v>
      </c>
      <c r="G848" t="s">
        <v>565</v>
      </c>
      <c r="H848" t="s">
        <v>135</v>
      </c>
      <c r="I848" t="s">
        <v>136</v>
      </c>
      <c r="J848" t="s">
        <v>137</v>
      </c>
      <c r="K848" t="s">
        <v>159</v>
      </c>
      <c r="L848" t="s">
        <v>2663</v>
      </c>
      <c r="M848" t="s">
        <v>2664</v>
      </c>
      <c r="N848">
        <v>0.38305555499999999</v>
      </c>
      <c r="O848">
        <v>0</v>
      </c>
      <c r="P848">
        <v>766</v>
      </c>
      <c r="Q848">
        <v>0</v>
      </c>
      <c r="R848">
        <v>0</v>
      </c>
      <c r="S848">
        <v>5</v>
      </c>
      <c r="T848">
        <v>1351</v>
      </c>
      <c r="U848">
        <v>1</v>
      </c>
      <c r="V848">
        <v>14</v>
      </c>
      <c r="W848">
        <v>0</v>
      </c>
      <c r="X848">
        <v>65.509045269511589</v>
      </c>
      <c r="Y848">
        <v>0</v>
      </c>
      <c r="Z848">
        <v>0</v>
      </c>
      <c r="AA848">
        <v>305.56950625711994</v>
      </c>
      <c r="AB848">
        <v>267.9459705744963</v>
      </c>
      <c r="AC848">
        <v>27.845475679127166</v>
      </c>
      <c r="AD848">
        <v>27.607558154732388</v>
      </c>
      <c r="AE848">
        <v>694.47755593498732</v>
      </c>
    </row>
    <row r="849" spans="1:31" x14ac:dyDescent="0.25">
      <c r="A849">
        <v>2409774</v>
      </c>
      <c r="B849">
        <v>1</v>
      </c>
      <c r="C849" t="s">
        <v>81</v>
      </c>
      <c r="D849" t="s">
        <v>124</v>
      </c>
      <c r="E849" t="s">
        <v>174</v>
      </c>
      <c r="F849" t="s">
        <v>2665</v>
      </c>
      <c r="G849" t="s">
        <v>143</v>
      </c>
      <c r="H849" t="s">
        <v>135</v>
      </c>
      <c r="I849" t="s">
        <v>136</v>
      </c>
      <c r="J849" t="s">
        <v>137</v>
      </c>
      <c r="K849" t="s">
        <v>138</v>
      </c>
      <c r="L849" t="s">
        <v>2666</v>
      </c>
      <c r="M849" t="s">
        <v>2667</v>
      </c>
      <c r="N849">
        <v>1.7922222219999999</v>
      </c>
      <c r="O849">
        <v>1</v>
      </c>
      <c r="P849">
        <v>0</v>
      </c>
      <c r="Q849">
        <v>34</v>
      </c>
      <c r="R849">
        <v>0</v>
      </c>
      <c r="S849">
        <v>2</v>
      </c>
      <c r="T849">
        <v>0</v>
      </c>
      <c r="U849">
        <v>0</v>
      </c>
      <c r="V849">
        <v>0</v>
      </c>
      <c r="W849">
        <v>0.34639498362013332</v>
      </c>
      <c r="X849">
        <v>0</v>
      </c>
      <c r="Y849">
        <v>24.1380733849536</v>
      </c>
      <c r="Z849">
        <v>0</v>
      </c>
      <c r="AA849">
        <v>3.7044450287643</v>
      </c>
      <c r="AB849">
        <v>0</v>
      </c>
      <c r="AC849">
        <v>0</v>
      </c>
      <c r="AD849">
        <v>0</v>
      </c>
      <c r="AE849">
        <v>28.188913397338034</v>
      </c>
    </row>
    <row r="850" spans="1:31" x14ac:dyDescent="0.25">
      <c r="A850">
        <v>2410040</v>
      </c>
      <c r="B850">
        <v>1</v>
      </c>
      <c r="C850" t="s">
        <v>80</v>
      </c>
      <c r="D850" t="s">
        <v>82</v>
      </c>
      <c r="E850" t="s">
        <v>146</v>
      </c>
      <c r="F850" t="s">
        <v>2668</v>
      </c>
      <c r="G850" t="s">
        <v>148</v>
      </c>
      <c r="H850" t="s">
        <v>149</v>
      </c>
      <c r="I850" t="s">
        <v>136</v>
      </c>
      <c r="J850" t="s">
        <v>137</v>
      </c>
      <c r="K850" t="s">
        <v>138</v>
      </c>
      <c r="L850" t="s">
        <v>2669</v>
      </c>
      <c r="M850" t="s">
        <v>2670</v>
      </c>
      <c r="N850">
        <v>2.2136111110000001</v>
      </c>
      <c r="O850">
        <v>0</v>
      </c>
      <c r="P850">
        <v>11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4.3415035618148998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4.3415035618148998</v>
      </c>
    </row>
    <row r="851" spans="1:31" x14ac:dyDescent="0.25">
      <c r="A851">
        <v>2409519</v>
      </c>
      <c r="B851">
        <v>1</v>
      </c>
      <c r="C851" t="s">
        <v>80</v>
      </c>
      <c r="D851" t="s">
        <v>85</v>
      </c>
      <c r="E851" t="s">
        <v>146</v>
      </c>
      <c r="F851" t="s">
        <v>2671</v>
      </c>
      <c r="G851" t="s">
        <v>282</v>
      </c>
      <c r="H851" t="s">
        <v>149</v>
      </c>
      <c r="I851" t="s">
        <v>136</v>
      </c>
      <c r="J851" t="s">
        <v>137</v>
      </c>
      <c r="K851" t="s">
        <v>138</v>
      </c>
      <c r="L851" t="s">
        <v>2672</v>
      </c>
      <c r="M851" t="s">
        <v>2673</v>
      </c>
      <c r="N851">
        <v>0.92027777700000002</v>
      </c>
      <c r="O851">
        <v>0</v>
      </c>
      <c r="P851">
        <v>11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3.2263529666602504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3.2263529666602504</v>
      </c>
    </row>
    <row r="852" spans="1:31" x14ac:dyDescent="0.25">
      <c r="A852">
        <v>2409960</v>
      </c>
      <c r="B852">
        <v>1</v>
      </c>
      <c r="C852" t="s">
        <v>81</v>
      </c>
      <c r="D852" t="s">
        <v>123</v>
      </c>
      <c r="E852" t="s">
        <v>132</v>
      </c>
      <c r="F852" t="s">
        <v>2674</v>
      </c>
      <c r="G852" t="s">
        <v>143</v>
      </c>
      <c r="H852" t="s">
        <v>135</v>
      </c>
      <c r="I852" t="s">
        <v>136</v>
      </c>
      <c r="J852" t="s">
        <v>137</v>
      </c>
      <c r="K852" t="s">
        <v>138</v>
      </c>
      <c r="L852" t="s">
        <v>2675</v>
      </c>
      <c r="M852" t="s">
        <v>2676</v>
      </c>
      <c r="N852">
        <v>3.0852777769999999</v>
      </c>
      <c r="O852">
        <v>2</v>
      </c>
      <c r="P852">
        <v>0</v>
      </c>
      <c r="Q852">
        <v>99</v>
      </c>
      <c r="R852">
        <v>0</v>
      </c>
      <c r="S852">
        <v>7</v>
      </c>
      <c r="T852">
        <v>0</v>
      </c>
      <c r="U852">
        <v>0</v>
      </c>
      <c r="V852">
        <v>0</v>
      </c>
      <c r="W852">
        <v>0.84588324837305007</v>
      </c>
      <c r="X852">
        <v>0</v>
      </c>
      <c r="Y852">
        <v>77.23197186332132</v>
      </c>
      <c r="Z852">
        <v>0</v>
      </c>
      <c r="AA852">
        <v>14.916178043231852</v>
      </c>
      <c r="AB852">
        <v>0</v>
      </c>
      <c r="AC852">
        <v>0</v>
      </c>
      <c r="AD852">
        <v>0</v>
      </c>
      <c r="AE852">
        <v>92.994033154926228</v>
      </c>
    </row>
    <row r="853" spans="1:31" x14ac:dyDescent="0.25">
      <c r="A853">
        <v>2410103</v>
      </c>
      <c r="B853">
        <v>1</v>
      </c>
      <c r="C853" t="s">
        <v>80</v>
      </c>
      <c r="D853" t="s">
        <v>97</v>
      </c>
      <c r="E853" t="s">
        <v>146</v>
      </c>
      <c r="F853" t="s">
        <v>2677</v>
      </c>
      <c r="G853" t="s">
        <v>199</v>
      </c>
      <c r="H853" t="s">
        <v>149</v>
      </c>
      <c r="I853" t="s">
        <v>136</v>
      </c>
      <c r="J853" t="s">
        <v>137</v>
      </c>
      <c r="K853" t="s">
        <v>138</v>
      </c>
      <c r="L853" t="s">
        <v>2678</v>
      </c>
      <c r="M853" t="s">
        <v>2679</v>
      </c>
      <c r="N853">
        <v>1.118055555</v>
      </c>
      <c r="O853">
        <v>0</v>
      </c>
      <c r="P853">
        <v>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3.7003191385680001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3.7003191385680001</v>
      </c>
    </row>
    <row r="854" spans="1:31" x14ac:dyDescent="0.25">
      <c r="A854">
        <v>2409711</v>
      </c>
      <c r="B854">
        <v>1</v>
      </c>
      <c r="C854" t="s">
        <v>80</v>
      </c>
      <c r="D854" t="s">
        <v>102</v>
      </c>
      <c r="E854" t="s">
        <v>132</v>
      </c>
      <c r="F854" t="s">
        <v>2680</v>
      </c>
      <c r="G854" t="s">
        <v>143</v>
      </c>
      <c r="H854" t="s">
        <v>135</v>
      </c>
      <c r="I854" t="s">
        <v>136</v>
      </c>
      <c r="J854" t="s">
        <v>137</v>
      </c>
      <c r="K854" t="s">
        <v>138</v>
      </c>
      <c r="L854" t="s">
        <v>2681</v>
      </c>
      <c r="M854" t="s">
        <v>2682</v>
      </c>
      <c r="N854">
        <v>9.1944444E-2</v>
      </c>
      <c r="O854">
        <v>1</v>
      </c>
      <c r="P854">
        <v>808</v>
      </c>
      <c r="Q854">
        <v>1</v>
      </c>
      <c r="R854">
        <v>13</v>
      </c>
      <c r="S854">
        <v>2</v>
      </c>
      <c r="T854">
        <v>57</v>
      </c>
      <c r="U854">
        <v>0</v>
      </c>
      <c r="V854">
        <v>0</v>
      </c>
      <c r="W854">
        <v>4.0214409950149993E-2</v>
      </c>
      <c r="X854">
        <v>7.7467615373004879</v>
      </c>
      <c r="Y854">
        <v>0</v>
      </c>
      <c r="Z854">
        <v>0.24754621145319722</v>
      </c>
      <c r="AA854">
        <v>0.26779047764198888</v>
      </c>
      <c r="AB854">
        <v>3.1332590576999104</v>
      </c>
      <c r="AC854">
        <v>0</v>
      </c>
      <c r="AD854">
        <v>0</v>
      </c>
      <c r="AE854">
        <v>11.435571694045734</v>
      </c>
    </row>
    <row r="855" spans="1:31" x14ac:dyDescent="0.25">
      <c r="A855">
        <v>2409754</v>
      </c>
      <c r="B855">
        <v>1</v>
      </c>
      <c r="C855" t="s">
        <v>80</v>
      </c>
      <c r="D855" t="s">
        <v>103</v>
      </c>
      <c r="E855" t="s">
        <v>174</v>
      </c>
      <c r="F855" t="s">
        <v>2683</v>
      </c>
      <c r="G855" t="s">
        <v>158</v>
      </c>
      <c r="H855" t="s">
        <v>135</v>
      </c>
      <c r="I855" t="s">
        <v>136</v>
      </c>
      <c r="J855" t="s">
        <v>137</v>
      </c>
      <c r="K855" t="s">
        <v>159</v>
      </c>
      <c r="L855" t="s">
        <v>2684</v>
      </c>
      <c r="M855" t="s">
        <v>2685</v>
      </c>
      <c r="N855">
        <v>3.528888888</v>
      </c>
      <c r="O855">
        <v>0</v>
      </c>
      <c r="P855">
        <v>0</v>
      </c>
      <c r="Q855">
        <v>1</v>
      </c>
      <c r="R855">
        <v>22</v>
      </c>
      <c r="S855">
        <v>1</v>
      </c>
      <c r="T855">
        <v>9</v>
      </c>
      <c r="U855">
        <v>1</v>
      </c>
      <c r="V855">
        <v>0</v>
      </c>
      <c r="W855">
        <v>0</v>
      </c>
      <c r="X855">
        <v>0</v>
      </c>
      <c r="Y855">
        <v>1.6843834637546669</v>
      </c>
      <c r="Z855">
        <v>104.7817766318846</v>
      </c>
      <c r="AA855">
        <v>4.063312187066134</v>
      </c>
      <c r="AB855">
        <v>26.551354400728936</v>
      </c>
      <c r="AC855">
        <v>497.13561228218691</v>
      </c>
      <c r="AD855">
        <v>0</v>
      </c>
      <c r="AE855">
        <v>634.21643896562125</v>
      </c>
    </row>
    <row r="856" spans="1:31" x14ac:dyDescent="0.25">
      <c r="A856">
        <v>2409705</v>
      </c>
      <c r="B856">
        <v>1</v>
      </c>
      <c r="C856" t="s">
        <v>81</v>
      </c>
      <c r="D856" t="s">
        <v>120</v>
      </c>
      <c r="E856" t="s">
        <v>162</v>
      </c>
      <c r="F856" t="s">
        <v>2686</v>
      </c>
      <c r="G856" t="s">
        <v>168</v>
      </c>
      <c r="H856" t="s">
        <v>149</v>
      </c>
      <c r="I856" t="s">
        <v>136</v>
      </c>
      <c r="J856" t="s">
        <v>3</v>
      </c>
      <c r="K856" t="s">
        <v>138</v>
      </c>
      <c r="L856" t="s">
        <v>2687</v>
      </c>
      <c r="M856" t="s">
        <v>2688</v>
      </c>
      <c r="N856">
        <v>0.72972222200000003</v>
      </c>
      <c r="O856">
        <v>0</v>
      </c>
      <c r="P856">
        <v>5</v>
      </c>
      <c r="Q856">
        <v>0</v>
      </c>
      <c r="R856">
        <v>0</v>
      </c>
      <c r="S856">
        <v>0</v>
      </c>
      <c r="T856">
        <v>43</v>
      </c>
      <c r="U856">
        <v>0</v>
      </c>
      <c r="V856">
        <v>1</v>
      </c>
      <c r="W856">
        <v>0</v>
      </c>
      <c r="X856">
        <v>0.36648979562919998</v>
      </c>
      <c r="Y856">
        <v>0</v>
      </c>
      <c r="Z856">
        <v>0</v>
      </c>
      <c r="AA856">
        <v>0</v>
      </c>
      <c r="AB856">
        <v>17.816926644907667</v>
      </c>
      <c r="AC856">
        <v>0</v>
      </c>
      <c r="AD856">
        <v>112.38406956024127</v>
      </c>
      <c r="AE856">
        <v>130.56748600077813</v>
      </c>
    </row>
    <row r="857" spans="1:31" x14ac:dyDescent="0.25">
      <c r="A857">
        <v>2409645</v>
      </c>
      <c r="B857">
        <v>1</v>
      </c>
      <c r="C857" t="s">
        <v>80</v>
      </c>
      <c r="D857" t="s">
        <v>99</v>
      </c>
      <c r="E857" t="s">
        <v>146</v>
      </c>
      <c r="F857" t="s">
        <v>2689</v>
      </c>
      <c r="G857" t="s">
        <v>148</v>
      </c>
      <c r="H857" t="s">
        <v>149</v>
      </c>
      <c r="I857" t="s">
        <v>136</v>
      </c>
      <c r="J857" t="s">
        <v>137</v>
      </c>
      <c r="K857" t="s">
        <v>138</v>
      </c>
      <c r="L857" t="s">
        <v>2690</v>
      </c>
      <c r="M857" t="s">
        <v>2691</v>
      </c>
      <c r="N857">
        <v>1.3572222220000001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1.6726666635407335</v>
      </c>
      <c r="AC857">
        <v>0</v>
      </c>
      <c r="AD857">
        <v>0</v>
      </c>
      <c r="AE857">
        <v>1.6726666635407335</v>
      </c>
    </row>
    <row r="858" spans="1:31" x14ac:dyDescent="0.25">
      <c r="A858">
        <v>2409622</v>
      </c>
      <c r="B858">
        <v>1</v>
      </c>
      <c r="C858" t="s">
        <v>80</v>
      </c>
      <c r="D858" t="s">
        <v>93</v>
      </c>
      <c r="E858" t="s">
        <v>174</v>
      </c>
      <c r="F858" t="s">
        <v>2692</v>
      </c>
      <c r="G858" t="s">
        <v>158</v>
      </c>
      <c r="H858" t="s">
        <v>135</v>
      </c>
      <c r="I858" t="s">
        <v>136</v>
      </c>
      <c r="J858" t="s">
        <v>137</v>
      </c>
      <c r="K858" t="s">
        <v>159</v>
      </c>
      <c r="L858" t="s">
        <v>2693</v>
      </c>
      <c r="M858" t="s">
        <v>2694</v>
      </c>
      <c r="N858">
        <v>0.49638888799999997</v>
      </c>
      <c r="O858">
        <v>0</v>
      </c>
      <c r="P858">
        <v>383</v>
      </c>
      <c r="Q858">
        <v>0</v>
      </c>
      <c r="R858">
        <v>52</v>
      </c>
      <c r="S858">
        <v>0</v>
      </c>
      <c r="T858">
        <v>73</v>
      </c>
      <c r="U858">
        <v>1</v>
      </c>
      <c r="V858">
        <v>0</v>
      </c>
      <c r="W858">
        <v>0</v>
      </c>
      <c r="X858">
        <v>44.176688217038638</v>
      </c>
      <c r="Y858">
        <v>0</v>
      </c>
      <c r="Z858">
        <v>10.555954500872026</v>
      </c>
      <c r="AA858">
        <v>0</v>
      </c>
      <c r="AB858">
        <v>27.071896405773209</v>
      </c>
      <c r="AC858">
        <v>70.856758901822559</v>
      </c>
      <c r="AD858">
        <v>0</v>
      </c>
      <c r="AE858">
        <v>152.66129802550643</v>
      </c>
    </row>
    <row r="859" spans="1:31" x14ac:dyDescent="0.25">
      <c r="A859">
        <v>2409522</v>
      </c>
      <c r="B859">
        <v>1</v>
      </c>
      <c r="C859" t="s">
        <v>80</v>
      </c>
      <c r="D859" t="s">
        <v>103</v>
      </c>
      <c r="E859" t="s">
        <v>174</v>
      </c>
      <c r="F859" t="s">
        <v>2695</v>
      </c>
      <c r="G859" t="s">
        <v>158</v>
      </c>
      <c r="H859" t="s">
        <v>135</v>
      </c>
      <c r="I859" t="s">
        <v>136</v>
      </c>
      <c r="J859" t="s">
        <v>137</v>
      </c>
      <c r="K859" t="s">
        <v>159</v>
      </c>
      <c r="L859" t="s">
        <v>2696</v>
      </c>
      <c r="M859" t="s">
        <v>2697</v>
      </c>
      <c r="N859">
        <v>3.293055555</v>
      </c>
      <c r="O859">
        <v>0</v>
      </c>
      <c r="P859">
        <v>3</v>
      </c>
      <c r="Q859">
        <v>9</v>
      </c>
      <c r="R859">
        <v>49</v>
      </c>
      <c r="S859">
        <v>9</v>
      </c>
      <c r="T859">
        <v>7</v>
      </c>
      <c r="U859">
        <v>0</v>
      </c>
      <c r="V859">
        <v>0</v>
      </c>
      <c r="W859">
        <v>0</v>
      </c>
      <c r="X859">
        <v>0</v>
      </c>
      <c r="Y859">
        <v>52.007480828217048</v>
      </c>
      <c r="Z859">
        <v>22.937240822656666</v>
      </c>
      <c r="AA859">
        <v>41.683114477586173</v>
      </c>
      <c r="AB859">
        <v>5.6311608961784883</v>
      </c>
      <c r="AC859">
        <v>0</v>
      </c>
      <c r="AD859">
        <v>0</v>
      </c>
      <c r="AE859">
        <v>122.25899702463838</v>
      </c>
    </row>
    <row r="860" spans="1:31" x14ac:dyDescent="0.25">
      <c r="A860">
        <v>2409545</v>
      </c>
      <c r="B860">
        <v>1</v>
      </c>
      <c r="C860" t="s">
        <v>80</v>
      </c>
      <c r="D860" t="s">
        <v>93</v>
      </c>
      <c r="E860" t="s">
        <v>174</v>
      </c>
      <c r="F860" t="s">
        <v>2698</v>
      </c>
      <c r="G860" t="s">
        <v>158</v>
      </c>
      <c r="H860" t="s">
        <v>135</v>
      </c>
      <c r="I860" t="s">
        <v>136</v>
      </c>
      <c r="J860" t="s">
        <v>137</v>
      </c>
      <c r="K860" t="s">
        <v>159</v>
      </c>
      <c r="L860" t="s">
        <v>2699</v>
      </c>
      <c r="M860" t="s">
        <v>2700</v>
      </c>
      <c r="N860">
        <v>1.1502777769999999</v>
      </c>
      <c r="O860">
        <v>0</v>
      </c>
      <c r="P860">
        <v>424</v>
      </c>
      <c r="Q860">
        <v>47</v>
      </c>
      <c r="R860">
        <v>350</v>
      </c>
      <c r="S860">
        <v>13</v>
      </c>
      <c r="T860">
        <v>233</v>
      </c>
      <c r="U860">
        <v>0</v>
      </c>
      <c r="V860">
        <v>1</v>
      </c>
      <c r="W860">
        <v>0</v>
      </c>
      <c r="X860">
        <v>85.512003887717739</v>
      </c>
      <c r="Y860">
        <v>23.829789250703474</v>
      </c>
      <c r="Z860">
        <v>46.489252501763524</v>
      </c>
      <c r="AA860">
        <v>70.794455066312494</v>
      </c>
      <c r="AB860">
        <v>142.5880012546024</v>
      </c>
      <c r="AC860">
        <v>0</v>
      </c>
      <c r="AD860">
        <v>203.74774069273769</v>
      </c>
      <c r="AE860">
        <v>572.9612426538373</v>
      </c>
    </row>
    <row r="861" spans="1:31" x14ac:dyDescent="0.25">
      <c r="A861">
        <v>2409983</v>
      </c>
      <c r="B861">
        <v>1</v>
      </c>
      <c r="C861" t="s">
        <v>80</v>
      </c>
      <c r="D861" t="s">
        <v>92</v>
      </c>
      <c r="E861" t="s">
        <v>141</v>
      </c>
      <c r="F861" t="s">
        <v>2701</v>
      </c>
      <c r="G861" t="s">
        <v>215</v>
      </c>
      <c r="H861" t="s">
        <v>135</v>
      </c>
      <c r="I861" t="s">
        <v>136</v>
      </c>
      <c r="J861" t="s">
        <v>137</v>
      </c>
      <c r="K861" t="s">
        <v>138</v>
      </c>
      <c r="L861" t="s">
        <v>2702</v>
      </c>
      <c r="M861" t="s">
        <v>2703</v>
      </c>
      <c r="N861">
        <v>0.66888888800000001</v>
      </c>
      <c r="O861">
        <v>1</v>
      </c>
      <c r="P861">
        <v>3001</v>
      </c>
      <c r="Q861">
        <v>1</v>
      </c>
      <c r="R861">
        <v>2</v>
      </c>
      <c r="S861">
        <v>7</v>
      </c>
      <c r="T861">
        <v>149</v>
      </c>
      <c r="U861">
        <v>1</v>
      </c>
      <c r="V861">
        <v>2</v>
      </c>
      <c r="W861">
        <v>0.18551269137006665</v>
      </c>
      <c r="X861">
        <v>391.10532371586442</v>
      </c>
      <c r="Y861">
        <v>0.1395271156</v>
      </c>
      <c r="Z861">
        <v>1.9575944466666662E-2</v>
      </c>
      <c r="AA861">
        <v>7.7584708861816871</v>
      </c>
      <c r="AB861">
        <v>75.012751398428961</v>
      </c>
      <c r="AC861">
        <v>19.124401342226133</v>
      </c>
      <c r="AD861">
        <v>0.64602156246633324</v>
      </c>
      <c r="AE861">
        <v>493.99158465660429</v>
      </c>
    </row>
    <row r="862" spans="1:31" x14ac:dyDescent="0.25">
      <c r="A862">
        <v>2409731</v>
      </c>
      <c r="B862">
        <v>1</v>
      </c>
      <c r="C862" t="s">
        <v>80</v>
      </c>
      <c r="D862" t="s">
        <v>96</v>
      </c>
      <c r="E862" t="s">
        <v>241</v>
      </c>
      <c r="F862" t="s">
        <v>2704</v>
      </c>
      <c r="G862" t="s">
        <v>143</v>
      </c>
      <c r="H862" t="s">
        <v>135</v>
      </c>
      <c r="I862" t="s">
        <v>136</v>
      </c>
      <c r="J862" t="s">
        <v>137</v>
      </c>
      <c r="K862" t="s">
        <v>138</v>
      </c>
      <c r="L862" t="s">
        <v>2705</v>
      </c>
      <c r="M862" t="s">
        <v>2706</v>
      </c>
      <c r="N862">
        <v>0.79194444399999997</v>
      </c>
      <c r="O862">
        <v>0</v>
      </c>
      <c r="P862">
        <v>286</v>
      </c>
      <c r="Q862">
        <v>11</v>
      </c>
      <c r="R862">
        <v>29</v>
      </c>
      <c r="S862">
        <v>9</v>
      </c>
      <c r="T862">
        <v>53</v>
      </c>
      <c r="U862">
        <v>3</v>
      </c>
      <c r="V862">
        <v>0</v>
      </c>
      <c r="W862">
        <v>0</v>
      </c>
      <c r="X862">
        <v>70.304924776992536</v>
      </c>
      <c r="Y862">
        <v>3.3288165199052782</v>
      </c>
      <c r="Z862">
        <v>8.4150470251400993</v>
      </c>
      <c r="AA862">
        <v>41.150716858435466</v>
      </c>
      <c r="AB862">
        <v>28.480957862703157</v>
      </c>
      <c r="AC862">
        <v>256.15626772958109</v>
      </c>
      <c r="AD862">
        <v>0</v>
      </c>
      <c r="AE862">
        <v>407.83673077275762</v>
      </c>
    </row>
    <row r="863" spans="1:31" x14ac:dyDescent="0.25">
      <c r="A863">
        <v>2409831</v>
      </c>
      <c r="B863">
        <v>1</v>
      </c>
      <c r="C863" t="s">
        <v>80</v>
      </c>
      <c r="D863" t="s">
        <v>106</v>
      </c>
      <c r="E863" t="s">
        <v>132</v>
      </c>
      <c r="F863" t="s">
        <v>2707</v>
      </c>
      <c r="G863" t="s">
        <v>158</v>
      </c>
      <c r="H863" t="s">
        <v>135</v>
      </c>
      <c r="I863" t="s">
        <v>136</v>
      </c>
      <c r="J863" t="s">
        <v>137</v>
      </c>
      <c r="K863" t="s">
        <v>159</v>
      </c>
      <c r="L863" t="s">
        <v>2708</v>
      </c>
      <c r="M863" t="s">
        <v>2709</v>
      </c>
      <c r="N863">
        <v>2.500277777</v>
      </c>
      <c r="O863">
        <v>0</v>
      </c>
      <c r="P863">
        <v>91</v>
      </c>
      <c r="Q863">
        <v>0</v>
      </c>
      <c r="R863">
        <v>5</v>
      </c>
      <c r="S863">
        <v>0</v>
      </c>
      <c r="T863">
        <v>20</v>
      </c>
      <c r="U863">
        <v>0</v>
      </c>
      <c r="V863">
        <v>0</v>
      </c>
      <c r="W863">
        <v>0</v>
      </c>
      <c r="X863">
        <v>42.774642418621674</v>
      </c>
      <c r="Y863">
        <v>0</v>
      </c>
      <c r="Z863">
        <v>5.2910974087295255</v>
      </c>
      <c r="AA863">
        <v>0</v>
      </c>
      <c r="AB863">
        <v>21.031456501987805</v>
      </c>
      <c r="AC863">
        <v>0</v>
      </c>
      <c r="AD863">
        <v>0</v>
      </c>
      <c r="AE863">
        <v>69.097196329338999</v>
      </c>
    </row>
    <row r="864" spans="1:31" x14ac:dyDescent="0.25">
      <c r="A864">
        <v>2409751</v>
      </c>
      <c r="B864">
        <v>1</v>
      </c>
      <c r="C864" t="s">
        <v>80</v>
      </c>
      <c r="D864" t="s">
        <v>82</v>
      </c>
      <c r="E864" t="s">
        <v>174</v>
      </c>
      <c r="F864" t="s">
        <v>2710</v>
      </c>
      <c r="G864" t="s">
        <v>158</v>
      </c>
      <c r="H864" t="s">
        <v>135</v>
      </c>
      <c r="I864" t="s">
        <v>136</v>
      </c>
      <c r="J864" t="s">
        <v>137</v>
      </c>
      <c r="K864" t="s">
        <v>159</v>
      </c>
      <c r="L864" t="s">
        <v>2711</v>
      </c>
      <c r="M864" t="s">
        <v>2712</v>
      </c>
      <c r="N864">
        <v>4.3044444439999996</v>
      </c>
      <c r="O864">
        <v>0</v>
      </c>
      <c r="P864">
        <v>1635</v>
      </c>
      <c r="Q864">
        <v>0</v>
      </c>
      <c r="R864">
        <v>0</v>
      </c>
      <c r="S864">
        <v>1</v>
      </c>
      <c r="T864">
        <v>273</v>
      </c>
      <c r="U864">
        <v>1</v>
      </c>
      <c r="V864">
        <v>10</v>
      </c>
      <c r="W864">
        <v>0</v>
      </c>
      <c r="X864">
        <v>1676.1745472868165</v>
      </c>
      <c r="Y864">
        <v>0</v>
      </c>
      <c r="Z864">
        <v>0</v>
      </c>
      <c r="AA864">
        <v>71.004401930579945</v>
      </c>
      <c r="AB864">
        <v>1225.9253400226789</v>
      </c>
      <c r="AC864">
        <v>396.11463937441101</v>
      </c>
      <c r="AD864">
        <v>1643.2527431806316</v>
      </c>
      <c r="AE864">
        <v>5012.4716717951178</v>
      </c>
    </row>
    <row r="865" spans="1:31" x14ac:dyDescent="0.25">
      <c r="A865">
        <v>2410106</v>
      </c>
      <c r="B865">
        <v>1</v>
      </c>
      <c r="C865" t="s">
        <v>80</v>
      </c>
      <c r="D865" t="s">
        <v>93</v>
      </c>
      <c r="E865" t="s">
        <v>152</v>
      </c>
      <c r="F865" t="s">
        <v>2713</v>
      </c>
      <c r="G865" t="s">
        <v>403</v>
      </c>
      <c r="H865" t="s">
        <v>149</v>
      </c>
      <c r="I865" t="s">
        <v>136</v>
      </c>
      <c r="J865" t="s">
        <v>137</v>
      </c>
      <c r="K865" t="s">
        <v>138</v>
      </c>
      <c r="L865" t="s">
        <v>2714</v>
      </c>
      <c r="M865" t="s">
        <v>2715</v>
      </c>
      <c r="N865">
        <v>1.0480555549999999</v>
      </c>
      <c r="O865">
        <v>0</v>
      </c>
      <c r="P865">
        <v>39</v>
      </c>
      <c r="Q865">
        <v>0</v>
      </c>
      <c r="R865">
        <v>0</v>
      </c>
      <c r="S865">
        <v>0</v>
      </c>
      <c r="T865">
        <v>1</v>
      </c>
      <c r="U865">
        <v>0</v>
      </c>
      <c r="V865">
        <v>0</v>
      </c>
      <c r="W865">
        <v>0</v>
      </c>
      <c r="X865">
        <v>3.5181891923279998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3.5181891923279998</v>
      </c>
    </row>
    <row r="866" spans="1:31" x14ac:dyDescent="0.25">
      <c r="A866">
        <v>2409565</v>
      </c>
      <c r="B866">
        <v>1</v>
      </c>
      <c r="C866" t="s">
        <v>80</v>
      </c>
      <c r="D866" t="s">
        <v>96</v>
      </c>
      <c r="E866" t="s">
        <v>146</v>
      </c>
      <c r="F866" t="s">
        <v>2716</v>
      </c>
      <c r="G866" t="s">
        <v>168</v>
      </c>
      <c r="H866" t="s">
        <v>149</v>
      </c>
      <c r="I866" t="s">
        <v>136</v>
      </c>
      <c r="J866" t="s">
        <v>137</v>
      </c>
      <c r="K866" t="s">
        <v>138</v>
      </c>
      <c r="L866" t="s">
        <v>2717</v>
      </c>
      <c r="M866" t="s">
        <v>2718</v>
      </c>
      <c r="N866">
        <v>1.5097222219999999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0.2746200492609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0.2746200492609</v>
      </c>
    </row>
    <row r="867" spans="1:31" x14ac:dyDescent="0.25">
      <c r="A867">
        <v>2409794</v>
      </c>
      <c r="B867">
        <v>1</v>
      </c>
      <c r="C867" t="s">
        <v>80</v>
      </c>
      <c r="D867" t="s">
        <v>99</v>
      </c>
      <c r="E867" t="s">
        <v>162</v>
      </c>
      <c r="F867" t="s">
        <v>2719</v>
      </c>
      <c r="G867" t="s">
        <v>154</v>
      </c>
      <c r="H867" t="s">
        <v>149</v>
      </c>
      <c r="I867" t="s">
        <v>136</v>
      </c>
      <c r="J867" t="s">
        <v>137</v>
      </c>
      <c r="K867" t="s">
        <v>138</v>
      </c>
      <c r="L867" t="s">
        <v>2720</v>
      </c>
      <c r="M867" t="s">
        <v>2721</v>
      </c>
      <c r="N867">
        <v>1.1924999999999999</v>
      </c>
      <c r="O867">
        <v>0</v>
      </c>
      <c r="P867">
        <v>46</v>
      </c>
      <c r="Q867">
        <v>0</v>
      </c>
      <c r="R867">
        <v>0</v>
      </c>
      <c r="S867">
        <v>0</v>
      </c>
      <c r="T867">
        <v>8</v>
      </c>
      <c r="U867">
        <v>0</v>
      </c>
      <c r="V867">
        <v>0</v>
      </c>
      <c r="W867">
        <v>0</v>
      </c>
      <c r="X867">
        <v>12.798072376619267</v>
      </c>
      <c r="Y867">
        <v>0</v>
      </c>
      <c r="Z867">
        <v>0</v>
      </c>
      <c r="AA867">
        <v>0</v>
      </c>
      <c r="AB867">
        <v>12.123195439505469</v>
      </c>
      <c r="AC867">
        <v>0</v>
      </c>
      <c r="AD867">
        <v>0</v>
      </c>
      <c r="AE867">
        <v>24.921267816124736</v>
      </c>
    </row>
    <row r="868" spans="1:31" x14ac:dyDescent="0.25">
      <c r="A868">
        <v>2409608</v>
      </c>
      <c r="B868">
        <v>1</v>
      </c>
      <c r="C868" t="s">
        <v>81</v>
      </c>
      <c r="D868" t="s">
        <v>128</v>
      </c>
      <c r="E868" t="s">
        <v>152</v>
      </c>
      <c r="F868" t="s">
        <v>2722</v>
      </c>
      <c r="G868" t="s">
        <v>158</v>
      </c>
      <c r="H868" t="s">
        <v>149</v>
      </c>
      <c r="I868" t="s">
        <v>136</v>
      </c>
      <c r="J868" t="s">
        <v>137</v>
      </c>
      <c r="K868" t="s">
        <v>159</v>
      </c>
      <c r="L868" t="s">
        <v>2723</v>
      </c>
      <c r="M868" t="s">
        <v>2724</v>
      </c>
      <c r="N868">
        <v>1.855555555</v>
      </c>
      <c r="O868">
        <v>0</v>
      </c>
      <c r="P868">
        <v>799</v>
      </c>
      <c r="Q868">
        <v>0</v>
      </c>
      <c r="R868">
        <v>0</v>
      </c>
      <c r="S868">
        <v>0</v>
      </c>
      <c r="T868">
        <v>49</v>
      </c>
      <c r="U868">
        <v>0</v>
      </c>
      <c r="V868">
        <v>0</v>
      </c>
      <c r="W868">
        <v>0</v>
      </c>
      <c r="X868">
        <v>312.82261762239705</v>
      </c>
      <c r="Y868">
        <v>0</v>
      </c>
      <c r="Z868">
        <v>0</v>
      </c>
      <c r="AA868">
        <v>0</v>
      </c>
      <c r="AB868">
        <v>116.40173119624326</v>
      </c>
      <c r="AC868">
        <v>0</v>
      </c>
      <c r="AD868">
        <v>0</v>
      </c>
      <c r="AE868">
        <v>429.22434881864029</v>
      </c>
    </row>
    <row r="869" spans="1:31" x14ac:dyDescent="0.25">
      <c r="A869">
        <v>2409571</v>
      </c>
      <c r="B869">
        <v>1</v>
      </c>
      <c r="C869" t="s">
        <v>80</v>
      </c>
      <c r="D869" t="s">
        <v>106</v>
      </c>
      <c r="E869" t="s">
        <v>174</v>
      </c>
      <c r="F869" t="s">
        <v>2725</v>
      </c>
      <c r="G869" t="s">
        <v>143</v>
      </c>
      <c r="H869" t="s">
        <v>135</v>
      </c>
      <c r="I869" t="s">
        <v>136</v>
      </c>
      <c r="J869" t="s">
        <v>137</v>
      </c>
      <c r="K869" t="s">
        <v>138</v>
      </c>
      <c r="L869" t="s">
        <v>2726</v>
      </c>
      <c r="M869" t="s">
        <v>2727</v>
      </c>
      <c r="N869">
        <v>1.2450000000000001</v>
      </c>
      <c r="O869">
        <v>0</v>
      </c>
      <c r="P869">
        <v>4</v>
      </c>
      <c r="Q869">
        <v>32</v>
      </c>
      <c r="R869">
        <v>266</v>
      </c>
      <c r="S869">
        <v>10</v>
      </c>
      <c r="T869">
        <v>66</v>
      </c>
      <c r="U869">
        <v>0</v>
      </c>
      <c r="V869">
        <v>0</v>
      </c>
      <c r="W869">
        <v>0</v>
      </c>
      <c r="X869">
        <v>1.2034816250043332</v>
      </c>
      <c r="Y869">
        <v>34.544802289058332</v>
      </c>
      <c r="Z869">
        <v>79.27380486749766</v>
      </c>
      <c r="AA869">
        <v>9.2513272408640912</v>
      </c>
      <c r="AB869">
        <v>41.615194354102897</v>
      </c>
      <c r="AC869">
        <v>0</v>
      </c>
      <c r="AD869">
        <v>0</v>
      </c>
      <c r="AE869">
        <v>165.88861037652731</v>
      </c>
    </row>
    <row r="870" spans="1:31" x14ac:dyDescent="0.25">
      <c r="A870">
        <v>2409548</v>
      </c>
      <c r="B870">
        <v>1</v>
      </c>
      <c r="C870" t="s">
        <v>81</v>
      </c>
      <c r="D870" t="s">
        <v>123</v>
      </c>
      <c r="E870" t="s">
        <v>141</v>
      </c>
      <c r="F870" t="s">
        <v>2728</v>
      </c>
      <c r="G870" t="s">
        <v>143</v>
      </c>
      <c r="H870" t="s">
        <v>135</v>
      </c>
      <c r="I870" t="s">
        <v>136</v>
      </c>
      <c r="J870" t="s">
        <v>137</v>
      </c>
      <c r="K870" t="s">
        <v>138</v>
      </c>
      <c r="L870" t="s">
        <v>2729</v>
      </c>
      <c r="M870" t="s">
        <v>2730</v>
      </c>
      <c r="N870">
        <v>0.92638888799999997</v>
      </c>
      <c r="O870">
        <v>3</v>
      </c>
      <c r="P870">
        <v>38</v>
      </c>
      <c r="Q870">
        <v>124</v>
      </c>
      <c r="R870">
        <v>295</v>
      </c>
      <c r="S870">
        <v>19</v>
      </c>
      <c r="T870">
        <v>73</v>
      </c>
      <c r="U870">
        <v>0</v>
      </c>
      <c r="V870">
        <v>0</v>
      </c>
      <c r="W870">
        <v>0</v>
      </c>
      <c r="X870">
        <v>1.4373433290138582</v>
      </c>
      <c r="Y870">
        <v>12.288799798045648</v>
      </c>
      <c r="Z870">
        <v>28.276723559598366</v>
      </c>
      <c r="AA870">
        <v>7.6757429030936004</v>
      </c>
      <c r="AB870">
        <v>26.096676844871769</v>
      </c>
      <c r="AC870">
        <v>0</v>
      </c>
      <c r="AD870">
        <v>0</v>
      </c>
      <c r="AE870">
        <v>75.77528643462324</v>
      </c>
    </row>
    <row r="871" spans="1:31" x14ac:dyDescent="0.25">
      <c r="A871">
        <v>2409694</v>
      </c>
      <c r="B871">
        <v>1</v>
      </c>
      <c r="C871" t="s">
        <v>80</v>
      </c>
      <c r="D871" t="s">
        <v>100</v>
      </c>
      <c r="E871" t="s">
        <v>174</v>
      </c>
      <c r="F871" t="s">
        <v>2731</v>
      </c>
      <c r="G871" t="s">
        <v>143</v>
      </c>
      <c r="H871" t="s">
        <v>135</v>
      </c>
      <c r="I871" t="s">
        <v>278</v>
      </c>
      <c r="J871" t="s">
        <v>137</v>
      </c>
      <c r="K871" t="s">
        <v>138</v>
      </c>
      <c r="L871" t="s">
        <v>2732</v>
      </c>
      <c r="M871" t="s">
        <v>2733</v>
      </c>
      <c r="N871">
        <v>4.3055555000000002E-2</v>
      </c>
      <c r="O871">
        <v>0</v>
      </c>
      <c r="P871">
        <v>44</v>
      </c>
      <c r="Q871">
        <v>3</v>
      </c>
      <c r="R871">
        <v>22</v>
      </c>
      <c r="S871">
        <v>1</v>
      </c>
      <c r="T871">
        <v>16</v>
      </c>
      <c r="U871">
        <v>0</v>
      </c>
      <c r="V871">
        <v>0</v>
      </c>
      <c r="W871">
        <v>0</v>
      </c>
      <c r="X871">
        <v>0.27810610563412502</v>
      </c>
      <c r="Y871">
        <v>5.9394710593749997E-2</v>
      </c>
      <c r="Z871">
        <v>0.17714575407409722</v>
      </c>
      <c r="AA871">
        <v>3.2388165166499998E-2</v>
      </c>
      <c r="AB871">
        <v>0.24218971658266664</v>
      </c>
      <c r="AC871">
        <v>0</v>
      </c>
      <c r="AD871">
        <v>0</v>
      </c>
      <c r="AE871">
        <v>0.78922445205113889</v>
      </c>
    </row>
    <row r="872" spans="1:31" x14ac:dyDescent="0.25">
      <c r="A872">
        <v>2409531</v>
      </c>
      <c r="B872">
        <v>1</v>
      </c>
      <c r="C872" t="s">
        <v>80</v>
      </c>
      <c r="D872" t="s">
        <v>84</v>
      </c>
      <c r="E872" t="s">
        <v>152</v>
      </c>
      <c r="F872" t="s">
        <v>2734</v>
      </c>
      <c r="G872" t="s">
        <v>176</v>
      </c>
      <c r="H872" t="s">
        <v>149</v>
      </c>
      <c r="I872" t="s">
        <v>136</v>
      </c>
      <c r="J872" t="s">
        <v>137</v>
      </c>
      <c r="K872" t="s">
        <v>159</v>
      </c>
      <c r="L872" t="s">
        <v>2735</v>
      </c>
      <c r="M872" t="s">
        <v>2736</v>
      </c>
      <c r="N872">
        <v>1.629444444</v>
      </c>
      <c r="O872">
        <v>0</v>
      </c>
      <c r="P872">
        <v>458</v>
      </c>
      <c r="Q872">
        <v>0</v>
      </c>
      <c r="R872">
        <v>0</v>
      </c>
      <c r="S872">
        <v>0</v>
      </c>
      <c r="T872">
        <v>84</v>
      </c>
      <c r="U872">
        <v>0</v>
      </c>
      <c r="V872">
        <v>0</v>
      </c>
      <c r="W872">
        <v>0</v>
      </c>
      <c r="X872">
        <v>159.29995810070778</v>
      </c>
      <c r="Y872">
        <v>0</v>
      </c>
      <c r="Z872">
        <v>0</v>
      </c>
      <c r="AA872">
        <v>0</v>
      </c>
      <c r="AB872">
        <v>172.7439460570929</v>
      </c>
      <c r="AC872">
        <v>0</v>
      </c>
      <c r="AD872">
        <v>0</v>
      </c>
      <c r="AE872">
        <v>332.04390415780068</v>
      </c>
    </row>
    <row r="873" spans="1:31" x14ac:dyDescent="0.25">
      <c r="A873">
        <v>2409568</v>
      </c>
      <c r="B873">
        <v>1</v>
      </c>
      <c r="C873" t="s">
        <v>81</v>
      </c>
      <c r="D873" t="s">
        <v>120</v>
      </c>
      <c r="E873" t="s">
        <v>141</v>
      </c>
      <c r="F873" t="s">
        <v>2219</v>
      </c>
      <c r="G873" t="s">
        <v>143</v>
      </c>
      <c r="H873" t="s">
        <v>135</v>
      </c>
      <c r="I873" t="s">
        <v>136</v>
      </c>
      <c r="J873" t="s">
        <v>137</v>
      </c>
      <c r="K873" t="s">
        <v>138</v>
      </c>
      <c r="L873" t="s">
        <v>2737</v>
      </c>
      <c r="M873" t="s">
        <v>2738</v>
      </c>
      <c r="N873">
        <v>0.98138888800000001</v>
      </c>
      <c r="O873">
        <v>1</v>
      </c>
      <c r="P873">
        <v>114</v>
      </c>
      <c r="Q873">
        <v>36</v>
      </c>
      <c r="R873">
        <v>10</v>
      </c>
      <c r="S873">
        <v>1</v>
      </c>
      <c r="T873">
        <v>19</v>
      </c>
      <c r="U873">
        <v>0</v>
      </c>
      <c r="V873">
        <v>0</v>
      </c>
      <c r="W873">
        <v>0</v>
      </c>
      <c r="X873">
        <v>26.503321667419566</v>
      </c>
      <c r="Y873">
        <v>4.1171127680356108</v>
      </c>
      <c r="Z873">
        <v>4.4755424951963674</v>
      </c>
      <c r="AA873">
        <v>0</v>
      </c>
      <c r="AB873">
        <v>2.9040317214250222</v>
      </c>
      <c r="AC873">
        <v>0</v>
      </c>
      <c r="AD873">
        <v>0</v>
      </c>
      <c r="AE873">
        <v>38.000008652076566</v>
      </c>
    </row>
    <row r="874" spans="1:31" x14ac:dyDescent="0.25">
      <c r="A874">
        <v>2409511</v>
      </c>
      <c r="B874">
        <v>1</v>
      </c>
      <c r="C874" t="s">
        <v>80</v>
      </c>
      <c r="D874" t="s">
        <v>90</v>
      </c>
      <c r="E874" t="s">
        <v>152</v>
      </c>
      <c r="F874" t="s">
        <v>1545</v>
      </c>
      <c r="G874" t="s">
        <v>176</v>
      </c>
      <c r="H874" t="s">
        <v>149</v>
      </c>
      <c r="I874" t="s">
        <v>136</v>
      </c>
      <c r="J874" t="s">
        <v>137</v>
      </c>
      <c r="K874" t="s">
        <v>159</v>
      </c>
      <c r="L874" t="s">
        <v>2739</v>
      </c>
      <c r="M874" t="s">
        <v>2740</v>
      </c>
      <c r="N874">
        <v>1.173611111</v>
      </c>
      <c r="O874">
        <v>0</v>
      </c>
      <c r="P874">
        <v>719</v>
      </c>
      <c r="Q874">
        <v>0</v>
      </c>
      <c r="R874">
        <v>0</v>
      </c>
      <c r="S874">
        <v>0</v>
      </c>
      <c r="T874">
        <v>116</v>
      </c>
      <c r="U874">
        <v>0</v>
      </c>
      <c r="V874">
        <v>1</v>
      </c>
      <c r="W874">
        <v>0</v>
      </c>
      <c r="X874">
        <v>208.74634891969646</v>
      </c>
      <c r="Y874">
        <v>0</v>
      </c>
      <c r="Z874">
        <v>0</v>
      </c>
      <c r="AA874">
        <v>0</v>
      </c>
      <c r="AB874">
        <v>74.517568537420004</v>
      </c>
      <c r="AC874">
        <v>0</v>
      </c>
      <c r="AD874">
        <v>21.882285521068404</v>
      </c>
      <c r="AE874">
        <v>305.14620297818487</v>
      </c>
    </row>
    <row r="875" spans="1:31" x14ac:dyDescent="0.25">
      <c r="A875">
        <v>2410046</v>
      </c>
      <c r="B875">
        <v>1</v>
      </c>
      <c r="C875" t="s">
        <v>80</v>
      </c>
      <c r="D875" t="s">
        <v>95</v>
      </c>
      <c r="E875" t="s">
        <v>162</v>
      </c>
      <c r="F875" t="s">
        <v>2741</v>
      </c>
      <c r="G875" t="s">
        <v>154</v>
      </c>
      <c r="H875" t="s">
        <v>149</v>
      </c>
      <c r="I875" t="s">
        <v>136</v>
      </c>
      <c r="J875" t="s">
        <v>137</v>
      </c>
      <c r="K875" t="s">
        <v>138</v>
      </c>
      <c r="L875" t="s">
        <v>2742</v>
      </c>
      <c r="M875" t="s">
        <v>2743</v>
      </c>
      <c r="N875">
        <v>1.208611111</v>
      </c>
      <c r="O875">
        <v>0</v>
      </c>
      <c r="P875">
        <v>18</v>
      </c>
      <c r="Q875">
        <v>0</v>
      </c>
      <c r="R875">
        <v>0</v>
      </c>
      <c r="S875">
        <v>0</v>
      </c>
      <c r="T875">
        <v>3</v>
      </c>
      <c r="U875">
        <v>0</v>
      </c>
      <c r="V875">
        <v>0</v>
      </c>
      <c r="W875">
        <v>0</v>
      </c>
      <c r="X875">
        <v>4.0964659607344007</v>
      </c>
      <c r="Y875">
        <v>0</v>
      </c>
      <c r="Z875">
        <v>0</v>
      </c>
      <c r="AA875">
        <v>0</v>
      </c>
      <c r="AB875">
        <v>0.491834910066</v>
      </c>
      <c r="AC875">
        <v>0</v>
      </c>
      <c r="AD875">
        <v>0</v>
      </c>
      <c r="AE875">
        <v>4.5883008708004009</v>
      </c>
    </row>
    <row r="876" spans="1:31" x14ac:dyDescent="0.25">
      <c r="A876">
        <v>2409574</v>
      </c>
      <c r="B876">
        <v>1</v>
      </c>
      <c r="C876" t="s">
        <v>80</v>
      </c>
      <c r="D876" t="s">
        <v>106</v>
      </c>
      <c r="E876" t="s">
        <v>141</v>
      </c>
      <c r="F876" t="s">
        <v>2744</v>
      </c>
      <c r="G876" t="s">
        <v>158</v>
      </c>
      <c r="H876" t="s">
        <v>135</v>
      </c>
      <c r="I876" t="s">
        <v>136</v>
      </c>
      <c r="J876" t="s">
        <v>137</v>
      </c>
      <c r="K876" t="s">
        <v>159</v>
      </c>
      <c r="L876" t="s">
        <v>2745</v>
      </c>
      <c r="M876" t="s">
        <v>2746</v>
      </c>
      <c r="N876">
        <v>3.5105555549999998</v>
      </c>
      <c r="O876">
        <v>0</v>
      </c>
      <c r="P876">
        <v>230</v>
      </c>
      <c r="Q876">
        <v>0</v>
      </c>
      <c r="R876">
        <v>2</v>
      </c>
      <c r="S876">
        <v>0</v>
      </c>
      <c r="T876">
        <v>18</v>
      </c>
      <c r="U876">
        <v>0</v>
      </c>
      <c r="V876">
        <v>0</v>
      </c>
      <c r="W876">
        <v>0</v>
      </c>
      <c r="X876">
        <v>145.33374511668899</v>
      </c>
      <c r="Y876">
        <v>0</v>
      </c>
      <c r="Z876">
        <v>6.0714483477916678E-2</v>
      </c>
      <c r="AA876">
        <v>0</v>
      </c>
      <c r="AB876">
        <v>109.86639981396239</v>
      </c>
      <c r="AC876">
        <v>0</v>
      </c>
      <c r="AD876">
        <v>0</v>
      </c>
      <c r="AE876">
        <v>255.2608594141293</v>
      </c>
    </row>
    <row r="877" spans="1:31" x14ac:dyDescent="0.25">
      <c r="A877">
        <v>2409551</v>
      </c>
      <c r="B877">
        <v>1</v>
      </c>
      <c r="C877" t="s">
        <v>80</v>
      </c>
      <c r="D877" t="s">
        <v>106</v>
      </c>
      <c r="E877" t="s">
        <v>141</v>
      </c>
      <c r="F877" t="s">
        <v>2747</v>
      </c>
      <c r="G877" t="s">
        <v>158</v>
      </c>
      <c r="H877" t="s">
        <v>135</v>
      </c>
      <c r="I877" t="s">
        <v>136</v>
      </c>
      <c r="J877" t="s">
        <v>137</v>
      </c>
      <c r="K877" t="s">
        <v>159</v>
      </c>
      <c r="L877" t="s">
        <v>2748</v>
      </c>
      <c r="M877" t="s">
        <v>2749</v>
      </c>
      <c r="N877">
        <v>3.8616666660000001</v>
      </c>
      <c r="O877">
        <v>0</v>
      </c>
      <c r="P877">
        <v>34</v>
      </c>
      <c r="Q877">
        <v>18</v>
      </c>
      <c r="R877">
        <v>66</v>
      </c>
      <c r="S877">
        <v>6</v>
      </c>
      <c r="T877">
        <v>26</v>
      </c>
      <c r="U877">
        <v>0</v>
      </c>
      <c r="V877">
        <v>0</v>
      </c>
      <c r="W877">
        <v>0</v>
      </c>
      <c r="X877">
        <v>33.745262565976006</v>
      </c>
      <c r="Y877">
        <v>105.233248720508</v>
      </c>
      <c r="Z877">
        <v>95.869736934544179</v>
      </c>
      <c r="AA877">
        <v>43.76002110246543</v>
      </c>
      <c r="AB877">
        <v>67.476527644300077</v>
      </c>
      <c r="AC877">
        <v>0</v>
      </c>
      <c r="AD877">
        <v>0</v>
      </c>
      <c r="AE877">
        <v>346.08479696779369</v>
      </c>
    </row>
    <row r="878" spans="1:31" x14ac:dyDescent="0.25">
      <c r="A878">
        <v>2409737</v>
      </c>
      <c r="B878">
        <v>1</v>
      </c>
      <c r="C878" t="s">
        <v>80</v>
      </c>
      <c r="D878" t="s">
        <v>111</v>
      </c>
      <c r="E878" t="s">
        <v>152</v>
      </c>
      <c r="F878" t="s">
        <v>2750</v>
      </c>
      <c r="G878" t="s">
        <v>176</v>
      </c>
      <c r="H878" t="s">
        <v>149</v>
      </c>
      <c r="I878" t="s">
        <v>136</v>
      </c>
      <c r="J878" t="s">
        <v>137</v>
      </c>
      <c r="K878" t="s">
        <v>159</v>
      </c>
      <c r="L878" t="s">
        <v>2751</v>
      </c>
      <c r="M878" t="s">
        <v>2752</v>
      </c>
      <c r="N878">
        <v>3.9511111109999999</v>
      </c>
      <c r="O878">
        <v>0</v>
      </c>
      <c r="P878">
        <v>79</v>
      </c>
      <c r="Q878">
        <v>0</v>
      </c>
      <c r="R878">
        <v>0</v>
      </c>
      <c r="S878">
        <v>0</v>
      </c>
      <c r="T878">
        <v>15</v>
      </c>
      <c r="U878">
        <v>0</v>
      </c>
      <c r="V878">
        <v>0</v>
      </c>
      <c r="W878">
        <v>0</v>
      </c>
      <c r="X878">
        <v>147.25774670445708</v>
      </c>
      <c r="Y878">
        <v>0</v>
      </c>
      <c r="Z878">
        <v>0</v>
      </c>
      <c r="AA878">
        <v>0</v>
      </c>
      <c r="AB878">
        <v>40.731860917361523</v>
      </c>
      <c r="AC878">
        <v>0</v>
      </c>
      <c r="AD878">
        <v>0</v>
      </c>
      <c r="AE878">
        <v>187.98960762181861</v>
      </c>
    </row>
    <row r="879" spans="1:31" x14ac:dyDescent="0.25">
      <c r="A879">
        <v>2409783</v>
      </c>
      <c r="B879">
        <v>1</v>
      </c>
      <c r="C879" t="s">
        <v>81</v>
      </c>
      <c r="D879" t="s">
        <v>118</v>
      </c>
      <c r="E879" t="s">
        <v>132</v>
      </c>
      <c r="F879" t="s">
        <v>2753</v>
      </c>
      <c r="G879" t="s">
        <v>143</v>
      </c>
      <c r="H879" t="s">
        <v>135</v>
      </c>
      <c r="I879" t="s">
        <v>136</v>
      </c>
      <c r="J879" t="s">
        <v>137</v>
      </c>
      <c r="K879" t="s">
        <v>138</v>
      </c>
      <c r="L879" t="s">
        <v>2754</v>
      </c>
      <c r="M879" t="s">
        <v>2755</v>
      </c>
      <c r="N879">
        <v>1.038888888</v>
      </c>
      <c r="O879">
        <v>0</v>
      </c>
      <c r="P879">
        <v>59</v>
      </c>
      <c r="Q879">
        <v>0</v>
      </c>
      <c r="R879">
        <v>52</v>
      </c>
      <c r="S879">
        <v>1</v>
      </c>
      <c r="T879">
        <v>11</v>
      </c>
      <c r="U879">
        <v>0</v>
      </c>
      <c r="V879">
        <v>0</v>
      </c>
      <c r="W879">
        <v>0</v>
      </c>
      <c r="X879">
        <v>10.245505464413666</v>
      </c>
      <c r="Y879">
        <v>0</v>
      </c>
      <c r="Z879">
        <v>3.1514165094015998</v>
      </c>
      <c r="AA879">
        <v>1.4986625763467334</v>
      </c>
      <c r="AB879">
        <v>6.5507041792778669</v>
      </c>
      <c r="AC879">
        <v>0</v>
      </c>
      <c r="AD879">
        <v>0</v>
      </c>
      <c r="AE879">
        <v>21.446288729439864</v>
      </c>
    </row>
    <row r="880" spans="1:31" x14ac:dyDescent="0.25">
      <c r="A880">
        <v>2410069</v>
      </c>
      <c r="B880">
        <v>1</v>
      </c>
      <c r="C880" t="s">
        <v>80</v>
      </c>
      <c r="D880" t="s">
        <v>94</v>
      </c>
      <c r="E880" t="s">
        <v>162</v>
      </c>
      <c r="F880" t="s">
        <v>2756</v>
      </c>
      <c r="G880" t="s">
        <v>164</v>
      </c>
      <c r="H880" t="s">
        <v>149</v>
      </c>
      <c r="I880" t="s">
        <v>136</v>
      </c>
      <c r="J880" t="s">
        <v>137</v>
      </c>
      <c r="K880" t="s">
        <v>138</v>
      </c>
      <c r="L880" t="s">
        <v>2757</v>
      </c>
      <c r="M880" t="s">
        <v>2758</v>
      </c>
      <c r="N880">
        <v>0.74916666600000004</v>
      </c>
      <c r="O880">
        <v>0</v>
      </c>
      <c r="P880">
        <v>67</v>
      </c>
      <c r="Q880">
        <v>0</v>
      </c>
      <c r="R880">
        <v>0</v>
      </c>
      <c r="S880">
        <v>0</v>
      </c>
      <c r="T880">
        <v>3</v>
      </c>
      <c r="U880">
        <v>0</v>
      </c>
      <c r="V880">
        <v>0</v>
      </c>
      <c r="W880">
        <v>0</v>
      </c>
      <c r="X880">
        <v>12.455815663220175</v>
      </c>
      <c r="Y880">
        <v>0</v>
      </c>
      <c r="Z880">
        <v>0</v>
      </c>
      <c r="AA880">
        <v>0</v>
      </c>
      <c r="AB880">
        <v>1.1093313360311223</v>
      </c>
      <c r="AC880">
        <v>0</v>
      </c>
      <c r="AD880">
        <v>0</v>
      </c>
      <c r="AE880">
        <v>13.565146999251297</v>
      </c>
    </row>
    <row r="881" spans="1:31" x14ac:dyDescent="0.25">
      <c r="A881">
        <v>2409488</v>
      </c>
      <c r="B881">
        <v>1</v>
      </c>
      <c r="C881" t="s">
        <v>80</v>
      </c>
      <c r="D881" t="s">
        <v>100</v>
      </c>
      <c r="E881" t="s">
        <v>146</v>
      </c>
      <c r="F881" t="s">
        <v>2759</v>
      </c>
      <c r="G881" t="s">
        <v>148</v>
      </c>
      <c r="H881" t="s">
        <v>149</v>
      </c>
      <c r="I881" t="s">
        <v>136</v>
      </c>
      <c r="J881" t="s">
        <v>137</v>
      </c>
      <c r="K881" t="s">
        <v>138</v>
      </c>
      <c r="L881" t="s">
        <v>2760</v>
      </c>
      <c r="M881" t="s">
        <v>2761</v>
      </c>
      <c r="N881">
        <v>2.563055555</v>
      </c>
      <c r="O881">
        <v>0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0.81107768014589998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0.81107768014589998</v>
      </c>
    </row>
    <row r="882" spans="1:31" x14ac:dyDescent="0.25">
      <c r="A882">
        <v>2409465</v>
      </c>
      <c r="B882">
        <v>1</v>
      </c>
      <c r="C882" t="s">
        <v>81</v>
      </c>
      <c r="D882" t="s">
        <v>123</v>
      </c>
      <c r="E882" t="s">
        <v>162</v>
      </c>
      <c r="F882" t="s">
        <v>2762</v>
      </c>
      <c r="G882" t="s">
        <v>164</v>
      </c>
      <c r="H882" t="s">
        <v>149</v>
      </c>
      <c r="I882" t="s">
        <v>136</v>
      </c>
      <c r="J882" t="s">
        <v>137</v>
      </c>
      <c r="K882" t="s">
        <v>138</v>
      </c>
      <c r="L882" t="s">
        <v>2763</v>
      </c>
      <c r="M882" t="s">
        <v>2764</v>
      </c>
      <c r="N882">
        <v>1.476111111</v>
      </c>
      <c r="O882">
        <v>0</v>
      </c>
      <c r="P882">
        <v>51</v>
      </c>
      <c r="Q882">
        <v>0</v>
      </c>
      <c r="R882">
        <v>0</v>
      </c>
      <c r="S882">
        <v>0</v>
      </c>
      <c r="T882">
        <v>5</v>
      </c>
      <c r="U882">
        <v>0</v>
      </c>
      <c r="V882">
        <v>0</v>
      </c>
      <c r="W882">
        <v>0</v>
      </c>
      <c r="X882">
        <v>17.73489891563435</v>
      </c>
      <c r="Y882">
        <v>0</v>
      </c>
      <c r="Z882">
        <v>0</v>
      </c>
      <c r="AA882">
        <v>0</v>
      </c>
      <c r="AB882">
        <v>9.4491429165125567</v>
      </c>
      <c r="AC882">
        <v>0</v>
      </c>
      <c r="AD882">
        <v>0</v>
      </c>
      <c r="AE882">
        <v>27.184041832146907</v>
      </c>
    </row>
    <row r="883" spans="1:31" x14ac:dyDescent="0.25">
      <c r="A883">
        <v>2410135</v>
      </c>
      <c r="B883">
        <v>1</v>
      </c>
      <c r="C883" t="s">
        <v>81</v>
      </c>
      <c r="D883" t="s">
        <v>112</v>
      </c>
      <c r="E883" t="s">
        <v>132</v>
      </c>
      <c r="F883" t="s">
        <v>2765</v>
      </c>
      <c r="G883" t="s">
        <v>919</v>
      </c>
      <c r="H883" t="s">
        <v>135</v>
      </c>
      <c r="I883" t="s">
        <v>136</v>
      </c>
      <c r="J883" t="s">
        <v>137</v>
      </c>
      <c r="K883" t="s">
        <v>138</v>
      </c>
      <c r="L883" t="s">
        <v>2766</v>
      </c>
      <c r="M883" t="s">
        <v>2767</v>
      </c>
      <c r="N883">
        <v>0.51194444400000005</v>
      </c>
      <c r="O883">
        <v>0</v>
      </c>
      <c r="P883">
        <v>44</v>
      </c>
      <c r="Q883">
        <v>0</v>
      </c>
      <c r="R883">
        <v>0</v>
      </c>
      <c r="S883">
        <v>0</v>
      </c>
      <c r="T883">
        <v>4</v>
      </c>
      <c r="U883">
        <v>0</v>
      </c>
      <c r="V883">
        <v>0</v>
      </c>
      <c r="W883">
        <v>0</v>
      </c>
      <c r="X883">
        <v>4.2809915399772169</v>
      </c>
      <c r="Y883">
        <v>0</v>
      </c>
      <c r="Z883">
        <v>0</v>
      </c>
      <c r="AA883">
        <v>0</v>
      </c>
      <c r="AB883">
        <v>0.95047568627312784</v>
      </c>
      <c r="AC883">
        <v>0</v>
      </c>
      <c r="AD883">
        <v>0</v>
      </c>
      <c r="AE883">
        <v>5.231467226250345</v>
      </c>
    </row>
    <row r="884" spans="1:31" x14ac:dyDescent="0.25">
      <c r="A884">
        <v>2409614</v>
      </c>
      <c r="B884">
        <v>1</v>
      </c>
      <c r="C884" t="s">
        <v>81</v>
      </c>
      <c r="D884" t="s">
        <v>112</v>
      </c>
      <c r="E884" t="s">
        <v>146</v>
      </c>
      <c r="F884" t="s">
        <v>2768</v>
      </c>
      <c r="G884" t="s">
        <v>148</v>
      </c>
      <c r="H884" t="s">
        <v>149</v>
      </c>
      <c r="I884" t="s">
        <v>136</v>
      </c>
      <c r="J884" t="s">
        <v>137</v>
      </c>
      <c r="K884" t="s">
        <v>138</v>
      </c>
      <c r="L884" t="s">
        <v>2769</v>
      </c>
      <c r="M884" t="s">
        <v>2770</v>
      </c>
      <c r="N884">
        <v>4.3733333329999997</v>
      </c>
      <c r="O884">
        <v>0</v>
      </c>
      <c r="P884">
        <v>1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7.2827735954327331</v>
      </c>
      <c r="AC884">
        <v>0</v>
      </c>
      <c r="AD884">
        <v>0</v>
      </c>
      <c r="AE884">
        <v>7.2827735954327331</v>
      </c>
    </row>
    <row r="885" spans="1:31" x14ac:dyDescent="0.25">
      <c r="A885">
        <v>2410006</v>
      </c>
      <c r="B885">
        <v>1</v>
      </c>
      <c r="C885" t="s">
        <v>80</v>
      </c>
      <c r="D885" t="s">
        <v>104</v>
      </c>
      <c r="E885" t="s">
        <v>152</v>
      </c>
      <c r="F885" t="s">
        <v>2626</v>
      </c>
      <c r="G885" t="s">
        <v>154</v>
      </c>
      <c r="H885" t="s">
        <v>149</v>
      </c>
      <c r="I885" t="s">
        <v>136</v>
      </c>
      <c r="J885" t="s">
        <v>137</v>
      </c>
      <c r="K885" t="s">
        <v>138</v>
      </c>
      <c r="L885" t="s">
        <v>2771</v>
      </c>
      <c r="M885" t="s">
        <v>2772</v>
      </c>
      <c r="N885">
        <v>0.65</v>
      </c>
      <c r="O885">
        <v>0</v>
      </c>
      <c r="P885">
        <v>278</v>
      </c>
      <c r="Q885">
        <v>0</v>
      </c>
      <c r="R885">
        <v>0</v>
      </c>
      <c r="S885">
        <v>0</v>
      </c>
      <c r="T885">
        <v>35</v>
      </c>
      <c r="U885">
        <v>0</v>
      </c>
      <c r="V885">
        <v>1</v>
      </c>
      <c r="W885">
        <v>0</v>
      </c>
      <c r="X885">
        <v>57.108758141951931</v>
      </c>
      <c r="Y885">
        <v>0</v>
      </c>
      <c r="Z885">
        <v>0</v>
      </c>
      <c r="AA885">
        <v>0</v>
      </c>
      <c r="AB885">
        <v>20.635532670676472</v>
      </c>
      <c r="AC885">
        <v>0</v>
      </c>
      <c r="AD885">
        <v>3.3734663415965671</v>
      </c>
      <c r="AE885">
        <v>81.117757154224975</v>
      </c>
    </row>
    <row r="886" spans="1:31" x14ac:dyDescent="0.25">
      <c r="A886">
        <v>2409949</v>
      </c>
      <c r="B886">
        <v>1</v>
      </c>
      <c r="C886" t="s">
        <v>81</v>
      </c>
      <c r="D886" t="s">
        <v>113</v>
      </c>
      <c r="E886" t="s">
        <v>162</v>
      </c>
      <c r="F886" t="s">
        <v>2773</v>
      </c>
      <c r="G886" t="s">
        <v>455</v>
      </c>
      <c r="H886" t="s">
        <v>149</v>
      </c>
      <c r="I886" t="s">
        <v>136</v>
      </c>
      <c r="J886" t="s">
        <v>137</v>
      </c>
      <c r="K886" t="s">
        <v>138</v>
      </c>
      <c r="L886" t="s">
        <v>2774</v>
      </c>
      <c r="M886" t="s">
        <v>2775</v>
      </c>
      <c r="N886">
        <v>2.5705555549999999</v>
      </c>
      <c r="O886">
        <v>0</v>
      </c>
      <c r="P886">
        <v>15</v>
      </c>
      <c r="Q886">
        <v>0</v>
      </c>
      <c r="R886">
        <v>4</v>
      </c>
      <c r="S886">
        <v>0</v>
      </c>
      <c r="T886">
        <v>2</v>
      </c>
      <c r="U886">
        <v>0</v>
      </c>
      <c r="V886">
        <v>0</v>
      </c>
      <c r="W886">
        <v>0</v>
      </c>
      <c r="X886">
        <v>5.7195171079998666</v>
      </c>
      <c r="Y886">
        <v>0</v>
      </c>
      <c r="Z886">
        <v>1.52383886922995</v>
      </c>
      <c r="AA886">
        <v>0</v>
      </c>
      <c r="AB886">
        <v>1.0936435106526667</v>
      </c>
      <c r="AC886">
        <v>0</v>
      </c>
      <c r="AD886">
        <v>0</v>
      </c>
      <c r="AE886">
        <v>8.3369994878824834</v>
      </c>
    </row>
    <row r="887" spans="1:31" x14ac:dyDescent="0.25">
      <c r="A887">
        <v>2409978</v>
      </c>
      <c r="B887">
        <v>1</v>
      </c>
      <c r="C887" t="s">
        <v>81</v>
      </c>
      <c r="D887" t="s">
        <v>123</v>
      </c>
      <c r="E887" t="s">
        <v>141</v>
      </c>
      <c r="F887" t="s">
        <v>699</v>
      </c>
      <c r="G887" t="s">
        <v>143</v>
      </c>
      <c r="H887" t="s">
        <v>135</v>
      </c>
      <c r="I887" t="s">
        <v>136</v>
      </c>
      <c r="J887" t="s">
        <v>137</v>
      </c>
      <c r="K887" t="s">
        <v>138</v>
      </c>
      <c r="L887" t="s">
        <v>2776</v>
      </c>
      <c r="M887" t="s">
        <v>2777</v>
      </c>
      <c r="N887">
        <v>0.52916666599999995</v>
      </c>
      <c r="O887">
        <v>0</v>
      </c>
      <c r="P887">
        <v>9</v>
      </c>
      <c r="Q887">
        <v>0</v>
      </c>
      <c r="R887">
        <v>105</v>
      </c>
      <c r="S887">
        <v>0</v>
      </c>
      <c r="T887">
        <v>13</v>
      </c>
      <c r="U887">
        <v>0</v>
      </c>
      <c r="V887">
        <v>0</v>
      </c>
      <c r="W887">
        <v>0</v>
      </c>
      <c r="X887">
        <v>1.6721950830225001</v>
      </c>
      <c r="Y887">
        <v>0</v>
      </c>
      <c r="Z887">
        <v>9.8997634460943331</v>
      </c>
      <c r="AA887">
        <v>0</v>
      </c>
      <c r="AB887">
        <v>3.2881130905437503</v>
      </c>
      <c r="AC887">
        <v>0</v>
      </c>
      <c r="AD887">
        <v>0</v>
      </c>
      <c r="AE887">
        <v>14.860071619660584</v>
      </c>
    </row>
    <row r="888" spans="1:31" x14ac:dyDescent="0.25">
      <c r="A888">
        <v>2409763</v>
      </c>
      <c r="B888">
        <v>1</v>
      </c>
      <c r="C888" t="s">
        <v>80</v>
      </c>
      <c r="D888" t="s">
        <v>101</v>
      </c>
      <c r="E888" t="s">
        <v>162</v>
      </c>
      <c r="F888" t="s">
        <v>2778</v>
      </c>
      <c r="G888" t="s">
        <v>154</v>
      </c>
      <c r="H888" t="s">
        <v>149</v>
      </c>
      <c r="I888" t="s">
        <v>136</v>
      </c>
      <c r="J888" t="s">
        <v>137</v>
      </c>
      <c r="K888" t="s">
        <v>138</v>
      </c>
      <c r="L888" t="s">
        <v>2779</v>
      </c>
      <c r="M888" t="s">
        <v>2780</v>
      </c>
      <c r="N888">
        <v>0.9375</v>
      </c>
      <c r="O888">
        <v>0</v>
      </c>
      <c r="P888">
        <v>13</v>
      </c>
      <c r="Q888">
        <v>0</v>
      </c>
      <c r="R888">
        <v>1</v>
      </c>
      <c r="S888">
        <v>0</v>
      </c>
      <c r="T888">
        <v>3</v>
      </c>
      <c r="U888">
        <v>0</v>
      </c>
      <c r="V888">
        <v>0</v>
      </c>
      <c r="W888">
        <v>0</v>
      </c>
      <c r="X888">
        <v>4.9117077611679987</v>
      </c>
      <c r="Y888">
        <v>0</v>
      </c>
      <c r="Z888">
        <v>0</v>
      </c>
      <c r="AA888">
        <v>0</v>
      </c>
      <c r="AB888">
        <v>1.5801849749849002</v>
      </c>
      <c r="AC888">
        <v>0</v>
      </c>
      <c r="AD888">
        <v>0</v>
      </c>
      <c r="AE888">
        <v>6.4918927361528986</v>
      </c>
    </row>
    <row r="889" spans="1:31" x14ac:dyDescent="0.25">
      <c r="A889">
        <v>2409932</v>
      </c>
      <c r="B889">
        <v>1</v>
      </c>
      <c r="C889" t="s">
        <v>80</v>
      </c>
      <c r="D889" t="s">
        <v>95</v>
      </c>
      <c r="E889" t="s">
        <v>288</v>
      </c>
      <c r="F889" t="s">
        <v>2781</v>
      </c>
      <c r="G889" t="s">
        <v>154</v>
      </c>
      <c r="H889" t="s">
        <v>149</v>
      </c>
      <c r="I889" t="s">
        <v>136</v>
      </c>
      <c r="J889" t="s">
        <v>137</v>
      </c>
      <c r="K889" t="s">
        <v>138</v>
      </c>
      <c r="L889" t="s">
        <v>2782</v>
      </c>
      <c r="M889" t="s">
        <v>2783</v>
      </c>
      <c r="N889">
        <v>2.7627777770000002</v>
      </c>
      <c r="O889">
        <v>0</v>
      </c>
      <c r="P889">
        <v>96</v>
      </c>
      <c r="Q889">
        <v>0</v>
      </c>
      <c r="R889">
        <v>0</v>
      </c>
      <c r="S889">
        <v>0</v>
      </c>
      <c r="T889">
        <v>5</v>
      </c>
      <c r="U889">
        <v>0</v>
      </c>
      <c r="V889">
        <v>0</v>
      </c>
      <c r="W889">
        <v>0</v>
      </c>
      <c r="X889">
        <v>79.256968712628378</v>
      </c>
      <c r="Y889">
        <v>0</v>
      </c>
      <c r="Z889">
        <v>0</v>
      </c>
      <c r="AA889">
        <v>0</v>
      </c>
      <c r="AB889">
        <v>10.907665000517733</v>
      </c>
      <c r="AC889">
        <v>0</v>
      </c>
      <c r="AD889">
        <v>0</v>
      </c>
      <c r="AE889">
        <v>90.164633713146117</v>
      </c>
    </row>
    <row r="890" spans="1:31" x14ac:dyDescent="0.25">
      <c r="A890">
        <v>2409437</v>
      </c>
      <c r="B890">
        <v>1</v>
      </c>
      <c r="C890" t="s">
        <v>80</v>
      </c>
      <c r="D890" t="s">
        <v>99</v>
      </c>
      <c r="E890" t="s">
        <v>162</v>
      </c>
      <c r="F890" t="s">
        <v>2784</v>
      </c>
      <c r="G890" t="s">
        <v>154</v>
      </c>
      <c r="H890" t="s">
        <v>149</v>
      </c>
      <c r="I890" t="s">
        <v>136</v>
      </c>
      <c r="J890" t="s">
        <v>137</v>
      </c>
      <c r="K890" t="s">
        <v>138</v>
      </c>
      <c r="L890" t="s">
        <v>2785</v>
      </c>
      <c r="M890" t="s">
        <v>2786</v>
      </c>
      <c r="N890">
        <v>0.60888888799999996</v>
      </c>
      <c r="O890">
        <v>0</v>
      </c>
      <c r="P890">
        <v>60</v>
      </c>
      <c r="Q890">
        <v>0</v>
      </c>
      <c r="R890">
        <v>0</v>
      </c>
      <c r="S890">
        <v>0</v>
      </c>
      <c r="T890">
        <v>16</v>
      </c>
      <c r="U890">
        <v>0</v>
      </c>
      <c r="V890">
        <v>0</v>
      </c>
      <c r="W890">
        <v>0</v>
      </c>
      <c r="X890">
        <v>8.2631289648488018</v>
      </c>
      <c r="Y890">
        <v>0</v>
      </c>
      <c r="Z890">
        <v>0</v>
      </c>
      <c r="AA890">
        <v>0</v>
      </c>
      <c r="AB890">
        <v>4.0768383080893322</v>
      </c>
      <c r="AC890">
        <v>0</v>
      </c>
      <c r="AD890">
        <v>0</v>
      </c>
      <c r="AE890">
        <v>12.339967272938134</v>
      </c>
    </row>
    <row r="891" spans="1:31" x14ac:dyDescent="0.25">
      <c r="A891">
        <v>2409769</v>
      </c>
      <c r="B891">
        <v>1</v>
      </c>
      <c r="C891" t="s">
        <v>80</v>
      </c>
      <c r="D891" t="s">
        <v>97</v>
      </c>
      <c r="E891" t="s">
        <v>146</v>
      </c>
      <c r="F891" t="s">
        <v>2787</v>
      </c>
      <c r="G891" t="s">
        <v>148</v>
      </c>
      <c r="H891" t="s">
        <v>149</v>
      </c>
      <c r="I891" t="s">
        <v>136</v>
      </c>
      <c r="J891" t="s">
        <v>137</v>
      </c>
      <c r="K891" t="s">
        <v>138</v>
      </c>
      <c r="L891" t="s">
        <v>2788</v>
      </c>
      <c r="M891" t="s">
        <v>2789</v>
      </c>
      <c r="N891">
        <v>5.7236111110000003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</row>
    <row r="892" spans="1:31" x14ac:dyDescent="0.25">
      <c r="A892">
        <v>2409972</v>
      </c>
      <c r="B892">
        <v>1</v>
      </c>
      <c r="C892" t="s">
        <v>80</v>
      </c>
      <c r="D892" t="s">
        <v>95</v>
      </c>
      <c r="E892" t="s">
        <v>132</v>
      </c>
      <c r="F892" t="s">
        <v>2790</v>
      </c>
      <c r="G892" t="s">
        <v>154</v>
      </c>
      <c r="H892" t="s">
        <v>135</v>
      </c>
      <c r="I892" t="s">
        <v>136</v>
      </c>
      <c r="J892" t="s">
        <v>137</v>
      </c>
      <c r="K892" t="s">
        <v>138</v>
      </c>
      <c r="L892" t="s">
        <v>2791</v>
      </c>
      <c r="M892" t="s">
        <v>2792</v>
      </c>
      <c r="N892">
        <v>1.0266666659999999</v>
      </c>
      <c r="O892">
        <v>0</v>
      </c>
      <c r="P892">
        <v>107</v>
      </c>
      <c r="Q892">
        <v>0</v>
      </c>
      <c r="R892">
        <v>1</v>
      </c>
      <c r="S892">
        <v>0</v>
      </c>
      <c r="T892">
        <v>5</v>
      </c>
      <c r="U892">
        <v>0</v>
      </c>
      <c r="V892">
        <v>0</v>
      </c>
      <c r="W892">
        <v>0</v>
      </c>
      <c r="X892">
        <v>25.305391117320411</v>
      </c>
      <c r="Y892">
        <v>0</v>
      </c>
      <c r="Z892">
        <v>0</v>
      </c>
      <c r="AA892">
        <v>0</v>
      </c>
      <c r="AB892">
        <v>2.9253552723195888</v>
      </c>
      <c r="AC892">
        <v>0</v>
      </c>
      <c r="AD892">
        <v>0</v>
      </c>
      <c r="AE892">
        <v>28.23074638964</v>
      </c>
    </row>
    <row r="893" spans="1:31" x14ac:dyDescent="0.25">
      <c r="A893">
        <v>2410081</v>
      </c>
      <c r="B893">
        <v>1</v>
      </c>
      <c r="C893" t="s">
        <v>80</v>
      </c>
      <c r="D893" t="s">
        <v>101</v>
      </c>
      <c r="E893" t="s">
        <v>162</v>
      </c>
      <c r="F893" t="s">
        <v>1006</v>
      </c>
      <c r="G893" t="s">
        <v>154</v>
      </c>
      <c r="H893" t="s">
        <v>149</v>
      </c>
      <c r="I893" t="s">
        <v>136</v>
      </c>
      <c r="J893" t="s">
        <v>137</v>
      </c>
      <c r="K893" t="s">
        <v>138</v>
      </c>
      <c r="L893" t="s">
        <v>2793</v>
      </c>
      <c r="M893" t="s">
        <v>2794</v>
      </c>
      <c r="N893">
        <v>0.77111111099999996</v>
      </c>
      <c r="O893">
        <v>0</v>
      </c>
      <c r="P893">
        <v>174</v>
      </c>
      <c r="Q893">
        <v>0</v>
      </c>
      <c r="R893">
        <v>0</v>
      </c>
      <c r="S893">
        <v>0</v>
      </c>
      <c r="T893">
        <v>1</v>
      </c>
      <c r="U893">
        <v>0</v>
      </c>
      <c r="V893">
        <v>0</v>
      </c>
      <c r="W893">
        <v>0</v>
      </c>
      <c r="X893">
        <v>34.617923475326414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34.617923475326414</v>
      </c>
    </row>
    <row r="894" spans="1:31" x14ac:dyDescent="0.25">
      <c r="A894">
        <v>2410058</v>
      </c>
      <c r="B894">
        <v>1</v>
      </c>
      <c r="C894" t="s">
        <v>80</v>
      </c>
      <c r="D894" t="s">
        <v>96</v>
      </c>
      <c r="E894" t="s">
        <v>146</v>
      </c>
      <c r="F894" t="s">
        <v>2795</v>
      </c>
      <c r="G894" t="s">
        <v>199</v>
      </c>
      <c r="H894" t="s">
        <v>149</v>
      </c>
      <c r="I894" t="s">
        <v>136</v>
      </c>
      <c r="J894" t="s">
        <v>137</v>
      </c>
      <c r="K894" t="s">
        <v>138</v>
      </c>
      <c r="L894" t="s">
        <v>2796</v>
      </c>
      <c r="M894" t="s">
        <v>2797</v>
      </c>
      <c r="N894">
        <v>3.0958333329999999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0.90146101809295009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0.90146101809295009</v>
      </c>
    </row>
    <row r="895" spans="1:31" x14ac:dyDescent="0.25">
      <c r="A895">
        <v>2409517</v>
      </c>
      <c r="B895">
        <v>1</v>
      </c>
      <c r="C895" t="s">
        <v>80</v>
      </c>
      <c r="D895" t="s">
        <v>103</v>
      </c>
      <c r="E895" t="s">
        <v>174</v>
      </c>
      <c r="F895" t="s">
        <v>2798</v>
      </c>
      <c r="G895" t="s">
        <v>158</v>
      </c>
      <c r="H895" t="s">
        <v>135</v>
      </c>
      <c r="I895" t="s">
        <v>136</v>
      </c>
      <c r="J895" t="s">
        <v>137</v>
      </c>
      <c r="K895" t="s">
        <v>159</v>
      </c>
      <c r="L895" t="s">
        <v>2799</v>
      </c>
      <c r="M895" t="s">
        <v>2800</v>
      </c>
      <c r="N895">
        <v>3.3822222219999998</v>
      </c>
      <c r="O895">
        <v>1</v>
      </c>
      <c r="P895">
        <v>1418</v>
      </c>
      <c r="Q895">
        <v>4</v>
      </c>
      <c r="R895">
        <v>39</v>
      </c>
      <c r="S895">
        <v>4</v>
      </c>
      <c r="T895">
        <v>107</v>
      </c>
      <c r="U895">
        <v>0</v>
      </c>
      <c r="V895">
        <v>0</v>
      </c>
      <c r="W895">
        <v>0.130629065544</v>
      </c>
      <c r="X895">
        <v>1268.0984275104865</v>
      </c>
      <c r="Y895">
        <v>9.481460362600199</v>
      </c>
      <c r="Z895">
        <v>15.147456708997497</v>
      </c>
      <c r="AA895">
        <v>50.323267849400025</v>
      </c>
      <c r="AB895">
        <v>374.67354298423834</v>
      </c>
      <c r="AC895">
        <v>0</v>
      </c>
      <c r="AD895">
        <v>0</v>
      </c>
      <c r="AE895">
        <v>1717.8547844812667</v>
      </c>
    </row>
    <row r="896" spans="1:31" x14ac:dyDescent="0.25">
      <c r="A896">
        <v>2410038</v>
      </c>
      <c r="B896">
        <v>1</v>
      </c>
      <c r="C896" t="s">
        <v>81</v>
      </c>
      <c r="D896" t="s">
        <v>122</v>
      </c>
      <c r="E896" t="s">
        <v>132</v>
      </c>
      <c r="F896" t="s">
        <v>2801</v>
      </c>
      <c r="G896" t="s">
        <v>919</v>
      </c>
      <c r="H896" t="s">
        <v>135</v>
      </c>
      <c r="I896" t="s">
        <v>136</v>
      </c>
      <c r="J896" t="s">
        <v>137</v>
      </c>
      <c r="K896" t="s">
        <v>138</v>
      </c>
      <c r="L896" t="s">
        <v>2802</v>
      </c>
      <c r="M896" t="s">
        <v>2803</v>
      </c>
      <c r="N896">
        <v>0.834166666</v>
      </c>
      <c r="O896">
        <v>0</v>
      </c>
      <c r="P896">
        <v>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0.51121733287625004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0.51121733287625004</v>
      </c>
    </row>
    <row r="897" spans="1:31" x14ac:dyDescent="0.25">
      <c r="A897">
        <v>2409497</v>
      </c>
      <c r="B897">
        <v>1</v>
      </c>
      <c r="C897" t="s">
        <v>80</v>
      </c>
      <c r="D897" t="s">
        <v>88</v>
      </c>
      <c r="E897" t="s">
        <v>152</v>
      </c>
      <c r="F897" t="s">
        <v>2804</v>
      </c>
      <c r="G897" t="s">
        <v>158</v>
      </c>
      <c r="H897" t="s">
        <v>149</v>
      </c>
      <c r="I897" t="s">
        <v>136</v>
      </c>
      <c r="J897" t="s">
        <v>137</v>
      </c>
      <c r="K897" t="s">
        <v>159</v>
      </c>
      <c r="L897" t="s">
        <v>2805</v>
      </c>
      <c r="M897" t="s">
        <v>2806</v>
      </c>
      <c r="N897">
        <v>4.0575000000000001</v>
      </c>
      <c r="O897">
        <v>0</v>
      </c>
      <c r="P897">
        <v>751</v>
      </c>
      <c r="Q897">
        <v>0</v>
      </c>
      <c r="R897">
        <v>0</v>
      </c>
      <c r="S897">
        <v>0</v>
      </c>
      <c r="T897">
        <v>107</v>
      </c>
      <c r="U897">
        <v>0</v>
      </c>
      <c r="V897">
        <v>0</v>
      </c>
      <c r="W897">
        <v>0</v>
      </c>
      <c r="X897">
        <v>667.59745340775169</v>
      </c>
      <c r="Y897">
        <v>0</v>
      </c>
      <c r="Z897">
        <v>0</v>
      </c>
      <c r="AA897">
        <v>0</v>
      </c>
      <c r="AB897">
        <v>416.95869968622475</v>
      </c>
      <c r="AC897">
        <v>0</v>
      </c>
      <c r="AD897">
        <v>0</v>
      </c>
      <c r="AE897">
        <v>1084.5561530939765</v>
      </c>
    </row>
    <row r="898" spans="1:31" x14ac:dyDescent="0.25">
      <c r="A898">
        <v>2409560</v>
      </c>
      <c r="B898">
        <v>1</v>
      </c>
      <c r="C898" t="s">
        <v>81</v>
      </c>
      <c r="D898" t="s">
        <v>117</v>
      </c>
      <c r="E898" t="s">
        <v>132</v>
      </c>
      <c r="F898" t="s">
        <v>1374</v>
      </c>
      <c r="G898" t="s">
        <v>176</v>
      </c>
      <c r="H898" t="s">
        <v>135</v>
      </c>
      <c r="I898" t="s">
        <v>136</v>
      </c>
      <c r="J898" t="s">
        <v>137</v>
      </c>
      <c r="K898" t="s">
        <v>159</v>
      </c>
      <c r="L898" t="s">
        <v>2807</v>
      </c>
      <c r="M898" t="s">
        <v>2808</v>
      </c>
      <c r="N898">
        <v>9.1244444439999999</v>
      </c>
      <c r="O898">
        <v>0</v>
      </c>
      <c r="P898">
        <v>3874</v>
      </c>
      <c r="Q898">
        <v>1</v>
      </c>
      <c r="R898">
        <v>2</v>
      </c>
      <c r="S898">
        <v>1</v>
      </c>
      <c r="T898">
        <v>337</v>
      </c>
      <c r="U898">
        <v>1</v>
      </c>
      <c r="V898">
        <v>3</v>
      </c>
      <c r="W898">
        <v>0</v>
      </c>
      <c r="X898">
        <v>6055.8854581794603</v>
      </c>
      <c r="Y898">
        <v>3.4044632524259448</v>
      </c>
      <c r="Z898">
        <v>2.01255701450195</v>
      </c>
      <c r="AA898">
        <v>602.15045614215308</v>
      </c>
      <c r="AB898">
        <v>1609.8876277186946</v>
      </c>
      <c r="AC898">
        <v>1239.750938661804</v>
      </c>
      <c r="AD898">
        <v>1619.0615874331054</v>
      </c>
      <c r="AE898">
        <v>11132.153088402145</v>
      </c>
    </row>
    <row r="899" spans="1:31" x14ac:dyDescent="0.25">
      <c r="A899">
        <v>2409952</v>
      </c>
      <c r="B899">
        <v>1</v>
      </c>
      <c r="C899" t="s">
        <v>81</v>
      </c>
      <c r="D899" t="s">
        <v>123</v>
      </c>
      <c r="E899" t="s">
        <v>162</v>
      </c>
      <c r="F899" t="s">
        <v>2809</v>
      </c>
      <c r="G899" t="s">
        <v>164</v>
      </c>
      <c r="H899" t="s">
        <v>149</v>
      </c>
      <c r="I899" t="s">
        <v>136</v>
      </c>
      <c r="J899" t="s">
        <v>137</v>
      </c>
      <c r="K899" t="s">
        <v>138</v>
      </c>
      <c r="L899" t="s">
        <v>2810</v>
      </c>
      <c r="M899" t="s">
        <v>2811</v>
      </c>
      <c r="N899">
        <v>1.345555555</v>
      </c>
      <c r="O899">
        <v>0</v>
      </c>
      <c r="P899">
        <v>53</v>
      </c>
      <c r="Q899">
        <v>0</v>
      </c>
      <c r="R899">
        <v>0</v>
      </c>
      <c r="S899">
        <v>0</v>
      </c>
      <c r="T899">
        <v>1</v>
      </c>
      <c r="U899">
        <v>0</v>
      </c>
      <c r="V899">
        <v>0</v>
      </c>
      <c r="W899">
        <v>0</v>
      </c>
      <c r="X899">
        <v>11.87135120610667</v>
      </c>
      <c r="Y899">
        <v>0</v>
      </c>
      <c r="Z899">
        <v>0</v>
      </c>
      <c r="AA899">
        <v>0</v>
      </c>
      <c r="AB899">
        <v>2.0604649120000006E-2</v>
      </c>
      <c r="AC899">
        <v>0</v>
      </c>
      <c r="AD899">
        <v>0</v>
      </c>
      <c r="AE899">
        <v>11.891955855226669</v>
      </c>
    </row>
    <row r="900" spans="1:31" x14ac:dyDescent="0.25">
      <c r="A900">
        <v>2409743</v>
      </c>
      <c r="B900">
        <v>1</v>
      </c>
      <c r="C900" t="s">
        <v>80</v>
      </c>
      <c r="D900" t="s">
        <v>93</v>
      </c>
      <c r="E900" t="s">
        <v>174</v>
      </c>
      <c r="F900" t="s">
        <v>2812</v>
      </c>
      <c r="G900" t="s">
        <v>158</v>
      </c>
      <c r="H900" t="s">
        <v>135</v>
      </c>
      <c r="I900" t="s">
        <v>136</v>
      </c>
      <c r="J900" t="s">
        <v>137</v>
      </c>
      <c r="K900" t="s">
        <v>159</v>
      </c>
      <c r="L900" t="s">
        <v>2813</v>
      </c>
      <c r="M900" t="s">
        <v>2814</v>
      </c>
      <c r="N900">
        <v>0.75666666599999999</v>
      </c>
      <c r="O900">
        <v>1</v>
      </c>
      <c r="P900">
        <v>1643</v>
      </c>
      <c r="Q900">
        <v>4</v>
      </c>
      <c r="R900">
        <v>192</v>
      </c>
      <c r="S900">
        <v>11</v>
      </c>
      <c r="T900">
        <v>335</v>
      </c>
      <c r="U900">
        <v>3</v>
      </c>
      <c r="V900">
        <v>3</v>
      </c>
      <c r="W900">
        <v>11.983134702671473</v>
      </c>
      <c r="X900">
        <v>195.24000584897746</v>
      </c>
      <c r="Y900">
        <v>4.6229795016665758</v>
      </c>
      <c r="Z900">
        <v>30.381859499120281</v>
      </c>
      <c r="AA900">
        <v>12.322054507078436</v>
      </c>
      <c r="AB900">
        <v>168.79549024757327</v>
      </c>
      <c r="AC900">
        <v>44.682634698983392</v>
      </c>
      <c r="AD900">
        <v>128.65286456131352</v>
      </c>
      <c r="AE900">
        <v>596.68102356738439</v>
      </c>
    </row>
    <row r="901" spans="1:31" x14ac:dyDescent="0.25">
      <c r="A901">
        <v>2409789</v>
      </c>
      <c r="B901">
        <v>1</v>
      </c>
      <c r="C901" t="s">
        <v>80</v>
      </c>
      <c r="D901" t="s">
        <v>95</v>
      </c>
      <c r="E901" t="s">
        <v>162</v>
      </c>
      <c r="F901" t="s">
        <v>2815</v>
      </c>
      <c r="G901" t="s">
        <v>154</v>
      </c>
      <c r="H901" t="s">
        <v>149</v>
      </c>
      <c r="I901" t="s">
        <v>136</v>
      </c>
      <c r="J901" t="s">
        <v>137</v>
      </c>
      <c r="K901" t="s">
        <v>138</v>
      </c>
      <c r="L901" t="s">
        <v>2816</v>
      </c>
      <c r="M901" t="s">
        <v>2817</v>
      </c>
      <c r="N901">
        <v>1.475833333</v>
      </c>
      <c r="O901">
        <v>0</v>
      </c>
      <c r="P901">
        <v>67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12.944206995379162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12.944206995379162</v>
      </c>
    </row>
    <row r="902" spans="1:31" x14ac:dyDescent="0.25">
      <c r="A902">
        <v>2409580</v>
      </c>
      <c r="B902">
        <v>1</v>
      </c>
      <c r="C902" t="s">
        <v>80</v>
      </c>
      <c r="D902" t="s">
        <v>96</v>
      </c>
      <c r="E902" t="s">
        <v>152</v>
      </c>
      <c r="F902" t="s">
        <v>2818</v>
      </c>
      <c r="G902" t="s">
        <v>158</v>
      </c>
      <c r="H902" t="s">
        <v>149</v>
      </c>
      <c r="I902" t="s">
        <v>136</v>
      </c>
      <c r="J902" t="s">
        <v>137</v>
      </c>
      <c r="K902" t="s">
        <v>159</v>
      </c>
      <c r="L902" t="s">
        <v>2819</v>
      </c>
      <c r="M902" t="s">
        <v>2820</v>
      </c>
      <c r="N902">
        <v>5.9911111110000004</v>
      </c>
      <c r="O902">
        <v>0</v>
      </c>
      <c r="P902">
        <v>156</v>
      </c>
      <c r="Q902">
        <v>0</v>
      </c>
      <c r="R902">
        <v>1</v>
      </c>
      <c r="S902">
        <v>0</v>
      </c>
      <c r="T902">
        <v>17</v>
      </c>
      <c r="U902">
        <v>0</v>
      </c>
      <c r="V902">
        <v>0</v>
      </c>
      <c r="W902">
        <v>0</v>
      </c>
      <c r="X902">
        <v>343.07580941368269</v>
      </c>
      <c r="Y902">
        <v>0</v>
      </c>
      <c r="Z902">
        <v>0.68727117521399994</v>
      </c>
      <c r="AA902">
        <v>0</v>
      </c>
      <c r="AB902">
        <v>143.03708599399002</v>
      </c>
      <c r="AC902">
        <v>0</v>
      </c>
      <c r="AD902">
        <v>0</v>
      </c>
      <c r="AE902">
        <v>486.80016658288673</v>
      </c>
    </row>
    <row r="903" spans="1:31" x14ac:dyDescent="0.25">
      <c r="A903">
        <v>2409683</v>
      </c>
      <c r="B903">
        <v>1</v>
      </c>
      <c r="C903" t="s">
        <v>80</v>
      </c>
      <c r="D903" t="s">
        <v>100</v>
      </c>
      <c r="E903" t="s">
        <v>132</v>
      </c>
      <c r="F903" t="s">
        <v>2821</v>
      </c>
      <c r="G903" t="s">
        <v>143</v>
      </c>
      <c r="H903" t="s">
        <v>135</v>
      </c>
      <c r="I903" t="s">
        <v>136</v>
      </c>
      <c r="J903" t="s">
        <v>137</v>
      </c>
      <c r="K903" t="s">
        <v>138</v>
      </c>
      <c r="L903" t="s">
        <v>2822</v>
      </c>
      <c r="M903" t="s">
        <v>2823</v>
      </c>
      <c r="N903">
        <v>0.22861111100000001</v>
      </c>
      <c r="O903">
        <v>0</v>
      </c>
      <c r="P903">
        <v>2037</v>
      </c>
      <c r="Q903">
        <v>0</v>
      </c>
      <c r="R903">
        <v>135</v>
      </c>
      <c r="S903">
        <v>0</v>
      </c>
      <c r="T903">
        <v>143</v>
      </c>
      <c r="U903">
        <v>0</v>
      </c>
      <c r="V903">
        <v>0</v>
      </c>
      <c r="W903">
        <v>0</v>
      </c>
      <c r="X903">
        <v>133.47013326835861</v>
      </c>
      <c r="Y903">
        <v>0</v>
      </c>
      <c r="Z903">
        <v>20.141526306911672</v>
      </c>
      <c r="AA903">
        <v>0</v>
      </c>
      <c r="AB903">
        <v>35.356111369084104</v>
      </c>
      <c r="AC903">
        <v>0</v>
      </c>
      <c r="AD903">
        <v>0</v>
      </c>
      <c r="AE903">
        <v>188.96777094435436</v>
      </c>
    </row>
    <row r="904" spans="1:31" x14ac:dyDescent="0.25">
      <c r="A904">
        <v>2409534</v>
      </c>
      <c r="B904">
        <v>1</v>
      </c>
      <c r="C904" t="s">
        <v>81</v>
      </c>
      <c r="D904" t="s">
        <v>123</v>
      </c>
      <c r="E904" t="s">
        <v>141</v>
      </c>
      <c r="F904" t="s">
        <v>142</v>
      </c>
      <c r="G904" t="s">
        <v>143</v>
      </c>
      <c r="H904" t="s">
        <v>135</v>
      </c>
      <c r="I904" t="s">
        <v>136</v>
      </c>
      <c r="J904" t="s">
        <v>137</v>
      </c>
      <c r="K904" t="s">
        <v>138</v>
      </c>
      <c r="L904" t="s">
        <v>2824</v>
      </c>
      <c r="M904" t="s">
        <v>2825</v>
      </c>
      <c r="N904">
        <v>0.92222222200000004</v>
      </c>
      <c r="O904">
        <v>1</v>
      </c>
      <c r="P904">
        <v>4</v>
      </c>
      <c r="Q904">
        <v>30</v>
      </c>
      <c r="R904">
        <v>86</v>
      </c>
      <c r="S904">
        <v>0</v>
      </c>
      <c r="T904">
        <v>8</v>
      </c>
      <c r="U904">
        <v>0</v>
      </c>
      <c r="V904">
        <v>0</v>
      </c>
      <c r="W904">
        <v>0</v>
      </c>
      <c r="X904">
        <v>2.2898543455937004</v>
      </c>
      <c r="Y904">
        <v>20.300257814481839</v>
      </c>
      <c r="Z904">
        <v>10.225452420530068</v>
      </c>
      <c r="AA904">
        <v>0</v>
      </c>
      <c r="AB904">
        <v>4.4721569139534667</v>
      </c>
      <c r="AC904">
        <v>0</v>
      </c>
      <c r="AD904">
        <v>0</v>
      </c>
      <c r="AE904">
        <v>37.287721494559079</v>
      </c>
    </row>
    <row r="905" spans="1:31" x14ac:dyDescent="0.25">
      <c r="A905">
        <v>2409537</v>
      </c>
      <c r="B905">
        <v>1</v>
      </c>
      <c r="C905" t="s">
        <v>81</v>
      </c>
      <c r="D905" t="s">
        <v>113</v>
      </c>
      <c r="E905" t="s">
        <v>132</v>
      </c>
      <c r="F905" t="s">
        <v>2826</v>
      </c>
      <c r="G905" t="s">
        <v>158</v>
      </c>
      <c r="H905" t="s">
        <v>135</v>
      </c>
      <c r="I905" t="s">
        <v>136</v>
      </c>
      <c r="J905" t="s">
        <v>137</v>
      </c>
      <c r="K905" t="s">
        <v>159</v>
      </c>
      <c r="L905" t="s">
        <v>2827</v>
      </c>
      <c r="M905" t="s">
        <v>2828</v>
      </c>
      <c r="N905">
        <v>7.1488888880000001</v>
      </c>
      <c r="O905">
        <v>0</v>
      </c>
      <c r="P905">
        <v>363</v>
      </c>
      <c r="Q905">
        <v>0</v>
      </c>
      <c r="R905">
        <v>0</v>
      </c>
      <c r="S905">
        <v>0</v>
      </c>
      <c r="T905">
        <v>7</v>
      </c>
      <c r="U905">
        <v>0</v>
      </c>
      <c r="V905">
        <v>0</v>
      </c>
      <c r="W905">
        <v>0</v>
      </c>
      <c r="X905">
        <v>811.65591099365918</v>
      </c>
      <c r="Y905">
        <v>0</v>
      </c>
      <c r="Z905">
        <v>0</v>
      </c>
      <c r="AA905">
        <v>0</v>
      </c>
      <c r="AB905">
        <v>106.22563669497211</v>
      </c>
      <c r="AC905">
        <v>0</v>
      </c>
      <c r="AD905">
        <v>0</v>
      </c>
      <c r="AE905">
        <v>917.88154768863126</v>
      </c>
    </row>
    <row r="906" spans="1:31" x14ac:dyDescent="0.25">
      <c r="A906">
        <v>2409514</v>
      </c>
      <c r="B906">
        <v>1</v>
      </c>
      <c r="C906" t="s">
        <v>80</v>
      </c>
      <c r="D906" t="s">
        <v>96</v>
      </c>
      <c r="E906" t="s">
        <v>146</v>
      </c>
      <c r="F906" t="s">
        <v>2829</v>
      </c>
      <c r="G906" t="s">
        <v>282</v>
      </c>
      <c r="H906" t="s">
        <v>149</v>
      </c>
      <c r="I906" t="s">
        <v>136</v>
      </c>
      <c r="J906" t="s">
        <v>137</v>
      </c>
      <c r="K906" t="s">
        <v>138</v>
      </c>
      <c r="L906" t="s">
        <v>2830</v>
      </c>
      <c r="M906" t="s">
        <v>2831</v>
      </c>
      <c r="N906">
        <v>1.1191666659999999</v>
      </c>
      <c r="O906">
        <v>0</v>
      </c>
      <c r="P906">
        <v>0</v>
      </c>
      <c r="Q906">
        <v>0</v>
      </c>
      <c r="R906">
        <v>0</v>
      </c>
      <c r="S906">
        <v>1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33.677961632315736</v>
      </c>
      <c r="AB906">
        <v>0</v>
      </c>
      <c r="AC906">
        <v>0</v>
      </c>
      <c r="AD906">
        <v>0</v>
      </c>
      <c r="AE906">
        <v>33.677961632315736</v>
      </c>
    </row>
    <row r="907" spans="1:31" x14ac:dyDescent="0.25">
      <c r="A907">
        <v>2409494</v>
      </c>
      <c r="B907">
        <v>1</v>
      </c>
      <c r="C907" t="s">
        <v>81</v>
      </c>
      <c r="D907" t="s">
        <v>112</v>
      </c>
      <c r="E907" t="s">
        <v>132</v>
      </c>
      <c r="F907" t="s">
        <v>2832</v>
      </c>
      <c r="G907" t="s">
        <v>158</v>
      </c>
      <c r="H907" t="s">
        <v>135</v>
      </c>
      <c r="I907" t="s">
        <v>136</v>
      </c>
      <c r="J907" t="s">
        <v>137</v>
      </c>
      <c r="K907" t="s">
        <v>159</v>
      </c>
      <c r="L907" t="s">
        <v>2833</v>
      </c>
      <c r="M907" t="s">
        <v>2834</v>
      </c>
      <c r="N907">
        <v>7.9919444439999996</v>
      </c>
      <c r="O907">
        <v>0</v>
      </c>
      <c r="P907">
        <v>875</v>
      </c>
      <c r="Q907">
        <v>113</v>
      </c>
      <c r="R907">
        <v>66</v>
      </c>
      <c r="S907">
        <v>21</v>
      </c>
      <c r="T907">
        <v>111</v>
      </c>
      <c r="U907">
        <v>6</v>
      </c>
      <c r="V907">
        <v>1</v>
      </c>
      <c r="W907">
        <v>0</v>
      </c>
      <c r="X907">
        <v>1067.3430595434409</v>
      </c>
      <c r="Y907">
        <v>284.75681322577543</v>
      </c>
      <c r="Z907">
        <v>58.002452561174628</v>
      </c>
      <c r="AA907">
        <v>1425.9150559344118</v>
      </c>
      <c r="AB907">
        <v>341.37968000684214</v>
      </c>
      <c r="AC907">
        <v>6542.8582407275053</v>
      </c>
      <c r="AD907">
        <v>88.748896261160837</v>
      </c>
      <c r="AE907">
        <v>9809.0041982603107</v>
      </c>
    </row>
    <row r="908" spans="1:31" x14ac:dyDescent="0.25">
      <c r="A908">
        <v>2409520</v>
      </c>
      <c r="B908">
        <v>1</v>
      </c>
      <c r="C908" t="s">
        <v>81</v>
      </c>
      <c r="D908" t="s">
        <v>118</v>
      </c>
      <c r="E908" t="s">
        <v>174</v>
      </c>
      <c r="F908" t="s">
        <v>2835</v>
      </c>
      <c r="G908" t="s">
        <v>158</v>
      </c>
      <c r="H908" t="s">
        <v>135</v>
      </c>
      <c r="I908" t="s">
        <v>136</v>
      </c>
      <c r="J908" t="s">
        <v>137</v>
      </c>
      <c r="K908" t="s">
        <v>159</v>
      </c>
      <c r="L908" t="s">
        <v>2836</v>
      </c>
      <c r="M908" t="s">
        <v>2837</v>
      </c>
      <c r="N908">
        <v>8.1908333330000005</v>
      </c>
      <c r="O908">
        <v>19</v>
      </c>
      <c r="P908">
        <v>1711</v>
      </c>
      <c r="Q908">
        <v>54</v>
      </c>
      <c r="R908">
        <v>161</v>
      </c>
      <c r="S908">
        <v>17</v>
      </c>
      <c r="T908">
        <v>127</v>
      </c>
      <c r="U908">
        <v>0</v>
      </c>
      <c r="V908">
        <v>0</v>
      </c>
      <c r="W908">
        <v>42.887232668756056</v>
      </c>
      <c r="X908">
        <v>1728.8799833953481</v>
      </c>
      <c r="Y908">
        <v>28.602696948813097</v>
      </c>
      <c r="Z908">
        <v>69.76146958268518</v>
      </c>
      <c r="AA908">
        <v>148.2754843902091</v>
      </c>
      <c r="AB908">
        <v>669.35216158778746</v>
      </c>
      <c r="AC908">
        <v>0</v>
      </c>
      <c r="AD908">
        <v>0</v>
      </c>
      <c r="AE908">
        <v>2687.7590285735987</v>
      </c>
    </row>
    <row r="909" spans="1:31" x14ac:dyDescent="0.25">
      <c r="A909">
        <v>2409663</v>
      </c>
      <c r="B909">
        <v>1</v>
      </c>
      <c r="C909" t="s">
        <v>80</v>
      </c>
      <c r="D909" t="s">
        <v>106</v>
      </c>
      <c r="E909" t="s">
        <v>132</v>
      </c>
      <c r="F909" t="s">
        <v>2838</v>
      </c>
      <c r="G909" t="s">
        <v>215</v>
      </c>
      <c r="H909" t="s">
        <v>135</v>
      </c>
      <c r="I909" t="s">
        <v>136</v>
      </c>
      <c r="J909" t="s">
        <v>137</v>
      </c>
      <c r="K909" t="s">
        <v>138</v>
      </c>
      <c r="L909" t="s">
        <v>2839</v>
      </c>
      <c r="M909" t="s">
        <v>2840</v>
      </c>
      <c r="N909">
        <v>6.2030555549999997</v>
      </c>
      <c r="O909">
        <v>0</v>
      </c>
      <c r="P909">
        <v>0</v>
      </c>
      <c r="Q909">
        <v>0</v>
      </c>
      <c r="R909">
        <v>15</v>
      </c>
      <c r="S909">
        <v>0</v>
      </c>
      <c r="T909">
        <v>3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2.2973860878173786</v>
      </c>
      <c r="AA909">
        <v>0</v>
      </c>
      <c r="AB909">
        <v>0</v>
      </c>
      <c r="AC909">
        <v>0</v>
      </c>
      <c r="AD909">
        <v>0</v>
      </c>
      <c r="AE909">
        <v>2.2973860878173786</v>
      </c>
    </row>
    <row r="910" spans="1:31" x14ac:dyDescent="0.25">
      <c r="A910">
        <v>2409451</v>
      </c>
      <c r="B910">
        <v>1</v>
      </c>
      <c r="C910" t="s">
        <v>80</v>
      </c>
      <c r="D910" t="s">
        <v>83</v>
      </c>
      <c r="E910" t="s">
        <v>152</v>
      </c>
      <c r="F910" t="s">
        <v>2841</v>
      </c>
      <c r="G910" t="s">
        <v>2349</v>
      </c>
      <c r="H910" t="s">
        <v>149</v>
      </c>
      <c r="I910" t="s">
        <v>136</v>
      </c>
      <c r="J910" t="s">
        <v>3</v>
      </c>
      <c r="K910" t="s">
        <v>138</v>
      </c>
      <c r="L910" t="s">
        <v>2842</v>
      </c>
      <c r="M910" t="s">
        <v>2843</v>
      </c>
      <c r="N910">
        <v>8.4022222220000007</v>
      </c>
      <c r="O910">
        <v>0</v>
      </c>
      <c r="P910">
        <v>701</v>
      </c>
      <c r="Q910">
        <v>0</v>
      </c>
      <c r="R910">
        <v>0</v>
      </c>
      <c r="S910">
        <v>0</v>
      </c>
      <c r="T910">
        <v>40</v>
      </c>
      <c r="U910">
        <v>0</v>
      </c>
      <c r="V910">
        <v>0</v>
      </c>
      <c r="W910">
        <v>0</v>
      </c>
      <c r="X910">
        <v>1248.0404565962867</v>
      </c>
      <c r="Y910">
        <v>0</v>
      </c>
      <c r="Z910">
        <v>0</v>
      </c>
      <c r="AA910">
        <v>0</v>
      </c>
      <c r="AB910">
        <v>341.9957788749935</v>
      </c>
      <c r="AC910">
        <v>0</v>
      </c>
      <c r="AD910">
        <v>0</v>
      </c>
      <c r="AE910">
        <v>1590.0362354712802</v>
      </c>
    </row>
    <row r="911" spans="1:31" x14ac:dyDescent="0.25">
      <c r="A911">
        <v>2409700</v>
      </c>
      <c r="B911">
        <v>1</v>
      </c>
      <c r="C911" t="s">
        <v>80</v>
      </c>
      <c r="D911" t="s">
        <v>107</v>
      </c>
      <c r="E911" t="s">
        <v>132</v>
      </c>
      <c r="F911" t="s">
        <v>2844</v>
      </c>
      <c r="G911" t="s">
        <v>215</v>
      </c>
      <c r="H911" t="s">
        <v>135</v>
      </c>
      <c r="I911" t="s">
        <v>136</v>
      </c>
      <c r="J911" t="s">
        <v>137</v>
      </c>
      <c r="K911" t="s">
        <v>138</v>
      </c>
      <c r="L911" t="s">
        <v>2845</v>
      </c>
      <c r="M911" t="s">
        <v>2846</v>
      </c>
      <c r="N911">
        <v>5.5469444440000002</v>
      </c>
      <c r="O911">
        <v>0</v>
      </c>
      <c r="P911">
        <v>2</v>
      </c>
      <c r="Q911">
        <v>0</v>
      </c>
      <c r="R911">
        <v>14</v>
      </c>
      <c r="S911">
        <v>0</v>
      </c>
      <c r="T911">
        <v>2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8.4422190184740007</v>
      </c>
      <c r="AA911">
        <v>0</v>
      </c>
      <c r="AB911">
        <v>17.647854285857871</v>
      </c>
      <c r="AC911">
        <v>0</v>
      </c>
      <c r="AD911">
        <v>0</v>
      </c>
      <c r="AE911">
        <v>26.090073304331874</v>
      </c>
    </row>
    <row r="912" spans="1:31" x14ac:dyDescent="0.25">
      <c r="A912">
        <v>2409457</v>
      </c>
      <c r="B912">
        <v>1</v>
      </c>
      <c r="C912" t="s">
        <v>81</v>
      </c>
      <c r="D912" t="s">
        <v>127</v>
      </c>
      <c r="E912" t="s">
        <v>162</v>
      </c>
      <c r="F912" t="s">
        <v>2847</v>
      </c>
      <c r="G912" t="s">
        <v>164</v>
      </c>
      <c r="H912" t="s">
        <v>149</v>
      </c>
      <c r="I912" t="s">
        <v>136</v>
      </c>
      <c r="J912" t="s">
        <v>137</v>
      </c>
      <c r="K912" t="s">
        <v>138</v>
      </c>
      <c r="L912" t="s">
        <v>2848</v>
      </c>
      <c r="M912" t="s">
        <v>2849</v>
      </c>
      <c r="N912">
        <v>0.79194444399999997</v>
      </c>
      <c r="O912">
        <v>0</v>
      </c>
      <c r="P912">
        <v>81</v>
      </c>
      <c r="Q912">
        <v>0</v>
      </c>
      <c r="R912">
        <v>0</v>
      </c>
      <c r="S912">
        <v>0</v>
      </c>
      <c r="T912">
        <v>3</v>
      </c>
      <c r="U912">
        <v>0</v>
      </c>
      <c r="V912">
        <v>0</v>
      </c>
      <c r="W912">
        <v>0</v>
      </c>
      <c r="X912">
        <v>11.388897425612157</v>
      </c>
      <c r="Y912">
        <v>0</v>
      </c>
      <c r="Z912">
        <v>0</v>
      </c>
      <c r="AA912">
        <v>0</v>
      </c>
      <c r="AB912">
        <v>1.5007992276089419</v>
      </c>
      <c r="AC912">
        <v>0</v>
      </c>
      <c r="AD912">
        <v>0</v>
      </c>
      <c r="AE912">
        <v>12.889696653221099</v>
      </c>
    </row>
    <row r="913" spans="1:31" x14ac:dyDescent="0.25">
      <c r="A913">
        <v>2409557</v>
      </c>
      <c r="B913">
        <v>1</v>
      </c>
      <c r="C913" t="s">
        <v>80</v>
      </c>
      <c r="D913" t="s">
        <v>92</v>
      </c>
      <c r="E913" t="s">
        <v>174</v>
      </c>
      <c r="F913" t="s">
        <v>2850</v>
      </c>
      <c r="G913" t="s">
        <v>158</v>
      </c>
      <c r="H913" t="s">
        <v>135</v>
      </c>
      <c r="I913" t="s">
        <v>136</v>
      </c>
      <c r="J913" t="s">
        <v>137</v>
      </c>
      <c r="K913" t="s">
        <v>159</v>
      </c>
      <c r="L913" t="s">
        <v>2851</v>
      </c>
      <c r="M913" t="s">
        <v>2852</v>
      </c>
      <c r="N913">
        <v>6.5</v>
      </c>
      <c r="O913">
        <v>1</v>
      </c>
      <c r="P913">
        <v>3189</v>
      </c>
      <c r="Q913">
        <v>0</v>
      </c>
      <c r="R913">
        <v>376</v>
      </c>
      <c r="S913">
        <v>11</v>
      </c>
      <c r="T913">
        <v>381</v>
      </c>
      <c r="U913">
        <v>1</v>
      </c>
      <c r="V913">
        <v>0</v>
      </c>
      <c r="W913">
        <v>0</v>
      </c>
      <c r="X913">
        <v>5144.2447980469688</v>
      </c>
      <c r="Y913">
        <v>0</v>
      </c>
      <c r="Z913">
        <v>274.3536650140905</v>
      </c>
      <c r="AA913">
        <v>848.06585459247628</v>
      </c>
      <c r="AB913">
        <v>4121.566979699759</v>
      </c>
      <c r="AC913">
        <v>5.9176133921052001</v>
      </c>
      <c r="AD913">
        <v>0</v>
      </c>
      <c r="AE913">
        <v>10394.148910745398</v>
      </c>
    </row>
    <row r="914" spans="1:31" x14ac:dyDescent="0.25">
      <c r="A914">
        <v>2409669</v>
      </c>
      <c r="B914">
        <v>1</v>
      </c>
      <c r="C914" t="s">
        <v>80</v>
      </c>
      <c r="D914" t="s">
        <v>101</v>
      </c>
      <c r="E914" t="s">
        <v>146</v>
      </c>
      <c r="F914" t="s">
        <v>2853</v>
      </c>
      <c r="G914" t="s">
        <v>148</v>
      </c>
      <c r="H914" t="s">
        <v>149</v>
      </c>
      <c r="I914" t="s">
        <v>136</v>
      </c>
      <c r="J914" t="s">
        <v>137</v>
      </c>
      <c r="K914" t="s">
        <v>138</v>
      </c>
      <c r="L914" t="s">
        <v>2854</v>
      </c>
      <c r="M914" t="s">
        <v>2855</v>
      </c>
      <c r="N914">
        <v>2.0313888879999999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</row>
    <row r="915" spans="1:31" x14ac:dyDescent="0.25">
      <c r="A915">
        <v>2410001</v>
      </c>
      <c r="B915">
        <v>1</v>
      </c>
      <c r="C915" t="s">
        <v>80</v>
      </c>
      <c r="D915" t="s">
        <v>105</v>
      </c>
      <c r="E915" t="s">
        <v>146</v>
      </c>
      <c r="F915" t="s">
        <v>2856</v>
      </c>
      <c r="G915" t="s">
        <v>148</v>
      </c>
      <c r="H915" t="s">
        <v>149</v>
      </c>
      <c r="I915" t="s">
        <v>136</v>
      </c>
      <c r="J915" t="s">
        <v>137</v>
      </c>
      <c r="K915" t="s">
        <v>138</v>
      </c>
      <c r="L915" t="s">
        <v>2857</v>
      </c>
      <c r="M915" t="s">
        <v>2858</v>
      </c>
      <c r="N915">
        <v>2.1563888879999999</v>
      </c>
      <c r="O915">
        <v>0</v>
      </c>
      <c r="P915">
        <v>2</v>
      </c>
      <c r="Q915">
        <v>0</v>
      </c>
      <c r="R915">
        <v>0</v>
      </c>
      <c r="S915">
        <v>0</v>
      </c>
      <c r="T915">
        <v>1</v>
      </c>
      <c r="U915">
        <v>0</v>
      </c>
      <c r="V915">
        <v>0</v>
      </c>
      <c r="W915">
        <v>0</v>
      </c>
      <c r="X915">
        <v>0.83928354366333324</v>
      </c>
      <c r="Y915">
        <v>0</v>
      </c>
      <c r="Z915">
        <v>0</v>
      </c>
      <c r="AA915">
        <v>0</v>
      </c>
      <c r="AB915">
        <v>0.18852145626793335</v>
      </c>
      <c r="AC915">
        <v>0</v>
      </c>
      <c r="AD915">
        <v>0</v>
      </c>
      <c r="AE915">
        <v>1.0278049999312666</v>
      </c>
    </row>
    <row r="916" spans="1:31" x14ac:dyDescent="0.25">
      <c r="A916">
        <v>2409546</v>
      </c>
      <c r="B916">
        <v>1</v>
      </c>
      <c r="C916" t="s">
        <v>81</v>
      </c>
      <c r="D916" t="s">
        <v>116</v>
      </c>
      <c r="E916" t="s">
        <v>174</v>
      </c>
      <c r="F916" t="s">
        <v>2859</v>
      </c>
      <c r="G916" t="s">
        <v>158</v>
      </c>
      <c r="H916" t="s">
        <v>135</v>
      </c>
      <c r="I916" t="s">
        <v>136</v>
      </c>
      <c r="J916" t="s">
        <v>137</v>
      </c>
      <c r="K916" t="s">
        <v>159</v>
      </c>
      <c r="L916" t="s">
        <v>2860</v>
      </c>
      <c r="M916" t="s">
        <v>2861</v>
      </c>
      <c r="N916">
        <v>8.0980555550000002</v>
      </c>
      <c r="O916">
        <v>9</v>
      </c>
      <c r="P916">
        <v>2988</v>
      </c>
      <c r="Q916">
        <v>252</v>
      </c>
      <c r="R916">
        <v>239</v>
      </c>
      <c r="S916">
        <v>13</v>
      </c>
      <c r="T916">
        <v>413</v>
      </c>
      <c r="U916">
        <v>2</v>
      </c>
      <c r="V916">
        <v>0</v>
      </c>
      <c r="W916">
        <v>1.0821267131972081</v>
      </c>
      <c r="X916">
        <v>3633.0333200872883</v>
      </c>
      <c r="Y916">
        <v>350.60650756556015</v>
      </c>
      <c r="Z916">
        <v>106.73901679262566</v>
      </c>
      <c r="AA916">
        <v>1102.5370067973281</v>
      </c>
      <c r="AB916">
        <v>1525.611992218702</v>
      </c>
      <c r="AC916">
        <v>2288.5463238968318</v>
      </c>
      <c r="AD916">
        <v>0</v>
      </c>
      <c r="AE916">
        <v>9008.1562940715339</v>
      </c>
    </row>
    <row r="917" spans="1:31" x14ac:dyDescent="0.25">
      <c r="A917">
        <v>2409692</v>
      </c>
      <c r="B917">
        <v>1</v>
      </c>
      <c r="C917" t="s">
        <v>80</v>
      </c>
      <c r="D917" t="s">
        <v>83</v>
      </c>
      <c r="E917" t="s">
        <v>141</v>
      </c>
      <c r="F917" t="s">
        <v>2862</v>
      </c>
      <c r="G917" t="s">
        <v>158</v>
      </c>
      <c r="H917" t="s">
        <v>135</v>
      </c>
      <c r="I917" t="s">
        <v>136</v>
      </c>
      <c r="J917" t="s">
        <v>137</v>
      </c>
      <c r="K917" t="s">
        <v>159</v>
      </c>
      <c r="L917" t="s">
        <v>2863</v>
      </c>
      <c r="M917" t="s">
        <v>2864</v>
      </c>
      <c r="N917">
        <v>1.945277777</v>
      </c>
      <c r="O917">
        <v>0</v>
      </c>
      <c r="P917">
        <v>0</v>
      </c>
      <c r="Q917">
        <v>0</v>
      </c>
      <c r="R917">
        <v>0</v>
      </c>
      <c r="S917">
        <v>14</v>
      </c>
      <c r="T917">
        <v>24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149.17214310415952</v>
      </c>
      <c r="AB917">
        <v>357.82721033456227</v>
      </c>
      <c r="AC917">
        <v>0</v>
      </c>
      <c r="AD917">
        <v>0</v>
      </c>
      <c r="AE917">
        <v>506.99935343872176</v>
      </c>
    </row>
    <row r="918" spans="1:31" x14ac:dyDescent="0.25">
      <c r="A918">
        <v>2409583</v>
      </c>
      <c r="B918">
        <v>1</v>
      </c>
      <c r="C918" t="s">
        <v>80</v>
      </c>
      <c r="D918" t="s">
        <v>83</v>
      </c>
      <c r="E918" t="s">
        <v>146</v>
      </c>
      <c r="F918" t="s">
        <v>2865</v>
      </c>
      <c r="G918" t="s">
        <v>296</v>
      </c>
      <c r="H918" t="s">
        <v>149</v>
      </c>
      <c r="I918" t="s">
        <v>136</v>
      </c>
      <c r="J918" t="s">
        <v>137</v>
      </c>
      <c r="K918" t="s">
        <v>138</v>
      </c>
      <c r="L918" t="s">
        <v>2866</v>
      </c>
      <c r="M918" t="s">
        <v>2867</v>
      </c>
      <c r="N918">
        <v>1.754444444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0.97548315209050007</v>
      </c>
      <c r="AC918">
        <v>0</v>
      </c>
      <c r="AD918">
        <v>0</v>
      </c>
      <c r="AE918">
        <v>0.97548315209050007</v>
      </c>
    </row>
    <row r="919" spans="1:31" x14ac:dyDescent="0.25">
      <c r="A919">
        <v>2410107</v>
      </c>
      <c r="B919">
        <v>1</v>
      </c>
      <c r="C919" t="s">
        <v>80</v>
      </c>
      <c r="D919" t="s">
        <v>96</v>
      </c>
      <c r="E919" t="s">
        <v>162</v>
      </c>
      <c r="F919" t="s">
        <v>2868</v>
      </c>
      <c r="G919" t="s">
        <v>154</v>
      </c>
      <c r="H919" t="s">
        <v>149</v>
      </c>
      <c r="I919" t="s">
        <v>136</v>
      </c>
      <c r="J919" t="s">
        <v>137</v>
      </c>
      <c r="K919" t="s">
        <v>138</v>
      </c>
      <c r="L919" t="s">
        <v>2869</v>
      </c>
      <c r="M919" t="s">
        <v>2870</v>
      </c>
      <c r="N919">
        <v>0.709166666</v>
      </c>
      <c r="O919">
        <v>0</v>
      </c>
      <c r="P919">
        <v>61</v>
      </c>
      <c r="Q919">
        <v>0</v>
      </c>
      <c r="R919">
        <v>0</v>
      </c>
      <c r="S919">
        <v>0</v>
      </c>
      <c r="T919">
        <v>6</v>
      </c>
      <c r="U919">
        <v>0</v>
      </c>
      <c r="V919">
        <v>0</v>
      </c>
      <c r="W919">
        <v>0</v>
      </c>
      <c r="X919">
        <v>17.042721294668695</v>
      </c>
      <c r="Y919">
        <v>0</v>
      </c>
      <c r="Z919">
        <v>0</v>
      </c>
      <c r="AA919">
        <v>0</v>
      </c>
      <c r="AB919">
        <v>1.4725005241063331</v>
      </c>
      <c r="AC919">
        <v>0</v>
      </c>
      <c r="AD919">
        <v>0</v>
      </c>
      <c r="AE919">
        <v>18.515221818775029</v>
      </c>
    </row>
    <row r="920" spans="1:31" x14ac:dyDescent="0.25">
      <c r="A920">
        <v>2409895</v>
      </c>
      <c r="B920">
        <v>1</v>
      </c>
      <c r="C920" t="s">
        <v>80</v>
      </c>
      <c r="D920" t="s">
        <v>93</v>
      </c>
      <c r="E920" t="s">
        <v>162</v>
      </c>
      <c r="F920" t="s">
        <v>2871</v>
      </c>
      <c r="G920" t="s">
        <v>593</v>
      </c>
      <c r="H920" t="s">
        <v>149</v>
      </c>
      <c r="I920" t="s">
        <v>136</v>
      </c>
      <c r="J920" t="s">
        <v>137</v>
      </c>
      <c r="K920" t="s">
        <v>138</v>
      </c>
      <c r="L920" t="s">
        <v>2872</v>
      </c>
      <c r="M920" t="s">
        <v>2873</v>
      </c>
      <c r="N920">
        <v>2.5666666660000002</v>
      </c>
      <c r="O920">
        <v>0</v>
      </c>
      <c r="P920">
        <v>102</v>
      </c>
      <c r="Q920">
        <v>0</v>
      </c>
      <c r="R920">
        <v>0</v>
      </c>
      <c r="S920">
        <v>0</v>
      </c>
      <c r="T920">
        <v>3</v>
      </c>
      <c r="U920">
        <v>0</v>
      </c>
      <c r="V920">
        <v>0</v>
      </c>
      <c r="W920">
        <v>0</v>
      </c>
      <c r="X920">
        <v>57.42465777009501</v>
      </c>
      <c r="Y920">
        <v>0</v>
      </c>
      <c r="Z920">
        <v>0</v>
      </c>
      <c r="AA920">
        <v>0</v>
      </c>
      <c r="AB920">
        <v>23.943568390598998</v>
      </c>
      <c r="AC920">
        <v>0</v>
      </c>
      <c r="AD920">
        <v>0</v>
      </c>
      <c r="AE920">
        <v>81.368226160694007</v>
      </c>
    </row>
    <row r="921" spans="1:31" x14ac:dyDescent="0.25">
      <c r="A921">
        <v>2410087</v>
      </c>
      <c r="B921">
        <v>1</v>
      </c>
      <c r="C921" t="s">
        <v>80</v>
      </c>
      <c r="D921" t="s">
        <v>96</v>
      </c>
      <c r="E921" t="s">
        <v>146</v>
      </c>
      <c r="F921" t="s">
        <v>2874</v>
      </c>
      <c r="G921" t="s">
        <v>148</v>
      </c>
      <c r="H921" t="s">
        <v>149</v>
      </c>
      <c r="I921" t="s">
        <v>136</v>
      </c>
      <c r="J921" t="s">
        <v>137</v>
      </c>
      <c r="K921" t="s">
        <v>138</v>
      </c>
      <c r="L921" t="s">
        <v>2875</v>
      </c>
      <c r="M921" t="s">
        <v>2876</v>
      </c>
      <c r="N921">
        <v>3.1741666660000001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1.1833667365516918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1.1833667365516918</v>
      </c>
    </row>
    <row r="922" spans="1:31" x14ac:dyDescent="0.25">
      <c r="A922">
        <v>2409964</v>
      </c>
      <c r="B922">
        <v>1</v>
      </c>
      <c r="C922" t="s">
        <v>81</v>
      </c>
      <c r="D922" t="s">
        <v>112</v>
      </c>
      <c r="E922" t="s">
        <v>174</v>
      </c>
      <c r="F922" t="s">
        <v>2877</v>
      </c>
      <c r="G922" t="s">
        <v>143</v>
      </c>
      <c r="H922" t="s">
        <v>135</v>
      </c>
      <c r="I922" t="s">
        <v>136</v>
      </c>
      <c r="J922" t="s">
        <v>137</v>
      </c>
      <c r="K922" t="s">
        <v>138</v>
      </c>
      <c r="L922" t="s">
        <v>2878</v>
      </c>
      <c r="M922" t="s">
        <v>2879</v>
      </c>
      <c r="N922">
        <v>0.48749999999999999</v>
      </c>
      <c r="O922">
        <v>0</v>
      </c>
      <c r="P922">
        <v>3</v>
      </c>
      <c r="Q922">
        <v>13</v>
      </c>
      <c r="R922">
        <v>71</v>
      </c>
      <c r="S922">
        <v>6</v>
      </c>
      <c r="T922">
        <v>7</v>
      </c>
      <c r="U922">
        <v>0</v>
      </c>
      <c r="V922">
        <v>0</v>
      </c>
      <c r="W922">
        <v>0</v>
      </c>
      <c r="X922">
        <v>0.28963790854702504</v>
      </c>
      <c r="Y922">
        <v>167.08766072611499</v>
      </c>
      <c r="Z922">
        <v>9.4256476106321774</v>
      </c>
      <c r="AA922">
        <v>3.909489387393978</v>
      </c>
      <c r="AB922">
        <v>3.9617278658302055</v>
      </c>
      <c r="AC922">
        <v>0</v>
      </c>
      <c r="AD922">
        <v>0</v>
      </c>
      <c r="AE922">
        <v>184.6741634985184</v>
      </c>
    </row>
    <row r="923" spans="1:31" x14ac:dyDescent="0.25">
      <c r="A923">
        <v>2409938</v>
      </c>
      <c r="B923">
        <v>1</v>
      </c>
      <c r="C923" t="s">
        <v>80</v>
      </c>
      <c r="D923" t="s">
        <v>104</v>
      </c>
      <c r="E923" t="s">
        <v>141</v>
      </c>
      <c r="F923" t="s">
        <v>2636</v>
      </c>
      <c r="G923" t="s">
        <v>143</v>
      </c>
      <c r="H923" t="s">
        <v>135</v>
      </c>
      <c r="I923" t="s">
        <v>136</v>
      </c>
      <c r="J923" t="s">
        <v>137</v>
      </c>
      <c r="K923" t="s">
        <v>138</v>
      </c>
      <c r="L923" t="s">
        <v>2880</v>
      </c>
      <c r="M923" t="s">
        <v>2881</v>
      </c>
      <c r="N923">
        <v>0.260833333</v>
      </c>
      <c r="O923">
        <v>12</v>
      </c>
      <c r="P923">
        <v>221</v>
      </c>
      <c r="Q923">
        <v>39</v>
      </c>
      <c r="R923">
        <v>16</v>
      </c>
      <c r="S923">
        <v>51</v>
      </c>
      <c r="T923">
        <v>41</v>
      </c>
      <c r="U923">
        <v>11</v>
      </c>
      <c r="V923">
        <v>0</v>
      </c>
      <c r="W923">
        <v>1.1665373371430998</v>
      </c>
      <c r="X923">
        <v>16.00501705678964</v>
      </c>
      <c r="Y923">
        <v>8.3093537140088998</v>
      </c>
      <c r="Z923">
        <v>0.85489832484642492</v>
      </c>
      <c r="AA923">
        <v>111.17714891614531</v>
      </c>
      <c r="AB923">
        <v>9.0997948379583349</v>
      </c>
      <c r="AC923">
        <v>452.68528093050026</v>
      </c>
      <c r="AD923">
        <v>0</v>
      </c>
      <c r="AE923">
        <v>599.29803111739193</v>
      </c>
    </row>
    <row r="924" spans="1:31" x14ac:dyDescent="0.25">
      <c r="A924">
        <v>2410044</v>
      </c>
      <c r="B924">
        <v>1</v>
      </c>
      <c r="C924" t="s">
        <v>81</v>
      </c>
      <c r="D924" t="s">
        <v>116</v>
      </c>
      <c r="E924" t="s">
        <v>162</v>
      </c>
      <c r="F924" t="s">
        <v>2882</v>
      </c>
      <c r="G924" t="s">
        <v>164</v>
      </c>
      <c r="H924" t="s">
        <v>149</v>
      </c>
      <c r="I924" t="s">
        <v>136</v>
      </c>
      <c r="J924" t="s">
        <v>137</v>
      </c>
      <c r="K924" t="s">
        <v>138</v>
      </c>
      <c r="L924" t="s">
        <v>2883</v>
      </c>
      <c r="M924" t="s">
        <v>2884</v>
      </c>
      <c r="N924">
        <v>1.679166666</v>
      </c>
      <c r="O924">
        <v>0</v>
      </c>
      <c r="P924">
        <v>83</v>
      </c>
      <c r="Q924">
        <v>0</v>
      </c>
      <c r="R924">
        <v>0</v>
      </c>
      <c r="S924">
        <v>0</v>
      </c>
      <c r="T924">
        <v>2</v>
      </c>
      <c r="U924">
        <v>0</v>
      </c>
      <c r="V924">
        <v>0</v>
      </c>
      <c r="W924">
        <v>0</v>
      </c>
      <c r="X924">
        <v>37.533832018664057</v>
      </c>
      <c r="Y924">
        <v>0</v>
      </c>
      <c r="Z924">
        <v>0</v>
      </c>
      <c r="AA924">
        <v>0</v>
      </c>
      <c r="AB924">
        <v>0.44830604901285004</v>
      </c>
      <c r="AC924">
        <v>0</v>
      </c>
      <c r="AD924">
        <v>0</v>
      </c>
      <c r="AE924">
        <v>37.982138067676907</v>
      </c>
    </row>
    <row r="925" spans="1:31" x14ac:dyDescent="0.25">
      <c r="A925">
        <v>2409709</v>
      </c>
      <c r="B925">
        <v>1</v>
      </c>
      <c r="C925" t="s">
        <v>80</v>
      </c>
      <c r="D925" t="s">
        <v>104</v>
      </c>
      <c r="E925" t="s">
        <v>141</v>
      </c>
      <c r="F925" t="s">
        <v>2885</v>
      </c>
      <c r="G925" t="s">
        <v>143</v>
      </c>
      <c r="H925" t="s">
        <v>135</v>
      </c>
      <c r="I925" t="s">
        <v>136</v>
      </c>
      <c r="J925" t="s">
        <v>137</v>
      </c>
      <c r="K925" t="s">
        <v>138</v>
      </c>
      <c r="L925" t="s">
        <v>2886</v>
      </c>
      <c r="M925" t="s">
        <v>2887</v>
      </c>
      <c r="N925">
        <v>0.18944444399999999</v>
      </c>
      <c r="O925">
        <v>1</v>
      </c>
      <c r="P925">
        <v>723</v>
      </c>
      <c r="Q925">
        <v>10</v>
      </c>
      <c r="R925">
        <v>8</v>
      </c>
      <c r="S925">
        <v>29</v>
      </c>
      <c r="T925">
        <v>62</v>
      </c>
      <c r="U925">
        <v>6</v>
      </c>
      <c r="V925">
        <v>0</v>
      </c>
      <c r="W925">
        <v>3.9535909280266665E-2</v>
      </c>
      <c r="X925">
        <v>27.843775775211906</v>
      </c>
      <c r="Y925">
        <v>12.926635550781945</v>
      </c>
      <c r="Z925">
        <v>4.8993537028333334E-4</v>
      </c>
      <c r="AA925">
        <v>241.13430119983408</v>
      </c>
      <c r="AB925">
        <v>5.9547435447309303</v>
      </c>
      <c r="AC925">
        <v>103.80148211752183</v>
      </c>
      <c r="AD925">
        <v>0</v>
      </c>
      <c r="AE925">
        <v>391.70096403273124</v>
      </c>
    </row>
    <row r="926" spans="1:31" x14ac:dyDescent="0.25">
      <c r="A926">
        <v>2409503</v>
      </c>
      <c r="B926">
        <v>1</v>
      </c>
      <c r="C926" t="s">
        <v>80</v>
      </c>
      <c r="D926" t="s">
        <v>104</v>
      </c>
      <c r="E926" t="s">
        <v>141</v>
      </c>
      <c r="F926" t="s">
        <v>2888</v>
      </c>
      <c r="G926" t="s">
        <v>143</v>
      </c>
      <c r="H926" t="s">
        <v>135</v>
      </c>
      <c r="I926" t="s">
        <v>136</v>
      </c>
      <c r="J926" t="s">
        <v>137</v>
      </c>
      <c r="K926" t="s">
        <v>138</v>
      </c>
      <c r="L926" t="s">
        <v>2889</v>
      </c>
      <c r="M926" t="s">
        <v>2890</v>
      </c>
      <c r="N926">
        <v>1.2866666659999999</v>
      </c>
      <c r="O926">
        <v>7</v>
      </c>
      <c r="P926">
        <v>107</v>
      </c>
      <c r="Q926">
        <v>31</v>
      </c>
      <c r="R926">
        <v>73</v>
      </c>
      <c r="S926">
        <v>16</v>
      </c>
      <c r="T926">
        <v>35</v>
      </c>
      <c r="U926">
        <v>0</v>
      </c>
      <c r="V926">
        <v>0</v>
      </c>
      <c r="W926">
        <v>4.1375852147373751</v>
      </c>
      <c r="X926">
        <v>14.821727286335205</v>
      </c>
      <c r="Y926">
        <v>95.480992880597668</v>
      </c>
      <c r="Z926">
        <v>1.5642580150904004</v>
      </c>
      <c r="AA926">
        <v>44.194027624148141</v>
      </c>
      <c r="AB926">
        <v>15.818986363652614</v>
      </c>
      <c r="AC926">
        <v>0</v>
      </c>
      <c r="AD926">
        <v>0</v>
      </c>
      <c r="AE926">
        <v>176.01757738456141</v>
      </c>
    </row>
    <row r="927" spans="1:31" x14ac:dyDescent="0.25">
      <c r="A927">
        <v>2409881</v>
      </c>
      <c r="B927">
        <v>1</v>
      </c>
      <c r="C927" t="s">
        <v>81</v>
      </c>
      <c r="D927" t="s">
        <v>112</v>
      </c>
      <c r="E927" t="s">
        <v>146</v>
      </c>
      <c r="F927" t="s">
        <v>2891</v>
      </c>
      <c r="G927" t="s">
        <v>148</v>
      </c>
      <c r="H927" t="s">
        <v>149</v>
      </c>
      <c r="I927" t="s">
        <v>136</v>
      </c>
      <c r="J927" t="s">
        <v>137</v>
      </c>
      <c r="K927" t="s">
        <v>138</v>
      </c>
      <c r="L927" t="s">
        <v>2892</v>
      </c>
      <c r="M927" t="s">
        <v>2893</v>
      </c>
      <c r="N927">
        <v>1.808611111</v>
      </c>
      <c r="O927">
        <v>0</v>
      </c>
      <c r="P927">
        <v>15</v>
      </c>
      <c r="Q927">
        <v>0</v>
      </c>
      <c r="R927">
        <v>0</v>
      </c>
      <c r="S927">
        <v>0</v>
      </c>
      <c r="T927">
        <v>1</v>
      </c>
      <c r="U927">
        <v>0</v>
      </c>
      <c r="V927">
        <v>0</v>
      </c>
      <c r="W927">
        <v>0</v>
      </c>
      <c r="X927">
        <v>4.9093386414773272</v>
      </c>
      <c r="Y927">
        <v>0</v>
      </c>
      <c r="Z927">
        <v>0</v>
      </c>
      <c r="AA927">
        <v>0</v>
      </c>
      <c r="AB927">
        <v>2.7652761121694334</v>
      </c>
      <c r="AC927">
        <v>0</v>
      </c>
      <c r="AD927">
        <v>0</v>
      </c>
      <c r="AE927">
        <v>7.674614753646761</v>
      </c>
    </row>
    <row r="928" spans="1:31" x14ac:dyDescent="0.25">
      <c r="A928">
        <v>2409526</v>
      </c>
      <c r="B928">
        <v>1</v>
      </c>
      <c r="C928" t="s">
        <v>80</v>
      </c>
      <c r="D928" t="s">
        <v>98</v>
      </c>
      <c r="E928" t="s">
        <v>141</v>
      </c>
      <c r="F928" t="s">
        <v>2894</v>
      </c>
      <c r="G928" t="s">
        <v>158</v>
      </c>
      <c r="H928" t="s">
        <v>135</v>
      </c>
      <c r="I928" t="s">
        <v>136</v>
      </c>
      <c r="J928" t="s">
        <v>137</v>
      </c>
      <c r="K928" t="s">
        <v>159</v>
      </c>
      <c r="L928" t="s">
        <v>2895</v>
      </c>
      <c r="M928" t="s">
        <v>2896</v>
      </c>
      <c r="N928">
        <v>2.6541666660000001</v>
      </c>
      <c r="O928">
        <v>0</v>
      </c>
      <c r="P928">
        <v>492</v>
      </c>
      <c r="Q928">
        <v>0</v>
      </c>
      <c r="R928">
        <v>7</v>
      </c>
      <c r="S928">
        <v>0</v>
      </c>
      <c r="T928">
        <v>106</v>
      </c>
      <c r="U928">
        <v>1</v>
      </c>
      <c r="V928">
        <v>0</v>
      </c>
      <c r="W928">
        <v>0</v>
      </c>
      <c r="X928">
        <v>203.44952199742821</v>
      </c>
      <c r="Y928">
        <v>0</v>
      </c>
      <c r="Z928">
        <v>6.4966107518819998</v>
      </c>
      <c r="AA928">
        <v>0</v>
      </c>
      <c r="AB928">
        <v>168.21431948990099</v>
      </c>
      <c r="AC928">
        <v>341.8056546494775</v>
      </c>
      <c r="AD928">
        <v>0</v>
      </c>
      <c r="AE928">
        <v>719.96610688868873</v>
      </c>
    </row>
    <row r="929" spans="1:31" x14ac:dyDescent="0.25">
      <c r="A929">
        <v>2409689</v>
      </c>
      <c r="B929">
        <v>1</v>
      </c>
      <c r="C929" t="s">
        <v>80</v>
      </c>
      <c r="D929" t="s">
        <v>96</v>
      </c>
      <c r="E929" t="s">
        <v>146</v>
      </c>
      <c r="F929" t="s">
        <v>2897</v>
      </c>
      <c r="G929" t="s">
        <v>148</v>
      </c>
      <c r="H929" t="s">
        <v>149</v>
      </c>
      <c r="I929" t="s">
        <v>136</v>
      </c>
      <c r="J929" t="s">
        <v>137</v>
      </c>
      <c r="K929" t="s">
        <v>138</v>
      </c>
      <c r="L929" t="s">
        <v>2898</v>
      </c>
      <c r="M929" t="s">
        <v>2899</v>
      </c>
      <c r="N929">
        <v>5.3169444439999998</v>
      </c>
      <c r="O929">
        <v>0</v>
      </c>
      <c r="P929">
        <v>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1.514509437618375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1.514509437618375</v>
      </c>
    </row>
    <row r="930" spans="1:31" x14ac:dyDescent="0.25">
      <c r="A930">
        <v>2409735</v>
      </c>
      <c r="B930">
        <v>1</v>
      </c>
      <c r="C930" t="s">
        <v>80</v>
      </c>
      <c r="D930" t="s">
        <v>106</v>
      </c>
      <c r="E930" t="s">
        <v>174</v>
      </c>
      <c r="F930" t="s">
        <v>2900</v>
      </c>
      <c r="G930" t="s">
        <v>143</v>
      </c>
      <c r="H930" t="s">
        <v>135</v>
      </c>
      <c r="I930" t="s">
        <v>136</v>
      </c>
      <c r="J930" t="s">
        <v>137</v>
      </c>
      <c r="K930" t="s">
        <v>138</v>
      </c>
      <c r="L930" t="s">
        <v>2901</v>
      </c>
      <c r="M930" t="s">
        <v>2902</v>
      </c>
      <c r="N930">
        <v>0.20527777699999999</v>
      </c>
      <c r="O930">
        <v>1</v>
      </c>
      <c r="P930">
        <v>0</v>
      </c>
      <c r="Q930">
        <v>11</v>
      </c>
      <c r="R930">
        <v>126</v>
      </c>
      <c r="S930">
        <v>5</v>
      </c>
      <c r="T930">
        <v>42</v>
      </c>
      <c r="U930">
        <v>0</v>
      </c>
      <c r="V930">
        <v>0</v>
      </c>
      <c r="W930">
        <v>1.2054279494400001E-2</v>
      </c>
      <c r="X930">
        <v>0</v>
      </c>
      <c r="Y930">
        <v>0.63887826061475839</v>
      </c>
      <c r="Z930">
        <v>34.359816155902934</v>
      </c>
      <c r="AA930">
        <v>13.546612880993985</v>
      </c>
      <c r="AB930">
        <v>3.427645771538967</v>
      </c>
      <c r="AC930">
        <v>0</v>
      </c>
      <c r="AD930">
        <v>0</v>
      </c>
      <c r="AE930">
        <v>51.985007348545047</v>
      </c>
    </row>
    <row r="931" spans="1:31" x14ac:dyDescent="0.25">
      <c r="A931">
        <v>2410067</v>
      </c>
      <c r="B931">
        <v>1</v>
      </c>
      <c r="C931" t="s">
        <v>81</v>
      </c>
      <c r="D931" t="s">
        <v>116</v>
      </c>
      <c r="E931" t="s">
        <v>146</v>
      </c>
      <c r="F931" t="s">
        <v>2903</v>
      </c>
      <c r="G931" t="s">
        <v>148</v>
      </c>
      <c r="H931" t="s">
        <v>149</v>
      </c>
      <c r="I931" t="s">
        <v>136</v>
      </c>
      <c r="J931" t="s">
        <v>137</v>
      </c>
      <c r="K931" t="s">
        <v>138</v>
      </c>
      <c r="L931" t="s">
        <v>2904</v>
      </c>
      <c r="M931" t="s">
        <v>2905</v>
      </c>
      <c r="N931">
        <v>1.1941666660000001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0.18183326394150001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0.18183326394150001</v>
      </c>
    </row>
    <row r="932" spans="1:31" x14ac:dyDescent="0.25">
      <c r="A932">
        <v>2409981</v>
      </c>
      <c r="B932">
        <v>1</v>
      </c>
      <c r="C932" t="s">
        <v>80</v>
      </c>
      <c r="D932" t="s">
        <v>101</v>
      </c>
      <c r="E932" t="s">
        <v>162</v>
      </c>
      <c r="F932" t="s">
        <v>2906</v>
      </c>
      <c r="G932" t="s">
        <v>154</v>
      </c>
      <c r="H932" t="s">
        <v>149</v>
      </c>
      <c r="I932" t="s">
        <v>136</v>
      </c>
      <c r="J932" t="s">
        <v>137</v>
      </c>
      <c r="K932" t="s">
        <v>138</v>
      </c>
      <c r="L932" t="s">
        <v>2907</v>
      </c>
      <c r="M932" t="s">
        <v>2908</v>
      </c>
      <c r="N932">
        <v>1.161944444</v>
      </c>
      <c r="O932">
        <v>0</v>
      </c>
      <c r="P932">
        <v>15</v>
      </c>
      <c r="Q932">
        <v>0</v>
      </c>
      <c r="R932">
        <v>0</v>
      </c>
      <c r="S932">
        <v>0</v>
      </c>
      <c r="T932">
        <v>7</v>
      </c>
      <c r="U932">
        <v>0</v>
      </c>
      <c r="V932">
        <v>0</v>
      </c>
      <c r="W932">
        <v>0</v>
      </c>
      <c r="X932">
        <v>6.822225655422975</v>
      </c>
      <c r="Y932">
        <v>0</v>
      </c>
      <c r="Z932">
        <v>0</v>
      </c>
      <c r="AA932">
        <v>0</v>
      </c>
      <c r="AB932">
        <v>5.7749515275607486</v>
      </c>
      <c r="AC932">
        <v>0</v>
      </c>
      <c r="AD932">
        <v>0</v>
      </c>
      <c r="AE932">
        <v>12.597177182983724</v>
      </c>
    </row>
    <row r="933" spans="1:31" x14ac:dyDescent="0.25">
      <c r="A933">
        <v>2409921</v>
      </c>
      <c r="B933">
        <v>1</v>
      </c>
      <c r="C933" t="s">
        <v>81</v>
      </c>
      <c r="D933" t="s">
        <v>128</v>
      </c>
      <c r="E933" t="s">
        <v>146</v>
      </c>
      <c r="F933" t="s">
        <v>2909</v>
      </c>
      <c r="G933" t="s">
        <v>282</v>
      </c>
      <c r="H933" t="s">
        <v>149</v>
      </c>
      <c r="I933" t="s">
        <v>136</v>
      </c>
      <c r="J933" t="s">
        <v>137</v>
      </c>
      <c r="K933" t="s">
        <v>138</v>
      </c>
      <c r="L933" t="s">
        <v>2910</v>
      </c>
      <c r="M933" t="s">
        <v>2911</v>
      </c>
      <c r="N933">
        <v>2.2463888879999998</v>
      </c>
      <c r="O933">
        <v>0</v>
      </c>
      <c r="P933">
        <v>9</v>
      </c>
      <c r="Q933">
        <v>0</v>
      </c>
      <c r="R933">
        <v>0</v>
      </c>
      <c r="S933">
        <v>0</v>
      </c>
      <c r="T933">
        <v>7</v>
      </c>
      <c r="U933">
        <v>0</v>
      </c>
      <c r="V933">
        <v>0</v>
      </c>
      <c r="W933">
        <v>0</v>
      </c>
      <c r="X933">
        <v>6.8112505979930837</v>
      </c>
      <c r="Y933">
        <v>0</v>
      </c>
      <c r="Z933">
        <v>0</v>
      </c>
      <c r="AA933">
        <v>0</v>
      </c>
      <c r="AB933">
        <v>15.751244747980532</v>
      </c>
      <c r="AC933">
        <v>0</v>
      </c>
      <c r="AD933">
        <v>0</v>
      </c>
      <c r="AE933">
        <v>22.562495345973616</v>
      </c>
    </row>
    <row r="934" spans="1:31" x14ac:dyDescent="0.25">
      <c r="A934">
        <v>2410021</v>
      </c>
      <c r="B934">
        <v>1</v>
      </c>
      <c r="C934" t="s">
        <v>80</v>
      </c>
      <c r="D934" t="s">
        <v>83</v>
      </c>
      <c r="E934" t="s">
        <v>146</v>
      </c>
      <c r="F934" t="s">
        <v>2912</v>
      </c>
      <c r="G934" t="s">
        <v>148</v>
      </c>
      <c r="H934" t="s">
        <v>149</v>
      </c>
      <c r="I934" t="s">
        <v>136</v>
      </c>
      <c r="J934" t="s">
        <v>137</v>
      </c>
      <c r="K934" t="s">
        <v>138</v>
      </c>
      <c r="L934" t="s">
        <v>2913</v>
      </c>
      <c r="M934" t="s">
        <v>2914</v>
      </c>
      <c r="N934">
        <v>0.78583333300000002</v>
      </c>
      <c r="O934">
        <v>0</v>
      </c>
      <c r="P934">
        <v>4</v>
      </c>
      <c r="Q934">
        <v>0</v>
      </c>
      <c r="R934">
        <v>0</v>
      </c>
      <c r="S934">
        <v>0</v>
      </c>
      <c r="T934">
        <v>1</v>
      </c>
      <c r="U934">
        <v>0</v>
      </c>
      <c r="V934">
        <v>0</v>
      </c>
      <c r="W934">
        <v>0</v>
      </c>
      <c r="X934">
        <v>0.72654765078500005</v>
      </c>
      <c r="Y934">
        <v>0</v>
      </c>
      <c r="Z934">
        <v>0</v>
      </c>
      <c r="AA934">
        <v>0</v>
      </c>
      <c r="AB934">
        <v>0.23255834994374999</v>
      </c>
      <c r="AC934">
        <v>0</v>
      </c>
      <c r="AD934">
        <v>0</v>
      </c>
      <c r="AE934">
        <v>0.95910600072875007</v>
      </c>
    </row>
    <row r="935" spans="1:31" x14ac:dyDescent="0.25">
      <c r="A935">
        <v>2409632</v>
      </c>
      <c r="B935">
        <v>1</v>
      </c>
      <c r="C935" t="s">
        <v>81</v>
      </c>
      <c r="D935" t="s">
        <v>128</v>
      </c>
      <c r="E935" t="s">
        <v>152</v>
      </c>
      <c r="F935" t="s">
        <v>2915</v>
      </c>
      <c r="G935" t="s">
        <v>158</v>
      </c>
      <c r="H935" t="s">
        <v>149</v>
      </c>
      <c r="I935" t="s">
        <v>136</v>
      </c>
      <c r="J935" t="s">
        <v>137</v>
      </c>
      <c r="K935" t="s">
        <v>159</v>
      </c>
      <c r="L935" t="s">
        <v>2916</v>
      </c>
      <c r="M935" t="s">
        <v>2917</v>
      </c>
      <c r="N935">
        <v>1.0227777769999999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13.684100345685001</v>
      </c>
      <c r="AC935">
        <v>0</v>
      </c>
      <c r="AD935">
        <v>0</v>
      </c>
      <c r="AE935">
        <v>13.684100345685001</v>
      </c>
    </row>
    <row r="936" spans="1:31" x14ac:dyDescent="0.25">
      <c r="A936">
        <v>2409586</v>
      </c>
      <c r="B936">
        <v>1</v>
      </c>
      <c r="C936" t="s">
        <v>80</v>
      </c>
      <c r="D936" t="s">
        <v>106</v>
      </c>
      <c r="E936" t="s">
        <v>132</v>
      </c>
      <c r="F936" t="s">
        <v>2918</v>
      </c>
      <c r="G936" t="s">
        <v>158</v>
      </c>
      <c r="H936" t="s">
        <v>135</v>
      </c>
      <c r="I936" t="s">
        <v>136</v>
      </c>
      <c r="J936" t="s">
        <v>137</v>
      </c>
      <c r="K936" t="s">
        <v>159</v>
      </c>
      <c r="L936" t="s">
        <v>2919</v>
      </c>
      <c r="M936" t="s">
        <v>2920</v>
      </c>
      <c r="N936">
        <v>3.253055555</v>
      </c>
      <c r="O936">
        <v>0</v>
      </c>
      <c r="P936">
        <v>7</v>
      </c>
      <c r="Q936">
        <v>0</v>
      </c>
      <c r="R936">
        <v>14</v>
      </c>
      <c r="S936">
        <v>0</v>
      </c>
      <c r="T936">
        <v>3</v>
      </c>
      <c r="U936">
        <v>0</v>
      </c>
      <c r="V936">
        <v>0</v>
      </c>
      <c r="W936">
        <v>0</v>
      </c>
      <c r="X936">
        <v>1.0963243826836002</v>
      </c>
      <c r="Y936">
        <v>0</v>
      </c>
      <c r="Z936">
        <v>12.309885867180204</v>
      </c>
      <c r="AA936">
        <v>0</v>
      </c>
      <c r="AB936">
        <v>4.6084727167210504</v>
      </c>
      <c r="AC936">
        <v>0</v>
      </c>
      <c r="AD936">
        <v>0</v>
      </c>
      <c r="AE936">
        <v>18.014682966584854</v>
      </c>
    </row>
    <row r="937" spans="1:31" x14ac:dyDescent="0.25">
      <c r="A937">
        <v>2409443</v>
      </c>
      <c r="B937">
        <v>1</v>
      </c>
      <c r="C937" t="s">
        <v>80</v>
      </c>
      <c r="D937" t="s">
        <v>102</v>
      </c>
      <c r="E937" t="s">
        <v>152</v>
      </c>
      <c r="F937" t="s">
        <v>2921</v>
      </c>
      <c r="G937" t="s">
        <v>403</v>
      </c>
      <c r="H937" t="s">
        <v>149</v>
      </c>
      <c r="I937" t="s">
        <v>136</v>
      </c>
      <c r="J937" t="s">
        <v>137</v>
      </c>
      <c r="K937" t="s">
        <v>138</v>
      </c>
      <c r="L937" t="s">
        <v>2922</v>
      </c>
      <c r="M937" t="s">
        <v>2923</v>
      </c>
      <c r="N937">
        <v>5.9230555550000004</v>
      </c>
      <c r="O937">
        <v>0</v>
      </c>
      <c r="P937">
        <v>29</v>
      </c>
      <c r="Q937">
        <v>0</v>
      </c>
      <c r="R937">
        <v>37</v>
      </c>
      <c r="S937">
        <v>0</v>
      </c>
      <c r="T937">
        <v>29</v>
      </c>
      <c r="U937">
        <v>0</v>
      </c>
      <c r="V937">
        <v>0</v>
      </c>
      <c r="W937">
        <v>0</v>
      </c>
      <c r="X937">
        <v>28.967805828139507</v>
      </c>
      <c r="Y937">
        <v>0</v>
      </c>
      <c r="Z937">
        <v>9.8065386360937179</v>
      </c>
      <c r="AA937">
        <v>0</v>
      </c>
      <c r="AB937">
        <v>171.42181918578248</v>
      </c>
      <c r="AC937">
        <v>0</v>
      </c>
      <c r="AD937">
        <v>0</v>
      </c>
      <c r="AE937">
        <v>210.19616365001571</v>
      </c>
    </row>
    <row r="938" spans="1:31" x14ac:dyDescent="0.25">
      <c r="A938">
        <v>2409543</v>
      </c>
      <c r="B938">
        <v>1</v>
      </c>
      <c r="C938" t="s">
        <v>80</v>
      </c>
      <c r="D938" t="s">
        <v>88</v>
      </c>
      <c r="E938" t="s">
        <v>152</v>
      </c>
      <c r="F938" t="s">
        <v>2924</v>
      </c>
      <c r="G938" t="s">
        <v>158</v>
      </c>
      <c r="H938" t="s">
        <v>149</v>
      </c>
      <c r="I938" t="s">
        <v>136</v>
      </c>
      <c r="J938" t="s">
        <v>137</v>
      </c>
      <c r="K938" t="s">
        <v>159</v>
      </c>
      <c r="L938" t="s">
        <v>2925</v>
      </c>
      <c r="M938" t="s">
        <v>2926</v>
      </c>
      <c r="N938">
        <v>3.2438888879999999</v>
      </c>
      <c r="O938">
        <v>0</v>
      </c>
      <c r="P938">
        <v>172</v>
      </c>
      <c r="Q938">
        <v>0</v>
      </c>
      <c r="R938">
        <v>0</v>
      </c>
      <c r="S938">
        <v>0</v>
      </c>
      <c r="T938">
        <v>8</v>
      </c>
      <c r="U938">
        <v>0</v>
      </c>
      <c r="V938">
        <v>0</v>
      </c>
      <c r="W938">
        <v>0</v>
      </c>
      <c r="X938">
        <v>110.07992717622929</v>
      </c>
      <c r="Y938">
        <v>0</v>
      </c>
      <c r="Z938">
        <v>0</v>
      </c>
      <c r="AA938">
        <v>0</v>
      </c>
      <c r="AB938">
        <v>5.9708440663616544</v>
      </c>
      <c r="AC938">
        <v>0</v>
      </c>
      <c r="AD938">
        <v>0</v>
      </c>
      <c r="AE938">
        <v>116.05077124259094</v>
      </c>
    </row>
    <row r="939" spans="1:31" x14ac:dyDescent="0.25">
      <c r="A939">
        <v>2410110</v>
      </c>
      <c r="B939">
        <v>1</v>
      </c>
      <c r="C939" t="s">
        <v>80</v>
      </c>
      <c r="D939" t="s">
        <v>84</v>
      </c>
      <c r="E939" t="s">
        <v>132</v>
      </c>
      <c r="F939" t="s">
        <v>2927</v>
      </c>
      <c r="G939" t="s">
        <v>315</v>
      </c>
      <c r="H939" t="s">
        <v>135</v>
      </c>
      <c r="I939" t="s">
        <v>136</v>
      </c>
      <c r="J939" t="s">
        <v>137</v>
      </c>
      <c r="K939" t="s">
        <v>138</v>
      </c>
      <c r="L939" t="s">
        <v>2928</v>
      </c>
      <c r="M939" t="s">
        <v>2929</v>
      </c>
      <c r="N939">
        <v>1.1475</v>
      </c>
      <c r="O939">
        <v>0</v>
      </c>
      <c r="P939">
        <v>13056</v>
      </c>
      <c r="Q939">
        <v>0</v>
      </c>
      <c r="R939">
        <v>13</v>
      </c>
      <c r="S939">
        <v>2</v>
      </c>
      <c r="T939">
        <v>931</v>
      </c>
      <c r="U939">
        <v>1</v>
      </c>
      <c r="V939">
        <v>1</v>
      </c>
      <c r="W939">
        <v>0</v>
      </c>
      <c r="X939">
        <v>3391.4717342133486</v>
      </c>
      <c r="Y939">
        <v>0</v>
      </c>
      <c r="Z939">
        <v>3.0257819671878003</v>
      </c>
      <c r="AA939">
        <v>182.75167219112498</v>
      </c>
      <c r="AB939">
        <v>788.37561356749097</v>
      </c>
      <c r="AC939">
        <v>88.791804264576655</v>
      </c>
      <c r="AD939">
        <v>14.568684304719</v>
      </c>
      <c r="AE939">
        <v>4468.9852905084481</v>
      </c>
    </row>
    <row r="940" spans="1:31" x14ac:dyDescent="0.25">
      <c r="A940">
        <v>2410041</v>
      </c>
      <c r="B940">
        <v>1</v>
      </c>
      <c r="C940" t="s">
        <v>80</v>
      </c>
      <c r="D940" t="s">
        <v>82</v>
      </c>
      <c r="E940" t="s">
        <v>146</v>
      </c>
      <c r="F940" t="s">
        <v>2930</v>
      </c>
      <c r="G940" t="s">
        <v>148</v>
      </c>
      <c r="H940" t="s">
        <v>149</v>
      </c>
      <c r="I940" t="s">
        <v>136</v>
      </c>
      <c r="J940" t="s">
        <v>137</v>
      </c>
      <c r="K940" t="s">
        <v>138</v>
      </c>
      <c r="L940" t="s">
        <v>2931</v>
      </c>
      <c r="M940" t="s">
        <v>2932</v>
      </c>
      <c r="N940">
        <v>3.2430555550000002</v>
      </c>
      <c r="O940">
        <v>0</v>
      </c>
      <c r="P940">
        <v>3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3.9283151824037339</v>
      </c>
      <c r="Y940">
        <v>0</v>
      </c>
      <c r="Z940">
        <v>0</v>
      </c>
      <c r="AA940">
        <v>0</v>
      </c>
      <c r="AB940">
        <v>4.6938680004010678</v>
      </c>
      <c r="AC940">
        <v>0</v>
      </c>
      <c r="AD940">
        <v>0</v>
      </c>
      <c r="AE940">
        <v>8.6221831828048021</v>
      </c>
    </row>
    <row r="941" spans="1:31" x14ac:dyDescent="0.25">
      <c r="A941">
        <v>2410047</v>
      </c>
      <c r="B941">
        <v>1</v>
      </c>
      <c r="C941" t="s">
        <v>81</v>
      </c>
      <c r="D941" t="s">
        <v>127</v>
      </c>
      <c r="E941" t="s">
        <v>146</v>
      </c>
      <c r="F941" t="s">
        <v>2933</v>
      </c>
      <c r="G941" t="s">
        <v>199</v>
      </c>
      <c r="H941" t="s">
        <v>149</v>
      </c>
      <c r="I941" t="s">
        <v>136</v>
      </c>
      <c r="J941" t="s">
        <v>137</v>
      </c>
      <c r="K941" t="s">
        <v>138</v>
      </c>
      <c r="L941" t="s">
        <v>2934</v>
      </c>
      <c r="M941" t="s">
        <v>2935</v>
      </c>
      <c r="N941">
        <v>1.231666666</v>
      </c>
      <c r="O941">
        <v>0</v>
      </c>
      <c r="P941">
        <v>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0.57792275250665004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0.57792275250665004</v>
      </c>
    </row>
    <row r="942" spans="1:31" x14ac:dyDescent="0.25">
      <c r="A942">
        <v>2409552</v>
      </c>
      <c r="B942">
        <v>1</v>
      </c>
      <c r="C942" t="s">
        <v>80</v>
      </c>
      <c r="D942" t="s">
        <v>110</v>
      </c>
      <c r="E942" t="s">
        <v>162</v>
      </c>
      <c r="F942" t="s">
        <v>2936</v>
      </c>
      <c r="G942" t="s">
        <v>176</v>
      </c>
      <c r="H942" t="s">
        <v>149</v>
      </c>
      <c r="I942" t="s">
        <v>136</v>
      </c>
      <c r="J942" t="s">
        <v>137</v>
      </c>
      <c r="K942" t="s">
        <v>159</v>
      </c>
      <c r="L942" t="s">
        <v>2937</v>
      </c>
      <c r="M942" t="s">
        <v>2938</v>
      </c>
      <c r="N942">
        <v>7.8558333329999996</v>
      </c>
      <c r="O942">
        <v>0</v>
      </c>
      <c r="P942">
        <v>73</v>
      </c>
      <c r="Q942">
        <v>0</v>
      </c>
      <c r="R942">
        <v>0</v>
      </c>
      <c r="S942">
        <v>0</v>
      </c>
      <c r="T942">
        <v>8</v>
      </c>
      <c r="U942">
        <v>0</v>
      </c>
      <c r="V942">
        <v>0</v>
      </c>
      <c r="W942">
        <v>0</v>
      </c>
      <c r="X942">
        <v>113.87599924623336</v>
      </c>
      <c r="Y942">
        <v>0</v>
      </c>
      <c r="Z942">
        <v>0</v>
      </c>
      <c r="AA942">
        <v>0</v>
      </c>
      <c r="AB942">
        <v>20.263592542079707</v>
      </c>
      <c r="AC942">
        <v>0</v>
      </c>
      <c r="AD942">
        <v>0</v>
      </c>
      <c r="AE942">
        <v>134.13959178831306</v>
      </c>
    </row>
    <row r="943" spans="1:31" x14ac:dyDescent="0.25">
      <c r="A943">
        <v>2409738</v>
      </c>
      <c r="B943">
        <v>1</v>
      </c>
      <c r="C943" t="s">
        <v>80</v>
      </c>
      <c r="D943" t="s">
        <v>82</v>
      </c>
      <c r="E943" t="s">
        <v>132</v>
      </c>
      <c r="F943" t="s">
        <v>2939</v>
      </c>
      <c r="G943" t="s">
        <v>158</v>
      </c>
      <c r="H943" t="s">
        <v>135</v>
      </c>
      <c r="I943" t="s">
        <v>136</v>
      </c>
      <c r="J943" t="s">
        <v>137</v>
      </c>
      <c r="K943" t="s">
        <v>159</v>
      </c>
      <c r="L943" t="s">
        <v>2940</v>
      </c>
      <c r="M943" t="s">
        <v>2941</v>
      </c>
      <c r="N943">
        <v>4.6166666660000004</v>
      </c>
      <c r="O943">
        <v>0</v>
      </c>
      <c r="P943">
        <v>6</v>
      </c>
      <c r="Q943">
        <v>0</v>
      </c>
      <c r="R943">
        <v>0</v>
      </c>
      <c r="S943">
        <v>1</v>
      </c>
      <c r="T943">
        <v>199</v>
      </c>
      <c r="U943">
        <v>0</v>
      </c>
      <c r="V943">
        <v>5</v>
      </c>
      <c r="W943">
        <v>0</v>
      </c>
      <c r="X943">
        <v>7.0465710794227761</v>
      </c>
      <c r="Y943">
        <v>0</v>
      </c>
      <c r="Z943">
        <v>0</v>
      </c>
      <c r="AA943">
        <v>6.5263138698202994</v>
      </c>
      <c r="AB943">
        <v>2586.6935962151038</v>
      </c>
      <c r="AC943">
        <v>0</v>
      </c>
      <c r="AD943">
        <v>765.3565287873032</v>
      </c>
      <c r="AE943">
        <v>3365.6230099516497</v>
      </c>
    </row>
    <row r="944" spans="1:31" x14ac:dyDescent="0.25">
      <c r="A944">
        <v>2409744</v>
      </c>
      <c r="B944">
        <v>1</v>
      </c>
      <c r="C944" t="s">
        <v>80</v>
      </c>
      <c r="D944" t="s">
        <v>97</v>
      </c>
      <c r="E944" t="s">
        <v>146</v>
      </c>
      <c r="F944" t="s">
        <v>2942</v>
      </c>
      <c r="G944" t="s">
        <v>148</v>
      </c>
      <c r="H944" t="s">
        <v>149</v>
      </c>
      <c r="I944" t="s">
        <v>136</v>
      </c>
      <c r="J944" t="s">
        <v>137</v>
      </c>
      <c r="K944" t="s">
        <v>138</v>
      </c>
      <c r="L944" t="s">
        <v>2943</v>
      </c>
      <c r="M944" t="s">
        <v>2944</v>
      </c>
      <c r="N944">
        <v>2.5677777769999999</v>
      </c>
      <c r="O944">
        <v>0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</row>
    <row r="945" spans="1:31" x14ac:dyDescent="0.25">
      <c r="A945">
        <v>2410030</v>
      </c>
      <c r="B945">
        <v>1</v>
      </c>
      <c r="C945" t="s">
        <v>80</v>
      </c>
      <c r="D945" t="s">
        <v>98</v>
      </c>
      <c r="E945" t="s">
        <v>146</v>
      </c>
      <c r="F945" t="s">
        <v>2945</v>
      </c>
      <c r="G945" t="s">
        <v>148</v>
      </c>
      <c r="H945" t="s">
        <v>149</v>
      </c>
      <c r="I945" t="s">
        <v>136</v>
      </c>
      <c r="J945" t="s">
        <v>137</v>
      </c>
      <c r="K945" t="s">
        <v>138</v>
      </c>
      <c r="L945" t="s">
        <v>2946</v>
      </c>
      <c r="M945" t="s">
        <v>2947</v>
      </c>
      <c r="N945">
        <v>1.1133333329999999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0.1274263719399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0.1274263719399</v>
      </c>
    </row>
    <row r="946" spans="1:31" x14ac:dyDescent="0.25">
      <c r="A946">
        <v>2409778</v>
      </c>
      <c r="B946">
        <v>1</v>
      </c>
      <c r="C946" t="s">
        <v>80</v>
      </c>
      <c r="D946" t="s">
        <v>96</v>
      </c>
      <c r="E946" t="s">
        <v>146</v>
      </c>
      <c r="F946" t="s">
        <v>2948</v>
      </c>
      <c r="G946" t="s">
        <v>148</v>
      </c>
      <c r="H946" t="s">
        <v>149</v>
      </c>
      <c r="I946" t="s">
        <v>136</v>
      </c>
      <c r="J946" t="s">
        <v>137</v>
      </c>
      <c r="K946" t="s">
        <v>138</v>
      </c>
      <c r="L946" t="s">
        <v>2949</v>
      </c>
      <c r="M946" t="s">
        <v>2950</v>
      </c>
      <c r="N946">
        <v>4.119444444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1.7616145015003835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1.7616145015003835</v>
      </c>
    </row>
    <row r="947" spans="1:31" x14ac:dyDescent="0.25">
      <c r="A947">
        <v>2409658</v>
      </c>
      <c r="B947">
        <v>1</v>
      </c>
      <c r="C947" t="s">
        <v>80</v>
      </c>
      <c r="D947" t="s">
        <v>100</v>
      </c>
      <c r="E947" t="s">
        <v>162</v>
      </c>
      <c r="F947" t="s">
        <v>2951</v>
      </c>
      <c r="G947" t="s">
        <v>268</v>
      </c>
      <c r="H947" t="s">
        <v>149</v>
      </c>
      <c r="I947" t="s">
        <v>136</v>
      </c>
      <c r="J947" t="s">
        <v>137</v>
      </c>
      <c r="K947" t="s">
        <v>138</v>
      </c>
      <c r="L947" t="s">
        <v>2952</v>
      </c>
      <c r="M947" t="s">
        <v>2953</v>
      </c>
      <c r="N947">
        <v>1.095</v>
      </c>
      <c r="O947">
        <v>0</v>
      </c>
      <c r="P947">
        <v>59</v>
      </c>
      <c r="Q947">
        <v>0</v>
      </c>
      <c r="R947">
        <v>3</v>
      </c>
      <c r="S947">
        <v>0</v>
      </c>
      <c r="T947">
        <v>10</v>
      </c>
      <c r="U947">
        <v>0</v>
      </c>
      <c r="V947">
        <v>0</v>
      </c>
      <c r="W947">
        <v>0</v>
      </c>
      <c r="X947">
        <v>16.120169232398897</v>
      </c>
      <c r="Y947">
        <v>0</v>
      </c>
      <c r="Z947">
        <v>0.25937223572613333</v>
      </c>
      <c r="AA947">
        <v>0</v>
      </c>
      <c r="AB947">
        <v>7.6352488364656326</v>
      </c>
      <c r="AC947">
        <v>0</v>
      </c>
      <c r="AD947">
        <v>0</v>
      </c>
      <c r="AE947">
        <v>24.014790304590662</v>
      </c>
    </row>
    <row r="948" spans="1:31" x14ac:dyDescent="0.25">
      <c r="A948">
        <v>2410136</v>
      </c>
      <c r="B948">
        <v>1</v>
      </c>
      <c r="C948" t="s">
        <v>80</v>
      </c>
      <c r="D948" t="s">
        <v>96</v>
      </c>
      <c r="E948" t="s">
        <v>146</v>
      </c>
      <c r="F948" t="s">
        <v>2954</v>
      </c>
      <c r="G948" t="s">
        <v>148</v>
      </c>
      <c r="H948" t="s">
        <v>149</v>
      </c>
      <c r="I948" t="s">
        <v>136</v>
      </c>
      <c r="J948" t="s">
        <v>137</v>
      </c>
      <c r="K948" t="s">
        <v>138</v>
      </c>
      <c r="L948" t="s">
        <v>2955</v>
      </c>
      <c r="M948" t="s">
        <v>2956</v>
      </c>
      <c r="N948">
        <v>1.146666666</v>
      </c>
      <c r="O948">
        <v>0</v>
      </c>
      <c r="P948">
        <v>2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0.47890355166960002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0.47890355166960002</v>
      </c>
    </row>
    <row r="949" spans="1:31" x14ac:dyDescent="0.25">
      <c r="A949">
        <v>2409446</v>
      </c>
      <c r="B949">
        <v>1</v>
      </c>
      <c r="C949" t="s">
        <v>81</v>
      </c>
      <c r="D949" t="s">
        <v>123</v>
      </c>
      <c r="E949" t="s">
        <v>174</v>
      </c>
      <c r="F949" t="s">
        <v>2957</v>
      </c>
      <c r="G949" t="s">
        <v>143</v>
      </c>
      <c r="H949" t="s">
        <v>135</v>
      </c>
      <c r="I949" t="s">
        <v>136</v>
      </c>
      <c r="J949" t="s">
        <v>137</v>
      </c>
      <c r="K949" t="s">
        <v>138</v>
      </c>
      <c r="L949" t="s">
        <v>2958</v>
      </c>
      <c r="M949" t="s">
        <v>2959</v>
      </c>
      <c r="N949">
        <v>1.024444444</v>
      </c>
      <c r="O949">
        <v>0</v>
      </c>
      <c r="P949">
        <v>933</v>
      </c>
      <c r="Q949">
        <v>26</v>
      </c>
      <c r="R949">
        <v>147</v>
      </c>
      <c r="S949">
        <v>4</v>
      </c>
      <c r="T949">
        <v>99</v>
      </c>
      <c r="U949">
        <v>0</v>
      </c>
      <c r="V949">
        <v>0</v>
      </c>
      <c r="W949">
        <v>0</v>
      </c>
      <c r="X949">
        <v>90.935125045885613</v>
      </c>
      <c r="Y949">
        <v>0.30334191600760835</v>
      </c>
      <c r="Z949">
        <v>18.534498952247581</v>
      </c>
      <c r="AA949">
        <v>3.7231283696172999</v>
      </c>
      <c r="AB949">
        <v>20.572559828429299</v>
      </c>
      <c r="AC949">
        <v>0</v>
      </c>
      <c r="AD949">
        <v>0</v>
      </c>
      <c r="AE949">
        <v>134.0686541121874</v>
      </c>
    </row>
    <row r="950" spans="1:31" x14ac:dyDescent="0.25">
      <c r="A950">
        <v>2409758</v>
      </c>
      <c r="B950">
        <v>1</v>
      </c>
      <c r="C950" t="s">
        <v>80</v>
      </c>
      <c r="D950" t="s">
        <v>103</v>
      </c>
      <c r="E950" t="s">
        <v>174</v>
      </c>
      <c r="F950" t="s">
        <v>2960</v>
      </c>
      <c r="G950" t="s">
        <v>158</v>
      </c>
      <c r="H950" t="s">
        <v>135</v>
      </c>
      <c r="I950" t="s">
        <v>136</v>
      </c>
      <c r="J950" t="s">
        <v>137</v>
      </c>
      <c r="K950" t="s">
        <v>159</v>
      </c>
      <c r="L950" t="s">
        <v>2961</v>
      </c>
      <c r="M950" t="s">
        <v>2962</v>
      </c>
      <c r="N950">
        <v>3.5938888879999999</v>
      </c>
      <c r="O950">
        <v>3</v>
      </c>
      <c r="P950">
        <v>379</v>
      </c>
      <c r="Q950">
        <v>58</v>
      </c>
      <c r="R950">
        <v>74</v>
      </c>
      <c r="S950">
        <v>14</v>
      </c>
      <c r="T950">
        <v>47</v>
      </c>
      <c r="U950">
        <v>1</v>
      </c>
      <c r="V950">
        <v>0</v>
      </c>
      <c r="W950">
        <v>1.9142836986314831</v>
      </c>
      <c r="X950">
        <v>286.92078397183224</v>
      </c>
      <c r="Y950">
        <v>233.50342582033531</v>
      </c>
      <c r="Z950">
        <v>84.579009728149487</v>
      </c>
      <c r="AA950">
        <v>40.334180384259888</v>
      </c>
      <c r="AB950">
        <v>64.902752936702385</v>
      </c>
      <c r="AC950">
        <v>91.270588625327846</v>
      </c>
      <c r="AD950">
        <v>0</v>
      </c>
      <c r="AE950">
        <v>803.42502516523859</v>
      </c>
    </row>
    <row r="951" spans="1:31" x14ac:dyDescent="0.25">
      <c r="A951">
        <v>2409509</v>
      </c>
      <c r="B951">
        <v>1</v>
      </c>
      <c r="C951" t="s">
        <v>80</v>
      </c>
      <c r="D951" t="s">
        <v>82</v>
      </c>
      <c r="E951" t="s">
        <v>132</v>
      </c>
      <c r="F951" t="s">
        <v>2963</v>
      </c>
      <c r="G951" t="s">
        <v>158</v>
      </c>
      <c r="H951" t="s">
        <v>135</v>
      </c>
      <c r="I951" t="s">
        <v>136</v>
      </c>
      <c r="J951" t="s">
        <v>137</v>
      </c>
      <c r="K951" t="s">
        <v>159</v>
      </c>
      <c r="L951" t="s">
        <v>2964</v>
      </c>
      <c r="M951" t="s">
        <v>2965</v>
      </c>
      <c r="N951">
        <v>3.8677777770000001</v>
      </c>
      <c r="O951">
        <v>0</v>
      </c>
      <c r="P951">
        <v>854</v>
      </c>
      <c r="Q951">
        <v>0</v>
      </c>
      <c r="R951">
        <v>0</v>
      </c>
      <c r="S951">
        <v>0</v>
      </c>
      <c r="T951">
        <v>90</v>
      </c>
      <c r="U951">
        <v>0</v>
      </c>
      <c r="V951">
        <v>0</v>
      </c>
      <c r="W951">
        <v>0</v>
      </c>
      <c r="X951">
        <v>755.23169364207001</v>
      </c>
      <c r="Y951">
        <v>0</v>
      </c>
      <c r="Z951">
        <v>0</v>
      </c>
      <c r="AA951">
        <v>0</v>
      </c>
      <c r="AB951">
        <v>210.54928190911687</v>
      </c>
      <c r="AC951">
        <v>0</v>
      </c>
      <c r="AD951">
        <v>0</v>
      </c>
      <c r="AE951">
        <v>965.78097555118688</v>
      </c>
    </row>
    <row r="952" spans="1:31" x14ac:dyDescent="0.25">
      <c r="A952">
        <v>2409452</v>
      </c>
      <c r="B952">
        <v>1</v>
      </c>
      <c r="C952" t="s">
        <v>80</v>
      </c>
      <c r="D952" t="s">
        <v>106</v>
      </c>
      <c r="E952" t="s">
        <v>141</v>
      </c>
      <c r="F952" t="s">
        <v>2966</v>
      </c>
      <c r="G952" t="s">
        <v>143</v>
      </c>
      <c r="H952" t="s">
        <v>135</v>
      </c>
      <c r="I952" t="s">
        <v>136</v>
      </c>
      <c r="J952" t="s">
        <v>137</v>
      </c>
      <c r="K952" t="s">
        <v>138</v>
      </c>
      <c r="L952" t="s">
        <v>2967</v>
      </c>
      <c r="M952" t="s">
        <v>2968</v>
      </c>
      <c r="N952">
        <v>1.335555555</v>
      </c>
      <c r="O952">
        <v>0</v>
      </c>
      <c r="P952">
        <v>1249</v>
      </c>
      <c r="Q952">
        <v>20</v>
      </c>
      <c r="R952">
        <v>153</v>
      </c>
      <c r="S952">
        <v>12</v>
      </c>
      <c r="T952">
        <v>261</v>
      </c>
      <c r="U952">
        <v>0</v>
      </c>
      <c r="V952">
        <v>0</v>
      </c>
      <c r="W952">
        <v>0</v>
      </c>
      <c r="X952">
        <v>235.70782957507541</v>
      </c>
      <c r="Y952">
        <v>3.5565823043492895</v>
      </c>
      <c r="Z952">
        <v>16.369623387380901</v>
      </c>
      <c r="AA952">
        <v>19.059835848713369</v>
      </c>
      <c r="AB952">
        <v>97.96058933767938</v>
      </c>
      <c r="AC952">
        <v>0</v>
      </c>
      <c r="AD952">
        <v>0</v>
      </c>
      <c r="AE952">
        <v>372.65446045319834</v>
      </c>
    </row>
    <row r="953" spans="1:31" x14ac:dyDescent="0.25">
      <c r="A953">
        <v>2410050</v>
      </c>
      <c r="B953">
        <v>1</v>
      </c>
      <c r="C953" t="s">
        <v>80</v>
      </c>
      <c r="D953" t="s">
        <v>83</v>
      </c>
      <c r="E953" t="s">
        <v>162</v>
      </c>
      <c r="F953" t="s">
        <v>2969</v>
      </c>
      <c r="G953" t="s">
        <v>228</v>
      </c>
      <c r="H953" t="s">
        <v>149</v>
      </c>
      <c r="I953" t="s">
        <v>136</v>
      </c>
      <c r="J953" t="s">
        <v>137</v>
      </c>
      <c r="K953" t="s">
        <v>138</v>
      </c>
      <c r="L953" t="s">
        <v>2970</v>
      </c>
      <c r="M953" t="s">
        <v>2971</v>
      </c>
      <c r="N953">
        <v>1.270277777</v>
      </c>
      <c r="O953">
        <v>0</v>
      </c>
      <c r="P953">
        <v>78</v>
      </c>
      <c r="Q953">
        <v>0</v>
      </c>
      <c r="R953">
        <v>0</v>
      </c>
      <c r="S953">
        <v>0</v>
      </c>
      <c r="T953">
        <v>3</v>
      </c>
      <c r="U953">
        <v>0</v>
      </c>
      <c r="V953">
        <v>0</v>
      </c>
      <c r="W953">
        <v>0</v>
      </c>
      <c r="X953">
        <v>25.231208034048578</v>
      </c>
      <c r="Y953">
        <v>0</v>
      </c>
      <c r="Z953">
        <v>0</v>
      </c>
      <c r="AA953">
        <v>0</v>
      </c>
      <c r="AB953">
        <v>9.895035276583336E-3</v>
      </c>
      <c r="AC953">
        <v>0</v>
      </c>
      <c r="AD953">
        <v>0</v>
      </c>
      <c r="AE953">
        <v>25.24110306932516</v>
      </c>
    </row>
    <row r="954" spans="1:31" x14ac:dyDescent="0.25">
      <c r="A954">
        <v>2409549</v>
      </c>
      <c r="B954">
        <v>1</v>
      </c>
      <c r="C954" t="s">
        <v>80</v>
      </c>
      <c r="D954" t="s">
        <v>101</v>
      </c>
      <c r="E954" t="s">
        <v>141</v>
      </c>
      <c r="F954" t="s">
        <v>2972</v>
      </c>
      <c r="G954" t="s">
        <v>158</v>
      </c>
      <c r="H954" t="s">
        <v>135</v>
      </c>
      <c r="I954" t="s">
        <v>136</v>
      </c>
      <c r="J954" t="s">
        <v>137</v>
      </c>
      <c r="K954" t="s">
        <v>159</v>
      </c>
      <c r="L954" t="s">
        <v>2973</v>
      </c>
      <c r="M954" t="s">
        <v>2974</v>
      </c>
      <c r="N954">
        <v>2.5674999999999999</v>
      </c>
      <c r="O954">
        <v>3</v>
      </c>
      <c r="P954">
        <v>988</v>
      </c>
      <c r="Q954">
        <v>6</v>
      </c>
      <c r="R954">
        <v>33</v>
      </c>
      <c r="S954">
        <v>4</v>
      </c>
      <c r="T954">
        <v>101</v>
      </c>
      <c r="U954">
        <v>2</v>
      </c>
      <c r="V954">
        <v>0</v>
      </c>
      <c r="W954">
        <v>5.3335216580369336</v>
      </c>
      <c r="X954">
        <v>611.05031863621366</v>
      </c>
      <c r="Y954">
        <v>213.73018086163142</v>
      </c>
      <c r="Z954">
        <v>6.0042754383523551</v>
      </c>
      <c r="AA954">
        <v>17.978612640490109</v>
      </c>
      <c r="AB954">
        <v>235.53944741174996</v>
      </c>
      <c r="AC954">
        <v>669.8730797567282</v>
      </c>
      <c r="AD954">
        <v>0</v>
      </c>
      <c r="AE954">
        <v>1759.5094364032027</v>
      </c>
    </row>
    <row r="955" spans="1:31" x14ac:dyDescent="0.25">
      <c r="A955">
        <v>2409595</v>
      </c>
      <c r="B955">
        <v>1</v>
      </c>
      <c r="C955" t="s">
        <v>80</v>
      </c>
      <c r="D955" t="s">
        <v>88</v>
      </c>
      <c r="E955" t="s">
        <v>152</v>
      </c>
      <c r="F955" t="s">
        <v>2975</v>
      </c>
      <c r="G955" t="s">
        <v>176</v>
      </c>
      <c r="H955" t="s">
        <v>149</v>
      </c>
      <c r="I955" t="s">
        <v>136</v>
      </c>
      <c r="J955" t="s">
        <v>137</v>
      </c>
      <c r="K955" t="s">
        <v>159</v>
      </c>
      <c r="L955" t="s">
        <v>2976</v>
      </c>
      <c r="M955" t="s">
        <v>2977</v>
      </c>
      <c r="N955">
        <v>2.0833333330000001</v>
      </c>
      <c r="O955">
        <v>0</v>
      </c>
      <c r="P955">
        <v>402</v>
      </c>
      <c r="Q955">
        <v>0</v>
      </c>
      <c r="R955">
        <v>0</v>
      </c>
      <c r="S955">
        <v>0</v>
      </c>
      <c r="T955">
        <v>13</v>
      </c>
      <c r="U955">
        <v>0</v>
      </c>
      <c r="V955">
        <v>0</v>
      </c>
      <c r="W955">
        <v>0</v>
      </c>
      <c r="X955">
        <v>166.46011998280508</v>
      </c>
      <c r="Y955">
        <v>0</v>
      </c>
      <c r="Z955">
        <v>0</v>
      </c>
      <c r="AA955">
        <v>0</v>
      </c>
      <c r="AB955">
        <v>16.671384610846907</v>
      </c>
      <c r="AC955">
        <v>0</v>
      </c>
      <c r="AD955">
        <v>0</v>
      </c>
      <c r="AE955">
        <v>183.13150459365198</v>
      </c>
    </row>
    <row r="956" spans="1:31" x14ac:dyDescent="0.25">
      <c r="A956">
        <v>2409572</v>
      </c>
      <c r="B956">
        <v>1</v>
      </c>
      <c r="C956" t="s">
        <v>81</v>
      </c>
      <c r="D956" t="s">
        <v>121</v>
      </c>
      <c r="E956" t="s">
        <v>141</v>
      </c>
      <c r="F956" t="s">
        <v>2978</v>
      </c>
      <c r="G956" t="s">
        <v>143</v>
      </c>
      <c r="H956" t="s">
        <v>135</v>
      </c>
      <c r="I956" t="s">
        <v>136</v>
      </c>
      <c r="J956" t="s">
        <v>137</v>
      </c>
      <c r="K956" t="s">
        <v>138</v>
      </c>
      <c r="L956" t="s">
        <v>2979</v>
      </c>
      <c r="M956" t="s">
        <v>2980</v>
      </c>
      <c r="N956">
        <v>0.198333333</v>
      </c>
      <c r="O956">
        <v>0</v>
      </c>
      <c r="P956">
        <v>708</v>
      </c>
      <c r="Q956">
        <v>0</v>
      </c>
      <c r="R956">
        <v>13</v>
      </c>
      <c r="S956">
        <v>4</v>
      </c>
      <c r="T956">
        <v>52</v>
      </c>
      <c r="U956">
        <v>0</v>
      </c>
      <c r="V956">
        <v>0</v>
      </c>
      <c r="W956">
        <v>0</v>
      </c>
      <c r="X956">
        <v>15.278500363414386</v>
      </c>
      <c r="Y956">
        <v>0</v>
      </c>
      <c r="Z956">
        <v>0.14713064696743333</v>
      </c>
      <c r="AA956">
        <v>1.2378504278763554</v>
      </c>
      <c r="AB956">
        <v>8.7730853709526659</v>
      </c>
      <c r="AC956">
        <v>0</v>
      </c>
      <c r="AD956">
        <v>0</v>
      </c>
      <c r="AE956">
        <v>25.436566809210838</v>
      </c>
    </row>
    <row r="957" spans="1:31" x14ac:dyDescent="0.25">
      <c r="A957">
        <v>2409741</v>
      </c>
      <c r="B957">
        <v>1</v>
      </c>
      <c r="C957" t="s">
        <v>80</v>
      </c>
      <c r="D957" t="s">
        <v>98</v>
      </c>
      <c r="E957" t="s">
        <v>141</v>
      </c>
      <c r="F957" t="s">
        <v>2981</v>
      </c>
      <c r="G957" t="s">
        <v>158</v>
      </c>
      <c r="H957" t="s">
        <v>135</v>
      </c>
      <c r="I957" t="s">
        <v>136</v>
      </c>
      <c r="J957" t="s">
        <v>137</v>
      </c>
      <c r="K957" t="s">
        <v>159</v>
      </c>
      <c r="L957" t="s">
        <v>2982</v>
      </c>
      <c r="M957" t="s">
        <v>2983</v>
      </c>
      <c r="N957">
        <v>1.49</v>
      </c>
      <c r="O957">
        <v>0</v>
      </c>
      <c r="P957">
        <v>56</v>
      </c>
      <c r="Q957">
        <v>0</v>
      </c>
      <c r="R957">
        <v>107</v>
      </c>
      <c r="S957">
        <v>0</v>
      </c>
      <c r="T957">
        <v>41</v>
      </c>
      <c r="U957">
        <v>0</v>
      </c>
      <c r="V957">
        <v>0</v>
      </c>
      <c r="W957">
        <v>0</v>
      </c>
      <c r="X957">
        <v>16.505728160219522</v>
      </c>
      <c r="Y957">
        <v>0</v>
      </c>
      <c r="Z957">
        <v>32.352569216393029</v>
      </c>
      <c r="AA957">
        <v>0</v>
      </c>
      <c r="AB957">
        <v>44.409616004598945</v>
      </c>
      <c r="AC957">
        <v>0</v>
      </c>
      <c r="AD957">
        <v>0</v>
      </c>
      <c r="AE957">
        <v>93.2679133812115</v>
      </c>
    </row>
    <row r="958" spans="1:31" x14ac:dyDescent="0.25">
      <c r="A958">
        <v>2409618</v>
      </c>
      <c r="B958">
        <v>1</v>
      </c>
      <c r="C958" t="s">
        <v>80</v>
      </c>
      <c r="D958" t="s">
        <v>104</v>
      </c>
      <c r="E958" t="s">
        <v>132</v>
      </c>
      <c r="F958" t="s">
        <v>2984</v>
      </c>
      <c r="G958" t="s">
        <v>215</v>
      </c>
      <c r="H958" t="s">
        <v>135</v>
      </c>
      <c r="I958" t="s">
        <v>136</v>
      </c>
      <c r="J958" t="s">
        <v>137</v>
      </c>
      <c r="K958" t="s">
        <v>138</v>
      </c>
      <c r="L958" t="s">
        <v>2985</v>
      </c>
      <c r="M958" t="s">
        <v>2986</v>
      </c>
      <c r="N958">
        <v>2.0802777770000001</v>
      </c>
      <c r="O958">
        <v>0</v>
      </c>
      <c r="P958">
        <v>0</v>
      </c>
      <c r="Q958">
        <v>0</v>
      </c>
      <c r="R958">
        <v>2</v>
      </c>
      <c r="S958">
        <v>5</v>
      </c>
      <c r="T958">
        <v>0</v>
      </c>
      <c r="U958">
        <v>1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56.445003705297594</v>
      </c>
      <c r="AB958">
        <v>0</v>
      </c>
      <c r="AC958">
        <v>57.108858561131996</v>
      </c>
      <c r="AD958">
        <v>0</v>
      </c>
      <c r="AE958">
        <v>113.55386226642959</v>
      </c>
    </row>
    <row r="959" spans="1:31" x14ac:dyDescent="0.25">
      <c r="A959">
        <v>2409827</v>
      </c>
      <c r="B959">
        <v>1</v>
      </c>
      <c r="C959" t="s">
        <v>80</v>
      </c>
      <c r="D959" t="s">
        <v>101</v>
      </c>
      <c r="E959" t="s">
        <v>141</v>
      </c>
      <c r="F959" t="s">
        <v>2633</v>
      </c>
      <c r="G959" t="s">
        <v>143</v>
      </c>
      <c r="H959" t="s">
        <v>135</v>
      </c>
      <c r="I959" t="s">
        <v>136</v>
      </c>
      <c r="J959" t="s">
        <v>137</v>
      </c>
      <c r="K959" t="s">
        <v>138</v>
      </c>
      <c r="L959" t="s">
        <v>2987</v>
      </c>
      <c r="M959" t="s">
        <v>2988</v>
      </c>
      <c r="N959">
        <v>0.75055555500000004</v>
      </c>
      <c r="O959">
        <v>7</v>
      </c>
      <c r="P959">
        <v>2554</v>
      </c>
      <c r="Q959">
        <v>2</v>
      </c>
      <c r="R959">
        <v>80</v>
      </c>
      <c r="S959">
        <v>20</v>
      </c>
      <c r="T959">
        <v>257</v>
      </c>
      <c r="U959">
        <v>1</v>
      </c>
      <c r="V959">
        <v>1</v>
      </c>
      <c r="W959">
        <v>2.3928785939315831</v>
      </c>
      <c r="X959">
        <v>476.04166971772258</v>
      </c>
      <c r="Y959">
        <v>0.55139878221555549</v>
      </c>
      <c r="Z959">
        <v>12.250987248086533</v>
      </c>
      <c r="AA959">
        <v>91.301341534832289</v>
      </c>
      <c r="AB959">
        <v>271.2599048085093</v>
      </c>
      <c r="AC959">
        <v>17.762372948493717</v>
      </c>
      <c r="AD959">
        <v>0.48206302633253334</v>
      </c>
      <c r="AE959">
        <v>872.04261666012405</v>
      </c>
    </row>
    <row r="960" spans="1:31" x14ac:dyDescent="0.25">
      <c r="A960">
        <v>2409635</v>
      </c>
      <c r="B960">
        <v>1</v>
      </c>
      <c r="C960" t="s">
        <v>81</v>
      </c>
      <c r="D960" t="s">
        <v>120</v>
      </c>
      <c r="E960" t="s">
        <v>141</v>
      </c>
      <c r="F960" t="s">
        <v>2989</v>
      </c>
      <c r="G960" t="s">
        <v>143</v>
      </c>
      <c r="H960" t="s">
        <v>135</v>
      </c>
      <c r="I960" t="s">
        <v>136</v>
      </c>
      <c r="J960" t="s">
        <v>137</v>
      </c>
      <c r="K960" t="s">
        <v>138</v>
      </c>
      <c r="L960" t="s">
        <v>2990</v>
      </c>
      <c r="M960" t="s">
        <v>2991</v>
      </c>
      <c r="N960">
        <v>0.69722222199999995</v>
      </c>
      <c r="O960">
        <v>0</v>
      </c>
      <c r="P960">
        <v>402</v>
      </c>
      <c r="Q960">
        <v>0</v>
      </c>
      <c r="R960">
        <v>16</v>
      </c>
      <c r="S960">
        <v>1</v>
      </c>
      <c r="T960">
        <v>29</v>
      </c>
      <c r="U960">
        <v>0</v>
      </c>
      <c r="V960">
        <v>0</v>
      </c>
      <c r="W960">
        <v>0</v>
      </c>
      <c r="X960">
        <v>54.737439815003938</v>
      </c>
      <c r="Y960">
        <v>0</v>
      </c>
      <c r="Z960">
        <v>0.14351407924000001</v>
      </c>
      <c r="AA960">
        <v>17.407022950587834</v>
      </c>
      <c r="AB960">
        <v>13.431116534112306</v>
      </c>
      <c r="AC960">
        <v>0</v>
      </c>
      <c r="AD960">
        <v>0</v>
      </c>
      <c r="AE960">
        <v>85.719093378944081</v>
      </c>
    </row>
    <row r="961" spans="1:31" x14ac:dyDescent="0.25">
      <c r="A961">
        <v>2409612</v>
      </c>
      <c r="B961">
        <v>1</v>
      </c>
      <c r="C961" t="s">
        <v>80</v>
      </c>
      <c r="D961" t="s">
        <v>96</v>
      </c>
      <c r="E961" t="s">
        <v>146</v>
      </c>
      <c r="F961" t="s">
        <v>2992</v>
      </c>
      <c r="G961" t="s">
        <v>168</v>
      </c>
      <c r="H961" t="s">
        <v>149</v>
      </c>
      <c r="I961" t="s">
        <v>136</v>
      </c>
      <c r="J961" t="s">
        <v>137</v>
      </c>
      <c r="K961" t="s">
        <v>138</v>
      </c>
      <c r="L961" t="s">
        <v>2993</v>
      </c>
      <c r="M961" t="s">
        <v>2994</v>
      </c>
      <c r="N961">
        <v>4.2936111109999997</v>
      </c>
      <c r="O961">
        <v>0</v>
      </c>
      <c r="P961">
        <v>2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2.8967970765845918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2.8967970765845918</v>
      </c>
    </row>
    <row r="962" spans="1:31" x14ac:dyDescent="0.25">
      <c r="A962">
        <v>2409867</v>
      </c>
      <c r="B962">
        <v>1</v>
      </c>
      <c r="C962" t="s">
        <v>80</v>
      </c>
      <c r="D962" t="s">
        <v>100</v>
      </c>
      <c r="E962" t="s">
        <v>174</v>
      </c>
      <c r="F962" t="s">
        <v>2995</v>
      </c>
      <c r="G962" t="s">
        <v>143</v>
      </c>
      <c r="H962" t="s">
        <v>135</v>
      </c>
      <c r="I962" t="s">
        <v>136</v>
      </c>
      <c r="J962" t="s">
        <v>137</v>
      </c>
      <c r="K962" t="s">
        <v>138</v>
      </c>
      <c r="L962" t="s">
        <v>2996</v>
      </c>
      <c r="M962" t="s">
        <v>2997</v>
      </c>
      <c r="N962">
        <v>3.3730555550000001</v>
      </c>
      <c r="O962">
        <v>0</v>
      </c>
      <c r="P962">
        <v>791</v>
      </c>
      <c r="Q962">
        <v>2</v>
      </c>
      <c r="R962">
        <v>35</v>
      </c>
      <c r="S962">
        <v>10</v>
      </c>
      <c r="T962">
        <v>129</v>
      </c>
      <c r="U962">
        <v>6</v>
      </c>
      <c r="V962">
        <v>4</v>
      </c>
      <c r="W962">
        <v>0</v>
      </c>
      <c r="X962">
        <v>820.47345307727687</v>
      </c>
      <c r="Y962">
        <v>3.0671333173374999</v>
      </c>
      <c r="Z962">
        <v>56.72801053955483</v>
      </c>
      <c r="AA962">
        <v>183.91861840985467</v>
      </c>
      <c r="AB962">
        <v>478.51155399806862</v>
      </c>
      <c r="AC962">
        <v>227.32814250434487</v>
      </c>
      <c r="AD962">
        <v>510.03552404983833</v>
      </c>
      <c r="AE962">
        <v>2280.0624358962755</v>
      </c>
    </row>
    <row r="963" spans="1:31" x14ac:dyDescent="0.25">
      <c r="A963">
        <v>2409469</v>
      </c>
      <c r="B963">
        <v>1</v>
      </c>
      <c r="C963" t="s">
        <v>81</v>
      </c>
      <c r="D963" t="s">
        <v>123</v>
      </c>
      <c r="E963" t="s">
        <v>141</v>
      </c>
      <c r="F963" t="s">
        <v>2728</v>
      </c>
      <c r="G963" t="s">
        <v>143</v>
      </c>
      <c r="H963" t="s">
        <v>135</v>
      </c>
      <c r="I963" t="s">
        <v>136</v>
      </c>
      <c r="J963" t="s">
        <v>137</v>
      </c>
      <c r="K963" t="s">
        <v>138</v>
      </c>
      <c r="L963" t="s">
        <v>2998</v>
      </c>
      <c r="M963" t="s">
        <v>2999</v>
      </c>
      <c r="N963">
        <v>0.78027777700000001</v>
      </c>
      <c r="O963">
        <v>3</v>
      </c>
      <c r="P963">
        <v>38</v>
      </c>
      <c r="Q963">
        <v>124</v>
      </c>
      <c r="R963">
        <v>295</v>
      </c>
      <c r="S963">
        <v>19</v>
      </c>
      <c r="T963">
        <v>73</v>
      </c>
      <c r="U963">
        <v>0</v>
      </c>
      <c r="V963">
        <v>0</v>
      </c>
      <c r="W963">
        <v>0</v>
      </c>
      <c r="X963">
        <v>1.1975044717205248</v>
      </c>
      <c r="Y963">
        <v>10.933202668059561</v>
      </c>
      <c r="Z963">
        <v>25.01075420877013</v>
      </c>
      <c r="AA963">
        <v>6.4295342007999663</v>
      </c>
      <c r="AB963">
        <v>21.133659777718748</v>
      </c>
      <c r="AC963">
        <v>0</v>
      </c>
      <c r="AD963">
        <v>0</v>
      </c>
      <c r="AE963">
        <v>64.704655327068934</v>
      </c>
    </row>
    <row r="964" spans="1:31" x14ac:dyDescent="0.25">
      <c r="A964">
        <v>2410133</v>
      </c>
      <c r="B964">
        <v>1</v>
      </c>
      <c r="C964" t="s">
        <v>80</v>
      </c>
      <c r="D964" t="s">
        <v>96</v>
      </c>
      <c r="E964" t="s">
        <v>146</v>
      </c>
      <c r="F964" t="s">
        <v>3000</v>
      </c>
      <c r="G964" t="s">
        <v>148</v>
      </c>
      <c r="H964" t="s">
        <v>149</v>
      </c>
      <c r="I964" t="s">
        <v>136</v>
      </c>
      <c r="J964" t="s">
        <v>137</v>
      </c>
      <c r="K964" t="s">
        <v>138</v>
      </c>
      <c r="L964" t="s">
        <v>3001</v>
      </c>
      <c r="M964" t="s">
        <v>3002</v>
      </c>
      <c r="N964">
        <v>2.3719444439999999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3.79261217313055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3.79261217313055</v>
      </c>
    </row>
    <row r="965" spans="1:31" x14ac:dyDescent="0.25">
      <c r="A965">
        <v>2410053</v>
      </c>
      <c r="B965">
        <v>1</v>
      </c>
      <c r="C965" t="s">
        <v>80</v>
      </c>
      <c r="D965" t="s">
        <v>105</v>
      </c>
      <c r="E965" t="s">
        <v>162</v>
      </c>
      <c r="F965" t="s">
        <v>3003</v>
      </c>
      <c r="G965" t="s">
        <v>154</v>
      </c>
      <c r="H965" t="s">
        <v>149</v>
      </c>
      <c r="I965" t="s">
        <v>136</v>
      </c>
      <c r="J965" t="s">
        <v>137</v>
      </c>
      <c r="K965" t="s">
        <v>138</v>
      </c>
      <c r="L965" t="s">
        <v>3004</v>
      </c>
      <c r="M965" t="s">
        <v>3005</v>
      </c>
      <c r="N965">
        <v>0.42888888800000002</v>
      </c>
      <c r="O965">
        <v>0</v>
      </c>
      <c r="P965">
        <v>251</v>
      </c>
      <c r="Q965">
        <v>0</v>
      </c>
      <c r="R965">
        <v>0</v>
      </c>
      <c r="S965">
        <v>0</v>
      </c>
      <c r="T965">
        <v>17</v>
      </c>
      <c r="U965">
        <v>0</v>
      </c>
      <c r="V965">
        <v>0</v>
      </c>
      <c r="W965">
        <v>0</v>
      </c>
      <c r="X965">
        <v>29.272586220442218</v>
      </c>
      <c r="Y965">
        <v>0</v>
      </c>
      <c r="Z965">
        <v>0</v>
      </c>
      <c r="AA965">
        <v>0</v>
      </c>
      <c r="AB965">
        <v>2.7621531757692455</v>
      </c>
      <c r="AC965">
        <v>0</v>
      </c>
      <c r="AD965">
        <v>0</v>
      </c>
      <c r="AE965">
        <v>32.034739396211464</v>
      </c>
    </row>
    <row r="966" spans="1:31" x14ac:dyDescent="0.25">
      <c r="A966">
        <v>2410454</v>
      </c>
      <c r="B966">
        <v>1</v>
      </c>
      <c r="C966" t="s">
        <v>80</v>
      </c>
      <c r="D966" t="s">
        <v>103</v>
      </c>
      <c r="E966" t="s">
        <v>241</v>
      </c>
      <c r="F966" t="s">
        <v>3006</v>
      </c>
      <c r="G966" t="s">
        <v>143</v>
      </c>
      <c r="H966" t="s">
        <v>135</v>
      </c>
      <c r="I966" t="s">
        <v>278</v>
      </c>
      <c r="J966" t="s">
        <v>137</v>
      </c>
      <c r="K966" t="s">
        <v>138</v>
      </c>
      <c r="L966" t="s">
        <v>3007</v>
      </c>
      <c r="M966" t="s">
        <v>3008</v>
      </c>
      <c r="N966">
        <v>2.9150833000000001E-2</v>
      </c>
      <c r="O966">
        <v>2</v>
      </c>
      <c r="P966">
        <v>470</v>
      </c>
      <c r="Q966">
        <v>134</v>
      </c>
      <c r="R966">
        <v>19</v>
      </c>
      <c r="S966">
        <v>44</v>
      </c>
      <c r="T966">
        <v>36</v>
      </c>
      <c r="U966">
        <v>1</v>
      </c>
      <c r="V966">
        <v>0</v>
      </c>
      <c r="W966">
        <v>2.6628336656999999E-2</v>
      </c>
      <c r="X966">
        <v>2.560738285232397</v>
      </c>
      <c r="Y966">
        <v>8.0629600771621774</v>
      </c>
      <c r="Z966">
        <v>1.1140686382222223E-2</v>
      </c>
      <c r="AA966">
        <v>3.3407640289296006</v>
      </c>
      <c r="AB966">
        <v>0.56173467914026665</v>
      </c>
      <c r="AC966">
        <v>7.2480437716960004</v>
      </c>
      <c r="AD966">
        <v>0</v>
      </c>
      <c r="AE966">
        <v>21.812009865199663</v>
      </c>
    </row>
    <row r="967" spans="1:31" x14ac:dyDescent="0.25">
      <c r="A967">
        <v>2410477</v>
      </c>
      <c r="B967">
        <v>1</v>
      </c>
      <c r="C967" t="s">
        <v>81</v>
      </c>
      <c r="D967" t="s">
        <v>118</v>
      </c>
      <c r="E967" t="s">
        <v>141</v>
      </c>
      <c r="F967" t="s">
        <v>3009</v>
      </c>
      <c r="G967" t="s">
        <v>143</v>
      </c>
      <c r="H967" t="s">
        <v>135</v>
      </c>
      <c r="I967" t="s">
        <v>136</v>
      </c>
      <c r="J967" t="s">
        <v>137</v>
      </c>
      <c r="K967" t="s">
        <v>138</v>
      </c>
      <c r="L967" t="s">
        <v>3010</v>
      </c>
      <c r="M967" t="s">
        <v>3011</v>
      </c>
      <c r="N967">
        <v>0.64249999999999996</v>
      </c>
      <c r="O967">
        <v>0</v>
      </c>
      <c r="P967">
        <v>0</v>
      </c>
      <c r="Q967">
        <v>2</v>
      </c>
      <c r="R967">
        <v>52</v>
      </c>
      <c r="S967">
        <v>1</v>
      </c>
      <c r="T967">
        <v>2</v>
      </c>
      <c r="U967">
        <v>0</v>
      </c>
      <c r="V967">
        <v>0</v>
      </c>
      <c r="W967">
        <v>0</v>
      </c>
      <c r="X967">
        <v>0</v>
      </c>
      <c r="Y967">
        <v>0.47347436941800003</v>
      </c>
      <c r="Z967">
        <v>2.4031606263018754</v>
      </c>
      <c r="AA967">
        <v>0.7846722127048501</v>
      </c>
      <c r="AB967">
        <v>0</v>
      </c>
      <c r="AC967">
        <v>0</v>
      </c>
      <c r="AD967">
        <v>0</v>
      </c>
      <c r="AE967">
        <v>3.6613072084247258</v>
      </c>
    </row>
    <row r="968" spans="1:31" x14ac:dyDescent="0.25">
      <c r="A968">
        <v>2410308</v>
      </c>
      <c r="B968">
        <v>1</v>
      </c>
      <c r="C968" t="s">
        <v>80</v>
      </c>
      <c r="D968" t="s">
        <v>104</v>
      </c>
      <c r="E968" t="s">
        <v>174</v>
      </c>
      <c r="F968" t="s">
        <v>3012</v>
      </c>
      <c r="G968" t="s">
        <v>143</v>
      </c>
      <c r="H968" t="s">
        <v>135</v>
      </c>
      <c r="I968" t="s">
        <v>136</v>
      </c>
      <c r="J968" t="s">
        <v>137</v>
      </c>
      <c r="K968" t="s">
        <v>138</v>
      </c>
      <c r="L968" t="s">
        <v>3013</v>
      </c>
      <c r="M968" t="s">
        <v>3014</v>
      </c>
      <c r="N968">
        <v>0.196111111</v>
      </c>
      <c r="O968">
        <v>5</v>
      </c>
      <c r="P968">
        <v>41</v>
      </c>
      <c r="Q968">
        <v>3</v>
      </c>
      <c r="R968">
        <v>0</v>
      </c>
      <c r="S968">
        <v>3</v>
      </c>
      <c r="T968">
        <v>1</v>
      </c>
      <c r="U968">
        <v>1</v>
      </c>
      <c r="V968">
        <v>0</v>
      </c>
      <c r="W968">
        <v>0.40332176956400001</v>
      </c>
      <c r="X968">
        <v>4.6008559152389514</v>
      </c>
      <c r="Y968">
        <v>1.0635975106711499</v>
      </c>
      <c r="Z968">
        <v>0</v>
      </c>
      <c r="AA968">
        <v>5.5420337149464896</v>
      </c>
      <c r="AB968">
        <v>0.29450668826082221</v>
      </c>
      <c r="AC968">
        <v>92.556954286096669</v>
      </c>
      <c r="AD968">
        <v>0</v>
      </c>
      <c r="AE968">
        <v>104.46126988477809</v>
      </c>
    </row>
    <row r="969" spans="1:31" x14ac:dyDescent="0.25">
      <c r="A969">
        <v>2410563</v>
      </c>
      <c r="B969">
        <v>1</v>
      </c>
      <c r="C969" t="s">
        <v>80</v>
      </c>
      <c r="D969" t="s">
        <v>91</v>
      </c>
      <c r="E969" t="s">
        <v>146</v>
      </c>
      <c r="F969" t="s">
        <v>3015</v>
      </c>
      <c r="G969" t="s">
        <v>168</v>
      </c>
      <c r="H969" t="s">
        <v>149</v>
      </c>
      <c r="I969" t="s">
        <v>136</v>
      </c>
      <c r="J969" t="s">
        <v>137</v>
      </c>
      <c r="K969" t="s">
        <v>138</v>
      </c>
      <c r="L969" t="s">
        <v>3016</v>
      </c>
      <c r="M969" t="s">
        <v>3017</v>
      </c>
      <c r="N969">
        <v>3.3902777770000001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0.78558922467416681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0.78558922467416681</v>
      </c>
    </row>
    <row r="970" spans="1:31" x14ac:dyDescent="0.25">
      <c r="A970">
        <v>2410417</v>
      </c>
      <c r="B970">
        <v>1</v>
      </c>
      <c r="C970" t="s">
        <v>81</v>
      </c>
      <c r="D970" t="s">
        <v>113</v>
      </c>
      <c r="E970" t="s">
        <v>162</v>
      </c>
      <c r="F970" t="s">
        <v>3018</v>
      </c>
      <c r="G970" t="s">
        <v>164</v>
      </c>
      <c r="H970" t="s">
        <v>149</v>
      </c>
      <c r="I970" t="s">
        <v>136</v>
      </c>
      <c r="J970" t="s">
        <v>137</v>
      </c>
      <c r="K970" t="s">
        <v>138</v>
      </c>
      <c r="L970" t="s">
        <v>3019</v>
      </c>
      <c r="M970" t="s">
        <v>3020</v>
      </c>
      <c r="N970">
        <v>1.6383333330000001</v>
      </c>
      <c r="O970">
        <v>0</v>
      </c>
      <c r="P970">
        <v>15</v>
      </c>
      <c r="Q970">
        <v>0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5.8757431268508009</v>
      </c>
      <c r="Y970">
        <v>0</v>
      </c>
      <c r="Z970">
        <v>0</v>
      </c>
      <c r="AA970">
        <v>0</v>
      </c>
      <c r="AB970">
        <v>1.2827931929501002</v>
      </c>
      <c r="AC970">
        <v>0</v>
      </c>
      <c r="AD970">
        <v>0</v>
      </c>
      <c r="AE970">
        <v>7.1585363198009011</v>
      </c>
    </row>
    <row r="971" spans="1:31" x14ac:dyDescent="0.25">
      <c r="A971">
        <v>2410560</v>
      </c>
      <c r="B971">
        <v>1</v>
      </c>
      <c r="C971" t="s">
        <v>80</v>
      </c>
      <c r="D971" t="s">
        <v>104</v>
      </c>
      <c r="E971" t="s">
        <v>162</v>
      </c>
      <c r="F971" t="s">
        <v>3021</v>
      </c>
      <c r="G971" t="s">
        <v>186</v>
      </c>
      <c r="H971" t="s">
        <v>149</v>
      </c>
      <c r="I971" t="s">
        <v>136</v>
      </c>
      <c r="J971" t="s">
        <v>137</v>
      </c>
      <c r="K971" t="s">
        <v>138</v>
      </c>
      <c r="L971" t="s">
        <v>3022</v>
      </c>
      <c r="M971" t="s">
        <v>3023</v>
      </c>
      <c r="N971">
        <v>1.0233333330000001</v>
      </c>
      <c r="O971">
        <v>0</v>
      </c>
      <c r="P971">
        <v>2</v>
      </c>
      <c r="Q971">
        <v>0</v>
      </c>
      <c r="R971">
        <v>1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5.3974214137350006E-2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5.3974214137350006E-2</v>
      </c>
    </row>
    <row r="972" spans="1:31" x14ac:dyDescent="0.25">
      <c r="A972">
        <v>2410291</v>
      </c>
      <c r="B972">
        <v>1</v>
      </c>
      <c r="C972" t="s">
        <v>81</v>
      </c>
      <c r="D972" t="s">
        <v>127</v>
      </c>
      <c r="E972" t="s">
        <v>146</v>
      </c>
      <c r="F972" t="s">
        <v>3024</v>
      </c>
      <c r="G972" t="s">
        <v>282</v>
      </c>
      <c r="H972" t="s">
        <v>149</v>
      </c>
      <c r="I972" t="s">
        <v>136</v>
      </c>
      <c r="J972" t="s">
        <v>137</v>
      </c>
      <c r="K972" t="s">
        <v>138</v>
      </c>
      <c r="L972" t="s">
        <v>3025</v>
      </c>
      <c r="M972" t="s">
        <v>3026</v>
      </c>
      <c r="N972">
        <v>1.803055555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2.8905654926966666E-2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2.8905654926966666E-2</v>
      </c>
    </row>
    <row r="973" spans="1:31" x14ac:dyDescent="0.25">
      <c r="A973">
        <v>2410348</v>
      </c>
      <c r="B973">
        <v>1</v>
      </c>
      <c r="C973" t="s">
        <v>80</v>
      </c>
      <c r="D973" t="s">
        <v>97</v>
      </c>
      <c r="E973" t="s">
        <v>146</v>
      </c>
      <c r="F973" t="s">
        <v>3027</v>
      </c>
      <c r="G973" t="s">
        <v>148</v>
      </c>
      <c r="H973" t="s">
        <v>149</v>
      </c>
      <c r="I973" t="s">
        <v>136</v>
      </c>
      <c r="J973" t="s">
        <v>137</v>
      </c>
      <c r="K973" t="s">
        <v>138</v>
      </c>
      <c r="L973" t="s">
        <v>3028</v>
      </c>
      <c r="M973" t="s">
        <v>3029</v>
      </c>
      <c r="N973">
        <v>1.1875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0.64455973566486668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0.64455973566486668</v>
      </c>
    </row>
    <row r="974" spans="1:31" x14ac:dyDescent="0.25">
      <c r="A974">
        <v>2410248</v>
      </c>
      <c r="B974">
        <v>1</v>
      </c>
      <c r="C974" t="s">
        <v>80</v>
      </c>
      <c r="D974" t="s">
        <v>107</v>
      </c>
      <c r="E974" t="s">
        <v>162</v>
      </c>
      <c r="F974" t="s">
        <v>3030</v>
      </c>
      <c r="G974" t="s">
        <v>158</v>
      </c>
      <c r="H974" t="s">
        <v>149</v>
      </c>
      <c r="I974" t="s">
        <v>136</v>
      </c>
      <c r="J974" t="s">
        <v>137</v>
      </c>
      <c r="K974" t="s">
        <v>159</v>
      </c>
      <c r="L974" t="s">
        <v>3031</v>
      </c>
      <c r="M974" t="s">
        <v>3032</v>
      </c>
      <c r="N974">
        <v>2.4338888879999998</v>
      </c>
      <c r="O974">
        <v>0</v>
      </c>
      <c r="P974">
        <v>119</v>
      </c>
      <c r="Q974">
        <v>0</v>
      </c>
      <c r="R974">
        <v>0</v>
      </c>
      <c r="S974">
        <v>0</v>
      </c>
      <c r="T974">
        <v>12</v>
      </c>
      <c r="U974">
        <v>0</v>
      </c>
      <c r="V974">
        <v>1</v>
      </c>
      <c r="W974">
        <v>0</v>
      </c>
      <c r="X974">
        <v>24.679106515073336</v>
      </c>
      <c r="Y974">
        <v>0</v>
      </c>
      <c r="Z974">
        <v>0</v>
      </c>
      <c r="AA974">
        <v>0</v>
      </c>
      <c r="AB974">
        <v>12.288494755452142</v>
      </c>
      <c r="AC974">
        <v>0</v>
      </c>
      <c r="AD974">
        <v>10.582455709134152</v>
      </c>
      <c r="AE974">
        <v>47.55005697965963</v>
      </c>
    </row>
    <row r="975" spans="1:31" x14ac:dyDescent="0.25">
      <c r="A975">
        <v>2410288</v>
      </c>
      <c r="B975">
        <v>1</v>
      </c>
      <c r="C975" t="s">
        <v>81</v>
      </c>
      <c r="D975" t="s">
        <v>123</v>
      </c>
      <c r="E975" t="s">
        <v>141</v>
      </c>
      <c r="F975" t="s">
        <v>3033</v>
      </c>
      <c r="G975" t="s">
        <v>158</v>
      </c>
      <c r="H975" t="s">
        <v>135</v>
      </c>
      <c r="I975" t="s">
        <v>136</v>
      </c>
      <c r="J975" t="s">
        <v>137</v>
      </c>
      <c r="K975" t="s">
        <v>159</v>
      </c>
      <c r="L975" t="s">
        <v>3034</v>
      </c>
      <c r="M975" t="s">
        <v>3035</v>
      </c>
      <c r="N975">
        <v>4.5880555550000004</v>
      </c>
      <c r="O975">
        <v>3</v>
      </c>
      <c r="P975">
        <v>38</v>
      </c>
      <c r="Q975">
        <v>124</v>
      </c>
      <c r="R975">
        <v>295</v>
      </c>
      <c r="S975">
        <v>19</v>
      </c>
      <c r="T975">
        <v>73</v>
      </c>
      <c r="U975">
        <v>0</v>
      </c>
      <c r="V975">
        <v>0</v>
      </c>
      <c r="W975">
        <v>0</v>
      </c>
      <c r="X975">
        <v>6.857643849818464</v>
      </c>
      <c r="Y975">
        <v>59.894259455028738</v>
      </c>
      <c r="Z975">
        <v>152.2305372680548</v>
      </c>
      <c r="AA975">
        <v>31.393928274737259</v>
      </c>
      <c r="AB975">
        <v>107.80897704316472</v>
      </c>
      <c r="AC975">
        <v>0</v>
      </c>
      <c r="AD975">
        <v>0</v>
      </c>
      <c r="AE975">
        <v>358.185345890804</v>
      </c>
    </row>
    <row r="976" spans="1:31" x14ac:dyDescent="0.25">
      <c r="A976">
        <v>2410311</v>
      </c>
      <c r="B976">
        <v>1</v>
      </c>
      <c r="C976" t="s">
        <v>80</v>
      </c>
      <c r="D976" t="s">
        <v>105</v>
      </c>
      <c r="E976" t="s">
        <v>162</v>
      </c>
      <c r="F976" t="s">
        <v>3036</v>
      </c>
      <c r="G976" t="s">
        <v>168</v>
      </c>
      <c r="H976" t="s">
        <v>149</v>
      </c>
      <c r="I976" t="s">
        <v>136</v>
      </c>
      <c r="J976" t="s">
        <v>137</v>
      </c>
      <c r="K976" t="s">
        <v>138</v>
      </c>
      <c r="L976" t="s">
        <v>3037</v>
      </c>
      <c r="M976" t="s">
        <v>3038</v>
      </c>
      <c r="N976">
        <v>2.4655555549999999</v>
      </c>
      <c r="O976">
        <v>0</v>
      </c>
      <c r="P976">
        <v>102</v>
      </c>
      <c r="Q976">
        <v>0</v>
      </c>
      <c r="R976">
        <v>0</v>
      </c>
      <c r="S976">
        <v>0</v>
      </c>
      <c r="T976">
        <v>89</v>
      </c>
      <c r="U976">
        <v>0</v>
      </c>
      <c r="V976">
        <v>0</v>
      </c>
      <c r="W976">
        <v>0</v>
      </c>
      <c r="X976">
        <v>51.644340648563322</v>
      </c>
      <c r="Y976">
        <v>0</v>
      </c>
      <c r="Z976">
        <v>0</v>
      </c>
      <c r="AA976">
        <v>0</v>
      </c>
      <c r="AB976">
        <v>233.28972481794278</v>
      </c>
      <c r="AC976">
        <v>0</v>
      </c>
      <c r="AD976">
        <v>0</v>
      </c>
      <c r="AE976">
        <v>284.93406546650613</v>
      </c>
    </row>
    <row r="977" spans="1:31" x14ac:dyDescent="0.25">
      <c r="A977">
        <v>2410411</v>
      </c>
      <c r="B977">
        <v>1</v>
      </c>
      <c r="C977" t="s">
        <v>81</v>
      </c>
      <c r="D977" t="s">
        <v>112</v>
      </c>
      <c r="E977" t="s">
        <v>162</v>
      </c>
      <c r="F977" t="s">
        <v>3039</v>
      </c>
      <c r="G977" t="s">
        <v>268</v>
      </c>
      <c r="H977" t="s">
        <v>149</v>
      </c>
      <c r="I977" t="s">
        <v>136</v>
      </c>
      <c r="J977" t="s">
        <v>137</v>
      </c>
      <c r="K977" t="s">
        <v>138</v>
      </c>
      <c r="L977" t="s">
        <v>3040</v>
      </c>
      <c r="M977" t="s">
        <v>3041</v>
      </c>
      <c r="N977">
        <v>1.86</v>
      </c>
      <c r="O977">
        <v>0</v>
      </c>
      <c r="P977">
        <v>0</v>
      </c>
      <c r="Q977">
        <v>0</v>
      </c>
      <c r="R977">
        <v>2</v>
      </c>
      <c r="S977">
        <v>0</v>
      </c>
      <c r="T977">
        <v>17</v>
      </c>
      <c r="U977">
        <v>0</v>
      </c>
      <c r="V977">
        <v>1</v>
      </c>
      <c r="W977">
        <v>0</v>
      </c>
      <c r="X977">
        <v>0</v>
      </c>
      <c r="Y977">
        <v>0</v>
      </c>
      <c r="Z977">
        <v>3.7201278973089669</v>
      </c>
      <c r="AA977">
        <v>0</v>
      </c>
      <c r="AB977">
        <v>28.873982494643542</v>
      </c>
      <c r="AC977">
        <v>0</v>
      </c>
      <c r="AD977">
        <v>56.279956881786717</v>
      </c>
      <c r="AE977">
        <v>88.874067273739229</v>
      </c>
    </row>
    <row r="978" spans="1:31" x14ac:dyDescent="0.25">
      <c r="A978">
        <v>2410265</v>
      </c>
      <c r="B978">
        <v>1</v>
      </c>
      <c r="C978" t="s">
        <v>81</v>
      </c>
      <c r="D978" t="s">
        <v>118</v>
      </c>
      <c r="E978" t="s">
        <v>174</v>
      </c>
      <c r="F978" t="s">
        <v>3042</v>
      </c>
      <c r="G978" t="s">
        <v>158</v>
      </c>
      <c r="H978" t="s">
        <v>135</v>
      </c>
      <c r="I978" t="s">
        <v>136</v>
      </c>
      <c r="J978" t="s">
        <v>137</v>
      </c>
      <c r="K978" t="s">
        <v>159</v>
      </c>
      <c r="L978" t="s">
        <v>3043</v>
      </c>
      <c r="M978" t="s">
        <v>3044</v>
      </c>
      <c r="N978">
        <v>6.0724999999999998</v>
      </c>
      <c r="O978">
        <v>3</v>
      </c>
      <c r="P978">
        <v>352</v>
      </c>
      <c r="Q978">
        <v>55</v>
      </c>
      <c r="R978">
        <v>42</v>
      </c>
      <c r="S978">
        <v>28</v>
      </c>
      <c r="T978">
        <v>37</v>
      </c>
      <c r="U978">
        <v>12</v>
      </c>
      <c r="V978">
        <v>0</v>
      </c>
      <c r="W978">
        <v>8.5560163330325256</v>
      </c>
      <c r="X978">
        <v>343.54834061767423</v>
      </c>
      <c r="Y978">
        <v>206.51951184115205</v>
      </c>
      <c r="Z978">
        <v>225.53824920481301</v>
      </c>
      <c r="AA978">
        <v>994.90721724826449</v>
      </c>
      <c r="AB978">
        <v>210.72761468823748</v>
      </c>
      <c r="AC978">
        <v>6638.1923484583258</v>
      </c>
      <c r="AD978">
        <v>0</v>
      </c>
      <c r="AE978">
        <v>8627.9892983914997</v>
      </c>
    </row>
    <row r="979" spans="1:31" x14ac:dyDescent="0.25">
      <c r="A979">
        <v>2410520</v>
      </c>
      <c r="B979">
        <v>1</v>
      </c>
      <c r="C979" t="s">
        <v>80</v>
      </c>
      <c r="D979" t="s">
        <v>96</v>
      </c>
      <c r="E979" t="s">
        <v>162</v>
      </c>
      <c r="F979" t="s">
        <v>3045</v>
      </c>
      <c r="G979" t="s">
        <v>154</v>
      </c>
      <c r="H979" t="s">
        <v>149</v>
      </c>
      <c r="I979" t="s">
        <v>136</v>
      </c>
      <c r="J979" t="s">
        <v>137</v>
      </c>
      <c r="K979" t="s">
        <v>138</v>
      </c>
      <c r="L979" t="s">
        <v>3046</v>
      </c>
      <c r="M979" t="s">
        <v>3047</v>
      </c>
      <c r="N979">
        <v>0.816111111</v>
      </c>
      <c r="O979">
        <v>0</v>
      </c>
      <c r="P979">
        <v>14</v>
      </c>
      <c r="Q979">
        <v>0</v>
      </c>
      <c r="R979">
        <v>3</v>
      </c>
      <c r="S979">
        <v>0</v>
      </c>
      <c r="T979">
        <v>4</v>
      </c>
      <c r="U979">
        <v>0</v>
      </c>
      <c r="V979">
        <v>0</v>
      </c>
      <c r="W979">
        <v>0</v>
      </c>
      <c r="X979">
        <v>6.4467756583164997</v>
      </c>
      <c r="Y979">
        <v>0</v>
      </c>
      <c r="Z979">
        <v>1.4229100444000001E-3</v>
      </c>
      <c r="AA979">
        <v>0</v>
      </c>
      <c r="AB979">
        <v>1.8128971946150001</v>
      </c>
      <c r="AC979">
        <v>0</v>
      </c>
      <c r="AD979">
        <v>0</v>
      </c>
      <c r="AE979">
        <v>8.2610957629758985</v>
      </c>
    </row>
    <row r="980" spans="1:31" x14ac:dyDescent="0.25">
      <c r="A980">
        <v>2410271</v>
      </c>
      <c r="B980">
        <v>1</v>
      </c>
      <c r="C980" t="s">
        <v>80</v>
      </c>
      <c r="D980" t="s">
        <v>92</v>
      </c>
      <c r="E980" t="s">
        <v>152</v>
      </c>
      <c r="F980" t="s">
        <v>3048</v>
      </c>
      <c r="G980" t="s">
        <v>176</v>
      </c>
      <c r="H980" t="s">
        <v>149</v>
      </c>
      <c r="I980" t="s">
        <v>136</v>
      </c>
      <c r="J980" t="s">
        <v>137</v>
      </c>
      <c r="K980" t="s">
        <v>159</v>
      </c>
      <c r="L980" t="s">
        <v>3049</v>
      </c>
      <c r="M980" t="s">
        <v>3050</v>
      </c>
      <c r="N980">
        <v>8.4563888879999993</v>
      </c>
      <c r="O980">
        <v>0</v>
      </c>
      <c r="P980">
        <v>12</v>
      </c>
      <c r="Q980">
        <v>0</v>
      </c>
      <c r="R980">
        <v>39</v>
      </c>
      <c r="S980">
        <v>0</v>
      </c>
      <c r="T980">
        <v>6</v>
      </c>
      <c r="U980">
        <v>0</v>
      </c>
      <c r="V980">
        <v>0</v>
      </c>
      <c r="W980">
        <v>0</v>
      </c>
      <c r="X980">
        <v>27.432721756127457</v>
      </c>
      <c r="Y980">
        <v>0</v>
      </c>
      <c r="Z980">
        <v>448.28606153586941</v>
      </c>
      <c r="AA980">
        <v>0</v>
      </c>
      <c r="AB980">
        <v>72.243714385505029</v>
      </c>
      <c r="AC980">
        <v>0</v>
      </c>
      <c r="AD980">
        <v>0</v>
      </c>
      <c r="AE980">
        <v>547.96249767750191</v>
      </c>
    </row>
    <row r="981" spans="1:31" x14ac:dyDescent="0.25">
      <c r="A981">
        <v>2410225</v>
      </c>
      <c r="B981">
        <v>1</v>
      </c>
      <c r="C981" t="s">
        <v>80</v>
      </c>
      <c r="D981" t="s">
        <v>106</v>
      </c>
      <c r="E981" t="s">
        <v>174</v>
      </c>
      <c r="F981" t="s">
        <v>2067</v>
      </c>
      <c r="G981" t="s">
        <v>143</v>
      </c>
      <c r="H981" t="s">
        <v>135</v>
      </c>
      <c r="I981" t="s">
        <v>136</v>
      </c>
      <c r="J981" t="s">
        <v>137</v>
      </c>
      <c r="K981" t="s">
        <v>138</v>
      </c>
      <c r="L981" t="s">
        <v>3051</v>
      </c>
      <c r="M981" t="s">
        <v>3052</v>
      </c>
      <c r="N981">
        <v>0.14111111100000001</v>
      </c>
      <c r="O981">
        <v>1</v>
      </c>
      <c r="P981">
        <v>4</v>
      </c>
      <c r="Q981">
        <v>68</v>
      </c>
      <c r="R981">
        <v>326</v>
      </c>
      <c r="S981">
        <v>23</v>
      </c>
      <c r="T981">
        <v>73</v>
      </c>
      <c r="U981">
        <v>0</v>
      </c>
      <c r="V981">
        <v>0</v>
      </c>
      <c r="W981">
        <v>8.1911275686900001E-2</v>
      </c>
      <c r="X981">
        <v>0.17511574241873332</v>
      </c>
      <c r="Y981">
        <v>63.619049822758384</v>
      </c>
      <c r="Z981">
        <v>4.1862989963548669</v>
      </c>
      <c r="AA981">
        <v>3.5329038409600013</v>
      </c>
      <c r="AB981">
        <v>5.7875187631057239</v>
      </c>
      <c r="AC981">
        <v>0</v>
      </c>
      <c r="AD981">
        <v>0</v>
      </c>
      <c r="AE981">
        <v>77.382798441284606</v>
      </c>
    </row>
    <row r="982" spans="1:31" x14ac:dyDescent="0.25">
      <c r="A982">
        <v>2410557</v>
      </c>
      <c r="B982">
        <v>1</v>
      </c>
      <c r="C982" t="s">
        <v>80</v>
      </c>
      <c r="D982" t="s">
        <v>93</v>
      </c>
      <c r="E982" t="s">
        <v>162</v>
      </c>
      <c r="F982" t="s">
        <v>3053</v>
      </c>
      <c r="G982" t="s">
        <v>164</v>
      </c>
      <c r="H982" t="s">
        <v>149</v>
      </c>
      <c r="I982" t="s">
        <v>136</v>
      </c>
      <c r="J982" t="s">
        <v>137</v>
      </c>
      <c r="K982" t="s">
        <v>138</v>
      </c>
      <c r="L982" t="s">
        <v>3054</v>
      </c>
      <c r="M982" t="s">
        <v>3055</v>
      </c>
      <c r="N982">
        <v>1.0461111110000001</v>
      </c>
      <c r="O982">
        <v>0</v>
      </c>
      <c r="P982">
        <v>28</v>
      </c>
      <c r="Q982">
        <v>0</v>
      </c>
      <c r="R982">
        <v>3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4.725587868525901</v>
      </c>
      <c r="Y982">
        <v>0</v>
      </c>
      <c r="Z982">
        <v>1.8294150820631332</v>
      </c>
      <c r="AA982">
        <v>0</v>
      </c>
      <c r="AB982">
        <v>0.50000641367463339</v>
      </c>
      <c r="AC982">
        <v>0</v>
      </c>
      <c r="AD982">
        <v>0</v>
      </c>
      <c r="AE982">
        <v>7.0550093642636673</v>
      </c>
    </row>
    <row r="983" spans="1:31" x14ac:dyDescent="0.25">
      <c r="A983">
        <v>2410251</v>
      </c>
      <c r="B983">
        <v>1</v>
      </c>
      <c r="C983" t="s">
        <v>80</v>
      </c>
      <c r="D983" t="s">
        <v>103</v>
      </c>
      <c r="E983" t="s">
        <v>241</v>
      </c>
      <c r="F983" t="s">
        <v>3056</v>
      </c>
      <c r="G983" t="s">
        <v>158</v>
      </c>
      <c r="H983" t="s">
        <v>135</v>
      </c>
      <c r="I983" t="s">
        <v>136</v>
      </c>
      <c r="J983" t="s">
        <v>137</v>
      </c>
      <c r="K983" t="s">
        <v>159</v>
      </c>
      <c r="L983" t="s">
        <v>3057</v>
      </c>
      <c r="M983" t="s">
        <v>3058</v>
      </c>
      <c r="N983">
        <v>2.5580555550000001</v>
      </c>
      <c r="O983">
        <v>0</v>
      </c>
      <c r="P983">
        <v>94</v>
      </c>
      <c r="Q983">
        <v>0</v>
      </c>
      <c r="R983">
        <v>130</v>
      </c>
      <c r="S983">
        <v>0</v>
      </c>
      <c r="T983">
        <v>62</v>
      </c>
      <c r="U983">
        <v>0</v>
      </c>
      <c r="V983">
        <v>0</v>
      </c>
      <c r="W983">
        <v>0</v>
      </c>
      <c r="X983">
        <v>60.740712045838784</v>
      </c>
      <c r="Y983">
        <v>0</v>
      </c>
      <c r="Z983">
        <v>96.238593634152494</v>
      </c>
      <c r="AA983">
        <v>0</v>
      </c>
      <c r="AB983">
        <v>150.17372593420981</v>
      </c>
      <c r="AC983">
        <v>0</v>
      </c>
      <c r="AD983">
        <v>0</v>
      </c>
      <c r="AE983">
        <v>307.1530316142011</v>
      </c>
    </row>
    <row r="984" spans="1:31" x14ac:dyDescent="0.25">
      <c r="A984">
        <v>2410437</v>
      </c>
      <c r="B984">
        <v>1</v>
      </c>
      <c r="C984" t="s">
        <v>81</v>
      </c>
      <c r="D984" t="s">
        <v>127</v>
      </c>
      <c r="E984" t="s">
        <v>132</v>
      </c>
      <c r="F984" t="s">
        <v>3059</v>
      </c>
      <c r="G984" t="s">
        <v>158</v>
      </c>
      <c r="H984" t="s">
        <v>135</v>
      </c>
      <c r="I984" t="s">
        <v>136</v>
      </c>
      <c r="J984" t="s">
        <v>137</v>
      </c>
      <c r="K984" t="s">
        <v>159</v>
      </c>
      <c r="L984" t="s">
        <v>3060</v>
      </c>
      <c r="M984" t="s">
        <v>3061</v>
      </c>
      <c r="N984">
        <v>1.153333333</v>
      </c>
      <c r="O984">
        <v>0</v>
      </c>
      <c r="P984">
        <v>550</v>
      </c>
      <c r="Q984">
        <v>0</v>
      </c>
      <c r="R984">
        <v>0</v>
      </c>
      <c r="S984">
        <v>0</v>
      </c>
      <c r="T984">
        <v>23</v>
      </c>
      <c r="U984">
        <v>0</v>
      </c>
      <c r="V984">
        <v>0</v>
      </c>
      <c r="W984">
        <v>0</v>
      </c>
      <c r="X984">
        <v>124.25754924670244</v>
      </c>
      <c r="Y984">
        <v>0</v>
      </c>
      <c r="Z984">
        <v>0</v>
      </c>
      <c r="AA984">
        <v>0</v>
      </c>
      <c r="AB984">
        <v>19.487497018634603</v>
      </c>
      <c r="AC984">
        <v>0</v>
      </c>
      <c r="AD984">
        <v>0</v>
      </c>
      <c r="AE984">
        <v>143.74504626533704</v>
      </c>
    </row>
    <row r="985" spans="1:31" x14ac:dyDescent="0.25">
      <c r="A985">
        <v>2410537</v>
      </c>
      <c r="B985">
        <v>1</v>
      </c>
      <c r="C985" t="s">
        <v>80</v>
      </c>
      <c r="D985" t="s">
        <v>84</v>
      </c>
      <c r="E985" t="s">
        <v>146</v>
      </c>
      <c r="F985" t="s">
        <v>3062</v>
      </c>
      <c r="G985" t="s">
        <v>199</v>
      </c>
      <c r="H985" t="s">
        <v>149</v>
      </c>
      <c r="I985" t="s">
        <v>136</v>
      </c>
      <c r="J985" t="s">
        <v>137</v>
      </c>
      <c r="K985" t="s">
        <v>138</v>
      </c>
      <c r="L985" t="s">
        <v>3063</v>
      </c>
      <c r="M985" t="s">
        <v>3064</v>
      </c>
      <c r="N985">
        <v>1.6672222219999999</v>
      </c>
      <c r="O985">
        <v>0</v>
      </c>
      <c r="P985">
        <v>14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4.8396327872034997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4.8396327872034997</v>
      </c>
    </row>
    <row r="986" spans="1:31" x14ac:dyDescent="0.25">
      <c r="A986">
        <v>2410245</v>
      </c>
      <c r="B986">
        <v>1</v>
      </c>
      <c r="C986" t="s">
        <v>80</v>
      </c>
      <c r="D986" t="s">
        <v>110</v>
      </c>
      <c r="E986" t="s">
        <v>162</v>
      </c>
      <c r="F986" t="s">
        <v>2358</v>
      </c>
      <c r="G986" t="s">
        <v>176</v>
      </c>
      <c r="H986" t="s">
        <v>149</v>
      </c>
      <c r="I986" t="s">
        <v>136</v>
      </c>
      <c r="J986" t="s">
        <v>137</v>
      </c>
      <c r="K986" t="s">
        <v>159</v>
      </c>
      <c r="L986" t="s">
        <v>3065</v>
      </c>
      <c r="M986" t="s">
        <v>3066</v>
      </c>
      <c r="N986">
        <v>5.8211111109999996</v>
      </c>
      <c r="O986">
        <v>0</v>
      </c>
      <c r="P986">
        <v>136</v>
      </c>
      <c r="Q986">
        <v>0</v>
      </c>
      <c r="R986">
        <v>0</v>
      </c>
      <c r="S986">
        <v>0</v>
      </c>
      <c r="T986">
        <v>5</v>
      </c>
      <c r="U986">
        <v>0</v>
      </c>
      <c r="V986">
        <v>0</v>
      </c>
      <c r="W986">
        <v>0</v>
      </c>
      <c r="X986">
        <v>163.72463116975291</v>
      </c>
      <c r="Y986">
        <v>0</v>
      </c>
      <c r="Z986">
        <v>0</v>
      </c>
      <c r="AA986">
        <v>0</v>
      </c>
      <c r="AB986">
        <v>6.3874748637498682</v>
      </c>
      <c r="AC986">
        <v>0</v>
      </c>
      <c r="AD986">
        <v>0</v>
      </c>
      <c r="AE986">
        <v>170.11210603350278</v>
      </c>
    </row>
    <row r="987" spans="1:31" x14ac:dyDescent="0.25">
      <c r="A987">
        <v>2410394</v>
      </c>
      <c r="B987">
        <v>1</v>
      </c>
      <c r="C987" t="s">
        <v>80</v>
      </c>
      <c r="D987" t="s">
        <v>84</v>
      </c>
      <c r="E987" t="s">
        <v>146</v>
      </c>
      <c r="F987" t="s">
        <v>3067</v>
      </c>
      <c r="G987" t="s">
        <v>282</v>
      </c>
      <c r="H987" t="s">
        <v>149</v>
      </c>
      <c r="I987" t="s">
        <v>136</v>
      </c>
      <c r="J987" t="s">
        <v>137</v>
      </c>
      <c r="K987" t="s">
        <v>138</v>
      </c>
      <c r="L987" t="s">
        <v>3068</v>
      </c>
      <c r="M987" t="s">
        <v>3069</v>
      </c>
      <c r="N987">
        <v>1.073611111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0.22295280709479162</v>
      </c>
      <c r="AC987">
        <v>0</v>
      </c>
      <c r="AD987">
        <v>0</v>
      </c>
      <c r="AE987">
        <v>0.22295280709479162</v>
      </c>
    </row>
    <row r="988" spans="1:31" x14ac:dyDescent="0.25">
      <c r="A988">
        <v>2410546</v>
      </c>
      <c r="B988">
        <v>1</v>
      </c>
      <c r="C988" t="s">
        <v>80</v>
      </c>
      <c r="D988" t="s">
        <v>95</v>
      </c>
      <c r="E988" t="s">
        <v>174</v>
      </c>
      <c r="F988" t="s">
        <v>3070</v>
      </c>
      <c r="G988" t="s">
        <v>143</v>
      </c>
      <c r="H988" t="s">
        <v>135</v>
      </c>
      <c r="I988" t="s">
        <v>136</v>
      </c>
      <c r="J988" t="s">
        <v>137</v>
      </c>
      <c r="K988" t="s">
        <v>138</v>
      </c>
      <c r="L988" t="s">
        <v>3071</v>
      </c>
      <c r="M988" t="s">
        <v>3072</v>
      </c>
      <c r="N988">
        <v>8.6111111000000004E-2</v>
      </c>
      <c r="O988">
        <v>0</v>
      </c>
      <c r="P988">
        <v>2714</v>
      </c>
      <c r="Q988">
        <v>0</v>
      </c>
      <c r="R988">
        <v>1</v>
      </c>
      <c r="S988">
        <v>0</v>
      </c>
      <c r="T988">
        <v>256</v>
      </c>
      <c r="U988">
        <v>0</v>
      </c>
      <c r="V988">
        <v>0</v>
      </c>
      <c r="W988">
        <v>0</v>
      </c>
      <c r="X988">
        <v>56.74081090191418</v>
      </c>
      <c r="Y988">
        <v>0</v>
      </c>
      <c r="Z988">
        <v>0</v>
      </c>
      <c r="AA988">
        <v>0</v>
      </c>
      <c r="AB988">
        <v>16.779977870213209</v>
      </c>
      <c r="AC988">
        <v>0</v>
      </c>
      <c r="AD988">
        <v>0</v>
      </c>
      <c r="AE988">
        <v>73.520788772127389</v>
      </c>
    </row>
    <row r="989" spans="1:31" x14ac:dyDescent="0.25">
      <c r="A989">
        <v>2410214</v>
      </c>
      <c r="B989">
        <v>1</v>
      </c>
      <c r="C989" t="s">
        <v>80</v>
      </c>
      <c r="D989" t="s">
        <v>95</v>
      </c>
      <c r="E989" t="s">
        <v>241</v>
      </c>
      <c r="F989" t="s">
        <v>3073</v>
      </c>
      <c r="G989" t="s">
        <v>3074</v>
      </c>
      <c r="H989" t="s">
        <v>3075</v>
      </c>
      <c r="I989" t="s">
        <v>136</v>
      </c>
      <c r="J989" t="s">
        <v>137</v>
      </c>
      <c r="K989" t="s">
        <v>159</v>
      </c>
      <c r="L989" t="s">
        <v>3076</v>
      </c>
      <c r="M989" t="s">
        <v>3077</v>
      </c>
      <c r="N989">
        <v>9.6788888879999995</v>
      </c>
      <c r="O989">
        <v>0</v>
      </c>
      <c r="P989">
        <v>733</v>
      </c>
      <c r="Q989">
        <v>6</v>
      </c>
      <c r="R989">
        <v>14</v>
      </c>
      <c r="S989">
        <v>8</v>
      </c>
      <c r="T989">
        <v>36</v>
      </c>
      <c r="U989">
        <v>1</v>
      </c>
      <c r="V989">
        <v>0</v>
      </c>
      <c r="W989">
        <v>0</v>
      </c>
      <c r="X989">
        <v>1196.9289159856021</v>
      </c>
      <c r="Y989">
        <v>263.50682319461953</v>
      </c>
      <c r="Z989">
        <v>16.784038591657339</v>
      </c>
      <c r="AA989">
        <v>1526.5306383462637</v>
      </c>
      <c r="AB989">
        <v>169.30440220047427</v>
      </c>
      <c r="AC989">
        <v>801.41844771061199</v>
      </c>
      <c r="AD989">
        <v>0</v>
      </c>
      <c r="AE989">
        <v>3974.4732660292284</v>
      </c>
    </row>
    <row r="990" spans="1:31" x14ac:dyDescent="0.25">
      <c r="A990">
        <v>2410237</v>
      </c>
      <c r="B990">
        <v>1</v>
      </c>
      <c r="C990" t="s">
        <v>81</v>
      </c>
      <c r="D990" t="s">
        <v>127</v>
      </c>
      <c r="E990" t="s">
        <v>132</v>
      </c>
      <c r="F990" t="s">
        <v>3078</v>
      </c>
      <c r="G990" t="s">
        <v>143</v>
      </c>
      <c r="H990" t="s">
        <v>135</v>
      </c>
      <c r="I990" t="s">
        <v>136</v>
      </c>
      <c r="J990" t="s">
        <v>137</v>
      </c>
      <c r="K990" t="s">
        <v>138</v>
      </c>
      <c r="L990" t="s">
        <v>3079</v>
      </c>
      <c r="M990" t="s">
        <v>3080</v>
      </c>
      <c r="N990">
        <v>0.83611111100000002</v>
      </c>
      <c r="O990">
        <v>0</v>
      </c>
      <c r="P990">
        <v>47</v>
      </c>
      <c r="Q990">
        <v>0</v>
      </c>
      <c r="R990">
        <v>13</v>
      </c>
      <c r="S990">
        <v>0</v>
      </c>
      <c r="T990">
        <v>6</v>
      </c>
      <c r="U990">
        <v>0</v>
      </c>
      <c r="V990">
        <v>0</v>
      </c>
      <c r="W990">
        <v>0</v>
      </c>
      <c r="X990">
        <v>9.1612160084187906</v>
      </c>
      <c r="Y990">
        <v>0</v>
      </c>
      <c r="Z990">
        <v>1.9861544082593501</v>
      </c>
      <c r="AA990">
        <v>0</v>
      </c>
      <c r="AB990">
        <v>1.0617993241437169</v>
      </c>
      <c r="AC990">
        <v>0</v>
      </c>
      <c r="AD990">
        <v>0</v>
      </c>
      <c r="AE990">
        <v>12.209169740821858</v>
      </c>
    </row>
    <row r="991" spans="1:31" x14ac:dyDescent="0.25">
      <c r="A991">
        <v>2410383</v>
      </c>
      <c r="B991">
        <v>1</v>
      </c>
      <c r="C991" t="s">
        <v>80</v>
      </c>
      <c r="D991" t="s">
        <v>106</v>
      </c>
      <c r="E991" t="s">
        <v>152</v>
      </c>
      <c r="F991" t="s">
        <v>3081</v>
      </c>
      <c r="G991" t="s">
        <v>3082</v>
      </c>
      <c r="H991" t="s">
        <v>149</v>
      </c>
      <c r="I991" t="s">
        <v>136</v>
      </c>
      <c r="J991" t="s">
        <v>137</v>
      </c>
      <c r="K991" t="s">
        <v>138</v>
      </c>
      <c r="L991" t="s">
        <v>3083</v>
      </c>
      <c r="M991" t="s">
        <v>3084</v>
      </c>
      <c r="N991">
        <v>4.9355555549999997</v>
      </c>
      <c r="O991">
        <v>0</v>
      </c>
      <c r="P991">
        <v>87</v>
      </c>
      <c r="Q991">
        <v>0</v>
      </c>
      <c r="R991">
        <v>5</v>
      </c>
      <c r="S991">
        <v>0</v>
      </c>
      <c r="T991">
        <v>6</v>
      </c>
      <c r="U991">
        <v>0</v>
      </c>
      <c r="V991">
        <v>0</v>
      </c>
      <c r="W991">
        <v>0</v>
      </c>
      <c r="X991">
        <v>94.492704808364635</v>
      </c>
      <c r="Y991">
        <v>0</v>
      </c>
      <c r="Z991">
        <v>2.0208776559819888</v>
      </c>
      <c r="AA991">
        <v>0</v>
      </c>
      <c r="AB991">
        <v>38.491568536153778</v>
      </c>
      <c r="AC991">
        <v>0</v>
      </c>
      <c r="AD991">
        <v>0</v>
      </c>
      <c r="AE991">
        <v>135.0051510005004</v>
      </c>
    </row>
    <row r="992" spans="1:31" x14ac:dyDescent="0.25">
      <c r="A992">
        <v>2410377</v>
      </c>
      <c r="B992">
        <v>1</v>
      </c>
      <c r="C992" t="s">
        <v>80</v>
      </c>
      <c r="D992" t="s">
        <v>94</v>
      </c>
      <c r="E992" t="s">
        <v>146</v>
      </c>
      <c r="F992" t="s">
        <v>3085</v>
      </c>
      <c r="G992" t="s">
        <v>148</v>
      </c>
      <c r="H992" t="s">
        <v>149</v>
      </c>
      <c r="I992" t="s">
        <v>136</v>
      </c>
      <c r="J992" t="s">
        <v>137</v>
      </c>
      <c r="K992" t="s">
        <v>138</v>
      </c>
      <c r="L992" t="s">
        <v>3086</v>
      </c>
      <c r="M992" t="s">
        <v>3087</v>
      </c>
      <c r="N992">
        <v>2.4227777769999999</v>
      </c>
      <c r="O992">
        <v>0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0.1541378531708</v>
      </c>
      <c r="AA992">
        <v>0</v>
      </c>
      <c r="AB992">
        <v>0</v>
      </c>
      <c r="AC992">
        <v>0</v>
      </c>
      <c r="AD992">
        <v>0</v>
      </c>
      <c r="AE992">
        <v>0.1541378531708</v>
      </c>
    </row>
    <row r="993" spans="1:31" x14ac:dyDescent="0.25">
      <c r="A993">
        <v>2410360</v>
      </c>
      <c r="B993">
        <v>1</v>
      </c>
      <c r="C993" t="s">
        <v>80</v>
      </c>
      <c r="D993" t="s">
        <v>89</v>
      </c>
      <c r="E993" t="s">
        <v>288</v>
      </c>
      <c r="F993" t="s">
        <v>3088</v>
      </c>
      <c r="G993" t="s">
        <v>325</v>
      </c>
      <c r="H993" t="s">
        <v>149</v>
      </c>
      <c r="I993" t="s">
        <v>136</v>
      </c>
      <c r="J993" t="s">
        <v>137</v>
      </c>
      <c r="K993" t="s">
        <v>138</v>
      </c>
      <c r="L993" t="s">
        <v>3089</v>
      </c>
      <c r="M993" t="s">
        <v>3090</v>
      </c>
      <c r="N993">
        <v>4.7583333330000004</v>
      </c>
      <c r="O993">
        <v>0</v>
      </c>
      <c r="P993">
        <v>10</v>
      </c>
      <c r="Q993">
        <v>0</v>
      </c>
      <c r="R993">
        <v>0</v>
      </c>
      <c r="S993">
        <v>0</v>
      </c>
      <c r="T993">
        <v>3</v>
      </c>
      <c r="U993">
        <v>0</v>
      </c>
      <c r="V993">
        <v>0</v>
      </c>
      <c r="W993">
        <v>0</v>
      </c>
      <c r="X993">
        <v>13.328274176128486</v>
      </c>
      <c r="Y993">
        <v>0</v>
      </c>
      <c r="Z993">
        <v>0</v>
      </c>
      <c r="AA993">
        <v>0</v>
      </c>
      <c r="AB993">
        <v>19.910455363601152</v>
      </c>
      <c r="AC993">
        <v>0</v>
      </c>
      <c r="AD993">
        <v>0</v>
      </c>
      <c r="AE993">
        <v>33.23872953972964</v>
      </c>
    </row>
    <row r="994" spans="1:31" x14ac:dyDescent="0.25">
      <c r="A994">
        <v>2410231</v>
      </c>
      <c r="B994">
        <v>1</v>
      </c>
      <c r="C994" t="s">
        <v>80</v>
      </c>
      <c r="D994" t="s">
        <v>82</v>
      </c>
      <c r="E994" t="s">
        <v>162</v>
      </c>
      <c r="F994" t="s">
        <v>3091</v>
      </c>
      <c r="G994" t="s">
        <v>168</v>
      </c>
      <c r="H994" t="s">
        <v>149</v>
      </c>
      <c r="I994" t="s">
        <v>136</v>
      </c>
      <c r="J994" t="s">
        <v>3</v>
      </c>
      <c r="K994" t="s">
        <v>138</v>
      </c>
      <c r="L994" t="s">
        <v>3092</v>
      </c>
      <c r="M994" t="s">
        <v>3093</v>
      </c>
      <c r="N994">
        <v>3.9933333329999998</v>
      </c>
      <c r="O994">
        <v>0</v>
      </c>
      <c r="P994">
        <v>151</v>
      </c>
      <c r="Q994">
        <v>0</v>
      </c>
      <c r="R994">
        <v>0</v>
      </c>
      <c r="S994">
        <v>0</v>
      </c>
      <c r="T994">
        <v>2</v>
      </c>
      <c r="U994">
        <v>0</v>
      </c>
      <c r="V994">
        <v>0</v>
      </c>
      <c r="W994">
        <v>0</v>
      </c>
      <c r="X994">
        <v>170.17441005325657</v>
      </c>
      <c r="Y994">
        <v>0</v>
      </c>
      <c r="Z994">
        <v>0</v>
      </c>
      <c r="AA994">
        <v>0</v>
      </c>
      <c r="AB994">
        <v>5.6353716441526833</v>
      </c>
      <c r="AC994">
        <v>0</v>
      </c>
      <c r="AD994">
        <v>0</v>
      </c>
      <c r="AE994">
        <v>175.80978169740925</v>
      </c>
    </row>
    <row r="995" spans="1:31" x14ac:dyDescent="0.25">
      <c r="A995">
        <v>2410423</v>
      </c>
      <c r="B995">
        <v>1</v>
      </c>
      <c r="C995" t="s">
        <v>80</v>
      </c>
      <c r="D995" t="s">
        <v>106</v>
      </c>
      <c r="E995" t="s">
        <v>162</v>
      </c>
      <c r="F995" t="s">
        <v>3094</v>
      </c>
      <c r="G995" t="s">
        <v>164</v>
      </c>
      <c r="H995" t="s">
        <v>149</v>
      </c>
      <c r="I995" t="s">
        <v>136</v>
      </c>
      <c r="J995" t="s">
        <v>137</v>
      </c>
      <c r="K995" t="s">
        <v>138</v>
      </c>
      <c r="L995" t="s">
        <v>3095</v>
      </c>
      <c r="M995" t="s">
        <v>3096</v>
      </c>
      <c r="N995">
        <v>4.0061111110000001</v>
      </c>
      <c r="O995">
        <v>0</v>
      </c>
      <c r="P995">
        <v>0</v>
      </c>
      <c r="Q995">
        <v>0</v>
      </c>
      <c r="R995">
        <v>1</v>
      </c>
      <c r="S995">
        <v>0</v>
      </c>
      <c r="T995">
        <v>1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</row>
    <row r="996" spans="1:31" x14ac:dyDescent="0.25">
      <c r="A996">
        <v>2410314</v>
      </c>
      <c r="B996">
        <v>1</v>
      </c>
      <c r="C996" t="s">
        <v>80</v>
      </c>
      <c r="D996" t="s">
        <v>111</v>
      </c>
      <c r="E996" t="s">
        <v>162</v>
      </c>
      <c r="F996" t="s">
        <v>3097</v>
      </c>
      <c r="G996" t="s">
        <v>154</v>
      </c>
      <c r="H996" t="s">
        <v>149</v>
      </c>
      <c r="I996" t="s">
        <v>136</v>
      </c>
      <c r="J996" t="s">
        <v>137</v>
      </c>
      <c r="K996" t="s">
        <v>138</v>
      </c>
      <c r="L996" t="s">
        <v>3098</v>
      </c>
      <c r="M996" t="s">
        <v>3099</v>
      </c>
      <c r="N996">
        <v>0.34166666600000001</v>
      </c>
      <c r="O996">
        <v>0</v>
      </c>
      <c r="P996">
        <v>4</v>
      </c>
      <c r="Q996">
        <v>0</v>
      </c>
      <c r="R996">
        <v>2</v>
      </c>
      <c r="S996">
        <v>0</v>
      </c>
      <c r="T996">
        <v>3</v>
      </c>
      <c r="U996">
        <v>0</v>
      </c>
      <c r="V996">
        <v>0</v>
      </c>
      <c r="W996">
        <v>0</v>
      </c>
      <c r="X996">
        <v>1.50802586562375</v>
      </c>
      <c r="Y996">
        <v>0</v>
      </c>
      <c r="Z996">
        <v>1.7282134374755003</v>
      </c>
      <c r="AA996">
        <v>0</v>
      </c>
      <c r="AB996">
        <v>2.3849209802428333</v>
      </c>
      <c r="AC996">
        <v>0</v>
      </c>
      <c r="AD996">
        <v>0</v>
      </c>
      <c r="AE996">
        <v>5.6211602833420837</v>
      </c>
    </row>
    <row r="997" spans="1:31" x14ac:dyDescent="0.25">
      <c r="A997">
        <v>2410277</v>
      </c>
      <c r="B997">
        <v>1</v>
      </c>
      <c r="C997" t="s">
        <v>80</v>
      </c>
      <c r="D997" t="s">
        <v>106</v>
      </c>
      <c r="E997" t="s">
        <v>141</v>
      </c>
      <c r="F997" t="s">
        <v>3100</v>
      </c>
      <c r="G997" t="s">
        <v>143</v>
      </c>
      <c r="H997" t="s">
        <v>135</v>
      </c>
      <c r="I997" t="s">
        <v>136</v>
      </c>
      <c r="J997" t="s">
        <v>137</v>
      </c>
      <c r="K997" t="s">
        <v>138</v>
      </c>
      <c r="L997" t="s">
        <v>3101</v>
      </c>
      <c r="M997" t="s">
        <v>3102</v>
      </c>
      <c r="N997">
        <v>2.1316666660000001</v>
      </c>
      <c r="O997">
        <v>1</v>
      </c>
      <c r="P997">
        <v>0</v>
      </c>
      <c r="Q997">
        <v>14</v>
      </c>
      <c r="R997">
        <v>97</v>
      </c>
      <c r="S997">
        <v>8</v>
      </c>
      <c r="T997">
        <v>22</v>
      </c>
      <c r="U997">
        <v>0</v>
      </c>
      <c r="V997">
        <v>0</v>
      </c>
      <c r="W997">
        <v>1.26411258244095</v>
      </c>
      <c r="X997">
        <v>0</v>
      </c>
      <c r="Y997">
        <v>13.896228703911842</v>
      </c>
      <c r="Z997">
        <v>20.08909207264648</v>
      </c>
      <c r="AA997">
        <v>15.01199326588001</v>
      </c>
      <c r="AB997">
        <v>17.890286971951397</v>
      </c>
      <c r="AC997">
        <v>0</v>
      </c>
      <c r="AD997">
        <v>0</v>
      </c>
      <c r="AE997">
        <v>68.151713596830675</v>
      </c>
    </row>
    <row r="998" spans="1:31" x14ac:dyDescent="0.25">
      <c r="A998">
        <v>2410320</v>
      </c>
      <c r="B998">
        <v>1</v>
      </c>
      <c r="C998" t="s">
        <v>80</v>
      </c>
      <c r="D998" t="s">
        <v>82</v>
      </c>
      <c r="E998" t="s">
        <v>146</v>
      </c>
      <c r="F998" t="s">
        <v>3103</v>
      </c>
      <c r="G998" t="s">
        <v>148</v>
      </c>
      <c r="H998" t="s">
        <v>149</v>
      </c>
      <c r="I998" t="s">
        <v>136</v>
      </c>
      <c r="J998" t="s">
        <v>137</v>
      </c>
      <c r="K998" t="s">
        <v>138</v>
      </c>
      <c r="L998" t="s">
        <v>3104</v>
      </c>
      <c r="M998" t="s">
        <v>3105</v>
      </c>
      <c r="N998">
        <v>1.8519444439999999</v>
      </c>
      <c r="O998">
        <v>0</v>
      </c>
      <c r="P998">
        <v>2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0.87684163057552511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0.87684163057552511</v>
      </c>
    </row>
    <row r="999" spans="1:31" x14ac:dyDescent="0.25">
      <c r="A999">
        <v>2410297</v>
      </c>
      <c r="B999">
        <v>1</v>
      </c>
      <c r="C999" t="s">
        <v>80</v>
      </c>
      <c r="D999" t="s">
        <v>105</v>
      </c>
      <c r="E999" t="s">
        <v>288</v>
      </c>
      <c r="F999" t="s">
        <v>3106</v>
      </c>
      <c r="G999" t="s">
        <v>158</v>
      </c>
      <c r="H999" t="s">
        <v>149</v>
      </c>
      <c r="I999" t="s">
        <v>136</v>
      </c>
      <c r="J999" t="s">
        <v>137</v>
      </c>
      <c r="K999" t="s">
        <v>159</v>
      </c>
      <c r="L999" t="s">
        <v>3107</v>
      </c>
      <c r="M999" t="s">
        <v>3108</v>
      </c>
      <c r="N999">
        <v>5.6486111110000001</v>
      </c>
      <c r="O999">
        <v>0</v>
      </c>
      <c r="P999">
        <v>33</v>
      </c>
      <c r="Q999">
        <v>0</v>
      </c>
      <c r="R999">
        <v>0</v>
      </c>
      <c r="S999">
        <v>0</v>
      </c>
      <c r="T999">
        <v>1</v>
      </c>
      <c r="U999">
        <v>0</v>
      </c>
      <c r="V999">
        <v>0</v>
      </c>
      <c r="W999">
        <v>0</v>
      </c>
      <c r="X999">
        <v>33.828669435738796</v>
      </c>
      <c r="Y999">
        <v>0</v>
      </c>
      <c r="Z999">
        <v>0</v>
      </c>
      <c r="AA999">
        <v>0</v>
      </c>
      <c r="AB999">
        <v>8.0973806903515051</v>
      </c>
      <c r="AC999">
        <v>0</v>
      </c>
      <c r="AD999">
        <v>0</v>
      </c>
      <c r="AE999">
        <v>41.926050126090303</v>
      </c>
    </row>
    <row r="1000" spans="1:31" x14ac:dyDescent="0.25">
      <c r="A1000">
        <v>2410460</v>
      </c>
      <c r="B1000">
        <v>1</v>
      </c>
      <c r="C1000" t="s">
        <v>80</v>
      </c>
      <c r="D1000" t="s">
        <v>103</v>
      </c>
      <c r="E1000" t="s">
        <v>141</v>
      </c>
      <c r="F1000" t="s">
        <v>3109</v>
      </c>
      <c r="G1000" t="s">
        <v>143</v>
      </c>
      <c r="H1000" t="s">
        <v>135</v>
      </c>
      <c r="I1000" t="s">
        <v>136</v>
      </c>
      <c r="J1000" t="s">
        <v>137</v>
      </c>
      <c r="K1000" t="s">
        <v>138</v>
      </c>
      <c r="L1000" t="s">
        <v>3110</v>
      </c>
      <c r="M1000" t="s">
        <v>3111</v>
      </c>
      <c r="N1000">
        <v>1.015833333</v>
      </c>
      <c r="O1000">
        <v>0</v>
      </c>
      <c r="P1000">
        <v>295</v>
      </c>
      <c r="Q1000">
        <v>39</v>
      </c>
      <c r="R1000">
        <v>6</v>
      </c>
      <c r="S1000">
        <v>6</v>
      </c>
      <c r="T1000">
        <v>18</v>
      </c>
      <c r="U1000">
        <v>0</v>
      </c>
      <c r="V1000">
        <v>0</v>
      </c>
      <c r="W1000">
        <v>0</v>
      </c>
      <c r="X1000">
        <v>56.02238197846512</v>
      </c>
      <c r="Y1000">
        <v>179.98571541705371</v>
      </c>
      <c r="Z1000">
        <v>0.41703700387350007</v>
      </c>
      <c r="AA1000">
        <v>30.800324946101579</v>
      </c>
      <c r="AB1000">
        <v>12.142729138574945</v>
      </c>
      <c r="AC1000">
        <v>0</v>
      </c>
      <c r="AD1000">
        <v>0</v>
      </c>
      <c r="AE1000">
        <v>279.36818848406887</v>
      </c>
    </row>
    <row r="1001" spans="1:31" x14ac:dyDescent="0.25">
      <c r="A1001">
        <v>2410446</v>
      </c>
      <c r="B1001">
        <v>1</v>
      </c>
      <c r="C1001" t="s">
        <v>80</v>
      </c>
      <c r="D1001" t="s">
        <v>100</v>
      </c>
      <c r="E1001" t="s">
        <v>152</v>
      </c>
      <c r="F1001" t="s">
        <v>3112</v>
      </c>
      <c r="G1001" t="s">
        <v>403</v>
      </c>
      <c r="H1001" t="s">
        <v>149</v>
      </c>
      <c r="I1001" t="s">
        <v>136</v>
      </c>
      <c r="J1001" t="s">
        <v>137</v>
      </c>
      <c r="K1001" t="s">
        <v>138</v>
      </c>
      <c r="L1001" t="s">
        <v>3113</v>
      </c>
      <c r="M1001" t="s">
        <v>3114</v>
      </c>
      <c r="N1001">
        <v>2.1744444440000001</v>
      </c>
      <c r="O1001">
        <v>0</v>
      </c>
      <c r="P1001">
        <v>227</v>
      </c>
      <c r="Q1001">
        <v>0</v>
      </c>
      <c r="R1001">
        <v>2</v>
      </c>
      <c r="S1001">
        <v>0</v>
      </c>
      <c r="T1001">
        <v>20</v>
      </c>
      <c r="U1001">
        <v>0</v>
      </c>
      <c r="V1001">
        <v>0</v>
      </c>
      <c r="W1001">
        <v>0</v>
      </c>
      <c r="X1001">
        <v>51.341486955401407</v>
      </c>
      <c r="Y1001">
        <v>0</v>
      </c>
      <c r="Z1001">
        <v>0</v>
      </c>
      <c r="AA1001">
        <v>0</v>
      </c>
      <c r="AB1001">
        <v>12.963502413085006</v>
      </c>
      <c r="AC1001">
        <v>0</v>
      </c>
      <c r="AD1001">
        <v>0</v>
      </c>
      <c r="AE1001">
        <v>64.304989368486417</v>
      </c>
    </row>
    <row r="1002" spans="1:31" x14ac:dyDescent="0.25">
      <c r="A1002">
        <v>2410254</v>
      </c>
      <c r="B1002">
        <v>1</v>
      </c>
      <c r="C1002" t="s">
        <v>80</v>
      </c>
      <c r="D1002" t="s">
        <v>93</v>
      </c>
      <c r="E1002" t="s">
        <v>146</v>
      </c>
      <c r="F1002" t="s">
        <v>3115</v>
      </c>
      <c r="G1002" t="s">
        <v>168</v>
      </c>
      <c r="H1002" t="s">
        <v>149</v>
      </c>
      <c r="I1002" t="s">
        <v>136</v>
      </c>
      <c r="J1002" t="s">
        <v>137</v>
      </c>
      <c r="K1002" t="s">
        <v>138</v>
      </c>
      <c r="L1002" t="s">
        <v>3116</v>
      </c>
      <c r="M1002" t="s">
        <v>3117</v>
      </c>
      <c r="N1002">
        <v>1.065555555</v>
      </c>
      <c r="O1002">
        <v>0</v>
      </c>
      <c r="P1002">
        <v>5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0.49243793628586674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0.49243793628586674</v>
      </c>
    </row>
    <row r="1003" spans="1:31" x14ac:dyDescent="0.25">
      <c r="A1003">
        <v>2410380</v>
      </c>
      <c r="B1003">
        <v>1</v>
      </c>
      <c r="C1003" t="s">
        <v>81</v>
      </c>
      <c r="D1003" t="s">
        <v>127</v>
      </c>
      <c r="E1003" t="s">
        <v>152</v>
      </c>
      <c r="F1003" t="s">
        <v>3118</v>
      </c>
      <c r="G1003" t="s">
        <v>158</v>
      </c>
      <c r="H1003" t="s">
        <v>149</v>
      </c>
      <c r="I1003" t="s">
        <v>136</v>
      </c>
      <c r="J1003" t="s">
        <v>137</v>
      </c>
      <c r="K1003" t="s">
        <v>159</v>
      </c>
      <c r="L1003" t="s">
        <v>3119</v>
      </c>
      <c r="M1003" t="s">
        <v>3120</v>
      </c>
      <c r="N1003">
        <v>2.6780555549999998</v>
      </c>
      <c r="O1003">
        <v>0</v>
      </c>
      <c r="P1003">
        <v>754</v>
      </c>
      <c r="Q1003">
        <v>0</v>
      </c>
      <c r="R1003">
        <v>0</v>
      </c>
      <c r="S1003">
        <v>0</v>
      </c>
      <c r="T1003">
        <v>46</v>
      </c>
      <c r="U1003">
        <v>0</v>
      </c>
      <c r="V1003">
        <v>0</v>
      </c>
      <c r="W1003">
        <v>0</v>
      </c>
      <c r="X1003">
        <v>377.06130278485386</v>
      </c>
      <c r="Y1003">
        <v>0</v>
      </c>
      <c r="Z1003">
        <v>0</v>
      </c>
      <c r="AA1003">
        <v>0</v>
      </c>
      <c r="AB1003">
        <v>149.07662017481823</v>
      </c>
      <c r="AC1003">
        <v>0</v>
      </c>
      <c r="AD1003">
        <v>0</v>
      </c>
      <c r="AE1003">
        <v>526.1379229596721</v>
      </c>
    </row>
    <row r="1004" spans="1:31" x14ac:dyDescent="0.25">
      <c r="A1004">
        <v>2410211</v>
      </c>
      <c r="B1004">
        <v>1</v>
      </c>
      <c r="C1004" t="s">
        <v>80</v>
      </c>
      <c r="D1004" t="s">
        <v>96</v>
      </c>
      <c r="E1004" t="s">
        <v>146</v>
      </c>
      <c r="F1004" t="s">
        <v>3121</v>
      </c>
      <c r="G1004" t="s">
        <v>148</v>
      </c>
      <c r="H1004" t="s">
        <v>149</v>
      </c>
      <c r="I1004" t="s">
        <v>136</v>
      </c>
      <c r="J1004" t="s">
        <v>137</v>
      </c>
      <c r="K1004" t="s">
        <v>138</v>
      </c>
      <c r="L1004" t="s">
        <v>3122</v>
      </c>
      <c r="M1004" t="s">
        <v>3123</v>
      </c>
      <c r="N1004">
        <v>1.954722222</v>
      </c>
      <c r="O1004">
        <v>0</v>
      </c>
      <c r="P1004">
        <v>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</row>
    <row r="1005" spans="1:31" x14ac:dyDescent="0.25">
      <c r="A1005">
        <v>2410257</v>
      </c>
      <c r="B1005">
        <v>1</v>
      </c>
      <c r="C1005" t="s">
        <v>81</v>
      </c>
      <c r="D1005" t="s">
        <v>112</v>
      </c>
      <c r="E1005" t="s">
        <v>174</v>
      </c>
      <c r="F1005" t="s">
        <v>3124</v>
      </c>
      <c r="G1005" t="s">
        <v>158</v>
      </c>
      <c r="H1005" t="s">
        <v>135</v>
      </c>
      <c r="I1005" t="s">
        <v>136</v>
      </c>
      <c r="J1005" t="s">
        <v>137</v>
      </c>
      <c r="K1005" t="s">
        <v>159</v>
      </c>
      <c r="L1005" t="s">
        <v>3125</v>
      </c>
      <c r="M1005" t="s">
        <v>3126</v>
      </c>
      <c r="N1005">
        <v>7.94</v>
      </c>
      <c r="O1005">
        <v>0</v>
      </c>
      <c r="P1005">
        <v>887</v>
      </c>
      <c r="Q1005">
        <v>2</v>
      </c>
      <c r="R1005">
        <v>74</v>
      </c>
      <c r="S1005">
        <v>7</v>
      </c>
      <c r="T1005">
        <v>32</v>
      </c>
      <c r="U1005">
        <v>0</v>
      </c>
      <c r="V1005">
        <v>0</v>
      </c>
      <c r="W1005">
        <v>0</v>
      </c>
      <c r="X1005">
        <v>375.52113231791674</v>
      </c>
      <c r="Y1005">
        <v>55.332085783173582</v>
      </c>
      <c r="Z1005">
        <v>70.506164082684009</v>
      </c>
      <c r="AA1005">
        <v>100.41104176183995</v>
      </c>
      <c r="AB1005">
        <v>210.49485588793095</v>
      </c>
      <c r="AC1005">
        <v>0</v>
      </c>
      <c r="AD1005">
        <v>0</v>
      </c>
      <c r="AE1005">
        <v>812.26527983354526</v>
      </c>
    </row>
    <row r="1006" spans="1:31" x14ac:dyDescent="0.25">
      <c r="A1006">
        <v>2410357</v>
      </c>
      <c r="B1006">
        <v>1</v>
      </c>
      <c r="C1006" t="s">
        <v>80</v>
      </c>
      <c r="D1006" t="s">
        <v>103</v>
      </c>
      <c r="E1006" t="s">
        <v>241</v>
      </c>
      <c r="F1006" t="s">
        <v>3127</v>
      </c>
      <c r="G1006" t="s">
        <v>158</v>
      </c>
      <c r="H1006" t="s">
        <v>135</v>
      </c>
      <c r="I1006" t="s">
        <v>136</v>
      </c>
      <c r="J1006" t="s">
        <v>137</v>
      </c>
      <c r="K1006" t="s">
        <v>159</v>
      </c>
      <c r="L1006" t="s">
        <v>3128</v>
      </c>
      <c r="M1006" t="s">
        <v>3129</v>
      </c>
      <c r="N1006">
        <v>1.508888888</v>
      </c>
      <c r="O1006">
        <v>5</v>
      </c>
      <c r="P1006">
        <v>5709</v>
      </c>
      <c r="Q1006">
        <v>11</v>
      </c>
      <c r="R1006">
        <v>13</v>
      </c>
      <c r="S1006">
        <v>34</v>
      </c>
      <c r="T1006">
        <v>429</v>
      </c>
      <c r="U1006">
        <v>33</v>
      </c>
      <c r="V1006">
        <v>10</v>
      </c>
      <c r="W1006">
        <v>1.5294000222671669</v>
      </c>
      <c r="X1006">
        <v>1844.1226877192066</v>
      </c>
      <c r="Y1006">
        <v>373.68248077365968</v>
      </c>
      <c r="Z1006">
        <v>0.16967217150239997</v>
      </c>
      <c r="AA1006">
        <v>323.46768532149719</v>
      </c>
      <c r="AB1006">
        <v>689.52143413787701</v>
      </c>
      <c r="AC1006">
        <v>3240.6064710131445</v>
      </c>
      <c r="AD1006">
        <v>743.07438864158348</v>
      </c>
      <c r="AE1006">
        <v>7216.1742198007378</v>
      </c>
    </row>
    <row r="1007" spans="1:31" x14ac:dyDescent="0.25">
      <c r="A1007">
        <v>2410234</v>
      </c>
      <c r="B1007">
        <v>1</v>
      </c>
      <c r="C1007" t="s">
        <v>80</v>
      </c>
      <c r="D1007" t="s">
        <v>100</v>
      </c>
      <c r="E1007" t="s">
        <v>174</v>
      </c>
      <c r="F1007" t="s">
        <v>3130</v>
      </c>
      <c r="G1007" t="s">
        <v>158</v>
      </c>
      <c r="H1007" t="s">
        <v>135</v>
      </c>
      <c r="I1007" t="s">
        <v>136</v>
      </c>
      <c r="J1007" t="s">
        <v>137</v>
      </c>
      <c r="K1007" t="s">
        <v>159</v>
      </c>
      <c r="L1007" t="s">
        <v>3131</v>
      </c>
      <c r="M1007" t="s">
        <v>3132</v>
      </c>
      <c r="N1007">
        <v>8.6750000000000007</v>
      </c>
      <c r="O1007">
        <v>9</v>
      </c>
      <c r="P1007">
        <v>25</v>
      </c>
      <c r="Q1007">
        <v>68</v>
      </c>
      <c r="R1007">
        <v>87</v>
      </c>
      <c r="S1007">
        <v>16</v>
      </c>
      <c r="T1007">
        <v>37</v>
      </c>
      <c r="U1007">
        <v>0</v>
      </c>
      <c r="V1007">
        <v>0</v>
      </c>
      <c r="W1007">
        <v>22.762570252506709</v>
      </c>
      <c r="X1007">
        <v>35.888650002485122</v>
      </c>
      <c r="Y1007">
        <v>231.40726984916887</v>
      </c>
      <c r="Z1007">
        <v>433.31781981265027</v>
      </c>
      <c r="AA1007">
        <v>549.81526516684812</v>
      </c>
      <c r="AB1007">
        <v>284.61617380220605</v>
      </c>
      <c r="AC1007">
        <v>0</v>
      </c>
      <c r="AD1007">
        <v>0</v>
      </c>
      <c r="AE1007">
        <v>1557.8077488858651</v>
      </c>
    </row>
    <row r="1008" spans="1:31" x14ac:dyDescent="0.25">
      <c r="A1008">
        <v>2410363</v>
      </c>
      <c r="B1008">
        <v>1</v>
      </c>
      <c r="C1008" t="s">
        <v>81</v>
      </c>
      <c r="D1008" t="s">
        <v>128</v>
      </c>
      <c r="E1008" t="s">
        <v>141</v>
      </c>
      <c r="F1008" t="s">
        <v>3133</v>
      </c>
      <c r="G1008" t="s">
        <v>143</v>
      </c>
      <c r="H1008" t="s">
        <v>135</v>
      </c>
      <c r="I1008" t="s">
        <v>136</v>
      </c>
      <c r="J1008" t="s">
        <v>137</v>
      </c>
      <c r="K1008" t="s">
        <v>138</v>
      </c>
      <c r="L1008" t="s">
        <v>3134</v>
      </c>
      <c r="M1008" t="s">
        <v>3135</v>
      </c>
      <c r="N1008">
        <v>7.8055554999999999E-2</v>
      </c>
      <c r="O1008">
        <v>0</v>
      </c>
      <c r="P1008">
        <v>1241</v>
      </c>
      <c r="Q1008">
        <v>4</v>
      </c>
      <c r="R1008">
        <v>2</v>
      </c>
      <c r="S1008">
        <v>10</v>
      </c>
      <c r="T1008">
        <v>87</v>
      </c>
      <c r="U1008">
        <v>1</v>
      </c>
      <c r="V1008">
        <v>0</v>
      </c>
      <c r="W1008">
        <v>0</v>
      </c>
      <c r="X1008">
        <v>9.6061270095535409</v>
      </c>
      <c r="Y1008">
        <v>6.051297865172222E-2</v>
      </c>
      <c r="Z1008">
        <v>0.19868669414773332</v>
      </c>
      <c r="AA1008">
        <v>0.99069656379938897</v>
      </c>
      <c r="AB1008">
        <v>1.6658973578882905</v>
      </c>
      <c r="AC1008">
        <v>8.1492757999026004</v>
      </c>
      <c r="AD1008">
        <v>0</v>
      </c>
      <c r="AE1008">
        <v>20.671196403943277</v>
      </c>
    </row>
    <row r="1009" spans="1:31" x14ac:dyDescent="0.25">
      <c r="A1009">
        <v>2410486</v>
      </c>
      <c r="B1009">
        <v>1</v>
      </c>
      <c r="C1009" t="s">
        <v>80</v>
      </c>
      <c r="D1009" t="s">
        <v>107</v>
      </c>
      <c r="E1009" t="s">
        <v>162</v>
      </c>
      <c r="F1009" t="s">
        <v>3136</v>
      </c>
      <c r="G1009" t="s">
        <v>158</v>
      </c>
      <c r="H1009" t="s">
        <v>149</v>
      </c>
      <c r="I1009" t="s">
        <v>136</v>
      </c>
      <c r="J1009" t="s">
        <v>137</v>
      </c>
      <c r="K1009" t="s">
        <v>159</v>
      </c>
      <c r="L1009" t="s">
        <v>3137</v>
      </c>
      <c r="M1009" t="s">
        <v>3138</v>
      </c>
      <c r="N1009">
        <v>2.1180555550000002</v>
      </c>
      <c r="O1009">
        <v>0</v>
      </c>
      <c r="P1009">
        <v>2</v>
      </c>
      <c r="Q1009">
        <v>0</v>
      </c>
      <c r="R1009">
        <v>0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1.0074236627878335</v>
      </c>
      <c r="Y1009">
        <v>0</v>
      </c>
      <c r="Z1009">
        <v>0</v>
      </c>
      <c r="AA1009">
        <v>0</v>
      </c>
      <c r="AB1009">
        <v>5.6316095893666665E-2</v>
      </c>
      <c r="AC1009">
        <v>0</v>
      </c>
      <c r="AD1009">
        <v>0</v>
      </c>
      <c r="AE1009">
        <v>1.0637397586815001</v>
      </c>
    </row>
    <row r="1010" spans="1:31" x14ac:dyDescent="0.25">
      <c r="A1010">
        <v>2410529</v>
      </c>
      <c r="B1010">
        <v>1</v>
      </c>
      <c r="C1010" t="s">
        <v>81</v>
      </c>
      <c r="D1010" t="s">
        <v>118</v>
      </c>
      <c r="E1010" t="s">
        <v>162</v>
      </c>
      <c r="F1010" t="s">
        <v>3139</v>
      </c>
      <c r="G1010" t="s">
        <v>164</v>
      </c>
      <c r="H1010" t="s">
        <v>149</v>
      </c>
      <c r="I1010" t="s">
        <v>136</v>
      </c>
      <c r="J1010" t="s">
        <v>137</v>
      </c>
      <c r="K1010" t="s">
        <v>138</v>
      </c>
      <c r="L1010" t="s">
        <v>3140</v>
      </c>
      <c r="M1010" t="s">
        <v>3141</v>
      </c>
      <c r="N1010">
        <v>1.0236111109999999</v>
      </c>
      <c r="O1010">
        <v>0</v>
      </c>
      <c r="P1010">
        <v>3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0.19998181326272499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0.19998181326272499</v>
      </c>
    </row>
    <row r="1011" spans="1:31" x14ac:dyDescent="0.25">
      <c r="A1011">
        <v>2410586</v>
      </c>
      <c r="B1011">
        <v>1</v>
      </c>
      <c r="C1011" t="s">
        <v>80</v>
      </c>
      <c r="D1011" t="s">
        <v>96</v>
      </c>
      <c r="E1011" t="s">
        <v>152</v>
      </c>
      <c r="F1011" t="s">
        <v>3142</v>
      </c>
      <c r="G1011" t="s">
        <v>2542</v>
      </c>
      <c r="H1011" t="s">
        <v>149</v>
      </c>
      <c r="I1011" t="s">
        <v>136</v>
      </c>
      <c r="J1011" t="s">
        <v>137</v>
      </c>
      <c r="K1011" t="s">
        <v>138</v>
      </c>
      <c r="L1011" t="s">
        <v>3143</v>
      </c>
      <c r="M1011" t="s">
        <v>3144</v>
      </c>
      <c r="N1011">
        <v>1.521111111</v>
      </c>
      <c r="O1011">
        <v>0</v>
      </c>
      <c r="P1011">
        <v>90</v>
      </c>
      <c r="Q1011">
        <v>0</v>
      </c>
      <c r="R1011">
        <v>0</v>
      </c>
      <c r="S1011">
        <v>0</v>
      </c>
      <c r="T1011">
        <v>3</v>
      </c>
      <c r="U1011">
        <v>0</v>
      </c>
      <c r="V1011">
        <v>0</v>
      </c>
      <c r="W1011">
        <v>0</v>
      </c>
      <c r="X1011">
        <v>48.158404473298056</v>
      </c>
      <c r="Y1011">
        <v>0</v>
      </c>
      <c r="Z1011">
        <v>0</v>
      </c>
      <c r="AA1011">
        <v>0</v>
      </c>
      <c r="AB1011">
        <v>3.0797061861580666</v>
      </c>
      <c r="AC1011">
        <v>0</v>
      </c>
      <c r="AD1011">
        <v>0</v>
      </c>
      <c r="AE1011">
        <v>51.238110659456126</v>
      </c>
    </row>
    <row r="1012" spans="1:31" x14ac:dyDescent="0.25">
      <c r="A1012">
        <v>2410337</v>
      </c>
      <c r="B1012">
        <v>1</v>
      </c>
      <c r="C1012" t="s">
        <v>81</v>
      </c>
      <c r="D1012" t="s">
        <v>127</v>
      </c>
      <c r="E1012" t="s">
        <v>132</v>
      </c>
      <c r="F1012" t="s">
        <v>3145</v>
      </c>
      <c r="G1012" t="s">
        <v>158</v>
      </c>
      <c r="H1012" t="s">
        <v>135</v>
      </c>
      <c r="I1012" t="s">
        <v>136</v>
      </c>
      <c r="J1012" t="s">
        <v>137</v>
      </c>
      <c r="K1012" t="s">
        <v>159</v>
      </c>
      <c r="L1012" t="s">
        <v>3146</v>
      </c>
      <c r="M1012" t="s">
        <v>3147</v>
      </c>
      <c r="N1012">
        <v>0.65888888800000001</v>
      </c>
      <c r="O1012">
        <v>0</v>
      </c>
      <c r="P1012">
        <v>1339</v>
      </c>
      <c r="Q1012">
        <v>0</v>
      </c>
      <c r="R1012">
        <v>0</v>
      </c>
      <c r="S1012">
        <v>0</v>
      </c>
      <c r="T1012">
        <v>43</v>
      </c>
      <c r="U1012">
        <v>0</v>
      </c>
      <c r="V1012">
        <v>0</v>
      </c>
      <c r="W1012">
        <v>0</v>
      </c>
      <c r="X1012">
        <v>168.26746768066764</v>
      </c>
      <c r="Y1012">
        <v>0</v>
      </c>
      <c r="Z1012">
        <v>0</v>
      </c>
      <c r="AA1012">
        <v>0</v>
      </c>
      <c r="AB1012">
        <v>14.942886928312364</v>
      </c>
      <c r="AC1012">
        <v>0</v>
      </c>
      <c r="AD1012">
        <v>0</v>
      </c>
      <c r="AE1012">
        <v>183.21035460898</v>
      </c>
    </row>
    <row r="1013" spans="1:31" x14ac:dyDescent="0.25">
      <c r="A1013">
        <v>2410400</v>
      </c>
      <c r="B1013">
        <v>1</v>
      </c>
      <c r="C1013" t="s">
        <v>80</v>
      </c>
      <c r="D1013" t="s">
        <v>93</v>
      </c>
      <c r="E1013" t="s">
        <v>174</v>
      </c>
      <c r="F1013" t="s">
        <v>3148</v>
      </c>
      <c r="G1013" t="s">
        <v>158</v>
      </c>
      <c r="H1013" t="s">
        <v>135</v>
      </c>
      <c r="I1013" t="s">
        <v>136</v>
      </c>
      <c r="J1013" t="s">
        <v>137</v>
      </c>
      <c r="K1013" t="s">
        <v>159</v>
      </c>
      <c r="L1013" t="s">
        <v>3149</v>
      </c>
      <c r="M1013" t="s">
        <v>3150</v>
      </c>
      <c r="N1013">
        <v>0.390555555</v>
      </c>
      <c r="O1013">
        <v>0</v>
      </c>
      <c r="P1013">
        <v>4180</v>
      </c>
      <c r="Q1013">
        <v>0</v>
      </c>
      <c r="R1013">
        <v>0</v>
      </c>
      <c r="S1013">
        <v>0</v>
      </c>
      <c r="T1013">
        <v>425</v>
      </c>
      <c r="U1013">
        <v>0</v>
      </c>
      <c r="V1013">
        <v>0</v>
      </c>
      <c r="W1013">
        <v>0</v>
      </c>
      <c r="X1013">
        <v>280.63059201383663</v>
      </c>
      <c r="Y1013">
        <v>0</v>
      </c>
      <c r="Z1013">
        <v>0</v>
      </c>
      <c r="AA1013">
        <v>0</v>
      </c>
      <c r="AB1013">
        <v>187.75863810682162</v>
      </c>
      <c r="AC1013">
        <v>0</v>
      </c>
      <c r="AD1013">
        <v>0</v>
      </c>
      <c r="AE1013">
        <v>468.38923012065823</v>
      </c>
    </row>
    <row r="1014" spans="1:31" x14ac:dyDescent="0.25">
      <c r="A1014">
        <v>2410300</v>
      </c>
      <c r="B1014">
        <v>1</v>
      </c>
      <c r="C1014" t="s">
        <v>80</v>
      </c>
      <c r="D1014" t="s">
        <v>111</v>
      </c>
      <c r="E1014" t="s">
        <v>146</v>
      </c>
      <c r="F1014" t="s">
        <v>3151</v>
      </c>
      <c r="G1014" t="s">
        <v>148</v>
      </c>
      <c r="H1014" t="s">
        <v>149</v>
      </c>
      <c r="I1014" t="s">
        <v>136</v>
      </c>
      <c r="J1014" t="s">
        <v>137</v>
      </c>
      <c r="K1014" t="s">
        <v>138</v>
      </c>
      <c r="L1014" t="s">
        <v>3152</v>
      </c>
      <c r="M1014" t="s">
        <v>3153</v>
      </c>
      <c r="N1014">
        <v>0.82138888799999998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2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4.4892917023061916</v>
      </c>
      <c r="AC1014">
        <v>0</v>
      </c>
      <c r="AD1014">
        <v>0</v>
      </c>
      <c r="AE1014">
        <v>4.4892917023061916</v>
      </c>
    </row>
    <row r="1015" spans="1:31" x14ac:dyDescent="0.25">
      <c r="A1015">
        <v>2410543</v>
      </c>
      <c r="B1015">
        <v>1</v>
      </c>
      <c r="C1015" t="s">
        <v>81</v>
      </c>
      <c r="D1015" t="s">
        <v>128</v>
      </c>
      <c r="E1015" t="s">
        <v>146</v>
      </c>
      <c r="F1015" t="s">
        <v>3154</v>
      </c>
      <c r="G1015" t="s">
        <v>148</v>
      </c>
      <c r="H1015" t="s">
        <v>149</v>
      </c>
      <c r="I1015" t="s">
        <v>136</v>
      </c>
      <c r="J1015" t="s">
        <v>137</v>
      </c>
      <c r="K1015" t="s">
        <v>138</v>
      </c>
      <c r="L1015" t="s">
        <v>3155</v>
      </c>
      <c r="M1015" t="s">
        <v>3156</v>
      </c>
      <c r="N1015">
        <v>1.994444444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2.4272639583333331E-4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2.4272639583333331E-4</v>
      </c>
    </row>
    <row r="1016" spans="1:31" x14ac:dyDescent="0.25">
      <c r="A1016">
        <v>2410592</v>
      </c>
      <c r="B1016">
        <v>1</v>
      </c>
      <c r="C1016" t="s">
        <v>80</v>
      </c>
      <c r="D1016" t="s">
        <v>104</v>
      </c>
      <c r="E1016" t="s">
        <v>162</v>
      </c>
      <c r="F1016" t="s">
        <v>3157</v>
      </c>
      <c r="G1016" t="s">
        <v>168</v>
      </c>
      <c r="H1016" t="s">
        <v>149</v>
      </c>
      <c r="I1016" t="s">
        <v>136</v>
      </c>
      <c r="J1016" t="s">
        <v>137</v>
      </c>
      <c r="K1016" t="s">
        <v>138</v>
      </c>
      <c r="L1016" t="s">
        <v>3158</v>
      </c>
      <c r="M1016" t="s">
        <v>3159</v>
      </c>
      <c r="N1016">
        <v>1.416666666</v>
      </c>
      <c r="O1016">
        <v>0</v>
      </c>
      <c r="P1016">
        <v>17</v>
      </c>
      <c r="Q1016">
        <v>0</v>
      </c>
      <c r="R1016">
        <v>0</v>
      </c>
      <c r="S1016">
        <v>0</v>
      </c>
      <c r="T1016">
        <v>2</v>
      </c>
      <c r="U1016">
        <v>0</v>
      </c>
      <c r="V1016">
        <v>0</v>
      </c>
      <c r="W1016">
        <v>0</v>
      </c>
      <c r="X1016">
        <v>6.504899297934001</v>
      </c>
      <c r="Y1016">
        <v>0</v>
      </c>
      <c r="Z1016">
        <v>0</v>
      </c>
      <c r="AA1016">
        <v>0</v>
      </c>
      <c r="AB1016">
        <v>0.99361174326343338</v>
      </c>
      <c r="AC1016">
        <v>0</v>
      </c>
      <c r="AD1016">
        <v>0</v>
      </c>
      <c r="AE1016">
        <v>7.4985110411974345</v>
      </c>
    </row>
    <row r="1017" spans="1:31" x14ac:dyDescent="0.25">
      <c r="A1017">
        <v>2410306</v>
      </c>
      <c r="B1017">
        <v>1</v>
      </c>
      <c r="C1017" t="s">
        <v>81</v>
      </c>
      <c r="D1017" t="s">
        <v>112</v>
      </c>
      <c r="E1017" t="s">
        <v>174</v>
      </c>
      <c r="F1017" t="s">
        <v>3160</v>
      </c>
      <c r="G1017" t="s">
        <v>143</v>
      </c>
      <c r="H1017" t="s">
        <v>135</v>
      </c>
      <c r="I1017" t="s">
        <v>136</v>
      </c>
      <c r="J1017" t="s">
        <v>137</v>
      </c>
      <c r="K1017" t="s">
        <v>138</v>
      </c>
      <c r="L1017" t="s">
        <v>3161</v>
      </c>
      <c r="M1017" t="s">
        <v>3162</v>
      </c>
      <c r="N1017">
        <v>1.7538888880000001</v>
      </c>
      <c r="O1017">
        <v>1</v>
      </c>
      <c r="P1017">
        <v>2</v>
      </c>
      <c r="Q1017">
        <v>51</v>
      </c>
      <c r="R1017">
        <v>82</v>
      </c>
      <c r="S1017">
        <v>5</v>
      </c>
      <c r="T1017">
        <v>3</v>
      </c>
      <c r="U1017">
        <v>0</v>
      </c>
      <c r="V1017">
        <v>0</v>
      </c>
      <c r="W1017">
        <v>1.3228177600440001</v>
      </c>
      <c r="X1017">
        <v>0.37949589139990003</v>
      </c>
      <c r="Y1017">
        <v>12.330312113907334</v>
      </c>
      <c r="Z1017">
        <v>3.0559334872853112</v>
      </c>
      <c r="AA1017">
        <v>6.2028445128277223</v>
      </c>
      <c r="AB1017">
        <v>19.22916737663191</v>
      </c>
      <c r="AC1017">
        <v>0</v>
      </c>
      <c r="AD1017">
        <v>0</v>
      </c>
      <c r="AE1017">
        <v>42.520571142096173</v>
      </c>
    </row>
    <row r="1018" spans="1:31" x14ac:dyDescent="0.25">
      <c r="A1018">
        <v>2410329</v>
      </c>
      <c r="B1018">
        <v>1</v>
      </c>
      <c r="C1018" t="s">
        <v>81</v>
      </c>
      <c r="D1018" t="s">
        <v>119</v>
      </c>
      <c r="E1018" t="s">
        <v>162</v>
      </c>
      <c r="F1018" t="s">
        <v>3163</v>
      </c>
      <c r="G1018" t="s">
        <v>603</v>
      </c>
      <c r="H1018" t="s">
        <v>149</v>
      </c>
      <c r="I1018" t="s">
        <v>136</v>
      </c>
      <c r="J1018" t="s">
        <v>137</v>
      </c>
      <c r="K1018" t="s">
        <v>138</v>
      </c>
      <c r="L1018" t="s">
        <v>3164</v>
      </c>
      <c r="M1018" t="s">
        <v>3165</v>
      </c>
      <c r="N1018">
        <v>2.1777777770000002</v>
      </c>
      <c r="O1018">
        <v>0</v>
      </c>
      <c r="P1018">
        <v>17</v>
      </c>
      <c r="Q1018">
        <v>0</v>
      </c>
      <c r="R1018">
        <v>2</v>
      </c>
      <c r="S1018">
        <v>0</v>
      </c>
      <c r="T1018">
        <v>1</v>
      </c>
      <c r="U1018">
        <v>0</v>
      </c>
      <c r="V1018">
        <v>0</v>
      </c>
      <c r="W1018">
        <v>0</v>
      </c>
      <c r="X1018">
        <v>2.9362220924755333</v>
      </c>
      <c r="Y1018">
        <v>0</v>
      </c>
      <c r="Z1018">
        <v>4.0045516748166671E-2</v>
      </c>
      <c r="AA1018">
        <v>0</v>
      </c>
      <c r="AB1018">
        <v>3.17319397575345</v>
      </c>
      <c r="AC1018">
        <v>0</v>
      </c>
      <c r="AD1018">
        <v>0</v>
      </c>
      <c r="AE1018">
        <v>6.1494615849771499</v>
      </c>
    </row>
    <row r="1019" spans="1:31" x14ac:dyDescent="0.25">
      <c r="A1019">
        <v>2410283</v>
      </c>
      <c r="B1019">
        <v>1</v>
      </c>
      <c r="C1019" t="s">
        <v>80</v>
      </c>
      <c r="D1019" t="s">
        <v>82</v>
      </c>
      <c r="E1019" t="s">
        <v>146</v>
      </c>
      <c r="F1019" t="s">
        <v>3166</v>
      </c>
      <c r="G1019" t="s">
        <v>296</v>
      </c>
      <c r="H1019" t="s">
        <v>149</v>
      </c>
      <c r="I1019" t="s">
        <v>136</v>
      </c>
      <c r="J1019" t="s">
        <v>137</v>
      </c>
      <c r="K1019" t="s">
        <v>138</v>
      </c>
      <c r="L1019" t="s">
        <v>3167</v>
      </c>
      <c r="M1019" t="s">
        <v>3168</v>
      </c>
      <c r="N1019">
        <v>3.4411111110000001</v>
      </c>
      <c r="O1019">
        <v>0</v>
      </c>
      <c r="P1019">
        <v>3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2.7341822782175922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2.7341822782175922</v>
      </c>
    </row>
    <row r="1020" spans="1:31" x14ac:dyDescent="0.25">
      <c r="A1020">
        <v>2410220</v>
      </c>
      <c r="B1020">
        <v>1</v>
      </c>
      <c r="C1020" t="s">
        <v>80</v>
      </c>
      <c r="D1020" t="s">
        <v>108</v>
      </c>
      <c r="E1020" t="s">
        <v>141</v>
      </c>
      <c r="F1020" t="s">
        <v>3169</v>
      </c>
      <c r="G1020" t="s">
        <v>143</v>
      </c>
      <c r="H1020" t="s">
        <v>135</v>
      </c>
      <c r="I1020" t="s">
        <v>136</v>
      </c>
      <c r="J1020" t="s">
        <v>137</v>
      </c>
      <c r="K1020" t="s">
        <v>138</v>
      </c>
      <c r="L1020" t="s">
        <v>3170</v>
      </c>
      <c r="M1020" t="s">
        <v>3171</v>
      </c>
      <c r="N1020">
        <v>0.77583333300000001</v>
      </c>
      <c r="O1020">
        <v>0</v>
      </c>
      <c r="P1020">
        <v>691</v>
      </c>
      <c r="Q1020">
        <v>0</v>
      </c>
      <c r="R1020">
        <v>102</v>
      </c>
      <c r="S1020">
        <v>3</v>
      </c>
      <c r="T1020">
        <v>118</v>
      </c>
      <c r="U1020">
        <v>0</v>
      </c>
      <c r="V1020">
        <v>0</v>
      </c>
      <c r="W1020">
        <v>0</v>
      </c>
      <c r="X1020">
        <v>62.372083323104498</v>
      </c>
      <c r="Y1020">
        <v>0</v>
      </c>
      <c r="Z1020">
        <v>2.8636989286467918</v>
      </c>
      <c r="AA1020">
        <v>2.4122290532180832</v>
      </c>
      <c r="AB1020">
        <v>33.402729317963747</v>
      </c>
      <c r="AC1020">
        <v>0</v>
      </c>
      <c r="AD1020">
        <v>0</v>
      </c>
      <c r="AE1020">
        <v>101.05074062293312</v>
      </c>
    </row>
    <row r="1021" spans="1:31" x14ac:dyDescent="0.25">
      <c r="A1021">
        <v>2410266</v>
      </c>
      <c r="B1021">
        <v>1</v>
      </c>
      <c r="C1021" t="s">
        <v>80</v>
      </c>
      <c r="D1021" t="s">
        <v>93</v>
      </c>
      <c r="E1021" t="s">
        <v>174</v>
      </c>
      <c r="F1021" t="s">
        <v>3172</v>
      </c>
      <c r="G1021" t="s">
        <v>158</v>
      </c>
      <c r="H1021" t="s">
        <v>135</v>
      </c>
      <c r="I1021" t="s">
        <v>136</v>
      </c>
      <c r="J1021" t="s">
        <v>137</v>
      </c>
      <c r="K1021" t="s">
        <v>159</v>
      </c>
      <c r="L1021" t="s">
        <v>3173</v>
      </c>
      <c r="M1021" t="s">
        <v>3174</v>
      </c>
      <c r="N1021">
        <v>1.8644444440000001</v>
      </c>
      <c r="O1021">
        <v>0</v>
      </c>
      <c r="P1021">
        <v>4063</v>
      </c>
      <c r="Q1021">
        <v>0</v>
      </c>
      <c r="R1021">
        <v>0</v>
      </c>
      <c r="S1021">
        <v>0</v>
      </c>
      <c r="T1021">
        <v>1243</v>
      </c>
      <c r="U1021">
        <v>0</v>
      </c>
      <c r="V1021">
        <v>0</v>
      </c>
      <c r="W1021">
        <v>0</v>
      </c>
      <c r="X1021">
        <v>1413.2744439973605</v>
      </c>
      <c r="Y1021">
        <v>0</v>
      </c>
      <c r="Z1021">
        <v>0</v>
      </c>
      <c r="AA1021">
        <v>0</v>
      </c>
      <c r="AB1021">
        <v>1664.1897391850348</v>
      </c>
      <c r="AC1021">
        <v>0</v>
      </c>
      <c r="AD1021">
        <v>0</v>
      </c>
      <c r="AE1021">
        <v>3077.4641831823956</v>
      </c>
    </row>
    <row r="1022" spans="1:31" x14ac:dyDescent="0.25">
      <c r="A1022">
        <v>2410366</v>
      </c>
      <c r="B1022">
        <v>1</v>
      </c>
      <c r="C1022" t="s">
        <v>80</v>
      </c>
      <c r="D1022" t="s">
        <v>93</v>
      </c>
      <c r="E1022" t="s">
        <v>146</v>
      </c>
      <c r="F1022" t="s">
        <v>3175</v>
      </c>
      <c r="G1022" t="s">
        <v>282</v>
      </c>
      <c r="H1022" t="s">
        <v>149</v>
      </c>
      <c r="I1022" t="s">
        <v>136</v>
      </c>
      <c r="J1022" t="s">
        <v>137</v>
      </c>
      <c r="K1022" t="s">
        <v>138</v>
      </c>
      <c r="L1022" t="s">
        <v>3176</v>
      </c>
      <c r="M1022" t="s">
        <v>3177</v>
      </c>
      <c r="N1022">
        <v>5.0205555549999996</v>
      </c>
      <c r="O1022">
        <v>0</v>
      </c>
      <c r="P1022">
        <v>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1.033358936101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1.033358936101</v>
      </c>
    </row>
    <row r="1023" spans="1:31" x14ac:dyDescent="0.25">
      <c r="A1023">
        <v>2410369</v>
      </c>
      <c r="B1023">
        <v>1</v>
      </c>
      <c r="C1023" t="s">
        <v>80</v>
      </c>
      <c r="D1023" t="s">
        <v>104</v>
      </c>
      <c r="E1023" t="s">
        <v>174</v>
      </c>
      <c r="F1023" t="s">
        <v>3178</v>
      </c>
      <c r="G1023" t="s">
        <v>143</v>
      </c>
      <c r="H1023" t="s">
        <v>135</v>
      </c>
      <c r="I1023" t="s">
        <v>136</v>
      </c>
      <c r="J1023" t="s">
        <v>137</v>
      </c>
      <c r="K1023" t="s">
        <v>138</v>
      </c>
      <c r="L1023" t="s">
        <v>3179</v>
      </c>
      <c r="M1023" t="s">
        <v>3180</v>
      </c>
      <c r="N1023">
        <v>0.50694444400000005</v>
      </c>
      <c r="O1023">
        <v>9</v>
      </c>
      <c r="P1023">
        <v>0</v>
      </c>
      <c r="Q1023">
        <v>68</v>
      </c>
      <c r="R1023">
        <v>0</v>
      </c>
      <c r="S1023">
        <v>25</v>
      </c>
      <c r="T1023">
        <v>2</v>
      </c>
      <c r="U1023">
        <v>0</v>
      </c>
      <c r="V1023">
        <v>0</v>
      </c>
      <c r="W1023">
        <v>3.0254130568270838</v>
      </c>
      <c r="X1023">
        <v>0</v>
      </c>
      <c r="Y1023">
        <v>12.845663996867085</v>
      </c>
      <c r="Z1023">
        <v>0</v>
      </c>
      <c r="AA1023">
        <v>42.215223727999998</v>
      </c>
      <c r="AB1023">
        <v>0.7273358130381945</v>
      </c>
      <c r="AC1023">
        <v>0</v>
      </c>
      <c r="AD1023">
        <v>0</v>
      </c>
      <c r="AE1023">
        <v>58.813636594732358</v>
      </c>
    </row>
    <row r="1024" spans="1:31" x14ac:dyDescent="0.25">
      <c r="A1024">
        <v>2410532</v>
      </c>
      <c r="B1024">
        <v>1</v>
      </c>
      <c r="C1024" t="s">
        <v>80</v>
      </c>
      <c r="D1024" t="s">
        <v>97</v>
      </c>
      <c r="E1024" t="s">
        <v>152</v>
      </c>
      <c r="F1024" t="s">
        <v>3181</v>
      </c>
      <c r="G1024" t="s">
        <v>154</v>
      </c>
      <c r="H1024" t="s">
        <v>149</v>
      </c>
      <c r="I1024" t="s">
        <v>136</v>
      </c>
      <c r="J1024" t="s">
        <v>137</v>
      </c>
      <c r="K1024" t="s">
        <v>138</v>
      </c>
      <c r="L1024" t="s">
        <v>3182</v>
      </c>
      <c r="M1024" t="s">
        <v>3183</v>
      </c>
      <c r="N1024">
        <v>0.55611111099999999</v>
      </c>
      <c r="O1024">
        <v>0</v>
      </c>
      <c r="P1024">
        <v>20</v>
      </c>
      <c r="Q1024">
        <v>0</v>
      </c>
      <c r="R1024">
        <v>25</v>
      </c>
      <c r="S1024">
        <v>0</v>
      </c>
      <c r="T1024">
        <v>6</v>
      </c>
      <c r="U1024">
        <v>0</v>
      </c>
      <c r="V1024">
        <v>0</v>
      </c>
      <c r="W1024">
        <v>0</v>
      </c>
      <c r="X1024">
        <v>12.865284761030335</v>
      </c>
      <c r="Y1024">
        <v>0</v>
      </c>
      <c r="Z1024">
        <v>9.3250054751929685</v>
      </c>
      <c r="AA1024">
        <v>0</v>
      </c>
      <c r="AB1024">
        <v>1.8758590820002223</v>
      </c>
      <c r="AC1024">
        <v>0</v>
      </c>
      <c r="AD1024">
        <v>0</v>
      </c>
      <c r="AE1024">
        <v>24.066149318223527</v>
      </c>
    </row>
    <row r="1025" spans="1:31" x14ac:dyDescent="0.25">
      <c r="A1025">
        <v>2410303</v>
      </c>
      <c r="B1025">
        <v>1</v>
      </c>
      <c r="C1025" t="s">
        <v>80</v>
      </c>
      <c r="D1025" t="s">
        <v>110</v>
      </c>
      <c r="E1025" t="s">
        <v>152</v>
      </c>
      <c r="F1025" t="s">
        <v>3184</v>
      </c>
      <c r="G1025" t="s">
        <v>168</v>
      </c>
      <c r="H1025" t="s">
        <v>149</v>
      </c>
      <c r="I1025" t="s">
        <v>136</v>
      </c>
      <c r="J1025" t="s">
        <v>3</v>
      </c>
      <c r="K1025" t="s">
        <v>138</v>
      </c>
      <c r="L1025" t="s">
        <v>3185</v>
      </c>
      <c r="M1025" t="s">
        <v>3186</v>
      </c>
      <c r="N1025">
        <v>4.9155555550000001</v>
      </c>
      <c r="O1025">
        <v>0</v>
      </c>
      <c r="P1025">
        <v>221</v>
      </c>
      <c r="Q1025">
        <v>0</v>
      </c>
      <c r="R1025">
        <v>0</v>
      </c>
      <c r="S1025">
        <v>0</v>
      </c>
      <c r="T1025">
        <v>38</v>
      </c>
      <c r="U1025">
        <v>0</v>
      </c>
      <c r="V1025">
        <v>0</v>
      </c>
      <c r="W1025">
        <v>0</v>
      </c>
      <c r="X1025">
        <v>277.08209228748638</v>
      </c>
      <c r="Y1025">
        <v>0</v>
      </c>
      <c r="Z1025">
        <v>0</v>
      </c>
      <c r="AA1025">
        <v>0</v>
      </c>
      <c r="AB1025">
        <v>190.46813182782864</v>
      </c>
      <c r="AC1025">
        <v>0</v>
      </c>
      <c r="AD1025">
        <v>0</v>
      </c>
      <c r="AE1025">
        <v>467.55022411531502</v>
      </c>
    </row>
    <row r="1026" spans="1:31" x14ac:dyDescent="0.25">
      <c r="A1026">
        <v>2410552</v>
      </c>
      <c r="B1026">
        <v>1</v>
      </c>
      <c r="C1026" t="s">
        <v>80</v>
      </c>
      <c r="D1026" t="s">
        <v>106</v>
      </c>
      <c r="E1026" t="s">
        <v>162</v>
      </c>
      <c r="F1026" t="s">
        <v>3187</v>
      </c>
      <c r="G1026" t="s">
        <v>471</v>
      </c>
      <c r="H1026" t="s">
        <v>149</v>
      </c>
      <c r="I1026" t="s">
        <v>136</v>
      </c>
      <c r="J1026" t="s">
        <v>137</v>
      </c>
      <c r="K1026" t="s">
        <v>138</v>
      </c>
      <c r="L1026" t="s">
        <v>3188</v>
      </c>
      <c r="M1026" t="s">
        <v>3189</v>
      </c>
      <c r="N1026">
        <v>2.0844444439999998</v>
      </c>
      <c r="O1026">
        <v>0</v>
      </c>
      <c r="P1026">
        <v>5</v>
      </c>
      <c r="Q1026">
        <v>0</v>
      </c>
      <c r="R1026">
        <v>7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3.5706365984616673</v>
      </c>
      <c r="Y1026">
        <v>0</v>
      </c>
      <c r="Z1026">
        <v>14.475905315280423</v>
      </c>
      <c r="AA1026">
        <v>0</v>
      </c>
      <c r="AB1026">
        <v>0</v>
      </c>
      <c r="AC1026">
        <v>0</v>
      </c>
      <c r="AD1026">
        <v>0</v>
      </c>
      <c r="AE1026">
        <v>18.046541913742089</v>
      </c>
    </row>
    <row r="1027" spans="1:31" x14ac:dyDescent="0.25">
      <c r="A1027">
        <v>2410389</v>
      </c>
      <c r="B1027">
        <v>1</v>
      </c>
      <c r="C1027" t="s">
        <v>80</v>
      </c>
      <c r="D1027" t="s">
        <v>97</v>
      </c>
      <c r="E1027" t="s">
        <v>162</v>
      </c>
      <c r="F1027" t="s">
        <v>3190</v>
      </c>
      <c r="G1027" t="s">
        <v>154</v>
      </c>
      <c r="H1027" t="s">
        <v>149</v>
      </c>
      <c r="I1027" t="s">
        <v>136</v>
      </c>
      <c r="J1027" t="s">
        <v>137</v>
      </c>
      <c r="K1027" t="s">
        <v>138</v>
      </c>
      <c r="L1027" t="s">
        <v>3191</v>
      </c>
      <c r="M1027" t="s">
        <v>3192</v>
      </c>
      <c r="N1027">
        <v>0.58666666599999995</v>
      </c>
      <c r="O1027">
        <v>0</v>
      </c>
      <c r="P1027">
        <v>101</v>
      </c>
      <c r="Q1027">
        <v>0</v>
      </c>
      <c r="R1027">
        <v>0</v>
      </c>
      <c r="S1027">
        <v>0</v>
      </c>
      <c r="T1027">
        <v>1</v>
      </c>
      <c r="U1027">
        <v>0</v>
      </c>
      <c r="V1027">
        <v>0</v>
      </c>
      <c r="W1027">
        <v>0</v>
      </c>
      <c r="X1027">
        <v>21.945243894675162</v>
      </c>
      <c r="Y1027">
        <v>0</v>
      </c>
      <c r="Z1027">
        <v>0</v>
      </c>
      <c r="AA1027">
        <v>0</v>
      </c>
      <c r="AB1027">
        <v>0.3845753697962</v>
      </c>
      <c r="AC1027">
        <v>0</v>
      </c>
      <c r="AD1027">
        <v>0</v>
      </c>
      <c r="AE1027">
        <v>22.329819264471361</v>
      </c>
    </row>
    <row r="1028" spans="1:31" x14ac:dyDescent="0.25">
      <c r="A1028">
        <v>2410489</v>
      </c>
      <c r="B1028">
        <v>1</v>
      </c>
      <c r="C1028" t="s">
        <v>80</v>
      </c>
      <c r="D1028" t="s">
        <v>98</v>
      </c>
      <c r="E1028" t="s">
        <v>152</v>
      </c>
      <c r="F1028" t="s">
        <v>3193</v>
      </c>
      <c r="G1028" t="s">
        <v>154</v>
      </c>
      <c r="H1028" t="s">
        <v>149</v>
      </c>
      <c r="I1028" t="s">
        <v>136</v>
      </c>
      <c r="J1028" t="s">
        <v>137</v>
      </c>
      <c r="K1028" t="s">
        <v>138</v>
      </c>
      <c r="L1028" t="s">
        <v>3194</v>
      </c>
      <c r="M1028" t="s">
        <v>3195</v>
      </c>
      <c r="N1028">
        <v>1.3647222219999999</v>
      </c>
      <c r="O1028">
        <v>0</v>
      </c>
      <c r="P1028">
        <v>0</v>
      </c>
      <c r="Q1028">
        <v>0</v>
      </c>
      <c r="R1028">
        <v>13</v>
      </c>
      <c r="S1028">
        <v>0</v>
      </c>
      <c r="T1028">
        <v>2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1.8322241615906834</v>
      </c>
      <c r="AC1028">
        <v>0</v>
      </c>
      <c r="AD1028">
        <v>0</v>
      </c>
      <c r="AE1028">
        <v>1.8322241615906834</v>
      </c>
    </row>
    <row r="1029" spans="1:31" x14ac:dyDescent="0.25">
      <c r="A1029">
        <v>2410346</v>
      </c>
      <c r="B1029">
        <v>1</v>
      </c>
      <c r="C1029" t="s">
        <v>81</v>
      </c>
      <c r="D1029" t="s">
        <v>123</v>
      </c>
      <c r="E1029" t="s">
        <v>132</v>
      </c>
      <c r="F1029" t="s">
        <v>3196</v>
      </c>
      <c r="G1029" t="s">
        <v>176</v>
      </c>
      <c r="H1029" t="s">
        <v>135</v>
      </c>
      <c r="I1029" t="s">
        <v>136</v>
      </c>
      <c r="J1029" t="s">
        <v>137</v>
      </c>
      <c r="K1029" t="s">
        <v>159</v>
      </c>
      <c r="L1029" t="s">
        <v>3197</v>
      </c>
      <c r="M1029" t="s">
        <v>3198</v>
      </c>
      <c r="N1029">
        <v>0.85027777699999996</v>
      </c>
      <c r="O1029">
        <v>0</v>
      </c>
      <c r="P1029">
        <v>1</v>
      </c>
      <c r="Q1029">
        <v>0</v>
      </c>
      <c r="R1029">
        <v>27</v>
      </c>
      <c r="S1029">
        <v>0</v>
      </c>
      <c r="T1029">
        <v>5</v>
      </c>
      <c r="U1029">
        <v>2</v>
      </c>
      <c r="V1029">
        <v>0</v>
      </c>
      <c r="W1029">
        <v>0</v>
      </c>
      <c r="X1029">
        <v>9.7548827224233331E-2</v>
      </c>
      <c r="Y1029">
        <v>0</v>
      </c>
      <c r="Z1029">
        <v>6.3685650316185347</v>
      </c>
      <c r="AA1029">
        <v>0</v>
      </c>
      <c r="AB1029">
        <v>1.7747949254750001E-3</v>
      </c>
      <c r="AC1029">
        <v>64.995153551213036</v>
      </c>
      <c r="AD1029">
        <v>0</v>
      </c>
      <c r="AE1029">
        <v>71.463042204981278</v>
      </c>
    </row>
    <row r="1030" spans="1:31" x14ac:dyDescent="0.25">
      <c r="A1030">
        <v>2410286</v>
      </c>
      <c r="B1030">
        <v>1</v>
      </c>
      <c r="C1030" t="s">
        <v>80</v>
      </c>
      <c r="D1030" t="s">
        <v>93</v>
      </c>
      <c r="E1030" t="s">
        <v>146</v>
      </c>
      <c r="F1030" t="s">
        <v>3199</v>
      </c>
      <c r="G1030" t="s">
        <v>148</v>
      </c>
      <c r="H1030" t="s">
        <v>149</v>
      </c>
      <c r="I1030" t="s">
        <v>136</v>
      </c>
      <c r="J1030" t="s">
        <v>137</v>
      </c>
      <c r="K1030" t="s">
        <v>138</v>
      </c>
      <c r="L1030" t="s">
        <v>3200</v>
      </c>
      <c r="M1030" t="s">
        <v>3201</v>
      </c>
      <c r="N1030">
        <v>1.1613888880000001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1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1.7261165866372612</v>
      </c>
      <c r="AC1030">
        <v>0</v>
      </c>
      <c r="AD1030">
        <v>0</v>
      </c>
      <c r="AE1030">
        <v>1.7261165866372612</v>
      </c>
    </row>
    <row r="1031" spans="1:31" x14ac:dyDescent="0.25">
      <c r="A1031">
        <v>2410595</v>
      </c>
      <c r="B1031">
        <v>1</v>
      </c>
      <c r="C1031" t="s">
        <v>81</v>
      </c>
      <c r="D1031" t="s">
        <v>127</v>
      </c>
      <c r="E1031" t="s">
        <v>141</v>
      </c>
      <c r="F1031" t="s">
        <v>3202</v>
      </c>
      <c r="G1031" t="s">
        <v>315</v>
      </c>
      <c r="H1031" t="s">
        <v>135</v>
      </c>
      <c r="I1031" t="s">
        <v>136</v>
      </c>
      <c r="J1031" t="s">
        <v>137</v>
      </c>
      <c r="K1031" t="s">
        <v>138</v>
      </c>
      <c r="L1031" t="s">
        <v>3203</v>
      </c>
      <c r="M1031" t="s">
        <v>3204</v>
      </c>
      <c r="N1031">
        <v>1.9850000000000001</v>
      </c>
      <c r="O1031">
        <v>19</v>
      </c>
      <c r="P1031">
        <v>2743</v>
      </c>
      <c r="Q1031">
        <v>619</v>
      </c>
      <c r="R1031">
        <v>331</v>
      </c>
      <c r="S1031">
        <v>64</v>
      </c>
      <c r="T1031">
        <v>285</v>
      </c>
      <c r="U1031">
        <v>6</v>
      </c>
      <c r="V1031">
        <v>0</v>
      </c>
      <c r="W1031">
        <v>3.6610153185087997</v>
      </c>
      <c r="X1031">
        <v>888.72725937374321</v>
      </c>
      <c r="Y1031">
        <v>143.62898944103367</v>
      </c>
      <c r="Z1031">
        <v>46.838895072889464</v>
      </c>
      <c r="AA1031">
        <v>1053.2406175713636</v>
      </c>
      <c r="AB1031">
        <v>236.63255601244521</v>
      </c>
      <c r="AC1031">
        <v>538.16746901481906</v>
      </c>
      <c r="AD1031">
        <v>0</v>
      </c>
      <c r="AE1031">
        <v>2910.8968018048026</v>
      </c>
    </row>
    <row r="1032" spans="1:31" x14ac:dyDescent="0.25">
      <c r="A1032">
        <v>2410426</v>
      </c>
      <c r="B1032">
        <v>1</v>
      </c>
      <c r="C1032" t="s">
        <v>80</v>
      </c>
      <c r="D1032" t="s">
        <v>100</v>
      </c>
      <c r="E1032" t="s">
        <v>146</v>
      </c>
      <c r="F1032" t="s">
        <v>3205</v>
      </c>
      <c r="G1032" t="s">
        <v>148</v>
      </c>
      <c r="H1032" t="s">
        <v>149</v>
      </c>
      <c r="I1032" t="s">
        <v>136</v>
      </c>
      <c r="J1032" t="s">
        <v>137</v>
      </c>
      <c r="K1032" t="s">
        <v>138</v>
      </c>
      <c r="L1032" t="s">
        <v>3206</v>
      </c>
      <c r="M1032" t="s">
        <v>3207</v>
      </c>
      <c r="N1032">
        <v>1.142222222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0.23134326746708331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0.23134326746708331</v>
      </c>
    </row>
    <row r="1033" spans="1:31" x14ac:dyDescent="0.25">
      <c r="A1033">
        <v>2410240</v>
      </c>
      <c r="B1033">
        <v>1</v>
      </c>
      <c r="C1033" t="s">
        <v>81</v>
      </c>
      <c r="D1033" t="s">
        <v>122</v>
      </c>
      <c r="E1033" t="s">
        <v>132</v>
      </c>
      <c r="F1033" t="s">
        <v>3208</v>
      </c>
      <c r="G1033" t="s">
        <v>176</v>
      </c>
      <c r="H1033" t="s">
        <v>135</v>
      </c>
      <c r="I1033" t="s">
        <v>136</v>
      </c>
      <c r="J1033" t="s">
        <v>137</v>
      </c>
      <c r="K1033" t="s">
        <v>159</v>
      </c>
      <c r="L1033" t="s">
        <v>3209</v>
      </c>
      <c r="M1033" t="s">
        <v>3210</v>
      </c>
      <c r="N1033">
        <v>6.2038888879999998</v>
      </c>
      <c r="O1033">
        <v>0</v>
      </c>
      <c r="P1033">
        <v>525</v>
      </c>
      <c r="Q1033">
        <v>0</v>
      </c>
      <c r="R1033">
        <v>0</v>
      </c>
      <c r="S1033">
        <v>0</v>
      </c>
      <c r="T1033">
        <v>90</v>
      </c>
      <c r="U1033">
        <v>0</v>
      </c>
      <c r="V1033">
        <v>0</v>
      </c>
      <c r="W1033">
        <v>0</v>
      </c>
      <c r="X1033">
        <v>683.46624031394697</v>
      </c>
      <c r="Y1033">
        <v>0</v>
      </c>
      <c r="Z1033">
        <v>0</v>
      </c>
      <c r="AA1033">
        <v>0</v>
      </c>
      <c r="AB1033">
        <v>361.40839789867022</v>
      </c>
      <c r="AC1033">
        <v>0</v>
      </c>
      <c r="AD1033">
        <v>0</v>
      </c>
      <c r="AE1033">
        <v>1044.8746382126171</v>
      </c>
    </row>
    <row r="1034" spans="1:31" x14ac:dyDescent="0.25">
      <c r="A1034">
        <v>2410223</v>
      </c>
      <c r="B1034">
        <v>1</v>
      </c>
      <c r="C1034" t="s">
        <v>81</v>
      </c>
      <c r="D1034" t="s">
        <v>119</v>
      </c>
      <c r="E1034" t="s">
        <v>141</v>
      </c>
      <c r="F1034" t="s">
        <v>3211</v>
      </c>
      <c r="G1034" t="s">
        <v>143</v>
      </c>
      <c r="H1034" t="s">
        <v>135</v>
      </c>
      <c r="I1034" t="s">
        <v>136</v>
      </c>
      <c r="J1034" t="s">
        <v>137</v>
      </c>
      <c r="K1034" t="s">
        <v>138</v>
      </c>
      <c r="L1034" t="s">
        <v>3212</v>
      </c>
      <c r="M1034" t="s">
        <v>3213</v>
      </c>
      <c r="N1034">
        <v>0.60972222200000004</v>
      </c>
      <c r="O1034">
        <v>0</v>
      </c>
      <c r="P1034">
        <v>989</v>
      </c>
      <c r="Q1034">
        <v>58</v>
      </c>
      <c r="R1034">
        <v>68</v>
      </c>
      <c r="S1034">
        <v>4</v>
      </c>
      <c r="T1034">
        <v>70</v>
      </c>
      <c r="U1034">
        <v>0</v>
      </c>
      <c r="V1034">
        <v>2</v>
      </c>
      <c r="W1034">
        <v>0</v>
      </c>
      <c r="X1034">
        <v>77.904661720048821</v>
      </c>
      <c r="Y1034">
        <v>11.010417457148808</v>
      </c>
      <c r="Z1034">
        <v>1.747725625899186</v>
      </c>
      <c r="AA1034">
        <v>6.6828692642346557</v>
      </c>
      <c r="AB1034">
        <v>13.818322866813725</v>
      </c>
      <c r="AC1034">
        <v>0</v>
      </c>
      <c r="AD1034">
        <v>162.7541449940415</v>
      </c>
      <c r="AE1034">
        <v>273.91814192818669</v>
      </c>
    </row>
    <row r="1035" spans="1:31" x14ac:dyDescent="0.25">
      <c r="A1035">
        <v>2410472</v>
      </c>
      <c r="B1035">
        <v>1</v>
      </c>
      <c r="C1035" t="s">
        <v>81</v>
      </c>
      <c r="D1035" t="s">
        <v>117</v>
      </c>
      <c r="E1035" t="s">
        <v>132</v>
      </c>
      <c r="F1035" t="s">
        <v>3214</v>
      </c>
      <c r="G1035" t="s">
        <v>215</v>
      </c>
      <c r="H1035" t="s">
        <v>135</v>
      </c>
      <c r="I1035" t="s">
        <v>136</v>
      </c>
      <c r="J1035" t="s">
        <v>137</v>
      </c>
      <c r="K1035" t="s">
        <v>138</v>
      </c>
      <c r="L1035" t="s">
        <v>3215</v>
      </c>
      <c r="M1035" t="s">
        <v>3216</v>
      </c>
      <c r="N1035">
        <v>2.1625000000000001</v>
      </c>
      <c r="O1035">
        <v>0</v>
      </c>
      <c r="P1035">
        <v>21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5.2424987861639263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5.2424987861639263</v>
      </c>
    </row>
    <row r="1036" spans="1:31" x14ac:dyDescent="0.25">
      <c r="A1036">
        <v>2410512</v>
      </c>
      <c r="B1036">
        <v>1</v>
      </c>
      <c r="C1036" t="s">
        <v>80</v>
      </c>
      <c r="D1036" t="s">
        <v>93</v>
      </c>
      <c r="E1036" t="s">
        <v>146</v>
      </c>
      <c r="F1036" t="s">
        <v>3217</v>
      </c>
      <c r="G1036" t="s">
        <v>168</v>
      </c>
      <c r="H1036" t="s">
        <v>149</v>
      </c>
      <c r="I1036" t="s">
        <v>136</v>
      </c>
      <c r="J1036" t="s">
        <v>137</v>
      </c>
      <c r="K1036" t="s">
        <v>138</v>
      </c>
      <c r="L1036" t="s">
        <v>3218</v>
      </c>
      <c r="M1036" t="s">
        <v>3219</v>
      </c>
      <c r="N1036">
        <v>1.284444444</v>
      </c>
      <c r="O1036">
        <v>0</v>
      </c>
      <c r="P1036">
        <v>5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0.99290218339706682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0.99290218339706682</v>
      </c>
    </row>
    <row r="1037" spans="1:31" x14ac:dyDescent="0.25">
      <c r="A1037">
        <v>2410578</v>
      </c>
      <c r="B1037">
        <v>1</v>
      </c>
      <c r="C1037" t="s">
        <v>80</v>
      </c>
      <c r="D1037" t="s">
        <v>82</v>
      </c>
      <c r="E1037" t="s">
        <v>152</v>
      </c>
      <c r="F1037" t="s">
        <v>3220</v>
      </c>
      <c r="G1037" t="s">
        <v>268</v>
      </c>
      <c r="H1037" t="s">
        <v>149</v>
      </c>
      <c r="I1037" t="s">
        <v>136</v>
      </c>
      <c r="J1037" t="s">
        <v>137</v>
      </c>
      <c r="K1037" t="s">
        <v>138</v>
      </c>
      <c r="L1037" t="s">
        <v>3221</v>
      </c>
      <c r="M1037" t="s">
        <v>3222</v>
      </c>
      <c r="N1037">
        <v>1.638055555</v>
      </c>
      <c r="O1037">
        <v>0</v>
      </c>
      <c r="P1037">
        <v>284</v>
      </c>
      <c r="Q1037">
        <v>0</v>
      </c>
      <c r="R1037">
        <v>0</v>
      </c>
      <c r="S1037">
        <v>0</v>
      </c>
      <c r="T1037">
        <v>27</v>
      </c>
      <c r="U1037">
        <v>0</v>
      </c>
      <c r="V1037">
        <v>1</v>
      </c>
      <c r="W1037">
        <v>0</v>
      </c>
      <c r="X1037">
        <v>45.48029719883467</v>
      </c>
      <c r="Y1037">
        <v>0</v>
      </c>
      <c r="Z1037">
        <v>0</v>
      </c>
      <c r="AA1037">
        <v>0</v>
      </c>
      <c r="AB1037">
        <v>9.6152673324075053</v>
      </c>
      <c r="AC1037">
        <v>0</v>
      </c>
      <c r="AD1037">
        <v>0</v>
      </c>
      <c r="AE1037">
        <v>55.095564531242175</v>
      </c>
    </row>
    <row r="1038" spans="1:31" x14ac:dyDescent="0.25">
      <c r="A1038">
        <v>2410598</v>
      </c>
      <c r="B1038">
        <v>1</v>
      </c>
      <c r="C1038" t="s">
        <v>80</v>
      </c>
      <c r="D1038" t="s">
        <v>106</v>
      </c>
      <c r="E1038" t="s">
        <v>174</v>
      </c>
      <c r="F1038" t="s">
        <v>3223</v>
      </c>
      <c r="G1038" t="s">
        <v>143</v>
      </c>
      <c r="H1038" t="s">
        <v>135</v>
      </c>
      <c r="I1038" t="s">
        <v>136</v>
      </c>
      <c r="J1038" t="s">
        <v>137</v>
      </c>
      <c r="K1038" t="s">
        <v>138</v>
      </c>
      <c r="L1038" t="s">
        <v>3224</v>
      </c>
      <c r="M1038" t="s">
        <v>3225</v>
      </c>
      <c r="N1038">
        <v>0.47055555500000001</v>
      </c>
      <c r="O1038">
        <v>0</v>
      </c>
      <c r="P1038">
        <v>100</v>
      </c>
      <c r="Q1038">
        <v>0</v>
      </c>
      <c r="R1038">
        <v>6</v>
      </c>
      <c r="S1038">
        <v>3</v>
      </c>
      <c r="T1038">
        <v>21</v>
      </c>
      <c r="U1038">
        <v>0</v>
      </c>
      <c r="V1038">
        <v>0</v>
      </c>
      <c r="W1038">
        <v>0</v>
      </c>
      <c r="X1038">
        <v>8.2401099647251019</v>
      </c>
      <c r="Y1038">
        <v>0</v>
      </c>
      <c r="Z1038">
        <v>0.24540776112844445</v>
      </c>
      <c r="AA1038">
        <v>3.7620519163449444</v>
      </c>
      <c r="AB1038">
        <v>5.590661629511934</v>
      </c>
      <c r="AC1038">
        <v>0</v>
      </c>
      <c r="AD1038">
        <v>0</v>
      </c>
      <c r="AE1038">
        <v>17.838231271710423</v>
      </c>
    </row>
    <row r="1039" spans="1:31" x14ac:dyDescent="0.25">
      <c r="A1039">
        <v>2410349</v>
      </c>
      <c r="B1039">
        <v>1</v>
      </c>
      <c r="C1039" t="s">
        <v>80</v>
      </c>
      <c r="D1039" t="s">
        <v>83</v>
      </c>
      <c r="E1039" t="s">
        <v>132</v>
      </c>
      <c r="F1039" t="s">
        <v>3226</v>
      </c>
      <c r="G1039" t="s">
        <v>168</v>
      </c>
      <c r="H1039" t="s">
        <v>135</v>
      </c>
      <c r="I1039" t="s">
        <v>136</v>
      </c>
      <c r="J1039" t="s">
        <v>3</v>
      </c>
      <c r="K1039" t="s">
        <v>138</v>
      </c>
      <c r="L1039" t="s">
        <v>3227</v>
      </c>
      <c r="M1039" t="s">
        <v>3228</v>
      </c>
      <c r="N1039">
        <v>1.5636111109999999</v>
      </c>
      <c r="O1039">
        <v>0</v>
      </c>
      <c r="P1039">
        <v>1</v>
      </c>
      <c r="Q1039">
        <v>0</v>
      </c>
      <c r="R1039">
        <v>0</v>
      </c>
      <c r="S1039">
        <v>11</v>
      </c>
      <c r="T1039">
        <v>89</v>
      </c>
      <c r="U1039">
        <v>9</v>
      </c>
      <c r="V1039">
        <v>18</v>
      </c>
      <c r="W1039">
        <v>0</v>
      </c>
      <c r="X1039">
        <v>0.70209390387990012</v>
      </c>
      <c r="Y1039">
        <v>0</v>
      </c>
      <c r="Z1039">
        <v>0</v>
      </c>
      <c r="AA1039">
        <v>158.03937875762492</v>
      </c>
      <c r="AB1039">
        <v>282.80161513231332</v>
      </c>
      <c r="AC1039">
        <v>1414.8213570587486</v>
      </c>
      <c r="AD1039">
        <v>656.0211966828499</v>
      </c>
      <c r="AE1039">
        <v>2512.3856415354167</v>
      </c>
    </row>
    <row r="1040" spans="1:31" x14ac:dyDescent="0.25">
      <c r="A1040">
        <v>2410343</v>
      </c>
      <c r="B1040">
        <v>1</v>
      </c>
      <c r="C1040" t="s">
        <v>80</v>
      </c>
      <c r="D1040" t="s">
        <v>82</v>
      </c>
      <c r="E1040" t="s">
        <v>132</v>
      </c>
      <c r="F1040" t="s">
        <v>3229</v>
      </c>
      <c r="G1040" t="s">
        <v>158</v>
      </c>
      <c r="H1040" t="s">
        <v>135</v>
      </c>
      <c r="I1040" t="s">
        <v>136</v>
      </c>
      <c r="J1040" t="s">
        <v>137</v>
      </c>
      <c r="K1040" t="s">
        <v>159</v>
      </c>
      <c r="L1040" t="s">
        <v>3230</v>
      </c>
      <c r="M1040" t="s">
        <v>3231</v>
      </c>
      <c r="N1040">
        <v>3.3208333329999999</v>
      </c>
      <c r="O1040">
        <v>0</v>
      </c>
      <c r="P1040">
        <v>425</v>
      </c>
      <c r="Q1040">
        <v>0</v>
      </c>
      <c r="R1040">
        <v>0</v>
      </c>
      <c r="S1040">
        <v>1</v>
      </c>
      <c r="T1040">
        <v>886</v>
      </c>
      <c r="U1040">
        <v>0</v>
      </c>
      <c r="V1040">
        <v>0</v>
      </c>
      <c r="W1040">
        <v>0</v>
      </c>
      <c r="X1040">
        <v>283.04673839075195</v>
      </c>
      <c r="Y1040">
        <v>0</v>
      </c>
      <c r="Z1040">
        <v>0</v>
      </c>
      <c r="AA1040">
        <v>4.2109831897218832</v>
      </c>
      <c r="AB1040">
        <v>2577.4721969182983</v>
      </c>
      <c r="AC1040">
        <v>0</v>
      </c>
      <c r="AD1040">
        <v>0</v>
      </c>
      <c r="AE1040">
        <v>2864.7299184987723</v>
      </c>
    </row>
    <row r="1041" spans="1:31" x14ac:dyDescent="0.25">
      <c r="A1041">
        <v>2410166</v>
      </c>
      <c r="B1041">
        <v>1</v>
      </c>
      <c r="C1041" t="s">
        <v>80</v>
      </c>
      <c r="D1041" t="s">
        <v>106</v>
      </c>
      <c r="E1041" t="s">
        <v>241</v>
      </c>
      <c r="F1041" t="s">
        <v>3232</v>
      </c>
      <c r="G1041" t="s">
        <v>565</v>
      </c>
      <c r="H1041" t="s">
        <v>135</v>
      </c>
      <c r="I1041" t="s">
        <v>136</v>
      </c>
      <c r="J1041" t="s">
        <v>137</v>
      </c>
      <c r="K1041" t="s">
        <v>159</v>
      </c>
      <c r="L1041" t="s">
        <v>3233</v>
      </c>
      <c r="M1041" t="s">
        <v>3234</v>
      </c>
      <c r="N1041">
        <v>5.5833332999999999E-2</v>
      </c>
      <c r="O1041">
        <v>8</v>
      </c>
      <c r="P1041">
        <v>25685</v>
      </c>
      <c r="Q1041">
        <v>107</v>
      </c>
      <c r="R1041">
        <v>2678</v>
      </c>
      <c r="S1041">
        <v>125</v>
      </c>
      <c r="T1041">
        <v>6278</v>
      </c>
      <c r="U1041">
        <v>13</v>
      </c>
      <c r="V1041">
        <v>2</v>
      </c>
      <c r="W1041">
        <v>9.2329772489008338E-2</v>
      </c>
      <c r="X1041">
        <v>234.5827901575168</v>
      </c>
      <c r="Y1041">
        <v>5.3265864719990113</v>
      </c>
      <c r="Z1041">
        <v>39.752040716184659</v>
      </c>
      <c r="AA1041">
        <v>34.17553391193875</v>
      </c>
      <c r="AB1041">
        <v>140.04425610197842</v>
      </c>
      <c r="AC1041">
        <v>252.62864596393527</v>
      </c>
      <c r="AD1041">
        <v>3.4421523098706923</v>
      </c>
      <c r="AE1041">
        <v>710.04433540591265</v>
      </c>
    </row>
    <row r="1042" spans="1:31" x14ac:dyDescent="0.25">
      <c r="A1042">
        <v>2410212</v>
      </c>
      <c r="B1042">
        <v>1</v>
      </c>
      <c r="C1042" t="s">
        <v>81</v>
      </c>
      <c r="D1042" t="s">
        <v>114</v>
      </c>
      <c r="E1042" t="s">
        <v>132</v>
      </c>
      <c r="F1042" t="s">
        <v>3235</v>
      </c>
      <c r="G1042" t="s">
        <v>215</v>
      </c>
      <c r="H1042" t="s">
        <v>135</v>
      </c>
      <c r="I1042" t="s">
        <v>136</v>
      </c>
      <c r="J1042" t="s">
        <v>137</v>
      </c>
      <c r="K1042" t="s">
        <v>138</v>
      </c>
      <c r="L1042" t="s">
        <v>3236</v>
      </c>
      <c r="M1042" t="s">
        <v>3237</v>
      </c>
      <c r="N1042">
        <v>1.757777777</v>
      </c>
      <c r="O1042">
        <v>0</v>
      </c>
      <c r="P1042">
        <v>508</v>
      </c>
      <c r="Q1042">
        <v>1</v>
      </c>
      <c r="R1042">
        <v>12</v>
      </c>
      <c r="S1042">
        <v>6</v>
      </c>
      <c r="T1042">
        <v>48</v>
      </c>
      <c r="U1042">
        <v>1</v>
      </c>
      <c r="V1042">
        <v>0</v>
      </c>
      <c r="W1042">
        <v>0</v>
      </c>
      <c r="X1042">
        <v>84.133963574580136</v>
      </c>
      <c r="Y1042">
        <v>1.2372747826106165</v>
      </c>
      <c r="Z1042">
        <v>2.51091845454205</v>
      </c>
      <c r="AA1042">
        <v>43.840401106036282</v>
      </c>
      <c r="AB1042">
        <v>30.399219968083926</v>
      </c>
      <c r="AC1042">
        <v>216.82126086483908</v>
      </c>
      <c r="AD1042">
        <v>0</v>
      </c>
      <c r="AE1042">
        <v>378.9430387506921</v>
      </c>
    </row>
    <row r="1043" spans="1:31" x14ac:dyDescent="0.25">
      <c r="A1043">
        <v>2410458</v>
      </c>
      <c r="B1043">
        <v>1</v>
      </c>
      <c r="C1043" t="s">
        <v>80</v>
      </c>
      <c r="D1043" t="s">
        <v>86</v>
      </c>
      <c r="E1043" t="s">
        <v>152</v>
      </c>
      <c r="F1043" t="s">
        <v>3238</v>
      </c>
      <c r="G1043" t="s">
        <v>154</v>
      </c>
      <c r="H1043" t="s">
        <v>149</v>
      </c>
      <c r="I1043" t="s">
        <v>136</v>
      </c>
      <c r="J1043" t="s">
        <v>137</v>
      </c>
      <c r="K1043" t="s">
        <v>138</v>
      </c>
      <c r="L1043" t="s">
        <v>3239</v>
      </c>
      <c r="M1043" t="s">
        <v>3240</v>
      </c>
      <c r="N1043">
        <v>0.698333333</v>
      </c>
      <c r="O1043">
        <v>0</v>
      </c>
      <c r="P1043">
        <v>23</v>
      </c>
      <c r="Q1043">
        <v>0</v>
      </c>
      <c r="R1043">
        <v>22</v>
      </c>
      <c r="S1043">
        <v>0</v>
      </c>
      <c r="T1043">
        <v>20</v>
      </c>
      <c r="U1043">
        <v>0</v>
      </c>
      <c r="V1043">
        <v>0</v>
      </c>
      <c r="W1043">
        <v>0</v>
      </c>
      <c r="X1043">
        <v>50.741396450391889</v>
      </c>
      <c r="Y1043">
        <v>0</v>
      </c>
      <c r="Z1043">
        <v>4.1164626444587995</v>
      </c>
      <c r="AA1043">
        <v>0</v>
      </c>
      <c r="AB1043">
        <v>18.600981240788002</v>
      </c>
      <c r="AC1043">
        <v>0</v>
      </c>
      <c r="AD1043">
        <v>0</v>
      </c>
      <c r="AE1043">
        <v>73.458840335638683</v>
      </c>
    </row>
    <row r="1044" spans="1:31" x14ac:dyDescent="0.25">
      <c r="A1044">
        <v>2410375</v>
      </c>
      <c r="B1044">
        <v>1</v>
      </c>
      <c r="C1044" t="s">
        <v>80</v>
      </c>
      <c r="D1044" t="s">
        <v>102</v>
      </c>
      <c r="E1044" t="s">
        <v>132</v>
      </c>
      <c r="F1044" t="s">
        <v>3241</v>
      </c>
      <c r="G1044" t="s">
        <v>143</v>
      </c>
      <c r="H1044" t="s">
        <v>135</v>
      </c>
      <c r="I1044" t="s">
        <v>136</v>
      </c>
      <c r="J1044" t="s">
        <v>137</v>
      </c>
      <c r="K1044" t="s">
        <v>138</v>
      </c>
      <c r="L1044" t="s">
        <v>3242</v>
      </c>
      <c r="M1044" t="s">
        <v>3243</v>
      </c>
      <c r="N1044">
        <v>0.520277777</v>
      </c>
      <c r="O1044">
        <v>0</v>
      </c>
      <c r="P1044">
        <v>16</v>
      </c>
      <c r="Q1044">
        <v>2</v>
      </c>
      <c r="R1044">
        <v>145</v>
      </c>
      <c r="S1044">
        <v>0</v>
      </c>
      <c r="T1044">
        <v>40</v>
      </c>
      <c r="U1044">
        <v>0</v>
      </c>
      <c r="V1044">
        <v>0</v>
      </c>
      <c r="W1044">
        <v>0</v>
      </c>
      <c r="X1044">
        <v>0.45061102125133323</v>
      </c>
      <c r="Y1044">
        <v>0.21720509126805002</v>
      </c>
      <c r="Z1044">
        <v>6.8474474965609335</v>
      </c>
      <c r="AA1044">
        <v>0</v>
      </c>
      <c r="AB1044">
        <v>7.6553627823017347</v>
      </c>
      <c r="AC1044">
        <v>0</v>
      </c>
      <c r="AD1044">
        <v>0</v>
      </c>
      <c r="AE1044">
        <v>15.170626391382051</v>
      </c>
    </row>
    <row r="1045" spans="1:31" x14ac:dyDescent="0.25">
      <c r="A1045">
        <v>2410272</v>
      </c>
      <c r="B1045">
        <v>1</v>
      </c>
      <c r="C1045" t="s">
        <v>80</v>
      </c>
      <c r="D1045" t="s">
        <v>105</v>
      </c>
      <c r="E1045" t="s">
        <v>174</v>
      </c>
      <c r="F1045" t="s">
        <v>1895</v>
      </c>
      <c r="G1045" t="s">
        <v>143</v>
      </c>
      <c r="H1045" t="s">
        <v>135</v>
      </c>
      <c r="I1045" t="s">
        <v>136</v>
      </c>
      <c r="J1045" t="s">
        <v>137</v>
      </c>
      <c r="K1045" t="s">
        <v>138</v>
      </c>
      <c r="L1045" t="s">
        <v>3043</v>
      </c>
      <c r="M1045" t="s">
        <v>3244</v>
      </c>
      <c r="N1045">
        <v>1.3969444440000001</v>
      </c>
      <c r="O1045">
        <v>1</v>
      </c>
      <c r="P1045">
        <v>299</v>
      </c>
      <c r="Q1045">
        <v>2</v>
      </c>
      <c r="R1045">
        <v>19</v>
      </c>
      <c r="S1045">
        <v>15</v>
      </c>
      <c r="T1045">
        <v>65</v>
      </c>
      <c r="U1045">
        <v>4</v>
      </c>
      <c r="V1045">
        <v>0</v>
      </c>
      <c r="W1045">
        <v>1.69962807269545</v>
      </c>
      <c r="X1045">
        <v>83.306769924537306</v>
      </c>
      <c r="Y1045">
        <v>3.8028279743383999</v>
      </c>
      <c r="Z1045">
        <v>2.9739165837485229</v>
      </c>
      <c r="AA1045">
        <v>192.36049227838217</v>
      </c>
      <c r="AB1045">
        <v>89.501016204413133</v>
      </c>
      <c r="AC1045">
        <v>90.296784450608158</v>
      </c>
      <c r="AD1045">
        <v>0</v>
      </c>
      <c r="AE1045">
        <v>463.94143548872319</v>
      </c>
    </row>
    <row r="1046" spans="1:31" x14ac:dyDescent="0.25">
      <c r="A1046">
        <v>2410226</v>
      </c>
      <c r="B1046">
        <v>1</v>
      </c>
      <c r="C1046" t="s">
        <v>80</v>
      </c>
      <c r="D1046" t="s">
        <v>94</v>
      </c>
      <c r="E1046" t="s">
        <v>141</v>
      </c>
      <c r="F1046" t="s">
        <v>3245</v>
      </c>
      <c r="G1046" t="s">
        <v>143</v>
      </c>
      <c r="H1046" t="s">
        <v>135</v>
      </c>
      <c r="I1046" t="s">
        <v>136</v>
      </c>
      <c r="J1046" t="s">
        <v>137</v>
      </c>
      <c r="K1046" t="s">
        <v>138</v>
      </c>
      <c r="L1046" t="s">
        <v>3246</v>
      </c>
      <c r="M1046" t="s">
        <v>3247</v>
      </c>
      <c r="N1046">
        <v>8.9444443999999998E-2</v>
      </c>
      <c r="O1046">
        <v>0</v>
      </c>
      <c r="P1046">
        <v>326</v>
      </c>
      <c r="Q1046">
        <v>0</v>
      </c>
      <c r="R1046">
        <v>1</v>
      </c>
      <c r="S1046">
        <v>8</v>
      </c>
      <c r="T1046">
        <v>12</v>
      </c>
      <c r="U1046">
        <v>1</v>
      </c>
      <c r="V1046">
        <v>0</v>
      </c>
      <c r="W1046">
        <v>0</v>
      </c>
      <c r="X1046">
        <v>2.4315704919422005</v>
      </c>
      <c r="Y1046">
        <v>0</v>
      </c>
      <c r="Z1046">
        <v>1.9947751863899996E-2</v>
      </c>
      <c r="AA1046">
        <v>0.93145223467333327</v>
      </c>
      <c r="AB1046">
        <v>0.39685184833933324</v>
      </c>
      <c r="AC1046">
        <v>4.372291562289</v>
      </c>
      <c r="AD1046">
        <v>0</v>
      </c>
      <c r="AE1046">
        <v>8.1521138891077669</v>
      </c>
    </row>
    <row r="1047" spans="1:31" x14ac:dyDescent="0.25">
      <c r="A1047">
        <v>2410415</v>
      </c>
      <c r="B1047">
        <v>1</v>
      </c>
      <c r="C1047" t="s">
        <v>80</v>
      </c>
      <c r="D1047" t="s">
        <v>90</v>
      </c>
      <c r="E1047" t="s">
        <v>241</v>
      </c>
      <c r="F1047" t="s">
        <v>3248</v>
      </c>
      <c r="G1047" t="s">
        <v>158</v>
      </c>
      <c r="H1047" t="s">
        <v>135</v>
      </c>
      <c r="I1047" t="s">
        <v>136</v>
      </c>
      <c r="J1047" t="s">
        <v>137</v>
      </c>
      <c r="K1047" t="s">
        <v>159</v>
      </c>
      <c r="L1047" t="s">
        <v>3249</v>
      </c>
      <c r="M1047" t="s">
        <v>3250</v>
      </c>
      <c r="N1047">
        <v>3.599722222</v>
      </c>
      <c r="O1047">
        <v>0</v>
      </c>
      <c r="P1047">
        <v>3606</v>
      </c>
      <c r="Q1047">
        <v>0</v>
      </c>
      <c r="R1047">
        <v>0</v>
      </c>
      <c r="S1047">
        <v>0</v>
      </c>
      <c r="T1047">
        <v>1155</v>
      </c>
      <c r="U1047">
        <v>0</v>
      </c>
      <c r="V1047">
        <v>3</v>
      </c>
      <c r="W1047">
        <v>0</v>
      </c>
      <c r="X1047">
        <v>2786.9140617543894</v>
      </c>
      <c r="Y1047">
        <v>0</v>
      </c>
      <c r="Z1047">
        <v>0</v>
      </c>
      <c r="AA1047">
        <v>0</v>
      </c>
      <c r="AB1047">
        <v>2322.9390332597554</v>
      </c>
      <c r="AC1047">
        <v>0</v>
      </c>
      <c r="AD1047">
        <v>40.377445388197003</v>
      </c>
      <c r="AE1047">
        <v>5150.2305404023418</v>
      </c>
    </row>
    <row r="1048" spans="1:31" x14ac:dyDescent="0.25">
      <c r="A1048">
        <v>2410438</v>
      </c>
      <c r="B1048">
        <v>1</v>
      </c>
      <c r="C1048" t="s">
        <v>80</v>
      </c>
      <c r="D1048" t="s">
        <v>96</v>
      </c>
      <c r="E1048" t="s">
        <v>146</v>
      </c>
      <c r="F1048" t="s">
        <v>2409</v>
      </c>
      <c r="G1048" t="s">
        <v>296</v>
      </c>
      <c r="H1048" t="s">
        <v>149</v>
      </c>
      <c r="I1048" t="s">
        <v>136</v>
      </c>
      <c r="J1048" t="s">
        <v>137</v>
      </c>
      <c r="K1048" t="s">
        <v>138</v>
      </c>
      <c r="L1048" t="s">
        <v>3251</v>
      </c>
      <c r="M1048" t="s">
        <v>3252</v>
      </c>
      <c r="N1048">
        <v>2.1472222219999999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0.44473757389580004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0.44473757389580004</v>
      </c>
    </row>
    <row r="1049" spans="1:31" x14ac:dyDescent="0.25">
      <c r="A1049">
        <v>2410481</v>
      </c>
      <c r="B1049">
        <v>1</v>
      </c>
      <c r="C1049" t="s">
        <v>80</v>
      </c>
      <c r="D1049" t="s">
        <v>97</v>
      </c>
      <c r="E1049" t="s">
        <v>162</v>
      </c>
      <c r="F1049" t="s">
        <v>3253</v>
      </c>
      <c r="G1049" t="s">
        <v>164</v>
      </c>
      <c r="H1049" t="s">
        <v>149</v>
      </c>
      <c r="I1049" t="s">
        <v>136</v>
      </c>
      <c r="J1049" t="s">
        <v>137</v>
      </c>
      <c r="K1049" t="s">
        <v>138</v>
      </c>
      <c r="L1049" t="s">
        <v>3254</v>
      </c>
      <c r="M1049" t="s">
        <v>3255</v>
      </c>
      <c r="N1049">
        <v>1.7675000000000001</v>
      </c>
      <c r="O1049">
        <v>0</v>
      </c>
      <c r="P1049">
        <v>8</v>
      </c>
      <c r="Q1049">
        <v>0</v>
      </c>
      <c r="R1049">
        <v>15</v>
      </c>
      <c r="S1049">
        <v>0</v>
      </c>
      <c r="T1049">
        <v>2</v>
      </c>
      <c r="U1049">
        <v>0</v>
      </c>
      <c r="V1049">
        <v>0</v>
      </c>
      <c r="W1049">
        <v>0</v>
      </c>
      <c r="X1049">
        <v>8.1051277565543991</v>
      </c>
      <c r="Y1049">
        <v>0</v>
      </c>
      <c r="Z1049">
        <v>16.606645753573268</v>
      </c>
      <c r="AA1049">
        <v>0</v>
      </c>
      <c r="AB1049">
        <v>3.0505572804602998</v>
      </c>
      <c r="AC1049">
        <v>0</v>
      </c>
      <c r="AD1049">
        <v>0</v>
      </c>
      <c r="AE1049">
        <v>27.762330790587967</v>
      </c>
    </row>
    <row r="1050" spans="1:31" x14ac:dyDescent="0.25">
      <c r="A1050">
        <v>2410352</v>
      </c>
      <c r="B1050">
        <v>1</v>
      </c>
      <c r="C1050" t="s">
        <v>80</v>
      </c>
      <c r="D1050" t="s">
        <v>107</v>
      </c>
      <c r="E1050" t="s">
        <v>288</v>
      </c>
      <c r="F1050" t="s">
        <v>3256</v>
      </c>
      <c r="G1050" t="s">
        <v>593</v>
      </c>
      <c r="H1050" t="s">
        <v>149</v>
      </c>
      <c r="I1050" t="s">
        <v>136</v>
      </c>
      <c r="J1050" t="s">
        <v>137</v>
      </c>
      <c r="K1050" t="s">
        <v>138</v>
      </c>
      <c r="L1050" t="s">
        <v>3257</v>
      </c>
      <c r="M1050" t="s">
        <v>3258</v>
      </c>
      <c r="N1050">
        <v>8.3644444440000001</v>
      </c>
      <c r="O1050">
        <v>0</v>
      </c>
      <c r="P1050">
        <v>12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9.0687840766028991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9.0687840766028991</v>
      </c>
    </row>
    <row r="1051" spans="1:31" x14ac:dyDescent="0.25">
      <c r="A1051">
        <v>2410289</v>
      </c>
      <c r="B1051">
        <v>1</v>
      </c>
      <c r="C1051" t="s">
        <v>81</v>
      </c>
      <c r="D1051" t="s">
        <v>120</v>
      </c>
      <c r="E1051" t="s">
        <v>152</v>
      </c>
      <c r="F1051" t="s">
        <v>3259</v>
      </c>
      <c r="G1051" t="s">
        <v>403</v>
      </c>
      <c r="H1051" t="s">
        <v>149</v>
      </c>
      <c r="I1051" t="s">
        <v>136</v>
      </c>
      <c r="J1051" t="s">
        <v>137</v>
      </c>
      <c r="K1051" t="s">
        <v>138</v>
      </c>
      <c r="L1051" t="s">
        <v>3260</v>
      </c>
      <c r="M1051" t="s">
        <v>3261</v>
      </c>
      <c r="N1051">
        <v>0.40694444400000002</v>
      </c>
      <c r="O1051">
        <v>0</v>
      </c>
      <c r="P1051">
        <v>133</v>
      </c>
      <c r="Q1051">
        <v>0</v>
      </c>
      <c r="R1051">
        <v>5</v>
      </c>
      <c r="S1051">
        <v>0</v>
      </c>
      <c r="T1051">
        <v>19</v>
      </c>
      <c r="U1051">
        <v>0</v>
      </c>
      <c r="V1051">
        <v>0</v>
      </c>
      <c r="W1051">
        <v>0</v>
      </c>
      <c r="X1051">
        <v>11.970512439851458</v>
      </c>
      <c r="Y1051">
        <v>0</v>
      </c>
      <c r="Z1051">
        <v>0.77927664124675011</v>
      </c>
      <c r="AA1051">
        <v>0</v>
      </c>
      <c r="AB1051">
        <v>1.018417272551889</v>
      </c>
      <c r="AC1051">
        <v>0</v>
      </c>
      <c r="AD1051">
        <v>0</v>
      </c>
      <c r="AE1051">
        <v>13.768206353650097</v>
      </c>
    </row>
    <row r="1052" spans="1:31" x14ac:dyDescent="0.25">
      <c r="A1052">
        <v>2410295</v>
      </c>
      <c r="B1052">
        <v>1</v>
      </c>
      <c r="C1052" t="s">
        <v>81</v>
      </c>
      <c r="D1052" t="s">
        <v>118</v>
      </c>
      <c r="E1052" t="s">
        <v>162</v>
      </c>
      <c r="F1052" t="s">
        <v>3262</v>
      </c>
      <c r="G1052" t="s">
        <v>268</v>
      </c>
      <c r="H1052" t="s">
        <v>149</v>
      </c>
      <c r="I1052" t="s">
        <v>136</v>
      </c>
      <c r="J1052" t="s">
        <v>137</v>
      </c>
      <c r="K1052" t="s">
        <v>138</v>
      </c>
      <c r="L1052" t="s">
        <v>3263</v>
      </c>
      <c r="M1052" t="s">
        <v>3264</v>
      </c>
      <c r="N1052">
        <v>1.1997222219999999</v>
      </c>
      <c r="O1052">
        <v>0</v>
      </c>
      <c r="P1052">
        <v>205</v>
      </c>
      <c r="Q1052">
        <v>0</v>
      </c>
      <c r="R1052">
        <v>0</v>
      </c>
      <c r="S1052">
        <v>0</v>
      </c>
      <c r="T1052">
        <v>16</v>
      </c>
      <c r="U1052">
        <v>0</v>
      </c>
      <c r="V1052">
        <v>1</v>
      </c>
      <c r="W1052">
        <v>0</v>
      </c>
      <c r="X1052">
        <v>53.153594461736738</v>
      </c>
      <c r="Y1052">
        <v>0</v>
      </c>
      <c r="Z1052">
        <v>0</v>
      </c>
      <c r="AA1052">
        <v>0</v>
      </c>
      <c r="AB1052">
        <v>11.40959357830736</v>
      </c>
      <c r="AC1052">
        <v>0</v>
      </c>
      <c r="AD1052">
        <v>10.97963091192465</v>
      </c>
      <c r="AE1052">
        <v>75.542818951968741</v>
      </c>
    </row>
    <row r="1053" spans="1:31" x14ac:dyDescent="0.25">
      <c r="A1053">
        <v>2410524</v>
      </c>
      <c r="B1053">
        <v>1</v>
      </c>
      <c r="C1053" t="s">
        <v>80</v>
      </c>
      <c r="D1053" t="s">
        <v>93</v>
      </c>
      <c r="E1053" t="s">
        <v>162</v>
      </c>
      <c r="F1053" t="s">
        <v>3265</v>
      </c>
      <c r="G1053" t="s">
        <v>154</v>
      </c>
      <c r="H1053" t="s">
        <v>149</v>
      </c>
      <c r="I1053" t="s">
        <v>136</v>
      </c>
      <c r="J1053" t="s">
        <v>137</v>
      </c>
      <c r="K1053" t="s">
        <v>138</v>
      </c>
      <c r="L1053" t="s">
        <v>3266</v>
      </c>
      <c r="M1053" t="s">
        <v>3267</v>
      </c>
      <c r="N1053">
        <v>1.046944444</v>
      </c>
      <c r="O1053">
        <v>0</v>
      </c>
      <c r="P1053">
        <v>199</v>
      </c>
      <c r="Q1053">
        <v>0</v>
      </c>
      <c r="R1053">
        <v>0</v>
      </c>
      <c r="S1053">
        <v>0</v>
      </c>
      <c r="T1053">
        <v>11</v>
      </c>
      <c r="U1053">
        <v>0</v>
      </c>
      <c r="V1053">
        <v>0</v>
      </c>
      <c r="W1053">
        <v>0</v>
      </c>
      <c r="X1053">
        <v>52.009480528385126</v>
      </c>
      <c r="Y1053">
        <v>0</v>
      </c>
      <c r="Z1053">
        <v>0</v>
      </c>
      <c r="AA1053">
        <v>0</v>
      </c>
      <c r="AB1053">
        <v>3.04189345955945</v>
      </c>
      <c r="AC1053">
        <v>0</v>
      </c>
      <c r="AD1053">
        <v>0</v>
      </c>
      <c r="AE1053">
        <v>55.051373987944572</v>
      </c>
    </row>
    <row r="1054" spans="1:31" x14ac:dyDescent="0.25">
      <c r="A1054">
        <v>2410501</v>
      </c>
      <c r="B1054">
        <v>1</v>
      </c>
      <c r="C1054" t="s">
        <v>80</v>
      </c>
      <c r="D1054" t="s">
        <v>84</v>
      </c>
      <c r="E1054" t="s">
        <v>132</v>
      </c>
      <c r="F1054" t="s">
        <v>3268</v>
      </c>
      <c r="G1054" t="s">
        <v>168</v>
      </c>
      <c r="H1054" t="s">
        <v>135</v>
      </c>
      <c r="I1054" t="s">
        <v>136</v>
      </c>
      <c r="J1054" t="s">
        <v>3</v>
      </c>
      <c r="K1054" t="s">
        <v>138</v>
      </c>
      <c r="L1054" t="s">
        <v>3269</v>
      </c>
      <c r="M1054" t="s">
        <v>3270</v>
      </c>
      <c r="N1054">
        <v>1.478888888</v>
      </c>
      <c r="O1054">
        <v>0</v>
      </c>
      <c r="P1054">
        <v>237</v>
      </c>
      <c r="Q1054">
        <v>0</v>
      </c>
      <c r="R1054">
        <v>0</v>
      </c>
      <c r="S1054">
        <v>0</v>
      </c>
      <c r="T1054">
        <v>4</v>
      </c>
      <c r="U1054">
        <v>0</v>
      </c>
      <c r="V1054">
        <v>0</v>
      </c>
      <c r="W1054">
        <v>0</v>
      </c>
      <c r="X1054">
        <v>88.924326388837287</v>
      </c>
      <c r="Y1054">
        <v>0</v>
      </c>
      <c r="Z1054">
        <v>0</v>
      </c>
      <c r="AA1054">
        <v>0</v>
      </c>
      <c r="AB1054">
        <v>15.962052612557851</v>
      </c>
      <c r="AC1054">
        <v>0</v>
      </c>
      <c r="AD1054">
        <v>0</v>
      </c>
      <c r="AE1054">
        <v>104.88637900139514</v>
      </c>
    </row>
    <row r="1055" spans="1:31" x14ac:dyDescent="0.25">
      <c r="A1055">
        <v>2410163</v>
      </c>
      <c r="B1055">
        <v>1</v>
      </c>
      <c r="C1055" t="s">
        <v>80</v>
      </c>
      <c r="D1055" t="s">
        <v>84</v>
      </c>
      <c r="E1055" t="s">
        <v>241</v>
      </c>
      <c r="F1055" t="s">
        <v>3271</v>
      </c>
      <c r="G1055" t="s">
        <v>565</v>
      </c>
      <c r="H1055" t="s">
        <v>135</v>
      </c>
      <c r="I1055" t="s">
        <v>136</v>
      </c>
      <c r="J1055" t="s">
        <v>137</v>
      </c>
      <c r="K1055" t="s">
        <v>159</v>
      </c>
      <c r="L1055" t="s">
        <v>3272</v>
      </c>
      <c r="M1055" t="s">
        <v>3273</v>
      </c>
      <c r="N1055">
        <v>8.2777776999999997E-2</v>
      </c>
      <c r="O1055">
        <v>0</v>
      </c>
      <c r="P1055">
        <v>4344</v>
      </c>
      <c r="Q1055">
        <v>0</v>
      </c>
      <c r="R1055">
        <v>0</v>
      </c>
      <c r="S1055">
        <v>2</v>
      </c>
      <c r="T1055">
        <v>249</v>
      </c>
      <c r="U1055">
        <v>0</v>
      </c>
      <c r="V1055">
        <v>0</v>
      </c>
      <c r="W1055">
        <v>0</v>
      </c>
      <c r="X1055">
        <v>62.994540985762654</v>
      </c>
      <c r="Y1055">
        <v>0</v>
      </c>
      <c r="Z1055">
        <v>0</v>
      </c>
      <c r="AA1055">
        <v>11.372893946857799</v>
      </c>
      <c r="AB1055">
        <v>13.313079160764692</v>
      </c>
      <c r="AC1055">
        <v>0</v>
      </c>
      <c r="AD1055">
        <v>0</v>
      </c>
      <c r="AE1055">
        <v>87.680514093385142</v>
      </c>
    </row>
    <row r="1056" spans="1:31" x14ac:dyDescent="0.25">
      <c r="A1056">
        <v>2410355</v>
      </c>
      <c r="B1056">
        <v>1</v>
      </c>
      <c r="C1056" t="s">
        <v>80</v>
      </c>
      <c r="D1056" t="s">
        <v>105</v>
      </c>
      <c r="E1056" t="s">
        <v>132</v>
      </c>
      <c r="F1056" t="s">
        <v>3274</v>
      </c>
      <c r="G1056" t="s">
        <v>215</v>
      </c>
      <c r="H1056" t="s">
        <v>135</v>
      </c>
      <c r="I1056" t="s">
        <v>136</v>
      </c>
      <c r="J1056" t="s">
        <v>137</v>
      </c>
      <c r="K1056" t="s">
        <v>138</v>
      </c>
      <c r="L1056" t="s">
        <v>3275</v>
      </c>
      <c r="M1056" t="s">
        <v>3276</v>
      </c>
      <c r="N1056">
        <v>3.633611111</v>
      </c>
      <c r="O1056">
        <v>3</v>
      </c>
      <c r="P1056">
        <v>0</v>
      </c>
      <c r="Q1056">
        <v>13</v>
      </c>
      <c r="R1056">
        <v>0</v>
      </c>
      <c r="S1056">
        <v>2</v>
      </c>
      <c r="T1056">
        <v>0</v>
      </c>
      <c r="U1056">
        <v>0</v>
      </c>
      <c r="V1056">
        <v>0</v>
      </c>
      <c r="W1056">
        <v>7.4961490094948342</v>
      </c>
      <c r="X1056">
        <v>0</v>
      </c>
      <c r="Y1056">
        <v>17.236585145446327</v>
      </c>
      <c r="Z1056">
        <v>0</v>
      </c>
      <c r="AA1056">
        <v>77.957026617703661</v>
      </c>
      <c r="AB1056">
        <v>0</v>
      </c>
      <c r="AC1056">
        <v>0</v>
      </c>
      <c r="AD1056">
        <v>0</v>
      </c>
      <c r="AE1056">
        <v>102.68976077264483</v>
      </c>
    </row>
    <row r="1057" spans="1:31" x14ac:dyDescent="0.25">
      <c r="A1057">
        <v>2410186</v>
      </c>
      <c r="B1057">
        <v>1</v>
      </c>
      <c r="C1057" t="s">
        <v>80</v>
      </c>
      <c r="D1057" t="s">
        <v>96</v>
      </c>
      <c r="E1057" t="s">
        <v>132</v>
      </c>
      <c r="F1057" t="s">
        <v>3277</v>
      </c>
      <c r="G1057" t="s">
        <v>154</v>
      </c>
      <c r="H1057" t="s">
        <v>135</v>
      </c>
      <c r="I1057" t="s">
        <v>136</v>
      </c>
      <c r="J1057" t="s">
        <v>137</v>
      </c>
      <c r="K1057" t="s">
        <v>138</v>
      </c>
      <c r="L1057" t="s">
        <v>3278</v>
      </c>
      <c r="M1057" t="s">
        <v>3279</v>
      </c>
      <c r="N1057">
        <v>0.59750000000000003</v>
      </c>
      <c r="O1057">
        <v>0</v>
      </c>
      <c r="P1057">
        <v>23</v>
      </c>
      <c r="Q1057">
        <v>2</v>
      </c>
      <c r="R1057">
        <v>39</v>
      </c>
      <c r="S1057">
        <v>1</v>
      </c>
      <c r="T1057">
        <v>22</v>
      </c>
      <c r="U1057">
        <v>0</v>
      </c>
      <c r="V1057">
        <v>0</v>
      </c>
      <c r="W1057">
        <v>0</v>
      </c>
      <c r="X1057">
        <v>6.0818083792653681</v>
      </c>
      <c r="Y1057">
        <v>13.237282350975974</v>
      </c>
      <c r="Z1057">
        <v>6.8062311048482922</v>
      </c>
      <c r="AA1057">
        <v>19.597350011724469</v>
      </c>
      <c r="AB1057">
        <v>1.8798828461054164</v>
      </c>
      <c r="AC1057">
        <v>0</v>
      </c>
      <c r="AD1057">
        <v>0</v>
      </c>
      <c r="AE1057">
        <v>47.602554692919526</v>
      </c>
    </row>
    <row r="1058" spans="1:31" x14ac:dyDescent="0.25">
      <c r="A1058">
        <v>2410209</v>
      </c>
      <c r="B1058">
        <v>1</v>
      </c>
      <c r="C1058" t="s">
        <v>81</v>
      </c>
      <c r="D1058" t="s">
        <v>118</v>
      </c>
      <c r="E1058" t="s">
        <v>132</v>
      </c>
      <c r="F1058" t="s">
        <v>3280</v>
      </c>
      <c r="G1058" t="s">
        <v>143</v>
      </c>
      <c r="H1058" t="s">
        <v>135</v>
      </c>
      <c r="I1058" t="s">
        <v>136</v>
      </c>
      <c r="J1058" t="s">
        <v>137</v>
      </c>
      <c r="K1058" t="s">
        <v>138</v>
      </c>
      <c r="L1058" t="s">
        <v>3281</v>
      </c>
      <c r="M1058" t="s">
        <v>3282</v>
      </c>
      <c r="N1058">
        <v>0.85222222199999997</v>
      </c>
      <c r="O1058">
        <v>1</v>
      </c>
      <c r="P1058">
        <v>457</v>
      </c>
      <c r="Q1058">
        <v>4</v>
      </c>
      <c r="R1058">
        <v>15</v>
      </c>
      <c r="S1058">
        <v>0</v>
      </c>
      <c r="T1058">
        <v>51</v>
      </c>
      <c r="U1058">
        <v>0</v>
      </c>
      <c r="V1058">
        <v>0</v>
      </c>
      <c r="W1058">
        <v>0.10407556048541666</v>
      </c>
      <c r="X1058">
        <v>59.635305574681652</v>
      </c>
      <c r="Y1058">
        <v>8.5862448966431675</v>
      </c>
      <c r="Z1058">
        <v>2.2048095558445615</v>
      </c>
      <c r="AA1058">
        <v>0</v>
      </c>
      <c r="AB1058">
        <v>21.689248528508948</v>
      </c>
      <c r="AC1058">
        <v>0</v>
      </c>
      <c r="AD1058">
        <v>0</v>
      </c>
      <c r="AE1058">
        <v>92.219684116163762</v>
      </c>
    </row>
    <row r="1059" spans="1:31" x14ac:dyDescent="0.25">
      <c r="A1059">
        <v>2410455</v>
      </c>
      <c r="B1059">
        <v>1</v>
      </c>
      <c r="C1059" t="s">
        <v>80</v>
      </c>
      <c r="D1059" t="s">
        <v>92</v>
      </c>
      <c r="E1059" t="s">
        <v>162</v>
      </c>
      <c r="F1059" t="s">
        <v>3283</v>
      </c>
      <c r="G1059" t="s">
        <v>164</v>
      </c>
      <c r="H1059" t="s">
        <v>149</v>
      </c>
      <c r="I1059" t="s">
        <v>136</v>
      </c>
      <c r="J1059" t="s">
        <v>137</v>
      </c>
      <c r="K1059" t="s">
        <v>138</v>
      </c>
      <c r="L1059" t="s">
        <v>3284</v>
      </c>
      <c r="M1059" t="s">
        <v>3285</v>
      </c>
      <c r="N1059">
        <v>0.48972222199999998</v>
      </c>
      <c r="O1059">
        <v>0</v>
      </c>
      <c r="P1059">
        <v>19</v>
      </c>
      <c r="Q1059">
        <v>0</v>
      </c>
      <c r="R1059">
        <v>3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1.9653334404599001</v>
      </c>
      <c r="Y1059">
        <v>0</v>
      </c>
      <c r="Z1059">
        <v>6.2124470195699999E-2</v>
      </c>
      <c r="AA1059">
        <v>0</v>
      </c>
      <c r="AB1059">
        <v>1.3440446252933334E-2</v>
      </c>
      <c r="AC1059">
        <v>0</v>
      </c>
      <c r="AD1059">
        <v>0</v>
      </c>
      <c r="AE1059">
        <v>2.0408983569085333</v>
      </c>
    </row>
    <row r="1060" spans="1:31" x14ac:dyDescent="0.25">
      <c r="A1060">
        <v>2410332</v>
      </c>
      <c r="B1060">
        <v>1</v>
      </c>
      <c r="C1060" t="s">
        <v>81</v>
      </c>
      <c r="D1060" t="s">
        <v>127</v>
      </c>
      <c r="E1060" t="s">
        <v>132</v>
      </c>
      <c r="F1060" t="s">
        <v>3286</v>
      </c>
      <c r="G1060" t="s">
        <v>143</v>
      </c>
      <c r="H1060" t="s">
        <v>135</v>
      </c>
      <c r="I1060" t="s">
        <v>136</v>
      </c>
      <c r="J1060" t="s">
        <v>137</v>
      </c>
      <c r="K1060" t="s">
        <v>138</v>
      </c>
      <c r="L1060" t="s">
        <v>3287</v>
      </c>
      <c r="M1060" t="s">
        <v>3288</v>
      </c>
      <c r="N1060">
        <v>1.489166666</v>
      </c>
      <c r="O1060">
        <v>2</v>
      </c>
      <c r="P1060">
        <v>1143</v>
      </c>
      <c r="Q1060">
        <v>92</v>
      </c>
      <c r="R1060">
        <v>144</v>
      </c>
      <c r="S1060">
        <v>9</v>
      </c>
      <c r="T1060">
        <v>135</v>
      </c>
      <c r="U1060">
        <v>0</v>
      </c>
      <c r="V1060">
        <v>0</v>
      </c>
      <c r="W1060">
        <v>1.27188109500685</v>
      </c>
      <c r="X1060">
        <v>330.29197153385638</v>
      </c>
      <c r="Y1060">
        <v>171.21025118453392</v>
      </c>
      <c r="Z1060">
        <v>8.2291917038374969</v>
      </c>
      <c r="AA1060">
        <v>57.750295773863996</v>
      </c>
      <c r="AB1060">
        <v>96.403247102943055</v>
      </c>
      <c r="AC1060">
        <v>0</v>
      </c>
      <c r="AD1060">
        <v>0</v>
      </c>
      <c r="AE1060">
        <v>665.15683839404164</v>
      </c>
    </row>
    <row r="1061" spans="1:31" x14ac:dyDescent="0.25">
      <c r="A1061">
        <v>2410315</v>
      </c>
      <c r="B1061">
        <v>1</v>
      </c>
      <c r="C1061" t="s">
        <v>80</v>
      </c>
      <c r="D1061" t="s">
        <v>93</v>
      </c>
      <c r="E1061" t="s">
        <v>152</v>
      </c>
      <c r="F1061" t="s">
        <v>3289</v>
      </c>
      <c r="G1061" t="s">
        <v>154</v>
      </c>
      <c r="H1061" t="s">
        <v>149</v>
      </c>
      <c r="I1061" t="s">
        <v>136</v>
      </c>
      <c r="J1061" t="s">
        <v>137</v>
      </c>
      <c r="K1061" t="s">
        <v>138</v>
      </c>
      <c r="L1061" t="s">
        <v>3290</v>
      </c>
      <c r="M1061" t="s">
        <v>3291</v>
      </c>
      <c r="N1061">
        <v>0.40500000000000003</v>
      </c>
      <c r="O1061">
        <v>0</v>
      </c>
      <c r="P1061">
        <v>171</v>
      </c>
      <c r="Q1061">
        <v>0</v>
      </c>
      <c r="R1061">
        <v>7</v>
      </c>
      <c r="S1061">
        <v>0</v>
      </c>
      <c r="T1061">
        <v>39</v>
      </c>
      <c r="U1061">
        <v>0</v>
      </c>
      <c r="V1061">
        <v>0</v>
      </c>
      <c r="W1061">
        <v>0</v>
      </c>
      <c r="X1061">
        <v>11.139597972166941</v>
      </c>
      <c r="Y1061">
        <v>0</v>
      </c>
      <c r="Z1061">
        <v>1.7332084597617001</v>
      </c>
      <c r="AA1061">
        <v>0</v>
      </c>
      <c r="AB1061">
        <v>8.7544489878215987</v>
      </c>
      <c r="AC1061">
        <v>0</v>
      </c>
      <c r="AD1061">
        <v>0</v>
      </c>
      <c r="AE1061">
        <v>21.627255419750242</v>
      </c>
    </row>
    <row r="1062" spans="1:31" x14ac:dyDescent="0.25">
      <c r="A1062">
        <v>2410564</v>
      </c>
      <c r="B1062">
        <v>1</v>
      </c>
      <c r="C1062" t="s">
        <v>80</v>
      </c>
      <c r="D1062" t="s">
        <v>87</v>
      </c>
      <c r="E1062" t="s">
        <v>162</v>
      </c>
      <c r="F1062" t="s">
        <v>3292</v>
      </c>
      <c r="G1062" t="s">
        <v>164</v>
      </c>
      <c r="H1062" t="s">
        <v>149</v>
      </c>
      <c r="I1062" t="s">
        <v>136</v>
      </c>
      <c r="J1062" t="s">
        <v>137</v>
      </c>
      <c r="K1062" t="s">
        <v>138</v>
      </c>
      <c r="L1062" t="s">
        <v>3293</v>
      </c>
      <c r="M1062" t="s">
        <v>3294</v>
      </c>
      <c r="N1062">
        <v>0.85805555499999997</v>
      </c>
      <c r="O1062">
        <v>0</v>
      </c>
      <c r="P1062">
        <v>11</v>
      </c>
      <c r="Q1062">
        <v>0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0</v>
      </c>
      <c r="X1062">
        <v>1.9988274336450587</v>
      </c>
      <c r="Y1062">
        <v>0</v>
      </c>
      <c r="Z1062">
        <v>0</v>
      </c>
      <c r="AA1062">
        <v>0</v>
      </c>
      <c r="AB1062">
        <v>0.77531784042950003</v>
      </c>
      <c r="AC1062">
        <v>0</v>
      </c>
      <c r="AD1062">
        <v>0</v>
      </c>
      <c r="AE1062">
        <v>2.7741452740745585</v>
      </c>
    </row>
    <row r="1063" spans="1:31" x14ac:dyDescent="0.25">
      <c r="A1063">
        <v>2410269</v>
      </c>
      <c r="B1063">
        <v>1</v>
      </c>
      <c r="C1063" t="s">
        <v>80</v>
      </c>
      <c r="D1063" t="s">
        <v>103</v>
      </c>
      <c r="E1063" t="s">
        <v>241</v>
      </c>
      <c r="F1063" t="s">
        <v>3295</v>
      </c>
      <c r="G1063" t="s">
        <v>158</v>
      </c>
      <c r="H1063" t="s">
        <v>135</v>
      </c>
      <c r="I1063" t="s">
        <v>136</v>
      </c>
      <c r="J1063" t="s">
        <v>137</v>
      </c>
      <c r="K1063" t="s">
        <v>159</v>
      </c>
      <c r="L1063" t="s">
        <v>3296</v>
      </c>
      <c r="M1063" t="s">
        <v>3297</v>
      </c>
      <c r="N1063">
        <v>2.2511111110000002</v>
      </c>
      <c r="O1063">
        <v>17</v>
      </c>
      <c r="P1063">
        <v>5997</v>
      </c>
      <c r="Q1063">
        <v>58</v>
      </c>
      <c r="R1063">
        <v>120</v>
      </c>
      <c r="S1063">
        <v>44</v>
      </c>
      <c r="T1063">
        <v>798</v>
      </c>
      <c r="U1063">
        <v>16</v>
      </c>
      <c r="V1063">
        <v>6</v>
      </c>
      <c r="W1063">
        <v>36.11097860400799</v>
      </c>
      <c r="X1063">
        <v>3008.2767673809471</v>
      </c>
      <c r="Y1063">
        <v>237.04037186841401</v>
      </c>
      <c r="Z1063">
        <v>37.285550086147786</v>
      </c>
      <c r="AA1063">
        <v>1612.6419301900353</v>
      </c>
      <c r="AB1063">
        <v>1395.453549109096</v>
      </c>
      <c r="AC1063">
        <v>5666.3612057680621</v>
      </c>
      <c r="AD1063">
        <v>476.20255793971006</v>
      </c>
      <c r="AE1063">
        <v>12469.37291094642</v>
      </c>
    </row>
    <row r="1064" spans="1:31" x14ac:dyDescent="0.25">
      <c r="A1064">
        <v>2410518</v>
      </c>
      <c r="B1064">
        <v>1</v>
      </c>
      <c r="C1064" t="s">
        <v>80</v>
      </c>
      <c r="D1064" t="s">
        <v>100</v>
      </c>
      <c r="E1064" t="s">
        <v>146</v>
      </c>
      <c r="F1064" t="s">
        <v>3298</v>
      </c>
      <c r="G1064" t="s">
        <v>148</v>
      </c>
      <c r="H1064" t="s">
        <v>149</v>
      </c>
      <c r="I1064" t="s">
        <v>136</v>
      </c>
      <c r="J1064" t="s">
        <v>137</v>
      </c>
      <c r="K1064" t="s">
        <v>138</v>
      </c>
      <c r="L1064" t="s">
        <v>3299</v>
      </c>
      <c r="M1064" t="s">
        <v>3300</v>
      </c>
      <c r="N1064">
        <v>1.950555555</v>
      </c>
      <c r="O1064">
        <v>0</v>
      </c>
      <c r="P1064">
        <v>2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1.7409112098760835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1.7409112098760835</v>
      </c>
    </row>
    <row r="1065" spans="1:31" x14ac:dyDescent="0.25">
      <c r="A1065">
        <v>2410418</v>
      </c>
      <c r="B1065">
        <v>1</v>
      </c>
      <c r="C1065" t="s">
        <v>80</v>
      </c>
      <c r="D1065" t="s">
        <v>94</v>
      </c>
      <c r="E1065" t="s">
        <v>162</v>
      </c>
      <c r="F1065" t="s">
        <v>3301</v>
      </c>
      <c r="G1065" t="s">
        <v>164</v>
      </c>
      <c r="H1065" t="s">
        <v>149</v>
      </c>
      <c r="I1065" t="s">
        <v>136</v>
      </c>
      <c r="J1065" t="s">
        <v>137</v>
      </c>
      <c r="K1065" t="s">
        <v>138</v>
      </c>
      <c r="L1065" t="s">
        <v>3302</v>
      </c>
      <c r="M1065" t="s">
        <v>3303</v>
      </c>
      <c r="N1065">
        <v>1.572777777</v>
      </c>
      <c r="O1065">
        <v>0</v>
      </c>
      <c r="P1065">
        <v>64</v>
      </c>
      <c r="Q1065">
        <v>0</v>
      </c>
      <c r="R1065">
        <v>0</v>
      </c>
      <c r="S1065">
        <v>0</v>
      </c>
      <c r="T1065">
        <v>4</v>
      </c>
      <c r="U1065">
        <v>0</v>
      </c>
      <c r="V1065">
        <v>0</v>
      </c>
      <c r="W1065">
        <v>0</v>
      </c>
      <c r="X1065">
        <v>19.162049376534362</v>
      </c>
      <c r="Y1065">
        <v>0</v>
      </c>
      <c r="Z1065">
        <v>0</v>
      </c>
      <c r="AA1065">
        <v>0</v>
      </c>
      <c r="AB1065">
        <v>0.50715860899660004</v>
      </c>
      <c r="AC1065">
        <v>0</v>
      </c>
      <c r="AD1065">
        <v>0</v>
      </c>
      <c r="AE1065">
        <v>19.669207985530964</v>
      </c>
    </row>
    <row r="1066" spans="1:31" x14ac:dyDescent="0.25">
      <c r="A1066">
        <v>2410392</v>
      </c>
      <c r="B1066">
        <v>1</v>
      </c>
      <c r="C1066" t="s">
        <v>81</v>
      </c>
      <c r="D1066" t="s">
        <v>119</v>
      </c>
      <c r="E1066" t="s">
        <v>162</v>
      </c>
      <c r="F1066" t="s">
        <v>3304</v>
      </c>
      <c r="G1066" t="s">
        <v>164</v>
      </c>
      <c r="H1066" t="s">
        <v>149</v>
      </c>
      <c r="I1066" t="s">
        <v>136</v>
      </c>
      <c r="J1066" t="s">
        <v>137</v>
      </c>
      <c r="K1066" t="s">
        <v>138</v>
      </c>
      <c r="L1066" t="s">
        <v>3305</v>
      </c>
      <c r="M1066" t="s">
        <v>3306</v>
      </c>
      <c r="N1066">
        <v>1.0725</v>
      </c>
      <c r="O1066">
        <v>0</v>
      </c>
      <c r="P1066">
        <v>115</v>
      </c>
      <c r="Q1066">
        <v>0</v>
      </c>
      <c r="R1066">
        <v>0</v>
      </c>
      <c r="S1066">
        <v>0</v>
      </c>
      <c r="T1066">
        <v>2</v>
      </c>
      <c r="U1066">
        <v>0</v>
      </c>
      <c r="V1066">
        <v>0</v>
      </c>
      <c r="W1066">
        <v>0</v>
      </c>
      <c r="X1066">
        <v>31.604319298819682</v>
      </c>
      <c r="Y1066">
        <v>0</v>
      </c>
      <c r="Z1066">
        <v>0</v>
      </c>
      <c r="AA1066">
        <v>0</v>
      </c>
      <c r="AB1066">
        <v>1.519876027867511</v>
      </c>
      <c r="AC1066">
        <v>0</v>
      </c>
      <c r="AD1066">
        <v>0</v>
      </c>
      <c r="AE1066">
        <v>33.124195326687193</v>
      </c>
    </row>
    <row r="1067" spans="1:31" x14ac:dyDescent="0.25">
      <c r="A1067">
        <v>2410249</v>
      </c>
      <c r="B1067">
        <v>1</v>
      </c>
      <c r="C1067" t="s">
        <v>80</v>
      </c>
      <c r="D1067" t="s">
        <v>91</v>
      </c>
      <c r="E1067" t="s">
        <v>141</v>
      </c>
      <c r="F1067" t="s">
        <v>3307</v>
      </c>
      <c r="G1067" t="s">
        <v>176</v>
      </c>
      <c r="H1067" t="s">
        <v>135</v>
      </c>
      <c r="I1067" t="s">
        <v>136</v>
      </c>
      <c r="J1067" t="s">
        <v>137</v>
      </c>
      <c r="K1067" t="s">
        <v>159</v>
      </c>
      <c r="L1067" t="s">
        <v>3308</v>
      </c>
      <c r="M1067" t="s">
        <v>3309</v>
      </c>
      <c r="N1067">
        <v>6.0102777769999998</v>
      </c>
      <c r="O1067">
        <v>0</v>
      </c>
      <c r="P1067">
        <v>348</v>
      </c>
      <c r="Q1067">
        <v>0</v>
      </c>
      <c r="R1067">
        <v>12</v>
      </c>
      <c r="S1067">
        <v>2</v>
      </c>
      <c r="T1067">
        <v>71</v>
      </c>
      <c r="U1067">
        <v>1</v>
      </c>
      <c r="V1067">
        <v>0</v>
      </c>
      <c r="W1067">
        <v>0</v>
      </c>
      <c r="X1067">
        <v>430.50564199579645</v>
      </c>
      <c r="Y1067">
        <v>0</v>
      </c>
      <c r="Z1067">
        <v>60.066893880505368</v>
      </c>
      <c r="AA1067">
        <v>60.993298665572276</v>
      </c>
      <c r="AB1067">
        <v>305.66179740261117</v>
      </c>
      <c r="AC1067">
        <v>45.464781718720005</v>
      </c>
      <c r="AD1067">
        <v>0</v>
      </c>
      <c r="AE1067">
        <v>902.69241366320523</v>
      </c>
    </row>
    <row r="1068" spans="1:31" x14ac:dyDescent="0.25">
      <c r="A1068">
        <v>2410461</v>
      </c>
      <c r="B1068">
        <v>1</v>
      </c>
      <c r="C1068" t="s">
        <v>81</v>
      </c>
      <c r="D1068" t="s">
        <v>127</v>
      </c>
      <c r="E1068" t="s">
        <v>146</v>
      </c>
      <c r="F1068" t="s">
        <v>3310</v>
      </c>
      <c r="G1068" t="s">
        <v>282</v>
      </c>
      <c r="H1068" t="s">
        <v>149</v>
      </c>
      <c r="I1068" t="s">
        <v>136</v>
      </c>
      <c r="J1068" t="s">
        <v>137</v>
      </c>
      <c r="K1068" t="s">
        <v>138</v>
      </c>
      <c r="L1068" t="s">
        <v>3311</v>
      </c>
      <c r="M1068" t="s">
        <v>3312</v>
      </c>
      <c r="N1068">
        <v>1.511111111</v>
      </c>
      <c r="O1068">
        <v>0</v>
      </c>
      <c r="P1068">
        <v>7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2.5328693842304997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2.5328693842304997</v>
      </c>
    </row>
    <row r="1069" spans="1:31" x14ac:dyDescent="0.25">
      <c r="A1069">
        <v>2410229</v>
      </c>
      <c r="B1069">
        <v>1</v>
      </c>
      <c r="C1069" t="s">
        <v>80</v>
      </c>
      <c r="D1069" t="s">
        <v>88</v>
      </c>
      <c r="E1069" t="s">
        <v>132</v>
      </c>
      <c r="F1069" t="s">
        <v>1718</v>
      </c>
      <c r="G1069" t="s">
        <v>143</v>
      </c>
      <c r="H1069" t="s">
        <v>135</v>
      </c>
      <c r="I1069" t="s">
        <v>136</v>
      </c>
      <c r="J1069" t="s">
        <v>137</v>
      </c>
      <c r="K1069" t="s">
        <v>138</v>
      </c>
      <c r="L1069" t="s">
        <v>3313</v>
      </c>
      <c r="M1069" t="s">
        <v>3314</v>
      </c>
      <c r="N1069">
        <v>0.14694444400000001</v>
      </c>
      <c r="O1069">
        <v>0</v>
      </c>
      <c r="P1069">
        <v>115</v>
      </c>
      <c r="Q1069">
        <v>0</v>
      </c>
      <c r="R1069">
        <v>0</v>
      </c>
      <c r="S1069">
        <v>0</v>
      </c>
      <c r="T1069">
        <v>6</v>
      </c>
      <c r="U1069">
        <v>0</v>
      </c>
      <c r="V1069">
        <v>0</v>
      </c>
      <c r="W1069">
        <v>0</v>
      </c>
      <c r="X1069">
        <v>15.645084659143324</v>
      </c>
      <c r="Y1069">
        <v>0</v>
      </c>
      <c r="Z1069">
        <v>0</v>
      </c>
      <c r="AA1069">
        <v>0</v>
      </c>
      <c r="AB1069">
        <v>2.645670569782403</v>
      </c>
      <c r="AC1069">
        <v>0</v>
      </c>
      <c r="AD1069">
        <v>0</v>
      </c>
      <c r="AE1069">
        <v>18.290755228925725</v>
      </c>
    </row>
    <row r="1070" spans="1:31" x14ac:dyDescent="0.25">
      <c r="A1070">
        <v>2410292</v>
      </c>
      <c r="B1070">
        <v>1</v>
      </c>
      <c r="C1070" t="s">
        <v>80</v>
      </c>
      <c r="D1070" t="s">
        <v>84</v>
      </c>
      <c r="E1070" t="s">
        <v>152</v>
      </c>
      <c r="F1070" t="s">
        <v>3315</v>
      </c>
      <c r="G1070" t="s">
        <v>176</v>
      </c>
      <c r="H1070" t="s">
        <v>149</v>
      </c>
      <c r="I1070" t="s">
        <v>136</v>
      </c>
      <c r="J1070" t="s">
        <v>137</v>
      </c>
      <c r="K1070" t="s">
        <v>159</v>
      </c>
      <c r="L1070" t="s">
        <v>3316</v>
      </c>
      <c r="M1070" t="s">
        <v>3317</v>
      </c>
      <c r="N1070">
        <v>5.1013888879999998</v>
      </c>
      <c r="O1070">
        <v>0</v>
      </c>
      <c r="P1070">
        <v>661</v>
      </c>
      <c r="Q1070">
        <v>0</v>
      </c>
      <c r="R1070">
        <v>0</v>
      </c>
      <c r="S1070">
        <v>0</v>
      </c>
      <c r="T1070">
        <v>102</v>
      </c>
      <c r="U1070">
        <v>0</v>
      </c>
      <c r="V1070">
        <v>1</v>
      </c>
      <c r="W1070">
        <v>0</v>
      </c>
      <c r="X1070">
        <v>651.30113504611722</v>
      </c>
      <c r="Y1070">
        <v>0</v>
      </c>
      <c r="Z1070">
        <v>0</v>
      </c>
      <c r="AA1070">
        <v>0</v>
      </c>
      <c r="AB1070">
        <v>474.12562138122399</v>
      </c>
      <c r="AC1070">
        <v>0</v>
      </c>
      <c r="AD1070">
        <v>143.94678414720514</v>
      </c>
      <c r="AE1070">
        <v>1269.3735405745463</v>
      </c>
    </row>
    <row r="1071" spans="1:31" x14ac:dyDescent="0.25">
      <c r="A1071">
        <v>2440302</v>
      </c>
      <c r="B1071">
        <v>1</v>
      </c>
      <c r="C1071" t="s">
        <v>80</v>
      </c>
      <c r="D1071" t="s">
        <v>97</v>
      </c>
      <c r="E1071" t="s">
        <v>132</v>
      </c>
      <c r="F1071" t="s">
        <v>3318</v>
      </c>
      <c r="G1071" t="s">
        <v>143</v>
      </c>
      <c r="H1071" t="s">
        <v>135</v>
      </c>
      <c r="I1071" t="s">
        <v>136</v>
      </c>
      <c r="J1071" t="s">
        <v>137</v>
      </c>
      <c r="K1071" t="s">
        <v>138</v>
      </c>
      <c r="L1071" t="s">
        <v>3319</v>
      </c>
      <c r="M1071" t="s">
        <v>3320</v>
      </c>
      <c r="N1071">
        <v>0.231944444</v>
      </c>
      <c r="O1071">
        <v>0</v>
      </c>
      <c r="P1071">
        <v>98</v>
      </c>
      <c r="Q1071">
        <v>0</v>
      </c>
      <c r="R1071">
        <v>0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11.176211746001245</v>
      </c>
      <c r="Y1071">
        <v>0</v>
      </c>
      <c r="Z1071">
        <v>0</v>
      </c>
      <c r="AA1071">
        <v>0</v>
      </c>
      <c r="AB1071">
        <v>0.42601813002637501</v>
      </c>
      <c r="AC1071">
        <v>0</v>
      </c>
      <c r="AD1071">
        <v>0</v>
      </c>
      <c r="AE1071">
        <v>11.60222987602762</v>
      </c>
    </row>
    <row r="1072" spans="1:31" x14ac:dyDescent="0.25">
      <c r="A1072">
        <v>2410404</v>
      </c>
      <c r="B1072">
        <v>1</v>
      </c>
      <c r="C1072" t="s">
        <v>81</v>
      </c>
      <c r="D1072" t="s">
        <v>122</v>
      </c>
      <c r="E1072" t="s">
        <v>146</v>
      </c>
      <c r="F1072" t="s">
        <v>3321</v>
      </c>
      <c r="G1072" t="s">
        <v>168</v>
      </c>
      <c r="H1072" t="s">
        <v>149</v>
      </c>
      <c r="I1072" t="s">
        <v>136</v>
      </c>
      <c r="J1072" t="s">
        <v>3</v>
      </c>
      <c r="K1072" t="s">
        <v>138</v>
      </c>
      <c r="L1072" t="s">
        <v>3322</v>
      </c>
      <c r="M1072" t="s">
        <v>3323</v>
      </c>
      <c r="N1072">
        <v>1.5563888880000001</v>
      </c>
      <c r="O1072">
        <v>0</v>
      </c>
      <c r="P1072">
        <v>6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2.0744867462104493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2.0744867462104493</v>
      </c>
    </row>
    <row r="1073" spans="1:31" x14ac:dyDescent="0.25">
      <c r="A1073">
        <v>2410427</v>
      </c>
      <c r="B1073">
        <v>1</v>
      </c>
      <c r="C1073" t="s">
        <v>80</v>
      </c>
      <c r="D1073" t="s">
        <v>90</v>
      </c>
      <c r="E1073" t="s">
        <v>241</v>
      </c>
      <c r="F1073" t="s">
        <v>3324</v>
      </c>
      <c r="G1073" t="s">
        <v>158</v>
      </c>
      <c r="H1073" t="s">
        <v>135</v>
      </c>
      <c r="I1073" t="s">
        <v>136</v>
      </c>
      <c r="J1073" t="s">
        <v>137</v>
      </c>
      <c r="K1073" t="s">
        <v>159</v>
      </c>
      <c r="L1073" t="s">
        <v>3325</v>
      </c>
      <c r="M1073" t="s">
        <v>3326</v>
      </c>
      <c r="N1073">
        <v>3.230277777</v>
      </c>
      <c r="O1073">
        <v>0</v>
      </c>
      <c r="P1073">
        <v>2656</v>
      </c>
      <c r="Q1073">
        <v>0</v>
      </c>
      <c r="R1073">
        <v>0</v>
      </c>
      <c r="S1073">
        <v>0</v>
      </c>
      <c r="T1073">
        <v>338</v>
      </c>
      <c r="U1073">
        <v>0</v>
      </c>
      <c r="V1073">
        <v>1</v>
      </c>
      <c r="W1073">
        <v>0</v>
      </c>
      <c r="X1073">
        <v>1842.4407590404594</v>
      </c>
      <c r="Y1073">
        <v>0</v>
      </c>
      <c r="Z1073">
        <v>0</v>
      </c>
      <c r="AA1073">
        <v>0</v>
      </c>
      <c r="AB1073">
        <v>812.42091069493279</v>
      </c>
      <c r="AC1073">
        <v>0</v>
      </c>
      <c r="AD1073">
        <v>11.869665395507852</v>
      </c>
      <c r="AE1073">
        <v>2666.7313351309003</v>
      </c>
    </row>
    <row r="1074" spans="1:31" x14ac:dyDescent="0.25">
      <c r="A1074">
        <v>2410235</v>
      </c>
      <c r="B1074">
        <v>1</v>
      </c>
      <c r="C1074" t="s">
        <v>81</v>
      </c>
      <c r="D1074" t="s">
        <v>114</v>
      </c>
      <c r="E1074" t="s">
        <v>174</v>
      </c>
      <c r="F1074" t="s">
        <v>3327</v>
      </c>
      <c r="G1074" t="s">
        <v>158</v>
      </c>
      <c r="H1074" t="s">
        <v>135</v>
      </c>
      <c r="I1074" t="s">
        <v>136</v>
      </c>
      <c r="J1074" t="s">
        <v>137</v>
      </c>
      <c r="K1074" t="s">
        <v>159</v>
      </c>
      <c r="L1074" t="s">
        <v>3328</v>
      </c>
      <c r="M1074" t="s">
        <v>3329</v>
      </c>
      <c r="N1074">
        <v>1.290277777</v>
      </c>
      <c r="O1074">
        <v>0</v>
      </c>
      <c r="P1074">
        <v>68</v>
      </c>
      <c r="Q1074">
        <v>0</v>
      </c>
      <c r="R1074">
        <v>5</v>
      </c>
      <c r="S1074">
        <v>5</v>
      </c>
      <c r="T1074">
        <v>2</v>
      </c>
      <c r="U1074">
        <v>0</v>
      </c>
      <c r="V1074">
        <v>0</v>
      </c>
      <c r="W1074">
        <v>0</v>
      </c>
      <c r="X1074">
        <v>17.232066387251432</v>
      </c>
      <c r="Y1074">
        <v>0</v>
      </c>
      <c r="Z1074">
        <v>0.19656689100244171</v>
      </c>
      <c r="AA1074">
        <v>17.992051853352582</v>
      </c>
      <c r="AB1074">
        <v>24.771155272733175</v>
      </c>
      <c r="AC1074">
        <v>0</v>
      </c>
      <c r="AD1074">
        <v>0</v>
      </c>
      <c r="AE1074">
        <v>60.191840404339629</v>
      </c>
    </row>
    <row r="1075" spans="1:31" x14ac:dyDescent="0.25">
      <c r="A1075">
        <v>2410281</v>
      </c>
      <c r="B1075">
        <v>1</v>
      </c>
      <c r="C1075" t="s">
        <v>81</v>
      </c>
      <c r="D1075" t="s">
        <v>127</v>
      </c>
      <c r="E1075" t="s">
        <v>152</v>
      </c>
      <c r="F1075" t="s">
        <v>3330</v>
      </c>
      <c r="G1075" t="s">
        <v>158</v>
      </c>
      <c r="H1075" t="s">
        <v>149</v>
      </c>
      <c r="I1075" t="s">
        <v>136</v>
      </c>
      <c r="J1075" t="s">
        <v>137</v>
      </c>
      <c r="K1075" t="s">
        <v>159</v>
      </c>
      <c r="L1075" t="s">
        <v>3331</v>
      </c>
      <c r="M1075" t="s">
        <v>3332</v>
      </c>
      <c r="N1075">
        <v>1.243333333</v>
      </c>
      <c r="O1075">
        <v>0</v>
      </c>
      <c r="P1075">
        <v>469</v>
      </c>
      <c r="Q1075">
        <v>0</v>
      </c>
      <c r="R1075">
        <v>0</v>
      </c>
      <c r="S1075">
        <v>0</v>
      </c>
      <c r="T1075">
        <v>32</v>
      </c>
      <c r="U1075">
        <v>0</v>
      </c>
      <c r="V1075">
        <v>0</v>
      </c>
      <c r="W1075">
        <v>0</v>
      </c>
      <c r="X1075">
        <v>116.20051638230876</v>
      </c>
      <c r="Y1075">
        <v>0</v>
      </c>
      <c r="Z1075">
        <v>0</v>
      </c>
      <c r="AA1075">
        <v>0</v>
      </c>
      <c r="AB1075">
        <v>180.74453148402171</v>
      </c>
      <c r="AC1075">
        <v>0</v>
      </c>
      <c r="AD1075">
        <v>0</v>
      </c>
      <c r="AE1075">
        <v>296.94504786633047</v>
      </c>
    </row>
    <row r="1076" spans="1:31" x14ac:dyDescent="0.25">
      <c r="A1076">
        <v>2410258</v>
      </c>
      <c r="B1076">
        <v>1</v>
      </c>
      <c r="C1076" t="s">
        <v>80</v>
      </c>
      <c r="D1076" t="s">
        <v>82</v>
      </c>
      <c r="E1076" t="s">
        <v>174</v>
      </c>
      <c r="F1076" t="s">
        <v>1302</v>
      </c>
      <c r="G1076" t="s">
        <v>158</v>
      </c>
      <c r="H1076" t="s">
        <v>135</v>
      </c>
      <c r="I1076" t="s">
        <v>136</v>
      </c>
      <c r="J1076" t="s">
        <v>137</v>
      </c>
      <c r="K1076" t="s">
        <v>159</v>
      </c>
      <c r="L1076" t="s">
        <v>3333</v>
      </c>
      <c r="M1076" t="s">
        <v>3334</v>
      </c>
      <c r="N1076">
        <v>5.7669444439999999</v>
      </c>
      <c r="O1076">
        <v>0</v>
      </c>
      <c r="P1076">
        <v>3949</v>
      </c>
      <c r="Q1076">
        <v>0</v>
      </c>
      <c r="R1076">
        <v>0</v>
      </c>
      <c r="S1076">
        <v>0</v>
      </c>
      <c r="T1076">
        <v>451</v>
      </c>
      <c r="U1076">
        <v>0</v>
      </c>
      <c r="V1076">
        <v>0</v>
      </c>
      <c r="W1076">
        <v>0</v>
      </c>
      <c r="X1076">
        <v>4680.0344612947565</v>
      </c>
      <c r="Y1076">
        <v>0</v>
      </c>
      <c r="Z1076">
        <v>0</v>
      </c>
      <c r="AA1076">
        <v>0</v>
      </c>
      <c r="AB1076">
        <v>2688.8971471249602</v>
      </c>
      <c r="AC1076">
        <v>0</v>
      </c>
      <c r="AD1076">
        <v>0</v>
      </c>
      <c r="AE1076">
        <v>7368.9316084197162</v>
      </c>
    </row>
    <row r="1077" spans="1:31" x14ac:dyDescent="0.25">
      <c r="A1077">
        <v>2410381</v>
      </c>
      <c r="B1077">
        <v>1</v>
      </c>
      <c r="C1077" t="s">
        <v>80</v>
      </c>
      <c r="D1077" t="s">
        <v>93</v>
      </c>
      <c r="E1077" t="s">
        <v>162</v>
      </c>
      <c r="F1077" t="s">
        <v>3335</v>
      </c>
      <c r="G1077" t="s">
        <v>348</v>
      </c>
      <c r="H1077" t="s">
        <v>149</v>
      </c>
      <c r="I1077" t="s">
        <v>136</v>
      </c>
      <c r="J1077" t="s">
        <v>137</v>
      </c>
      <c r="K1077" t="s">
        <v>138</v>
      </c>
      <c r="L1077" t="s">
        <v>3336</v>
      </c>
      <c r="M1077" t="s">
        <v>3337</v>
      </c>
      <c r="N1077">
        <v>3.6133333329999999</v>
      </c>
      <c r="O1077">
        <v>0</v>
      </c>
      <c r="P1077">
        <v>4</v>
      </c>
      <c r="Q1077">
        <v>0</v>
      </c>
      <c r="R1077">
        <v>5</v>
      </c>
      <c r="S1077">
        <v>0</v>
      </c>
      <c r="T1077">
        <v>3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</row>
    <row r="1078" spans="1:31" x14ac:dyDescent="0.25">
      <c r="A1078">
        <v>2410421</v>
      </c>
      <c r="B1078">
        <v>1</v>
      </c>
      <c r="C1078" t="s">
        <v>80</v>
      </c>
      <c r="D1078" t="s">
        <v>102</v>
      </c>
      <c r="E1078" t="s">
        <v>141</v>
      </c>
      <c r="F1078" t="s">
        <v>3338</v>
      </c>
      <c r="G1078" t="s">
        <v>315</v>
      </c>
      <c r="H1078" t="s">
        <v>135</v>
      </c>
      <c r="I1078" t="s">
        <v>136</v>
      </c>
      <c r="J1078" t="s">
        <v>137</v>
      </c>
      <c r="K1078" t="s">
        <v>138</v>
      </c>
      <c r="L1078" t="s">
        <v>3339</v>
      </c>
      <c r="M1078" t="s">
        <v>3340</v>
      </c>
      <c r="N1078">
        <v>9.3152777770000004</v>
      </c>
      <c r="O1078">
        <v>0</v>
      </c>
      <c r="P1078">
        <v>3</v>
      </c>
      <c r="Q1078">
        <v>0</v>
      </c>
      <c r="R1078">
        <v>1</v>
      </c>
      <c r="S1078">
        <v>4</v>
      </c>
      <c r="T1078">
        <v>0</v>
      </c>
      <c r="U1078">
        <v>4</v>
      </c>
      <c r="V1078">
        <v>0</v>
      </c>
      <c r="W1078">
        <v>0</v>
      </c>
      <c r="X1078">
        <v>2.966064110389</v>
      </c>
      <c r="Y1078">
        <v>0</v>
      </c>
      <c r="Z1078">
        <v>3.408150296693667</v>
      </c>
      <c r="AA1078">
        <v>1920.7865855661516</v>
      </c>
      <c r="AB1078">
        <v>0</v>
      </c>
      <c r="AC1078">
        <v>6585.8999057369801</v>
      </c>
      <c r="AD1078">
        <v>0</v>
      </c>
      <c r="AE1078">
        <v>8513.0607057102152</v>
      </c>
    </row>
    <row r="1079" spans="1:31" x14ac:dyDescent="0.25">
      <c r="A1079">
        <v>2410364</v>
      </c>
      <c r="B1079">
        <v>1</v>
      </c>
      <c r="C1079" t="s">
        <v>80</v>
      </c>
      <c r="D1079" t="s">
        <v>105</v>
      </c>
      <c r="E1079" t="s">
        <v>141</v>
      </c>
      <c r="F1079" t="s">
        <v>3341</v>
      </c>
      <c r="G1079" t="s">
        <v>143</v>
      </c>
      <c r="H1079" t="s">
        <v>135</v>
      </c>
      <c r="I1079" t="s">
        <v>136</v>
      </c>
      <c r="J1079" t="s">
        <v>137</v>
      </c>
      <c r="K1079" t="s">
        <v>138</v>
      </c>
      <c r="L1079" t="s">
        <v>3342</v>
      </c>
      <c r="M1079" t="s">
        <v>3343</v>
      </c>
      <c r="N1079">
        <v>1.5747222219999999</v>
      </c>
      <c r="O1079">
        <v>1</v>
      </c>
      <c r="P1079">
        <v>2</v>
      </c>
      <c r="Q1079">
        <v>0</v>
      </c>
      <c r="R1079">
        <v>2</v>
      </c>
      <c r="S1079">
        <v>8</v>
      </c>
      <c r="T1079">
        <v>6</v>
      </c>
      <c r="U1079">
        <v>1</v>
      </c>
      <c r="V1079">
        <v>0</v>
      </c>
      <c r="W1079">
        <v>5.6056851686119167</v>
      </c>
      <c r="X1079">
        <v>0.89417523497249995</v>
      </c>
      <c r="Y1079">
        <v>0</v>
      </c>
      <c r="Z1079">
        <v>0.99874094540306668</v>
      </c>
      <c r="AA1079">
        <v>28.638018901043797</v>
      </c>
      <c r="AB1079">
        <v>23.621127503720256</v>
      </c>
      <c r="AC1079">
        <v>172.91251953253681</v>
      </c>
      <c r="AD1079">
        <v>0</v>
      </c>
      <c r="AE1079">
        <v>232.67026728628832</v>
      </c>
    </row>
    <row r="1080" spans="1:31" x14ac:dyDescent="0.25">
      <c r="A1080">
        <v>2410318</v>
      </c>
      <c r="B1080">
        <v>1</v>
      </c>
      <c r="C1080" t="s">
        <v>80</v>
      </c>
      <c r="D1080" t="s">
        <v>96</v>
      </c>
      <c r="E1080" t="s">
        <v>174</v>
      </c>
      <c r="F1080" t="s">
        <v>3344</v>
      </c>
      <c r="G1080" t="s">
        <v>168</v>
      </c>
      <c r="H1080" t="s">
        <v>135</v>
      </c>
      <c r="I1080" t="s">
        <v>136</v>
      </c>
      <c r="J1080" t="s">
        <v>3</v>
      </c>
      <c r="K1080" t="s">
        <v>138</v>
      </c>
      <c r="L1080" t="s">
        <v>3345</v>
      </c>
      <c r="M1080" t="s">
        <v>3346</v>
      </c>
      <c r="N1080">
        <v>0.85472222200000003</v>
      </c>
      <c r="O1080">
        <v>0</v>
      </c>
      <c r="P1080">
        <v>860</v>
      </c>
      <c r="Q1080">
        <v>0</v>
      </c>
      <c r="R1080">
        <v>0</v>
      </c>
      <c r="S1080">
        <v>0</v>
      </c>
      <c r="T1080">
        <v>43</v>
      </c>
      <c r="U1080">
        <v>0</v>
      </c>
      <c r="V1080">
        <v>0</v>
      </c>
      <c r="W1080">
        <v>0</v>
      </c>
      <c r="X1080">
        <v>223.30196526741651</v>
      </c>
      <c r="Y1080">
        <v>0</v>
      </c>
      <c r="Z1080">
        <v>0</v>
      </c>
      <c r="AA1080">
        <v>0</v>
      </c>
      <c r="AB1080">
        <v>24.329861002958232</v>
      </c>
      <c r="AC1080">
        <v>0</v>
      </c>
      <c r="AD1080">
        <v>0</v>
      </c>
      <c r="AE1080">
        <v>247.63182627037475</v>
      </c>
    </row>
    <row r="1081" spans="1:31" x14ac:dyDescent="0.25">
      <c r="A1081">
        <v>2410172</v>
      </c>
      <c r="B1081">
        <v>1</v>
      </c>
      <c r="C1081" t="s">
        <v>80</v>
      </c>
      <c r="D1081" t="s">
        <v>84</v>
      </c>
      <c r="E1081" t="s">
        <v>132</v>
      </c>
      <c r="F1081" t="s">
        <v>3347</v>
      </c>
      <c r="G1081" t="s">
        <v>143</v>
      </c>
      <c r="H1081" t="s">
        <v>135</v>
      </c>
      <c r="I1081" t="s">
        <v>136</v>
      </c>
      <c r="J1081" t="s">
        <v>137</v>
      </c>
      <c r="K1081" t="s">
        <v>138</v>
      </c>
      <c r="L1081" t="s">
        <v>3348</v>
      </c>
      <c r="M1081" t="s">
        <v>3349</v>
      </c>
      <c r="N1081">
        <v>0.22027777700000001</v>
      </c>
      <c r="O1081">
        <v>0</v>
      </c>
      <c r="P1081">
        <v>141</v>
      </c>
      <c r="Q1081">
        <v>0</v>
      </c>
      <c r="R1081">
        <v>0</v>
      </c>
      <c r="S1081">
        <v>0</v>
      </c>
      <c r="T1081">
        <v>13</v>
      </c>
      <c r="U1081">
        <v>0</v>
      </c>
      <c r="V1081">
        <v>0</v>
      </c>
      <c r="W1081">
        <v>0</v>
      </c>
      <c r="X1081">
        <v>7.7863959002147496</v>
      </c>
      <c r="Y1081">
        <v>0</v>
      </c>
      <c r="Z1081">
        <v>0</v>
      </c>
      <c r="AA1081">
        <v>0</v>
      </c>
      <c r="AB1081">
        <v>1.0279053533265832</v>
      </c>
      <c r="AC1081">
        <v>0</v>
      </c>
      <c r="AD1081">
        <v>0</v>
      </c>
      <c r="AE1081">
        <v>8.8143012535413323</v>
      </c>
    </row>
    <row r="1082" spans="1:31" x14ac:dyDescent="0.25">
      <c r="A1082">
        <v>2410467</v>
      </c>
      <c r="B1082">
        <v>1</v>
      </c>
      <c r="C1082" t="s">
        <v>80</v>
      </c>
      <c r="D1082" t="s">
        <v>110</v>
      </c>
      <c r="E1082" t="s">
        <v>152</v>
      </c>
      <c r="F1082" t="s">
        <v>3350</v>
      </c>
      <c r="G1082" t="s">
        <v>154</v>
      </c>
      <c r="H1082" t="s">
        <v>149</v>
      </c>
      <c r="I1082" t="s">
        <v>136</v>
      </c>
      <c r="J1082" t="s">
        <v>137</v>
      </c>
      <c r="K1082" t="s">
        <v>138</v>
      </c>
      <c r="L1082" t="s">
        <v>3351</v>
      </c>
      <c r="M1082" t="s">
        <v>3352</v>
      </c>
      <c r="N1082">
        <v>0.24111111099999999</v>
      </c>
      <c r="O1082">
        <v>0</v>
      </c>
      <c r="P1082">
        <v>1117</v>
      </c>
      <c r="Q1082">
        <v>0</v>
      </c>
      <c r="R1082">
        <v>0</v>
      </c>
      <c r="S1082">
        <v>0</v>
      </c>
      <c r="T1082">
        <v>86</v>
      </c>
      <c r="U1082">
        <v>0</v>
      </c>
      <c r="V1082">
        <v>0</v>
      </c>
      <c r="W1082">
        <v>0</v>
      </c>
      <c r="X1082">
        <v>63.724061244058618</v>
      </c>
      <c r="Y1082">
        <v>0</v>
      </c>
      <c r="Z1082">
        <v>0</v>
      </c>
      <c r="AA1082">
        <v>0</v>
      </c>
      <c r="AB1082">
        <v>8.7816346895598976</v>
      </c>
      <c r="AC1082">
        <v>0</v>
      </c>
      <c r="AD1082">
        <v>0</v>
      </c>
      <c r="AE1082">
        <v>72.505695933618512</v>
      </c>
    </row>
    <row r="1083" spans="1:31" x14ac:dyDescent="0.25">
      <c r="A1083">
        <v>2410487</v>
      </c>
      <c r="B1083">
        <v>1</v>
      </c>
      <c r="C1083" t="s">
        <v>81</v>
      </c>
      <c r="D1083" t="s">
        <v>117</v>
      </c>
      <c r="E1083" t="s">
        <v>146</v>
      </c>
      <c r="F1083" t="s">
        <v>3353</v>
      </c>
      <c r="G1083" t="s">
        <v>168</v>
      </c>
      <c r="H1083" t="s">
        <v>149</v>
      </c>
      <c r="I1083" t="s">
        <v>136</v>
      </c>
      <c r="J1083" t="s">
        <v>3</v>
      </c>
      <c r="K1083" t="s">
        <v>138</v>
      </c>
      <c r="L1083" t="s">
        <v>3354</v>
      </c>
      <c r="M1083" t="s">
        <v>3355</v>
      </c>
      <c r="N1083">
        <v>3.3988888880000001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0.22903950705829168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0.22903950705829168</v>
      </c>
    </row>
    <row r="1084" spans="1:31" x14ac:dyDescent="0.25">
      <c r="A1084">
        <v>2410464</v>
      </c>
      <c r="B1084">
        <v>1</v>
      </c>
      <c r="C1084" t="s">
        <v>80</v>
      </c>
      <c r="D1084" t="s">
        <v>104</v>
      </c>
      <c r="E1084" t="s">
        <v>146</v>
      </c>
      <c r="F1084" t="s">
        <v>3356</v>
      </c>
      <c r="G1084" t="s">
        <v>148</v>
      </c>
      <c r="H1084" t="s">
        <v>149</v>
      </c>
      <c r="I1084" t="s">
        <v>136</v>
      </c>
      <c r="J1084" t="s">
        <v>137</v>
      </c>
      <c r="K1084" t="s">
        <v>138</v>
      </c>
      <c r="L1084" t="s">
        <v>3357</v>
      </c>
      <c r="M1084" t="s">
        <v>3358</v>
      </c>
      <c r="N1084">
        <v>1.8302777770000001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0.12896985845655001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0.12896985845655001</v>
      </c>
    </row>
    <row r="1085" spans="1:31" x14ac:dyDescent="0.25">
      <c r="A1085">
        <v>2410275</v>
      </c>
      <c r="B1085">
        <v>1</v>
      </c>
      <c r="C1085" t="s">
        <v>81</v>
      </c>
      <c r="D1085" t="s">
        <v>123</v>
      </c>
      <c r="E1085" t="s">
        <v>241</v>
      </c>
      <c r="F1085" t="s">
        <v>3359</v>
      </c>
      <c r="G1085" t="s">
        <v>158</v>
      </c>
      <c r="H1085" t="s">
        <v>135</v>
      </c>
      <c r="I1085" t="s">
        <v>136</v>
      </c>
      <c r="J1085" t="s">
        <v>137</v>
      </c>
      <c r="K1085" t="s">
        <v>159</v>
      </c>
      <c r="L1085" t="s">
        <v>3360</v>
      </c>
      <c r="M1085" t="s">
        <v>3361</v>
      </c>
      <c r="N1085">
        <v>7.7152777769999998</v>
      </c>
      <c r="O1085">
        <v>8</v>
      </c>
      <c r="P1085">
        <v>6925</v>
      </c>
      <c r="Q1085">
        <v>193</v>
      </c>
      <c r="R1085">
        <v>357</v>
      </c>
      <c r="S1085">
        <v>51</v>
      </c>
      <c r="T1085">
        <v>1017</v>
      </c>
      <c r="U1085">
        <v>8</v>
      </c>
      <c r="V1085">
        <v>1</v>
      </c>
      <c r="W1085">
        <v>11.150321208431039</v>
      </c>
      <c r="X1085">
        <v>9243.9506829777329</v>
      </c>
      <c r="Y1085">
        <v>509.36281471233144</v>
      </c>
      <c r="Z1085">
        <v>397.09003972205267</v>
      </c>
      <c r="AA1085">
        <v>1611.5575506437142</v>
      </c>
      <c r="AB1085">
        <v>4414.1887695196338</v>
      </c>
      <c r="AC1085">
        <v>13439.302131381221</v>
      </c>
      <c r="AD1085">
        <v>9.0380448169756242</v>
      </c>
      <c r="AE1085">
        <v>29635.64035498209</v>
      </c>
    </row>
    <row r="1086" spans="1:31" x14ac:dyDescent="0.25">
      <c r="A1086">
        <v>2410507</v>
      </c>
      <c r="B1086">
        <v>1</v>
      </c>
      <c r="C1086" t="s">
        <v>80</v>
      </c>
      <c r="D1086" t="s">
        <v>83</v>
      </c>
      <c r="E1086" t="s">
        <v>152</v>
      </c>
      <c r="F1086" t="s">
        <v>3362</v>
      </c>
      <c r="G1086" t="s">
        <v>2542</v>
      </c>
      <c r="H1086" t="s">
        <v>149</v>
      </c>
      <c r="I1086" t="s">
        <v>136</v>
      </c>
      <c r="J1086" t="s">
        <v>137</v>
      </c>
      <c r="K1086" t="s">
        <v>138</v>
      </c>
      <c r="L1086" t="s">
        <v>3363</v>
      </c>
      <c r="M1086" t="s">
        <v>3364</v>
      </c>
      <c r="N1086">
        <v>0.25916666599999999</v>
      </c>
      <c r="O1086">
        <v>0</v>
      </c>
      <c r="P1086">
        <v>460</v>
      </c>
      <c r="Q1086">
        <v>0</v>
      </c>
      <c r="R1086">
        <v>0</v>
      </c>
      <c r="S1086">
        <v>0</v>
      </c>
      <c r="T1086">
        <v>114</v>
      </c>
      <c r="U1086">
        <v>0</v>
      </c>
      <c r="V1086">
        <v>0</v>
      </c>
      <c r="W1086">
        <v>0</v>
      </c>
      <c r="X1086">
        <v>35.203585943642437</v>
      </c>
      <c r="Y1086">
        <v>0</v>
      </c>
      <c r="Z1086">
        <v>0</v>
      </c>
      <c r="AA1086">
        <v>0</v>
      </c>
      <c r="AB1086">
        <v>15.863056229870205</v>
      </c>
      <c r="AC1086">
        <v>0</v>
      </c>
      <c r="AD1086">
        <v>0</v>
      </c>
      <c r="AE1086">
        <v>51.066642173512641</v>
      </c>
    </row>
    <row r="1087" spans="1:31" x14ac:dyDescent="0.25">
      <c r="A1087">
        <v>2410530</v>
      </c>
      <c r="B1087">
        <v>1</v>
      </c>
      <c r="C1087" t="s">
        <v>80</v>
      </c>
      <c r="D1087" t="s">
        <v>96</v>
      </c>
      <c r="E1087" t="s">
        <v>146</v>
      </c>
      <c r="F1087" t="s">
        <v>3365</v>
      </c>
      <c r="G1087" t="s">
        <v>199</v>
      </c>
      <c r="H1087" t="s">
        <v>149</v>
      </c>
      <c r="I1087" t="s">
        <v>136</v>
      </c>
      <c r="J1087" t="s">
        <v>137</v>
      </c>
      <c r="K1087" t="s">
        <v>138</v>
      </c>
      <c r="L1087" t="s">
        <v>3366</v>
      </c>
      <c r="M1087" t="s">
        <v>3367</v>
      </c>
      <c r="N1087">
        <v>2.7922222219999999</v>
      </c>
      <c r="O1087">
        <v>0</v>
      </c>
      <c r="P1087">
        <v>3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2.4526508625807004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2.4526508625807004</v>
      </c>
    </row>
    <row r="1088" spans="1:31" x14ac:dyDescent="0.25">
      <c r="A1088">
        <v>2410587</v>
      </c>
      <c r="B1088">
        <v>1</v>
      </c>
      <c r="C1088" t="s">
        <v>80</v>
      </c>
      <c r="D1088" t="s">
        <v>100</v>
      </c>
      <c r="E1088" t="s">
        <v>152</v>
      </c>
      <c r="F1088" t="s">
        <v>3368</v>
      </c>
      <c r="G1088" t="s">
        <v>2542</v>
      </c>
      <c r="H1088" t="s">
        <v>149</v>
      </c>
      <c r="I1088" t="s">
        <v>136</v>
      </c>
      <c r="J1088" t="s">
        <v>137</v>
      </c>
      <c r="K1088" t="s">
        <v>138</v>
      </c>
      <c r="L1088" t="s">
        <v>3369</v>
      </c>
      <c r="M1088" t="s">
        <v>3370</v>
      </c>
      <c r="N1088">
        <v>0.90972222199999997</v>
      </c>
      <c r="O1088">
        <v>0</v>
      </c>
      <c r="P1088">
        <v>28</v>
      </c>
      <c r="Q1088">
        <v>0</v>
      </c>
      <c r="R1088">
        <v>19</v>
      </c>
      <c r="S1088">
        <v>0</v>
      </c>
      <c r="T1088">
        <v>20</v>
      </c>
      <c r="U1088">
        <v>0</v>
      </c>
      <c r="V1088">
        <v>0</v>
      </c>
      <c r="W1088">
        <v>0</v>
      </c>
      <c r="X1088">
        <v>4.0997769697165092</v>
      </c>
      <c r="Y1088">
        <v>0</v>
      </c>
      <c r="Z1088">
        <v>4.0622490815606946</v>
      </c>
      <c r="AA1088">
        <v>0</v>
      </c>
      <c r="AB1088">
        <v>10.29973899460165</v>
      </c>
      <c r="AC1088">
        <v>0</v>
      </c>
      <c r="AD1088">
        <v>0</v>
      </c>
      <c r="AE1088">
        <v>18.461765045878856</v>
      </c>
    </row>
    <row r="1089" spans="1:31" x14ac:dyDescent="0.25">
      <c r="A1089">
        <v>2410301</v>
      </c>
      <c r="B1089">
        <v>1</v>
      </c>
      <c r="C1089" t="s">
        <v>80</v>
      </c>
      <c r="D1089" t="s">
        <v>105</v>
      </c>
      <c r="E1089" t="s">
        <v>174</v>
      </c>
      <c r="F1089" t="s">
        <v>3371</v>
      </c>
      <c r="G1089" t="s">
        <v>143</v>
      </c>
      <c r="H1089" t="s">
        <v>135</v>
      </c>
      <c r="I1089" t="s">
        <v>136</v>
      </c>
      <c r="J1089" t="s">
        <v>137</v>
      </c>
      <c r="K1089" t="s">
        <v>138</v>
      </c>
      <c r="L1089" t="s">
        <v>3372</v>
      </c>
      <c r="M1089" t="s">
        <v>3373</v>
      </c>
      <c r="N1089">
        <v>0.200555555</v>
      </c>
      <c r="O1089">
        <v>4</v>
      </c>
      <c r="P1089">
        <v>6063</v>
      </c>
      <c r="Q1089">
        <v>8</v>
      </c>
      <c r="R1089">
        <v>448</v>
      </c>
      <c r="S1089">
        <v>39</v>
      </c>
      <c r="T1089">
        <v>572</v>
      </c>
      <c r="U1089">
        <v>6</v>
      </c>
      <c r="V1089">
        <v>3</v>
      </c>
      <c r="W1089">
        <v>0.69216855397983323</v>
      </c>
      <c r="X1089">
        <v>265.85739665139761</v>
      </c>
      <c r="Y1089">
        <v>25.202466036559933</v>
      </c>
      <c r="Z1089">
        <v>21.896552311534048</v>
      </c>
      <c r="AA1089">
        <v>73.38113799081097</v>
      </c>
      <c r="AB1089">
        <v>84.675940360647587</v>
      </c>
      <c r="AC1089">
        <v>111.48527872137778</v>
      </c>
      <c r="AD1089">
        <v>0.52141693397625</v>
      </c>
      <c r="AE1089">
        <v>583.71235756028409</v>
      </c>
    </row>
    <row r="1090" spans="1:31" x14ac:dyDescent="0.25">
      <c r="A1090">
        <v>2410444</v>
      </c>
      <c r="B1090">
        <v>1</v>
      </c>
      <c r="C1090" t="s">
        <v>81</v>
      </c>
      <c r="D1090" t="s">
        <v>118</v>
      </c>
      <c r="E1090" t="s">
        <v>162</v>
      </c>
      <c r="F1090" t="s">
        <v>3374</v>
      </c>
      <c r="G1090" t="s">
        <v>164</v>
      </c>
      <c r="H1090" t="s">
        <v>149</v>
      </c>
      <c r="I1090" t="s">
        <v>136</v>
      </c>
      <c r="J1090" t="s">
        <v>137</v>
      </c>
      <c r="K1090" t="s">
        <v>138</v>
      </c>
      <c r="L1090" t="s">
        <v>3375</v>
      </c>
      <c r="M1090" t="s">
        <v>3376</v>
      </c>
      <c r="N1090">
        <v>0.40083333300000001</v>
      </c>
      <c r="O1090">
        <v>0</v>
      </c>
      <c r="P1090">
        <v>176</v>
      </c>
      <c r="Q1090">
        <v>0</v>
      </c>
      <c r="R1090">
        <v>0</v>
      </c>
      <c r="S1090">
        <v>0</v>
      </c>
      <c r="T1090">
        <v>25</v>
      </c>
      <c r="U1090">
        <v>0</v>
      </c>
      <c r="V1090">
        <v>0</v>
      </c>
      <c r="W1090">
        <v>0</v>
      </c>
      <c r="X1090">
        <v>12.773663385631211</v>
      </c>
      <c r="Y1090">
        <v>0</v>
      </c>
      <c r="Z1090">
        <v>0</v>
      </c>
      <c r="AA1090">
        <v>0</v>
      </c>
      <c r="AB1090">
        <v>4.6406132806262663</v>
      </c>
      <c r="AC1090">
        <v>0</v>
      </c>
      <c r="AD1090">
        <v>0</v>
      </c>
      <c r="AE1090">
        <v>17.414276666257479</v>
      </c>
    </row>
    <row r="1091" spans="1:31" x14ac:dyDescent="0.25">
      <c r="A1091">
        <v>2410570</v>
      </c>
      <c r="B1091">
        <v>1</v>
      </c>
      <c r="C1091" t="s">
        <v>81</v>
      </c>
      <c r="D1091" t="s">
        <v>115</v>
      </c>
      <c r="E1091" t="s">
        <v>141</v>
      </c>
      <c r="F1091" t="s">
        <v>3377</v>
      </c>
      <c r="G1091" t="s">
        <v>919</v>
      </c>
      <c r="H1091" t="s">
        <v>135</v>
      </c>
      <c r="I1091" t="s">
        <v>136</v>
      </c>
      <c r="J1091" t="s">
        <v>137</v>
      </c>
      <c r="K1091" t="s">
        <v>138</v>
      </c>
      <c r="L1091" t="s">
        <v>3378</v>
      </c>
      <c r="M1091" t="s">
        <v>3379</v>
      </c>
      <c r="N1091">
        <v>2.2794444440000001</v>
      </c>
      <c r="O1091">
        <v>4</v>
      </c>
      <c r="P1091">
        <v>479</v>
      </c>
      <c r="Q1091">
        <v>1</v>
      </c>
      <c r="R1091">
        <v>49</v>
      </c>
      <c r="S1091">
        <v>5</v>
      </c>
      <c r="T1091">
        <v>44</v>
      </c>
      <c r="U1091">
        <v>0</v>
      </c>
      <c r="V1091">
        <v>0</v>
      </c>
      <c r="W1091">
        <v>2.6150444228841341</v>
      </c>
      <c r="X1091">
        <v>108.59272920974671</v>
      </c>
      <c r="Y1091">
        <v>5.9398660870699587</v>
      </c>
      <c r="Z1091">
        <v>15.894240787794601</v>
      </c>
      <c r="AA1091">
        <v>19.731706350097735</v>
      </c>
      <c r="AB1091">
        <v>48.270515369614273</v>
      </c>
      <c r="AC1091">
        <v>0</v>
      </c>
      <c r="AD1091">
        <v>0</v>
      </c>
      <c r="AE1091">
        <v>201.04410222720742</v>
      </c>
    </row>
    <row r="1092" spans="1:31" x14ac:dyDescent="0.25">
      <c r="A1092">
        <v>2410238</v>
      </c>
      <c r="B1092">
        <v>1</v>
      </c>
      <c r="C1092" t="s">
        <v>80</v>
      </c>
      <c r="D1092" t="s">
        <v>106</v>
      </c>
      <c r="E1092" t="s">
        <v>132</v>
      </c>
      <c r="F1092" t="s">
        <v>3380</v>
      </c>
      <c r="G1092" t="s">
        <v>168</v>
      </c>
      <c r="H1092" t="s">
        <v>135</v>
      </c>
      <c r="I1092" t="s">
        <v>136</v>
      </c>
      <c r="J1092" t="s">
        <v>3</v>
      </c>
      <c r="K1092" t="s">
        <v>138</v>
      </c>
      <c r="L1092" t="s">
        <v>3381</v>
      </c>
      <c r="M1092" t="s">
        <v>3382</v>
      </c>
      <c r="N1092">
        <v>3.9138888879999998</v>
      </c>
      <c r="O1092">
        <v>0</v>
      </c>
      <c r="P1092">
        <v>681</v>
      </c>
      <c r="Q1092">
        <v>1</v>
      </c>
      <c r="R1092">
        <v>32</v>
      </c>
      <c r="S1092">
        <v>0</v>
      </c>
      <c r="T1092">
        <v>161</v>
      </c>
      <c r="U1092">
        <v>0</v>
      </c>
      <c r="V1092">
        <v>0</v>
      </c>
      <c r="W1092">
        <v>0</v>
      </c>
      <c r="X1092">
        <v>470.33203117290407</v>
      </c>
      <c r="Y1092">
        <v>5.2728473098986006</v>
      </c>
      <c r="Z1092">
        <v>97.175645168333403</v>
      </c>
      <c r="AA1092">
        <v>0</v>
      </c>
      <c r="AB1092">
        <v>393.49477838495091</v>
      </c>
      <c r="AC1092">
        <v>0</v>
      </c>
      <c r="AD1092">
        <v>0</v>
      </c>
      <c r="AE1092">
        <v>966.27530203608694</v>
      </c>
    </row>
    <row r="1093" spans="1:31" x14ac:dyDescent="0.25">
      <c r="A1093">
        <v>2410261</v>
      </c>
      <c r="B1093">
        <v>1</v>
      </c>
      <c r="C1093" t="s">
        <v>80</v>
      </c>
      <c r="D1093" t="s">
        <v>101</v>
      </c>
      <c r="E1093" t="s">
        <v>162</v>
      </c>
      <c r="F1093" t="s">
        <v>3383</v>
      </c>
      <c r="G1093" t="s">
        <v>348</v>
      </c>
      <c r="H1093" t="s">
        <v>149</v>
      </c>
      <c r="I1093" t="s">
        <v>136</v>
      </c>
      <c r="J1093" t="s">
        <v>137</v>
      </c>
      <c r="K1093" t="s">
        <v>138</v>
      </c>
      <c r="L1093" t="s">
        <v>3384</v>
      </c>
      <c r="M1093" t="s">
        <v>3385</v>
      </c>
      <c r="N1093">
        <v>2.8233333329999999</v>
      </c>
      <c r="O1093">
        <v>0</v>
      </c>
      <c r="P1093">
        <v>112</v>
      </c>
      <c r="Q1093">
        <v>0</v>
      </c>
      <c r="R1093">
        <v>0</v>
      </c>
      <c r="S1093">
        <v>0</v>
      </c>
      <c r="T1093">
        <v>2</v>
      </c>
      <c r="U1093">
        <v>0</v>
      </c>
      <c r="V1093">
        <v>0</v>
      </c>
      <c r="W1093">
        <v>0</v>
      </c>
      <c r="X1093">
        <v>83.519742806181696</v>
      </c>
      <c r="Y1093">
        <v>0</v>
      </c>
      <c r="Z1093">
        <v>0</v>
      </c>
      <c r="AA1093">
        <v>0</v>
      </c>
      <c r="AB1093">
        <v>2.0477936602659335</v>
      </c>
      <c r="AC1093">
        <v>0</v>
      </c>
      <c r="AD1093">
        <v>0</v>
      </c>
      <c r="AE1093">
        <v>85.567536466447635</v>
      </c>
    </row>
    <row r="1094" spans="1:31" x14ac:dyDescent="0.25">
      <c r="A1094">
        <v>2410192</v>
      </c>
      <c r="B1094">
        <v>1</v>
      </c>
      <c r="C1094" t="s">
        <v>80</v>
      </c>
      <c r="D1094" t="s">
        <v>96</v>
      </c>
      <c r="E1094" t="s">
        <v>132</v>
      </c>
      <c r="F1094" t="s">
        <v>3386</v>
      </c>
      <c r="G1094" t="s">
        <v>3387</v>
      </c>
      <c r="H1094" t="s">
        <v>135</v>
      </c>
      <c r="I1094" t="s">
        <v>136</v>
      </c>
      <c r="J1094" t="s">
        <v>137</v>
      </c>
      <c r="K1094" t="s">
        <v>138</v>
      </c>
      <c r="L1094" t="s">
        <v>3388</v>
      </c>
      <c r="M1094" t="s">
        <v>3389</v>
      </c>
      <c r="N1094">
        <v>0.42388888800000002</v>
      </c>
      <c r="O1094">
        <v>0</v>
      </c>
      <c r="P1094">
        <v>357</v>
      </c>
      <c r="Q1094">
        <v>0</v>
      </c>
      <c r="R1094">
        <v>0</v>
      </c>
      <c r="S1094">
        <v>0</v>
      </c>
      <c r="T1094">
        <v>5</v>
      </c>
      <c r="U1094">
        <v>0</v>
      </c>
      <c r="V1094">
        <v>0</v>
      </c>
      <c r="W1094">
        <v>0</v>
      </c>
      <c r="X1094">
        <v>33.452258007121202</v>
      </c>
      <c r="Y1094">
        <v>0</v>
      </c>
      <c r="Z1094">
        <v>0</v>
      </c>
      <c r="AA1094">
        <v>0</v>
      </c>
      <c r="AB1094">
        <v>0.94614811319280001</v>
      </c>
      <c r="AC1094">
        <v>0</v>
      </c>
      <c r="AD1094">
        <v>0</v>
      </c>
      <c r="AE1094">
        <v>34.398406120314</v>
      </c>
    </row>
    <row r="1095" spans="1:31" x14ac:dyDescent="0.25">
      <c r="A1095">
        <v>2410547</v>
      </c>
      <c r="B1095">
        <v>1</v>
      </c>
      <c r="C1095" t="s">
        <v>81</v>
      </c>
      <c r="D1095" t="s">
        <v>121</v>
      </c>
      <c r="E1095" t="s">
        <v>152</v>
      </c>
      <c r="F1095" t="s">
        <v>3390</v>
      </c>
      <c r="G1095" t="s">
        <v>403</v>
      </c>
      <c r="H1095" t="s">
        <v>149</v>
      </c>
      <c r="I1095" t="s">
        <v>136</v>
      </c>
      <c r="J1095" t="s">
        <v>137</v>
      </c>
      <c r="K1095" t="s">
        <v>138</v>
      </c>
      <c r="L1095" t="s">
        <v>3391</v>
      </c>
      <c r="M1095" t="s">
        <v>3392</v>
      </c>
      <c r="N1095">
        <v>0.48</v>
      </c>
      <c r="O1095">
        <v>0</v>
      </c>
      <c r="P1095">
        <v>82</v>
      </c>
      <c r="Q1095">
        <v>0</v>
      </c>
      <c r="R1095">
        <v>0</v>
      </c>
      <c r="S1095">
        <v>0</v>
      </c>
      <c r="T1095">
        <v>3</v>
      </c>
      <c r="U1095">
        <v>0</v>
      </c>
      <c r="V1095">
        <v>0</v>
      </c>
      <c r="W1095">
        <v>0</v>
      </c>
      <c r="X1095">
        <v>5.910484740076801</v>
      </c>
      <c r="Y1095">
        <v>0</v>
      </c>
      <c r="Z1095">
        <v>0</v>
      </c>
      <c r="AA1095">
        <v>0</v>
      </c>
      <c r="AB1095">
        <v>6.9590255111999996E-2</v>
      </c>
      <c r="AC1095">
        <v>0</v>
      </c>
      <c r="AD1095">
        <v>0</v>
      </c>
      <c r="AE1095">
        <v>5.9800749951888008</v>
      </c>
    </row>
    <row r="1096" spans="1:31" x14ac:dyDescent="0.25">
      <c r="A1096">
        <v>2410215</v>
      </c>
      <c r="B1096">
        <v>1</v>
      </c>
      <c r="C1096" t="s">
        <v>80</v>
      </c>
      <c r="D1096" t="s">
        <v>95</v>
      </c>
      <c r="E1096" t="s">
        <v>141</v>
      </c>
      <c r="F1096" t="s">
        <v>3393</v>
      </c>
      <c r="G1096" t="s">
        <v>158</v>
      </c>
      <c r="H1096" t="s">
        <v>135</v>
      </c>
      <c r="I1096" t="s">
        <v>136</v>
      </c>
      <c r="J1096" t="s">
        <v>137</v>
      </c>
      <c r="K1096" t="s">
        <v>159</v>
      </c>
      <c r="L1096" t="s">
        <v>3394</v>
      </c>
      <c r="M1096" t="s">
        <v>3395</v>
      </c>
      <c r="N1096">
        <v>9.6238888879999998</v>
      </c>
      <c r="O1096">
        <v>0</v>
      </c>
      <c r="P1096">
        <v>0</v>
      </c>
      <c r="Q1096">
        <v>0</v>
      </c>
      <c r="R1096">
        <v>0</v>
      </c>
      <c r="S1096">
        <v>1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12.289298587128767</v>
      </c>
      <c r="AB1096">
        <v>0</v>
      </c>
      <c r="AC1096">
        <v>0</v>
      </c>
      <c r="AD1096">
        <v>0</v>
      </c>
      <c r="AE1096">
        <v>12.289298587128767</v>
      </c>
    </row>
    <row r="1097" spans="1:31" x14ac:dyDescent="0.25">
      <c r="A1097">
        <v>2410384</v>
      </c>
      <c r="B1097">
        <v>1</v>
      </c>
      <c r="C1097" t="s">
        <v>80</v>
      </c>
      <c r="D1097" t="s">
        <v>102</v>
      </c>
      <c r="E1097" t="s">
        <v>146</v>
      </c>
      <c r="F1097" t="s">
        <v>3396</v>
      </c>
      <c r="G1097" t="s">
        <v>282</v>
      </c>
      <c r="H1097" t="s">
        <v>149</v>
      </c>
      <c r="I1097" t="s">
        <v>136</v>
      </c>
      <c r="J1097" t="s">
        <v>137</v>
      </c>
      <c r="K1097" t="s">
        <v>138</v>
      </c>
      <c r="L1097" t="s">
        <v>3397</v>
      </c>
      <c r="M1097" t="s">
        <v>3398</v>
      </c>
      <c r="N1097">
        <v>0.89138888800000005</v>
      </c>
      <c r="O1097">
        <v>0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2.1855287153978002</v>
      </c>
      <c r="AA1097">
        <v>0</v>
      </c>
      <c r="AB1097">
        <v>0</v>
      </c>
      <c r="AC1097">
        <v>0</v>
      </c>
      <c r="AD1097">
        <v>0</v>
      </c>
      <c r="AE1097">
        <v>2.1855287153978002</v>
      </c>
    </row>
    <row r="1098" spans="1:31" x14ac:dyDescent="0.25">
      <c r="A1098">
        <v>2410278</v>
      </c>
      <c r="B1098">
        <v>1</v>
      </c>
      <c r="C1098" t="s">
        <v>81</v>
      </c>
      <c r="D1098" t="s">
        <v>123</v>
      </c>
      <c r="E1098" t="s">
        <v>141</v>
      </c>
      <c r="F1098" t="s">
        <v>3399</v>
      </c>
      <c r="G1098" t="s">
        <v>158</v>
      </c>
      <c r="H1098" t="s">
        <v>135</v>
      </c>
      <c r="I1098" t="s">
        <v>136</v>
      </c>
      <c r="J1098" t="s">
        <v>137</v>
      </c>
      <c r="K1098" t="s">
        <v>159</v>
      </c>
      <c r="L1098" t="s">
        <v>3400</v>
      </c>
      <c r="M1098" t="s">
        <v>3401</v>
      </c>
      <c r="N1098">
        <v>8.2799999999999994</v>
      </c>
      <c r="O1098">
        <v>1</v>
      </c>
      <c r="P1098">
        <v>5</v>
      </c>
      <c r="Q1098">
        <v>30</v>
      </c>
      <c r="R1098">
        <v>87</v>
      </c>
      <c r="S1098">
        <v>0</v>
      </c>
      <c r="T1098">
        <v>8</v>
      </c>
      <c r="U1098">
        <v>0</v>
      </c>
      <c r="V1098">
        <v>0</v>
      </c>
      <c r="W1098">
        <v>0</v>
      </c>
      <c r="X1098">
        <v>21.560096549848254</v>
      </c>
      <c r="Y1098">
        <v>177.13468627705834</v>
      </c>
      <c r="Z1098">
        <v>100.96022351629226</v>
      </c>
      <c r="AA1098">
        <v>0</v>
      </c>
      <c r="AB1098">
        <v>32.687662488737018</v>
      </c>
      <c r="AC1098">
        <v>0</v>
      </c>
      <c r="AD1098">
        <v>0</v>
      </c>
      <c r="AE1098">
        <v>332.3426688319359</v>
      </c>
    </row>
    <row r="1099" spans="1:31" x14ac:dyDescent="0.25">
      <c r="A1099">
        <v>2410610</v>
      </c>
      <c r="B1099">
        <v>1</v>
      </c>
      <c r="C1099" t="s">
        <v>81</v>
      </c>
      <c r="D1099" t="s">
        <v>116</v>
      </c>
      <c r="E1099" t="s">
        <v>288</v>
      </c>
      <c r="F1099" t="s">
        <v>3402</v>
      </c>
      <c r="G1099" t="s">
        <v>325</v>
      </c>
      <c r="H1099" t="s">
        <v>149</v>
      </c>
      <c r="I1099" t="s">
        <v>136</v>
      </c>
      <c r="J1099" t="s">
        <v>137</v>
      </c>
      <c r="K1099" t="s">
        <v>138</v>
      </c>
      <c r="L1099" t="s">
        <v>3403</v>
      </c>
      <c r="M1099" t="s">
        <v>3404</v>
      </c>
      <c r="N1099">
        <v>1.257777777</v>
      </c>
      <c r="O1099">
        <v>0</v>
      </c>
      <c r="P1099">
        <v>65</v>
      </c>
      <c r="Q1099">
        <v>0</v>
      </c>
      <c r="R1099">
        <v>0</v>
      </c>
      <c r="S1099">
        <v>0</v>
      </c>
      <c r="T1099">
        <v>2</v>
      </c>
      <c r="U1099">
        <v>0</v>
      </c>
      <c r="V1099">
        <v>0</v>
      </c>
      <c r="W1099">
        <v>0</v>
      </c>
      <c r="X1099">
        <v>15.606718787598396</v>
      </c>
      <c r="Y1099">
        <v>0</v>
      </c>
      <c r="Z1099">
        <v>0</v>
      </c>
      <c r="AA1099">
        <v>0</v>
      </c>
      <c r="AB1099">
        <v>1.9169707744680005</v>
      </c>
      <c r="AC1099">
        <v>0</v>
      </c>
      <c r="AD1099">
        <v>0</v>
      </c>
      <c r="AE1099">
        <v>17.523689562066398</v>
      </c>
    </row>
    <row r="1100" spans="1:31" x14ac:dyDescent="0.25">
      <c r="A1100">
        <v>2410424</v>
      </c>
      <c r="B1100">
        <v>1</v>
      </c>
      <c r="C1100" t="s">
        <v>80</v>
      </c>
      <c r="D1100" t="s">
        <v>96</v>
      </c>
      <c r="E1100" t="s">
        <v>146</v>
      </c>
      <c r="F1100" t="s">
        <v>3405</v>
      </c>
      <c r="G1100" t="s">
        <v>199</v>
      </c>
      <c r="H1100" t="s">
        <v>149</v>
      </c>
      <c r="I1100" t="s">
        <v>136</v>
      </c>
      <c r="J1100" t="s">
        <v>137</v>
      </c>
      <c r="K1100" t="s">
        <v>138</v>
      </c>
      <c r="L1100" t="s">
        <v>3406</v>
      </c>
      <c r="M1100" t="s">
        <v>3407</v>
      </c>
      <c r="N1100">
        <v>4.6302777769999999</v>
      </c>
      <c r="O1100">
        <v>0</v>
      </c>
      <c r="P1100">
        <v>1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</row>
    <row r="1101" spans="1:31" x14ac:dyDescent="0.25">
      <c r="A1101">
        <v>2410321</v>
      </c>
      <c r="B1101">
        <v>1</v>
      </c>
      <c r="C1101" t="s">
        <v>81</v>
      </c>
      <c r="D1101" t="s">
        <v>114</v>
      </c>
      <c r="E1101" t="s">
        <v>132</v>
      </c>
      <c r="F1101" t="s">
        <v>3408</v>
      </c>
      <c r="G1101" t="s">
        <v>158</v>
      </c>
      <c r="H1101" t="s">
        <v>135</v>
      </c>
      <c r="I1101" t="s">
        <v>136</v>
      </c>
      <c r="J1101" t="s">
        <v>137</v>
      </c>
      <c r="K1101" t="s">
        <v>159</v>
      </c>
      <c r="L1101" t="s">
        <v>3409</v>
      </c>
      <c r="M1101" t="s">
        <v>3410</v>
      </c>
      <c r="N1101">
        <v>2.1236111110000002</v>
      </c>
      <c r="O1101">
        <v>0</v>
      </c>
      <c r="P1101">
        <v>57</v>
      </c>
      <c r="Q1101">
        <v>0</v>
      </c>
      <c r="R1101">
        <v>38</v>
      </c>
      <c r="S1101">
        <v>0</v>
      </c>
      <c r="T1101">
        <v>12</v>
      </c>
      <c r="U1101">
        <v>0</v>
      </c>
      <c r="V1101">
        <v>1</v>
      </c>
      <c r="W1101">
        <v>0</v>
      </c>
      <c r="X1101">
        <v>7.4282636261184782</v>
      </c>
      <c r="Y1101">
        <v>0</v>
      </c>
      <c r="Z1101">
        <v>3.216352101270334</v>
      </c>
      <c r="AA1101">
        <v>0</v>
      </c>
      <c r="AB1101">
        <v>6.1448831090411415</v>
      </c>
      <c r="AC1101">
        <v>0</v>
      </c>
      <c r="AD1101">
        <v>150.73951622512004</v>
      </c>
      <c r="AE1101">
        <v>167.52901506154998</v>
      </c>
    </row>
    <row r="1102" spans="1:31" x14ac:dyDescent="0.25">
      <c r="A1102">
        <v>2410298</v>
      </c>
      <c r="B1102">
        <v>1</v>
      </c>
      <c r="C1102" t="s">
        <v>81</v>
      </c>
      <c r="D1102" t="s">
        <v>126</v>
      </c>
      <c r="E1102" t="s">
        <v>141</v>
      </c>
      <c r="F1102" t="s">
        <v>3411</v>
      </c>
      <c r="G1102" t="s">
        <v>143</v>
      </c>
      <c r="H1102" t="s">
        <v>135</v>
      </c>
      <c r="I1102" t="s">
        <v>136</v>
      </c>
      <c r="J1102" t="s">
        <v>137</v>
      </c>
      <c r="K1102" t="s">
        <v>138</v>
      </c>
      <c r="L1102" t="s">
        <v>3412</v>
      </c>
      <c r="M1102" t="s">
        <v>3413</v>
      </c>
      <c r="N1102">
        <v>0.396666666</v>
      </c>
      <c r="O1102">
        <v>2</v>
      </c>
      <c r="P1102">
        <v>288</v>
      </c>
      <c r="Q1102">
        <v>36</v>
      </c>
      <c r="R1102">
        <v>123</v>
      </c>
      <c r="S1102">
        <v>9</v>
      </c>
      <c r="T1102">
        <v>30</v>
      </c>
      <c r="U1102">
        <v>0</v>
      </c>
      <c r="V1102">
        <v>2</v>
      </c>
      <c r="W1102">
        <v>0.158394356904</v>
      </c>
      <c r="X1102">
        <v>12.170547984916295</v>
      </c>
      <c r="Y1102">
        <v>32.057098073642138</v>
      </c>
      <c r="Z1102">
        <v>11.808904136399994</v>
      </c>
      <c r="AA1102">
        <v>8.9458473869557302</v>
      </c>
      <c r="AB1102">
        <v>28.022180496050055</v>
      </c>
      <c r="AC1102">
        <v>0</v>
      </c>
      <c r="AD1102">
        <v>107.25216835258801</v>
      </c>
      <c r="AE1102">
        <v>200.41514078745621</v>
      </c>
    </row>
    <row r="1103" spans="1:31" x14ac:dyDescent="0.25">
      <c r="A1103">
        <v>2410178</v>
      </c>
      <c r="B1103">
        <v>1</v>
      </c>
      <c r="C1103" t="s">
        <v>80</v>
      </c>
      <c r="D1103" t="s">
        <v>84</v>
      </c>
      <c r="E1103" t="s">
        <v>162</v>
      </c>
      <c r="F1103" t="s">
        <v>3414</v>
      </c>
      <c r="G1103" t="s">
        <v>455</v>
      </c>
      <c r="H1103" t="s">
        <v>149</v>
      </c>
      <c r="I1103" t="s">
        <v>136</v>
      </c>
      <c r="J1103" t="s">
        <v>137</v>
      </c>
      <c r="K1103" t="s">
        <v>138</v>
      </c>
      <c r="L1103" t="s">
        <v>3415</v>
      </c>
      <c r="M1103" t="s">
        <v>3416</v>
      </c>
      <c r="N1103">
        <v>0.95972222200000001</v>
      </c>
      <c r="O1103">
        <v>0</v>
      </c>
      <c r="P1103">
        <v>119</v>
      </c>
      <c r="Q1103">
        <v>0</v>
      </c>
      <c r="R1103">
        <v>1</v>
      </c>
      <c r="S1103">
        <v>0</v>
      </c>
      <c r="T1103">
        <v>15</v>
      </c>
      <c r="U1103">
        <v>0</v>
      </c>
      <c r="V1103">
        <v>0</v>
      </c>
      <c r="W1103">
        <v>0</v>
      </c>
      <c r="X1103">
        <v>17.600734173441285</v>
      </c>
      <c r="Y1103">
        <v>0</v>
      </c>
      <c r="Z1103">
        <v>0.69844163883147503</v>
      </c>
      <c r="AA1103">
        <v>0</v>
      </c>
      <c r="AB1103">
        <v>4.0767526569488339</v>
      </c>
      <c r="AC1103">
        <v>0</v>
      </c>
      <c r="AD1103">
        <v>0</v>
      </c>
      <c r="AE1103">
        <v>22.375928469221595</v>
      </c>
    </row>
    <row r="1104" spans="1:31" x14ac:dyDescent="0.25">
      <c r="A1104">
        <v>2410553</v>
      </c>
      <c r="B1104">
        <v>1</v>
      </c>
      <c r="C1104" t="s">
        <v>81</v>
      </c>
      <c r="D1104" t="s">
        <v>127</v>
      </c>
      <c r="E1104" t="s">
        <v>146</v>
      </c>
      <c r="F1104" t="s">
        <v>3417</v>
      </c>
      <c r="G1104" t="s">
        <v>168</v>
      </c>
      <c r="H1104" t="s">
        <v>149</v>
      </c>
      <c r="I1104" t="s">
        <v>136</v>
      </c>
      <c r="J1104" t="s">
        <v>3</v>
      </c>
      <c r="K1104" t="s">
        <v>138</v>
      </c>
      <c r="L1104" t="s">
        <v>3418</v>
      </c>
      <c r="M1104" t="s">
        <v>3419</v>
      </c>
      <c r="N1104">
        <v>3.1205555550000001</v>
      </c>
      <c r="O1104">
        <v>0</v>
      </c>
      <c r="P1104">
        <v>6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4.0053913607043334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4.0053913607043334</v>
      </c>
    </row>
    <row r="1105" spans="1:31" x14ac:dyDescent="0.25">
      <c r="A1105">
        <v>2410255</v>
      </c>
      <c r="B1105">
        <v>1</v>
      </c>
      <c r="C1105" t="s">
        <v>80</v>
      </c>
      <c r="D1105" t="s">
        <v>82</v>
      </c>
      <c r="E1105" t="s">
        <v>241</v>
      </c>
      <c r="F1105" t="s">
        <v>3420</v>
      </c>
      <c r="G1105" t="s">
        <v>158</v>
      </c>
      <c r="H1105" t="s">
        <v>135</v>
      </c>
      <c r="I1105" t="s">
        <v>136</v>
      </c>
      <c r="J1105" t="s">
        <v>137</v>
      </c>
      <c r="K1105" t="s">
        <v>159</v>
      </c>
      <c r="L1105" t="s">
        <v>3421</v>
      </c>
      <c r="M1105" t="s">
        <v>3422</v>
      </c>
      <c r="N1105">
        <v>5.0427777770000004</v>
      </c>
      <c r="O1105">
        <v>0</v>
      </c>
      <c r="P1105">
        <v>2081</v>
      </c>
      <c r="Q1105">
        <v>0</v>
      </c>
      <c r="R1105">
        <v>0</v>
      </c>
      <c r="S1105">
        <v>0</v>
      </c>
      <c r="T1105">
        <v>652</v>
      </c>
      <c r="U1105">
        <v>0</v>
      </c>
      <c r="V1105">
        <v>0</v>
      </c>
      <c r="W1105">
        <v>0</v>
      </c>
      <c r="X1105">
        <v>3047.29559302495</v>
      </c>
      <c r="Y1105">
        <v>0</v>
      </c>
      <c r="Z1105">
        <v>0</v>
      </c>
      <c r="AA1105">
        <v>0</v>
      </c>
      <c r="AB1105">
        <v>4144.1043629022606</v>
      </c>
      <c r="AC1105">
        <v>0</v>
      </c>
      <c r="AD1105">
        <v>0</v>
      </c>
      <c r="AE1105">
        <v>7191.3999559272106</v>
      </c>
    </row>
    <row r="1106" spans="1:31" x14ac:dyDescent="0.25">
      <c r="A1106">
        <v>2410341</v>
      </c>
      <c r="B1106">
        <v>1</v>
      </c>
      <c r="C1106" t="s">
        <v>80</v>
      </c>
      <c r="D1106" t="s">
        <v>100</v>
      </c>
      <c r="E1106" t="s">
        <v>174</v>
      </c>
      <c r="F1106" t="s">
        <v>3423</v>
      </c>
      <c r="G1106" t="s">
        <v>158</v>
      </c>
      <c r="H1106" t="s">
        <v>135</v>
      </c>
      <c r="I1106" t="s">
        <v>136</v>
      </c>
      <c r="J1106" t="s">
        <v>137</v>
      </c>
      <c r="K1106" t="s">
        <v>159</v>
      </c>
      <c r="L1106" t="s">
        <v>3424</v>
      </c>
      <c r="M1106" t="s">
        <v>3425</v>
      </c>
      <c r="N1106">
        <v>6.24</v>
      </c>
      <c r="O1106">
        <v>1</v>
      </c>
      <c r="P1106">
        <v>436</v>
      </c>
      <c r="Q1106">
        <v>28</v>
      </c>
      <c r="R1106">
        <v>124</v>
      </c>
      <c r="S1106">
        <v>12</v>
      </c>
      <c r="T1106">
        <v>98</v>
      </c>
      <c r="U1106">
        <v>0</v>
      </c>
      <c r="V1106">
        <v>0</v>
      </c>
      <c r="W1106">
        <v>7.0616607214740998</v>
      </c>
      <c r="X1106">
        <v>564.23961537339289</v>
      </c>
      <c r="Y1106">
        <v>616.53305140998179</v>
      </c>
      <c r="Z1106">
        <v>391.78914301492921</v>
      </c>
      <c r="AA1106">
        <v>281.03506495757182</v>
      </c>
      <c r="AB1106">
        <v>264.63914804086568</v>
      </c>
      <c r="AC1106">
        <v>0</v>
      </c>
      <c r="AD1106">
        <v>0</v>
      </c>
      <c r="AE1106">
        <v>2125.2976835182158</v>
      </c>
    </row>
    <row r="1107" spans="1:31" x14ac:dyDescent="0.25">
      <c r="A1107">
        <v>2410198</v>
      </c>
      <c r="B1107">
        <v>1</v>
      </c>
      <c r="C1107" t="s">
        <v>81</v>
      </c>
      <c r="D1107" t="s">
        <v>127</v>
      </c>
      <c r="E1107" t="s">
        <v>241</v>
      </c>
      <c r="F1107" t="s">
        <v>3426</v>
      </c>
      <c r="G1107" t="s">
        <v>158</v>
      </c>
      <c r="H1107" t="s">
        <v>135</v>
      </c>
      <c r="I1107" t="s">
        <v>136</v>
      </c>
      <c r="J1107" t="s">
        <v>137</v>
      </c>
      <c r="K1107" t="s">
        <v>159</v>
      </c>
      <c r="L1107" t="s">
        <v>3427</v>
      </c>
      <c r="M1107" t="s">
        <v>3428</v>
      </c>
      <c r="N1107">
        <v>1.424722222</v>
      </c>
      <c r="O1107">
        <v>0</v>
      </c>
      <c r="P1107">
        <v>13690</v>
      </c>
      <c r="Q1107">
        <v>0</v>
      </c>
      <c r="R1107">
        <v>1</v>
      </c>
      <c r="S1107">
        <v>4</v>
      </c>
      <c r="T1107">
        <v>2285</v>
      </c>
      <c r="U1107">
        <v>0</v>
      </c>
      <c r="V1107">
        <v>6</v>
      </c>
      <c r="W1107">
        <v>0</v>
      </c>
      <c r="X1107">
        <v>3398.7340012422187</v>
      </c>
      <c r="Y1107">
        <v>0</v>
      </c>
      <c r="Z1107">
        <v>1.2011241931429335</v>
      </c>
      <c r="AA1107">
        <v>299.59726300468623</v>
      </c>
      <c r="AB1107">
        <v>1660.1092519266276</v>
      </c>
      <c r="AC1107">
        <v>0</v>
      </c>
      <c r="AD1107">
        <v>316.05269622167498</v>
      </c>
      <c r="AE1107">
        <v>5675.6943365883508</v>
      </c>
    </row>
    <row r="1108" spans="1:31" x14ac:dyDescent="0.25">
      <c r="A1108">
        <v>2410310</v>
      </c>
      <c r="B1108">
        <v>1</v>
      </c>
      <c r="C1108" t="s">
        <v>80</v>
      </c>
      <c r="D1108" t="s">
        <v>100</v>
      </c>
      <c r="E1108" t="s">
        <v>174</v>
      </c>
      <c r="F1108" t="s">
        <v>2995</v>
      </c>
      <c r="G1108" t="s">
        <v>143</v>
      </c>
      <c r="H1108" t="s">
        <v>135</v>
      </c>
      <c r="I1108" t="s">
        <v>136</v>
      </c>
      <c r="J1108" t="s">
        <v>137</v>
      </c>
      <c r="K1108" t="s">
        <v>138</v>
      </c>
      <c r="L1108" t="s">
        <v>3429</v>
      </c>
      <c r="M1108" t="s">
        <v>3430</v>
      </c>
      <c r="N1108">
        <v>0.53333333299999997</v>
      </c>
      <c r="O1108">
        <v>0</v>
      </c>
      <c r="P1108">
        <v>791</v>
      </c>
      <c r="Q1108">
        <v>2</v>
      </c>
      <c r="R1108">
        <v>35</v>
      </c>
      <c r="S1108">
        <v>10</v>
      </c>
      <c r="T1108">
        <v>129</v>
      </c>
      <c r="U1108">
        <v>6</v>
      </c>
      <c r="V1108">
        <v>4</v>
      </c>
      <c r="W1108">
        <v>0</v>
      </c>
      <c r="X1108">
        <v>120.63988470331168</v>
      </c>
      <c r="Y1108">
        <v>0.507962540736</v>
      </c>
      <c r="Z1108">
        <v>8.6521980781706667</v>
      </c>
      <c r="AA1108">
        <v>28.501328082645337</v>
      </c>
      <c r="AB1108">
        <v>76.054555182261311</v>
      </c>
      <c r="AC1108">
        <v>39.210038128160001</v>
      </c>
      <c r="AD1108">
        <v>84.239384677728012</v>
      </c>
      <c r="AE1108">
        <v>357.80535139301304</v>
      </c>
    </row>
    <row r="1109" spans="1:31" x14ac:dyDescent="0.25">
      <c r="A1109">
        <v>2410287</v>
      </c>
      <c r="B1109">
        <v>1</v>
      </c>
      <c r="C1109" t="s">
        <v>80</v>
      </c>
      <c r="D1109" t="s">
        <v>108</v>
      </c>
      <c r="E1109" t="s">
        <v>152</v>
      </c>
      <c r="F1109" t="s">
        <v>3431</v>
      </c>
      <c r="G1109" t="s">
        <v>154</v>
      </c>
      <c r="H1109" t="s">
        <v>149</v>
      </c>
      <c r="I1109" t="s">
        <v>136</v>
      </c>
      <c r="J1109" t="s">
        <v>137</v>
      </c>
      <c r="K1109" t="s">
        <v>138</v>
      </c>
      <c r="L1109" t="s">
        <v>3432</v>
      </c>
      <c r="M1109" t="s">
        <v>3433</v>
      </c>
      <c r="N1109">
        <v>0.66361111100000003</v>
      </c>
      <c r="O1109">
        <v>0</v>
      </c>
      <c r="P1109">
        <v>43</v>
      </c>
      <c r="Q1109">
        <v>0</v>
      </c>
      <c r="R1109">
        <v>15</v>
      </c>
      <c r="S1109">
        <v>0</v>
      </c>
      <c r="T1109">
        <v>4</v>
      </c>
      <c r="U1109">
        <v>0</v>
      </c>
      <c r="V1109">
        <v>0</v>
      </c>
      <c r="W1109">
        <v>0</v>
      </c>
      <c r="X1109">
        <v>5.803518945681521</v>
      </c>
      <c r="Y1109">
        <v>0</v>
      </c>
      <c r="Z1109">
        <v>1.3372709101488502</v>
      </c>
      <c r="AA1109">
        <v>0</v>
      </c>
      <c r="AB1109">
        <v>1.8488320264257001</v>
      </c>
      <c r="AC1109">
        <v>0</v>
      </c>
      <c r="AD1109">
        <v>0</v>
      </c>
      <c r="AE1109">
        <v>8.9896218822560723</v>
      </c>
    </row>
    <row r="1110" spans="1:31" x14ac:dyDescent="0.25">
      <c r="A1110">
        <v>2410596</v>
      </c>
      <c r="B1110">
        <v>1</v>
      </c>
      <c r="C1110" t="s">
        <v>80</v>
      </c>
      <c r="D1110" t="s">
        <v>96</v>
      </c>
      <c r="E1110" t="s">
        <v>132</v>
      </c>
      <c r="F1110" t="s">
        <v>3434</v>
      </c>
      <c r="G1110" t="s">
        <v>3387</v>
      </c>
      <c r="H1110" t="s">
        <v>135</v>
      </c>
      <c r="I1110" t="s">
        <v>136</v>
      </c>
      <c r="J1110" t="s">
        <v>137</v>
      </c>
      <c r="K1110" t="s">
        <v>138</v>
      </c>
      <c r="L1110" t="s">
        <v>3435</v>
      </c>
      <c r="M1110" t="s">
        <v>3436</v>
      </c>
      <c r="N1110">
        <v>0.4325</v>
      </c>
      <c r="O1110">
        <v>0</v>
      </c>
      <c r="P1110">
        <v>326</v>
      </c>
      <c r="Q1110">
        <v>0</v>
      </c>
      <c r="R1110">
        <v>0</v>
      </c>
      <c r="S1110">
        <v>0</v>
      </c>
      <c r="T1110">
        <v>31</v>
      </c>
      <c r="U1110">
        <v>0</v>
      </c>
      <c r="V1110">
        <v>0</v>
      </c>
      <c r="W1110">
        <v>0</v>
      </c>
      <c r="X1110">
        <v>40.692944058635113</v>
      </c>
      <c r="Y1110">
        <v>0</v>
      </c>
      <c r="Z1110">
        <v>0</v>
      </c>
      <c r="AA1110">
        <v>0</v>
      </c>
      <c r="AB1110">
        <v>13.143128549622901</v>
      </c>
      <c r="AC1110">
        <v>0</v>
      </c>
      <c r="AD1110">
        <v>0</v>
      </c>
      <c r="AE1110">
        <v>53.836072608258014</v>
      </c>
    </row>
    <row r="1111" spans="1:31" x14ac:dyDescent="0.25">
      <c r="A1111">
        <v>2410264</v>
      </c>
      <c r="B1111">
        <v>1</v>
      </c>
      <c r="C1111" t="s">
        <v>80</v>
      </c>
      <c r="D1111" t="s">
        <v>96</v>
      </c>
      <c r="E1111" t="s">
        <v>146</v>
      </c>
      <c r="F1111" t="s">
        <v>3437</v>
      </c>
      <c r="G1111" t="s">
        <v>199</v>
      </c>
      <c r="H1111" t="s">
        <v>149</v>
      </c>
      <c r="I1111" t="s">
        <v>136</v>
      </c>
      <c r="J1111" t="s">
        <v>137</v>
      </c>
      <c r="K1111" t="s">
        <v>138</v>
      </c>
      <c r="L1111" t="s">
        <v>3438</v>
      </c>
      <c r="M1111" t="s">
        <v>3439</v>
      </c>
      <c r="N1111">
        <v>3.9563888880000002</v>
      </c>
      <c r="O1111">
        <v>0</v>
      </c>
      <c r="P1111">
        <v>2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3.3112386313764337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3.3112386313764337</v>
      </c>
    </row>
    <row r="1112" spans="1:31" x14ac:dyDescent="0.25">
      <c r="A1112">
        <v>2410327</v>
      </c>
      <c r="B1112">
        <v>1</v>
      </c>
      <c r="C1112" t="s">
        <v>81</v>
      </c>
      <c r="D1112" t="s">
        <v>112</v>
      </c>
      <c r="E1112" t="s">
        <v>174</v>
      </c>
      <c r="F1112" t="s">
        <v>1632</v>
      </c>
      <c r="G1112" t="s">
        <v>143</v>
      </c>
      <c r="H1112" t="s">
        <v>135</v>
      </c>
      <c r="I1112" t="s">
        <v>136</v>
      </c>
      <c r="J1112" t="s">
        <v>137</v>
      </c>
      <c r="K1112" t="s">
        <v>138</v>
      </c>
      <c r="L1112" t="s">
        <v>3440</v>
      </c>
      <c r="M1112" t="s">
        <v>3441</v>
      </c>
      <c r="N1112">
        <v>0.74444444399999998</v>
      </c>
      <c r="O1112">
        <v>1</v>
      </c>
      <c r="P1112">
        <v>99</v>
      </c>
      <c r="Q1112">
        <v>4</v>
      </c>
      <c r="R1112">
        <v>15</v>
      </c>
      <c r="S1112">
        <v>3</v>
      </c>
      <c r="T1112">
        <v>5</v>
      </c>
      <c r="U1112">
        <v>0</v>
      </c>
      <c r="V1112">
        <v>0</v>
      </c>
      <c r="W1112">
        <v>0.99786268432812508</v>
      </c>
      <c r="X1112">
        <v>0.48301410319214999</v>
      </c>
      <c r="Y1112">
        <v>9.5763854619484352</v>
      </c>
      <c r="Z1112">
        <v>4.2012848139329222</v>
      </c>
      <c r="AA1112">
        <v>19.536640577188624</v>
      </c>
      <c r="AB1112">
        <v>8.9739470335080824</v>
      </c>
      <c r="AC1112">
        <v>0</v>
      </c>
      <c r="AD1112">
        <v>0</v>
      </c>
      <c r="AE1112">
        <v>43.769134674098339</v>
      </c>
    </row>
    <row r="1113" spans="1:31" x14ac:dyDescent="0.25">
      <c r="A1113">
        <v>2447204</v>
      </c>
      <c r="B1113">
        <v>1</v>
      </c>
      <c r="C1113" t="s">
        <v>80</v>
      </c>
      <c r="D1113" t="s">
        <v>84</v>
      </c>
      <c r="E1113" t="s">
        <v>141</v>
      </c>
      <c r="F1113" t="s">
        <v>3442</v>
      </c>
      <c r="G1113" t="s">
        <v>143</v>
      </c>
      <c r="H1113" t="s">
        <v>135</v>
      </c>
      <c r="I1113" t="s">
        <v>136</v>
      </c>
      <c r="J1113" t="s">
        <v>137</v>
      </c>
      <c r="K1113" t="s">
        <v>138</v>
      </c>
      <c r="L1113" t="s">
        <v>3443</v>
      </c>
      <c r="M1113" t="s">
        <v>3444</v>
      </c>
      <c r="N1113">
        <v>6.6666665999999999E-2</v>
      </c>
      <c r="O1113">
        <v>14</v>
      </c>
      <c r="P1113">
        <v>2286</v>
      </c>
      <c r="Q1113">
        <v>5</v>
      </c>
      <c r="R1113">
        <v>283</v>
      </c>
      <c r="S1113">
        <v>15</v>
      </c>
      <c r="T1113">
        <v>280</v>
      </c>
      <c r="U1113">
        <v>0</v>
      </c>
      <c r="V1113">
        <v>0</v>
      </c>
      <c r="W1113">
        <v>0.33184481933000004</v>
      </c>
      <c r="X1113">
        <v>28.172709155686739</v>
      </c>
      <c r="Y1113">
        <v>1.9303757252640001</v>
      </c>
      <c r="Z1113">
        <v>9.4768286680019962</v>
      </c>
      <c r="AA1113">
        <v>0.95606571929600015</v>
      </c>
      <c r="AB1113">
        <v>13.430861473073328</v>
      </c>
      <c r="AC1113">
        <v>0</v>
      </c>
      <c r="AD1113">
        <v>0</v>
      </c>
      <c r="AE1113">
        <v>54.298685560652061</v>
      </c>
    </row>
    <row r="1114" spans="1:31" x14ac:dyDescent="0.25">
      <c r="A1114">
        <v>2410373</v>
      </c>
      <c r="B1114">
        <v>1</v>
      </c>
      <c r="C1114" t="s">
        <v>80</v>
      </c>
      <c r="D1114" t="s">
        <v>82</v>
      </c>
      <c r="E1114" t="s">
        <v>162</v>
      </c>
      <c r="F1114" t="s">
        <v>3445</v>
      </c>
      <c r="G1114" t="s">
        <v>268</v>
      </c>
      <c r="H1114" t="s">
        <v>149</v>
      </c>
      <c r="I1114" t="s">
        <v>136</v>
      </c>
      <c r="J1114" t="s">
        <v>137</v>
      </c>
      <c r="K1114" t="s">
        <v>138</v>
      </c>
      <c r="L1114" t="s">
        <v>3446</v>
      </c>
      <c r="M1114" t="s">
        <v>3447</v>
      </c>
      <c r="N1114">
        <v>2.1702777769999999</v>
      </c>
      <c r="O1114">
        <v>0</v>
      </c>
      <c r="P1114">
        <v>38</v>
      </c>
      <c r="Q1114">
        <v>0</v>
      </c>
      <c r="R1114">
        <v>0</v>
      </c>
      <c r="S1114">
        <v>0</v>
      </c>
      <c r="T1114">
        <v>4</v>
      </c>
      <c r="U1114">
        <v>0</v>
      </c>
      <c r="V1114">
        <v>0</v>
      </c>
      <c r="W1114">
        <v>0</v>
      </c>
      <c r="X1114">
        <v>22.441140976881616</v>
      </c>
      <c r="Y1114">
        <v>0</v>
      </c>
      <c r="Z1114">
        <v>0</v>
      </c>
      <c r="AA1114">
        <v>0</v>
      </c>
      <c r="AB1114">
        <v>1.0902527450804751</v>
      </c>
      <c r="AC1114">
        <v>0</v>
      </c>
      <c r="AD1114">
        <v>0</v>
      </c>
      <c r="AE1114">
        <v>23.53139372196209</v>
      </c>
    </row>
    <row r="1115" spans="1:31" x14ac:dyDescent="0.25">
      <c r="A1115">
        <v>2410224</v>
      </c>
      <c r="B1115">
        <v>1</v>
      </c>
      <c r="C1115" t="s">
        <v>81</v>
      </c>
      <c r="D1115" t="s">
        <v>120</v>
      </c>
      <c r="E1115" t="s">
        <v>174</v>
      </c>
      <c r="F1115" t="s">
        <v>3448</v>
      </c>
      <c r="G1115" t="s">
        <v>143</v>
      </c>
      <c r="H1115" t="s">
        <v>135</v>
      </c>
      <c r="I1115" t="s">
        <v>136</v>
      </c>
      <c r="J1115" t="s">
        <v>137</v>
      </c>
      <c r="K1115" t="s">
        <v>138</v>
      </c>
      <c r="L1115" t="s">
        <v>3449</v>
      </c>
      <c r="M1115" t="s">
        <v>3450</v>
      </c>
      <c r="N1115">
        <v>0.48194444400000003</v>
      </c>
      <c r="O1115">
        <v>1</v>
      </c>
      <c r="P1115">
        <v>702</v>
      </c>
      <c r="Q1115">
        <v>100</v>
      </c>
      <c r="R1115">
        <v>144</v>
      </c>
      <c r="S1115">
        <v>12</v>
      </c>
      <c r="T1115">
        <v>79</v>
      </c>
      <c r="U1115">
        <v>0</v>
      </c>
      <c r="V1115">
        <v>1</v>
      </c>
      <c r="W1115">
        <v>0</v>
      </c>
      <c r="X1115">
        <v>72.133368817395237</v>
      </c>
      <c r="Y1115">
        <v>3.8151769175980501</v>
      </c>
      <c r="Z1115">
        <v>5.5476008536103958</v>
      </c>
      <c r="AA1115">
        <v>18.629720053432088</v>
      </c>
      <c r="AB1115">
        <v>18.328707068892186</v>
      </c>
      <c r="AC1115">
        <v>0</v>
      </c>
      <c r="AD1115">
        <v>64.451225010699758</v>
      </c>
      <c r="AE1115">
        <v>182.90579872162772</v>
      </c>
    </row>
    <row r="1116" spans="1:31" x14ac:dyDescent="0.25">
      <c r="A1116">
        <v>2410536</v>
      </c>
      <c r="B1116">
        <v>1</v>
      </c>
      <c r="C1116" t="s">
        <v>81</v>
      </c>
      <c r="D1116" t="s">
        <v>123</v>
      </c>
      <c r="E1116" t="s">
        <v>162</v>
      </c>
      <c r="F1116" t="s">
        <v>3451</v>
      </c>
      <c r="G1116" t="s">
        <v>164</v>
      </c>
      <c r="H1116" t="s">
        <v>149</v>
      </c>
      <c r="I1116" t="s">
        <v>136</v>
      </c>
      <c r="J1116" t="s">
        <v>137</v>
      </c>
      <c r="K1116" t="s">
        <v>138</v>
      </c>
      <c r="L1116" t="s">
        <v>3452</v>
      </c>
      <c r="M1116" t="s">
        <v>3453</v>
      </c>
      <c r="N1116">
        <v>2.1569444440000001</v>
      </c>
      <c r="O1116">
        <v>0</v>
      </c>
      <c r="P1116">
        <v>29</v>
      </c>
      <c r="Q1116">
        <v>0</v>
      </c>
      <c r="R1116">
        <v>4</v>
      </c>
      <c r="S1116">
        <v>0</v>
      </c>
      <c r="T1116">
        <v>2</v>
      </c>
      <c r="U1116">
        <v>0</v>
      </c>
      <c r="V1116">
        <v>0</v>
      </c>
      <c r="W1116">
        <v>0</v>
      </c>
      <c r="X1116">
        <v>9.7341210116348815</v>
      </c>
      <c r="Y1116">
        <v>0</v>
      </c>
      <c r="Z1116">
        <v>1.7074279871866667E-2</v>
      </c>
      <c r="AA1116">
        <v>0</v>
      </c>
      <c r="AB1116">
        <v>2.607404759047522</v>
      </c>
      <c r="AC1116">
        <v>0</v>
      </c>
      <c r="AD1116">
        <v>0</v>
      </c>
      <c r="AE1116">
        <v>12.358600050554271</v>
      </c>
    </row>
    <row r="1117" spans="1:31" x14ac:dyDescent="0.25">
      <c r="A1117">
        <v>2410579</v>
      </c>
      <c r="B1117">
        <v>1</v>
      </c>
      <c r="C1117" t="s">
        <v>81</v>
      </c>
      <c r="D1117" t="s">
        <v>112</v>
      </c>
      <c r="E1117" t="s">
        <v>132</v>
      </c>
      <c r="F1117" t="s">
        <v>3454</v>
      </c>
      <c r="G1117" t="s">
        <v>919</v>
      </c>
      <c r="H1117" t="s">
        <v>135</v>
      </c>
      <c r="I1117" t="s">
        <v>136</v>
      </c>
      <c r="J1117" t="s">
        <v>137</v>
      </c>
      <c r="K1117" t="s">
        <v>138</v>
      </c>
      <c r="L1117" t="s">
        <v>3455</v>
      </c>
      <c r="M1117" t="s">
        <v>3456</v>
      </c>
      <c r="N1117">
        <v>0.57944444399999995</v>
      </c>
      <c r="O1117">
        <v>0</v>
      </c>
      <c r="P1117">
        <v>60</v>
      </c>
      <c r="Q1117">
        <v>0</v>
      </c>
      <c r="R1117">
        <v>10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4.9920762724000006E-2</v>
      </c>
      <c r="Y1117">
        <v>0</v>
      </c>
      <c r="Z1117">
        <v>0</v>
      </c>
      <c r="AA1117">
        <v>0</v>
      </c>
      <c r="AB1117">
        <v>0.62592878502762217</v>
      </c>
      <c r="AC1117">
        <v>0</v>
      </c>
      <c r="AD1117">
        <v>0</v>
      </c>
      <c r="AE1117">
        <v>0.6758495477516222</v>
      </c>
    </row>
    <row r="1118" spans="1:31" x14ac:dyDescent="0.25">
      <c r="A1118">
        <v>2410493</v>
      </c>
      <c r="B1118">
        <v>1</v>
      </c>
      <c r="C1118" t="s">
        <v>80</v>
      </c>
      <c r="D1118" t="s">
        <v>84</v>
      </c>
      <c r="E1118" t="s">
        <v>152</v>
      </c>
      <c r="F1118" t="s">
        <v>3457</v>
      </c>
      <c r="G1118" t="s">
        <v>168</v>
      </c>
      <c r="H1118" t="s">
        <v>149</v>
      </c>
      <c r="I1118" t="s">
        <v>136</v>
      </c>
      <c r="J1118" t="s">
        <v>137</v>
      </c>
      <c r="K1118" t="s">
        <v>138</v>
      </c>
      <c r="L1118" t="s">
        <v>3458</v>
      </c>
      <c r="M1118" t="s">
        <v>3459</v>
      </c>
      <c r="N1118">
        <v>1.689444444</v>
      </c>
      <c r="O1118">
        <v>0</v>
      </c>
      <c r="P1118">
        <v>1142</v>
      </c>
      <c r="Q1118">
        <v>0</v>
      </c>
      <c r="R1118">
        <v>0</v>
      </c>
      <c r="S1118">
        <v>0</v>
      </c>
      <c r="T1118">
        <v>92</v>
      </c>
      <c r="U1118">
        <v>0</v>
      </c>
      <c r="V1118">
        <v>1</v>
      </c>
      <c r="W1118">
        <v>0</v>
      </c>
      <c r="X1118">
        <v>505.26566372485439</v>
      </c>
      <c r="Y1118">
        <v>0</v>
      </c>
      <c r="Z1118">
        <v>0</v>
      </c>
      <c r="AA1118">
        <v>0</v>
      </c>
      <c r="AB1118">
        <v>123.99854676148736</v>
      </c>
      <c r="AC1118">
        <v>0</v>
      </c>
      <c r="AD1118">
        <v>1.8618846085944503</v>
      </c>
      <c r="AE1118">
        <v>631.1260950949362</v>
      </c>
    </row>
    <row r="1119" spans="1:31" x14ac:dyDescent="0.25">
      <c r="A1119">
        <v>2410244</v>
      </c>
      <c r="B1119">
        <v>1</v>
      </c>
      <c r="C1119" t="s">
        <v>81</v>
      </c>
      <c r="D1119" t="s">
        <v>128</v>
      </c>
      <c r="E1119" t="s">
        <v>146</v>
      </c>
      <c r="F1119" t="s">
        <v>3460</v>
      </c>
      <c r="G1119" t="s">
        <v>199</v>
      </c>
      <c r="H1119" t="s">
        <v>149</v>
      </c>
      <c r="I1119" t="s">
        <v>136</v>
      </c>
      <c r="J1119" t="s">
        <v>137</v>
      </c>
      <c r="K1119" t="s">
        <v>138</v>
      </c>
      <c r="L1119" t="s">
        <v>3461</v>
      </c>
      <c r="M1119" t="s">
        <v>3462</v>
      </c>
      <c r="N1119">
        <v>3.9413888880000001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2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23.79675373371191</v>
      </c>
      <c r="AC1119">
        <v>0</v>
      </c>
      <c r="AD1119">
        <v>0</v>
      </c>
      <c r="AE1119">
        <v>23.79675373371191</v>
      </c>
    </row>
    <row r="1120" spans="1:31" x14ac:dyDescent="0.25">
      <c r="A1120">
        <v>2410599</v>
      </c>
      <c r="B1120">
        <v>1</v>
      </c>
      <c r="C1120" t="s">
        <v>81</v>
      </c>
      <c r="D1120" t="s">
        <v>113</v>
      </c>
      <c r="E1120" t="s">
        <v>141</v>
      </c>
      <c r="F1120" t="s">
        <v>3463</v>
      </c>
      <c r="G1120" t="s">
        <v>143</v>
      </c>
      <c r="H1120" t="s">
        <v>135</v>
      </c>
      <c r="I1120" t="s">
        <v>136</v>
      </c>
      <c r="J1120" t="s">
        <v>137</v>
      </c>
      <c r="K1120" t="s">
        <v>138</v>
      </c>
      <c r="L1120" t="s">
        <v>3464</v>
      </c>
      <c r="M1120" t="s">
        <v>3465</v>
      </c>
      <c r="N1120">
        <v>2.414722222</v>
      </c>
      <c r="O1120">
        <v>0</v>
      </c>
      <c r="P1120">
        <v>0</v>
      </c>
      <c r="Q1120">
        <v>9</v>
      </c>
      <c r="R1120">
        <v>0</v>
      </c>
      <c r="S1120">
        <v>7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11.254984611038001</v>
      </c>
      <c r="Z1120">
        <v>0</v>
      </c>
      <c r="AA1120">
        <v>134.35171046772146</v>
      </c>
      <c r="AB1120">
        <v>0</v>
      </c>
      <c r="AC1120">
        <v>0</v>
      </c>
      <c r="AD1120">
        <v>0</v>
      </c>
      <c r="AE1120">
        <v>145.60669507875946</v>
      </c>
    </row>
    <row r="1121" spans="1:31" x14ac:dyDescent="0.25">
      <c r="A1121">
        <v>2410387</v>
      </c>
      <c r="B1121">
        <v>1</v>
      </c>
      <c r="C1121" t="s">
        <v>80</v>
      </c>
      <c r="D1121" t="s">
        <v>84</v>
      </c>
      <c r="E1121" t="s">
        <v>132</v>
      </c>
      <c r="F1121" t="s">
        <v>3466</v>
      </c>
      <c r="G1121" t="s">
        <v>3387</v>
      </c>
      <c r="H1121" t="s">
        <v>135</v>
      </c>
      <c r="I1121" t="s">
        <v>136</v>
      </c>
      <c r="J1121" t="s">
        <v>137</v>
      </c>
      <c r="K1121" t="s">
        <v>138</v>
      </c>
      <c r="L1121" t="s">
        <v>3467</v>
      </c>
      <c r="M1121" t="s">
        <v>3468</v>
      </c>
      <c r="N1121">
        <v>0.199444444</v>
      </c>
      <c r="O1121">
        <v>0</v>
      </c>
      <c r="P1121">
        <v>596</v>
      </c>
      <c r="Q1121">
        <v>0</v>
      </c>
      <c r="R1121">
        <v>0</v>
      </c>
      <c r="S1121">
        <v>0</v>
      </c>
      <c r="T1121">
        <v>42</v>
      </c>
      <c r="U1121">
        <v>0</v>
      </c>
      <c r="V1121">
        <v>0</v>
      </c>
      <c r="W1121">
        <v>0</v>
      </c>
      <c r="X1121">
        <v>27.248568820847655</v>
      </c>
      <c r="Y1121">
        <v>0</v>
      </c>
      <c r="Z1121">
        <v>0</v>
      </c>
      <c r="AA1121">
        <v>0</v>
      </c>
      <c r="AB1121">
        <v>14.796908320016023</v>
      </c>
      <c r="AC1121">
        <v>0</v>
      </c>
      <c r="AD1121">
        <v>0</v>
      </c>
      <c r="AE1121">
        <v>42.045477140863682</v>
      </c>
    </row>
    <row r="1122" spans="1:31" x14ac:dyDescent="0.25">
      <c r="A1122">
        <v>2410330</v>
      </c>
      <c r="B1122">
        <v>1</v>
      </c>
      <c r="C1122" t="s">
        <v>80</v>
      </c>
      <c r="D1122" t="s">
        <v>98</v>
      </c>
      <c r="E1122" t="s">
        <v>174</v>
      </c>
      <c r="F1122" t="s">
        <v>3469</v>
      </c>
      <c r="G1122" t="s">
        <v>143</v>
      </c>
      <c r="H1122" t="s">
        <v>135</v>
      </c>
      <c r="I1122" t="s">
        <v>136</v>
      </c>
      <c r="J1122" t="s">
        <v>137</v>
      </c>
      <c r="K1122" t="s">
        <v>138</v>
      </c>
      <c r="L1122" t="s">
        <v>3470</v>
      </c>
      <c r="M1122" t="s">
        <v>3471</v>
      </c>
      <c r="N1122">
        <v>0.83833333300000001</v>
      </c>
      <c r="O1122">
        <v>0</v>
      </c>
      <c r="P1122">
        <v>0</v>
      </c>
      <c r="Q1122">
        <v>9</v>
      </c>
      <c r="R1122">
        <v>93</v>
      </c>
      <c r="S1122">
        <v>4</v>
      </c>
      <c r="T1122">
        <v>27</v>
      </c>
      <c r="U1122">
        <v>1</v>
      </c>
      <c r="V1122">
        <v>0</v>
      </c>
      <c r="W1122">
        <v>0</v>
      </c>
      <c r="X1122">
        <v>0</v>
      </c>
      <c r="Y1122">
        <v>52.734317674241069</v>
      </c>
      <c r="Z1122">
        <v>8.5646529661784729</v>
      </c>
      <c r="AA1122">
        <v>2.2222468887548223</v>
      </c>
      <c r="AB1122">
        <v>13.111688882813144</v>
      </c>
      <c r="AC1122">
        <v>43.884366921131331</v>
      </c>
      <c r="AD1122">
        <v>0</v>
      </c>
      <c r="AE1122">
        <v>120.51727333311884</v>
      </c>
    </row>
    <row r="1123" spans="1:31" x14ac:dyDescent="0.25">
      <c r="A1123">
        <v>2410284</v>
      </c>
      <c r="B1123">
        <v>1</v>
      </c>
      <c r="C1123" t="s">
        <v>80</v>
      </c>
      <c r="D1123" t="s">
        <v>102</v>
      </c>
      <c r="E1123" t="s">
        <v>132</v>
      </c>
      <c r="F1123" t="s">
        <v>3472</v>
      </c>
      <c r="G1123" t="s">
        <v>215</v>
      </c>
      <c r="H1123" t="s">
        <v>135</v>
      </c>
      <c r="I1123" t="s">
        <v>136</v>
      </c>
      <c r="J1123" t="s">
        <v>137</v>
      </c>
      <c r="K1123" t="s">
        <v>138</v>
      </c>
      <c r="L1123" t="s">
        <v>3473</v>
      </c>
      <c r="M1123" t="s">
        <v>3474</v>
      </c>
      <c r="N1123">
        <v>2.8394444440000002</v>
      </c>
      <c r="O1123">
        <v>0</v>
      </c>
      <c r="P1123">
        <v>5</v>
      </c>
      <c r="Q1123">
        <v>0</v>
      </c>
      <c r="R1123">
        <v>26</v>
      </c>
      <c r="S1123">
        <v>0</v>
      </c>
      <c r="T1123">
        <v>11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2.726447458912975</v>
      </c>
      <c r="AA1123">
        <v>0</v>
      </c>
      <c r="AB1123">
        <v>4.416785781202667</v>
      </c>
      <c r="AC1123">
        <v>0</v>
      </c>
      <c r="AD1123">
        <v>0</v>
      </c>
      <c r="AE1123">
        <v>7.1432332401156415</v>
      </c>
    </row>
    <row r="1124" spans="1:31" x14ac:dyDescent="0.25">
      <c r="A1124">
        <v>2410307</v>
      </c>
      <c r="B1124">
        <v>1</v>
      </c>
      <c r="C1124" t="s">
        <v>81</v>
      </c>
      <c r="D1124" t="s">
        <v>117</v>
      </c>
      <c r="E1124" t="s">
        <v>174</v>
      </c>
      <c r="F1124" t="s">
        <v>3475</v>
      </c>
      <c r="G1124" t="s">
        <v>176</v>
      </c>
      <c r="H1124" t="s">
        <v>135</v>
      </c>
      <c r="I1124" t="s">
        <v>136</v>
      </c>
      <c r="J1124" t="s">
        <v>137</v>
      </c>
      <c r="K1124" t="s">
        <v>159</v>
      </c>
      <c r="L1124" t="s">
        <v>3476</v>
      </c>
      <c r="M1124" t="s">
        <v>3477</v>
      </c>
      <c r="N1124">
        <v>3.1461111110000002</v>
      </c>
      <c r="O1124">
        <v>11</v>
      </c>
      <c r="P1124">
        <v>551</v>
      </c>
      <c r="Q1124">
        <v>10</v>
      </c>
      <c r="R1124">
        <v>48</v>
      </c>
      <c r="S1124">
        <v>5</v>
      </c>
      <c r="T1124">
        <v>22</v>
      </c>
      <c r="U1124">
        <v>0</v>
      </c>
      <c r="V1124">
        <v>0</v>
      </c>
      <c r="W1124">
        <v>9.6049784315526079</v>
      </c>
      <c r="X1124">
        <v>191.86689732356544</v>
      </c>
      <c r="Y1124">
        <v>8.3569483563940583</v>
      </c>
      <c r="Z1124">
        <v>14.246975352053736</v>
      </c>
      <c r="AA1124">
        <v>31.55636896689218</v>
      </c>
      <c r="AB1124">
        <v>24.578563619179977</v>
      </c>
      <c r="AC1124">
        <v>0</v>
      </c>
      <c r="AD1124">
        <v>0</v>
      </c>
      <c r="AE1124">
        <v>280.21073204963801</v>
      </c>
    </row>
    <row r="1125" spans="1:31" x14ac:dyDescent="0.25">
      <c r="A1125">
        <v>2410430</v>
      </c>
      <c r="B1125">
        <v>1</v>
      </c>
      <c r="C1125" t="s">
        <v>80</v>
      </c>
      <c r="D1125" t="s">
        <v>96</v>
      </c>
      <c r="E1125" t="s">
        <v>146</v>
      </c>
      <c r="F1125" t="s">
        <v>3478</v>
      </c>
      <c r="G1125" t="s">
        <v>148</v>
      </c>
      <c r="H1125" t="s">
        <v>149</v>
      </c>
      <c r="I1125" t="s">
        <v>136</v>
      </c>
      <c r="J1125" t="s">
        <v>137</v>
      </c>
      <c r="K1125" t="s">
        <v>138</v>
      </c>
      <c r="L1125" t="s">
        <v>3479</v>
      </c>
      <c r="M1125" t="s">
        <v>3480</v>
      </c>
      <c r="N1125">
        <v>1.471666666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</row>
    <row r="1126" spans="1:31" x14ac:dyDescent="0.25">
      <c r="A1126">
        <v>2410470</v>
      </c>
      <c r="B1126">
        <v>1</v>
      </c>
      <c r="C1126" t="s">
        <v>81</v>
      </c>
      <c r="D1126" t="s">
        <v>120</v>
      </c>
      <c r="E1126" t="s">
        <v>146</v>
      </c>
      <c r="F1126" t="s">
        <v>3481</v>
      </c>
      <c r="G1126" t="s">
        <v>168</v>
      </c>
      <c r="H1126" t="s">
        <v>149</v>
      </c>
      <c r="I1126" t="s">
        <v>136</v>
      </c>
      <c r="J1126" t="s">
        <v>3</v>
      </c>
      <c r="K1126" t="s">
        <v>138</v>
      </c>
      <c r="L1126" t="s">
        <v>3482</v>
      </c>
      <c r="M1126" t="s">
        <v>3483</v>
      </c>
      <c r="N1126">
        <v>2.028888888</v>
      </c>
      <c r="O1126">
        <v>0</v>
      </c>
      <c r="P1126">
        <v>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2.7556698793222005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2.7556698793222005</v>
      </c>
    </row>
    <row r="1127" spans="1:31" x14ac:dyDescent="0.25">
      <c r="A1127">
        <v>2410413</v>
      </c>
      <c r="B1127">
        <v>1</v>
      </c>
      <c r="C1127" t="s">
        <v>81</v>
      </c>
      <c r="D1127" t="s">
        <v>115</v>
      </c>
      <c r="E1127" t="s">
        <v>162</v>
      </c>
      <c r="F1127" t="s">
        <v>3484</v>
      </c>
      <c r="G1127" t="s">
        <v>164</v>
      </c>
      <c r="H1127" t="s">
        <v>149</v>
      </c>
      <c r="I1127" t="s">
        <v>136</v>
      </c>
      <c r="J1127" t="s">
        <v>137</v>
      </c>
      <c r="K1127" t="s">
        <v>138</v>
      </c>
      <c r="L1127" t="s">
        <v>3485</v>
      </c>
      <c r="M1127" t="s">
        <v>3486</v>
      </c>
      <c r="N1127">
        <v>0.95888888800000005</v>
      </c>
      <c r="O1127">
        <v>0</v>
      </c>
      <c r="P1127">
        <v>8</v>
      </c>
      <c r="Q1127">
        <v>0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0.4694644468213417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0.4694644468213417</v>
      </c>
    </row>
    <row r="1128" spans="1:31" x14ac:dyDescent="0.25">
      <c r="A1128">
        <v>2410370</v>
      </c>
      <c r="B1128">
        <v>1</v>
      </c>
      <c r="C1128" t="s">
        <v>80</v>
      </c>
      <c r="D1128" t="s">
        <v>103</v>
      </c>
      <c r="E1128" t="s">
        <v>141</v>
      </c>
      <c r="F1128" t="s">
        <v>3487</v>
      </c>
      <c r="G1128" t="s">
        <v>565</v>
      </c>
      <c r="H1128" t="s">
        <v>135</v>
      </c>
      <c r="I1128" t="s">
        <v>136</v>
      </c>
      <c r="J1128" t="s">
        <v>137</v>
      </c>
      <c r="K1128" t="s">
        <v>138</v>
      </c>
      <c r="L1128" t="s">
        <v>3488</v>
      </c>
      <c r="M1128" t="s">
        <v>3489</v>
      </c>
      <c r="N1128">
        <v>0.24833333299999999</v>
      </c>
      <c r="O1128">
        <v>3</v>
      </c>
      <c r="P1128">
        <v>2012</v>
      </c>
      <c r="Q1128">
        <v>22</v>
      </c>
      <c r="R1128">
        <v>290</v>
      </c>
      <c r="S1128">
        <v>32</v>
      </c>
      <c r="T1128">
        <v>691</v>
      </c>
      <c r="U1128">
        <v>2</v>
      </c>
      <c r="V1128">
        <v>1</v>
      </c>
      <c r="W1128">
        <v>0.16768198491590003</v>
      </c>
      <c r="X1128">
        <v>70.666095753264656</v>
      </c>
      <c r="Y1128">
        <v>5.3869437888027498</v>
      </c>
      <c r="Z1128">
        <v>6.7359500140796928</v>
      </c>
      <c r="AA1128">
        <v>19.17050683677013</v>
      </c>
      <c r="AB1128">
        <v>58.67859811113447</v>
      </c>
      <c r="AC1128">
        <v>28.391826737351099</v>
      </c>
      <c r="AD1128">
        <v>9.6960672501732006</v>
      </c>
      <c r="AE1128">
        <v>198.89367047649191</v>
      </c>
    </row>
    <row r="1129" spans="1:31" x14ac:dyDescent="0.25">
      <c r="A1129">
        <v>2410367</v>
      </c>
      <c r="B1129">
        <v>1</v>
      </c>
      <c r="C1129" t="s">
        <v>81</v>
      </c>
      <c r="D1129" t="s">
        <v>127</v>
      </c>
      <c r="E1129" t="s">
        <v>174</v>
      </c>
      <c r="F1129" t="s">
        <v>3490</v>
      </c>
      <c r="G1129" t="s">
        <v>158</v>
      </c>
      <c r="H1129" t="s">
        <v>135</v>
      </c>
      <c r="I1129" t="s">
        <v>136</v>
      </c>
      <c r="J1129" t="s">
        <v>137</v>
      </c>
      <c r="K1129" t="s">
        <v>159</v>
      </c>
      <c r="L1129" t="s">
        <v>3491</v>
      </c>
      <c r="M1129" t="s">
        <v>3492</v>
      </c>
      <c r="N1129">
        <v>1.835</v>
      </c>
      <c r="O1129">
        <v>0</v>
      </c>
      <c r="P1129">
        <v>478</v>
      </c>
      <c r="Q1129">
        <v>0</v>
      </c>
      <c r="R1129">
        <v>0</v>
      </c>
      <c r="S1129">
        <v>0</v>
      </c>
      <c r="T1129">
        <v>22</v>
      </c>
      <c r="U1129">
        <v>0</v>
      </c>
      <c r="V1129">
        <v>0</v>
      </c>
      <c r="W1129">
        <v>0</v>
      </c>
      <c r="X1129">
        <v>179.4880015891454</v>
      </c>
      <c r="Y1129">
        <v>0</v>
      </c>
      <c r="Z1129">
        <v>0</v>
      </c>
      <c r="AA1129">
        <v>0</v>
      </c>
      <c r="AB1129">
        <v>46.333485180226219</v>
      </c>
      <c r="AC1129">
        <v>0</v>
      </c>
      <c r="AD1129">
        <v>0</v>
      </c>
      <c r="AE1129">
        <v>225.82148676937163</v>
      </c>
    </row>
    <row r="1130" spans="1:31" x14ac:dyDescent="0.25">
      <c r="A1130">
        <v>2410227</v>
      </c>
      <c r="B1130">
        <v>1</v>
      </c>
      <c r="C1130" t="s">
        <v>81</v>
      </c>
      <c r="D1130" t="s">
        <v>123</v>
      </c>
      <c r="E1130" t="s">
        <v>141</v>
      </c>
      <c r="F1130" t="s">
        <v>699</v>
      </c>
      <c r="G1130" t="s">
        <v>143</v>
      </c>
      <c r="H1130" t="s">
        <v>135</v>
      </c>
      <c r="I1130" t="s">
        <v>136</v>
      </c>
      <c r="J1130" t="s">
        <v>137</v>
      </c>
      <c r="K1130" t="s">
        <v>138</v>
      </c>
      <c r="L1130" t="s">
        <v>3493</v>
      </c>
      <c r="M1130" t="s">
        <v>3494</v>
      </c>
      <c r="N1130">
        <v>0.66972222199999998</v>
      </c>
      <c r="O1130">
        <v>0</v>
      </c>
      <c r="P1130">
        <v>9</v>
      </c>
      <c r="Q1130">
        <v>0</v>
      </c>
      <c r="R1130">
        <v>105</v>
      </c>
      <c r="S1130">
        <v>0</v>
      </c>
      <c r="T1130">
        <v>13</v>
      </c>
      <c r="U1130">
        <v>0</v>
      </c>
      <c r="V1130">
        <v>0</v>
      </c>
      <c r="W1130">
        <v>0</v>
      </c>
      <c r="X1130">
        <v>1.8019862485899334</v>
      </c>
      <c r="Y1130">
        <v>0</v>
      </c>
      <c r="Z1130">
        <v>11.040535650748758</v>
      </c>
      <c r="AA1130">
        <v>0</v>
      </c>
      <c r="AB1130">
        <v>4.0325165096097644</v>
      </c>
      <c r="AC1130">
        <v>0</v>
      </c>
      <c r="AD1130">
        <v>0</v>
      </c>
      <c r="AE1130">
        <v>16.875038408948456</v>
      </c>
    </row>
    <row r="1131" spans="1:31" x14ac:dyDescent="0.25">
      <c r="A1131">
        <v>2410433</v>
      </c>
      <c r="B1131">
        <v>1</v>
      </c>
      <c r="C1131" t="s">
        <v>80</v>
      </c>
      <c r="D1131" t="s">
        <v>84</v>
      </c>
      <c r="E1131" t="s">
        <v>241</v>
      </c>
      <c r="F1131" t="s">
        <v>3495</v>
      </c>
      <c r="G1131" t="s">
        <v>168</v>
      </c>
      <c r="H1131" t="s">
        <v>135</v>
      </c>
      <c r="I1131" t="s">
        <v>136</v>
      </c>
      <c r="J1131" t="s">
        <v>3</v>
      </c>
      <c r="K1131" t="s">
        <v>138</v>
      </c>
      <c r="L1131" t="s">
        <v>3496</v>
      </c>
      <c r="M1131" t="s">
        <v>3497</v>
      </c>
      <c r="N1131">
        <v>1.684722222</v>
      </c>
      <c r="O1131">
        <v>0</v>
      </c>
      <c r="P1131">
        <v>4767</v>
      </c>
      <c r="Q1131">
        <v>0</v>
      </c>
      <c r="R1131">
        <v>0</v>
      </c>
      <c r="S1131">
        <v>0</v>
      </c>
      <c r="T1131">
        <v>402</v>
      </c>
      <c r="U1131">
        <v>0</v>
      </c>
      <c r="V1131">
        <v>1</v>
      </c>
      <c r="W1131">
        <v>0</v>
      </c>
      <c r="X1131">
        <v>1712.0496262451481</v>
      </c>
      <c r="Y1131">
        <v>0</v>
      </c>
      <c r="Z1131">
        <v>0</v>
      </c>
      <c r="AA1131">
        <v>0</v>
      </c>
      <c r="AB1131">
        <v>559.53801928115536</v>
      </c>
      <c r="AC1131">
        <v>0</v>
      </c>
      <c r="AD1131">
        <v>2.5147369623931506</v>
      </c>
      <c r="AE1131">
        <v>2274.1023824886965</v>
      </c>
    </row>
    <row r="1132" spans="1:31" x14ac:dyDescent="0.25">
      <c r="A1132">
        <v>2410247</v>
      </c>
      <c r="B1132">
        <v>1</v>
      </c>
      <c r="C1132" t="s">
        <v>80</v>
      </c>
      <c r="D1132" t="s">
        <v>100</v>
      </c>
      <c r="E1132" t="s">
        <v>174</v>
      </c>
      <c r="F1132" t="s">
        <v>3498</v>
      </c>
      <c r="G1132" t="s">
        <v>158</v>
      </c>
      <c r="H1132" t="s">
        <v>135</v>
      </c>
      <c r="I1132" t="s">
        <v>136</v>
      </c>
      <c r="J1132" t="s">
        <v>137</v>
      </c>
      <c r="K1132" t="s">
        <v>159</v>
      </c>
      <c r="L1132" t="s">
        <v>3499</v>
      </c>
      <c r="M1132" t="s">
        <v>3500</v>
      </c>
      <c r="N1132">
        <v>8.2647222219999996</v>
      </c>
      <c r="O1132">
        <v>0</v>
      </c>
      <c r="P1132">
        <v>886</v>
      </c>
      <c r="Q1132">
        <v>4</v>
      </c>
      <c r="R1132">
        <v>74</v>
      </c>
      <c r="S1132">
        <v>2</v>
      </c>
      <c r="T1132">
        <v>100</v>
      </c>
      <c r="U1132">
        <v>0</v>
      </c>
      <c r="V1132">
        <v>0</v>
      </c>
      <c r="W1132">
        <v>0</v>
      </c>
      <c r="X1132">
        <v>1835.1356347682281</v>
      </c>
      <c r="Y1132">
        <v>53.261538093742772</v>
      </c>
      <c r="Z1132">
        <v>458.32109950826282</v>
      </c>
      <c r="AA1132">
        <v>30.47565680450737</v>
      </c>
      <c r="AB1132">
        <v>400.97272857604082</v>
      </c>
      <c r="AC1132">
        <v>0</v>
      </c>
      <c r="AD1132">
        <v>0</v>
      </c>
      <c r="AE1132">
        <v>2778.1666577507817</v>
      </c>
    </row>
    <row r="1133" spans="1:31" x14ac:dyDescent="0.25">
      <c r="A1133">
        <v>2410241</v>
      </c>
      <c r="B1133">
        <v>1</v>
      </c>
      <c r="C1133" t="s">
        <v>81</v>
      </c>
      <c r="D1133" t="s">
        <v>115</v>
      </c>
      <c r="E1133" t="s">
        <v>132</v>
      </c>
      <c r="F1133" t="s">
        <v>3501</v>
      </c>
      <c r="G1133" t="s">
        <v>215</v>
      </c>
      <c r="H1133" t="s">
        <v>135</v>
      </c>
      <c r="I1133" t="s">
        <v>136</v>
      </c>
      <c r="J1133" t="s">
        <v>137</v>
      </c>
      <c r="K1133" t="s">
        <v>138</v>
      </c>
      <c r="L1133" t="s">
        <v>3502</v>
      </c>
      <c r="M1133" t="s">
        <v>3503</v>
      </c>
      <c r="N1133">
        <v>1.284166666</v>
      </c>
      <c r="O1133">
        <v>1</v>
      </c>
      <c r="P1133">
        <v>933</v>
      </c>
      <c r="Q1133">
        <v>2</v>
      </c>
      <c r="R1133">
        <v>128</v>
      </c>
      <c r="S1133">
        <v>4</v>
      </c>
      <c r="T1133">
        <v>64</v>
      </c>
      <c r="U1133">
        <v>0</v>
      </c>
      <c r="V1133">
        <v>0</v>
      </c>
      <c r="W1133">
        <v>0.28658491636830002</v>
      </c>
      <c r="X1133">
        <v>79.145383360588113</v>
      </c>
      <c r="Y1133">
        <v>2.7019623999215252</v>
      </c>
      <c r="Z1133">
        <v>4.7857535558108921</v>
      </c>
      <c r="AA1133">
        <v>6.7977828164449319</v>
      </c>
      <c r="AB1133">
        <v>20.355032135872214</v>
      </c>
      <c r="AC1133">
        <v>0</v>
      </c>
      <c r="AD1133">
        <v>0</v>
      </c>
      <c r="AE1133">
        <v>114.072499185006</v>
      </c>
    </row>
    <row r="1134" spans="1:31" x14ac:dyDescent="0.25">
      <c r="A1134">
        <v>2410539</v>
      </c>
      <c r="B1134">
        <v>1</v>
      </c>
      <c r="C1134" t="s">
        <v>80</v>
      </c>
      <c r="D1134" t="s">
        <v>100</v>
      </c>
      <c r="E1134" t="s">
        <v>162</v>
      </c>
      <c r="F1134" t="s">
        <v>3504</v>
      </c>
      <c r="G1134" t="s">
        <v>154</v>
      </c>
      <c r="H1134" t="s">
        <v>149</v>
      </c>
      <c r="I1134" t="s">
        <v>136</v>
      </c>
      <c r="J1134" t="s">
        <v>137</v>
      </c>
      <c r="K1134" t="s">
        <v>138</v>
      </c>
      <c r="L1134" t="s">
        <v>3505</v>
      </c>
      <c r="M1134" t="s">
        <v>3506</v>
      </c>
      <c r="N1134">
        <v>1.5022222220000001</v>
      </c>
      <c r="O1134">
        <v>0</v>
      </c>
      <c r="P1134">
        <v>9</v>
      </c>
      <c r="Q1134">
        <v>0</v>
      </c>
      <c r="R1134">
        <v>12</v>
      </c>
      <c r="S1134">
        <v>0</v>
      </c>
      <c r="T1134">
        <v>5</v>
      </c>
      <c r="U1134">
        <v>0</v>
      </c>
      <c r="V1134">
        <v>0</v>
      </c>
      <c r="W1134">
        <v>0</v>
      </c>
      <c r="X1134">
        <v>3.4181434126797252</v>
      </c>
      <c r="Y1134">
        <v>0</v>
      </c>
      <c r="Z1134">
        <v>4.2991164685906664</v>
      </c>
      <c r="AA1134">
        <v>0</v>
      </c>
      <c r="AB1134">
        <v>1.9591600711846668</v>
      </c>
      <c r="AC1134">
        <v>0</v>
      </c>
      <c r="AD1134">
        <v>0</v>
      </c>
      <c r="AE1134">
        <v>9.6764199524550598</v>
      </c>
    </row>
    <row r="1135" spans="1:31" x14ac:dyDescent="0.25">
      <c r="A1135">
        <v>2410333</v>
      </c>
      <c r="B1135">
        <v>1</v>
      </c>
      <c r="C1135" t="s">
        <v>80</v>
      </c>
      <c r="D1135" t="s">
        <v>108</v>
      </c>
      <c r="E1135" t="s">
        <v>141</v>
      </c>
      <c r="F1135" t="s">
        <v>3507</v>
      </c>
      <c r="G1135" t="s">
        <v>143</v>
      </c>
      <c r="H1135" t="s">
        <v>135</v>
      </c>
      <c r="I1135" t="s">
        <v>136</v>
      </c>
      <c r="J1135" t="s">
        <v>137</v>
      </c>
      <c r="K1135" t="s">
        <v>138</v>
      </c>
      <c r="L1135" t="s">
        <v>3508</v>
      </c>
      <c r="M1135" t="s">
        <v>3509</v>
      </c>
      <c r="N1135">
        <v>0.15</v>
      </c>
      <c r="O1135">
        <v>0</v>
      </c>
      <c r="P1135">
        <v>354</v>
      </c>
      <c r="Q1135">
        <v>2</v>
      </c>
      <c r="R1135">
        <v>50</v>
      </c>
      <c r="S1135">
        <v>2</v>
      </c>
      <c r="T1135">
        <v>144</v>
      </c>
      <c r="U1135">
        <v>0</v>
      </c>
      <c r="V1135">
        <v>0</v>
      </c>
      <c r="W1135">
        <v>0</v>
      </c>
      <c r="X1135">
        <v>11.031156737037008</v>
      </c>
      <c r="Y1135">
        <v>1.5941885400000001E-2</v>
      </c>
      <c r="Z1135">
        <v>2.7223363821210005</v>
      </c>
      <c r="AA1135">
        <v>2.1026053893359999</v>
      </c>
      <c r="AB1135">
        <v>16.695858183489008</v>
      </c>
      <c r="AC1135">
        <v>0</v>
      </c>
      <c r="AD1135">
        <v>0</v>
      </c>
      <c r="AE1135">
        <v>32.567898577383019</v>
      </c>
    </row>
    <row r="1136" spans="1:31" x14ac:dyDescent="0.25">
      <c r="A1136">
        <v>2447210</v>
      </c>
      <c r="B1136">
        <v>1</v>
      </c>
      <c r="C1136" t="s">
        <v>80</v>
      </c>
      <c r="D1136" t="s">
        <v>84</v>
      </c>
      <c r="E1136" t="s">
        <v>141</v>
      </c>
      <c r="F1136" t="s">
        <v>3510</v>
      </c>
      <c r="G1136" t="s">
        <v>143</v>
      </c>
      <c r="H1136" t="s">
        <v>135</v>
      </c>
      <c r="I1136" t="s">
        <v>136</v>
      </c>
      <c r="J1136" t="s">
        <v>137</v>
      </c>
      <c r="K1136" t="s">
        <v>138</v>
      </c>
      <c r="L1136" t="s">
        <v>3511</v>
      </c>
      <c r="M1136" t="s">
        <v>3512</v>
      </c>
      <c r="N1136">
        <v>0.3</v>
      </c>
      <c r="O1136">
        <v>14</v>
      </c>
      <c r="P1136">
        <v>2286</v>
      </c>
      <c r="Q1136">
        <v>5</v>
      </c>
      <c r="R1136">
        <v>283</v>
      </c>
      <c r="S1136">
        <v>15</v>
      </c>
      <c r="T1136">
        <v>280</v>
      </c>
      <c r="U1136">
        <v>0</v>
      </c>
      <c r="V1136">
        <v>0</v>
      </c>
      <c r="W1136">
        <v>1.4418399745800001</v>
      </c>
      <c r="X1136">
        <v>130.2986762263443</v>
      </c>
      <c r="Y1136">
        <v>8.0986991811479978</v>
      </c>
      <c r="Z1136">
        <v>42.612995700623983</v>
      </c>
      <c r="AA1136">
        <v>4.1259654397440002</v>
      </c>
      <c r="AB1136">
        <v>60.12085330634406</v>
      </c>
      <c r="AC1136">
        <v>0</v>
      </c>
      <c r="AD1136">
        <v>0</v>
      </c>
      <c r="AE1136">
        <v>246.69902982878435</v>
      </c>
    </row>
    <row r="1137" spans="1:31" x14ac:dyDescent="0.25">
      <c r="A1137">
        <v>2410402</v>
      </c>
      <c r="B1137">
        <v>1</v>
      </c>
      <c r="C1137" t="s">
        <v>80</v>
      </c>
      <c r="D1137" t="s">
        <v>98</v>
      </c>
      <c r="E1137" t="s">
        <v>174</v>
      </c>
      <c r="F1137" t="s">
        <v>3513</v>
      </c>
      <c r="G1137" t="s">
        <v>158</v>
      </c>
      <c r="H1137" t="s">
        <v>135</v>
      </c>
      <c r="I1137" t="s">
        <v>136</v>
      </c>
      <c r="J1137" t="s">
        <v>137</v>
      </c>
      <c r="K1137" t="s">
        <v>159</v>
      </c>
      <c r="L1137" t="s">
        <v>3514</v>
      </c>
      <c r="M1137" t="s">
        <v>3515</v>
      </c>
      <c r="N1137">
        <v>1.8988888880000001</v>
      </c>
      <c r="O1137">
        <v>0</v>
      </c>
      <c r="P1137">
        <v>2316</v>
      </c>
      <c r="Q1137">
        <v>26</v>
      </c>
      <c r="R1137">
        <v>691</v>
      </c>
      <c r="S1137">
        <v>40</v>
      </c>
      <c r="T1137">
        <v>674</v>
      </c>
      <c r="U1137">
        <v>3</v>
      </c>
      <c r="V1137">
        <v>0</v>
      </c>
      <c r="W1137">
        <v>0</v>
      </c>
      <c r="X1137">
        <v>882.61094834399285</v>
      </c>
      <c r="Y1137">
        <v>75.277172050901001</v>
      </c>
      <c r="Z1137">
        <v>408.75397634908427</v>
      </c>
      <c r="AA1137">
        <v>207.38407561359514</v>
      </c>
      <c r="AB1137">
        <v>702.58792594613476</v>
      </c>
      <c r="AC1137">
        <v>798.19862562399521</v>
      </c>
      <c r="AD1137">
        <v>0</v>
      </c>
      <c r="AE1137">
        <v>3074.8127239277032</v>
      </c>
    </row>
    <row r="1138" spans="1:31" x14ac:dyDescent="0.25">
      <c r="A1138">
        <v>2410379</v>
      </c>
      <c r="B1138">
        <v>1</v>
      </c>
      <c r="C1138" t="s">
        <v>81</v>
      </c>
      <c r="D1138" t="s">
        <v>112</v>
      </c>
      <c r="E1138" t="s">
        <v>174</v>
      </c>
      <c r="F1138" t="s">
        <v>3516</v>
      </c>
      <c r="G1138" t="s">
        <v>143</v>
      </c>
      <c r="H1138" t="s">
        <v>135</v>
      </c>
      <c r="I1138" t="s">
        <v>136</v>
      </c>
      <c r="J1138" t="s">
        <v>137</v>
      </c>
      <c r="K1138" t="s">
        <v>138</v>
      </c>
      <c r="L1138" t="s">
        <v>3517</v>
      </c>
      <c r="M1138" t="s">
        <v>3518</v>
      </c>
      <c r="N1138">
        <v>8.0555555000000001E-2</v>
      </c>
      <c r="O1138">
        <v>2</v>
      </c>
      <c r="P1138">
        <v>1107</v>
      </c>
      <c r="Q1138">
        <v>237</v>
      </c>
      <c r="R1138">
        <v>167</v>
      </c>
      <c r="S1138">
        <v>16</v>
      </c>
      <c r="T1138">
        <v>107</v>
      </c>
      <c r="U1138">
        <v>2</v>
      </c>
      <c r="V1138">
        <v>0</v>
      </c>
      <c r="W1138">
        <v>8.5001449540583349E-2</v>
      </c>
      <c r="X1138">
        <v>13.54656431379043</v>
      </c>
      <c r="Y1138">
        <v>2.5568011605641678</v>
      </c>
      <c r="Z1138">
        <v>1.1575062148465001</v>
      </c>
      <c r="AA1138">
        <v>1.9125815501440004</v>
      </c>
      <c r="AB1138">
        <v>4.2885730685781951</v>
      </c>
      <c r="AC1138">
        <v>19.698608411725004</v>
      </c>
      <c r="AD1138">
        <v>0</v>
      </c>
      <c r="AE1138">
        <v>43.245636169188884</v>
      </c>
    </row>
    <row r="1139" spans="1:31" x14ac:dyDescent="0.25">
      <c r="A1139">
        <v>2410233</v>
      </c>
      <c r="B1139">
        <v>1</v>
      </c>
      <c r="C1139" t="s">
        <v>81</v>
      </c>
      <c r="D1139" t="s">
        <v>118</v>
      </c>
      <c r="E1139" t="s">
        <v>141</v>
      </c>
      <c r="F1139" t="s">
        <v>3519</v>
      </c>
      <c r="G1139" t="s">
        <v>143</v>
      </c>
      <c r="H1139" t="s">
        <v>135</v>
      </c>
      <c r="I1139" t="s">
        <v>136</v>
      </c>
      <c r="J1139" t="s">
        <v>137</v>
      </c>
      <c r="K1139" t="s">
        <v>138</v>
      </c>
      <c r="L1139" t="s">
        <v>3520</v>
      </c>
      <c r="M1139" t="s">
        <v>3521</v>
      </c>
      <c r="N1139">
        <v>1.071666666</v>
      </c>
      <c r="O1139">
        <v>0</v>
      </c>
      <c r="P1139">
        <v>0</v>
      </c>
      <c r="Q1139">
        <v>19</v>
      </c>
      <c r="R1139">
        <v>8</v>
      </c>
      <c r="S1139">
        <v>14</v>
      </c>
      <c r="T1139">
        <v>0</v>
      </c>
      <c r="U1139">
        <v>11</v>
      </c>
      <c r="V1139">
        <v>0</v>
      </c>
      <c r="W1139">
        <v>0</v>
      </c>
      <c r="X1139">
        <v>0</v>
      </c>
      <c r="Y1139">
        <v>24.257689341358674</v>
      </c>
      <c r="Z1139">
        <v>0.71953907796000016</v>
      </c>
      <c r="AA1139">
        <v>99.696107607902405</v>
      </c>
      <c r="AB1139">
        <v>0</v>
      </c>
      <c r="AC1139">
        <v>2071.0810747563296</v>
      </c>
      <c r="AD1139">
        <v>0</v>
      </c>
      <c r="AE1139">
        <v>2195.7544107835506</v>
      </c>
    </row>
    <row r="1140" spans="1:31" x14ac:dyDescent="0.25">
      <c r="A1140">
        <v>2410356</v>
      </c>
      <c r="B1140">
        <v>1</v>
      </c>
      <c r="C1140" t="s">
        <v>80</v>
      </c>
      <c r="D1140" t="s">
        <v>108</v>
      </c>
      <c r="E1140" t="s">
        <v>152</v>
      </c>
      <c r="F1140" t="s">
        <v>3522</v>
      </c>
      <c r="G1140" t="s">
        <v>158</v>
      </c>
      <c r="H1140" t="s">
        <v>149</v>
      </c>
      <c r="I1140" t="s">
        <v>136</v>
      </c>
      <c r="J1140" t="s">
        <v>137</v>
      </c>
      <c r="K1140" t="s">
        <v>159</v>
      </c>
      <c r="L1140" t="s">
        <v>3523</v>
      </c>
      <c r="M1140" t="s">
        <v>3524</v>
      </c>
      <c r="N1140">
        <v>2.108333333</v>
      </c>
      <c r="O1140">
        <v>0</v>
      </c>
      <c r="P1140">
        <v>22</v>
      </c>
      <c r="Q1140">
        <v>0</v>
      </c>
      <c r="R1140">
        <v>4</v>
      </c>
      <c r="S1140">
        <v>0</v>
      </c>
      <c r="T1140">
        <v>6</v>
      </c>
      <c r="U1140">
        <v>0</v>
      </c>
      <c r="V1140">
        <v>0</v>
      </c>
      <c r="W1140">
        <v>0</v>
      </c>
      <c r="X1140">
        <v>8.3401518503629664</v>
      </c>
      <c r="Y1140">
        <v>0</v>
      </c>
      <c r="Z1140">
        <v>0</v>
      </c>
      <c r="AA1140">
        <v>0</v>
      </c>
      <c r="AB1140">
        <v>3.6268976326850497</v>
      </c>
      <c r="AC1140">
        <v>0</v>
      </c>
      <c r="AD1140">
        <v>0</v>
      </c>
      <c r="AE1140">
        <v>11.967049483048015</v>
      </c>
    </row>
    <row r="1141" spans="1:31" x14ac:dyDescent="0.25">
      <c r="A1141">
        <v>2410565</v>
      </c>
      <c r="B1141">
        <v>1</v>
      </c>
      <c r="C1141" t="s">
        <v>81</v>
      </c>
      <c r="D1141" t="s">
        <v>113</v>
      </c>
      <c r="E1141" t="s">
        <v>132</v>
      </c>
      <c r="F1141" t="s">
        <v>3525</v>
      </c>
      <c r="G1141" t="s">
        <v>249</v>
      </c>
      <c r="H1141" t="s">
        <v>135</v>
      </c>
      <c r="I1141" t="s">
        <v>136</v>
      </c>
      <c r="J1141" t="s">
        <v>137</v>
      </c>
      <c r="K1141" t="s">
        <v>138</v>
      </c>
      <c r="L1141" t="s">
        <v>3526</v>
      </c>
      <c r="M1141" t="s">
        <v>3527</v>
      </c>
      <c r="N1141">
        <v>4.6497222220000003</v>
      </c>
      <c r="O1141">
        <v>0</v>
      </c>
      <c r="P1141">
        <v>353</v>
      </c>
      <c r="Q1141">
        <v>0</v>
      </c>
      <c r="R1141">
        <v>9</v>
      </c>
      <c r="S1141">
        <v>0</v>
      </c>
      <c r="T1141">
        <v>24</v>
      </c>
      <c r="U1141">
        <v>0</v>
      </c>
      <c r="V1141">
        <v>0</v>
      </c>
      <c r="W1141">
        <v>0</v>
      </c>
      <c r="X1141">
        <v>320.52543779936116</v>
      </c>
      <c r="Y1141">
        <v>0</v>
      </c>
      <c r="Z1141">
        <v>4.0539067402364006</v>
      </c>
      <c r="AA1141">
        <v>0</v>
      </c>
      <c r="AB1141">
        <v>38.914919925533042</v>
      </c>
      <c r="AC1141">
        <v>0</v>
      </c>
      <c r="AD1141">
        <v>0</v>
      </c>
      <c r="AE1141">
        <v>363.49426446513064</v>
      </c>
    </row>
    <row r="1142" spans="1:31" x14ac:dyDescent="0.25">
      <c r="A1142">
        <v>2410250</v>
      </c>
      <c r="B1142">
        <v>1</v>
      </c>
      <c r="C1142" t="s">
        <v>80</v>
      </c>
      <c r="D1142" t="s">
        <v>82</v>
      </c>
      <c r="E1142" t="s">
        <v>241</v>
      </c>
      <c r="F1142" t="s">
        <v>3528</v>
      </c>
      <c r="G1142" t="s">
        <v>158</v>
      </c>
      <c r="H1142" t="s">
        <v>135</v>
      </c>
      <c r="I1142" t="s">
        <v>136</v>
      </c>
      <c r="J1142" t="s">
        <v>137</v>
      </c>
      <c r="K1142" t="s">
        <v>159</v>
      </c>
      <c r="L1142" t="s">
        <v>3529</v>
      </c>
      <c r="M1142" t="s">
        <v>3530</v>
      </c>
      <c r="N1142">
        <v>1.8533333329999999</v>
      </c>
      <c r="O1142">
        <v>0</v>
      </c>
      <c r="P1142">
        <v>424</v>
      </c>
      <c r="Q1142">
        <v>0</v>
      </c>
      <c r="R1142">
        <v>0</v>
      </c>
      <c r="S1142">
        <v>1</v>
      </c>
      <c r="T1142">
        <v>888</v>
      </c>
      <c r="U1142">
        <v>0</v>
      </c>
      <c r="V1142">
        <v>0</v>
      </c>
      <c r="W1142">
        <v>0</v>
      </c>
      <c r="X1142">
        <v>160.65981891131517</v>
      </c>
      <c r="Y1142">
        <v>0</v>
      </c>
      <c r="Z1142">
        <v>0</v>
      </c>
      <c r="AA1142">
        <v>2.4685444799298111</v>
      </c>
      <c r="AB1142">
        <v>1633.7277534313121</v>
      </c>
      <c r="AC1142">
        <v>0</v>
      </c>
      <c r="AD1142">
        <v>0</v>
      </c>
      <c r="AE1142">
        <v>1796.8561168225569</v>
      </c>
    </row>
    <row r="1143" spans="1:31" x14ac:dyDescent="0.25">
      <c r="A1143">
        <v>2410273</v>
      </c>
      <c r="B1143">
        <v>1</v>
      </c>
      <c r="C1143" t="s">
        <v>81</v>
      </c>
      <c r="D1143" t="s">
        <v>112</v>
      </c>
      <c r="E1143" t="s">
        <v>174</v>
      </c>
      <c r="F1143" t="s">
        <v>3531</v>
      </c>
      <c r="G1143" t="s">
        <v>143</v>
      </c>
      <c r="H1143" t="s">
        <v>135</v>
      </c>
      <c r="I1143" t="s">
        <v>136</v>
      </c>
      <c r="J1143" t="s">
        <v>137</v>
      </c>
      <c r="K1143" t="s">
        <v>138</v>
      </c>
      <c r="L1143" t="s">
        <v>3532</v>
      </c>
      <c r="M1143" t="s">
        <v>3533</v>
      </c>
      <c r="N1143">
        <v>1.423333333</v>
      </c>
      <c r="O1143">
        <v>0</v>
      </c>
      <c r="P1143">
        <v>3</v>
      </c>
      <c r="Q1143">
        <v>13</v>
      </c>
      <c r="R1143">
        <v>71</v>
      </c>
      <c r="S1143">
        <v>6</v>
      </c>
      <c r="T1143">
        <v>7</v>
      </c>
      <c r="U1143">
        <v>0</v>
      </c>
      <c r="V1143">
        <v>0</v>
      </c>
      <c r="W1143">
        <v>0</v>
      </c>
      <c r="X1143">
        <v>0.82253195503514176</v>
      </c>
      <c r="Y1143">
        <v>523.93925566317637</v>
      </c>
      <c r="Z1143">
        <v>26.249934239049807</v>
      </c>
      <c r="AA1143">
        <v>11.290961039667977</v>
      </c>
      <c r="AB1143">
        <v>11.438533484908556</v>
      </c>
      <c r="AC1143">
        <v>0</v>
      </c>
      <c r="AD1143">
        <v>0</v>
      </c>
      <c r="AE1143">
        <v>573.74121638183794</v>
      </c>
    </row>
    <row r="1144" spans="1:31" x14ac:dyDescent="0.25">
      <c r="A1144">
        <v>2410399</v>
      </c>
      <c r="B1144">
        <v>1</v>
      </c>
      <c r="C1144" t="s">
        <v>81</v>
      </c>
      <c r="D1144" t="s">
        <v>114</v>
      </c>
      <c r="E1144" t="s">
        <v>146</v>
      </c>
      <c r="F1144" t="s">
        <v>3534</v>
      </c>
      <c r="G1144" t="s">
        <v>148</v>
      </c>
      <c r="H1144" t="s">
        <v>149</v>
      </c>
      <c r="I1144" t="s">
        <v>136</v>
      </c>
      <c r="J1144" t="s">
        <v>137</v>
      </c>
      <c r="K1144" t="s">
        <v>138</v>
      </c>
      <c r="L1144" t="s">
        <v>3535</v>
      </c>
      <c r="M1144" t="s">
        <v>3536</v>
      </c>
      <c r="N1144">
        <v>1.7566666660000001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3.8728916871333331E-3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3.8728916871333331E-3</v>
      </c>
    </row>
    <row r="1145" spans="1:31" x14ac:dyDescent="0.25">
      <c r="A1145">
        <v>2410293</v>
      </c>
      <c r="B1145">
        <v>1</v>
      </c>
      <c r="C1145" t="s">
        <v>80</v>
      </c>
      <c r="D1145" t="s">
        <v>93</v>
      </c>
      <c r="E1145" t="s">
        <v>152</v>
      </c>
      <c r="F1145" t="s">
        <v>3537</v>
      </c>
      <c r="G1145" t="s">
        <v>158</v>
      </c>
      <c r="H1145" t="s">
        <v>149</v>
      </c>
      <c r="I1145" t="s">
        <v>136</v>
      </c>
      <c r="J1145" t="s">
        <v>137</v>
      </c>
      <c r="K1145" t="s">
        <v>159</v>
      </c>
      <c r="L1145" t="s">
        <v>3538</v>
      </c>
      <c r="M1145" t="s">
        <v>3539</v>
      </c>
      <c r="N1145">
        <v>3.9391666660000002</v>
      </c>
      <c r="O1145">
        <v>0</v>
      </c>
      <c r="P1145">
        <v>10</v>
      </c>
      <c r="Q1145">
        <v>0</v>
      </c>
      <c r="R1145">
        <v>4</v>
      </c>
      <c r="S1145">
        <v>0</v>
      </c>
      <c r="T1145">
        <v>101</v>
      </c>
      <c r="U1145">
        <v>0</v>
      </c>
      <c r="V1145">
        <v>6</v>
      </c>
      <c r="W1145">
        <v>0</v>
      </c>
      <c r="X1145">
        <v>6.3022349006500011</v>
      </c>
      <c r="Y1145">
        <v>0</v>
      </c>
      <c r="Z1145">
        <v>12.088436275565501</v>
      </c>
      <c r="AA1145">
        <v>0</v>
      </c>
      <c r="AB1145">
        <v>215.82940975176595</v>
      </c>
      <c r="AC1145">
        <v>0</v>
      </c>
      <c r="AD1145">
        <v>1153.4599721873765</v>
      </c>
      <c r="AE1145">
        <v>1387.6800531153579</v>
      </c>
    </row>
    <row r="1146" spans="1:31" x14ac:dyDescent="0.25">
      <c r="A1146">
        <v>2410442</v>
      </c>
      <c r="B1146">
        <v>1</v>
      </c>
      <c r="C1146" t="s">
        <v>81</v>
      </c>
      <c r="D1146" t="s">
        <v>112</v>
      </c>
      <c r="E1146" t="s">
        <v>174</v>
      </c>
      <c r="F1146" t="s">
        <v>3531</v>
      </c>
      <c r="G1146" t="s">
        <v>143</v>
      </c>
      <c r="H1146" t="s">
        <v>135</v>
      </c>
      <c r="I1146" t="s">
        <v>136</v>
      </c>
      <c r="J1146" t="s">
        <v>137</v>
      </c>
      <c r="K1146" t="s">
        <v>138</v>
      </c>
      <c r="L1146" t="s">
        <v>3540</v>
      </c>
      <c r="M1146" t="s">
        <v>3541</v>
      </c>
      <c r="N1146">
        <v>0.88166666599999999</v>
      </c>
      <c r="O1146">
        <v>0</v>
      </c>
      <c r="P1146">
        <v>3</v>
      </c>
      <c r="Q1146">
        <v>13</v>
      </c>
      <c r="R1146">
        <v>71</v>
      </c>
      <c r="S1146">
        <v>6</v>
      </c>
      <c r="T1146">
        <v>7</v>
      </c>
      <c r="U1146">
        <v>0</v>
      </c>
      <c r="V1146">
        <v>0</v>
      </c>
      <c r="W1146">
        <v>0</v>
      </c>
      <c r="X1146">
        <v>0.48170239993138331</v>
      </c>
      <c r="Y1146">
        <v>302.62822352832904</v>
      </c>
      <c r="Z1146">
        <v>15.974752930156724</v>
      </c>
      <c r="AA1146">
        <v>6.489542140289144</v>
      </c>
      <c r="AB1146">
        <v>6.4865548144320284</v>
      </c>
      <c r="AC1146">
        <v>0</v>
      </c>
      <c r="AD1146">
        <v>0</v>
      </c>
      <c r="AE1146">
        <v>332.06077581313838</v>
      </c>
    </row>
    <row r="1147" spans="1:31" x14ac:dyDescent="0.25">
      <c r="A1147">
        <v>2410545</v>
      </c>
      <c r="B1147">
        <v>1</v>
      </c>
      <c r="C1147" t="s">
        <v>81</v>
      </c>
      <c r="D1147" t="s">
        <v>118</v>
      </c>
      <c r="E1147" t="s">
        <v>146</v>
      </c>
      <c r="F1147" t="s">
        <v>3542</v>
      </c>
      <c r="G1147" t="s">
        <v>148</v>
      </c>
      <c r="H1147" t="s">
        <v>149</v>
      </c>
      <c r="I1147" t="s">
        <v>136</v>
      </c>
      <c r="J1147" t="s">
        <v>137</v>
      </c>
      <c r="K1147" t="s">
        <v>138</v>
      </c>
      <c r="L1147" t="s">
        <v>3543</v>
      </c>
      <c r="M1147" t="s">
        <v>3544</v>
      </c>
      <c r="N1147">
        <v>1.249166666</v>
      </c>
      <c r="O1147">
        <v>0</v>
      </c>
      <c r="P1147">
        <v>2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0.79025979632947507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0.79025979632947507</v>
      </c>
    </row>
    <row r="1148" spans="1:31" x14ac:dyDescent="0.25">
      <c r="A1148">
        <v>2410213</v>
      </c>
      <c r="B1148">
        <v>1</v>
      </c>
      <c r="C1148" t="s">
        <v>80</v>
      </c>
      <c r="D1148" t="s">
        <v>95</v>
      </c>
      <c r="E1148" t="s">
        <v>241</v>
      </c>
      <c r="F1148" t="s">
        <v>3545</v>
      </c>
      <c r="G1148" t="s">
        <v>3074</v>
      </c>
      <c r="H1148" t="s">
        <v>3075</v>
      </c>
      <c r="I1148" t="s">
        <v>136</v>
      </c>
      <c r="J1148" t="s">
        <v>137</v>
      </c>
      <c r="K1148" t="s">
        <v>159</v>
      </c>
      <c r="L1148" t="s">
        <v>3546</v>
      </c>
      <c r="M1148" t="s">
        <v>3547</v>
      </c>
      <c r="N1148">
        <v>9.8127777770000009</v>
      </c>
      <c r="O1148">
        <v>2</v>
      </c>
      <c r="P1148">
        <v>485</v>
      </c>
      <c r="Q1148">
        <v>0</v>
      </c>
      <c r="R1148">
        <v>2</v>
      </c>
      <c r="S1148">
        <v>17</v>
      </c>
      <c r="T1148">
        <v>40</v>
      </c>
      <c r="U1148">
        <v>5</v>
      </c>
      <c r="V1148">
        <v>0</v>
      </c>
      <c r="W1148">
        <v>5.3475407054094672</v>
      </c>
      <c r="X1148">
        <v>780.6771488391463</v>
      </c>
      <c r="Y1148">
        <v>0</v>
      </c>
      <c r="Z1148">
        <v>0.35370384060525006</v>
      </c>
      <c r="AA1148">
        <v>3519.1368848022362</v>
      </c>
      <c r="AB1148">
        <v>368.33993102781778</v>
      </c>
      <c r="AC1148">
        <v>4003.5512100127321</v>
      </c>
      <c r="AD1148">
        <v>0</v>
      </c>
      <c r="AE1148">
        <v>8677.4064192279475</v>
      </c>
    </row>
    <row r="1149" spans="1:31" x14ac:dyDescent="0.25">
      <c r="A1149">
        <v>2410359</v>
      </c>
      <c r="B1149">
        <v>1</v>
      </c>
      <c r="C1149" t="s">
        <v>80</v>
      </c>
      <c r="D1149" t="s">
        <v>99</v>
      </c>
      <c r="E1149" t="s">
        <v>146</v>
      </c>
      <c r="F1149" t="s">
        <v>3548</v>
      </c>
      <c r="G1149" t="s">
        <v>168</v>
      </c>
      <c r="H1149" t="s">
        <v>149</v>
      </c>
      <c r="I1149" t="s">
        <v>136</v>
      </c>
      <c r="J1149" t="s">
        <v>3</v>
      </c>
      <c r="K1149" t="s">
        <v>138</v>
      </c>
      <c r="L1149" t="s">
        <v>3549</v>
      </c>
      <c r="M1149" t="s">
        <v>3550</v>
      </c>
      <c r="N1149">
        <v>5.4841666660000001</v>
      </c>
      <c r="O1149">
        <v>0</v>
      </c>
      <c r="P1149">
        <v>3</v>
      </c>
      <c r="Q1149">
        <v>0</v>
      </c>
      <c r="R1149">
        <v>0</v>
      </c>
      <c r="S1149">
        <v>0</v>
      </c>
      <c r="T1149">
        <v>2</v>
      </c>
      <c r="U1149">
        <v>0</v>
      </c>
      <c r="V1149">
        <v>0</v>
      </c>
      <c r="W1149">
        <v>0</v>
      </c>
      <c r="X1149">
        <v>1.4088325693302002</v>
      </c>
      <c r="Y1149">
        <v>0</v>
      </c>
      <c r="Z1149">
        <v>0</v>
      </c>
      <c r="AA1149">
        <v>0</v>
      </c>
      <c r="AB1149">
        <v>8.3647108633058309</v>
      </c>
      <c r="AC1149">
        <v>0</v>
      </c>
      <c r="AD1149">
        <v>0</v>
      </c>
      <c r="AE1149">
        <v>9.773543432636032</v>
      </c>
    </row>
    <row r="1150" spans="1:31" x14ac:dyDescent="0.25">
      <c r="A1150">
        <v>2410422</v>
      </c>
      <c r="B1150">
        <v>1</v>
      </c>
      <c r="C1150" t="s">
        <v>81</v>
      </c>
      <c r="D1150" t="s">
        <v>126</v>
      </c>
      <c r="E1150" t="s">
        <v>152</v>
      </c>
      <c r="F1150" t="s">
        <v>3551</v>
      </c>
      <c r="G1150" t="s">
        <v>403</v>
      </c>
      <c r="H1150" t="s">
        <v>149</v>
      </c>
      <c r="I1150" t="s">
        <v>136</v>
      </c>
      <c r="J1150" t="s">
        <v>137</v>
      </c>
      <c r="K1150" t="s">
        <v>138</v>
      </c>
      <c r="L1150" t="s">
        <v>3552</v>
      </c>
      <c r="M1150" t="s">
        <v>3553</v>
      </c>
      <c r="N1150">
        <v>1.3430555550000001</v>
      </c>
      <c r="O1150">
        <v>0</v>
      </c>
      <c r="P1150">
        <v>62</v>
      </c>
      <c r="Q1150">
        <v>0</v>
      </c>
      <c r="R1150">
        <v>3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7.221683142978482</v>
      </c>
      <c r="Y1150">
        <v>0</v>
      </c>
      <c r="Z1150">
        <v>0.35184561830759997</v>
      </c>
      <c r="AA1150">
        <v>0</v>
      </c>
      <c r="AB1150">
        <v>3.3466553894200002E-2</v>
      </c>
      <c r="AC1150">
        <v>0</v>
      </c>
      <c r="AD1150">
        <v>0</v>
      </c>
      <c r="AE1150">
        <v>7.6069953151802814</v>
      </c>
    </row>
    <row r="1151" spans="1:31" x14ac:dyDescent="0.25">
      <c r="A1151">
        <v>2410376</v>
      </c>
      <c r="B1151">
        <v>1</v>
      </c>
      <c r="C1151" t="s">
        <v>80</v>
      </c>
      <c r="D1151" t="s">
        <v>99</v>
      </c>
      <c r="E1151" t="s">
        <v>162</v>
      </c>
      <c r="F1151" t="s">
        <v>3554</v>
      </c>
      <c r="G1151" t="s">
        <v>154</v>
      </c>
      <c r="H1151" t="s">
        <v>149</v>
      </c>
      <c r="I1151" t="s">
        <v>136</v>
      </c>
      <c r="J1151" t="s">
        <v>137</v>
      </c>
      <c r="K1151" t="s">
        <v>138</v>
      </c>
      <c r="L1151" t="s">
        <v>3555</v>
      </c>
      <c r="M1151" t="s">
        <v>3556</v>
      </c>
      <c r="N1151">
        <v>5.886666666</v>
      </c>
      <c r="O1151">
        <v>0</v>
      </c>
      <c r="P1151">
        <v>12</v>
      </c>
      <c r="Q1151">
        <v>0</v>
      </c>
      <c r="R1151">
        <v>0</v>
      </c>
      <c r="S1151">
        <v>0</v>
      </c>
      <c r="T1151">
        <v>1</v>
      </c>
      <c r="U1151">
        <v>0</v>
      </c>
      <c r="V1151">
        <v>0</v>
      </c>
      <c r="W1151">
        <v>0</v>
      </c>
      <c r="X1151">
        <v>7.2572106940740007</v>
      </c>
      <c r="Y1151">
        <v>0</v>
      </c>
      <c r="Z1151">
        <v>0</v>
      </c>
      <c r="AA1151">
        <v>0</v>
      </c>
      <c r="AB1151">
        <v>1.7069775664620002</v>
      </c>
      <c r="AC1151">
        <v>0</v>
      </c>
      <c r="AD1151">
        <v>0</v>
      </c>
      <c r="AE1151">
        <v>8.9641882605360017</v>
      </c>
    </row>
    <row r="1152" spans="1:31" x14ac:dyDescent="0.25">
      <c r="A1152">
        <v>2410313</v>
      </c>
      <c r="B1152">
        <v>1</v>
      </c>
      <c r="C1152" t="s">
        <v>81</v>
      </c>
      <c r="D1152" t="s">
        <v>113</v>
      </c>
      <c r="E1152" t="s">
        <v>174</v>
      </c>
      <c r="F1152" t="s">
        <v>335</v>
      </c>
      <c r="G1152" t="s">
        <v>158</v>
      </c>
      <c r="H1152" t="s">
        <v>135</v>
      </c>
      <c r="I1152" t="s">
        <v>136</v>
      </c>
      <c r="J1152" t="s">
        <v>137</v>
      </c>
      <c r="K1152" t="s">
        <v>159</v>
      </c>
      <c r="L1152" t="s">
        <v>3557</v>
      </c>
      <c r="M1152" t="s">
        <v>3558</v>
      </c>
      <c r="N1152">
        <v>2.6461111110000002</v>
      </c>
      <c r="O1152">
        <v>0</v>
      </c>
      <c r="P1152">
        <v>301</v>
      </c>
      <c r="Q1152">
        <v>0</v>
      </c>
      <c r="R1152">
        <v>23</v>
      </c>
      <c r="S1152">
        <v>0</v>
      </c>
      <c r="T1152">
        <v>139</v>
      </c>
      <c r="U1152">
        <v>0</v>
      </c>
      <c r="V1152">
        <v>1</v>
      </c>
      <c r="W1152">
        <v>0</v>
      </c>
      <c r="X1152">
        <v>111.15398636590547</v>
      </c>
      <c r="Y1152">
        <v>0</v>
      </c>
      <c r="Z1152">
        <v>87.018879798457718</v>
      </c>
      <c r="AA1152">
        <v>0</v>
      </c>
      <c r="AB1152">
        <v>236.4546446875558</v>
      </c>
      <c r="AC1152">
        <v>0</v>
      </c>
      <c r="AD1152">
        <v>1.1629901833812</v>
      </c>
      <c r="AE1152">
        <v>435.79050103530022</v>
      </c>
    </row>
    <row r="1153" spans="1:31" x14ac:dyDescent="0.25">
      <c r="A1153">
        <v>2410568</v>
      </c>
      <c r="B1153">
        <v>1</v>
      </c>
      <c r="C1153" t="s">
        <v>81</v>
      </c>
      <c r="D1153" t="s">
        <v>116</v>
      </c>
      <c r="E1153" t="s">
        <v>162</v>
      </c>
      <c r="F1153" t="s">
        <v>3559</v>
      </c>
      <c r="G1153" t="s">
        <v>164</v>
      </c>
      <c r="H1153" t="s">
        <v>149</v>
      </c>
      <c r="I1153" t="s">
        <v>136</v>
      </c>
      <c r="J1153" t="s">
        <v>137</v>
      </c>
      <c r="K1153" t="s">
        <v>138</v>
      </c>
      <c r="L1153" t="s">
        <v>3560</v>
      </c>
      <c r="M1153" t="s">
        <v>3561</v>
      </c>
      <c r="N1153">
        <v>0.46</v>
      </c>
      <c r="O1153">
        <v>0</v>
      </c>
      <c r="P1153">
        <v>80</v>
      </c>
      <c r="Q1153">
        <v>0</v>
      </c>
      <c r="R1153">
        <v>0</v>
      </c>
      <c r="S1153">
        <v>0</v>
      </c>
      <c r="T1153">
        <v>8</v>
      </c>
      <c r="U1153">
        <v>0</v>
      </c>
      <c r="V1153">
        <v>0</v>
      </c>
      <c r="W1153">
        <v>0</v>
      </c>
      <c r="X1153">
        <v>9.2756185937304032</v>
      </c>
      <c r="Y1153">
        <v>0</v>
      </c>
      <c r="Z1153">
        <v>0</v>
      </c>
      <c r="AA1153">
        <v>0</v>
      </c>
      <c r="AB1153">
        <v>1.7423659116372001</v>
      </c>
      <c r="AC1153">
        <v>0</v>
      </c>
      <c r="AD1153">
        <v>0</v>
      </c>
      <c r="AE1153">
        <v>11.017984505367604</v>
      </c>
    </row>
    <row r="1154" spans="1:31" x14ac:dyDescent="0.25">
      <c r="A1154">
        <v>2410439</v>
      </c>
      <c r="B1154">
        <v>1</v>
      </c>
      <c r="C1154" t="s">
        <v>80</v>
      </c>
      <c r="D1154" t="s">
        <v>93</v>
      </c>
      <c r="E1154" t="s">
        <v>174</v>
      </c>
      <c r="F1154" t="s">
        <v>3562</v>
      </c>
      <c r="G1154" t="s">
        <v>565</v>
      </c>
      <c r="H1154" t="s">
        <v>135</v>
      </c>
      <c r="I1154" t="s">
        <v>136</v>
      </c>
      <c r="J1154" t="s">
        <v>137</v>
      </c>
      <c r="K1154" t="s">
        <v>138</v>
      </c>
      <c r="L1154" t="s">
        <v>3563</v>
      </c>
      <c r="M1154" t="s">
        <v>3564</v>
      </c>
      <c r="N1154">
        <v>0.31388888799999998</v>
      </c>
      <c r="O1154">
        <v>0</v>
      </c>
      <c r="P1154">
        <v>13</v>
      </c>
      <c r="Q1154">
        <v>6</v>
      </c>
      <c r="R1154">
        <v>64</v>
      </c>
      <c r="S1154">
        <v>0</v>
      </c>
      <c r="T1154">
        <v>28</v>
      </c>
      <c r="U1154">
        <v>0</v>
      </c>
      <c r="V1154">
        <v>0</v>
      </c>
      <c r="W1154">
        <v>0</v>
      </c>
      <c r="X1154">
        <v>0.79167433653999997</v>
      </c>
      <c r="Y1154">
        <v>0.81761170444525011</v>
      </c>
      <c r="Z1154">
        <v>6.3931984922788905</v>
      </c>
      <c r="AA1154">
        <v>0</v>
      </c>
      <c r="AB1154">
        <v>5.2365386778733347</v>
      </c>
      <c r="AC1154">
        <v>0</v>
      </c>
      <c r="AD1154">
        <v>0</v>
      </c>
      <c r="AE1154">
        <v>13.239023211137475</v>
      </c>
    </row>
    <row r="1155" spans="1:31" x14ac:dyDescent="0.25">
      <c r="A1155">
        <v>2410253</v>
      </c>
      <c r="B1155">
        <v>1</v>
      </c>
      <c r="C1155" t="s">
        <v>81</v>
      </c>
      <c r="D1155" t="s">
        <v>116</v>
      </c>
      <c r="E1155" t="s">
        <v>141</v>
      </c>
      <c r="F1155" t="s">
        <v>3565</v>
      </c>
      <c r="G1155" t="s">
        <v>158</v>
      </c>
      <c r="H1155" t="s">
        <v>135</v>
      </c>
      <c r="I1155" t="s">
        <v>136</v>
      </c>
      <c r="J1155" t="s">
        <v>137</v>
      </c>
      <c r="K1155" t="s">
        <v>159</v>
      </c>
      <c r="L1155" t="s">
        <v>3566</v>
      </c>
      <c r="M1155" t="s">
        <v>3567</v>
      </c>
      <c r="N1155">
        <v>8.7163888879999991</v>
      </c>
      <c r="O1155">
        <v>0</v>
      </c>
      <c r="P1155">
        <v>310</v>
      </c>
      <c r="Q1155">
        <v>1</v>
      </c>
      <c r="R1155">
        <v>2</v>
      </c>
      <c r="S1155">
        <v>2</v>
      </c>
      <c r="T1155">
        <v>17</v>
      </c>
      <c r="U1155">
        <v>0</v>
      </c>
      <c r="V1155">
        <v>0</v>
      </c>
      <c r="W1155">
        <v>0</v>
      </c>
      <c r="X1155">
        <v>262.74807684572312</v>
      </c>
      <c r="Y1155">
        <v>2.1631822506000002</v>
      </c>
      <c r="Z1155">
        <v>4.9079208797989446</v>
      </c>
      <c r="AA1155">
        <v>22.203321211206173</v>
      </c>
      <c r="AB1155">
        <v>52.595022758806039</v>
      </c>
      <c r="AC1155">
        <v>0</v>
      </c>
      <c r="AD1155">
        <v>0</v>
      </c>
      <c r="AE1155">
        <v>344.61752394613427</v>
      </c>
    </row>
    <row r="1156" spans="1:31" x14ac:dyDescent="0.25">
      <c r="A1156">
        <v>2410339</v>
      </c>
      <c r="B1156">
        <v>1</v>
      </c>
      <c r="C1156" t="s">
        <v>80</v>
      </c>
      <c r="D1156" t="s">
        <v>107</v>
      </c>
      <c r="E1156" t="s">
        <v>132</v>
      </c>
      <c r="F1156" t="s">
        <v>3568</v>
      </c>
      <c r="G1156" t="s">
        <v>158</v>
      </c>
      <c r="H1156" t="s">
        <v>135</v>
      </c>
      <c r="I1156" t="s">
        <v>136</v>
      </c>
      <c r="J1156" t="s">
        <v>137</v>
      </c>
      <c r="K1156" t="s">
        <v>159</v>
      </c>
      <c r="L1156" t="s">
        <v>3569</v>
      </c>
      <c r="M1156" t="s">
        <v>3570</v>
      </c>
      <c r="N1156">
        <v>3.1608333329999998</v>
      </c>
      <c r="O1156">
        <v>0</v>
      </c>
      <c r="P1156">
        <v>94</v>
      </c>
      <c r="Q1156">
        <v>0</v>
      </c>
      <c r="R1156">
        <v>0</v>
      </c>
      <c r="S1156">
        <v>0</v>
      </c>
      <c r="T1156">
        <v>24</v>
      </c>
      <c r="U1156">
        <v>0</v>
      </c>
      <c r="V1156">
        <v>0</v>
      </c>
      <c r="W1156">
        <v>0</v>
      </c>
      <c r="X1156">
        <v>76.401655763746376</v>
      </c>
      <c r="Y1156">
        <v>0</v>
      </c>
      <c r="Z1156">
        <v>0</v>
      </c>
      <c r="AA1156">
        <v>0</v>
      </c>
      <c r="AB1156">
        <v>168.53522062730062</v>
      </c>
      <c r="AC1156">
        <v>0</v>
      </c>
      <c r="AD1156">
        <v>0</v>
      </c>
      <c r="AE1156">
        <v>244.93687639104701</v>
      </c>
    </row>
    <row r="1157" spans="1:31" x14ac:dyDescent="0.25">
      <c r="A1157">
        <v>2410482</v>
      </c>
      <c r="B1157">
        <v>1</v>
      </c>
      <c r="C1157" t="s">
        <v>81</v>
      </c>
      <c r="D1157" t="s">
        <v>127</v>
      </c>
      <c r="E1157" t="s">
        <v>152</v>
      </c>
      <c r="F1157" t="s">
        <v>3571</v>
      </c>
      <c r="G1157" t="s">
        <v>158</v>
      </c>
      <c r="H1157" t="s">
        <v>149</v>
      </c>
      <c r="I1157" t="s">
        <v>136</v>
      </c>
      <c r="J1157" t="s">
        <v>137</v>
      </c>
      <c r="K1157" t="s">
        <v>159</v>
      </c>
      <c r="L1157" t="s">
        <v>3572</v>
      </c>
      <c r="M1157" t="s">
        <v>3573</v>
      </c>
      <c r="N1157">
        <v>0.18111111099999999</v>
      </c>
      <c r="O1157">
        <v>0</v>
      </c>
      <c r="P1157">
        <v>478</v>
      </c>
      <c r="Q1157">
        <v>0</v>
      </c>
      <c r="R1157">
        <v>0</v>
      </c>
      <c r="S1157">
        <v>0</v>
      </c>
      <c r="T1157">
        <v>26</v>
      </c>
      <c r="U1157">
        <v>0</v>
      </c>
      <c r="V1157">
        <v>0</v>
      </c>
      <c r="W1157">
        <v>0</v>
      </c>
      <c r="X1157">
        <v>18.999178063711994</v>
      </c>
      <c r="Y1157">
        <v>0</v>
      </c>
      <c r="Z1157">
        <v>0</v>
      </c>
      <c r="AA1157">
        <v>0</v>
      </c>
      <c r="AB1157">
        <v>4.8807477682242668</v>
      </c>
      <c r="AC1157">
        <v>0</v>
      </c>
      <c r="AD1157">
        <v>0</v>
      </c>
      <c r="AE1157">
        <v>23.879925831936262</v>
      </c>
    </row>
    <row r="1158" spans="1:31" x14ac:dyDescent="0.25">
      <c r="A1158">
        <v>2410296</v>
      </c>
      <c r="B1158">
        <v>1</v>
      </c>
      <c r="C1158" t="s">
        <v>80</v>
      </c>
      <c r="D1158" t="s">
        <v>107</v>
      </c>
      <c r="E1158" t="s">
        <v>141</v>
      </c>
      <c r="F1158" t="s">
        <v>3574</v>
      </c>
      <c r="G1158" t="s">
        <v>329</v>
      </c>
      <c r="H1158" t="s">
        <v>135</v>
      </c>
      <c r="I1158" t="s">
        <v>136</v>
      </c>
      <c r="J1158" t="s">
        <v>137</v>
      </c>
      <c r="K1158" t="s">
        <v>138</v>
      </c>
      <c r="L1158" t="s">
        <v>3575</v>
      </c>
      <c r="M1158" t="s">
        <v>3576</v>
      </c>
      <c r="N1158">
        <v>9.7074999999999996</v>
      </c>
      <c r="O1158">
        <v>0</v>
      </c>
      <c r="P1158">
        <v>129</v>
      </c>
      <c r="Q1158">
        <v>8</v>
      </c>
      <c r="R1158">
        <v>14</v>
      </c>
      <c r="S1158">
        <v>0</v>
      </c>
      <c r="T1158">
        <v>4</v>
      </c>
      <c r="U1158">
        <v>0</v>
      </c>
      <c r="V1158">
        <v>1</v>
      </c>
      <c r="W1158">
        <v>0</v>
      </c>
      <c r="X1158">
        <v>155.31850069546039</v>
      </c>
      <c r="Y1158">
        <v>61.811251914244032</v>
      </c>
      <c r="Z1158">
        <v>3.8549221253095003</v>
      </c>
      <c r="AA1158">
        <v>0</v>
      </c>
      <c r="AB1158">
        <v>91.171046470910184</v>
      </c>
      <c r="AC1158">
        <v>0</v>
      </c>
      <c r="AD1158">
        <v>12.363270804130575</v>
      </c>
      <c r="AE1158">
        <v>324.51899201005472</v>
      </c>
    </row>
    <row r="1159" spans="1:31" x14ac:dyDescent="0.25">
      <c r="A1159">
        <v>2410594</v>
      </c>
      <c r="B1159">
        <v>1</v>
      </c>
      <c r="C1159" t="s">
        <v>80</v>
      </c>
      <c r="D1159" t="s">
        <v>94</v>
      </c>
      <c r="E1159" t="s">
        <v>152</v>
      </c>
      <c r="F1159" t="s">
        <v>3577</v>
      </c>
      <c r="G1159" t="s">
        <v>2542</v>
      </c>
      <c r="H1159" t="s">
        <v>149</v>
      </c>
      <c r="I1159" t="s">
        <v>136</v>
      </c>
      <c r="J1159" t="s">
        <v>137</v>
      </c>
      <c r="K1159" t="s">
        <v>138</v>
      </c>
      <c r="L1159" t="s">
        <v>3578</v>
      </c>
      <c r="M1159" t="s">
        <v>3579</v>
      </c>
      <c r="N1159">
        <v>0.48499999999999999</v>
      </c>
      <c r="O1159">
        <v>0</v>
      </c>
      <c r="P1159">
        <v>22</v>
      </c>
      <c r="Q1159">
        <v>0</v>
      </c>
      <c r="R1159">
        <v>8</v>
      </c>
      <c r="S1159">
        <v>0</v>
      </c>
      <c r="T1159">
        <v>10</v>
      </c>
      <c r="U1159">
        <v>0</v>
      </c>
      <c r="V1159">
        <v>0</v>
      </c>
      <c r="W1159">
        <v>0</v>
      </c>
      <c r="X1159">
        <v>2.3042576294348334</v>
      </c>
      <c r="Y1159">
        <v>0</v>
      </c>
      <c r="Z1159">
        <v>2.0883928628760002</v>
      </c>
      <c r="AA1159">
        <v>0</v>
      </c>
      <c r="AB1159">
        <v>4.5609063612001393</v>
      </c>
      <c r="AC1159">
        <v>0</v>
      </c>
      <c r="AD1159">
        <v>0</v>
      </c>
      <c r="AE1159">
        <v>8.9535568535109729</v>
      </c>
    </row>
    <row r="1160" spans="1:31" x14ac:dyDescent="0.25">
      <c r="A1160">
        <v>2410216</v>
      </c>
      <c r="B1160">
        <v>1</v>
      </c>
      <c r="C1160" t="s">
        <v>81</v>
      </c>
      <c r="D1160" t="s">
        <v>123</v>
      </c>
      <c r="E1160" t="s">
        <v>174</v>
      </c>
      <c r="F1160" t="s">
        <v>3580</v>
      </c>
      <c r="G1160" t="s">
        <v>143</v>
      </c>
      <c r="H1160" t="s">
        <v>135</v>
      </c>
      <c r="I1160" t="s">
        <v>136</v>
      </c>
      <c r="J1160" t="s">
        <v>137</v>
      </c>
      <c r="K1160" t="s">
        <v>138</v>
      </c>
      <c r="L1160" t="s">
        <v>3581</v>
      </c>
      <c r="M1160" t="s">
        <v>3582</v>
      </c>
      <c r="N1160">
        <v>1.101111111</v>
      </c>
      <c r="O1160">
        <v>4</v>
      </c>
      <c r="P1160">
        <v>1307</v>
      </c>
      <c r="Q1160">
        <v>128</v>
      </c>
      <c r="R1160">
        <v>120</v>
      </c>
      <c r="S1160">
        <v>18</v>
      </c>
      <c r="T1160">
        <v>185</v>
      </c>
      <c r="U1160">
        <v>0</v>
      </c>
      <c r="V1160">
        <v>1</v>
      </c>
      <c r="W1160">
        <v>0</v>
      </c>
      <c r="X1160">
        <v>251.63578178459321</v>
      </c>
      <c r="Y1160">
        <v>20.883531055663955</v>
      </c>
      <c r="Z1160">
        <v>16.512351108621942</v>
      </c>
      <c r="AA1160">
        <v>28.415660551126223</v>
      </c>
      <c r="AB1160">
        <v>135.86317366953739</v>
      </c>
      <c r="AC1160">
        <v>0</v>
      </c>
      <c r="AD1160">
        <v>12.1727754705474</v>
      </c>
      <c r="AE1160">
        <v>465.48327364009009</v>
      </c>
    </row>
    <row r="1161" spans="1:31" x14ac:dyDescent="0.25">
      <c r="A1161">
        <v>2410571</v>
      </c>
      <c r="B1161">
        <v>1</v>
      </c>
      <c r="C1161" t="s">
        <v>80</v>
      </c>
      <c r="D1161" t="s">
        <v>94</v>
      </c>
      <c r="E1161" t="s">
        <v>174</v>
      </c>
      <c r="F1161" t="s">
        <v>2111</v>
      </c>
      <c r="G1161" t="s">
        <v>565</v>
      </c>
      <c r="H1161" t="s">
        <v>135</v>
      </c>
      <c r="I1161" t="s">
        <v>136</v>
      </c>
      <c r="J1161" t="s">
        <v>137</v>
      </c>
      <c r="K1161" t="s">
        <v>138</v>
      </c>
      <c r="L1161" t="s">
        <v>3583</v>
      </c>
      <c r="M1161" t="s">
        <v>3584</v>
      </c>
      <c r="N1161">
        <v>9.8055555000000003E-2</v>
      </c>
      <c r="O1161">
        <v>0</v>
      </c>
      <c r="P1161">
        <v>0</v>
      </c>
      <c r="Q1161">
        <v>1</v>
      </c>
      <c r="R1161">
        <v>129</v>
      </c>
      <c r="S1161">
        <v>0</v>
      </c>
      <c r="T1161">
        <v>8</v>
      </c>
      <c r="U1161">
        <v>0</v>
      </c>
      <c r="V1161">
        <v>0</v>
      </c>
      <c r="W1161">
        <v>0</v>
      </c>
      <c r="X1161">
        <v>0</v>
      </c>
      <c r="Y1161">
        <v>0.63061278061600012</v>
      </c>
      <c r="Z1161">
        <v>1.3407275694704504</v>
      </c>
      <c r="AA1161">
        <v>0</v>
      </c>
      <c r="AB1161">
        <v>0.22971902425343335</v>
      </c>
      <c r="AC1161">
        <v>0</v>
      </c>
      <c r="AD1161">
        <v>0</v>
      </c>
      <c r="AE1161">
        <v>2.2010593743398839</v>
      </c>
    </row>
    <row r="1162" spans="1:31" x14ac:dyDescent="0.25">
      <c r="A1162">
        <v>2410471</v>
      </c>
      <c r="B1162">
        <v>1</v>
      </c>
      <c r="C1162" t="s">
        <v>80</v>
      </c>
      <c r="D1162" t="s">
        <v>98</v>
      </c>
      <c r="E1162" t="s">
        <v>146</v>
      </c>
      <c r="F1162" t="s">
        <v>3585</v>
      </c>
      <c r="G1162" t="s">
        <v>148</v>
      </c>
      <c r="H1162" t="s">
        <v>149</v>
      </c>
      <c r="I1162" t="s">
        <v>136</v>
      </c>
      <c r="J1162" t="s">
        <v>137</v>
      </c>
      <c r="K1162" t="s">
        <v>138</v>
      </c>
      <c r="L1162" t="s">
        <v>3586</v>
      </c>
      <c r="M1162" t="s">
        <v>3587</v>
      </c>
      <c r="N1162">
        <v>4.665277777</v>
      </c>
      <c r="O1162">
        <v>0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</row>
    <row r="1163" spans="1:31" x14ac:dyDescent="0.25">
      <c r="A1163">
        <v>2410325</v>
      </c>
      <c r="B1163">
        <v>1</v>
      </c>
      <c r="C1163" t="s">
        <v>80</v>
      </c>
      <c r="D1163" t="s">
        <v>83</v>
      </c>
      <c r="E1163" t="s">
        <v>132</v>
      </c>
      <c r="F1163" t="s">
        <v>3588</v>
      </c>
      <c r="G1163" t="s">
        <v>168</v>
      </c>
      <c r="H1163" t="s">
        <v>135</v>
      </c>
      <c r="I1163" t="s">
        <v>136</v>
      </c>
      <c r="J1163" t="s">
        <v>3</v>
      </c>
      <c r="K1163" t="s">
        <v>138</v>
      </c>
      <c r="L1163" t="s">
        <v>3589</v>
      </c>
      <c r="M1163" t="s">
        <v>3590</v>
      </c>
      <c r="N1163">
        <v>0.79111111099999998</v>
      </c>
      <c r="O1163">
        <v>0</v>
      </c>
      <c r="P1163">
        <v>2295</v>
      </c>
      <c r="Q1163">
        <v>0</v>
      </c>
      <c r="R1163">
        <v>0</v>
      </c>
      <c r="S1163">
        <v>1</v>
      </c>
      <c r="T1163">
        <v>285</v>
      </c>
      <c r="U1163">
        <v>1</v>
      </c>
      <c r="V1163">
        <v>3</v>
      </c>
      <c r="W1163">
        <v>0</v>
      </c>
      <c r="X1163">
        <v>394.86026602238019</v>
      </c>
      <c r="Y1163">
        <v>0</v>
      </c>
      <c r="Z1163">
        <v>0</v>
      </c>
      <c r="AA1163">
        <v>10.467747697423333</v>
      </c>
      <c r="AB1163">
        <v>166.19604745390689</v>
      </c>
      <c r="AC1163">
        <v>111.77429633338569</v>
      </c>
      <c r="AD1163">
        <v>18.769857639211004</v>
      </c>
      <c r="AE1163">
        <v>702.06821514630701</v>
      </c>
    </row>
    <row r="1164" spans="1:31" x14ac:dyDescent="0.25">
      <c r="A1164">
        <v>2410222</v>
      </c>
      <c r="B1164">
        <v>1</v>
      </c>
      <c r="C1164" t="s">
        <v>81</v>
      </c>
      <c r="D1164" t="s">
        <v>123</v>
      </c>
      <c r="E1164" t="s">
        <v>132</v>
      </c>
      <c r="F1164" t="s">
        <v>3591</v>
      </c>
      <c r="G1164" t="s">
        <v>176</v>
      </c>
      <c r="H1164" t="s">
        <v>135</v>
      </c>
      <c r="I1164" t="s">
        <v>136</v>
      </c>
      <c r="J1164" t="s">
        <v>137</v>
      </c>
      <c r="K1164" t="s">
        <v>159</v>
      </c>
      <c r="L1164" t="s">
        <v>3592</v>
      </c>
      <c r="M1164" t="s">
        <v>3593</v>
      </c>
      <c r="N1164">
        <v>0.59444444399999996</v>
      </c>
      <c r="O1164">
        <v>0</v>
      </c>
      <c r="P1164">
        <v>0</v>
      </c>
      <c r="Q1164">
        <v>0</v>
      </c>
      <c r="R1164">
        <v>0</v>
      </c>
      <c r="S1164">
        <v>1</v>
      </c>
      <c r="T1164">
        <v>0</v>
      </c>
      <c r="U1164">
        <v>3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1.1245576422624668</v>
      </c>
      <c r="AB1164">
        <v>0</v>
      </c>
      <c r="AC1164">
        <v>327.84990637335733</v>
      </c>
      <c r="AD1164">
        <v>0</v>
      </c>
      <c r="AE1164">
        <v>328.97446401561979</v>
      </c>
    </row>
    <row r="1165" spans="1:31" x14ac:dyDescent="0.25">
      <c r="A1165">
        <v>2410465</v>
      </c>
      <c r="B1165">
        <v>1</v>
      </c>
      <c r="C1165" t="s">
        <v>80</v>
      </c>
      <c r="D1165" t="s">
        <v>82</v>
      </c>
      <c r="E1165" t="s">
        <v>146</v>
      </c>
      <c r="F1165" t="s">
        <v>3594</v>
      </c>
      <c r="G1165" t="s">
        <v>282</v>
      </c>
      <c r="H1165" t="s">
        <v>149</v>
      </c>
      <c r="I1165" t="s">
        <v>136</v>
      </c>
      <c r="J1165" t="s">
        <v>137</v>
      </c>
      <c r="K1165" t="s">
        <v>138</v>
      </c>
      <c r="L1165" t="s">
        <v>3595</v>
      </c>
      <c r="M1165" t="s">
        <v>3596</v>
      </c>
      <c r="N1165">
        <v>1.073611111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121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22.020641350494159</v>
      </c>
      <c r="AC1165">
        <v>0</v>
      </c>
      <c r="AD1165">
        <v>0</v>
      </c>
      <c r="AE1165">
        <v>22.020641350494159</v>
      </c>
    </row>
    <row r="1166" spans="1:31" x14ac:dyDescent="0.25">
      <c r="A1166">
        <v>2410511</v>
      </c>
      <c r="B1166">
        <v>1</v>
      </c>
      <c r="C1166" t="s">
        <v>80</v>
      </c>
      <c r="D1166" t="s">
        <v>91</v>
      </c>
      <c r="E1166" t="s">
        <v>146</v>
      </c>
      <c r="F1166" t="s">
        <v>3597</v>
      </c>
      <c r="G1166" t="s">
        <v>282</v>
      </c>
      <c r="H1166" t="s">
        <v>149</v>
      </c>
      <c r="I1166" t="s">
        <v>136</v>
      </c>
      <c r="J1166" t="s">
        <v>137</v>
      </c>
      <c r="K1166" t="s">
        <v>138</v>
      </c>
      <c r="L1166" t="s">
        <v>3598</v>
      </c>
      <c r="M1166" t="s">
        <v>3599</v>
      </c>
      <c r="N1166">
        <v>1.047222222</v>
      </c>
      <c r="O1166">
        <v>0</v>
      </c>
      <c r="P1166">
        <v>40</v>
      </c>
      <c r="Q1166">
        <v>0</v>
      </c>
      <c r="R1166">
        <v>0</v>
      </c>
      <c r="S1166">
        <v>0</v>
      </c>
      <c r="T1166">
        <v>11</v>
      </c>
      <c r="U1166">
        <v>0</v>
      </c>
      <c r="V1166">
        <v>0</v>
      </c>
      <c r="W1166">
        <v>0</v>
      </c>
      <c r="X1166">
        <v>10.123347654271369</v>
      </c>
      <c r="Y1166">
        <v>0</v>
      </c>
      <c r="Z1166">
        <v>0</v>
      </c>
      <c r="AA1166">
        <v>0</v>
      </c>
      <c r="AB1166">
        <v>9.6517421401947008</v>
      </c>
      <c r="AC1166">
        <v>0</v>
      </c>
      <c r="AD1166">
        <v>0</v>
      </c>
      <c r="AE1166">
        <v>19.775089794466069</v>
      </c>
    </row>
    <row r="1167" spans="1:31" x14ac:dyDescent="0.25">
      <c r="A1167">
        <v>2410299</v>
      </c>
      <c r="B1167">
        <v>1</v>
      </c>
      <c r="C1167" t="s">
        <v>81</v>
      </c>
      <c r="D1167" t="s">
        <v>120</v>
      </c>
      <c r="E1167" t="s">
        <v>141</v>
      </c>
      <c r="F1167" t="s">
        <v>3600</v>
      </c>
      <c r="G1167" t="s">
        <v>143</v>
      </c>
      <c r="H1167" t="s">
        <v>135</v>
      </c>
      <c r="I1167" t="s">
        <v>136</v>
      </c>
      <c r="J1167" t="s">
        <v>137</v>
      </c>
      <c r="K1167" t="s">
        <v>138</v>
      </c>
      <c r="L1167" t="s">
        <v>3601</v>
      </c>
      <c r="M1167" t="s">
        <v>3602</v>
      </c>
      <c r="N1167">
        <v>1.3244444440000001</v>
      </c>
      <c r="O1167">
        <v>0</v>
      </c>
      <c r="P1167">
        <v>0</v>
      </c>
      <c r="Q1167">
        <v>49</v>
      </c>
      <c r="R1167">
        <v>0</v>
      </c>
      <c r="S1167">
        <v>6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7.2280097277244906</v>
      </c>
      <c r="Z1167">
        <v>0</v>
      </c>
      <c r="AA1167">
        <v>3.8473275793162807</v>
      </c>
      <c r="AB1167">
        <v>0</v>
      </c>
      <c r="AC1167">
        <v>0</v>
      </c>
      <c r="AD1167">
        <v>0</v>
      </c>
      <c r="AE1167">
        <v>11.075337307040771</v>
      </c>
    </row>
    <row r="1168" spans="1:31" x14ac:dyDescent="0.25">
      <c r="A1168">
        <v>2410554</v>
      </c>
      <c r="B1168">
        <v>1</v>
      </c>
      <c r="C1168" t="s">
        <v>80</v>
      </c>
      <c r="D1168" t="s">
        <v>97</v>
      </c>
      <c r="E1168" t="s">
        <v>162</v>
      </c>
      <c r="F1168" t="s">
        <v>3603</v>
      </c>
      <c r="G1168" t="s">
        <v>164</v>
      </c>
      <c r="H1168" t="s">
        <v>149</v>
      </c>
      <c r="I1168" t="s">
        <v>136</v>
      </c>
      <c r="J1168" t="s">
        <v>137</v>
      </c>
      <c r="K1168" t="s">
        <v>138</v>
      </c>
      <c r="L1168" t="s">
        <v>3604</v>
      </c>
      <c r="M1168" t="s">
        <v>3605</v>
      </c>
      <c r="N1168">
        <v>2.420833333</v>
      </c>
      <c r="O1168">
        <v>0</v>
      </c>
      <c r="P1168">
        <v>7</v>
      </c>
      <c r="Q1168">
        <v>0</v>
      </c>
      <c r="R1168">
        <v>15</v>
      </c>
      <c r="S1168">
        <v>0</v>
      </c>
      <c r="T1168">
        <v>2</v>
      </c>
      <c r="U1168">
        <v>0</v>
      </c>
      <c r="V1168">
        <v>0</v>
      </c>
      <c r="W1168">
        <v>0</v>
      </c>
      <c r="X1168">
        <v>7.2231794207345441</v>
      </c>
      <c r="Y1168">
        <v>0</v>
      </c>
      <c r="Z1168">
        <v>4.7152346152775495</v>
      </c>
      <c r="AA1168">
        <v>0</v>
      </c>
      <c r="AB1168">
        <v>0.87176895284189193</v>
      </c>
      <c r="AC1168">
        <v>0</v>
      </c>
      <c r="AD1168">
        <v>0</v>
      </c>
      <c r="AE1168">
        <v>12.810182988853986</v>
      </c>
    </row>
    <row r="1169" spans="1:31" x14ac:dyDescent="0.25">
      <c r="A1169">
        <v>2410448</v>
      </c>
      <c r="B1169">
        <v>1</v>
      </c>
      <c r="C1169" t="s">
        <v>81</v>
      </c>
      <c r="D1169" t="s">
        <v>112</v>
      </c>
      <c r="E1169" t="s">
        <v>146</v>
      </c>
      <c r="F1169" t="s">
        <v>3606</v>
      </c>
      <c r="G1169" t="s">
        <v>168</v>
      </c>
      <c r="H1169" t="s">
        <v>149</v>
      </c>
      <c r="I1169" t="s">
        <v>136</v>
      </c>
      <c r="J1169" t="s">
        <v>3</v>
      </c>
      <c r="K1169" t="s">
        <v>138</v>
      </c>
      <c r="L1169" t="s">
        <v>3607</v>
      </c>
      <c r="M1169" t="s">
        <v>3608</v>
      </c>
      <c r="N1169">
        <v>4.7997222219999998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1.7447474277933337E-2</v>
      </c>
      <c r="AC1169">
        <v>0</v>
      </c>
      <c r="AD1169">
        <v>0</v>
      </c>
      <c r="AE1169">
        <v>1.7447474277933337E-2</v>
      </c>
    </row>
    <row r="1170" spans="1:31" x14ac:dyDescent="0.25">
      <c r="A1170">
        <v>2410342</v>
      </c>
      <c r="B1170">
        <v>1</v>
      </c>
      <c r="C1170" t="s">
        <v>80</v>
      </c>
      <c r="D1170" t="s">
        <v>84</v>
      </c>
      <c r="E1170" t="s">
        <v>146</v>
      </c>
      <c r="F1170" t="s">
        <v>3609</v>
      </c>
      <c r="G1170" t="s">
        <v>148</v>
      </c>
      <c r="H1170" t="s">
        <v>149</v>
      </c>
      <c r="I1170" t="s">
        <v>136</v>
      </c>
      <c r="J1170" t="s">
        <v>137</v>
      </c>
      <c r="K1170" t="s">
        <v>138</v>
      </c>
      <c r="L1170" t="s">
        <v>3610</v>
      </c>
      <c r="M1170" t="s">
        <v>3611</v>
      </c>
      <c r="N1170">
        <v>0.95583333299999995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0.37714608451620002</v>
      </c>
      <c r="AC1170">
        <v>0</v>
      </c>
      <c r="AD1170">
        <v>0</v>
      </c>
      <c r="AE1170">
        <v>0.37714608451620002</v>
      </c>
    </row>
    <row r="1171" spans="1:31" x14ac:dyDescent="0.25">
      <c r="A1171">
        <v>2410242</v>
      </c>
      <c r="B1171">
        <v>1</v>
      </c>
      <c r="C1171" t="s">
        <v>80</v>
      </c>
      <c r="D1171" t="s">
        <v>97</v>
      </c>
      <c r="E1171" t="s">
        <v>174</v>
      </c>
      <c r="F1171" t="s">
        <v>3612</v>
      </c>
      <c r="G1171" t="s">
        <v>158</v>
      </c>
      <c r="H1171" t="s">
        <v>135</v>
      </c>
      <c r="I1171" t="s">
        <v>136</v>
      </c>
      <c r="J1171" t="s">
        <v>137</v>
      </c>
      <c r="K1171" t="s">
        <v>159</v>
      </c>
      <c r="L1171" t="s">
        <v>3381</v>
      </c>
      <c r="M1171" t="s">
        <v>3613</v>
      </c>
      <c r="N1171">
        <v>7.716388888</v>
      </c>
      <c r="O1171">
        <v>4</v>
      </c>
      <c r="P1171">
        <v>2957</v>
      </c>
      <c r="Q1171">
        <v>0</v>
      </c>
      <c r="R1171">
        <v>93</v>
      </c>
      <c r="S1171">
        <v>6</v>
      </c>
      <c r="T1171">
        <v>557</v>
      </c>
      <c r="U1171">
        <v>0</v>
      </c>
      <c r="V1171">
        <v>1</v>
      </c>
      <c r="W1171">
        <v>197.60373389949541</v>
      </c>
      <c r="X1171">
        <v>9704.5684978529498</v>
      </c>
      <c r="Y1171">
        <v>0</v>
      </c>
      <c r="Z1171">
        <v>208.29294390569586</v>
      </c>
      <c r="AA1171">
        <v>235.8533099073004</v>
      </c>
      <c r="AB1171">
        <v>3766.7142670961434</v>
      </c>
      <c r="AC1171">
        <v>0</v>
      </c>
      <c r="AD1171">
        <v>26.258801812348803</v>
      </c>
      <c r="AE1171">
        <v>14139.291554473935</v>
      </c>
    </row>
    <row r="1172" spans="1:31" x14ac:dyDescent="0.25">
      <c r="A1172">
        <v>2410491</v>
      </c>
      <c r="B1172">
        <v>1</v>
      </c>
      <c r="C1172" t="s">
        <v>80</v>
      </c>
      <c r="D1172" t="s">
        <v>97</v>
      </c>
      <c r="E1172" t="s">
        <v>162</v>
      </c>
      <c r="F1172" t="s">
        <v>3614</v>
      </c>
      <c r="G1172" t="s">
        <v>168</v>
      </c>
      <c r="H1172" t="s">
        <v>149</v>
      </c>
      <c r="I1172" t="s">
        <v>136</v>
      </c>
      <c r="J1172" t="s">
        <v>137</v>
      </c>
      <c r="K1172" t="s">
        <v>138</v>
      </c>
      <c r="L1172" t="s">
        <v>3615</v>
      </c>
      <c r="M1172" t="s">
        <v>3616</v>
      </c>
      <c r="N1172">
        <v>1.6758333329999999</v>
      </c>
      <c r="O1172">
        <v>0</v>
      </c>
      <c r="P1172">
        <v>36</v>
      </c>
      <c r="Q1172">
        <v>0</v>
      </c>
      <c r="R1172">
        <v>11</v>
      </c>
      <c r="S1172">
        <v>0</v>
      </c>
      <c r="T1172">
        <v>9</v>
      </c>
      <c r="U1172">
        <v>0</v>
      </c>
      <c r="V1172">
        <v>0</v>
      </c>
      <c r="W1172">
        <v>0</v>
      </c>
      <c r="X1172">
        <v>36.773609102700817</v>
      </c>
      <c r="Y1172">
        <v>0</v>
      </c>
      <c r="Z1172">
        <v>8.2109377918038344</v>
      </c>
      <c r="AA1172">
        <v>0</v>
      </c>
      <c r="AB1172">
        <v>8.835021374806427</v>
      </c>
      <c r="AC1172">
        <v>0</v>
      </c>
      <c r="AD1172">
        <v>0</v>
      </c>
      <c r="AE1172">
        <v>53.819568269311077</v>
      </c>
    </row>
    <row r="1173" spans="1:31" x14ac:dyDescent="0.25">
      <c r="A1173">
        <v>2410428</v>
      </c>
      <c r="B1173">
        <v>1</v>
      </c>
      <c r="C1173" t="s">
        <v>80</v>
      </c>
      <c r="D1173" t="s">
        <v>103</v>
      </c>
      <c r="E1173" t="s">
        <v>241</v>
      </c>
      <c r="F1173" t="s">
        <v>3617</v>
      </c>
      <c r="G1173" t="s">
        <v>158</v>
      </c>
      <c r="H1173" t="s">
        <v>135</v>
      </c>
      <c r="I1173" t="s">
        <v>136</v>
      </c>
      <c r="J1173" t="s">
        <v>137</v>
      </c>
      <c r="K1173" t="s">
        <v>159</v>
      </c>
      <c r="L1173" t="s">
        <v>3618</v>
      </c>
      <c r="M1173" t="s">
        <v>3619</v>
      </c>
      <c r="N1173">
        <v>2.8774999999999999</v>
      </c>
      <c r="O1173">
        <v>1</v>
      </c>
      <c r="P1173">
        <v>5392</v>
      </c>
      <c r="Q1173">
        <v>1</v>
      </c>
      <c r="R1173">
        <v>21</v>
      </c>
      <c r="S1173">
        <v>4</v>
      </c>
      <c r="T1173">
        <v>636</v>
      </c>
      <c r="U1173">
        <v>6</v>
      </c>
      <c r="V1173">
        <v>0</v>
      </c>
      <c r="W1173">
        <v>0.28089402484725007</v>
      </c>
      <c r="X1173">
        <v>3221.0193885329268</v>
      </c>
      <c r="Y1173">
        <v>0</v>
      </c>
      <c r="Z1173">
        <v>17.996858432408793</v>
      </c>
      <c r="AA1173">
        <v>32.084415619609373</v>
      </c>
      <c r="AB1173">
        <v>1494.2977403070258</v>
      </c>
      <c r="AC1173">
        <v>3435.9028219476836</v>
      </c>
      <c r="AD1173">
        <v>0</v>
      </c>
      <c r="AE1173">
        <v>8201.5821188645023</v>
      </c>
    </row>
    <row r="1174" spans="1:31" x14ac:dyDescent="0.25">
      <c r="A1174">
        <v>2410451</v>
      </c>
      <c r="B1174">
        <v>1</v>
      </c>
      <c r="C1174" t="s">
        <v>80</v>
      </c>
      <c r="D1174" t="s">
        <v>101</v>
      </c>
      <c r="E1174" t="s">
        <v>141</v>
      </c>
      <c r="F1174" t="s">
        <v>2633</v>
      </c>
      <c r="G1174" t="s">
        <v>143</v>
      </c>
      <c r="H1174" t="s">
        <v>135</v>
      </c>
      <c r="I1174" t="s">
        <v>136</v>
      </c>
      <c r="J1174" t="s">
        <v>137</v>
      </c>
      <c r="K1174" t="s">
        <v>138</v>
      </c>
      <c r="L1174" t="s">
        <v>3620</v>
      </c>
      <c r="M1174" t="s">
        <v>3621</v>
      </c>
      <c r="N1174">
        <v>0.98027777699999996</v>
      </c>
      <c r="O1174">
        <v>7</v>
      </c>
      <c r="P1174">
        <v>2554</v>
      </c>
      <c r="Q1174">
        <v>2</v>
      </c>
      <c r="R1174">
        <v>80</v>
      </c>
      <c r="S1174">
        <v>20</v>
      </c>
      <c r="T1174">
        <v>257</v>
      </c>
      <c r="U1174">
        <v>1</v>
      </c>
      <c r="V1174">
        <v>1</v>
      </c>
      <c r="W1174">
        <v>3.3903124044730419</v>
      </c>
      <c r="X1174">
        <v>612.31094297629033</v>
      </c>
      <c r="Y1174">
        <v>0.72348045433122232</v>
      </c>
      <c r="Z1174">
        <v>17.403815663224254</v>
      </c>
      <c r="AA1174">
        <v>103.04851040726047</v>
      </c>
      <c r="AB1174">
        <v>302.09517824943481</v>
      </c>
      <c r="AC1174">
        <v>14.954685778657391</v>
      </c>
      <c r="AD1174">
        <v>0.30600896164680008</v>
      </c>
      <c r="AE1174">
        <v>1054.2329348953183</v>
      </c>
    </row>
    <row r="1175" spans="1:31" x14ac:dyDescent="0.25">
      <c r="A1175">
        <v>2410597</v>
      </c>
      <c r="B1175">
        <v>1</v>
      </c>
      <c r="C1175" t="s">
        <v>80</v>
      </c>
      <c r="D1175" t="s">
        <v>82</v>
      </c>
      <c r="E1175" t="s">
        <v>146</v>
      </c>
      <c r="F1175" t="s">
        <v>3622</v>
      </c>
      <c r="G1175" t="s">
        <v>282</v>
      </c>
      <c r="H1175" t="s">
        <v>149</v>
      </c>
      <c r="I1175" t="s">
        <v>136</v>
      </c>
      <c r="J1175" t="s">
        <v>137</v>
      </c>
      <c r="K1175" t="s">
        <v>138</v>
      </c>
      <c r="L1175" t="s">
        <v>3623</v>
      </c>
      <c r="M1175" t="s">
        <v>3624</v>
      </c>
      <c r="N1175">
        <v>1.4158333329999999</v>
      </c>
      <c r="O1175">
        <v>0</v>
      </c>
      <c r="P1175">
        <v>5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2.6988426193549508</v>
      </c>
      <c r="Y1175">
        <v>0</v>
      </c>
      <c r="Z1175">
        <v>0</v>
      </c>
      <c r="AA1175">
        <v>0</v>
      </c>
      <c r="AB1175">
        <v>0.63120244549003335</v>
      </c>
      <c r="AC1175">
        <v>0</v>
      </c>
      <c r="AD1175">
        <v>0</v>
      </c>
      <c r="AE1175">
        <v>3.3300450648449842</v>
      </c>
    </row>
    <row r="1176" spans="1:31" x14ac:dyDescent="0.25">
      <c r="A1176">
        <v>2410574</v>
      </c>
      <c r="B1176">
        <v>1</v>
      </c>
      <c r="C1176" t="s">
        <v>81</v>
      </c>
      <c r="D1176" t="s">
        <v>128</v>
      </c>
      <c r="E1176" t="s">
        <v>152</v>
      </c>
      <c r="F1176" t="s">
        <v>3625</v>
      </c>
      <c r="G1176" t="s">
        <v>154</v>
      </c>
      <c r="H1176" t="s">
        <v>149</v>
      </c>
      <c r="I1176" t="s">
        <v>136</v>
      </c>
      <c r="J1176" t="s">
        <v>137</v>
      </c>
      <c r="K1176" t="s">
        <v>138</v>
      </c>
      <c r="L1176" t="s">
        <v>3626</v>
      </c>
      <c r="M1176" t="s">
        <v>3627</v>
      </c>
      <c r="N1176">
        <v>0.34777777700000001</v>
      </c>
      <c r="O1176">
        <v>0</v>
      </c>
      <c r="P1176">
        <v>198</v>
      </c>
      <c r="Q1176">
        <v>0</v>
      </c>
      <c r="R1176">
        <v>0</v>
      </c>
      <c r="S1176">
        <v>0</v>
      </c>
      <c r="T1176">
        <v>20</v>
      </c>
      <c r="U1176">
        <v>0</v>
      </c>
      <c r="V1176">
        <v>0</v>
      </c>
      <c r="W1176">
        <v>0</v>
      </c>
      <c r="X1176">
        <v>8.0641363193371696</v>
      </c>
      <c r="Y1176">
        <v>0</v>
      </c>
      <c r="Z1176">
        <v>0</v>
      </c>
      <c r="AA1176">
        <v>0</v>
      </c>
      <c r="AB1176">
        <v>1.2451372356725328</v>
      </c>
      <c r="AC1176">
        <v>0</v>
      </c>
      <c r="AD1176">
        <v>0</v>
      </c>
      <c r="AE1176">
        <v>9.3092735550097032</v>
      </c>
    </row>
    <row r="1177" spans="1:31" x14ac:dyDescent="0.25">
      <c r="A1177">
        <v>2410305</v>
      </c>
      <c r="B1177">
        <v>1</v>
      </c>
      <c r="C1177" t="s">
        <v>80</v>
      </c>
      <c r="D1177" t="s">
        <v>103</v>
      </c>
      <c r="E1177" t="s">
        <v>132</v>
      </c>
      <c r="F1177" t="s">
        <v>3628</v>
      </c>
      <c r="G1177" t="s">
        <v>919</v>
      </c>
      <c r="H1177" t="s">
        <v>135</v>
      </c>
      <c r="I1177" t="s">
        <v>136</v>
      </c>
      <c r="J1177" t="s">
        <v>137</v>
      </c>
      <c r="K1177" t="s">
        <v>138</v>
      </c>
      <c r="L1177" t="s">
        <v>3629</v>
      </c>
      <c r="M1177" t="s">
        <v>3630</v>
      </c>
      <c r="N1177">
        <v>2.2524999999999999</v>
      </c>
      <c r="O1177">
        <v>0</v>
      </c>
      <c r="P1177">
        <v>13</v>
      </c>
      <c r="Q1177">
        <v>0</v>
      </c>
      <c r="R1177">
        <v>5</v>
      </c>
      <c r="S1177">
        <v>0</v>
      </c>
      <c r="T1177">
        <v>12</v>
      </c>
      <c r="U1177">
        <v>0</v>
      </c>
      <c r="V1177">
        <v>0</v>
      </c>
      <c r="W1177">
        <v>0</v>
      </c>
      <c r="X1177">
        <v>2.0772989725952247</v>
      </c>
      <c r="Y1177">
        <v>0</v>
      </c>
      <c r="Z1177">
        <v>2.6544327679029998</v>
      </c>
      <c r="AA1177">
        <v>0</v>
      </c>
      <c r="AB1177">
        <v>30.10096572895894</v>
      </c>
      <c r="AC1177">
        <v>0</v>
      </c>
      <c r="AD1177">
        <v>0</v>
      </c>
      <c r="AE1177">
        <v>34.832697469457166</v>
      </c>
    </row>
    <row r="1178" spans="1:31" x14ac:dyDescent="0.25">
      <c r="A1178">
        <v>2410282</v>
      </c>
      <c r="B1178">
        <v>1</v>
      </c>
      <c r="C1178" t="s">
        <v>81</v>
      </c>
      <c r="D1178" t="s">
        <v>121</v>
      </c>
      <c r="E1178" t="s">
        <v>141</v>
      </c>
      <c r="F1178" t="s">
        <v>3631</v>
      </c>
      <c r="G1178" t="s">
        <v>158</v>
      </c>
      <c r="H1178" t="s">
        <v>135</v>
      </c>
      <c r="I1178" t="s">
        <v>136</v>
      </c>
      <c r="J1178" t="s">
        <v>137</v>
      </c>
      <c r="K1178" t="s">
        <v>159</v>
      </c>
      <c r="L1178" t="s">
        <v>3632</v>
      </c>
      <c r="M1178" t="s">
        <v>3633</v>
      </c>
      <c r="N1178">
        <v>6.6775000000000002</v>
      </c>
      <c r="O1178">
        <v>3</v>
      </c>
      <c r="P1178">
        <v>526</v>
      </c>
      <c r="Q1178">
        <v>0</v>
      </c>
      <c r="R1178">
        <v>15</v>
      </c>
      <c r="S1178">
        <v>2</v>
      </c>
      <c r="T1178">
        <v>19</v>
      </c>
      <c r="U1178">
        <v>0</v>
      </c>
      <c r="V1178">
        <v>0</v>
      </c>
      <c r="W1178">
        <v>4.2321316572409486</v>
      </c>
      <c r="X1178">
        <v>439.52775620683514</v>
      </c>
      <c r="Y1178">
        <v>0</v>
      </c>
      <c r="Z1178">
        <v>3.0251353868796671</v>
      </c>
      <c r="AA1178">
        <v>48.812269225255172</v>
      </c>
      <c r="AB1178">
        <v>34.481733532734928</v>
      </c>
      <c r="AC1178">
        <v>0</v>
      </c>
      <c r="AD1178">
        <v>0</v>
      </c>
      <c r="AE1178">
        <v>530.07902600894579</v>
      </c>
    </row>
    <row r="1179" spans="1:31" x14ac:dyDescent="0.25">
      <c r="A1179">
        <v>2410528</v>
      </c>
      <c r="B1179">
        <v>1</v>
      </c>
      <c r="C1179" t="s">
        <v>80</v>
      </c>
      <c r="D1179" t="s">
        <v>101</v>
      </c>
      <c r="E1179" t="s">
        <v>141</v>
      </c>
      <c r="F1179" t="s">
        <v>3634</v>
      </c>
      <c r="G1179" t="s">
        <v>215</v>
      </c>
      <c r="H1179" t="s">
        <v>135</v>
      </c>
      <c r="I1179" t="s">
        <v>136</v>
      </c>
      <c r="J1179" t="s">
        <v>137</v>
      </c>
      <c r="K1179" t="s">
        <v>138</v>
      </c>
      <c r="L1179" t="s">
        <v>3635</v>
      </c>
      <c r="M1179" t="s">
        <v>3636</v>
      </c>
      <c r="N1179">
        <v>2.2491666659999998</v>
      </c>
      <c r="O1179">
        <v>0</v>
      </c>
      <c r="P1179">
        <v>0</v>
      </c>
      <c r="Q1179">
        <v>2</v>
      </c>
      <c r="R1179">
        <v>0</v>
      </c>
      <c r="S1179">
        <v>7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15.298312461257916</v>
      </c>
      <c r="Z1179">
        <v>0</v>
      </c>
      <c r="AA1179">
        <v>48.926413739995972</v>
      </c>
      <c r="AB1179">
        <v>0</v>
      </c>
      <c r="AC1179">
        <v>0</v>
      </c>
      <c r="AD1179">
        <v>0</v>
      </c>
      <c r="AE1179">
        <v>64.224726201253887</v>
      </c>
    </row>
    <row r="1180" spans="1:31" x14ac:dyDescent="0.25">
      <c r="A1180">
        <v>2410365</v>
      </c>
      <c r="B1180">
        <v>1</v>
      </c>
      <c r="C1180" t="s">
        <v>80</v>
      </c>
      <c r="D1180" t="s">
        <v>108</v>
      </c>
      <c r="E1180" t="s">
        <v>162</v>
      </c>
      <c r="F1180" t="s">
        <v>3637</v>
      </c>
      <c r="G1180" t="s">
        <v>164</v>
      </c>
      <c r="H1180" t="s">
        <v>149</v>
      </c>
      <c r="I1180" t="s">
        <v>136</v>
      </c>
      <c r="J1180" t="s">
        <v>137</v>
      </c>
      <c r="K1180" t="s">
        <v>138</v>
      </c>
      <c r="L1180" t="s">
        <v>3638</v>
      </c>
      <c r="M1180" t="s">
        <v>3639</v>
      </c>
      <c r="N1180">
        <v>3.0647222219999999</v>
      </c>
      <c r="O1180">
        <v>0</v>
      </c>
      <c r="P1180">
        <v>7</v>
      </c>
      <c r="Q1180">
        <v>0</v>
      </c>
      <c r="R1180">
        <v>3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3.3589426494876498</v>
      </c>
      <c r="Y1180">
        <v>0</v>
      </c>
      <c r="Z1180">
        <v>18.092623266338936</v>
      </c>
      <c r="AA1180">
        <v>0</v>
      </c>
      <c r="AB1180">
        <v>0</v>
      </c>
      <c r="AC1180">
        <v>0</v>
      </c>
      <c r="AD1180">
        <v>0</v>
      </c>
      <c r="AE1180">
        <v>21.451565915826585</v>
      </c>
    </row>
    <row r="1181" spans="1:31" x14ac:dyDescent="0.25">
      <c r="A1181">
        <v>2410468</v>
      </c>
      <c r="B1181">
        <v>1</v>
      </c>
      <c r="C1181" t="s">
        <v>81</v>
      </c>
      <c r="D1181" t="s">
        <v>112</v>
      </c>
      <c r="E1181" t="s">
        <v>174</v>
      </c>
      <c r="F1181" t="s">
        <v>3640</v>
      </c>
      <c r="G1181" t="s">
        <v>143</v>
      </c>
      <c r="H1181" t="s">
        <v>135</v>
      </c>
      <c r="I1181" t="s">
        <v>136</v>
      </c>
      <c r="J1181" t="s">
        <v>137</v>
      </c>
      <c r="K1181" t="s">
        <v>138</v>
      </c>
      <c r="L1181" t="s">
        <v>3641</v>
      </c>
      <c r="M1181" t="s">
        <v>3642</v>
      </c>
      <c r="N1181">
        <v>0.29083333300000003</v>
      </c>
      <c r="O1181">
        <v>1</v>
      </c>
      <c r="P1181">
        <v>1288</v>
      </c>
      <c r="Q1181">
        <v>5</v>
      </c>
      <c r="R1181">
        <v>38</v>
      </c>
      <c r="S1181">
        <v>8</v>
      </c>
      <c r="T1181">
        <v>70</v>
      </c>
      <c r="U1181">
        <v>1</v>
      </c>
      <c r="V1181">
        <v>1</v>
      </c>
      <c r="W1181">
        <v>6.4732643982249996E-2</v>
      </c>
      <c r="X1181">
        <v>23.491835346972039</v>
      </c>
      <c r="Y1181">
        <v>7.4785022847624756</v>
      </c>
      <c r="Z1181">
        <v>1.3264842248438335</v>
      </c>
      <c r="AA1181">
        <v>20.306071232473339</v>
      </c>
      <c r="AB1181">
        <v>15.152675003859654</v>
      </c>
      <c r="AC1181">
        <v>24.57754963146385</v>
      </c>
      <c r="AD1181">
        <v>20.355562903266701</v>
      </c>
      <c r="AE1181">
        <v>112.75341327162414</v>
      </c>
    </row>
    <row r="1182" spans="1:31" x14ac:dyDescent="0.25">
      <c r="A1182">
        <v>2410345</v>
      </c>
      <c r="B1182">
        <v>1</v>
      </c>
      <c r="C1182" t="s">
        <v>80</v>
      </c>
      <c r="D1182" t="s">
        <v>100</v>
      </c>
      <c r="E1182" t="s">
        <v>174</v>
      </c>
      <c r="F1182" t="s">
        <v>3643</v>
      </c>
      <c r="G1182" t="s">
        <v>158</v>
      </c>
      <c r="H1182" t="s">
        <v>135</v>
      </c>
      <c r="I1182" t="s">
        <v>136</v>
      </c>
      <c r="J1182" t="s">
        <v>137</v>
      </c>
      <c r="K1182" t="s">
        <v>159</v>
      </c>
      <c r="L1182" t="s">
        <v>3644</v>
      </c>
      <c r="M1182" t="s">
        <v>3645</v>
      </c>
      <c r="N1182">
        <v>6.2072222220000004</v>
      </c>
      <c r="O1182">
        <v>4</v>
      </c>
      <c r="P1182">
        <v>848</v>
      </c>
      <c r="Q1182">
        <v>3</v>
      </c>
      <c r="R1182">
        <v>149</v>
      </c>
      <c r="S1182">
        <v>5</v>
      </c>
      <c r="T1182">
        <v>134</v>
      </c>
      <c r="U1182">
        <v>0</v>
      </c>
      <c r="V1182">
        <v>0</v>
      </c>
      <c r="W1182">
        <v>94.001052220784899</v>
      </c>
      <c r="X1182">
        <v>701.24161383643673</v>
      </c>
      <c r="Y1182">
        <v>13.304491831676451</v>
      </c>
      <c r="Z1182">
        <v>152.76232952126861</v>
      </c>
      <c r="AA1182">
        <v>143.42076535674343</v>
      </c>
      <c r="AB1182">
        <v>668.83814051299169</v>
      </c>
      <c r="AC1182">
        <v>0</v>
      </c>
      <c r="AD1182">
        <v>0</v>
      </c>
      <c r="AE1182">
        <v>1773.5683932799018</v>
      </c>
    </row>
    <row r="1183" spans="1:31" x14ac:dyDescent="0.25">
      <c r="A1183">
        <v>2410488</v>
      </c>
      <c r="B1183">
        <v>1</v>
      </c>
      <c r="C1183" t="s">
        <v>80</v>
      </c>
      <c r="D1183" t="s">
        <v>93</v>
      </c>
      <c r="E1183" t="s">
        <v>174</v>
      </c>
      <c r="F1183" t="s">
        <v>3646</v>
      </c>
      <c r="G1183" t="s">
        <v>143</v>
      </c>
      <c r="H1183" t="s">
        <v>135</v>
      </c>
      <c r="I1183" t="s">
        <v>136</v>
      </c>
      <c r="J1183" t="s">
        <v>137</v>
      </c>
      <c r="K1183" t="s">
        <v>138</v>
      </c>
      <c r="L1183" t="s">
        <v>3647</v>
      </c>
      <c r="M1183" t="s">
        <v>3648</v>
      </c>
      <c r="N1183">
        <v>0.14111111100000001</v>
      </c>
      <c r="O1183">
        <v>0</v>
      </c>
      <c r="P1183">
        <v>511</v>
      </c>
      <c r="Q1183">
        <v>0</v>
      </c>
      <c r="R1183">
        <v>29</v>
      </c>
      <c r="S1183">
        <v>0</v>
      </c>
      <c r="T1183">
        <v>72</v>
      </c>
      <c r="U1183">
        <v>1</v>
      </c>
      <c r="V1183">
        <v>0</v>
      </c>
      <c r="W1183">
        <v>0</v>
      </c>
      <c r="X1183">
        <v>12.176716213600404</v>
      </c>
      <c r="Y1183">
        <v>0</v>
      </c>
      <c r="Z1183">
        <v>0.88822482041131101</v>
      </c>
      <c r="AA1183">
        <v>0</v>
      </c>
      <c r="AB1183">
        <v>7.3454496957954714</v>
      </c>
      <c r="AC1183">
        <v>2.759433548275366</v>
      </c>
      <c r="AD1183">
        <v>0</v>
      </c>
      <c r="AE1183">
        <v>23.169824278082551</v>
      </c>
    </row>
    <row r="1184" spans="1:31" x14ac:dyDescent="0.25">
      <c r="A1184">
        <v>2410445</v>
      </c>
      <c r="B1184">
        <v>1</v>
      </c>
      <c r="C1184" t="s">
        <v>80</v>
      </c>
      <c r="D1184" t="s">
        <v>93</v>
      </c>
      <c r="E1184" t="s">
        <v>174</v>
      </c>
      <c r="F1184" t="s">
        <v>3649</v>
      </c>
      <c r="G1184" t="s">
        <v>143</v>
      </c>
      <c r="H1184" t="s">
        <v>135</v>
      </c>
      <c r="I1184" t="s">
        <v>136</v>
      </c>
      <c r="J1184" t="s">
        <v>137</v>
      </c>
      <c r="K1184" t="s">
        <v>138</v>
      </c>
      <c r="L1184" t="s">
        <v>3650</v>
      </c>
      <c r="M1184" t="s">
        <v>3651</v>
      </c>
      <c r="N1184">
        <v>0.78249999999999997</v>
      </c>
      <c r="O1184">
        <v>0</v>
      </c>
      <c r="P1184">
        <v>0</v>
      </c>
      <c r="Q1184">
        <v>11</v>
      </c>
      <c r="R1184">
        <v>0</v>
      </c>
      <c r="S1184">
        <v>1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21.116441060837996</v>
      </c>
      <c r="Z1184">
        <v>0</v>
      </c>
      <c r="AA1184">
        <v>4.8930010958052002</v>
      </c>
      <c r="AB1184">
        <v>0</v>
      </c>
      <c r="AC1184">
        <v>0</v>
      </c>
      <c r="AD1184">
        <v>0</v>
      </c>
      <c r="AE1184">
        <v>26.009442156643196</v>
      </c>
    </row>
    <row r="1185" spans="1:31" x14ac:dyDescent="0.25">
      <c r="A1185">
        <v>2410388</v>
      </c>
      <c r="B1185">
        <v>1</v>
      </c>
      <c r="C1185" t="s">
        <v>81</v>
      </c>
      <c r="D1185" t="s">
        <v>114</v>
      </c>
      <c r="E1185" t="s">
        <v>132</v>
      </c>
      <c r="F1185" t="s">
        <v>3652</v>
      </c>
      <c r="G1185" t="s">
        <v>158</v>
      </c>
      <c r="H1185" t="s">
        <v>135</v>
      </c>
      <c r="I1185" t="s">
        <v>136</v>
      </c>
      <c r="J1185" t="s">
        <v>137</v>
      </c>
      <c r="K1185" t="s">
        <v>159</v>
      </c>
      <c r="L1185" t="s">
        <v>3653</v>
      </c>
      <c r="M1185" t="s">
        <v>3654</v>
      </c>
      <c r="N1185">
        <v>1.789722222</v>
      </c>
      <c r="O1185">
        <v>0</v>
      </c>
      <c r="P1185">
        <v>256</v>
      </c>
      <c r="Q1185">
        <v>0</v>
      </c>
      <c r="R1185">
        <v>23</v>
      </c>
      <c r="S1185">
        <v>0</v>
      </c>
      <c r="T1185">
        <v>14</v>
      </c>
      <c r="U1185">
        <v>0</v>
      </c>
      <c r="V1185">
        <v>1</v>
      </c>
      <c r="W1185">
        <v>0</v>
      </c>
      <c r="X1185">
        <v>46.924168917839339</v>
      </c>
      <c r="Y1185">
        <v>0</v>
      </c>
      <c r="Z1185">
        <v>3.5503815897378659</v>
      </c>
      <c r="AA1185">
        <v>0</v>
      </c>
      <c r="AB1185">
        <v>14.409186734800921</v>
      </c>
      <c r="AC1185">
        <v>0</v>
      </c>
      <c r="AD1185">
        <v>2.9576253120688087</v>
      </c>
      <c r="AE1185">
        <v>67.841362554446945</v>
      </c>
    </row>
    <row r="1186" spans="1:31" x14ac:dyDescent="0.25">
      <c r="A1186">
        <v>2410832</v>
      </c>
      <c r="B1186">
        <v>1</v>
      </c>
      <c r="C1186" t="s">
        <v>80</v>
      </c>
      <c r="D1186" t="s">
        <v>97</v>
      </c>
      <c r="E1186" t="s">
        <v>141</v>
      </c>
      <c r="F1186" t="s">
        <v>3655</v>
      </c>
      <c r="G1186" t="s">
        <v>158</v>
      </c>
      <c r="H1186" t="s">
        <v>135</v>
      </c>
      <c r="I1186" t="s">
        <v>136</v>
      </c>
      <c r="J1186" t="s">
        <v>137</v>
      </c>
      <c r="K1186" t="s">
        <v>159</v>
      </c>
      <c r="L1186" t="s">
        <v>3656</v>
      </c>
      <c r="M1186" t="s">
        <v>3657</v>
      </c>
      <c r="N1186">
        <v>3.6311111110000001</v>
      </c>
      <c r="O1186">
        <v>0</v>
      </c>
      <c r="P1186">
        <v>2129</v>
      </c>
      <c r="Q1186">
        <v>0</v>
      </c>
      <c r="R1186">
        <v>5</v>
      </c>
      <c r="S1186">
        <v>0</v>
      </c>
      <c r="T1186">
        <v>400</v>
      </c>
      <c r="U1186">
        <v>0</v>
      </c>
      <c r="V1186">
        <v>0</v>
      </c>
      <c r="W1186">
        <v>0</v>
      </c>
      <c r="X1186">
        <v>2630.8374038225011</v>
      </c>
      <c r="Y1186">
        <v>0</v>
      </c>
      <c r="Z1186">
        <v>0.75592184265891671</v>
      </c>
      <c r="AA1186">
        <v>0</v>
      </c>
      <c r="AB1186">
        <v>1759.752906090564</v>
      </c>
      <c r="AC1186">
        <v>0</v>
      </c>
      <c r="AD1186">
        <v>0</v>
      </c>
      <c r="AE1186">
        <v>4391.3462317557241</v>
      </c>
    </row>
    <row r="1187" spans="1:31" x14ac:dyDescent="0.25">
      <c r="A1187">
        <v>2411018</v>
      </c>
      <c r="B1187">
        <v>1</v>
      </c>
      <c r="C1187" t="s">
        <v>80</v>
      </c>
      <c r="D1187" t="s">
        <v>98</v>
      </c>
      <c r="E1187" t="s">
        <v>174</v>
      </c>
      <c r="F1187" t="s">
        <v>801</v>
      </c>
      <c r="G1187" t="s">
        <v>154</v>
      </c>
      <c r="H1187" t="s">
        <v>135</v>
      </c>
      <c r="I1187" t="s">
        <v>136</v>
      </c>
      <c r="J1187" t="s">
        <v>137</v>
      </c>
      <c r="K1187" t="s">
        <v>138</v>
      </c>
      <c r="L1187" t="s">
        <v>3658</v>
      </c>
      <c r="M1187" t="s">
        <v>3659</v>
      </c>
      <c r="N1187">
        <v>1.1130555550000001</v>
      </c>
      <c r="O1187">
        <v>0</v>
      </c>
      <c r="P1187">
        <v>0</v>
      </c>
      <c r="Q1187">
        <v>9</v>
      </c>
      <c r="R1187">
        <v>88</v>
      </c>
      <c r="S1187">
        <v>4</v>
      </c>
      <c r="T1187">
        <v>23</v>
      </c>
      <c r="U1187">
        <v>1</v>
      </c>
      <c r="V1187">
        <v>0</v>
      </c>
      <c r="W1187">
        <v>0</v>
      </c>
      <c r="X1187">
        <v>0</v>
      </c>
      <c r="Y1187">
        <v>59.065825075919953</v>
      </c>
      <c r="Z1187">
        <v>9.4341300043611103</v>
      </c>
      <c r="AA1187">
        <v>2.6066449766219777</v>
      </c>
      <c r="AB1187">
        <v>10.018725220624459</v>
      </c>
      <c r="AC1187">
        <v>24.689008742438865</v>
      </c>
      <c r="AD1187">
        <v>0</v>
      </c>
      <c r="AE1187">
        <v>105.81433401996637</v>
      </c>
    </row>
    <row r="1188" spans="1:31" x14ac:dyDescent="0.25">
      <c r="A1188">
        <v>2410849</v>
      </c>
      <c r="B1188">
        <v>1</v>
      </c>
      <c r="C1188" t="s">
        <v>81</v>
      </c>
      <c r="D1188" t="s">
        <v>113</v>
      </c>
      <c r="E1188" t="s">
        <v>162</v>
      </c>
      <c r="F1188" t="s">
        <v>3660</v>
      </c>
      <c r="G1188" t="s">
        <v>164</v>
      </c>
      <c r="H1188" t="s">
        <v>149</v>
      </c>
      <c r="I1188" t="s">
        <v>136</v>
      </c>
      <c r="J1188" t="s">
        <v>137</v>
      </c>
      <c r="K1188" t="s">
        <v>138</v>
      </c>
      <c r="L1188" t="s">
        <v>3661</v>
      </c>
      <c r="M1188" t="s">
        <v>3662</v>
      </c>
      <c r="N1188">
        <v>3.1894444439999998</v>
      </c>
      <c r="O1188">
        <v>0</v>
      </c>
      <c r="P1188">
        <v>19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12.049877720989661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12.049877720989661</v>
      </c>
    </row>
    <row r="1189" spans="1:31" x14ac:dyDescent="0.25">
      <c r="A1189">
        <v>2410955</v>
      </c>
      <c r="B1189">
        <v>1</v>
      </c>
      <c r="C1189" t="s">
        <v>81</v>
      </c>
      <c r="D1189" t="s">
        <v>120</v>
      </c>
      <c r="E1189" t="s">
        <v>152</v>
      </c>
      <c r="F1189" t="s">
        <v>3663</v>
      </c>
      <c r="G1189" t="s">
        <v>403</v>
      </c>
      <c r="H1189" t="s">
        <v>149</v>
      </c>
      <c r="I1189" t="s">
        <v>136</v>
      </c>
      <c r="J1189" t="s">
        <v>137</v>
      </c>
      <c r="K1189" t="s">
        <v>138</v>
      </c>
      <c r="L1189" t="s">
        <v>3664</v>
      </c>
      <c r="M1189" t="s">
        <v>3665</v>
      </c>
      <c r="N1189">
        <v>0.59916666600000001</v>
      </c>
      <c r="O1189">
        <v>0</v>
      </c>
      <c r="P1189">
        <v>408</v>
      </c>
      <c r="Q1189">
        <v>0</v>
      </c>
      <c r="R1189">
        <v>0</v>
      </c>
      <c r="S1189">
        <v>0</v>
      </c>
      <c r="T1189">
        <v>22</v>
      </c>
      <c r="U1189">
        <v>0</v>
      </c>
      <c r="V1189">
        <v>0</v>
      </c>
      <c r="W1189">
        <v>0</v>
      </c>
      <c r="X1189">
        <v>50.184062443323818</v>
      </c>
      <c r="Y1189">
        <v>0</v>
      </c>
      <c r="Z1189">
        <v>0</v>
      </c>
      <c r="AA1189">
        <v>0</v>
      </c>
      <c r="AB1189">
        <v>5.7005730249654576</v>
      </c>
      <c r="AC1189">
        <v>0</v>
      </c>
      <c r="AD1189">
        <v>0</v>
      </c>
      <c r="AE1189">
        <v>55.884635468289275</v>
      </c>
    </row>
    <row r="1190" spans="1:31" x14ac:dyDescent="0.25">
      <c r="A1190">
        <v>2410709</v>
      </c>
      <c r="B1190">
        <v>1</v>
      </c>
      <c r="C1190" t="s">
        <v>81</v>
      </c>
      <c r="D1190" t="s">
        <v>112</v>
      </c>
      <c r="E1190" t="s">
        <v>141</v>
      </c>
      <c r="F1190" t="s">
        <v>3666</v>
      </c>
      <c r="G1190" t="s">
        <v>158</v>
      </c>
      <c r="H1190" t="s">
        <v>135</v>
      </c>
      <c r="I1190" t="s">
        <v>136</v>
      </c>
      <c r="J1190" t="s">
        <v>137</v>
      </c>
      <c r="K1190" t="s">
        <v>159</v>
      </c>
      <c r="L1190" t="s">
        <v>3667</v>
      </c>
      <c r="M1190" t="s">
        <v>3668</v>
      </c>
      <c r="N1190">
        <v>8.0497222219999998</v>
      </c>
      <c r="O1190">
        <v>1</v>
      </c>
      <c r="P1190">
        <v>1077</v>
      </c>
      <c r="Q1190">
        <v>22</v>
      </c>
      <c r="R1190">
        <v>209</v>
      </c>
      <c r="S1190">
        <v>18</v>
      </c>
      <c r="T1190">
        <v>54</v>
      </c>
      <c r="U1190">
        <v>1</v>
      </c>
      <c r="V1190">
        <v>0</v>
      </c>
      <c r="W1190">
        <v>1.7257682445488167</v>
      </c>
      <c r="X1190">
        <v>790.43818688156216</v>
      </c>
      <c r="Y1190">
        <v>817.85855191957205</v>
      </c>
      <c r="Z1190">
        <v>114.41227339339815</v>
      </c>
      <c r="AA1190">
        <v>579.36316813658641</v>
      </c>
      <c r="AB1190">
        <v>221.80404137079714</v>
      </c>
      <c r="AC1190">
        <v>710.08323332939995</v>
      </c>
      <c r="AD1190">
        <v>0</v>
      </c>
      <c r="AE1190">
        <v>3235.6852232758647</v>
      </c>
    </row>
    <row r="1191" spans="1:31" x14ac:dyDescent="0.25">
      <c r="A1191">
        <v>2410809</v>
      </c>
      <c r="B1191">
        <v>1</v>
      </c>
      <c r="C1191" t="s">
        <v>81</v>
      </c>
      <c r="D1191" t="s">
        <v>123</v>
      </c>
      <c r="E1191" t="s">
        <v>146</v>
      </c>
      <c r="F1191" t="s">
        <v>3669</v>
      </c>
      <c r="G1191" t="s">
        <v>282</v>
      </c>
      <c r="H1191" t="s">
        <v>149</v>
      </c>
      <c r="I1191" t="s">
        <v>136</v>
      </c>
      <c r="J1191" t="s">
        <v>137</v>
      </c>
      <c r="K1191" t="s">
        <v>138</v>
      </c>
      <c r="L1191" t="s">
        <v>3670</v>
      </c>
      <c r="M1191" t="s">
        <v>3671</v>
      </c>
      <c r="N1191">
        <v>0.61277777700000002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0.78046915874554446</v>
      </c>
      <c r="AC1191">
        <v>0</v>
      </c>
      <c r="AD1191">
        <v>0</v>
      </c>
      <c r="AE1191">
        <v>0.78046915874554446</v>
      </c>
    </row>
    <row r="1192" spans="1:31" x14ac:dyDescent="0.25">
      <c r="A1192">
        <v>2410663</v>
      </c>
      <c r="B1192">
        <v>1</v>
      </c>
      <c r="C1192" t="s">
        <v>80</v>
      </c>
      <c r="D1192" t="s">
        <v>94</v>
      </c>
      <c r="E1192" t="s">
        <v>174</v>
      </c>
      <c r="F1192" t="s">
        <v>3672</v>
      </c>
      <c r="G1192" t="s">
        <v>249</v>
      </c>
      <c r="H1192" t="s">
        <v>135</v>
      </c>
      <c r="I1192" t="s">
        <v>136</v>
      </c>
      <c r="J1192" t="s">
        <v>137</v>
      </c>
      <c r="K1192" t="s">
        <v>138</v>
      </c>
      <c r="L1192" t="s">
        <v>3673</v>
      </c>
      <c r="M1192" t="s">
        <v>3674</v>
      </c>
      <c r="N1192">
        <v>2.173888888</v>
      </c>
      <c r="O1192">
        <v>0</v>
      </c>
      <c r="P1192">
        <v>209</v>
      </c>
      <c r="Q1192">
        <v>0</v>
      </c>
      <c r="R1192">
        <v>21</v>
      </c>
      <c r="S1192">
        <v>1</v>
      </c>
      <c r="T1192">
        <v>31</v>
      </c>
      <c r="U1192">
        <v>0</v>
      </c>
      <c r="V1192">
        <v>0</v>
      </c>
      <c r="W1192">
        <v>0</v>
      </c>
      <c r="X1192">
        <v>56.933055856776463</v>
      </c>
      <c r="Y1192">
        <v>0</v>
      </c>
      <c r="Z1192">
        <v>3.4045442197920455</v>
      </c>
      <c r="AA1192">
        <v>14.909684699916719</v>
      </c>
      <c r="AB1192">
        <v>31.967815762992789</v>
      </c>
      <c r="AC1192">
        <v>0</v>
      </c>
      <c r="AD1192">
        <v>0</v>
      </c>
      <c r="AE1192">
        <v>107.21510053947802</v>
      </c>
    </row>
    <row r="1193" spans="1:31" x14ac:dyDescent="0.25">
      <c r="A1193">
        <v>2410889</v>
      </c>
      <c r="B1193">
        <v>1</v>
      </c>
      <c r="C1193" t="s">
        <v>80</v>
      </c>
      <c r="D1193" t="s">
        <v>98</v>
      </c>
      <c r="E1193" t="s">
        <v>174</v>
      </c>
      <c r="F1193" t="s">
        <v>3469</v>
      </c>
      <c r="G1193" t="s">
        <v>143</v>
      </c>
      <c r="H1193" t="s">
        <v>135</v>
      </c>
      <c r="I1193" t="s">
        <v>136</v>
      </c>
      <c r="J1193" t="s">
        <v>137</v>
      </c>
      <c r="K1193" t="s">
        <v>138</v>
      </c>
      <c r="L1193" t="s">
        <v>3675</v>
      </c>
      <c r="M1193" t="s">
        <v>3676</v>
      </c>
      <c r="N1193">
        <v>0.108333333</v>
      </c>
      <c r="O1193">
        <v>0</v>
      </c>
      <c r="P1193">
        <v>0</v>
      </c>
      <c r="Q1193">
        <v>9</v>
      </c>
      <c r="R1193">
        <v>93</v>
      </c>
      <c r="S1193">
        <v>4</v>
      </c>
      <c r="T1193">
        <v>27</v>
      </c>
      <c r="U1193">
        <v>1</v>
      </c>
      <c r="V1193">
        <v>0</v>
      </c>
      <c r="W1193">
        <v>0</v>
      </c>
      <c r="X1193">
        <v>0</v>
      </c>
      <c r="Y1193">
        <v>6.1898603521202507</v>
      </c>
      <c r="Z1193">
        <v>0.97621819804166687</v>
      </c>
      <c r="AA1193">
        <v>0.24994384780733331</v>
      </c>
      <c r="AB1193">
        <v>1.437359887782</v>
      </c>
      <c r="AC1193">
        <v>2.6959675291900003</v>
      </c>
      <c r="AD1193">
        <v>0</v>
      </c>
      <c r="AE1193">
        <v>11.549349814941252</v>
      </c>
    </row>
    <row r="1194" spans="1:31" x14ac:dyDescent="0.25">
      <c r="A1194">
        <v>2410769</v>
      </c>
      <c r="B1194">
        <v>1</v>
      </c>
      <c r="C1194" t="s">
        <v>81</v>
      </c>
      <c r="D1194" t="s">
        <v>118</v>
      </c>
      <c r="E1194" t="s">
        <v>146</v>
      </c>
      <c r="F1194" t="s">
        <v>3677</v>
      </c>
      <c r="G1194" t="s">
        <v>148</v>
      </c>
      <c r="H1194" t="s">
        <v>149</v>
      </c>
      <c r="I1194" t="s">
        <v>136</v>
      </c>
      <c r="J1194" t="s">
        <v>137</v>
      </c>
      <c r="K1194" t="s">
        <v>138</v>
      </c>
      <c r="L1194" t="s">
        <v>3678</v>
      </c>
      <c r="M1194" t="s">
        <v>3679</v>
      </c>
      <c r="N1194">
        <v>0.83972222200000002</v>
      </c>
      <c r="O1194">
        <v>0</v>
      </c>
      <c r="P1194">
        <v>4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6.8671657657166665E-2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6.8671657657166665E-2</v>
      </c>
    </row>
    <row r="1195" spans="1:31" x14ac:dyDescent="0.25">
      <c r="A1195">
        <v>2410875</v>
      </c>
      <c r="B1195">
        <v>1</v>
      </c>
      <c r="C1195" t="s">
        <v>81</v>
      </c>
      <c r="D1195" t="s">
        <v>123</v>
      </c>
      <c r="E1195" t="s">
        <v>132</v>
      </c>
      <c r="F1195" t="s">
        <v>3591</v>
      </c>
      <c r="G1195" t="s">
        <v>176</v>
      </c>
      <c r="H1195" t="s">
        <v>135</v>
      </c>
      <c r="I1195" t="s">
        <v>136</v>
      </c>
      <c r="J1195" t="s">
        <v>137</v>
      </c>
      <c r="K1195" t="s">
        <v>159</v>
      </c>
      <c r="L1195" t="s">
        <v>3680</v>
      </c>
      <c r="M1195" t="s">
        <v>3681</v>
      </c>
      <c r="N1195">
        <v>2.2947222219999999</v>
      </c>
      <c r="O1195">
        <v>0</v>
      </c>
      <c r="P1195">
        <v>0</v>
      </c>
      <c r="Q1195">
        <v>0</v>
      </c>
      <c r="R1195">
        <v>0</v>
      </c>
      <c r="S1195">
        <v>1</v>
      </c>
      <c r="T1195">
        <v>0</v>
      </c>
      <c r="U1195">
        <v>3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4.5699810278101332</v>
      </c>
      <c r="AB1195">
        <v>0</v>
      </c>
      <c r="AC1195">
        <v>506.77835997264083</v>
      </c>
      <c r="AD1195">
        <v>0</v>
      </c>
      <c r="AE1195">
        <v>511.34834100045094</v>
      </c>
    </row>
    <row r="1196" spans="1:31" x14ac:dyDescent="0.25">
      <c r="A1196">
        <v>2410952</v>
      </c>
      <c r="B1196">
        <v>1</v>
      </c>
      <c r="C1196" t="s">
        <v>80</v>
      </c>
      <c r="D1196" t="s">
        <v>95</v>
      </c>
      <c r="E1196" t="s">
        <v>146</v>
      </c>
      <c r="F1196" t="s">
        <v>3682</v>
      </c>
      <c r="G1196" t="s">
        <v>168</v>
      </c>
      <c r="H1196" t="s">
        <v>149</v>
      </c>
      <c r="I1196" t="s">
        <v>136</v>
      </c>
      <c r="J1196" t="s">
        <v>137</v>
      </c>
      <c r="K1196" t="s">
        <v>138</v>
      </c>
      <c r="L1196" t="s">
        <v>3683</v>
      </c>
      <c r="M1196" t="s">
        <v>3684</v>
      </c>
      <c r="N1196">
        <v>1.735833333</v>
      </c>
      <c r="O1196">
        <v>0</v>
      </c>
      <c r="P1196">
        <v>11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4.0894858589609262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4.0894858589609262</v>
      </c>
    </row>
    <row r="1197" spans="1:31" x14ac:dyDescent="0.25">
      <c r="A1197">
        <v>2410706</v>
      </c>
      <c r="B1197">
        <v>1</v>
      </c>
      <c r="C1197" t="s">
        <v>80</v>
      </c>
      <c r="D1197" t="s">
        <v>83</v>
      </c>
      <c r="E1197" t="s">
        <v>152</v>
      </c>
      <c r="F1197" t="s">
        <v>3685</v>
      </c>
      <c r="G1197" t="s">
        <v>158</v>
      </c>
      <c r="H1197" t="s">
        <v>149</v>
      </c>
      <c r="I1197" t="s">
        <v>136</v>
      </c>
      <c r="J1197" t="s">
        <v>137</v>
      </c>
      <c r="K1197" t="s">
        <v>159</v>
      </c>
      <c r="L1197" t="s">
        <v>3686</v>
      </c>
      <c r="M1197" t="s">
        <v>3687</v>
      </c>
      <c r="N1197">
        <v>0.77333333299999996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3</v>
      </c>
      <c r="U1197">
        <v>0</v>
      </c>
      <c r="V1197">
        <v>0</v>
      </c>
      <c r="W1197">
        <v>0</v>
      </c>
      <c r="X1197">
        <v>0.15115395392013334</v>
      </c>
      <c r="Y1197">
        <v>0</v>
      </c>
      <c r="Z1197">
        <v>0</v>
      </c>
      <c r="AA1197">
        <v>0</v>
      </c>
      <c r="AB1197">
        <v>5.9766734928282501</v>
      </c>
      <c r="AC1197">
        <v>0</v>
      </c>
      <c r="AD1197">
        <v>0</v>
      </c>
      <c r="AE1197">
        <v>6.1278274467483831</v>
      </c>
    </row>
    <row r="1198" spans="1:31" x14ac:dyDescent="0.25">
      <c r="A1198">
        <v>2410766</v>
      </c>
      <c r="B1198">
        <v>1</v>
      </c>
      <c r="C1198" t="s">
        <v>80</v>
      </c>
      <c r="D1198" t="s">
        <v>104</v>
      </c>
      <c r="E1198" t="s">
        <v>162</v>
      </c>
      <c r="F1198" t="s">
        <v>3021</v>
      </c>
      <c r="G1198" t="s">
        <v>186</v>
      </c>
      <c r="H1198" t="s">
        <v>149</v>
      </c>
      <c r="I1198" t="s">
        <v>136</v>
      </c>
      <c r="J1198" t="s">
        <v>137</v>
      </c>
      <c r="K1198" t="s">
        <v>138</v>
      </c>
      <c r="L1198" t="s">
        <v>3688</v>
      </c>
      <c r="M1198" t="s">
        <v>3689</v>
      </c>
      <c r="N1198">
        <v>3.0080555549999999</v>
      </c>
      <c r="O1198">
        <v>0</v>
      </c>
      <c r="P1198">
        <v>2</v>
      </c>
      <c r="Q1198">
        <v>0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0.1266581126421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0.1266581126421</v>
      </c>
    </row>
    <row r="1199" spans="1:31" x14ac:dyDescent="0.25">
      <c r="A1199">
        <v>2410912</v>
      </c>
      <c r="B1199">
        <v>1</v>
      </c>
      <c r="C1199" t="s">
        <v>80</v>
      </c>
      <c r="D1199" t="s">
        <v>106</v>
      </c>
      <c r="E1199" t="s">
        <v>146</v>
      </c>
      <c r="F1199" t="s">
        <v>3690</v>
      </c>
      <c r="G1199" t="s">
        <v>148</v>
      </c>
      <c r="H1199" t="s">
        <v>149</v>
      </c>
      <c r="I1199" t="s">
        <v>136</v>
      </c>
      <c r="J1199" t="s">
        <v>137</v>
      </c>
      <c r="K1199" t="s">
        <v>138</v>
      </c>
      <c r="L1199" t="s">
        <v>3691</v>
      </c>
      <c r="M1199" t="s">
        <v>3692</v>
      </c>
      <c r="N1199">
        <v>1.402222222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0.54499760640000006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0.54499760640000006</v>
      </c>
    </row>
    <row r="1200" spans="1:31" x14ac:dyDescent="0.25">
      <c r="A1200">
        <v>2410723</v>
      </c>
      <c r="B1200">
        <v>1</v>
      </c>
      <c r="C1200" t="s">
        <v>80</v>
      </c>
      <c r="D1200" t="s">
        <v>106</v>
      </c>
      <c r="E1200" t="s">
        <v>174</v>
      </c>
      <c r="F1200" t="s">
        <v>3693</v>
      </c>
      <c r="G1200" t="s">
        <v>158</v>
      </c>
      <c r="H1200" t="s">
        <v>135</v>
      </c>
      <c r="I1200" t="s">
        <v>136</v>
      </c>
      <c r="J1200" t="s">
        <v>137</v>
      </c>
      <c r="K1200" t="s">
        <v>159</v>
      </c>
      <c r="L1200" t="s">
        <v>3694</v>
      </c>
      <c r="M1200" t="s">
        <v>3695</v>
      </c>
      <c r="N1200">
        <v>3.1025</v>
      </c>
      <c r="O1200">
        <v>0</v>
      </c>
      <c r="P1200">
        <v>3223</v>
      </c>
      <c r="Q1200">
        <v>0</v>
      </c>
      <c r="R1200">
        <v>1</v>
      </c>
      <c r="S1200">
        <v>2</v>
      </c>
      <c r="T1200">
        <v>256</v>
      </c>
      <c r="U1200">
        <v>0</v>
      </c>
      <c r="V1200">
        <v>0</v>
      </c>
      <c r="W1200">
        <v>0</v>
      </c>
      <c r="X1200">
        <v>1689.6118812893601</v>
      </c>
      <c r="Y1200">
        <v>0</v>
      </c>
      <c r="Z1200">
        <v>0.55608348325562507</v>
      </c>
      <c r="AA1200">
        <v>69.60735349552894</v>
      </c>
      <c r="AB1200">
        <v>910.22699012070007</v>
      </c>
      <c r="AC1200">
        <v>0</v>
      </c>
      <c r="AD1200">
        <v>0</v>
      </c>
      <c r="AE1200">
        <v>2670.0023083888445</v>
      </c>
    </row>
    <row r="1201" spans="1:31" x14ac:dyDescent="0.25">
      <c r="A1201">
        <v>2410915</v>
      </c>
      <c r="B1201">
        <v>1</v>
      </c>
      <c r="C1201" t="s">
        <v>81</v>
      </c>
      <c r="D1201" t="s">
        <v>128</v>
      </c>
      <c r="E1201" t="s">
        <v>174</v>
      </c>
      <c r="F1201" t="s">
        <v>3696</v>
      </c>
      <c r="G1201" t="s">
        <v>143</v>
      </c>
      <c r="H1201" t="s">
        <v>135</v>
      </c>
      <c r="I1201" t="s">
        <v>136</v>
      </c>
      <c r="J1201" t="s">
        <v>137</v>
      </c>
      <c r="K1201" t="s">
        <v>138</v>
      </c>
      <c r="L1201" t="s">
        <v>3697</v>
      </c>
      <c r="M1201" t="s">
        <v>3698</v>
      </c>
      <c r="N1201">
        <v>2.063055555</v>
      </c>
      <c r="O1201">
        <v>0</v>
      </c>
      <c r="P1201">
        <v>0</v>
      </c>
      <c r="Q1201">
        <v>0</v>
      </c>
      <c r="R1201">
        <v>0</v>
      </c>
      <c r="S1201">
        <v>2</v>
      </c>
      <c r="T1201">
        <v>311</v>
      </c>
      <c r="U1201">
        <v>0</v>
      </c>
      <c r="V1201">
        <v>1</v>
      </c>
      <c r="W1201">
        <v>0</v>
      </c>
      <c r="X1201">
        <v>0</v>
      </c>
      <c r="Y1201">
        <v>0</v>
      </c>
      <c r="Z1201">
        <v>0</v>
      </c>
      <c r="AA1201">
        <v>22.408420250756944</v>
      </c>
      <c r="AB1201">
        <v>362.1162782433812</v>
      </c>
      <c r="AC1201">
        <v>0</v>
      </c>
      <c r="AD1201">
        <v>70.769666045257722</v>
      </c>
      <c r="AE1201">
        <v>455.29436453939587</v>
      </c>
    </row>
    <row r="1202" spans="1:31" x14ac:dyDescent="0.25">
      <c r="A1202">
        <v>2413943</v>
      </c>
      <c r="B1202">
        <v>1</v>
      </c>
      <c r="C1202" t="s">
        <v>80</v>
      </c>
      <c r="D1202" t="s">
        <v>95</v>
      </c>
      <c r="E1202" t="s">
        <v>241</v>
      </c>
      <c r="F1202" t="s">
        <v>3699</v>
      </c>
      <c r="G1202" t="s">
        <v>143</v>
      </c>
      <c r="H1202" t="s">
        <v>135</v>
      </c>
      <c r="I1202" t="s">
        <v>136</v>
      </c>
      <c r="J1202" t="s">
        <v>137</v>
      </c>
      <c r="K1202" t="s">
        <v>138</v>
      </c>
      <c r="L1202" t="s">
        <v>3700</v>
      </c>
      <c r="M1202" t="s">
        <v>3701</v>
      </c>
      <c r="N1202">
        <v>9.9444444000000007E-2</v>
      </c>
      <c r="O1202">
        <v>20</v>
      </c>
      <c r="P1202">
        <v>2029</v>
      </c>
      <c r="Q1202">
        <v>14</v>
      </c>
      <c r="R1202">
        <v>48</v>
      </c>
      <c r="S1202">
        <v>50</v>
      </c>
      <c r="T1202">
        <v>235</v>
      </c>
      <c r="U1202">
        <v>15</v>
      </c>
      <c r="V1202">
        <v>0</v>
      </c>
      <c r="W1202">
        <v>0.73778360017861677</v>
      </c>
      <c r="X1202">
        <v>52.480619234048035</v>
      </c>
      <c r="Y1202">
        <v>2.3891128777728334</v>
      </c>
      <c r="Z1202">
        <v>1.1801643589824444</v>
      </c>
      <c r="AA1202">
        <v>69.078973593281248</v>
      </c>
      <c r="AB1202">
        <v>29.884041617929178</v>
      </c>
      <c r="AC1202">
        <v>1041.7790254053737</v>
      </c>
      <c r="AD1202">
        <v>0</v>
      </c>
      <c r="AE1202">
        <v>1197.5297206875659</v>
      </c>
    </row>
    <row r="1203" spans="1:31" x14ac:dyDescent="0.25">
      <c r="A1203">
        <v>2413694</v>
      </c>
      <c r="B1203">
        <v>1</v>
      </c>
      <c r="C1203" t="s">
        <v>81</v>
      </c>
      <c r="D1203" t="s">
        <v>118</v>
      </c>
      <c r="E1203" t="s">
        <v>162</v>
      </c>
      <c r="F1203" t="s">
        <v>3702</v>
      </c>
      <c r="G1203" t="s">
        <v>158</v>
      </c>
      <c r="H1203" t="s">
        <v>149</v>
      </c>
      <c r="I1203" t="s">
        <v>136</v>
      </c>
      <c r="J1203" t="s">
        <v>137</v>
      </c>
      <c r="K1203" t="s">
        <v>159</v>
      </c>
      <c r="L1203" t="s">
        <v>3703</v>
      </c>
      <c r="M1203" t="s">
        <v>3704</v>
      </c>
      <c r="N1203">
        <v>2.645</v>
      </c>
      <c r="O1203">
        <v>0</v>
      </c>
      <c r="P1203">
        <v>7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4.5746501592134257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4.5746501592134257</v>
      </c>
    </row>
    <row r="1204" spans="1:31" x14ac:dyDescent="0.25">
      <c r="A1204">
        <v>2414421</v>
      </c>
      <c r="B1204">
        <v>1</v>
      </c>
      <c r="C1204" t="s">
        <v>80</v>
      </c>
      <c r="D1204" t="s">
        <v>90</v>
      </c>
      <c r="E1204" t="s">
        <v>146</v>
      </c>
      <c r="F1204" t="s">
        <v>3705</v>
      </c>
      <c r="G1204" t="s">
        <v>148</v>
      </c>
      <c r="H1204" t="s">
        <v>149</v>
      </c>
      <c r="I1204" t="s">
        <v>136</v>
      </c>
      <c r="J1204" t="s">
        <v>137</v>
      </c>
      <c r="K1204" t="s">
        <v>138</v>
      </c>
      <c r="L1204" t="s">
        <v>3706</v>
      </c>
      <c r="M1204" t="s">
        <v>3707</v>
      </c>
      <c r="N1204">
        <v>2.7213888879999999</v>
      </c>
      <c r="O1204">
        <v>0</v>
      </c>
      <c r="P1204">
        <v>2</v>
      </c>
      <c r="Q1204">
        <v>0</v>
      </c>
      <c r="R1204">
        <v>0</v>
      </c>
      <c r="S1204">
        <v>0</v>
      </c>
      <c r="T1204">
        <v>3</v>
      </c>
      <c r="U1204">
        <v>0</v>
      </c>
      <c r="V1204">
        <v>0</v>
      </c>
      <c r="W1204">
        <v>0</v>
      </c>
      <c r="X1204">
        <v>2.6830449239890002</v>
      </c>
      <c r="Y1204">
        <v>0</v>
      </c>
      <c r="Z1204">
        <v>0</v>
      </c>
      <c r="AA1204">
        <v>0</v>
      </c>
      <c r="AB1204">
        <v>0.8264853024608001</v>
      </c>
      <c r="AC1204">
        <v>0</v>
      </c>
      <c r="AD1204">
        <v>0</v>
      </c>
      <c r="AE1204">
        <v>3.5095302264498001</v>
      </c>
    </row>
    <row r="1205" spans="1:31" x14ac:dyDescent="0.25">
      <c r="A1205">
        <v>2414029</v>
      </c>
      <c r="B1205">
        <v>1</v>
      </c>
      <c r="C1205" t="s">
        <v>80</v>
      </c>
      <c r="D1205" t="s">
        <v>88</v>
      </c>
      <c r="E1205" t="s">
        <v>141</v>
      </c>
      <c r="F1205" t="s">
        <v>3708</v>
      </c>
      <c r="G1205" t="s">
        <v>143</v>
      </c>
      <c r="H1205" t="s">
        <v>135</v>
      </c>
      <c r="I1205" t="s">
        <v>136</v>
      </c>
      <c r="J1205" t="s">
        <v>137</v>
      </c>
      <c r="K1205" t="s">
        <v>138</v>
      </c>
      <c r="L1205" t="s">
        <v>1470</v>
      </c>
      <c r="M1205" t="s">
        <v>3709</v>
      </c>
      <c r="N1205">
        <v>2.0377777770000001</v>
      </c>
      <c r="O1205">
        <v>0</v>
      </c>
      <c r="P1205">
        <v>0</v>
      </c>
      <c r="Q1205">
        <v>0</v>
      </c>
      <c r="R1205">
        <v>0</v>
      </c>
      <c r="S1205">
        <v>3</v>
      </c>
      <c r="T1205">
        <v>0</v>
      </c>
      <c r="U1205">
        <v>2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103.86077808732961</v>
      </c>
      <c r="AB1205">
        <v>0</v>
      </c>
      <c r="AC1205">
        <v>67.778961048635466</v>
      </c>
      <c r="AD1205">
        <v>0</v>
      </c>
      <c r="AE1205">
        <v>171.63973913596507</v>
      </c>
    </row>
    <row r="1206" spans="1:31" x14ac:dyDescent="0.25">
      <c r="A1206">
        <v>2414570</v>
      </c>
      <c r="B1206">
        <v>1</v>
      </c>
      <c r="C1206" t="s">
        <v>80</v>
      </c>
      <c r="D1206" t="s">
        <v>98</v>
      </c>
      <c r="E1206" t="s">
        <v>162</v>
      </c>
      <c r="F1206" t="s">
        <v>3710</v>
      </c>
      <c r="G1206" t="s">
        <v>164</v>
      </c>
      <c r="H1206" t="s">
        <v>149</v>
      </c>
      <c r="I1206" t="s">
        <v>136</v>
      </c>
      <c r="J1206" t="s">
        <v>137</v>
      </c>
      <c r="K1206" t="s">
        <v>138</v>
      </c>
      <c r="L1206" t="s">
        <v>3711</v>
      </c>
      <c r="M1206" t="s">
        <v>3712</v>
      </c>
      <c r="N1206">
        <v>3.216111111</v>
      </c>
      <c r="O1206">
        <v>0</v>
      </c>
      <c r="P1206">
        <v>65</v>
      </c>
      <c r="Q1206">
        <v>0</v>
      </c>
      <c r="R1206">
        <v>0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24.22751720138961</v>
      </c>
      <c r="Y1206">
        <v>0</v>
      </c>
      <c r="Z1206">
        <v>0</v>
      </c>
      <c r="AA1206">
        <v>0</v>
      </c>
      <c r="AB1206">
        <v>0.18069125770546668</v>
      </c>
      <c r="AC1206">
        <v>0</v>
      </c>
      <c r="AD1206">
        <v>0</v>
      </c>
      <c r="AE1206">
        <v>24.408208459095075</v>
      </c>
    </row>
    <row r="1207" spans="1:31" x14ac:dyDescent="0.25">
      <c r="A1207">
        <v>2414527</v>
      </c>
      <c r="B1207">
        <v>1</v>
      </c>
      <c r="C1207" t="s">
        <v>80</v>
      </c>
      <c r="D1207" t="s">
        <v>88</v>
      </c>
      <c r="E1207" t="s">
        <v>146</v>
      </c>
      <c r="F1207" t="s">
        <v>3713</v>
      </c>
      <c r="G1207" t="s">
        <v>199</v>
      </c>
      <c r="H1207" t="s">
        <v>149</v>
      </c>
      <c r="I1207" t="s">
        <v>136</v>
      </c>
      <c r="J1207" t="s">
        <v>137</v>
      </c>
      <c r="K1207" t="s">
        <v>138</v>
      </c>
      <c r="L1207" t="s">
        <v>3714</v>
      </c>
      <c r="M1207" t="s">
        <v>3715</v>
      </c>
      <c r="N1207">
        <v>8.3416666660000001</v>
      </c>
      <c r="O1207">
        <v>0</v>
      </c>
      <c r="P1207">
        <v>2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6.9004324965905415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6.9004324965905415</v>
      </c>
    </row>
    <row r="1208" spans="1:31" x14ac:dyDescent="0.25">
      <c r="A1208">
        <v>2414378</v>
      </c>
      <c r="B1208">
        <v>1</v>
      </c>
      <c r="C1208" t="s">
        <v>80</v>
      </c>
      <c r="D1208" t="s">
        <v>97</v>
      </c>
      <c r="E1208" t="s">
        <v>146</v>
      </c>
      <c r="F1208" t="s">
        <v>3716</v>
      </c>
      <c r="G1208" t="s">
        <v>148</v>
      </c>
      <c r="H1208" t="s">
        <v>149</v>
      </c>
      <c r="I1208" t="s">
        <v>136</v>
      </c>
      <c r="J1208" t="s">
        <v>137</v>
      </c>
      <c r="K1208" t="s">
        <v>138</v>
      </c>
      <c r="L1208" t="s">
        <v>3717</v>
      </c>
      <c r="M1208" t="s">
        <v>3718</v>
      </c>
      <c r="N1208">
        <v>1.22</v>
      </c>
      <c r="O1208">
        <v>0</v>
      </c>
      <c r="P1208">
        <v>2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0.81875611936070003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0.81875611936070003</v>
      </c>
    </row>
    <row r="1209" spans="1:31" x14ac:dyDescent="0.25">
      <c r="A1209">
        <v>2414341</v>
      </c>
      <c r="B1209">
        <v>1</v>
      </c>
      <c r="C1209" t="s">
        <v>80</v>
      </c>
      <c r="D1209" t="s">
        <v>90</v>
      </c>
      <c r="E1209" t="s">
        <v>146</v>
      </c>
      <c r="F1209" t="s">
        <v>3719</v>
      </c>
      <c r="G1209" t="s">
        <v>148</v>
      </c>
      <c r="H1209" t="s">
        <v>149</v>
      </c>
      <c r="I1209" t="s">
        <v>136</v>
      </c>
      <c r="J1209" t="s">
        <v>137</v>
      </c>
      <c r="K1209" t="s">
        <v>138</v>
      </c>
      <c r="L1209" t="s">
        <v>1797</v>
      </c>
      <c r="M1209" t="s">
        <v>3720</v>
      </c>
      <c r="N1209">
        <v>1.001666666</v>
      </c>
      <c r="O1209">
        <v>0</v>
      </c>
      <c r="P1209">
        <v>5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1.0106445093749998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1.0106445093749998</v>
      </c>
    </row>
    <row r="1210" spans="1:31" x14ac:dyDescent="0.25">
      <c r="A1210">
        <v>2413654</v>
      </c>
      <c r="B1210">
        <v>1</v>
      </c>
      <c r="C1210" t="s">
        <v>80</v>
      </c>
      <c r="D1210" t="s">
        <v>100</v>
      </c>
      <c r="E1210" t="s">
        <v>174</v>
      </c>
      <c r="F1210" t="s">
        <v>3423</v>
      </c>
      <c r="G1210" t="s">
        <v>176</v>
      </c>
      <c r="H1210" t="s">
        <v>135</v>
      </c>
      <c r="I1210" t="s">
        <v>136</v>
      </c>
      <c r="J1210" t="s">
        <v>137</v>
      </c>
      <c r="K1210" t="s">
        <v>159</v>
      </c>
      <c r="L1210" t="s">
        <v>3721</v>
      </c>
      <c r="M1210" t="s">
        <v>3722</v>
      </c>
      <c r="N1210">
        <v>1.8705555549999999</v>
      </c>
      <c r="O1210">
        <v>1</v>
      </c>
      <c r="P1210">
        <v>436</v>
      </c>
      <c r="Q1210">
        <v>28</v>
      </c>
      <c r="R1210">
        <v>124</v>
      </c>
      <c r="S1210">
        <v>12</v>
      </c>
      <c r="T1210">
        <v>98</v>
      </c>
      <c r="U1210">
        <v>0</v>
      </c>
      <c r="V1210">
        <v>0</v>
      </c>
      <c r="W1210">
        <v>2.1817464315335502</v>
      </c>
      <c r="X1210">
        <v>177.62455842310513</v>
      </c>
      <c r="Y1210">
        <v>190.05505959533389</v>
      </c>
      <c r="Z1210">
        <v>107.52632636706991</v>
      </c>
      <c r="AA1210">
        <v>103.91426196165423</v>
      </c>
      <c r="AB1210">
        <v>98.365346563232066</v>
      </c>
      <c r="AC1210">
        <v>0</v>
      </c>
      <c r="AD1210">
        <v>0</v>
      </c>
      <c r="AE1210">
        <v>679.66729934192881</v>
      </c>
    </row>
    <row r="1211" spans="1:31" x14ac:dyDescent="0.25">
      <c r="A1211">
        <v>2413986</v>
      </c>
      <c r="B1211">
        <v>1</v>
      </c>
      <c r="C1211" t="s">
        <v>80</v>
      </c>
      <c r="D1211" t="s">
        <v>100</v>
      </c>
      <c r="E1211" t="s">
        <v>146</v>
      </c>
      <c r="F1211" t="s">
        <v>3723</v>
      </c>
      <c r="G1211" t="s">
        <v>148</v>
      </c>
      <c r="H1211" t="s">
        <v>149</v>
      </c>
      <c r="I1211" t="s">
        <v>136</v>
      </c>
      <c r="J1211" t="s">
        <v>137</v>
      </c>
      <c r="K1211" t="s">
        <v>138</v>
      </c>
      <c r="L1211" t="s">
        <v>3724</v>
      </c>
      <c r="M1211" t="s">
        <v>3725</v>
      </c>
      <c r="N1211">
        <v>0.98833333300000004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1.5810735581576001</v>
      </c>
      <c r="AC1211">
        <v>0</v>
      </c>
      <c r="AD1211">
        <v>0</v>
      </c>
      <c r="AE1211">
        <v>1.5810735581576001</v>
      </c>
    </row>
    <row r="1212" spans="1:31" x14ac:dyDescent="0.25">
      <c r="A1212">
        <v>2413631</v>
      </c>
      <c r="B1212">
        <v>1</v>
      </c>
      <c r="C1212" t="s">
        <v>80</v>
      </c>
      <c r="D1212" t="s">
        <v>88</v>
      </c>
      <c r="E1212" t="s">
        <v>152</v>
      </c>
      <c r="F1212" t="s">
        <v>3726</v>
      </c>
      <c r="G1212" t="s">
        <v>176</v>
      </c>
      <c r="H1212" t="s">
        <v>149</v>
      </c>
      <c r="I1212" t="s">
        <v>136</v>
      </c>
      <c r="J1212" t="s">
        <v>137</v>
      </c>
      <c r="K1212" t="s">
        <v>159</v>
      </c>
      <c r="L1212" t="s">
        <v>3727</v>
      </c>
      <c r="M1212" t="s">
        <v>3728</v>
      </c>
      <c r="N1212">
        <v>2.775833333</v>
      </c>
      <c r="O1212">
        <v>0</v>
      </c>
      <c r="P1212">
        <v>310</v>
      </c>
      <c r="Q1212">
        <v>0</v>
      </c>
      <c r="R1212">
        <v>0</v>
      </c>
      <c r="S1212">
        <v>0</v>
      </c>
      <c r="T1212">
        <v>21</v>
      </c>
      <c r="U1212">
        <v>0</v>
      </c>
      <c r="V1212">
        <v>0</v>
      </c>
      <c r="W1212">
        <v>0</v>
      </c>
      <c r="X1212">
        <v>270.67673308173624</v>
      </c>
      <c r="Y1212">
        <v>0</v>
      </c>
      <c r="Z1212">
        <v>0</v>
      </c>
      <c r="AA1212">
        <v>0</v>
      </c>
      <c r="AB1212">
        <v>78.857816745751535</v>
      </c>
      <c r="AC1212">
        <v>0</v>
      </c>
      <c r="AD1212">
        <v>0</v>
      </c>
      <c r="AE1212">
        <v>349.53454982748781</v>
      </c>
    </row>
    <row r="1213" spans="1:31" x14ac:dyDescent="0.25">
      <c r="A1213">
        <v>2414627</v>
      </c>
      <c r="B1213">
        <v>1</v>
      </c>
      <c r="C1213" t="s">
        <v>80</v>
      </c>
      <c r="D1213" t="s">
        <v>82</v>
      </c>
      <c r="E1213" t="s">
        <v>146</v>
      </c>
      <c r="F1213" t="s">
        <v>3729</v>
      </c>
      <c r="G1213" t="s">
        <v>148</v>
      </c>
      <c r="H1213" t="s">
        <v>149</v>
      </c>
      <c r="I1213" t="s">
        <v>136</v>
      </c>
      <c r="J1213" t="s">
        <v>137</v>
      </c>
      <c r="K1213" t="s">
        <v>138</v>
      </c>
      <c r="L1213" t="s">
        <v>3730</v>
      </c>
      <c r="M1213" t="s">
        <v>3731</v>
      </c>
      <c r="N1213">
        <v>2.0538888879999999</v>
      </c>
      <c r="O1213">
        <v>0</v>
      </c>
      <c r="P1213">
        <v>3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1.5029404799516668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1.5029404799516668</v>
      </c>
    </row>
    <row r="1214" spans="1:31" x14ac:dyDescent="0.25">
      <c r="A1214">
        <v>2413940</v>
      </c>
      <c r="B1214">
        <v>1</v>
      </c>
      <c r="C1214" t="s">
        <v>80</v>
      </c>
      <c r="D1214" t="s">
        <v>101</v>
      </c>
      <c r="E1214" t="s">
        <v>132</v>
      </c>
      <c r="F1214" t="s">
        <v>1383</v>
      </c>
      <c r="G1214" t="s">
        <v>143</v>
      </c>
      <c r="H1214" t="s">
        <v>135</v>
      </c>
      <c r="I1214" t="s">
        <v>136</v>
      </c>
      <c r="J1214" t="s">
        <v>137</v>
      </c>
      <c r="K1214" t="s">
        <v>138</v>
      </c>
      <c r="L1214" t="s">
        <v>3732</v>
      </c>
      <c r="M1214" t="s">
        <v>3733</v>
      </c>
      <c r="N1214">
        <v>2.5150000000000001</v>
      </c>
      <c r="O1214">
        <v>0</v>
      </c>
      <c r="P1214">
        <v>4430</v>
      </c>
      <c r="Q1214">
        <v>0</v>
      </c>
      <c r="R1214">
        <v>2</v>
      </c>
      <c r="S1214">
        <v>2</v>
      </c>
      <c r="T1214">
        <v>423</v>
      </c>
      <c r="U1214">
        <v>0</v>
      </c>
      <c r="V1214">
        <v>0</v>
      </c>
      <c r="W1214">
        <v>0</v>
      </c>
      <c r="X1214">
        <v>1553.7805005682862</v>
      </c>
      <c r="Y1214">
        <v>0</v>
      </c>
      <c r="Z1214">
        <v>0.255132851238</v>
      </c>
      <c r="AA1214">
        <v>16.076211554704052</v>
      </c>
      <c r="AB1214">
        <v>1256.9742439807162</v>
      </c>
      <c r="AC1214">
        <v>0</v>
      </c>
      <c r="AD1214">
        <v>0</v>
      </c>
      <c r="AE1214">
        <v>2827.0860889549444</v>
      </c>
    </row>
    <row r="1215" spans="1:31" x14ac:dyDescent="0.25">
      <c r="A1215">
        <v>2413608</v>
      </c>
      <c r="B1215">
        <v>1</v>
      </c>
      <c r="C1215" t="s">
        <v>80</v>
      </c>
      <c r="D1215" t="s">
        <v>94</v>
      </c>
      <c r="E1215" t="s">
        <v>152</v>
      </c>
      <c r="F1215" t="s">
        <v>3734</v>
      </c>
      <c r="G1215" t="s">
        <v>403</v>
      </c>
      <c r="H1215" t="s">
        <v>149</v>
      </c>
      <c r="I1215" t="s">
        <v>136</v>
      </c>
      <c r="J1215" t="s">
        <v>137</v>
      </c>
      <c r="K1215" t="s">
        <v>138</v>
      </c>
      <c r="L1215" t="s">
        <v>3735</v>
      </c>
      <c r="M1215" t="s">
        <v>3736</v>
      </c>
      <c r="N1215">
        <v>5.5922222220000002</v>
      </c>
      <c r="O1215">
        <v>0</v>
      </c>
      <c r="P1215">
        <v>68</v>
      </c>
      <c r="Q1215">
        <v>0</v>
      </c>
      <c r="R1215">
        <v>0</v>
      </c>
      <c r="S1215">
        <v>0</v>
      </c>
      <c r="T1215">
        <v>16</v>
      </c>
      <c r="U1215">
        <v>0</v>
      </c>
      <c r="V1215">
        <v>0</v>
      </c>
      <c r="W1215">
        <v>0</v>
      </c>
      <c r="X1215">
        <v>70.865667260875071</v>
      </c>
      <c r="Y1215">
        <v>0</v>
      </c>
      <c r="Z1215">
        <v>0</v>
      </c>
      <c r="AA1215">
        <v>0</v>
      </c>
      <c r="AB1215">
        <v>38.216891860358132</v>
      </c>
      <c r="AC1215">
        <v>0</v>
      </c>
      <c r="AD1215">
        <v>0</v>
      </c>
      <c r="AE1215">
        <v>109.0825591212332</v>
      </c>
    </row>
    <row r="1216" spans="1:31" x14ac:dyDescent="0.25">
      <c r="A1216">
        <v>2413817</v>
      </c>
      <c r="B1216">
        <v>1</v>
      </c>
      <c r="C1216" t="s">
        <v>80</v>
      </c>
      <c r="D1216" t="s">
        <v>93</v>
      </c>
      <c r="E1216" t="s">
        <v>146</v>
      </c>
      <c r="F1216" t="s">
        <v>3737</v>
      </c>
      <c r="G1216" t="s">
        <v>282</v>
      </c>
      <c r="H1216" t="s">
        <v>149</v>
      </c>
      <c r="I1216" t="s">
        <v>136</v>
      </c>
      <c r="J1216" t="s">
        <v>137</v>
      </c>
      <c r="K1216" t="s">
        <v>138</v>
      </c>
      <c r="L1216" t="s">
        <v>3738</v>
      </c>
      <c r="M1216" t="s">
        <v>3739</v>
      </c>
      <c r="N1216">
        <v>2.4244444440000001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1.9270830537646999</v>
      </c>
      <c r="AC1216">
        <v>0</v>
      </c>
      <c r="AD1216">
        <v>0</v>
      </c>
      <c r="AE1216">
        <v>1.9270830537646999</v>
      </c>
    </row>
    <row r="1217" spans="1:31" x14ac:dyDescent="0.25">
      <c r="A1217">
        <v>2414195</v>
      </c>
      <c r="B1217">
        <v>1</v>
      </c>
      <c r="C1217" t="s">
        <v>80</v>
      </c>
      <c r="D1217" t="s">
        <v>100</v>
      </c>
      <c r="E1217" t="s">
        <v>162</v>
      </c>
      <c r="F1217" t="s">
        <v>3740</v>
      </c>
      <c r="G1217" t="s">
        <v>164</v>
      </c>
      <c r="H1217" t="s">
        <v>149</v>
      </c>
      <c r="I1217" t="s">
        <v>136</v>
      </c>
      <c r="J1217" t="s">
        <v>137</v>
      </c>
      <c r="K1217" t="s">
        <v>138</v>
      </c>
      <c r="L1217" t="s">
        <v>3741</v>
      </c>
      <c r="M1217" t="s">
        <v>3742</v>
      </c>
      <c r="N1217">
        <v>6.1005555549999997</v>
      </c>
      <c r="O1217">
        <v>0</v>
      </c>
      <c r="P1217">
        <v>53</v>
      </c>
      <c r="Q1217">
        <v>0</v>
      </c>
      <c r="R1217">
        <v>1</v>
      </c>
      <c r="S1217">
        <v>0</v>
      </c>
      <c r="T1217">
        <v>3</v>
      </c>
      <c r="U1217">
        <v>0</v>
      </c>
      <c r="V1217">
        <v>0</v>
      </c>
      <c r="W1217">
        <v>0</v>
      </c>
      <c r="X1217">
        <v>79.646239318842248</v>
      </c>
      <c r="Y1217">
        <v>0</v>
      </c>
      <c r="Z1217">
        <v>0</v>
      </c>
      <c r="AA1217">
        <v>0</v>
      </c>
      <c r="AB1217">
        <v>0.35770821242400003</v>
      </c>
      <c r="AC1217">
        <v>0</v>
      </c>
      <c r="AD1217">
        <v>0</v>
      </c>
      <c r="AE1217">
        <v>80.003947531266249</v>
      </c>
    </row>
    <row r="1218" spans="1:31" x14ac:dyDescent="0.25">
      <c r="A1218">
        <v>2414218</v>
      </c>
      <c r="B1218">
        <v>1</v>
      </c>
      <c r="C1218" t="s">
        <v>80</v>
      </c>
      <c r="D1218" t="s">
        <v>82</v>
      </c>
      <c r="E1218" t="s">
        <v>146</v>
      </c>
      <c r="F1218" t="s">
        <v>3743</v>
      </c>
      <c r="G1218" t="s">
        <v>148</v>
      </c>
      <c r="H1218" t="s">
        <v>149</v>
      </c>
      <c r="I1218" t="s">
        <v>136</v>
      </c>
      <c r="J1218" t="s">
        <v>137</v>
      </c>
      <c r="K1218" t="s">
        <v>138</v>
      </c>
      <c r="L1218" t="s">
        <v>3744</v>
      </c>
      <c r="M1218" t="s">
        <v>3745</v>
      </c>
      <c r="N1218">
        <v>1.8516666660000001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</row>
    <row r="1219" spans="1:31" x14ac:dyDescent="0.25">
      <c r="A1219">
        <v>2414464</v>
      </c>
      <c r="B1219">
        <v>1</v>
      </c>
      <c r="C1219" t="s">
        <v>80</v>
      </c>
      <c r="D1219" t="s">
        <v>102</v>
      </c>
      <c r="E1219" t="s">
        <v>146</v>
      </c>
      <c r="F1219" t="s">
        <v>3746</v>
      </c>
      <c r="G1219" t="s">
        <v>148</v>
      </c>
      <c r="H1219" t="s">
        <v>149</v>
      </c>
      <c r="I1219" t="s">
        <v>136</v>
      </c>
      <c r="J1219" t="s">
        <v>137</v>
      </c>
      <c r="K1219" t="s">
        <v>138</v>
      </c>
      <c r="L1219" t="s">
        <v>3747</v>
      </c>
      <c r="M1219" t="s">
        <v>3748</v>
      </c>
      <c r="N1219">
        <v>5.8383333329999996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0.4822494887712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0.4822494887712</v>
      </c>
    </row>
    <row r="1220" spans="1:31" x14ac:dyDescent="0.25">
      <c r="A1220">
        <v>2414487</v>
      </c>
      <c r="B1220">
        <v>1</v>
      </c>
      <c r="C1220" t="s">
        <v>80</v>
      </c>
      <c r="D1220" t="s">
        <v>83</v>
      </c>
      <c r="E1220" t="s">
        <v>132</v>
      </c>
      <c r="F1220" t="s">
        <v>1503</v>
      </c>
      <c r="G1220" t="s">
        <v>143</v>
      </c>
      <c r="H1220" t="s">
        <v>135</v>
      </c>
      <c r="I1220" t="s">
        <v>136</v>
      </c>
      <c r="J1220" t="s">
        <v>137</v>
      </c>
      <c r="K1220" t="s">
        <v>138</v>
      </c>
      <c r="L1220" t="s">
        <v>3749</v>
      </c>
      <c r="M1220" t="s">
        <v>3750</v>
      </c>
      <c r="N1220">
        <v>1.888055555</v>
      </c>
      <c r="O1220">
        <v>0</v>
      </c>
      <c r="P1220">
        <v>0</v>
      </c>
      <c r="Q1220">
        <v>0</v>
      </c>
      <c r="R1220">
        <v>0</v>
      </c>
      <c r="S1220">
        <v>6</v>
      </c>
      <c r="T1220">
        <v>0</v>
      </c>
      <c r="U1220">
        <v>5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665.29903487127604</v>
      </c>
      <c r="AB1220">
        <v>0</v>
      </c>
      <c r="AC1220">
        <v>958.60946907742664</v>
      </c>
      <c r="AD1220">
        <v>0</v>
      </c>
      <c r="AE1220">
        <v>1623.9085039487027</v>
      </c>
    </row>
    <row r="1221" spans="1:31" x14ac:dyDescent="0.25">
      <c r="A1221">
        <v>2414109</v>
      </c>
      <c r="B1221">
        <v>1</v>
      </c>
      <c r="C1221" t="s">
        <v>80</v>
      </c>
      <c r="D1221" t="s">
        <v>89</v>
      </c>
      <c r="E1221" t="s">
        <v>132</v>
      </c>
      <c r="F1221" t="s">
        <v>3751</v>
      </c>
      <c r="G1221" t="s">
        <v>215</v>
      </c>
      <c r="H1221" t="s">
        <v>135</v>
      </c>
      <c r="I1221" t="s">
        <v>136</v>
      </c>
      <c r="J1221" t="s">
        <v>137</v>
      </c>
      <c r="K1221" t="s">
        <v>138</v>
      </c>
      <c r="L1221" t="s">
        <v>3752</v>
      </c>
      <c r="M1221" t="s">
        <v>1615</v>
      </c>
      <c r="N1221">
        <v>0.41861111099999998</v>
      </c>
      <c r="O1221">
        <v>0</v>
      </c>
      <c r="P1221">
        <v>10</v>
      </c>
      <c r="Q1221">
        <v>0</v>
      </c>
      <c r="R1221">
        <v>6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3.3000358455052998</v>
      </c>
      <c r="Y1221">
        <v>0</v>
      </c>
      <c r="Z1221">
        <v>3.167967176E-2</v>
      </c>
      <c r="AA1221">
        <v>0</v>
      </c>
      <c r="AB1221">
        <v>0.63388748432191111</v>
      </c>
      <c r="AC1221">
        <v>0</v>
      </c>
      <c r="AD1221">
        <v>0</v>
      </c>
      <c r="AE1221">
        <v>3.965603001587211</v>
      </c>
    </row>
    <row r="1222" spans="1:31" x14ac:dyDescent="0.25">
      <c r="A1222">
        <v>2414441</v>
      </c>
      <c r="B1222">
        <v>1</v>
      </c>
      <c r="C1222" t="s">
        <v>80</v>
      </c>
      <c r="D1222" t="s">
        <v>88</v>
      </c>
      <c r="E1222" t="s">
        <v>146</v>
      </c>
      <c r="F1222" t="s">
        <v>3753</v>
      </c>
      <c r="G1222" t="s">
        <v>282</v>
      </c>
      <c r="H1222" t="s">
        <v>149</v>
      </c>
      <c r="I1222" t="s">
        <v>136</v>
      </c>
      <c r="J1222" t="s">
        <v>137</v>
      </c>
      <c r="K1222" t="s">
        <v>138</v>
      </c>
      <c r="L1222" t="s">
        <v>3754</v>
      </c>
      <c r="M1222" t="s">
        <v>3755</v>
      </c>
      <c r="N1222">
        <v>1.375555555</v>
      </c>
      <c r="O1222">
        <v>0</v>
      </c>
      <c r="P1222">
        <v>46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20.82318099172776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20.82318099172776</v>
      </c>
    </row>
    <row r="1223" spans="1:31" x14ac:dyDescent="0.25">
      <c r="A1223">
        <v>2414504</v>
      </c>
      <c r="B1223">
        <v>1</v>
      </c>
      <c r="C1223" t="s">
        <v>80</v>
      </c>
      <c r="D1223" t="s">
        <v>101</v>
      </c>
      <c r="E1223" t="s">
        <v>141</v>
      </c>
      <c r="F1223" t="s">
        <v>3756</v>
      </c>
      <c r="G1223" t="s">
        <v>154</v>
      </c>
      <c r="H1223" t="s">
        <v>135</v>
      </c>
      <c r="I1223" t="s">
        <v>136</v>
      </c>
      <c r="J1223" t="s">
        <v>137</v>
      </c>
      <c r="K1223" t="s">
        <v>138</v>
      </c>
      <c r="L1223" t="s">
        <v>3757</v>
      </c>
      <c r="M1223" t="s">
        <v>3758</v>
      </c>
      <c r="N1223">
        <v>6.1713888880000001</v>
      </c>
      <c r="O1223">
        <v>21</v>
      </c>
      <c r="P1223">
        <v>1</v>
      </c>
      <c r="Q1223">
        <v>37</v>
      </c>
      <c r="R1223">
        <v>2</v>
      </c>
      <c r="S1223">
        <v>26</v>
      </c>
      <c r="T1223">
        <v>0</v>
      </c>
      <c r="U1223">
        <v>2</v>
      </c>
      <c r="V1223">
        <v>0</v>
      </c>
      <c r="W1223">
        <v>182.08267273730348</v>
      </c>
      <c r="X1223">
        <v>0.57682114432973342</v>
      </c>
      <c r="Y1223">
        <v>1610.133611890305</v>
      </c>
      <c r="Z1223">
        <v>9.3661142932500009E-4</v>
      </c>
      <c r="AA1223">
        <v>643.14232084161983</v>
      </c>
      <c r="AB1223">
        <v>0</v>
      </c>
      <c r="AC1223">
        <v>456.18185461460394</v>
      </c>
      <c r="AD1223">
        <v>0</v>
      </c>
      <c r="AE1223">
        <v>2892.1182178395911</v>
      </c>
    </row>
    <row r="1224" spans="1:31" x14ac:dyDescent="0.25">
      <c r="A1224">
        <v>2414404</v>
      </c>
      <c r="B1224">
        <v>1</v>
      </c>
      <c r="C1224" t="s">
        <v>80</v>
      </c>
      <c r="D1224" t="s">
        <v>101</v>
      </c>
      <c r="E1224" t="s">
        <v>174</v>
      </c>
      <c r="F1224" t="s">
        <v>3759</v>
      </c>
      <c r="G1224" t="s">
        <v>154</v>
      </c>
      <c r="H1224" t="s">
        <v>135</v>
      </c>
      <c r="I1224" t="s">
        <v>136</v>
      </c>
      <c r="J1224" t="s">
        <v>137</v>
      </c>
      <c r="K1224" t="s">
        <v>138</v>
      </c>
      <c r="L1224" t="s">
        <v>3760</v>
      </c>
      <c r="M1224" t="s">
        <v>3761</v>
      </c>
      <c r="N1224">
        <v>0.57861111099999996</v>
      </c>
      <c r="O1224">
        <v>0</v>
      </c>
      <c r="P1224">
        <v>3432</v>
      </c>
      <c r="Q1224">
        <v>0</v>
      </c>
      <c r="R1224">
        <v>44</v>
      </c>
      <c r="S1224">
        <v>2</v>
      </c>
      <c r="T1224">
        <v>191</v>
      </c>
      <c r="U1224">
        <v>1</v>
      </c>
      <c r="V1224">
        <v>0</v>
      </c>
      <c r="W1224">
        <v>0</v>
      </c>
      <c r="X1224">
        <v>346.86767417750673</v>
      </c>
      <c r="Y1224">
        <v>0</v>
      </c>
      <c r="Z1224">
        <v>9.9998162504654271</v>
      </c>
      <c r="AA1224">
        <v>7.6213377928130015</v>
      </c>
      <c r="AB1224">
        <v>115.50607400245123</v>
      </c>
      <c r="AC1224">
        <v>49.463136139232148</v>
      </c>
      <c r="AD1224">
        <v>0</v>
      </c>
      <c r="AE1224">
        <v>529.45803836246853</v>
      </c>
    </row>
    <row r="1225" spans="1:31" x14ac:dyDescent="0.25">
      <c r="A1225">
        <v>2413857</v>
      </c>
      <c r="B1225">
        <v>1</v>
      </c>
      <c r="C1225" t="s">
        <v>81</v>
      </c>
      <c r="D1225" t="s">
        <v>128</v>
      </c>
      <c r="E1225" t="s">
        <v>132</v>
      </c>
      <c r="F1225" t="s">
        <v>3762</v>
      </c>
      <c r="G1225" t="s">
        <v>158</v>
      </c>
      <c r="H1225" t="s">
        <v>135</v>
      </c>
      <c r="I1225" t="s">
        <v>136</v>
      </c>
      <c r="J1225" t="s">
        <v>137</v>
      </c>
      <c r="K1225" t="s">
        <v>159</v>
      </c>
      <c r="L1225" t="s">
        <v>3763</v>
      </c>
      <c r="M1225" t="s">
        <v>3764</v>
      </c>
      <c r="N1225">
        <v>2.0616666659999998</v>
      </c>
      <c r="O1225">
        <v>0</v>
      </c>
      <c r="P1225">
        <v>387</v>
      </c>
      <c r="Q1225">
        <v>0</v>
      </c>
      <c r="R1225">
        <v>0</v>
      </c>
      <c r="S1225">
        <v>0</v>
      </c>
      <c r="T1225">
        <v>52</v>
      </c>
      <c r="U1225">
        <v>0</v>
      </c>
      <c r="V1225">
        <v>0</v>
      </c>
      <c r="W1225">
        <v>0</v>
      </c>
      <c r="X1225">
        <v>187.38938576430724</v>
      </c>
      <c r="Y1225">
        <v>0</v>
      </c>
      <c r="Z1225">
        <v>0</v>
      </c>
      <c r="AA1225">
        <v>0</v>
      </c>
      <c r="AB1225">
        <v>109.95512439631813</v>
      </c>
      <c r="AC1225">
        <v>0</v>
      </c>
      <c r="AD1225">
        <v>0</v>
      </c>
      <c r="AE1225">
        <v>297.34451016062536</v>
      </c>
    </row>
    <row r="1226" spans="1:31" x14ac:dyDescent="0.25">
      <c r="A1226">
        <v>2413568</v>
      </c>
      <c r="B1226">
        <v>1</v>
      </c>
      <c r="C1226" t="s">
        <v>80</v>
      </c>
      <c r="D1226" t="s">
        <v>84</v>
      </c>
      <c r="E1226" t="s">
        <v>132</v>
      </c>
      <c r="F1226" t="s">
        <v>3765</v>
      </c>
      <c r="G1226" t="s">
        <v>143</v>
      </c>
      <c r="H1226" t="s">
        <v>135</v>
      </c>
      <c r="I1226" t="s">
        <v>278</v>
      </c>
      <c r="J1226" t="s">
        <v>137</v>
      </c>
      <c r="K1226" t="s">
        <v>138</v>
      </c>
      <c r="L1226" t="s">
        <v>3766</v>
      </c>
      <c r="M1226" t="s">
        <v>3767</v>
      </c>
      <c r="N1226">
        <v>9.1666660000000004E-3</v>
      </c>
      <c r="O1226">
        <v>0</v>
      </c>
      <c r="P1226">
        <v>697</v>
      </c>
      <c r="Q1226">
        <v>0</v>
      </c>
      <c r="R1226">
        <v>0</v>
      </c>
      <c r="S1226">
        <v>0</v>
      </c>
      <c r="T1226">
        <v>88</v>
      </c>
      <c r="U1226">
        <v>0</v>
      </c>
      <c r="V1226">
        <v>0</v>
      </c>
      <c r="W1226">
        <v>0</v>
      </c>
      <c r="X1226">
        <v>1.3122156306575263</v>
      </c>
      <c r="Y1226">
        <v>0</v>
      </c>
      <c r="Z1226">
        <v>0</v>
      </c>
      <c r="AA1226">
        <v>0</v>
      </c>
      <c r="AB1226">
        <v>0.40370358559263342</v>
      </c>
      <c r="AC1226">
        <v>0</v>
      </c>
      <c r="AD1226">
        <v>0</v>
      </c>
      <c r="AE1226">
        <v>1.7159192162501598</v>
      </c>
    </row>
    <row r="1227" spans="1:31" x14ac:dyDescent="0.25">
      <c r="A1227">
        <v>2414550</v>
      </c>
      <c r="B1227">
        <v>1</v>
      </c>
      <c r="C1227" t="s">
        <v>80</v>
      </c>
      <c r="D1227" t="s">
        <v>103</v>
      </c>
      <c r="E1227" t="s">
        <v>146</v>
      </c>
      <c r="F1227" t="s">
        <v>3768</v>
      </c>
      <c r="G1227" t="s">
        <v>148</v>
      </c>
      <c r="H1227" t="s">
        <v>149</v>
      </c>
      <c r="I1227" t="s">
        <v>136</v>
      </c>
      <c r="J1227" t="s">
        <v>137</v>
      </c>
      <c r="K1227" t="s">
        <v>138</v>
      </c>
      <c r="L1227" t="s">
        <v>3769</v>
      </c>
      <c r="M1227" t="s">
        <v>3770</v>
      </c>
      <c r="N1227">
        <v>1.8477777769999999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0.54439520940640007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0.54439520940640007</v>
      </c>
    </row>
    <row r="1228" spans="1:31" x14ac:dyDescent="0.25">
      <c r="A1228">
        <v>2413614</v>
      </c>
      <c r="B1228">
        <v>1</v>
      </c>
      <c r="C1228" t="s">
        <v>80</v>
      </c>
      <c r="D1228" t="s">
        <v>96</v>
      </c>
      <c r="E1228" t="s">
        <v>162</v>
      </c>
      <c r="F1228" t="s">
        <v>3771</v>
      </c>
      <c r="G1228" t="s">
        <v>158</v>
      </c>
      <c r="H1228" t="s">
        <v>149</v>
      </c>
      <c r="I1228" t="s">
        <v>136</v>
      </c>
      <c r="J1228" t="s">
        <v>137</v>
      </c>
      <c r="K1228" t="s">
        <v>159</v>
      </c>
      <c r="L1228" t="s">
        <v>3772</v>
      </c>
      <c r="M1228" t="s">
        <v>3773</v>
      </c>
      <c r="N1228">
        <v>5.4050000000000002</v>
      </c>
      <c r="O1228">
        <v>0</v>
      </c>
      <c r="P1228">
        <v>33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53.812273647265982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53.812273647265982</v>
      </c>
    </row>
    <row r="1229" spans="1:31" x14ac:dyDescent="0.25">
      <c r="A1229">
        <v>2413926</v>
      </c>
      <c r="B1229">
        <v>1</v>
      </c>
      <c r="C1229" t="s">
        <v>80</v>
      </c>
      <c r="D1229" t="s">
        <v>103</v>
      </c>
      <c r="E1229" t="s">
        <v>241</v>
      </c>
      <c r="F1229" t="s">
        <v>3774</v>
      </c>
      <c r="G1229" t="s">
        <v>143</v>
      </c>
      <c r="H1229" t="s">
        <v>135</v>
      </c>
      <c r="I1229" t="s">
        <v>136</v>
      </c>
      <c r="J1229" t="s">
        <v>137</v>
      </c>
      <c r="K1229" t="s">
        <v>138</v>
      </c>
      <c r="L1229" t="s">
        <v>3775</v>
      </c>
      <c r="M1229" t="s">
        <v>3776</v>
      </c>
      <c r="N1229">
        <v>0.65222222200000002</v>
      </c>
      <c r="O1229">
        <v>0</v>
      </c>
      <c r="P1229">
        <v>15195</v>
      </c>
      <c r="Q1229">
        <v>1</v>
      </c>
      <c r="R1229">
        <v>72</v>
      </c>
      <c r="S1229">
        <v>3</v>
      </c>
      <c r="T1229">
        <v>1540</v>
      </c>
      <c r="U1229">
        <v>0</v>
      </c>
      <c r="V1229">
        <v>1</v>
      </c>
      <c r="W1229">
        <v>0</v>
      </c>
      <c r="X1229">
        <v>2234.985753100394</v>
      </c>
      <c r="Y1229">
        <v>12.0834117486663</v>
      </c>
      <c r="Z1229">
        <v>3.0286897875175214</v>
      </c>
      <c r="AA1229">
        <v>16.973346032719832</v>
      </c>
      <c r="AB1229">
        <v>1275.8310343136009</v>
      </c>
      <c r="AC1229">
        <v>0</v>
      </c>
      <c r="AD1229">
        <v>109.71343555793908</v>
      </c>
      <c r="AE1229">
        <v>3652.6156705408375</v>
      </c>
    </row>
    <row r="1230" spans="1:31" x14ac:dyDescent="0.25">
      <c r="A1230">
        <v>2414424</v>
      </c>
      <c r="B1230">
        <v>1</v>
      </c>
      <c r="C1230" t="s">
        <v>80</v>
      </c>
      <c r="D1230" t="s">
        <v>83</v>
      </c>
      <c r="E1230" t="s">
        <v>141</v>
      </c>
      <c r="F1230" t="s">
        <v>3777</v>
      </c>
      <c r="G1230" t="s">
        <v>143</v>
      </c>
      <c r="H1230" t="s">
        <v>135</v>
      </c>
      <c r="I1230" t="s">
        <v>136</v>
      </c>
      <c r="J1230" t="s">
        <v>137</v>
      </c>
      <c r="K1230" t="s">
        <v>138</v>
      </c>
      <c r="L1230" t="s">
        <v>3778</v>
      </c>
      <c r="M1230" t="s">
        <v>3779</v>
      </c>
      <c r="N1230">
        <v>0.93722222200000005</v>
      </c>
      <c r="O1230">
        <v>7</v>
      </c>
      <c r="P1230">
        <v>299</v>
      </c>
      <c r="Q1230">
        <v>8</v>
      </c>
      <c r="R1230">
        <v>29</v>
      </c>
      <c r="S1230">
        <v>11</v>
      </c>
      <c r="T1230">
        <v>27</v>
      </c>
      <c r="U1230">
        <v>0</v>
      </c>
      <c r="V1230">
        <v>0</v>
      </c>
      <c r="W1230">
        <v>7.916345955670983</v>
      </c>
      <c r="X1230">
        <v>67.825452274893422</v>
      </c>
      <c r="Y1230">
        <v>9.0380659979240683</v>
      </c>
      <c r="Z1230">
        <v>9.6799687160623318</v>
      </c>
      <c r="AA1230">
        <v>57.446195117935915</v>
      </c>
      <c r="AB1230">
        <v>27.31466157745837</v>
      </c>
      <c r="AC1230">
        <v>0</v>
      </c>
      <c r="AD1230">
        <v>0</v>
      </c>
      <c r="AE1230">
        <v>179.22068963994508</v>
      </c>
    </row>
    <row r="1231" spans="1:31" x14ac:dyDescent="0.25">
      <c r="A1231">
        <v>2413760</v>
      </c>
      <c r="B1231">
        <v>1</v>
      </c>
      <c r="C1231" t="s">
        <v>81</v>
      </c>
      <c r="D1231" t="s">
        <v>113</v>
      </c>
      <c r="E1231" t="s">
        <v>132</v>
      </c>
      <c r="F1231" t="s">
        <v>3780</v>
      </c>
      <c r="G1231" t="s">
        <v>143</v>
      </c>
      <c r="H1231" t="s">
        <v>135</v>
      </c>
      <c r="I1231" t="s">
        <v>136</v>
      </c>
      <c r="J1231" t="s">
        <v>137</v>
      </c>
      <c r="K1231" t="s">
        <v>138</v>
      </c>
      <c r="L1231" t="s">
        <v>3781</v>
      </c>
      <c r="M1231" t="s">
        <v>3782</v>
      </c>
      <c r="N1231">
        <v>0.40583333300000002</v>
      </c>
      <c r="O1231">
        <v>0</v>
      </c>
      <c r="P1231">
        <v>2595</v>
      </c>
      <c r="Q1231">
        <v>0</v>
      </c>
      <c r="R1231">
        <v>8</v>
      </c>
      <c r="S1231">
        <v>0</v>
      </c>
      <c r="T1231">
        <v>203</v>
      </c>
      <c r="U1231">
        <v>0</v>
      </c>
      <c r="V1231">
        <v>1</v>
      </c>
      <c r="W1231">
        <v>0</v>
      </c>
      <c r="X1231">
        <v>239.07839161201306</v>
      </c>
      <c r="Y1231">
        <v>0</v>
      </c>
      <c r="Z1231">
        <v>0.34517212507316669</v>
      </c>
      <c r="AA1231">
        <v>0</v>
      </c>
      <c r="AB1231">
        <v>58.780309282541566</v>
      </c>
      <c r="AC1231">
        <v>0</v>
      </c>
      <c r="AD1231">
        <v>1.2962970804628249</v>
      </c>
      <c r="AE1231">
        <v>299.5001701000906</v>
      </c>
    </row>
    <row r="1232" spans="1:31" x14ac:dyDescent="0.25">
      <c r="A1232">
        <v>2414212</v>
      </c>
      <c r="B1232">
        <v>1</v>
      </c>
      <c r="C1232" t="s">
        <v>80</v>
      </c>
      <c r="D1232" t="s">
        <v>99</v>
      </c>
      <c r="E1232" t="s">
        <v>162</v>
      </c>
      <c r="F1232" t="s">
        <v>3783</v>
      </c>
      <c r="G1232" t="s">
        <v>164</v>
      </c>
      <c r="H1232" t="s">
        <v>149</v>
      </c>
      <c r="I1232" t="s">
        <v>136</v>
      </c>
      <c r="J1232" t="s">
        <v>137</v>
      </c>
      <c r="K1232" t="s">
        <v>138</v>
      </c>
      <c r="L1232" t="s">
        <v>3784</v>
      </c>
      <c r="M1232" t="s">
        <v>3785</v>
      </c>
      <c r="N1232">
        <v>5.1894444440000003</v>
      </c>
      <c r="O1232">
        <v>0</v>
      </c>
      <c r="P1232">
        <v>39</v>
      </c>
      <c r="Q1232">
        <v>0</v>
      </c>
      <c r="R1232">
        <v>11</v>
      </c>
      <c r="S1232">
        <v>0</v>
      </c>
      <c r="T1232">
        <v>9</v>
      </c>
      <c r="U1232">
        <v>0</v>
      </c>
      <c r="V1232">
        <v>0</v>
      </c>
      <c r="W1232">
        <v>0</v>
      </c>
      <c r="X1232">
        <v>40.719515777942362</v>
      </c>
      <c r="Y1232">
        <v>0</v>
      </c>
      <c r="Z1232">
        <v>54.987116766498133</v>
      </c>
      <c r="AA1232">
        <v>0</v>
      </c>
      <c r="AB1232">
        <v>8.2468478531295979</v>
      </c>
      <c r="AC1232">
        <v>0</v>
      </c>
      <c r="AD1232">
        <v>0</v>
      </c>
      <c r="AE1232">
        <v>103.95348039757009</v>
      </c>
    </row>
    <row r="1233" spans="1:31" x14ac:dyDescent="0.25">
      <c r="A1233">
        <v>2414544</v>
      </c>
      <c r="B1233">
        <v>1</v>
      </c>
      <c r="C1233" t="s">
        <v>80</v>
      </c>
      <c r="D1233" t="s">
        <v>103</v>
      </c>
      <c r="E1233" t="s">
        <v>146</v>
      </c>
      <c r="F1233" t="s">
        <v>3786</v>
      </c>
      <c r="G1233" t="s">
        <v>282</v>
      </c>
      <c r="H1233" t="s">
        <v>149</v>
      </c>
      <c r="I1233" t="s">
        <v>136</v>
      </c>
      <c r="J1233" t="s">
        <v>137</v>
      </c>
      <c r="K1233" t="s">
        <v>138</v>
      </c>
      <c r="L1233" t="s">
        <v>3787</v>
      </c>
      <c r="M1233" t="s">
        <v>3788</v>
      </c>
      <c r="N1233">
        <v>1.3094444439999999</v>
      </c>
      <c r="O1233">
        <v>0</v>
      </c>
      <c r="P1233">
        <v>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1.2335481316373333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1.2335481316373333</v>
      </c>
    </row>
    <row r="1234" spans="1:31" x14ac:dyDescent="0.25">
      <c r="A1234">
        <v>2414567</v>
      </c>
      <c r="B1234">
        <v>1</v>
      </c>
      <c r="C1234" t="s">
        <v>80</v>
      </c>
      <c r="D1234" t="s">
        <v>97</v>
      </c>
      <c r="E1234" t="s">
        <v>174</v>
      </c>
      <c r="F1234" t="s">
        <v>3789</v>
      </c>
      <c r="G1234" t="s">
        <v>154</v>
      </c>
      <c r="H1234" t="s">
        <v>135</v>
      </c>
      <c r="I1234" t="s">
        <v>136</v>
      </c>
      <c r="J1234" t="s">
        <v>137</v>
      </c>
      <c r="K1234" t="s">
        <v>138</v>
      </c>
      <c r="L1234" t="s">
        <v>3790</v>
      </c>
      <c r="M1234" t="s">
        <v>3791</v>
      </c>
      <c r="N1234">
        <v>0.62583333299999999</v>
      </c>
      <c r="O1234">
        <v>1</v>
      </c>
      <c r="P1234">
        <v>273</v>
      </c>
      <c r="Q1234">
        <v>2</v>
      </c>
      <c r="R1234">
        <v>12</v>
      </c>
      <c r="S1234">
        <v>8</v>
      </c>
      <c r="T1234">
        <v>27</v>
      </c>
      <c r="U1234">
        <v>0</v>
      </c>
      <c r="V1234">
        <v>0</v>
      </c>
      <c r="W1234">
        <v>3.6509705905906999</v>
      </c>
      <c r="X1234">
        <v>15.170707935564382</v>
      </c>
      <c r="Y1234">
        <v>0.34111112566567503</v>
      </c>
      <c r="Z1234">
        <v>0.4883221741098</v>
      </c>
      <c r="AA1234">
        <v>12.555872734060076</v>
      </c>
      <c r="AB1234">
        <v>1.9748955513931004</v>
      </c>
      <c r="AC1234">
        <v>0</v>
      </c>
      <c r="AD1234">
        <v>0</v>
      </c>
      <c r="AE1234">
        <v>34.181880111383741</v>
      </c>
    </row>
    <row r="1235" spans="1:31" x14ac:dyDescent="0.25">
      <c r="A1235">
        <v>2413571</v>
      </c>
      <c r="B1235">
        <v>1</v>
      </c>
      <c r="C1235" t="s">
        <v>81</v>
      </c>
      <c r="D1235" t="s">
        <v>127</v>
      </c>
      <c r="E1235" t="s">
        <v>146</v>
      </c>
      <c r="F1235" t="s">
        <v>3792</v>
      </c>
      <c r="G1235" t="s">
        <v>282</v>
      </c>
      <c r="H1235" t="s">
        <v>149</v>
      </c>
      <c r="I1235" t="s">
        <v>136</v>
      </c>
      <c r="J1235" t="s">
        <v>137</v>
      </c>
      <c r="K1235" t="s">
        <v>138</v>
      </c>
      <c r="L1235" t="s">
        <v>3793</v>
      </c>
      <c r="M1235" t="s">
        <v>3794</v>
      </c>
      <c r="N1235">
        <v>2.8252777770000002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3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0.46626427250353336</v>
      </c>
      <c r="AC1235">
        <v>0</v>
      </c>
      <c r="AD1235">
        <v>0</v>
      </c>
      <c r="AE1235">
        <v>0.46626427250353336</v>
      </c>
    </row>
    <row r="1236" spans="1:31" x14ac:dyDescent="0.25">
      <c r="A1236">
        <v>2414089</v>
      </c>
      <c r="B1236">
        <v>1</v>
      </c>
      <c r="C1236" t="s">
        <v>81</v>
      </c>
      <c r="D1236" t="s">
        <v>116</v>
      </c>
      <c r="E1236" t="s">
        <v>174</v>
      </c>
      <c r="F1236" t="s">
        <v>1380</v>
      </c>
      <c r="G1236" t="s">
        <v>143</v>
      </c>
      <c r="H1236" t="s">
        <v>135</v>
      </c>
      <c r="I1236" t="s">
        <v>136</v>
      </c>
      <c r="J1236" t="s">
        <v>137</v>
      </c>
      <c r="K1236" t="s">
        <v>138</v>
      </c>
      <c r="L1236" t="s">
        <v>3795</v>
      </c>
      <c r="M1236" t="s">
        <v>3796</v>
      </c>
      <c r="N1236">
        <v>0.52805555500000001</v>
      </c>
      <c r="O1236">
        <v>10</v>
      </c>
      <c r="P1236">
        <v>2988</v>
      </c>
      <c r="Q1236">
        <v>253</v>
      </c>
      <c r="R1236">
        <v>239</v>
      </c>
      <c r="S1236">
        <v>13</v>
      </c>
      <c r="T1236">
        <v>413</v>
      </c>
      <c r="U1236">
        <v>1</v>
      </c>
      <c r="V1236">
        <v>0</v>
      </c>
      <c r="W1236">
        <v>0.17402652987662504</v>
      </c>
      <c r="X1236">
        <v>230.76475164851936</v>
      </c>
      <c r="Y1236">
        <v>22.699156203478466</v>
      </c>
      <c r="Z1236">
        <v>7.2751742208545505</v>
      </c>
      <c r="AA1236">
        <v>69.007414179362627</v>
      </c>
      <c r="AB1236">
        <v>94.033796109589574</v>
      </c>
      <c r="AC1236">
        <v>73.334245795520715</v>
      </c>
      <c r="AD1236">
        <v>0</v>
      </c>
      <c r="AE1236">
        <v>497.28856468720187</v>
      </c>
    </row>
    <row r="1237" spans="1:31" x14ac:dyDescent="0.25">
      <c r="A1237">
        <v>2414587</v>
      </c>
      <c r="B1237">
        <v>1</v>
      </c>
      <c r="C1237" t="s">
        <v>80</v>
      </c>
      <c r="D1237" t="s">
        <v>86</v>
      </c>
      <c r="E1237" t="s">
        <v>152</v>
      </c>
      <c r="F1237" t="s">
        <v>3797</v>
      </c>
      <c r="G1237" t="s">
        <v>154</v>
      </c>
      <c r="H1237" t="s">
        <v>149</v>
      </c>
      <c r="I1237" t="s">
        <v>136</v>
      </c>
      <c r="J1237" t="s">
        <v>137</v>
      </c>
      <c r="K1237" t="s">
        <v>138</v>
      </c>
      <c r="L1237" t="s">
        <v>3798</v>
      </c>
      <c r="M1237" t="s">
        <v>3799</v>
      </c>
      <c r="N1237">
        <v>0.29944444399999998</v>
      </c>
      <c r="O1237">
        <v>0</v>
      </c>
      <c r="P1237">
        <v>190</v>
      </c>
      <c r="Q1237">
        <v>0</v>
      </c>
      <c r="R1237">
        <v>0</v>
      </c>
      <c r="S1237">
        <v>0</v>
      </c>
      <c r="T1237">
        <v>2</v>
      </c>
      <c r="U1237">
        <v>0</v>
      </c>
      <c r="V1237">
        <v>0</v>
      </c>
      <c r="W1237">
        <v>0</v>
      </c>
      <c r="X1237">
        <v>18.301458508743668</v>
      </c>
      <c r="Y1237">
        <v>0</v>
      </c>
      <c r="Z1237">
        <v>0</v>
      </c>
      <c r="AA1237">
        <v>0</v>
      </c>
      <c r="AB1237">
        <v>0.13346574277446668</v>
      </c>
      <c r="AC1237">
        <v>0</v>
      </c>
      <c r="AD1237">
        <v>0</v>
      </c>
      <c r="AE1237">
        <v>18.434924251518133</v>
      </c>
    </row>
    <row r="1238" spans="1:31" x14ac:dyDescent="0.25">
      <c r="A1238">
        <v>2414046</v>
      </c>
      <c r="B1238">
        <v>1</v>
      </c>
      <c r="C1238" t="s">
        <v>80</v>
      </c>
      <c r="D1238" t="s">
        <v>82</v>
      </c>
      <c r="E1238" t="s">
        <v>162</v>
      </c>
      <c r="F1238" t="s">
        <v>3800</v>
      </c>
      <c r="G1238" t="s">
        <v>164</v>
      </c>
      <c r="H1238" t="s">
        <v>149</v>
      </c>
      <c r="I1238" t="s">
        <v>136</v>
      </c>
      <c r="J1238" t="s">
        <v>137</v>
      </c>
      <c r="K1238" t="s">
        <v>138</v>
      </c>
      <c r="L1238" t="s">
        <v>3801</v>
      </c>
      <c r="M1238" t="s">
        <v>3802</v>
      </c>
      <c r="N1238">
        <v>1.099722222</v>
      </c>
      <c r="O1238">
        <v>0</v>
      </c>
      <c r="P1238">
        <v>21</v>
      </c>
      <c r="Q1238">
        <v>0</v>
      </c>
      <c r="R1238">
        <v>0</v>
      </c>
      <c r="S1238">
        <v>0</v>
      </c>
      <c r="T1238">
        <v>6</v>
      </c>
      <c r="U1238">
        <v>0</v>
      </c>
      <c r="V1238">
        <v>0</v>
      </c>
      <c r="W1238">
        <v>0</v>
      </c>
      <c r="X1238">
        <v>5.7979561636269503</v>
      </c>
      <c r="Y1238">
        <v>0</v>
      </c>
      <c r="Z1238">
        <v>0</v>
      </c>
      <c r="AA1238">
        <v>0</v>
      </c>
      <c r="AB1238">
        <v>4.5731969262118888</v>
      </c>
      <c r="AC1238">
        <v>0</v>
      </c>
      <c r="AD1238">
        <v>0</v>
      </c>
      <c r="AE1238">
        <v>10.371153089838838</v>
      </c>
    </row>
    <row r="1239" spans="1:31" x14ac:dyDescent="0.25">
      <c r="A1239">
        <v>2414610</v>
      </c>
      <c r="B1239">
        <v>1</v>
      </c>
      <c r="C1239" t="s">
        <v>80</v>
      </c>
      <c r="D1239" t="s">
        <v>100</v>
      </c>
      <c r="E1239" t="s">
        <v>146</v>
      </c>
      <c r="F1239" t="s">
        <v>3803</v>
      </c>
      <c r="G1239" t="s">
        <v>148</v>
      </c>
      <c r="H1239" t="s">
        <v>149</v>
      </c>
      <c r="I1239" t="s">
        <v>136</v>
      </c>
      <c r="J1239" t="s">
        <v>137</v>
      </c>
      <c r="K1239" t="s">
        <v>138</v>
      </c>
      <c r="L1239" t="s">
        <v>3804</v>
      </c>
      <c r="M1239" t="s">
        <v>3805</v>
      </c>
      <c r="N1239">
        <v>3.1983333329999999</v>
      </c>
      <c r="O1239">
        <v>0</v>
      </c>
      <c r="P1239">
        <v>4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1.9843228641456006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1.9843228641456006</v>
      </c>
    </row>
    <row r="1240" spans="1:31" x14ac:dyDescent="0.25">
      <c r="A1240">
        <v>2414275</v>
      </c>
      <c r="B1240">
        <v>1</v>
      </c>
      <c r="C1240" t="s">
        <v>80</v>
      </c>
      <c r="D1240" t="s">
        <v>93</v>
      </c>
      <c r="E1240" t="s">
        <v>162</v>
      </c>
      <c r="F1240" t="s">
        <v>3806</v>
      </c>
      <c r="G1240" t="s">
        <v>164</v>
      </c>
      <c r="H1240" t="s">
        <v>149</v>
      </c>
      <c r="I1240" t="s">
        <v>136</v>
      </c>
      <c r="J1240" t="s">
        <v>137</v>
      </c>
      <c r="K1240" t="s">
        <v>138</v>
      </c>
      <c r="L1240" t="s">
        <v>3807</v>
      </c>
      <c r="M1240" t="s">
        <v>3808</v>
      </c>
      <c r="N1240">
        <v>5.1508333329999996</v>
      </c>
      <c r="O1240">
        <v>0</v>
      </c>
      <c r="P1240">
        <v>3</v>
      </c>
      <c r="Q1240">
        <v>0</v>
      </c>
      <c r="R1240">
        <v>8</v>
      </c>
      <c r="S1240">
        <v>0</v>
      </c>
      <c r="T1240">
        <v>2</v>
      </c>
      <c r="U1240">
        <v>0</v>
      </c>
      <c r="V1240">
        <v>0</v>
      </c>
      <c r="W1240">
        <v>0</v>
      </c>
      <c r="X1240">
        <v>2.8762916158679999</v>
      </c>
      <c r="Y1240">
        <v>0</v>
      </c>
      <c r="Z1240">
        <v>9.4221464221199192</v>
      </c>
      <c r="AA1240">
        <v>0</v>
      </c>
      <c r="AB1240">
        <v>15.360644094553102</v>
      </c>
      <c r="AC1240">
        <v>0</v>
      </c>
      <c r="AD1240">
        <v>0</v>
      </c>
      <c r="AE1240">
        <v>27.659082132541023</v>
      </c>
    </row>
    <row r="1241" spans="1:31" x14ac:dyDescent="0.25">
      <c r="A1241">
        <v>2414630</v>
      </c>
      <c r="B1241">
        <v>1</v>
      </c>
      <c r="C1241" t="s">
        <v>81</v>
      </c>
      <c r="D1241" t="s">
        <v>128</v>
      </c>
      <c r="E1241" t="s">
        <v>146</v>
      </c>
      <c r="F1241" t="s">
        <v>3809</v>
      </c>
      <c r="G1241" t="s">
        <v>148</v>
      </c>
      <c r="H1241" t="s">
        <v>149</v>
      </c>
      <c r="I1241" t="s">
        <v>136</v>
      </c>
      <c r="J1241" t="s">
        <v>137</v>
      </c>
      <c r="K1241" t="s">
        <v>138</v>
      </c>
      <c r="L1241" t="s">
        <v>3810</v>
      </c>
      <c r="M1241" t="s">
        <v>3811</v>
      </c>
      <c r="N1241">
        <v>1.695277777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9.8587100070200009E-2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9.8587100070200009E-2</v>
      </c>
    </row>
    <row r="1242" spans="1:31" x14ac:dyDescent="0.25">
      <c r="A1242">
        <v>2413634</v>
      </c>
      <c r="B1242">
        <v>1</v>
      </c>
      <c r="C1242" t="s">
        <v>80</v>
      </c>
      <c r="D1242" t="s">
        <v>99</v>
      </c>
      <c r="E1242" t="s">
        <v>162</v>
      </c>
      <c r="F1242" t="s">
        <v>3812</v>
      </c>
      <c r="G1242" t="s">
        <v>158</v>
      </c>
      <c r="H1242" t="s">
        <v>149</v>
      </c>
      <c r="I1242" t="s">
        <v>136</v>
      </c>
      <c r="J1242" t="s">
        <v>137</v>
      </c>
      <c r="K1242" t="s">
        <v>159</v>
      </c>
      <c r="L1242" t="s">
        <v>3813</v>
      </c>
      <c r="M1242" t="s">
        <v>3814</v>
      </c>
      <c r="N1242">
        <v>2.7727777769999999</v>
      </c>
      <c r="O1242">
        <v>0</v>
      </c>
      <c r="P1242">
        <v>41</v>
      </c>
      <c r="Q1242">
        <v>0</v>
      </c>
      <c r="R1242">
        <v>0</v>
      </c>
      <c r="S1242">
        <v>0</v>
      </c>
      <c r="T1242">
        <v>4</v>
      </c>
      <c r="U1242">
        <v>0</v>
      </c>
      <c r="V1242">
        <v>0</v>
      </c>
      <c r="W1242">
        <v>0</v>
      </c>
      <c r="X1242">
        <v>14.142592088709668</v>
      </c>
      <c r="Y1242">
        <v>0</v>
      </c>
      <c r="Z1242">
        <v>0</v>
      </c>
      <c r="AA1242">
        <v>0</v>
      </c>
      <c r="AB1242">
        <v>4.7764979211693781</v>
      </c>
      <c r="AC1242">
        <v>0</v>
      </c>
      <c r="AD1242">
        <v>0</v>
      </c>
      <c r="AE1242">
        <v>18.919090009879046</v>
      </c>
    </row>
    <row r="1243" spans="1:31" x14ac:dyDescent="0.25">
      <c r="A1243">
        <v>2414026</v>
      </c>
      <c r="B1243">
        <v>1</v>
      </c>
      <c r="C1243" t="s">
        <v>80</v>
      </c>
      <c r="D1243" t="s">
        <v>100</v>
      </c>
      <c r="E1243" t="s">
        <v>174</v>
      </c>
      <c r="F1243" t="s">
        <v>3815</v>
      </c>
      <c r="G1243" t="s">
        <v>143</v>
      </c>
      <c r="H1243" t="s">
        <v>135</v>
      </c>
      <c r="I1243" t="s">
        <v>136</v>
      </c>
      <c r="J1243" t="s">
        <v>137</v>
      </c>
      <c r="K1243" t="s">
        <v>138</v>
      </c>
      <c r="L1243" t="s">
        <v>3816</v>
      </c>
      <c r="M1243" t="s">
        <v>3817</v>
      </c>
      <c r="N1243">
        <v>0.79944444400000003</v>
      </c>
      <c r="O1243">
        <v>0</v>
      </c>
      <c r="P1243">
        <v>26</v>
      </c>
      <c r="Q1243">
        <v>1</v>
      </c>
      <c r="R1243">
        <v>13</v>
      </c>
      <c r="S1243">
        <v>11</v>
      </c>
      <c r="T1243">
        <v>647</v>
      </c>
      <c r="U1243">
        <v>16</v>
      </c>
      <c r="V1243">
        <v>139</v>
      </c>
      <c r="W1243">
        <v>0</v>
      </c>
      <c r="X1243">
        <v>3.8853703737318335</v>
      </c>
      <c r="Y1243">
        <v>0.9174818956148002</v>
      </c>
      <c r="Z1243">
        <v>6.9290589198578498</v>
      </c>
      <c r="AA1243">
        <v>42.0408839272799</v>
      </c>
      <c r="AB1243">
        <v>942.02161722343897</v>
      </c>
      <c r="AC1243">
        <v>856.74713514865925</v>
      </c>
      <c r="AD1243">
        <v>4218.4249435771653</v>
      </c>
      <c r="AE1243">
        <v>6070.9664910657484</v>
      </c>
    </row>
    <row r="1244" spans="1:31" x14ac:dyDescent="0.25">
      <c r="A1244">
        <v>2413840</v>
      </c>
      <c r="B1244">
        <v>1</v>
      </c>
      <c r="C1244" t="s">
        <v>80</v>
      </c>
      <c r="D1244" t="s">
        <v>106</v>
      </c>
      <c r="E1244" t="s">
        <v>146</v>
      </c>
      <c r="F1244" t="s">
        <v>3818</v>
      </c>
      <c r="G1244" t="s">
        <v>199</v>
      </c>
      <c r="H1244" t="s">
        <v>149</v>
      </c>
      <c r="I1244" t="s">
        <v>136</v>
      </c>
      <c r="J1244" t="s">
        <v>137</v>
      </c>
      <c r="K1244" t="s">
        <v>138</v>
      </c>
      <c r="L1244" t="s">
        <v>3819</v>
      </c>
      <c r="M1244" t="s">
        <v>3820</v>
      </c>
      <c r="N1244">
        <v>1.4216666659999999</v>
      </c>
      <c r="O1244">
        <v>0</v>
      </c>
      <c r="P1244">
        <v>5</v>
      </c>
      <c r="Q1244">
        <v>0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0</v>
      </c>
      <c r="X1244">
        <v>1.4193889933080002</v>
      </c>
      <c r="Y1244">
        <v>0</v>
      </c>
      <c r="Z1244">
        <v>0</v>
      </c>
      <c r="AA1244">
        <v>0</v>
      </c>
      <c r="AB1244">
        <v>2.5106678583688335</v>
      </c>
      <c r="AC1244">
        <v>0</v>
      </c>
      <c r="AD1244">
        <v>0</v>
      </c>
      <c r="AE1244">
        <v>3.9300568516768335</v>
      </c>
    </row>
    <row r="1245" spans="1:31" x14ac:dyDescent="0.25">
      <c r="A1245">
        <v>2413734</v>
      </c>
      <c r="B1245">
        <v>1</v>
      </c>
      <c r="C1245" t="s">
        <v>80</v>
      </c>
      <c r="D1245" t="s">
        <v>111</v>
      </c>
      <c r="E1245" t="s">
        <v>146</v>
      </c>
      <c r="F1245" t="s">
        <v>3821</v>
      </c>
      <c r="G1245" t="s">
        <v>199</v>
      </c>
      <c r="H1245" t="s">
        <v>149</v>
      </c>
      <c r="I1245" t="s">
        <v>136</v>
      </c>
      <c r="J1245" t="s">
        <v>137</v>
      </c>
      <c r="K1245" t="s">
        <v>138</v>
      </c>
      <c r="L1245" t="s">
        <v>3822</v>
      </c>
      <c r="M1245" t="s">
        <v>3823</v>
      </c>
      <c r="N1245">
        <v>3.2113888880000001</v>
      </c>
      <c r="O1245">
        <v>0</v>
      </c>
      <c r="P1245">
        <v>11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6.3755252361067587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6.3755252361067587</v>
      </c>
    </row>
    <row r="1246" spans="1:31" x14ac:dyDescent="0.25">
      <c r="A1246">
        <v>2414132</v>
      </c>
      <c r="B1246">
        <v>1</v>
      </c>
      <c r="C1246" t="s">
        <v>80</v>
      </c>
      <c r="D1246" t="s">
        <v>100</v>
      </c>
      <c r="E1246" t="s">
        <v>141</v>
      </c>
      <c r="F1246" t="s">
        <v>3824</v>
      </c>
      <c r="G1246" t="s">
        <v>215</v>
      </c>
      <c r="H1246" t="s">
        <v>135</v>
      </c>
      <c r="I1246" t="s">
        <v>136</v>
      </c>
      <c r="J1246" t="s">
        <v>137</v>
      </c>
      <c r="K1246" t="s">
        <v>138</v>
      </c>
      <c r="L1246" t="s">
        <v>3825</v>
      </c>
      <c r="M1246" t="s">
        <v>3826</v>
      </c>
      <c r="N1246">
        <v>2.2222222220000001</v>
      </c>
      <c r="O1246">
        <v>0</v>
      </c>
      <c r="P1246">
        <v>25</v>
      </c>
      <c r="Q1246">
        <v>1</v>
      </c>
      <c r="R1246">
        <v>12</v>
      </c>
      <c r="S1246">
        <v>7</v>
      </c>
      <c r="T1246">
        <v>43</v>
      </c>
      <c r="U1246">
        <v>4</v>
      </c>
      <c r="V1246">
        <v>11</v>
      </c>
      <c r="W1246">
        <v>0</v>
      </c>
      <c r="X1246">
        <v>12.02660498755704</v>
      </c>
      <c r="Y1246">
        <v>2.6171213508126665</v>
      </c>
      <c r="Z1246">
        <v>22.454772065128981</v>
      </c>
      <c r="AA1246">
        <v>60.316668583527147</v>
      </c>
      <c r="AB1246">
        <v>132.27289226087976</v>
      </c>
      <c r="AC1246">
        <v>121.1189288657726</v>
      </c>
      <c r="AD1246">
        <v>749.4547309832177</v>
      </c>
      <c r="AE1246">
        <v>1100.2617190968958</v>
      </c>
    </row>
    <row r="1247" spans="1:31" x14ac:dyDescent="0.25">
      <c r="A1247">
        <v>2413983</v>
      </c>
      <c r="B1247">
        <v>1</v>
      </c>
      <c r="C1247" t="s">
        <v>80</v>
      </c>
      <c r="D1247" t="s">
        <v>105</v>
      </c>
      <c r="E1247" t="s">
        <v>132</v>
      </c>
      <c r="F1247" t="s">
        <v>3827</v>
      </c>
      <c r="G1247" t="s">
        <v>215</v>
      </c>
      <c r="H1247" t="s">
        <v>135</v>
      </c>
      <c r="I1247" t="s">
        <v>136</v>
      </c>
      <c r="J1247" t="s">
        <v>137</v>
      </c>
      <c r="K1247" t="s">
        <v>138</v>
      </c>
      <c r="L1247" t="s">
        <v>3828</v>
      </c>
      <c r="M1247" t="s">
        <v>3829</v>
      </c>
      <c r="N1247">
        <v>1.2947222220000001</v>
      </c>
      <c r="O1247">
        <v>1</v>
      </c>
      <c r="P1247">
        <v>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0.29708940545372498</v>
      </c>
      <c r="X1247">
        <v>0</v>
      </c>
      <c r="Y1247">
        <v>0</v>
      </c>
      <c r="Z1247">
        <v>0</v>
      </c>
      <c r="AA1247">
        <v>15.679619406583573</v>
      </c>
      <c r="AB1247">
        <v>0</v>
      </c>
      <c r="AC1247">
        <v>0</v>
      </c>
      <c r="AD1247">
        <v>0</v>
      </c>
      <c r="AE1247">
        <v>15.976708812037298</v>
      </c>
    </row>
    <row r="1248" spans="1:31" x14ac:dyDescent="0.25">
      <c r="A1248">
        <v>2414524</v>
      </c>
      <c r="B1248">
        <v>1</v>
      </c>
      <c r="C1248" t="s">
        <v>80</v>
      </c>
      <c r="D1248" t="s">
        <v>97</v>
      </c>
      <c r="E1248" t="s">
        <v>146</v>
      </c>
      <c r="F1248" t="s">
        <v>3830</v>
      </c>
      <c r="G1248" t="s">
        <v>199</v>
      </c>
      <c r="H1248" t="s">
        <v>149</v>
      </c>
      <c r="I1248" t="s">
        <v>136</v>
      </c>
      <c r="J1248" t="s">
        <v>137</v>
      </c>
      <c r="K1248" t="s">
        <v>138</v>
      </c>
      <c r="L1248" t="s">
        <v>3831</v>
      </c>
      <c r="M1248" t="s">
        <v>3832</v>
      </c>
      <c r="N1248">
        <v>0.85333333300000003</v>
      </c>
      <c r="O1248">
        <v>0</v>
      </c>
      <c r="P1248">
        <v>5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0.99782948255987503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0.99782948255987503</v>
      </c>
    </row>
    <row r="1249" spans="1:31" x14ac:dyDescent="0.25">
      <c r="A1249">
        <v>2414954</v>
      </c>
      <c r="B1249">
        <v>1</v>
      </c>
      <c r="C1249" t="s">
        <v>80</v>
      </c>
      <c r="D1249" t="s">
        <v>103</v>
      </c>
      <c r="E1249" t="s">
        <v>146</v>
      </c>
      <c r="F1249" t="s">
        <v>3833</v>
      </c>
      <c r="G1249" t="s">
        <v>148</v>
      </c>
      <c r="H1249" t="s">
        <v>149</v>
      </c>
      <c r="I1249" t="s">
        <v>136</v>
      </c>
      <c r="J1249" t="s">
        <v>137</v>
      </c>
      <c r="K1249" t="s">
        <v>138</v>
      </c>
      <c r="L1249" t="s">
        <v>3834</v>
      </c>
      <c r="M1249" t="s">
        <v>3835</v>
      </c>
      <c r="N1249">
        <v>2.4936111109999999</v>
      </c>
      <c r="O1249">
        <v>0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0.23229996712916665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0.23229996712916665</v>
      </c>
    </row>
    <row r="1250" spans="1:31" x14ac:dyDescent="0.25">
      <c r="A1250">
        <v>2415077</v>
      </c>
      <c r="B1250">
        <v>1</v>
      </c>
      <c r="C1250" t="s">
        <v>80</v>
      </c>
      <c r="D1250" t="s">
        <v>99</v>
      </c>
      <c r="E1250" t="s">
        <v>146</v>
      </c>
      <c r="F1250" t="s">
        <v>3836</v>
      </c>
      <c r="G1250" t="s">
        <v>148</v>
      </c>
      <c r="H1250" t="s">
        <v>149</v>
      </c>
      <c r="I1250" t="s">
        <v>136</v>
      </c>
      <c r="J1250" t="s">
        <v>137</v>
      </c>
      <c r="K1250" t="s">
        <v>138</v>
      </c>
      <c r="L1250" t="s">
        <v>3837</v>
      </c>
      <c r="M1250" t="s">
        <v>3838</v>
      </c>
      <c r="N1250">
        <v>5.1475</v>
      </c>
      <c r="O1250">
        <v>0</v>
      </c>
      <c r="P1250">
        <v>2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5.6723341271047998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5.6723341271047998</v>
      </c>
    </row>
    <row r="1251" spans="1:31" x14ac:dyDescent="0.25">
      <c r="A1251">
        <v>2415200</v>
      </c>
      <c r="B1251">
        <v>1</v>
      </c>
      <c r="C1251" t="s">
        <v>80</v>
      </c>
      <c r="D1251" t="s">
        <v>104</v>
      </c>
      <c r="E1251" t="s">
        <v>162</v>
      </c>
      <c r="F1251" t="s">
        <v>3839</v>
      </c>
      <c r="G1251" t="s">
        <v>164</v>
      </c>
      <c r="H1251" t="s">
        <v>149</v>
      </c>
      <c r="I1251" t="s">
        <v>136</v>
      </c>
      <c r="J1251" t="s">
        <v>137</v>
      </c>
      <c r="K1251" t="s">
        <v>138</v>
      </c>
      <c r="L1251" t="s">
        <v>3840</v>
      </c>
      <c r="M1251" t="s">
        <v>3841</v>
      </c>
      <c r="N1251">
        <v>1.251944444</v>
      </c>
      <c r="O1251">
        <v>0</v>
      </c>
      <c r="P1251">
        <v>3</v>
      </c>
      <c r="Q1251">
        <v>0</v>
      </c>
      <c r="R1251">
        <v>2</v>
      </c>
      <c r="S1251">
        <v>0</v>
      </c>
      <c r="T1251">
        <v>6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7.477266807201735</v>
      </c>
      <c r="AC1251">
        <v>0</v>
      </c>
      <c r="AD1251">
        <v>0</v>
      </c>
      <c r="AE1251">
        <v>7.477266807201735</v>
      </c>
    </row>
    <row r="1252" spans="1:31" x14ac:dyDescent="0.25">
      <c r="A1252">
        <v>2414891</v>
      </c>
      <c r="B1252">
        <v>1</v>
      </c>
      <c r="C1252" t="s">
        <v>80</v>
      </c>
      <c r="D1252" t="s">
        <v>84</v>
      </c>
      <c r="E1252" t="s">
        <v>146</v>
      </c>
      <c r="F1252" t="s">
        <v>3842</v>
      </c>
      <c r="G1252" t="s">
        <v>148</v>
      </c>
      <c r="H1252" t="s">
        <v>149</v>
      </c>
      <c r="I1252" t="s">
        <v>136</v>
      </c>
      <c r="J1252" t="s">
        <v>137</v>
      </c>
      <c r="K1252" t="s">
        <v>138</v>
      </c>
      <c r="L1252" t="s">
        <v>3843</v>
      </c>
      <c r="M1252" t="s">
        <v>3844</v>
      </c>
      <c r="N1252">
        <v>2.6858333330000002</v>
      </c>
      <c r="O1252">
        <v>0</v>
      </c>
      <c r="P1252">
        <v>3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2.3525338979819255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2.3525338979819255</v>
      </c>
    </row>
    <row r="1253" spans="1:31" x14ac:dyDescent="0.25">
      <c r="A1253">
        <v>2414739</v>
      </c>
      <c r="B1253">
        <v>1</v>
      </c>
      <c r="C1253" t="s">
        <v>80</v>
      </c>
      <c r="D1253" t="s">
        <v>90</v>
      </c>
      <c r="E1253" t="s">
        <v>146</v>
      </c>
      <c r="F1253" t="s">
        <v>3845</v>
      </c>
      <c r="G1253" t="s">
        <v>148</v>
      </c>
      <c r="H1253" t="s">
        <v>149</v>
      </c>
      <c r="I1253" t="s">
        <v>136</v>
      </c>
      <c r="J1253" t="s">
        <v>137</v>
      </c>
      <c r="K1253" t="s">
        <v>138</v>
      </c>
      <c r="L1253" t="s">
        <v>3846</v>
      </c>
      <c r="M1253" t="s">
        <v>3847</v>
      </c>
      <c r="N1253">
        <v>2.676111111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1.5642366497711999</v>
      </c>
      <c r="AC1253">
        <v>0</v>
      </c>
      <c r="AD1253">
        <v>0</v>
      </c>
      <c r="AE1253">
        <v>1.5642366497711999</v>
      </c>
    </row>
    <row r="1254" spans="1:31" x14ac:dyDescent="0.25">
      <c r="A1254">
        <v>2414699</v>
      </c>
      <c r="B1254">
        <v>1</v>
      </c>
      <c r="C1254" t="s">
        <v>80</v>
      </c>
      <c r="D1254" t="s">
        <v>92</v>
      </c>
      <c r="E1254" t="s">
        <v>152</v>
      </c>
      <c r="F1254" t="s">
        <v>1590</v>
      </c>
      <c r="G1254" t="s">
        <v>403</v>
      </c>
      <c r="H1254" t="s">
        <v>149</v>
      </c>
      <c r="I1254" t="s">
        <v>136</v>
      </c>
      <c r="J1254" t="s">
        <v>137</v>
      </c>
      <c r="K1254" t="s">
        <v>138</v>
      </c>
      <c r="L1254" t="s">
        <v>3848</v>
      </c>
      <c r="M1254" t="s">
        <v>3849</v>
      </c>
      <c r="N1254">
        <v>3.5247222219999998</v>
      </c>
      <c r="O1254">
        <v>0</v>
      </c>
      <c r="P1254">
        <v>60</v>
      </c>
      <c r="Q1254">
        <v>0</v>
      </c>
      <c r="R1254">
        <v>0</v>
      </c>
      <c r="S1254">
        <v>0</v>
      </c>
      <c r="T1254">
        <v>6</v>
      </c>
      <c r="U1254">
        <v>0</v>
      </c>
      <c r="V1254">
        <v>0</v>
      </c>
      <c r="W1254">
        <v>0</v>
      </c>
      <c r="X1254">
        <v>39.477071203340671</v>
      </c>
      <c r="Y1254">
        <v>0</v>
      </c>
      <c r="Z1254">
        <v>0</v>
      </c>
      <c r="AA1254">
        <v>0</v>
      </c>
      <c r="AB1254">
        <v>26.234413669768806</v>
      </c>
      <c r="AC1254">
        <v>0</v>
      </c>
      <c r="AD1254">
        <v>0</v>
      </c>
      <c r="AE1254">
        <v>65.71148487310947</v>
      </c>
    </row>
    <row r="1255" spans="1:31" x14ac:dyDescent="0.25">
      <c r="A1255">
        <v>2415240</v>
      </c>
      <c r="B1255">
        <v>1</v>
      </c>
      <c r="C1255" t="s">
        <v>80</v>
      </c>
      <c r="D1255" t="s">
        <v>94</v>
      </c>
      <c r="E1255" t="s">
        <v>174</v>
      </c>
      <c r="F1255" t="s">
        <v>3850</v>
      </c>
      <c r="G1255" t="s">
        <v>143</v>
      </c>
      <c r="H1255" t="s">
        <v>135</v>
      </c>
      <c r="I1255" t="s">
        <v>136</v>
      </c>
      <c r="J1255" t="s">
        <v>137</v>
      </c>
      <c r="K1255" t="s">
        <v>138</v>
      </c>
      <c r="L1255" t="s">
        <v>3851</v>
      </c>
      <c r="M1255" t="s">
        <v>3852</v>
      </c>
      <c r="N1255">
        <v>0.20111111100000001</v>
      </c>
      <c r="O1255">
        <v>0</v>
      </c>
      <c r="P1255">
        <v>3479</v>
      </c>
      <c r="Q1255">
        <v>1</v>
      </c>
      <c r="R1255">
        <v>4</v>
      </c>
      <c r="S1255">
        <v>2</v>
      </c>
      <c r="T1255">
        <v>408</v>
      </c>
      <c r="U1255">
        <v>0</v>
      </c>
      <c r="V1255">
        <v>0</v>
      </c>
      <c r="W1255">
        <v>0</v>
      </c>
      <c r="X1255">
        <v>142.78373904709221</v>
      </c>
      <c r="Y1255">
        <v>1.2317556816893334</v>
      </c>
      <c r="Z1255">
        <v>0.13596459360000002</v>
      </c>
      <c r="AA1255">
        <v>3.2725064394302001</v>
      </c>
      <c r="AB1255">
        <v>65.940168450675941</v>
      </c>
      <c r="AC1255">
        <v>0</v>
      </c>
      <c r="AD1255">
        <v>0</v>
      </c>
      <c r="AE1255">
        <v>213.36413421248767</v>
      </c>
    </row>
    <row r="1256" spans="1:31" x14ac:dyDescent="0.25">
      <c r="A1256">
        <v>2414994</v>
      </c>
      <c r="B1256">
        <v>1</v>
      </c>
      <c r="C1256" t="s">
        <v>80</v>
      </c>
      <c r="D1256" t="s">
        <v>101</v>
      </c>
      <c r="E1256" t="s">
        <v>132</v>
      </c>
      <c r="F1256" t="s">
        <v>3853</v>
      </c>
      <c r="G1256" t="s">
        <v>215</v>
      </c>
      <c r="H1256" t="s">
        <v>135</v>
      </c>
      <c r="I1256" t="s">
        <v>136</v>
      </c>
      <c r="J1256" t="s">
        <v>137</v>
      </c>
      <c r="K1256" t="s">
        <v>138</v>
      </c>
      <c r="L1256" t="s">
        <v>3854</v>
      </c>
      <c r="M1256" t="s">
        <v>3855</v>
      </c>
      <c r="N1256">
        <v>5.2225000000000001</v>
      </c>
      <c r="O1256">
        <v>7</v>
      </c>
      <c r="P1256">
        <v>232</v>
      </c>
      <c r="Q1256">
        <v>2</v>
      </c>
      <c r="R1256">
        <v>63</v>
      </c>
      <c r="S1256">
        <v>19</v>
      </c>
      <c r="T1256">
        <v>52</v>
      </c>
      <c r="U1256">
        <v>1</v>
      </c>
      <c r="V1256">
        <v>1</v>
      </c>
      <c r="W1256">
        <v>17.851547791747581</v>
      </c>
      <c r="X1256">
        <v>362.43324912573337</v>
      </c>
      <c r="Y1256">
        <v>3.9080876831950002</v>
      </c>
      <c r="Z1256">
        <v>76.150404964291027</v>
      </c>
      <c r="AA1256">
        <v>511.69694919043951</v>
      </c>
      <c r="AB1256">
        <v>400.31783409040548</v>
      </c>
      <c r="AC1256">
        <v>91.977673562593466</v>
      </c>
      <c r="AD1256">
        <v>2.162221162418267</v>
      </c>
      <c r="AE1256">
        <v>1466.4979675708239</v>
      </c>
    </row>
    <row r="1257" spans="1:31" x14ac:dyDescent="0.25">
      <c r="A1257">
        <v>2414991</v>
      </c>
      <c r="B1257">
        <v>1</v>
      </c>
      <c r="C1257" t="s">
        <v>80</v>
      </c>
      <c r="D1257" t="s">
        <v>99</v>
      </c>
      <c r="E1257" t="s">
        <v>132</v>
      </c>
      <c r="F1257" t="s">
        <v>3856</v>
      </c>
      <c r="G1257" t="s">
        <v>158</v>
      </c>
      <c r="H1257" t="s">
        <v>135</v>
      </c>
      <c r="I1257" t="s">
        <v>136</v>
      </c>
      <c r="J1257" t="s">
        <v>137</v>
      </c>
      <c r="K1257" t="s">
        <v>159</v>
      </c>
      <c r="L1257" t="s">
        <v>3857</v>
      </c>
      <c r="M1257" t="s">
        <v>3858</v>
      </c>
      <c r="N1257">
        <v>0.77638888800000005</v>
      </c>
      <c r="O1257">
        <v>0</v>
      </c>
      <c r="P1257">
        <v>57</v>
      </c>
      <c r="Q1257">
        <v>0</v>
      </c>
      <c r="R1257">
        <v>0</v>
      </c>
      <c r="S1257">
        <v>0</v>
      </c>
      <c r="T1257">
        <v>6</v>
      </c>
      <c r="U1257">
        <v>0</v>
      </c>
      <c r="V1257">
        <v>0</v>
      </c>
      <c r="W1257">
        <v>0</v>
      </c>
      <c r="X1257">
        <v>4.8326100677887514</v>
      </c>
      <c r="Y1257">
        <v>0</v>
      </c>
      <c r="Z1257">
        <v>0</v>
      </c>
      <c r="AA1257">
        <v>0</v>
      </c>
      <c r="AB1257">
        <v>0.16232979348950002</v>
      </c>
      <c r="AC1257">
        <v>0</v>
      </c>
      <c r="AD1257">
        <v>0</v>
      </c>
      <c r="AE1257">
        <v>4.994939861278251</v>
      </c>
    </row>
    <row r="1258" spans="1:31" x14ac:dyDescent="0.25">
      <c r="A1258">
        <v>2414845</v>
      </c>
      <c r="B1258">
        <v>1</v>
      </c>
      <c r="C1258" t="s">
        <v>80</v>
      </c>
      <c r="D1258" t="s">
        <v>94</v>
      </c>
      <c r="E1258" t="s">
        <v>132</v>
      </c>
      <c r="F1258" t="s">
        <v>3859</v>
      </c>
      <c r="G1258" t="s">
        <v>215</v>
      </c>
      <c r="H1258" t="s">
        <v>135</v>
      </c>
      <c r="I1258" t="s">
        <v>136</v>
      </c>
      <c r="J1258" t="s">
        <v>137</v>
      </c>
      <c r="K1258" t="s">
        <v>138</v>
      </c>
      <c r="L1258" t="s">
        <v>3860</v>
      </c>
      <c r="M1258" t="s">
        <v>3861</v>
      </c>
      <c r="N1258">
        <v>2.9197222219999999</v>
      </c>
      <c r="O1258">
        <v>0</v>
      </c>
      <c r="P1258">
        <v>24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7.5734942758960679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7.5734942758960679</v>
      </c>
    </row>
    <row r="1259" spans="1:31" x14ac:dyDescent="0.25">
      <c r="A1259">
        <v>2415386</v>
      </c>
      <c r="B1259">
        <v>1</v>
      </c>
      <c r="C1259" t="s">
        <v>80</v>
      </c>
      <c r="D1259" t="s">
        <v>90</v>
      </c>
      <c r="E1259" t="s">
        <v>288</v>
      </c>
      <c r="F1259" t="s">
        <v>3862</v>
      </c>
      <c r="G1259" t="s">
        <v>325</v>
      </c>
      <c r="H1259" t="s">
        <v>149</v>
      </c>
      <c r="I1259" t="s">
        <v>136</v>
      </c>
      <c r="J1259" t="s">
        <v>137</v>
      </c>
      <c r="K1259" t="s">
        <v>138</v>
      </c>
      <c r="L1259" t="s">
        <v>3863</v>
      </c>
      <c r="M1259" t="s">
        <v>3864</v>
      </c>
      <c r="N1259">
        <v>3.2605555549999998</v>
      </c>
      <c r="O1259">
        <v>0</v>
      </c>
      <c r="P1259">
        <v>38</v>
      </c>
      <c r="Q1259">
        <v>0</v>
      </c>
      <c r="R1259">
        <v>0</v>
      </c>
      <c r="S1259">
        <v>0</v>
      </c>
      <c r="T1259">
        <v>11</v>
      </c>
      <c r="U1259">
        <v>0</v>
      </c>
      <c r="V1259">
        <v>0</v>
      </c>
      <c r="W1259">
        <v>0</v>
      </c>
      <c r="X1259">
        <v>28.350086136294234</v>
      </c>
      <c r="Y1259">
        <v>0</v>
      </c>
      <c r="Z1259">
        <v>0</v>
      </c>
      <c r="AA1259">
        <v>0</v>
      </c>
      <c r="AB1259">
        <v>38.844368140359926</v>
      </c>
      <c r="AC1259">
        <v>0</v>
      </c>
      <c r="AD1259">
        <v>0</v>
      </c>
      <c r="AE1259">
        <v>67.194454276654156</v>
      </c>
    </row>
    <row r="1260" spans="1:31" x14ac:dyDescent="0.25">
      <c r="A1260">
        <v>2414825</v>
      </c>
      <c r="B1260">
        <v>1</v>
      </c>
      <c r="C1260" t="s">
        <v>80</v>
      </c>
      <c r="D1260" t="s">
        <v>97</v>
      </c>
      <c r="E1260" t="s">
        <v>241</v>
      </c>
      <c r="F1260" t="s">
        <v>3865</v>
      </c>
      <c r="G1260" t="s">
        <v>158</v>
      </c>
      <c r="H1260" t="s">
        <v>135</v>
      </c>
      <c r="I1260" t="s">
        <v>136</v>
      </c>
      <c r="J1260" t="s">
        <v>137</v>
      </c>
      <c r="K1260" t="s">
        <v>159</v>
      </c>
      <c r="L1260" t="s">
        <v>3866</v>
      </c>
      <c r="M1260" t="s">
        <v>3867</v>
      </c>
      <c r="N1260">
        <v>4.6719444440000002</v>
      </c>
      <c r="O1260">
        <v>24</v>
      </c>
      <c r="P1260">
        <v>13236</v>
      </c>
      <c r="Q1260">
        <v>20</v>
      </c>
      <c r="R1260">
        <v>450</v>
      </c>
      <c r="S1260">
        <v>72</v>
      </c>
      <c r="T1260">
        <v>1731</v>
      </c>
      <c r="U1260">
        <v>5</v>
      </c>
      <c r="V1260">
        <v>7</v>
      </c>
      <c r="W1260">
        <v>362.76568673066646</v>
      </c>
      <c r="X1260">
        <v>11244.366936030112</v>
      </c>
      <c r="Y1260">
        <v>60.42823731108642</v>
      </c>
      <c r="Z1260">
        <v>495.46468025465646</v>
      </c>
      <c r="AA1260">
        <v>2913.8943235732436</v>
      </c>
      <c r="AB1260">
        <v>6412.0438404618017</v>
      </c>
      <c r="AC1260">
        <v>2026.058839297843</v>
      </c>
      <c r="AD1260">
        <v>1149.8524348402948</v>
      </c>
      <c r="AE1260">
        <v>24664.874978499702</v>
      </c>
    </row>
    <row r="1261" spans="1:31" x14ac:dyDescent="0.25">
      <c r="A1261">
        <v>2415489</v>
      </c>
      <c r="B1261">
        <v>1</v>
      </c>
      <c r="C1261" t="s">
        <v>80</v>
      </c>
      <c r="D1261" t="s">
        <v>94</v>
      </c>
      <c r="E1261" t="s">
        <v>146</v>
      </c>
      <c r="F1261" t="s">
        <v>3868</v>
      </c>
      <c r="G1261" t="s">
        <v>148</v>
      </c>
      <c r="H1261" t="s">
        <v>149</v>
      </c>
      <c r="I1261" t="s">
        <v>136</v>
      </c>
      <c r="J1261" t="s">
        <v>137</v>
      </c>
      <c r="K1261" t="s">
        <v>138</v>
      </c>
      <c r="L1261" t="s">
        <v>3869</v>
      </c>
      <c r="M1261" t="s">
        <v>3870</v>
      </c>
      <c r="N1261">
        <v>1.9675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0.15857838815898334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0.15857838815898334</v>
      </c>
    </row>
    <row r="1262" spans="1:31" x14ac:dyDescent="0.25">
      <c r="A1262">
        <v>2415515</v>
      </c>
      <c r="B1262">
        <v>1</v>
      </c>
      <c r="C1262" t="s">
        <v>81</v>
      </c>
      <c r="D1262" t="s">
        <v>128</v>
      </c>
      <c r="E1262" t="s">
        <v>132</v>
      </c>
      <c r="F1262" t="s">
        <v>3871</v>
      </c>
      <c r="G1262" t="s">
        <v>329</v>
      </c>
      <c r="H1262" t="s">
        <v>135</v>
      </c>
      <c r="I1262" t="s">
        <v>136</v>
      </c>
      <c r="J1262" t="s">
        <v>137</v>
      </c>
      <c r="K1262" t="s">
        <v>138</v>
      </c>
      <c r="L1262" t="s">
        <v>3872</v>
      </c>
      <c r="M1262" t="s">
        <v>3873</v>
      </c>
      <c r="N1262">
        <v>0.89277777700000005</v>
      </c>
      <c r="O1262">
        <v>0</v>
      </c>
      <c r="P1262">
        <v>99</v>
      </c>
      <c r="Q1262">
        <v>0</v>
      </c>
      <c r="R1262">
        <v>0</v>
      </c>
      <c r="S1262">
        <v>0</v>
      </c>
      <c r="T1262">
        <v>10</v>
      </c>
      <c r="U1262">
        <v>0</v>
      </c>
      <c r="V1262">
        <v>0</v>
      </c>
      <c r="W1262">
        <v>0</v>
      </c>
      <c r="X1262">
        <v>17.507720315371994</v>
      </c>
      <c r="Y1262">
        <v>0</v>
      </c>
      <c r="Z1262">
        <v>0</v>
      </c>
      <c r="AA1262">
        <v>0</v>
      </c>
      <c r="AB1262">
        <v>1.8436436912520007</v>
      </c>
      <c r="AC1262">
        <v>0</v>
      </c>
      <c r="AD1262">
        <v>0</v>
      </c>
      <c r="AE1262">
        <v>19.351364006623996</v>
      </c>
    </row>
    <row r="1263" spans="1:31" x14ac:dyDescent="0.25">
      <c r="A1263">
        <v>2415203</v>
      </c>
      <c r="B1263">
        <v>1</v>
      </c>
      <c r="C1263" t="s">
        <v>80</v>
      </c>
      <c r="D1263" t="s">
        <v>99</v>
      </c>
      <c r="E1263" t="s">
        <v>174</v>
      </c>
      <c r="F1263" t="s">
        <v>3874</v>
      </c>
      <c r="G1263" t="s">
        <v>158</v>
      </c>
      <c r="H1263" t="s">
        <v>135</v>
      </c>
      <c r="I1263" t="s">
        <v>136</v>
      </c>
      <c r="J1263" t="s">
        <v>137</v>
      </c>
      <c r="K1263" t="s">
        <v>159</v>
      </c>
      <c r="L1263" t="s">
        <v>3875</v>
      </c>
      <c r="M1263" t="s">
        <v>3876</v>
      </c>
      <c r="N1263">
        <v>1.0097222219999999</v>
      </c>
      <c r="O1263">
        <v>0</v>
      </c>
      <c r="P1263">
        <v>684</v>
      </c>
      <c r="Q1263">
        <v>0</v>
      </c>
      <c r="R1263">
        <v>11</v>
      </c>
      <c r="S1263">
        <v>2</v>
      </c>
      <c r="T1263">
        <v>91</v>
      </c>
      <c r="U1263">
        <v>0</v>
      </c>
      <c r="V1263">
        <v>3</v>
      </c>
      <c r="W1263">
        <v>0</v>
      </c>
      <c r="X1263">
        <v>131.30680030781474</v>
      </c>
      <c r="Y1263">
        <v>0</v>
      </c>
      <c r="Z1263">
        <v>2.8530937830917114</v>
      </c>
      <c r="AA1263">
        <v>17.500138495152271</v>
      </c>
      <c r="AB1263">
        <v>90.659843793308312</v>
      </c>
      <c r="AC1263">
        <v>0</v>
      </c>
      <c r="AD1263">
        <v>181.29026717670638</v>
      </c>
      <c r="AE1263">
        <v>423.61014355607341</v>
      </c>
    </row>
    <row r="1264" spans="1:31" x14ac:dyDescent="0.25">
      <c r="A1264">
        <v>2415280</v>
      </c>
      <c r="B1264">
        <v>1</v>
      </c>
      <c r="C1264" t="s">
        <v>80</v>
      </c>
      <c r="D1264" t="s">
        <v>97</v>
      </c>
      <c r="E1264" t="s">
        <v>174</v>
      </c>
      <c r="F1264" t="s">
        <v>3877</v>
      </c>
      <c r="G1264" t="s">
        <v>143</v>
      </c>
      <c r="H1264" t="s">
        <v>135</v>
      </c>
      <c r="I1264" t="s">
        <v>136</v>
      </c>
      <c r="J1264" t="s">
        <v>137</v>
      </c>
      <c r="K1264" t="s">
        <v>138</v>
      </c>
      <c r="L1264" t="s">
        <v>3878</v>
      </c>
      <c r="M1264" t="s">
        <v>3879</v>
      </c>
      <c r="N1264">
        <v>1.0377777770000001</v>
      </c>
      <c r="O1264">
        <v>0</v>
      </c>
      <c r="P1264">
        <v>0</v>
      </c>
      <c r="Q1264">
        <v>0</v>
      </c>
      <c r="R1264">
        <v>0</v>
      </c>
      <c r="S1264">
        <v>1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130.54309698800651</v>
      </c>
      <c r="AB1264">
        <v>0</v>
      </c>
      <c r="AC1264">
        <v>0</v>
      </c>
      <c r="AD1264">
        <v>0</v>
      </c>
      <c r="AE1264">
        <v>130.54309698800651</v>
      </c>
    </row>
    <row r="1265" spans="1:31" x14ac:dyDescent="0.25">
      <c r="A1265">
        <v>2415180</v>
      </c>
      <c r="B1265">
        <v>1</v>
      </c>
      <c r="C1265" t="s">
        <v>80</v>
      </c>
      <c r="D1265" t="s">
        <v>110</v>
      </c>
      <c r="E1265" t="s">
        <v>146</v>
      </c>
      <c r="F1265" t="s">
        <v>3880</v>
      </c>
      <c r="G1265" t="s">
        <v>148</v>
      </c>
      <c r="H1265" t="s">
        <v>149</v>
      </c>
      <c r="I1265" t="s">
        <v>136</v>
      </c>
      <c r="J1265" t="s">
        <v>137</v>
      </c>
      <c r="K1265" t="s">
        <v>138</v>
      </c>
      <c r="L1265" t="s">
        <v>3881</v>
      </c>
      <c r="M1265" t="s">
        <v>3882</v>
      </c>
      <c r="N1265">
        <v>3.1413888879999998</v>
      </c>
      <c r="O1265">
        <v>0</v>
      </c>
      <c r="P1265">
        <v>5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3.0145852128770581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3.0145852128770581</v>
      </c>
    </row>
    <row r="1266" spans="1:31" x14ac:dyDescent="0.25">
      <c r="A1266">
        <v>2415323</v>
      </c>
      <c r="B1266">
        <v>1</v>
      </c>
      <c r="C1266" t="s">
        <v>80</v>
      </c>
      <c r="D1266" t="s">
        <v>96</v>
      </c>
      <c r="E1266" t="s">
        <v>174</v>
      </c>
      <c r="F1266" t="s">
        <v>3883</v>
      </c>
      <c r="G1266" t="s">
        <v>168</v>
      </c>
      <c r="H1266" t="s">
        <v>135</v>
      </c>
      <c r="I1266" t="s">
        <v>136</v>
      </c>
      <c r="J1266" t="s">
        <v>3</v>
      </c>
      <c r="K1266" t="s">
        <v>138</v>
      </c>
      <c r="L1266" t="s">
        <v>3884</v>
      </c>
      <c r="M1266" t="s">
        <v>3885</v>
      </c>
      <c r="N1266">
        <v>1.2925</v>
      </c>
      <c r="O1266">
        <v>0</v>
      </c>
      <c r="P1266">
        <v>407</v>
      </c>
      <c r="Q1266">
        <v>0</v>
      </c>
      <c r="R1266">
        <v>1</v>
      </c>
      <c r="S1266">
        <v>0</v>
      </c>
      <c r="T1266">
        <v>111</v>
      </c>
      <c r="U1266">
        <v>0</v>
      </c>
      <c r="V1266">
        <v>0</v>
      </c>
      <c r="W1266">
        <v>0</v>
      </c>
      <c r="X1266">
        <v>232.57334588024176</v>
      </c>
      <c r="Y1266">
        <v>0</v>
      </c>
      <c r="Z1266">
        <v>0.177694224771375</v>
      </c>
      <c r="AA1266">
        <v>0</v>
      </c>
      <c r="AB1266">
        <v>196.86381456049577</v>
      </c>
      <c r="AC1266">
        <v>0</v>
      </c>
      <c r="AD1266">
        <v>0</v>
      </c>
      <c r="AE1266">
        <v>429.61485466550891</v>
      </c>
    </row>
    <row r="1267" spans="1:31" x14ac:dyDescent="0.25">
      <c r="A1267">
        <v>2414868</v>
      </c>
      <c r="B1267">
        <v>1</v>
      </c>
      <c r="C1267" t="s">
        <v>80</v>
      </c>
      <c r="D1267" t="s">
        <v>82</v>
      </c>
      <c r="E1267" t="s">
        <v>162</v>
      </c>
      <c r="F1267" t="s">
        <v>3886</v>
      </c>
      <c r="G1267" t="s">
        <v>164</v>
      </c>
      <c r="H1267" t="s">
        <v>149</v>
      </c>
      <c r="I1267" t="s">
        <v>136</v>
      </c>
      <c r="J1267" t="s">
        <v>137</v>
      </c>
      <c r="K1267" t="s">
        <v>138</v>
      </c>
      <c r="L1267" t="s">
        <v>3887</v>
      </c>
      <c r="M1267" t="s">
        <v>3888</v>
      </c>
      <c r="N1267">
        <v>6.5844444439999998</v>
      </c>
      <c r="O1267">
        <v>0</v>
      </c>
      <c r="P1267">
        <v>140</v>
      </c>
      <c r="Q1267">
        <v>0</v>
      </c>
      <c r="R1267">
        <v>0</v>
      </c>
      <c r="S1267">
        <v>0</v>
      </c>
      <c r="T1267">
        <v>8</v>
      </c>
      <c r="U1267">
        <v>0</v>
      </c>
      <c r="V1267">
        <v>0</v>
      </c>
      <c r="W1267">
        <v>0</v>
      </c>
      <c r="X1267">
        <v>199.38393917689822</v>
      </c>
      <c r="Y1267">
        <v>0</v>
      </c>
      <c r="Z1267">
        <v>0</v>
      </c>
      <c r="AA1267">
        <v>0</v>
      </c>
      <c r="AB1267">
        <v>9.7664134692124822</v>
      </c>
      <c r="AC1267">
        <v>0</v>
      </c>
      <c r="AD1267">
        <v>0</v>
      </c>
      <c r="AE1267">
        <v>209.15035264611072</v>
      </c>
    </row>
    <row r="1268" spans="1:31" x14ac:dyDescent="0.25">
      <c r="A1268">
        <v>2415260</v>
      </c>
      <c r="B1268">
        <v>1</v>
      </c>
      <c r="C1268" t="s">
        <v>80</v>
      </c>
      <c r="D1268" t="s">
        <v>90</v>
      </c>
      <c r="E1268" t="s">
        <v>241</v>
      </c>
      <c r="F1268" t="s">
        <v>3889</v>
      </c>
      <c r="G1268" t="s">
        <v>315</v>
      </c>
      <c r="H1268" t="s">
        <v>135</v>
      </c>
      <c r="I1268" t="s">
        <v>136</v>
      </c>
      <c r="J1268" t="s">
        <v>137</v>
      </c>
      <c r="K1268" t="s">
        <v>138</v>
      </c>
      <c r="L1268" t="s">
        <v>3890</v>
      </c>
      <c r="M1268" t="s">
        <v>3891</v>
      </c>
      <c r="N1268">
        <v>1.686666666</v>
      </c>
      <c r="O1268">
        <v>0</v>
      </c>
      <c r="P1268">
        <v>16622</v>
      </c>
      <c r="Q1268">
        <v>0</v>
      </c>
      <c r="R1268">
        <v>0</v>
      </c>
      <c r="S1268">
        <v>3</v>
      </c>
      <c r="T1268">
        <v>1549</v>
      </c>
      <c r="U1268">
        <v>0</v>
      </c>
      <c r="V1268">
        <v>6</v>
      </c>
      <c r="W1268">
        <v>0</v>
      </c>
      <c r="X1268">
        <v>5927.1436108371672</v>
      </c>
      <c r="Y1268">
        <v>0</v>
      </c>
      <c r="Z1268">
        <v>0</v>
      </c>
      <c r="AA1268">
        <v>246.65802922087428</v>
      </c>
      <c r="AB1268">
        <v>1821.9552020114538</v>
      </c>
      <c r="AC1268">
        <v>0</v>
      </c>
      <c r="AD1268">
        <v>91.619740494577016</v>
      </c>
      <c r="AE1268">
        <v>8087.3765825640721</v>
      </c>
    </row>
    <row r="1269" spans="1:31" x14ac:dyDescent="0.25">
      <c r="A1269">
        <v>2414762</v>
      </c>
      <c r="B1269">
        <v>1</v>
      </c>
      <c r="C1269" t="s">
        <v>80</v>
      </c>
      <c r="D1269" t="s">
        <v>86</v>
      </c>
      <c r="E1269" t="s">
        <v>152</v>
      </c>
      <c r="F1269" t="s">
        <v>3892</v>
      </c>
      <c r="G1269" t="s">
        <v>154</v>
      </c>
      <c r="H1269" t="s">
        <v>149</v>
      </c>
      <c r="I1269" t="s">
        <v>136</v>
      </c>
      <c r="J1269" t="s">
        <v>137</v>
      </c>
      <c r="K1269" t="s">
        <v>138</v>
      </c>
      <c r="L1269" t="s">
        <v>3893</v>
      </c>
      <c r="M1269" t="s">
        <v>3894</v>
      </c>
      <c r="N1269">
        <v>0.52583333300000001</v>
      </c>
      <c r="O1269">
        <v>0</v>
      </c>
      <c r="P1269">
        <v>351</v>
      </c>
      <c r="Q1269">
        <v>0</v>
      </c>
      <c r="R1269">
        <v>0</v>
      </c>
      <c r="S1269">
        <v>0</v>
      </c>
      <c r="T1269">
        <v>23</v>
      </c>
      <c r="U1269">
        <v>0</v>
      </c>
      <c r="V1269">
        <v>0</v>
      </c>
      <c r="W1269">
        <v>0</v>
      </c>
      <c r="X1269">
        <v>53.651734996206578</v>
      </c>
      <c r="Y1269">
        <v>0</v>
      </c>
      <c r="Z1269">
        <v>0</v>
      </c>
      <c r="AA1269">
        <v>0</v>
      </c>
      <c r="AB1269">
        <v>7.250557026329461</v>
      </c>
      <c r="AC1269">
        <v>0</v>
      </c>
      <c r="AD1269">
        <v>0</v>
      </c>
      <c r="AE1269">
        <v>60.902292022536038</v>
      </c>
    </row>
    <row r="1270" spans="1:31" x14ac:dyDescent="0.25">
      <c r="A1270">
        <v>2415011</v>
      </c>
      <c r="B1270">
        <v>1</v>
      </c>
      <c r="C1270" t="s">
        <v>80</v>
      </c>
      <c r="D1270" t="s">
        <v>104</v>
      </c>
      <c r="E1270" t="s">
        <v>146</v>
      </c>
      <c r="F1270" t="s">
        <v>3895</v>
      </c>
      <c r="G1270" t="s">
        <v>148</v>
      </c>
      <c r="H1270" t="s">
        <v>149</v>
      </c>
      <c r="I1270" t="s">
        <v>136</v>
      </c>
      <c r="J1270" t="s">
        <v>137</v>
      </c>
      <c r="K1270" t="s">
        <v>138</v>
      </c>
      <c r="L1270" t="s">
        <v>3896</v>
      </c>
      <c r="M1270" t="s">
        <v>3897</v>
      </c>
      <c r="N1270">
        <v>1.9430555549999999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0.10540173433681667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0.10540173433681667</v>
      </c>
    </row>
    <row r="1271" spans="1:31" x14ac:dyDescent="0.25">
      <c r="A1271">
        <v>2414968</v>
      </c>
      <c r="B1271">
        <v>1</v>
      </c>
      <c r="C1271" t="s">
        <v>81</v>
      </c>
      <c r="D1271" t="s">
        <v>120</v>
      </c>
      <c r="E1271" t="s">
        <v>174</v>
      </c>
      <c r="F1271" t="s">
        <v>3898</v>
      </c>
      <c r="G1271" t="s">
        <v>143</v>
      </c>
      <c r="H1271" t="s">
        <v>135</v>
      </c>
      <c r="I1271" t="s">
        <v>136</v>
      </c>
      <c r="J1271" t="s">
        <v>137</v>
      </c>
      <c r="K1271" t="s">
        <v>138</v>
      </c>
      <c r="L1271" t="s">
        <v>3899</v>
      </c>
      <c r="M1271" t="s">
        <v>3900</v>
      </c>
      <c r="N1271">
        <v>8.7777777000000001E-2</v>
      </c>
      <c r="O1271">
        <v>5</v>
      </c>
      <c r="P1271">
        <v>1820</v>
      </c>
      <c r="Q1271">
        <v>78</v>
      </c>
      <c r="R1271">
        <v>95</v>
      </c>
      <c r="S1271">
        <v>13</v>
      </c>
      <c r="T1271">
        <v>191</v>
      </c>
      <c r="U1271">
        <v>4</v>
      </c>
      <c r="V1271">
        <v>2</v>
      </c>
      <c r="W1271">
        <v>3.9431872927999996E-2</v>
      </c>
      <c r="X1271">
        <v>32.31423238262812</v>
      </c>
      <c r="Y1271">
        <v>4.924602537754434</v>
      </c>
      <c r="Z1271">
        <v>0.15206074414980003</v>
      </c>
      <c r="AA1271">
        <v>3.7291566085139549</v>
      </c>
      <c r="AB1271">
        <v>11.029698066216728</v>
      </c>
      <c r="AC1271">
        <v>31.259051409687331</v>
      </c>
      <c r="AD1271">
        <v>0.72303888293280005</v>
      </c>
      <c r="AE1271">
        <v>84.171272504811157</v>
      </c>
    </row>
    <row r="1272" spans="1:31" x14ac:dyDescent="0.25">
      <c r="A1272">
        <v>2414911</v>
      </c>
      <c r="B1272">
        <v>1</v>
      </c>
      <c r="C1272" t="s">
        <v>81</v>
      </c>
      <c r="D1272" t="s">
        <v>125</v>
      </c>
      <c r="E1272" t="s">
        <v>174</v>
      </c>
      <c r="F1272" t="s">
        <v>3901</v>
      </c>
      <c r="G1272" t="s">
        <v>143</v>
      </c>
      <c r="H1272" t="s">
        <v>135</v>
      </c>
      <c r="I1272" t="s">
        <v>136</v>
      </c>
      <c r="J1272" t="s">
        <v>137</v>
      </c>
      <c r="K1272" t="s">
        <v>138</v>
      </c>
      <c r="L1272" t="s">
        <v>3902</v>
      </c>
      <c r="M1272" t="s">
        <v>3903</v>
      </c>
      <c r="N1272">
        <v>0.71416666600000001</v>
      </c>
      <c r="O1272">
        <v>0</v>
      </c>
      <c r="P1272">
        <v>789</v>
      </c>
      <c r="Q1272">
        <v>2</v>
      </c>
      <c r="R1272">
        <v>44</v>
      </c>
      <c r="S1272">
        <v>1</v>
      </c>
      <c r="T1272">
        <v>143</v>
      </c>
      <c r="U1272">
        <v>3</v>
      </c>
      <c r="V1272">
        <v>2</v>
      </c>
      <c r="W1272">
        <v>0</v>
      </c>
      <c r="X1272">
        <v>99.855462596253901</v>
      </c>
      <c r="Y1272">
        <v>0</v>
      </c>
      <c r="Z1272">
        <v>0.32425263361444995</v>
      </c>
      <c r="AA1272">
        <v>34.139520872633597</v>
      </c>
      <c r="AB1272">
        <v>48.572491855672794</v>
      </c>
      <c r="AC1272">
        <v>77.546424814509237</v>
      </c>
      <c r="AD1272">
        <v>31.745586989366249</v>
      </c>
      <c r="AE1272">
        <v>292.18373976205021</v>
      </c>
    </row>
    <row r="1273" spans="1:31" x14ac:dyDescent="0.25">
      <c r="A1273">
        <v>2415243</v>
      </c>
      <c r="B1273">
        <v>1</v>
      </c>
      <c r="C1273" t="s">
        <v>80</v>
      </c>
      <c r="D1273" t="s">
        <v>93</v>
      </c>
      <c r="E1273" t="s">
        <v>162</v>
      </c>
      <c r="F1273" t="s">
        <v>3904</v>
      </c>
      <c r="G1273" t="s">
        <v>164</v>
      </c>
      <c r="H1273" t="s">
        <v>149</v>
      </c>
      <c r="I1273" t="s">
        <v>136</v>
      </c>
      <c r="J1273" t="s">
        <v>137</v>
      </c>
      <c r="K1273" t="s">
        <v>138</v>
      </c>
      <c r="L1273" t="s">
        <v>3905</v>
      </c>
      <c r="M1273" t="s">
        <v>3906</v>
      </c>
      <c r="N1273">
        <v>2.1666666659999998</v>
      </c>
      <c r="O1273">
        <v>0</v>
      </c>
      <c r="P1273">
        <v>53</v>
      </c>
      <c r="Q1273">
        <v>0</v>
      </c>
      <c r="R1273">
        <v>0</v>
      </c>
      <c r="S1273">
        <v>0</v>
      </c>
      <c r="T1273">
        <v>2</v>
      </c>
      <c r="U1273">
        <v>0</v>
      </c>
      <c r="V1273">
        <v>0</v>
      </c>
      <c r="W1273">
        <v>0</v>
      </c>
      <c r="X1273">
        <v>16.368167580794477</v>
      </c>
      <c r="Y1273">
        <v>0</v>
      </c>
      <c r="Z1273">
        <v>0</v>
      </c>
      <c r="AA1273">
        <v>0</v>
      </c>
      <c r="AB1273">
        <v>0.59092530819465006</v>
      </c>
      <c r="AC1273">
        <v>0</v>
      </c>
      <c r="AD1273">
        <v>0</v>
      </c>
      <c r="AE1273">
        <v>16.959092888989126</v>
      </c>
    </row>
    <row r="1274" spans="1:31" x14ac:dyDescent="0.25">
      <c r="A1274">
        <v>2415220</v>
      </c>
      <c r="B1274">
        <v>1</v>
      </c>
      <c r="C1274" t="s">
        <v>80</v>
      </c>
      <c r="D1274" t="s">
        <v>83</v>
      </c>
      <c r="E1274" t="s">
        <v>162</v>
      </c>
      <c r="F1274" t="s">
        <v>1354</v>
      </c>
      <c r="G1274" t="s">
        <v>164</v>
      </c>
      <c r="H1274" t="s">
        <v>149</v>
      </c>
      <c r="I1274" t="s">
        <v>136</v>
      </c>
      <c r="J1274" t="s">
        <v>137</v>
      </c>
      <c r="K1274" t="s">
        <v>138</v>
      </c>
      <c r="L1274" t="s">
        <v>3907</v>
      </c>
      <c r="M1274" t="s">
        <v>3908</v>
      </c>
      <c r="N1274">
        <v>2.6102777769999999</v>
      </c>
      <c r="O1274">
        <v>0</v>
      </c>
      <c r="P1274">
        <v>142</v>
      </c>
      <c r="Q1274">
        <v>0</v>
      </c>
      <c r="R1274">
        <v>0</v>
      </c>
      <c r="S1274">
        <v>0</v>
      </c>
      <c r="T1274">
        <v>4</v>
      </c>
      <c r="U1274">
        <v>0</v>
      </c>
      <c r="V1274">
        <v>0</v>
      </c>
      <c r="W1274">
        <v>0</v>
      </c>
      <c r="X1274">
        <v>102.87631073368084</v>
      </c>
      <c r="Y1274">
        <v>0</v>
      </c>
      <c r="Z1274">
        <v>0</v>
      </c>
      <c r="AA1274">
        <v>0</v>
      </c>
      <c r="AB1274">
        <v>3.064201939874025</v>
      </c>
      <c r="AC1274">
        <v>0</v>
      </c>
      <c r="AD1274">
        <v>0</v>
      </c>
      <c r="AE1274">
        <v>105.94051267355486</v>
      </c>
    </row>
    <row r="1275" spans="1:31" x14ac:dyDescent="0.25">
      <c r="A1275">
        <v>2415429</v>
      </c>
      <c r="B1275">
        <v>1</v>
      </c>
      <c r="C1275" t="s">
        <v>80</v>
      </c>
      <c r="D1275" t="s">
        <v>83</v>
      </c>
      <c r="E1275" t="s">
        <v>288</v>
      </c>
      <c r="F1275" t="s">
        <v>3909</v>
      </c>
      <c r="G1275" t="s">
        <v>164</v>
      </c>
      <c r="H1275" t="s">
        <v>149</v>
      </c>
      <c r="I1275" t="s">
        <v>136</v>
      </c>
      <c r="J1275" t="s">
        <v>137</v>
      </c>
      <c r="K1275" t="s">
        <v>138</v>
      </c>
      <c r="L1275" t="s">
        <v>3910</v>
      </c>
      <c r="M1275" t="s">
        <v>3911</v>
      </c>
      <c r="N1275">
        <v>7.4286111110000004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7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141.59674796838212</v>
      </c>
      <c r="AC1275">
        <v>0</v>
      </c>
      <c r="AD1275">
        <v>8.7235437047881668</v>
      </c>
      <c r="AE1275">
        <v>150.32029167317029</v>
      </c>
    </row>
    <row r="1276" spans="1:31" x14ac:dyDescent="0.25">
      <c r="A1276">
        <v>2414888</v>
      </c>
      <c r="B1276">
        <v>1</v>
      </c>
      <c r="C1276" t="s">
        <v>80</v>
      </c>
      <c r="D1276" t="s">
        <v>100</v>
      </c>
      <c r="E1276" t="s">
        <v>146</v>
      </c>
      <c r="F1276" t="s">
        <v>3912</v>
      </c>
      <c r="G1276" t="s">
        <v>148</v>
      </c>
      <c r="H1276" t="s">
        <v>149</v>
      </c>
      <c r="I1276" t="s">
        <v>136</v>
      </c>
      <c r="J1276" t="s">
        <v>137</v>
      </c>
      <c r="K1276" t="s">
        <v>138</v>
      </c>
      <c r="L1276" t="s">
        <v>3913</v>
      </c>
      <c r="M1276" t="s">
        <v>3914</v>
      </c>
      <c r="N1276">
        <v>1.4597222219999999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0.13780185799050002</v>
      </c>
      <c r="AC1276">
        <v>0</v>
      </c>
      <c r="AD1276">
        <v>0</v>
      </c>
      <c r="AE1276">
        <v>0.13780185799050002</v>
      </c>
    </row>
    <row r="1277" spans="1:31" x14ac:dyDescent="0.25">
      <c r="A1277">
        <v>2415097</v>
      </c>
      <c r="B1277">
        <v>1</v>
      </c>
      <c r="C1277" t="s">
        <v>80</v>
      </c>
      <c r="D1277" t="s">
        <v>93</v>
      </c>
      <c r="E1277" t="s">
        <v>146</v>
      </c>
      <c r="F1277" t="s">
        <v>3915</v>
      </c>
      <c r="G1277" t="s">
        <v>282</v>
      </c>
      <c r="H1277" t="s">
        <v>149</v>
      </c>
      <c r="I1277" t="s">
        <v>136</v>
      </c>
      <c r="J1277" t="s">
        <v>137</v>
      </c>
      <c r="K1277" t="s">
        <v>138</v>
      </c>
      <c r="L1277" t="s">
        <v>3916</v>
      </c>
      <c r="M1277" t="s">
        <v>3917</v>
      </c>
      <c r="N1277">
        <v>0.65611111099999997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3.0250070973650001E-2</v>
      </c>
      <c r="AC1277">
        <v>0</v>
      </c>
      <c r="AD1277">
        <v>0</v>
      </c>
      <c r="AE1277">
        <v>3.0250070973650001E-2</v>
      </c>
    </row>
    <row r="1278" spans="1:31" x14ac:dyDescent="0.25">
      <c r="A1278">
        <v>2415197</v>
      </c>
      <c r="B1278">
        <v>1</v>
      </c>
      <c r="C1278" t="s">
        <v>80</v>
      </c>
      <c r="D1278" t="s">
        <v>87</v>
      </c>
      <c r="E1278" t="s">
        <v>146</v>
      </c>
      <c r="F1278" t="s">
        <v>3918</v>
      </c>
      <c r="G1278" t="s">
        <v>148</v>
      </c>
      <c r="H1278" t="s">
        <v>149</v>
      </c>
      <c r="I1278" t="s">
        <v>136</v>
      </c>
      <c r="J1278" t="s">
        <v>137</v>
      </c>
      <c r="K1278" t="s">
        <v>138</v>
      </c>
      <c r="L1278" t="s">
        <v>3919</v>
      </c>
      <c r="M1278" t="s">
        <v>3920</v>
      </c>
      <c r="N1278">
        <v>2.6724999999999999</v>
      </c>
      <c r="O1278">
        <v>0</v>
      </c>
      <c r="P1278">
        <v>2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1.0187898237989501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1.0187898237989501</v>
      </c>
    </row>
    <row r="1279" spans="1:31" x14ac:dyDescent="0.25">
      <c r="A1279">
        <v>2415283</v>
      </c>
      <c r="B1279">
        <v>1</v>
      </c>
      <c r="C1279" t="s">
        <v>80</v>
      </c>
      <c r="D1279" t="s">
        <v>108</v>
      </c>
      <c r="E1279" t="s">
        <v>162</v>
      </c>
      <c r="F1279" t="s">
        <v>3921</v>
      </c>
      <c r="G1279" t="s">
        <v>164</v>
      </c>
      <c r="H1279" t="s">
        <v>149</v>
      </c>
      <c r="I1279" t="s">
        <v>136</v>
      </c>
      <c r="J1279" t="s">
        <v>137</v>
      </c>
      <c r="K1279" t="s">
        <v>138</v>
      </c>
      <c r="L1279" t="s">
        <v>3922</v>
      </c>
      <c r="M1279" t="s">
        <v>3923</v>
      </c>
      <c r="N1279">
        <v>1.371388888</v>
      </c>
      <c r="O1279">
        <v>0</v>
      </c>
      <c r="P1279">
        <v>39</v>
      </c>
      <c r="Q1279">
        <v>0</v>
      </c>
      <c r="R1279">
        <v>1</v>
      </c>
      <c r="S1279">
        <v>0</v>
      </c>
      <c r="T1279">
        <v>4</v>
      </c>
      <c r="U1279">
        <v>0</v>
      </c>
      <c r="V1279">
        <v>0</v>
      </c>
      <c r="W1279">
        <v>0</v>
      </c>
      <c r="X1279">
        <v>6.6294278291438991</v>
      </c>
      <c r="Y1279">
        <v>0</v>
      </c>
      <c r="Z1279">
        <v>0.20408939994291669</v>
      </c>
      <c r="AA1279">
        <v>0</v>
      </c>
      <c r="AB1279">
        <v>3.9180125611795775</v>
      </c>
      <c r="AC1279">
        <v>0</v>
      </c>
      <c r="AD1279">
        <v>0</v>
      </c>
      <c r="AE1279">
        <v>10.751529790266392</v>
      </c>
    </row>
    <row r="1280" spans="1:31" x14ac:dyDescent="0.25">
      <c r="A1280">
        <v>2415034</v>
      </c>
      <c r="B1280">
        <v>1</v>
      </c>
      <c r="C1280" t="s">
        <v>80</v>
      </c>
      <c r="D1280" t="s">
        <v>100</v>
      </c>
      <c r="E1280" t="s">
        <v>146</v>
      </c>
      <c r="F1280" t="s">
        <v>3924</v>
      </c>
      <c r="G1280" t="s">
        <v>148</v>
      </c>
      <c r="H1280" t="s">
        <v>149</v>
      </c>
      <c r="I1280" t="s">
        <v>136</v>
      </c>
      <c r="J1280" t="s">
        <v>137</v>
      </c>
      <c r="K1280" t="s">
        <v>138</v>
      </c>
      <c r="L1280" t="s">
        <v>3925</v>
      </c>
      <c r="M1280" t="s">
        <v>3926</v>
      </c>
      <c r="N1280">
        <v>0.80472222199999999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</row>
    <row r="1281" spans="1:31" x14ac:dyDescent="0.25">
      <c r="A1281">
        <v>2414702</v>
      </c>
      <c r="B1281">
        <v>1</v>
      </c>
      <c r="C1281" t="s">
        <v>80</v>
      </c>
      <c r="D1281" t="s">
        <v>95</v>
      </c>
      <c r="E1281" t="s">
        <v>162</v>
      </c>
      <c r="F1281" t="s">
        <v>3927</v>
      </c>
      <c r="G1281" t="s">
        <v>164</v>
      </c>
      <c r="H1281" t="s">
        <v>149</v>
      </c>
      <c r="I1281" t="s">
        <v>136</v>
      </c>
      <c r="J1281" t="s">
        <v>137</v>
      </c>
      <c r="K1281" t="s">
        <v>138</v>
      </c>
      <c r="L1281" t="s">
        <v>3928</v>
      </c>
      <c r="M1281" t="s">
        <v>3929</v>
      </c>
      <c r="N1281">
        <v>2.429444444</v>
      </c>
      <c r="O1281">
        <v>0</v>
      </c>
      <c r="P1281">
        <v>322</v>
      </c>
      <c r="Q1281">
        <v>0</v>
      </c>
      <c r="R1281">
        <v>0</v>
      </c>
      <c r="S1281">
        <v>0</v>
      </c>
      <c r="T1281">
        <v>21</v>
      </c>
      <c r="U1281">
        <v>0</v>
      </c>
      <c r="V1281">
        <v>0</v>
      </c>
      <c r="W1281">
        <v>0</v>
      </c>
      <c r="X1281">
        <v>154.83031631918433</v>
      </c>
      <c r="Y1281">
        <v>0</v>
      </c>
      <c r="Z1281">
        <v>0</v>
      </c>
      <c r="AA1281">
        <v>0</v>
      </c>
      <c r="AB1281">
        <v>51.119772014534981</v>
      </c>
      <c r="AC1281">
        <v>0</v>
      </c>
      <c r="AD1281">
        <v>0</v>
      </c>
      <c r="AE1281">
        <v>205.95008833371932</v>
      </c>
    </row>
    <row r="1282" spans="1:31" x14ac:dyDescent="0.25">
      <c r="A1282">
        <v>2415389</v>
      </c>
      <c r="B1282">
        <v>1</v>
      </c>
      <c r="C1282" t="s">
        <v>80</v>
      </c>
      <c r="D1282" t="s">
        <v>90</v>
      </c>
      <c r="E1282" t="s">
        <v>146</v>
      </c>
      <c r="F1282" t="s">
        <v>3930</v>
      </c>
      <c r="G1282" t="s">
        <v>199</v>
      </c>
      <c r="H1282" t="s">
        <v>149</v>
      </c>
      <c r="I1282" t="s">
        <v>136</v>
      </c>
      <c r="J1282" t="s">
        <v>137</v>
      </c>
      <c r="K1282" t="s">
        <v>138</v>
      </c>
      <c r="L1282" t="s">
        <v>3931</v>
      </c>
      <c r="M1282" t="s">
        <v>3932</v>
      </c>
      <c r="N1282">
        <v>7.92</v>
      </c>
      <c r="O1282">
        <v>0</v>
      </c>
      <c r="P1282">
        <v>5</v>
      </c>
      <c r="Q1282">
        <v>0</v>
      </c>
      <c r="R1282">
        <v>0</v>
      </c>
      <c r="S1282">
        <v>0</v>
      </c>
      <c r="T1282">
        <v>1</v>
      </c>
      <c r="U1282">
        <v>0</v>
      </c>
      <c r="V1282">
        <v>0</v>
      </c>
      <c r="W1282">
        <v>0</v>
      </c>
      <c r="X1282">
        <v>11.169944510171538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11.169944510171538</v>
      </c>
    </row>
    <row r="1283" spans="1:31" x14ac:dyDescent="0.25">
      <c r="A1283">
        <v>2415157</v>
      </c>
      <c r="B1283">
        <v>1</v>
      </c>
      <c r="C1283" t="s">
        <v>80</v>
      </c>
      <c r="D1283" t="s">
        <v>82</v>
      </c>
      <c r="E1283" t="s">
        <v>146</v>
      </c>
      <c r="F1283" t="s">
        <v>3933</v>
      </c>
      <c r="G1283" t="s">
        <v>148</v>
      </c>
      <c r="H1283" t="s">
        <v>149</v>
      </c>
      <c r="I1283" t="s">
        <v>136</v>
      </c>
      <c r="J1283" t="s">
        <v>137</v>
      </c>
      <c r="K1283" t="s">
        <v>138</v>
      </c>
      <c r="L1283" t="s">
        <v>3934</v>
      </c>
      <c r="M1283" t="s">
        <v>3935</v>
      </c>
      <c r="N1283">
        <v>3.6061111110000001</v>
      </c>
      <c r="O1283">
        <v>0</v>
      </c>
      <c r="P1283">
        <v>4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4.1271393623379256</v>
      </c>
      <c r="Y1283">
        <v>0</v>
      </c>
      <c r="Z1283">
        <v>0</v>
      </c>
      <c r="AA1283">
        <v>0</v>
      </c>
      <c r="AB1283">
        <v>0.91177889384758337</v>
      </c>
      <c r="AC1283">
        <v>0</v>
      </c>
      <c r="AD1283">
        <v>0</v>
      </c>
      <c r="AE1283">
        <v>5.038918256185509</v>
      </c>
    </row>
    <row r="1284" spans="1:31" x14ac:dyDescent="0.25">
      <c r="A1284">
        <v>2414828</v>
      </c>
      <c r="B1284">
        <v>1</v>
      </c>
      <c r="C1284" t="s">
        <v>80</v>
      </c>
      <c r="D1284" t="s">
        <v>90</v>
      </c>
      <c r="E1284" t="s">
        <v>152</v>
      </c>
      <c r="F1284" t="s">
        <v>3936</v>
      </c>
      <c r="G1284" t="s">
        <v>158</v>
      </c>
      <c r="H1284" t="s">
        <v>149</v>
      </c>
      <c r="I1284" t="s">
        <v>136</v>
      </c>
      <c r="J1284" t="s">
        <v>137</v>
      </c>
      <c r="K1284" t="s">
        <v>159</v>
      </c>
      <c r="L1284" t="s">
        <v>3937</v>
      </c>
      <c r="M1284" t="s">
        <v>3938</v>
      </c>
      <c r="N1284">
        <v>3.9222222219999998</v>
      </c>
      <c r="O1284">
        <v>0</v>
      </c>
      <c r="P1284">
        <v>1020</v>
      </c>
      <c r="Q1284">
        <v>0</v>
      </c>
      <c r="R1284">
        <v>0</v>
      </c>
      <c r="S1284">
        <v>0</v>
      </c>
      <c r="T1284">
        <v>33</v>
      </c>
      <c r="U1284">
        <v>0</v>
      </c>
      <c r="V1284">
        <v>0</v>
      </c>
      <c r="W1284">
        <v>0</v>
      </c>
      <c r="X1284">
        <v>820.25446361332865</v>
      </c>
      <c r="Y1284">
        <v>0</v>
      </c>
      <c r="Z1284">
        <v>0</v>
      </c>
      <c r="AA1284">
        <v>0</v>
      </c>
      <c r="AB1284">
        <v>44.747227847794193</v>
      </c>
      <c r="AC1284">
        <v>0</v>
      </c>
      <c r="AD1284">
        <v>0</v>
      </c>
      <c r="AE1284">
        <v>865.00169146112285</v>
      </c>
    </row>
    <row r="1285" spans="1:31" x14ac:dyDescent="0.25">
      <c r="A1285">
        <v>2414802</v>
      </c>
      <c r="B1285">
        <v>1</v>
      </c>
      <c r="C1285" t="s">
        <v>81</v>
      </c>
      <c r="D1285" t="s">
        <v>112</v>
      </c>
      <c r="E1285" t="s">
        <v>174</v>
      </c>
      <c r="F1285" t="s">
        <v>3939</v>
      </c>
      <c r="G1285" t="s">
        <v>158</v>
      </c>
      <c r="H1285" t="s">
        <v>135</v>
      </c>
      <c r="I1285" t="s">
        <v>136</v>
      </c>
      <c r="J1285" t="s">
        <v>137</v>
      </c>
      <c r="K1285" t="s">
        <v>159</v>
      </c>
      <c r="L1285" t="s">
        <v>3940</v>
      </c>
      <c r="M1285" t="s">
        <v>3891</v>
      </c>
      <c r="N1285">
        <v>8.5663888880000005</v>
      </c>
      <c r="O1285">
        <v>36</v>
      </c>
      <c r="P1285">
        <v>17218</v>
      </c>
      <c r="Q1285">
        <v>37</v>
      </c>
      <c r="R1285">
        <v>838</v>
      </c>
      <c r="S1285">
        <v>40</v>
      </c>
      <c r="T1285">
        <v>2041</v>
      </c>
      <c r="U1285">
        <v>9</v>
      </c>
      <c r="V1285">
        <v>3</v>
      </c>
      <c r="W1285">
        <v>65.27235071570577</v>
      </c>
      <c r="X1285">
        <v>26748.143461365085</v>
      </c>
      <c r="Y1285">
        <v>299.73336050299724</v>
      </c>
      <c r="Z1285">
        <v>1094.5775683142167</v>
      </c>
      <c r="AA1285">
        <v>2042.3556920123747</v>
      </c>
      <c r="AB1285">
        <v>7807.3402463235352</v>
      </c>
      <c r="AC1285">
        <v>2881.285117660876</v>
      </c>
      <c r="AD1285">
        <v>945.25036009830035</v>
      </c>
      <c r="AE1285">
        <v>41883.958156993089</v>
      </c>
    </row>
    <row r="1286" spans="1:31" x14ac:dyDescent="0.25">
      <c r="A1286">
        <v>2415134</v>
      </c>
      <c r="B1286">
        <v>1</v>
      </c>
      <c r="C1286" t="s">
        <v>80</v>
      </c>
      <c r="D1286" t="s">
        <v>83</v>
      </c>
      <c r="E1286" t="s">
        <v>162</v>
      </c>
      <c r="F1286" t="s">
        <v>3941</v>
      </c>
      <c r="G1286" t="s">
        <v>164</v>
      </c>
      <c r="H1286" t="s">
        <v>149</v>
      </c>
      <c r="I1286" t="s">
        <v>136</v>
      </c>
      <c r="J1286" t="s">
        <v>137</v>
      </c>
      <c r="K1286" t="s">
        <v>138</v>
      </c>
      <c r="L1286" t="s">
        <v>3942</v>
      </c>
      <c r="M1286" t="s">
        <v>3943</v>
      </c>
      <c r="N1286">
        <v>3.7225000000000001</v>
      </c>
      <c r="O1286">
        <v>0</v>
      </c>
      <c r="P1286">
        <v>194</v>
      </c>
      <c r="Q1286">
        <v>0</v>
      </c>
      <c r="R1286">
        <v>0</v>
      </c>
      <c r="S1286">
        <v>0</v>
      </c>
      <c r="T1286">
        <v>2</v>
      </c>
      <c r="U1286">
        <v>0</v>
      </c>
      <c r="V1286">
        <v>0</v>
      </c>
      <c r="W1286">
        <v>0</v>
      </c>
      <c r="X1286">
        <v>159.66654003460238</v>
      </c>
      <c r="Y1286">
        <v>0</v>
      </c>
      <c r="Z1286">
        <v>0</v>
      </c>
      <c r="AA1286">
        <v>0</v>
      </c>
      <c r="AB1286">
        <v>3.4564065235096755</v>
      </c>
      <c r="AC1286">
        <v>0</v>
      </c>
      <c r="AD1286">
        <v>0</v>
      </c>
      <c r="AE1286">
        <v>163.12294655811206</v>
      </c>
    </row>
    <row r="1287" spans="1:31" x14ac:dyDescent="0.25">
      <c r="A1287">
        <v>2414808</v>
      </c>
      <c r="B1287">
        <v>1</v>
      </c>
      <c r="C1287" t="s">
        <v>80</v>
      </c>
      <c r="D1287" t="s">
        <v>83</v>
      </c>
      <c r="E1287" t="s">
        <v>146</v>
      </c>
      <c r="F1287" t="s">
        <v>3944</v>
      </c>
      <c r="G1287" t="s">
        <v>148</v>
      </c>
      <c r="H1287" t="s">
        <v>149</v>
      </c>
      <c r="I1287" t="s">
        <v>136</v>
      </c>
      <c r="J1287" t="s">
        <v>137</v>
      </c>
      <c r="K1287" t="s">
        <v>138</v>
      </c>
      <c r="L1287" t="s">
        <v>3945</v>
      </c>
      <c r="M1287" t="s">
        <v>3946</v>
      </c>
      <c r="N1287">
        <v>2.2513888880000001</v>
      </c>
      <c r="O1287">
        <v>0</v>
      </c>
      <c r="P1287">
        <v>5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2.0153749644732004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2.0153749644732004</v>
      </c>
    </row>
    <row r="1288" spans="1:31" x14ac:dyDescent="0.25">
      <c r="A1288">
        <v>2415449</v>
      </c>
      <c r="B1288">
        <v>1</v>
      </c>
      <c r="C1288" t="s">
        <v>80</v>
      </c>
      <c r="D1288" t="s">
        <v>95</v>
      </c>
      <c r="E1288" t="s">
        <v>162</v>
      </c>
      <c r="F1288" t="s">
        <v>3947</v>
      </c>
      <c r="G1288" t="s">
        <v>154</v>
      </c>
      <c r="H1288" t="s">
        <v>149</v>
      </c>
      <c r="I1288" t="s">
        <v>136</v>
      </c>
      <c r="J1288" t="s">
        <v>137</v>
      </c>
      <c r="K1288" t="s">
        <v>138</v>
      </c>
      <c r="L1288" t="s">
        <v>3948</v>
      </c>
      <c r="M1288" t="s">
        <v>3949</v>
      </c>
      <c r="N1288">
        <v>0.67888888800000002</v>
      </c>
      <c r="O1288">
        <v>0</v>
      </c>
      <c r="P1288">
        <v>121</v>
      </c>
      <c r="Q1288">
        <v>0</v>
      </c>
      <c r="R1288">
        <v>0</v>
      </c>
      <c r="S1288">
        <v>0</v>
      </c>
      <c r="T1288">
        <v>17</v>
      </c>
      <c r="U1288">
        <v>0</v>
      </c>
      <c r="V1288">
        <v>0</v>
      </c>
      <c r="W1288">
        <v>0</v>
      </c>
      <c r="X1288">
        <v>17.697199909857019</v>
      </c>
      <c r="Y1288">
        <v>0</v>
      </c>
      <c r="Z1288">
        <v>0</v>
      </c>
      <c r="AA1288">
        <v>0</v>
      </c>
      <c r="AB1288">
        <v>11.293313180971248</v>
      </c>
      <c r="AC1288">
        <v>0</v>
      </c>
      <c r="AD1288">
        <v>0</v>
      </c>
      <c r="AE1288">
        <v>28.990513090828266</v>
      </c>
    </row>
    <row r="1289" spans="1:31" x14ac:dyDescent="0.25">
      <c r="A1289">
        <v>2415057</v>
      </c>
      <c r="B1289">
        <v>1</v>
      </c>
      <c r="C1289" t="s">
        <v>80</v>
      </c>
      <c r="D1289" t="s">
        <v>86</v>
      </c>
      <c r="E1289" t="s">
        <v>146</v>
      </c>
      <c r="F1289" t="s">
        <v>3950</v>
      </c>
      <c r="G1289" t="s">
        <v>148</v>
      </c>
      <c r="H1289" t="s">
        <v>149</v>
      </c>
      <c r="I1289" t="s">
        <v>136</v>
      </c>
      <c r="J1289" t="s">
        <v>137</v>
      </c>
      <c r="K1289" t="s">
        <v>138</v>
      </c>
      <c r="L1289" t="s">
        <v>3951</v>
      </c>
      <c r="M1289" t="s">
        <v>3952</v>
      </c>
      <c r="N1289">
        <v>2.855277777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0.59437580369270004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0.59437580369270004</v>
      </c>
    </row>
    <row r="1290" spans="1:31" x14ac:dyDescent="0.25">
      <c r="A1290">
        <v>2414928</v>
      </c>
      <c r="B1290">
        <v>1</v>
      </c>
      <c r="C1290" t="s">
        <v>80</v>
      </c>
      <c r="D1290" t="s">
        <v>108</v>
      </c>
      <c r="E1290" t="s">
        <v>146</v>
      </c>
      <c r="F1290" t="s">
        <v>3953</v>
      </c>
      <c r="G1290" t="s">
        <v>148</v>
      </c>
      <c r="H1290" t="s">
        <v>149</v>
      </c>
      <c r="I1290" t="s">
        <v>136</v>
      </c>
      <c r="J1290" t="s">
        <v>137</v>
      </c>
      <c r="K1290" t="s">
        <v>138</v>
      </c>
      <c r="L1290" t="s">
        <v>3954</v>
      </c>
      <c r="M1290" t="s">
        <v>3955</v>
      </c>
      <c r="N1290">
        <v>4.9311111109999999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</row>
    <row r="1291" spans="1:31" x14ac:dyDescent="0.25">
      <c r="A1291">
        <v>2415120</v>
      </c>
      <c r="B1291">
        <v>1</v>
      </c>
      <c r="C1291" t="s">
        <v>81</v>
      </c>
      <c r="D1291" t="s">
        <v>127</v>
      </c>
      <c r="E1291" t="s">
        <v>132</v>
      </c>
      <c r="F1291" t="s">
        <v>3956</v>
      </c>
      <c r="G1291" t="s">
        <v>143</v>
      </c>
      <c r="H1291" t="s">
        <v>135</v>
      </c>
      <c r="I1291" t="s">
        <v>136</v>
      </c>
      <c r="J1291" t="s">
        <v>137</v>
      </c>
      <c r="K1291" t="s">
        <v>138</v>
      </c>
      <c r="L1291" t="s">
        <v>3957</v>
      </c>
      <c r="M1291" t="s">
        <v>3958</v>
      </c>
      <c r="N1291">
        <v>0.17277777699999999</v>
      </c>
      <c r="O1291">
        <v>0</v>
      </c>
      <c r="P1291">
        <v>333</v>
      </c>
      <c r="Q1291">
        <v>0</v>
      </c>
      <c r="R1291">
        <v>10</v>
      </c>
      <c r="S1291">
        <v>0</v>
      </c>
      <c r="T1291">
        <v>42</v>
      </c>
      <c r="U1291">
        <v>0</v>
      </c>
      <c r="V1291">
        <v>0</v>
      </c>
      <c r="W1291">
        <v>0</v>
      </c>
      <c r="X1291">
        <v>11.089689702539728</v>
      </c>
      <c r="Y1291">
        <v>0</v>
      </c>
      <c r="Z1291">
        <v>1.5892512001199999E-2</v>
      </c>
      <c r="AA1291">
        <v>0</v>
      </c>
      <c r="AB1291">
        <v>4.2653597713742721</v>
      </c>
      <c r="AC1291">
        <v>0</v>
      </c>
      <c r="AD1291">
        <v>0</v>
      </c>
      <c r="AE1291">
        <v>15.370941985915199</v>
      </c>
    </row>
    <row r="1292" spans="1:31" x14ac:dyDescent="0.25">
      <c r="A1292">
        <v>2414871</v>
      </c>
      <c r="B1292">
        <v>1</v>
      </c>
      <c r="C1292" t="s">
        <v>80</v>
      </c>
      <c r="D1292" t="s">
        <v>82</v>
      </c>
      <c r="E1292" t="s">
        <v>288</v>
      </c>
      <c r="F1292" t="s">
        <v>3959</v>
      </c>
      <c r="G1292" t="s">
        <v>164</v>
      </c>
      <c r="H1292" t="s">
        <v>149</v>
      </c>
      <c r="I1292" t="s">
        <v>136</v>
      </c>
      <c r="J1292" t="s">
        <v>137</v>
      </c>
      <c r="K1292" t="s">
        <v>138</v>
      </c>
      <c r="L1292" t="s">
        <v>3960</v>
      </c>
      <c r="M1292" t="s">
        <v>3961</v>
      </c>
      <c r="N1292">
        <v>7.4158333330000001</v>
      </c>
      <c r="O1292">
        <v>0</v>
      </c>
      <c r="P1292">
        <v>2</v>
      </c>
      <c r="Q1292">
        <v>0</v>
      </c>
      <c r="R1292">
        <v>0</v>
      </c>
      <c r="S1292">
        <v>0</v>
      </c>
      <c r="T1292">
        <v>47</v>
      </c>
      <c r="U1292">
        <v>0</v>
      </c>
      <c r="V1292">
        <v>0</v>
      </c>
      <c r="W1292">
        <v>0</v>
      </c>
      <c r="X1292">
        <v>4.320891836932466</v>
      </c>
      <c r="Y1292">
        <v>0</v>
      </c>
      <c r="Z1292">
        <v>0</v>
      </c>
      <c r="AA1292">
        <v>0</v>
      </c>
      <c r="AB1292">
        <v>145.97616783241239</v>
      </c>
      <c r="AC1292">
        <v>0</v>
      </c>
      <c r="AD1292">
        <v>0</v>
      </c>
      <c r="AE1292">
        <v>150.29705966934486</v>
      </c>
    </row>
    <row r="1293" spans="1:31" x14ac:dyDescent="0.25">
      <c r="A1293">
        <v>2415363</v>
      </c>
      <c r="B1293">
        <v>1</v>
      </c>
      <c r="C1293" t="s">
        <v>80</v>
      </c>
      <c r="D1293" t="s">
        <v>84</v>
      </c>
      <c r="E1293" t="s">
        <v>146</v>
      </c>
      <c r="F1293" t="s">
        <v>3962</v>
      </c>
      <c r="G1293" t="s">
        <v>282</v>
      </c>
      <c r="H1293" t="s">
        <v>149</v>
      </c>
      <c r="I1293" t="s">
        <v>136</v>
      </c>
      <c r="J1293" t="s">
        <v>137</v>
      </c>
      <c r="K1293" t="s">
        <v>138</v>
      </c>
      <c r="L1293" t="s">
        <v>3963</v>
      </c>
      <c r="M1293" t="s">
        <v>3964</v>
      </c>
      <c r="N1293">
        <v>7.3480555550000002</v>
      </c>
      <c r="O1293">
        <v>0</v>
      </c>
      <c r="P1293">
        <v>9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11.746329743764003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11.746329743764003</v>
      </c>
    </row>
    <row r="1294" spans="1:31" x14ac:dyDescent="0.25">
      <c r="A1294">
        <v>2415014</v>
      </c>
      <c r="B1294">
        <v>1</v>
      </c>
      <c r="C1294" t="s">
        <v>81</v>
      </c>
      <c r="D1294" t="s">
        <v>116</v>
      </c>
      <c r="E1294" t="s">
        <v>174</v>
      </c>
      <c r="F1294" t="s">
        <v>580</v>
      </c>
      <c r="G1294" t="s">
        <v>154</v>
      </c>
      <c r="H1294" t="s">
        <v>135</v>
      </c>
      <c r="I1294" t="s">
        <v>136</v>
      </c>
      <c r="J1294" t="s">
        <v>137</v>
      </c>
      <c r="K1294" t="s">
        <v>138</v>
      </c>
      <c r="L1294" t="s">
        <v>3965</v>
      </c>
      <c r="M1294" t="s">
        <v>3966</v>
      </c>
      <c r="N1294">
        <v>0.61805555499999998</v>
      </c>
      <c r="O1294">
        <v>3</v>
      </c>
      <c r="P1294">
        <v>432</v>
      </c>
      <c r="Q1294">
        <v>19</v>
      </c>
      <c r="R1294">
        <v>23</v>
      </c>
      <c r="S1294">
        <v>16</v>
      </c>
      <c r="T1294">
        <v>27</v>
      </c>
      <c r="U1294">
        <v>1</v>
      </c>
      <c r="V1294">
        <v>0</v>
      </c>
      <c r="W1294">
        <v>0.407936439221875</v>
      </c>
      <c r="X1294">
        <v>37.155113392353748</v>
      </c>
      <c r="Y1294">
        <v>2.9712865712266665</v>
      </c>
      <c r="Z1294">
        <v>0.6387288552888889</v>
      </c>
      <c r="AA1294">
        <v>89.10199203246961</v>
      </c>
      <c r="AB1294">
        <v>2.1609500975379174</v>
      </c>
      <c r="AC1294">
        <v>9.397747411950002</v>
      </c>
      <c r="AD1294">
        <v>0</v>
      </c>
      <c r="AE1294">
        <v>141.83375480004872</v>
      </c>
    </row>
    <row r="1295" spans="1:31" x14ac:dyDescent="0.25">
      <c r="A1295">
        <v>2414971</v>
      </c>
      <c r="B1295">
        <v>1</v>
      </c>
      <c r="C1295" t="s">
        <v>80</v>
      </c>
      <c r="D1295" t="s">
        <v>85</v>
      </c>
      <c r="E1295" t="s">
        <v>288</v>
      </c>
      <c r="F1295" t="s">
        <v>3967</v>
      </c>
      <c r="G1295" t="s">
        <v>154</v>
      </c>
      <c r="H1295" t="s">
        <v>149</v>
      </c>
      <c r="I1295" t="s">
        <v>136</v>
      </c>
      <c r="J1295" t="s">
        <v>137</v>
      </c>
      <c r="K1295" t="s">
        <v>138</v>
      </c>
      <c r="L1295" t="s">
        <v>3968</v>
      </c>
      <c r="M1295" t="s">
        <v>3969</v>
      </c>
      <c r="N1295">
        <v>1.9866666660000001</v>
      </c>
      <c r="O1295">
        <v>0</v>
      </c>
      <c r="P1295">
        <v>16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7.2286124770010662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7.2286124770010662</v>
      </c>
    </row>
    <row r="1296" spans="1:31" x14ac:dyDescent="0.25">
      <c r="A1296">
        <v>2414822</v>
      </c>
      <c r="B1296">
        <v>1</v>
      </c>
      <c r="C1296" t="s">
        <v>80</v>
      </c>
      <c r="D1296" t="s">
        <v>102</v>
      </c>
      <c r="E1296" t="s">
        <v>132</v>
      </c>
      <c r="F1296" t="s">
        <v>3970</v>
      </c>
      <c r="G1296" t="s">
        <v>158</v>
      </c>
      <c r="H1296" t="s">
        <v>135</v>
      </c>
      <c r="I1296" t="s">
        <v>136</v>
      </c>
      <c r="J1296" t="s">
        <v>137</v>
      </c>
      <c r="K1296" t="s">
        <v>159</v>
      </c>
      <c r="L1296" t="s">
        <v>3971</v>
      </c>
      <c r="M1296" t="s">
        <v>3972</v>
      </c>
      <c r="N1296">
        <v>8.6977777770000007</v>
      </c>
      <c r="O1296">
        <v>0</v>
      </c>
      <c r="P1296">
        <v>22</v>
      </c>
      <c r="Q1296">
        <v>0</v>
      </c>
      <c r="R1296">
        <v>20</v>
      </c>
      <c r="S1296">
        <v>0</v>
      </c>
      <c r="T1296">
        <v>5</v>
      </c>
      <c r="U1296">
        <v>0</v>
      </c>
      <c r="V1296">
        <v>0</v>
      </c>
      <c r="W1296">
        <v>0</v>
      </c>
      <c r="X1296">
        <v>3.6868376585197007</v>
      </c>
      <c r="Y1296">
        <v>0</v>
      </c>
      <c r="Z1296">
        <v>0</v>
      </c>
      <c r="AA1296">
        <v>0</v>
      </c>
      <c r="AB1296">
        <v>12.289506195036944</v>
      </c>
      <c r="AC1296">
        <v>0</v>
      </c>
      <c r="AD1296">
        <v>0</v>
      </c>
      <c r="AE1296">
        <v>15.976343853556646</v>
      </c>
    </row>
    <row r="1297" spans="1:31" x14ac:dyDescent="0.25">
      <c r="A1297">
        <v>2415263</v>
      </c>
      <c r="B1297">
        <v>1</v>
      </c>
      <c r="C1297" t="s">
        <v>80</v>
      </c>
      <c r="D1297" t="s">
        <v>82</v>
      </c>
      <c r="E1297" t="s">
        <v>146</v>
      </c>
      <c r="F1297" t="s">
        <v>3973</v>
      </c>
      <c r="G1297" t="s">
        <v>148</v>
      </c>
      <c r="H1297" t="s">
        <v>149</v>
      </c>
      <c r="I1297" t="s">
        <v>136</v>
      </c>
      <c r="J1297" t="s">
        <v>137</v>
      </c>
      <c r="K1297" t="s">
        <v>138</v>
      </c>
      <c r="L1297" t="s">
        <v>3974</v>
      </c>
      <c r="M1297" t="s">
        <v>3975</v>
      </c>
      <c r="N1297">
        <v>2.4788888880000002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4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1.6986117555369671</v>
      </c>
      <c r="AC1297">
        <v>0</v>
      </c>
      <c r="AD1297">
        <v>0</v>
      </c>
      <c r="AE1297">
        <v>1.6986117555369671</v>
      </c>
    </row>
    <row r="1298" spans="1:31" x14ac:dyDescent="0.25">
      <c r="A1298">
        <v>2415123</v>
      </c>
      <c r="B1298">
        <v>1</v>
      </c>
      <c r="C1298" t="s">
        <v>80</v>
      </c>
      <c r="D1298" t="s">
        <v>103</v>
      </c>
      <c r="E1298" t="s">
        <v>241</v>
      </c>
      <c r="F1298" t="s">
        <v>3774</v>
      </c>
      <c r="G1298" t="s">
        <v>565</v>
      </c>
      <c r="H1298" t="s">
        <v>135</v>
      </c>
      <c r="I1298" t="s">
        <v>136</v>
      </c>
      <c r="J1298" t="s">
        <v>137</v>
      </c>
      <c r="K1298" t="s">
        <v>138</v>
      </c>
      <c r="L1298" t="s">
        <v>3976</v>
      </c>
      <c r="M1298" t="s">
        <v>3977</v>
      </c>
      <c r="N1298">
        <v>0.140555555</v>
      </c>
      <c r="O1298">
        <v>0</v>
      </c>
      <c r="P1298">
        <v>15195</v>
      </c>
      <c r="Q1298">
        <v>1</v>
      </c>
      <c r="R1298">
        <v>72</v>
      </c>
      <c r="S1298">
        <v>3</v>
      </c>
      <c r="T1298">
        <v>1541</v>
      </c>
      <c r="U1298">
        <v>0</v>
      </c>
      <c r="V1298">
        <v>1</v>
      </c>
      <c r="W1298">
        <v>0</v>
      </c>
      <c r="X1298">
        <v>478.21920878351551</v>
      </c>
      <c r="Y1298">
        <v>2.6766203589564999</v>
      </c>
      <c r="Z1298">
        <v>0.72494312906210545</v>
      </c>
      <c r="AA1298">
        <v>3.1656121258882388</v>
      </c>
      <c r="AB1298">
        <v>235.85469880662731</v>
      </c>
      <c r="AC1298">
        <v>0</v>
      </c>
      <c r="AD1298">
        <v>15.035008546680098</v>
      </c>
      <c r="AE1298">
        <v>735.67609175072971</v>
      </c>
    </row>
    <row r="1299" spans="1:31" x14ac:dyDescent="0.25">
      <c r="A1299">
        <v>2414791</v>
      </c>
      <c r="B1299">
        <v>1</v>
      </c>
      <c r="C1299" t="s">
        <v>80</v>
      </c>
      <c r="D1299" t="s">
        <v>82</v>
      </c>
      <c r="E1299" t="s">
        <v>146</v>
      </c>
      <c r="F1299" t="s">
        <v>3978</v>
      </c>
      <c r="G1299" t="s">
        <v>282</v>
      </c>
      <c r="H1299" t="s">
        <v>149</v>
      </c>
      <c r="I1299" t="s">
        <v>136</v>
      </c>
      <c r="J1299" t="s">
        <v>137</v>
      </c>
      <c r="K1299" t="s">
        <v>138</v>
      </c>
      <c r="L1299" t="s">
        <v>3979</v>
      </c>
      <c r="M1299" t="s">
        <v>3980</v>
      </c>
      <c r="N1299">
        <v>1.403333333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2.0441460533429332</v>
      </c>
      <c r="AC1299">
        <v>0</v>
      </c>
      <c r="AD1299">
        <v>0</v>
      </c>
      <c r="AE1299">
        <v>2.0441460533429332</v>
      </c>
    </row>
    <row r="1300" spans="1:31" x14ac:dyDescent="0.25">
      <c r="A1300">
        <v>2415501</v>
      </c>
      <c r="B1300">
        <v>1</v>
      </c>
      <c r="C1300" t="s">
        <v>80</v>
      </c>
      <c r="D1300" t="s">
        <v>93</v>
      </c>
      <c r="E1300" t="s">
        <v>132</v>
      </c>
      <c r="F1300" t="s">
        <v>3981</v>
      </c>
      <c r="G1300" t="s">
        <v>143</v>
      </c>
      <c r="H1300" t="s">
        <v>135</v>
      </c>
      <c r="I1300" t="s">
        <v>136</v>
      </c>
      <c r="J1300" t="s">
        <v>137</v>
      </c>
      <c r="K1300" t="s">
        <v>138</v>
      </c>
      <c r="L1300" t="s">
        <v>3982</v>
      </c>
      <c r="M1300" t="s">
        <v>3983</v>
      </c>
      <c r="N1300">
        <v>2.0777777770000001</v>
      </c>
      <c r="O1300">
        <v>0</v>
      </c>
      <c r="P1300">
        <v>35</v>
      </c>
      <c r="Q1300">
        <v>0</v>
      </c>
      <c r="R1300">
        <v>67</v>
      </c>
      <c r="S1300">
        <v>0</v>
      </c>
      <c r="T1300">
        <v>17</v>
      </c>
      <c r="U1300">
        <v>0</v>
      </c>
      <c r="V1300">
        <v>0</v>
      </c>
      <c r="W1300">
        <v>0</v>
      </c>
      <c r="X1300">
        <v>25.213529357630946</v>
      </c>
      <c r="Y1300">
        <v>0</v>
      </c>
      <c r="Z1300">
        <v>67.578037580363087</v>
      </c>
      <c r="AA1300">
        <v>0</v>
      </c>
      <c r="AB1300">
        <v>19.608223382111671</v>
      </c>
      <c r="AC1300">
        <v>0</v>
      </c>
      <c r="AD1300">
        <v>0</v>
      </c>
      <c r="AE1300">
        <v>112.39979032010571</v>
      </c>
    </row>
    <row r="1301" spans="1:31" x14ac:dyDescent="0.25">
      <c r="A1301">
        <v>2414837</v>
      </c>
      <c r="B1301">
        <v>1</v>
      </c>
      <c r="C1301" t="s">
        <v>81</v>
      </c>
      <c r="D1301" t="s">
        <v>122</v>
      </c>
      <c r="E1301" t="s">
        <v>141</v>
      </c>
      <c r="F1301" t="s">
        <v>3984</v>
      </c>
      <c r="G1301" t="s">
        <v>143</v>
      </c>
      <c r="H1301" t="s">
        <v>135</v>
      </c>
      <c r="I1301" t="s">
        <v>136</v>
      </c>
      <c r="J1301" t="s">
        <v>137</v>
      </c>
      <c r="K1301" t="s">
        <v>138</v>
      </c>
      <c r="L1301" t="s">
        <v>3985</v>
      </c>
      <c r="M1301" t="s">
        <v>3986</v>
      </c>
      <c r="N1301">
        <v>0.24333333300000001</v>
      </c>
      <c r="O1301">
        <v>8</v>
      </c>
      <c r="P1301">
        <v>953</v>
      </c>
      <c r="Q1301">
        <v>15</v>
      </c>
      <c r="R1301">
        <v>3</v>
      </c>
      <c r="S1301">
        <v>4</v>
      </c>
      <c r="T1301">
        <v>54</v>
      </c>
      <c r="U1301">
        <v>0</v>
      </c>
      <c r="V1301">
        <v>0</v>
      </c>
      <c r="W1301">
        <v>0.37020540239330008</v>
      </c>
      <c r="X1301">
        <v>22.227343129589727</v>
      </c>
      <c r="Y1301">
        <v>3.8582401530134005</v>
      </c>
      <c r="Z1301">
        <v>1.1262940137600002E-2</v>
      </c>
      <c r="AA1301">
        <v>3.0067846415136672</v>
      </c>
      <c r="AB1301">
        <v>3.6581826953872345</v>
      </c>
      <c r="AC1301">
        <v>0</v>
      </c>
      <c r="AD1301">
        <v>0</v>
      </c>
      <c r="AE1301">
        <v>33.132018962034927</v>
      </c>
    </row>
    <row r="1302" spans="1:31" x14ac:dyDescent="0.25">
      <c r="A1302">
        <v>2415169</v>
      </c>
      <c r="B1302">
        <v>1</v>
      </c>
      <c r="C1302" t="s">
        <v>80</v>
      </c>
      <c r="D1302" t="s">
        <v>93</v>
      </c>
      <c r="E1302" t="s">
        <v>162</v>
      </c>
      <c r="F1302" t="s">
        <v>3987</v>
      </c>
      <c r="G1302" t="s">
        <v>164</v>
      </c>
      <c r="H1302" t="s">
        <v>149</v>
      </c>
      <c r="I1302" t="s">
        <v>136</v>
      </c>
      <c r="J1302" t="s">
        <v>137</v>
      </c>
      <c r="K1302" t="s">
        <v>138</v>
      </c>
      <c r="L1302" t="s">
        <v>3988</v>
      </c>
      <c r="M1302" t="s">
        <v>3989</v>
      </c>
      <c r="N1302">
        <v>1.374166666</v>
      </c>
      <c r="O1302">
        <v>0</v>
      </c>
      <c r="P1302">
        <v>3</v>
      </c>
      <c r="Q1302">
        <v>0</v>
      </c>
      <c r="R1302">
        <v>4</v>
      </c>
      <c r="S1302">
        <v>0</v>
      </c>
      <c r="T1302">
        <v>2</v>
      </c>
      <c r="U1302">
        <v>0</v>
      </c>
      <c r="V1302">
        <v>0</v>
      </c>
      <c r="W1302">
        <v>0</v>
      </c>
      <c r="X1302">
        <v>3.2859657218404168</v>
      </c>
      <c r="Y1302">
        <v>0</v>
      </c>
      <c r="Z1302">
        <v>0.52122377929111119</v>
      </c>
      <c r="AA1302">
        <v>0</v>
      </c>
      <c r="AB1302">
        <v>1.2638966200000001E-5</v>
      </c>
      <c r="AC1302">
        <v>0</v>
      </c>
      <c r="AD1302">
        <v>0</v>
      </c>
      <c r="AE1302">
        <v>3.8072021400977278</v>
      </c>
    </row>
    <row r="1303" spans="1:31" x14ac:dyDescent="0.25">
      <c r="A1303">
        <v>2415478</v>
      </c>
      <c r="B1303">
        <v>1</v>
      </c>
      <c r="C1303" t="s">
        <v>80</v>
      </c>
      <c r="D1303" t="s">
        <v>110</v>
      </c>
      <c r="E1303" t="s">
        <v>162</v>
      </c>
      <c r="F1303" t="s">
        <v>3990</v>
      </c>
      <c r="G1303" t="s">
        <v>593</v>
      </c>
      <c r="H1303" t="s">
        <v>149</v>
      </c>
      <c r="I1303" t="s">
        <v>136</v>
      </c>
      <c r="J1303" t="s">
        <v>137</v>
      </c>
      <c r="K1303" t="s">
        <v>138</v>
      </c>
      <c r="L1303" t="s">
        <v>3991</v>
      </c>
      <c r="M1303" t="s">
        <v>3992</v>
      </c>
      <c r="N1303">
        <v>2.9272222220000002</v>
      </c>
      <c r="O1303">
        <v>0</v>
      </c>
      <c r="P1303">
        <v>142</v>
      </c>
      <c r="Q1303">
        <v>0</v>
      </c>
      <c r="R1303">
        <v>0</v>
      </c>
      <c r="S1303">
        <v>0</v>
      </c>
      <c r="T1303">
        <v>36</v>
      </c>
      <c r="U1303">
        <v>0</v>
      </c>
      <c r="V1303">
        <v>0</v>
      </c>
      <c r="W1303">
        <v>0</v>
      </c>
      <c r="X1303">
        <v>93.953632531045358</v>
      </c>
      <c r="Y1303">
        <v>0</v>
      </c>
      <c r="Z1303">
        <v>0</v>
      </c>
      <c r="AA1303">
        <v>0</v>
      </c>
      <c r="AB1303">
        <v>27.015077792189103</v>
      </c>
      <c r="AC1303">
        <v>0</v>
      </c>
      <c r="AD1303">
        <v>0</v>
      </c>
      <c r="AE1303">
        <v>120.96871032323446</v>
      </c>
    </row>
    <row r="1304" spans="1:31" x14ac:dyDescent="0.25">
      <c r="A1304">
        <v>2414814</v>
      </c>
      <c r="B1304">
        <v>1</v>
      </c>
      <c r="C1304" t="s">
        <v>80</v>
      </c>
      <c r="D1304" t="s">
        <v>97</v>
      </c>
      <c r="E1304" t="s">
        <v>174</v>
      </c>
      <c r="F1304" t="s">
        <v>3993</v>
      </c>
      <c r="G1304" t="s">
        <v>158</v>
      </c>
      <c r="H1304" t="s">
        <v>135</v>
      </c>
      <c r="I1304" t="s">
        <v>136</v>
      </c>
      <c r="J1304" t="s">
        <v>137</v>
      </c>
      <c r="K1304" t="s">
        <v>159</v>
      </c>
      <c r="L1304" t="s">
        <v>3994</v>
      </c>
      <c r="M1304" t="s">
        <v>3995</v>
      </c>
      <c r="N1304">
        <v>4.2702777770000004</v>
      </c>
      <c r="O1304">
        <v>17</v>
      </c>
      <c r="P1304">
        <v>1679</v>
      </c>
      <c r="Q1304">
        <v>23</v>
      </c>
      <c r="R1304">
        <v>515</v>
      </c>
      <c r="S1304">
        <v>37</v>
      </c>
      <c r="T1304">
        <v>357</v>
      </c>
      <c r="U1304">
        <v>4</v>
      </c>
      <c r="V1304">
        <v>1</v>
      </c>
      <c r="W1304">
        <v>3490.2564743266039</v>
      </c>
      <c r="X1304">
        <v>2893.3518569369062</v>
      </c>
      <c r="Y1304">
        <v>1850.3319737191414</v>
      </c>
      <c r="Z1304">
        <v>1059.5362335165571</v>
      </c>
      <c r="AA1304">
        <v>700.16162039873518</v>
      </c>
      <c r="AB1304">
        <v>1576.2574126030743</v>
      </c>
      <c r="AC1304">
        <v>881.09579481221783</v>
      </c>
      <c r="AD1304">
        <v>16.469333996715605</v>
      </c>
      <c r="AE1304">
        <v>12467.460700309952</v>
      </c>
    </row>
    <row r="1305" spans="1:31" x14ac:dyDescent="0.25">
      <c r="A1305">
        <v>2414751</v>
      </c>
      <c r="B1305">
        <v>1</v>
      </c>
      <c r="C1305" t="s">
        <v>80</v>
      </c>
      <c r="D1305" t="s">
        <v>109</v>
      </c>
      <c r="E1305" t="s">
        <v>152</v>
      </c>
      <c r="F1305" t="s">
        <v>3996</v>
      </c>
      <c r="G1305" t="s">
        <v>2272</v>
      </c>
      <c r="H1305" t="s">
        <v>149</v>
      </c>
      <c r="I1305" t="s">
        <v>136</v>
      </c>
      <c r="J1305" t="s">
        <v>137</v>
      </c>
      <c r="K1305" t="s">
        <v>138</v>
      </c>
      <c r="L1305" t="s">
        <v>3997</v>
      </c>
      <c r="M1305" t="s">
        <v>3998</v>
      </c>
      <c r="N1305">
        <v>0.89444444400000001</v>
      </c>
      <c r="O1305">
        <v>0</v>
      </c>
      <c r="P1305">
        <v>208</v>
      </c>
      <c r="Q1305">
        <v>0</v>
      </c>
      <c r="R1305">
        <v>0</v>
      </c>
      <c r="S1305">
        <v>0</v>
      </c>
      <c r="T1305">
        <v>30</v>
      </c>
      <c r="U1305">
        <v>0</v>
      </c>
      <c r="V1305">
        <v>0</v>
      </c>
      <c r="W1305">
        <v>0</v>
      </c>
      <c r="X1305">
        <v>22.958505337141414</v>
      </c>
      <c r="Y1305">
        <v>0</v>
      </c>
      <c r="Z1305">
        <v>0</v>
      </c>
      <c r="AA1305">
        <v>0</v>
      </c>
      <c r="AB1305">
        <v>6.7704075497814369</v>
      </c>
      <c r="AC1305">
        <v>0</v>
      </c>
      <c r="AD1305">
        <v>0</v>
      </c>
      <c r="AE1305">
        <v>29.728912886922849</v>
      </c>
    </row>
    <row r="1306" spans="1:31" x14ac:dyDescent="0.25">
      <c r="A1306">
        <v>2415083</v>
      </c>
      <c r="B1306">
        <v>1</v>
      </c>
      <c r="C1306" t="s">
        <v>80</v>
      </c>
      <c r="D1306" t="s">
        <v>104</v>
      </c>
      <c r="E1306" t="s">
        <v>141</v>
      </c>
      <c r="F1306" t="s">
        <v>3999</v>
      </c>
      <c r="G1306" t="s">
        <v>176</v>
      </c>
      <c r="H1306" t="s">
        <v>135</v>
      </c>
      <c r="I1306" t="s">
        <v>136</v>
      </c>
      <c r="J1306" t="s">
        <v>137</v>
      </c>
      <c r="K1306" t="s">
        <v>159</v>
      </c>
      <c r="L1306" t="s">
        <v>4000</v>
      </c>
      <c r="M1306" t="s">
        <v>4001</v>
      </c>
      <c r="N1306">
        <v>1.694722222</v>
      </c>
      <c r="O1306">
        <v>0</v>
      </c>
      <c r="P1306">
        <v>31</v>
      </c>
      <c r="Q1306">
        <v>0</v>
      </c>
      <c r="R1306">
        <v>59</v>
      </c>
      <c r="S1306">
        <v>1</v>
      </c>
      <c r="T1306">
        <v>14</v>
      </c>
      <c r="U1306">
        <v>4</v>
      </c>
      <c r="V1306">
        <v>0</v>
      </c>
      <c r="W1306">
        <v>0</v>
      </c>
      <c r="X1306">
        <v>9.0609325642445189</v>
      </c>
      <c r="Y1306">
        <v>0</v>
      </c>
      <c r="Z1306">
        <v>4.1156029724755339</v>
      </c>
      <c r="AA1306">
        <v>82.587377080100268</v>
      </c>
      <c r="AB1306">
        <v>9.6362071752060654</v>
      </c>
      <c r="AC1306">
        <v>1257.7889044367867</v>
      </c>
      <c r="AD1306">
        <v>0</v>
      </c>
      <c r="AE1306">
        <v>1363.189024228813</v>
      </c>
    </row>
    <row r="1307" spans="1:31" x14ac:dyDescent="0.25">
      <c r="A1307">
        <v>2415332</v>
      </c>
      <c r="B1307">
        <v>1</v>
      </c>
      <c r="C1307" t="s">
        <v>80</v>
      </c>
      <c r="D1307" t="s">
        <v>103</v>
      </c>
      <c r="E1307" t="s">
        <v>162</v>
      </c>
      <c r="F1307" t="s">
        <v>4002</v>
      </c>
      <c r="G1307" t="s">
        <v>268</v>
      </c>
      <c r="H1307" t="s">
        <v>149</v>
      </c>
      <c r="I1307" t="s">
        <v>136</v>
      </c>
      <c r="J1307" t="s">
        <v>137</v>
      </c>
      <c r="K1307" t="s">
        <v>138</v>
      </c>
      <c r="L1307" t="s">
        <v>4003</v>
      </c>
      <c r="M1307" t="s">
        <v>4004</v>
      </c>
      <c r="N1307">
        <v>2.1802777770000001</v>
      </c>
      <c r="O1307">
        <v>0</v>
      </c>
      <c r="P1307">
        <v>20</v>
      </c>
      <c r="Q1307">
        <v>0</v>
      </c>
      <c r="R1307">
        <v>1</v>
      </c>
      <c r="S1307">
        <v>0</v>
      </c>
      <c r="T1307">
        <v>3</v>
      </c>
      <c r="U1307">
        <v>0</v>
      </c>
      <c r="V1307">
        <v>0</v>
      </c>
      <c r="W1307">
        <v>0</v>
      </c>
      <c r="X1307">
        <v>9.506846224662528</v>
      </c>
      <c r="Y1307">
        <v>0</v>
      </c>
      <c r="Z1307">
        <v>0</v>
      </c>
      <c r="AA1307">
        <v>0</v>
      </c>
      <c r="AB1307">
        <v>3.0979951395750001E-2</v>
      </c>
      <c r="AC1307">
        <v>0</v>
      </c>
      <c r="AD1307">
        <v>0</v>
      </c>
      <c r="AE1307">
        <v>9.5378261760582781</v>
      </c>
    </row>
    <row r="1308" spans="1:31" x14ac:dyDescent="0.25">
      <c r="A1308">
        <v>2415000</v>
      </c>
      <c r="B1308">
        <v>1</v>
      </c>
      <c r="C1308" t="s">
        <v>81</v>
      </c>
      <c r="D1308" t="s">
        <v>121</v>
      </c>
      <c r="E1308" t="s">
        <v>152</v>
      </c>
      <c r="F1308" t="s">
        <v>4005</v>
      </c>
      <c r="G1308" t="s">
        <v>154</v>
      </c>
      <c r="H1308" t="s">
        <v>149</v>
      </c>
      <c r="I1308" t="s">
        <v>136</v>
      </c>
      <c r="J1308" t="s">
        <v>137</v>
      </c>
      <c r="K1308" t="s">
        <v>138</v>
      </c>
      <c r="L1308" t="s">
        <v>4006</v>
      </c>
      <c r="M1308" t="s">
        <v>4007</v>
      </c>
      <c r="N1308">
        <v>0.495</v>
      </c>
      <c r="O1308">
        <v>0</v>
      </c>
      <c r="P1308">
        <v>32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1.7385871762611003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1.7385871762611003</v>
      </c>
    </row>
    <row r="1309" spans="1:31" x14ac:dyDescent="0.25">
      <c r="A1309">
        <v>2414691</v>
      </c>
      <c r="B1309">
        <v>1</v>
      </c>
      <c r="C1309" t="s">
        <v>80</v>
      </c>
      <c r="D1309" t="s">
        <v>97</v>
      </c>
      <c r="E1309" t="s">
        <v>146</v>
      </c>
      <c r="F1309" t="s">
        <v>4008</v>
      </c>
      <c r="G1309" t="s">
        <v>148</v>
      </c>
      <c r="H1309" t="s">
        <v>149</v>
      </c>
      <c r="I1309" t="s">
        <v>136</v>
      </c>
      <c r="J1309" t="s">
        <v>137</v>
      </c>
      <c r="K1309" t="s">
        <v>138</v>
      </c>
      <c r="L1309" t="s">
        <v>4009</v>
      </c>
      <c r="M1309" t="s">
        <v>4010</v>
      </c>
      <c r="N1309">
        <v>1.0061111110000001</v>
      </c>
      <c r="O1309">
        <v>0</v>
      </c>
      <c r="P1309">
        <v>1</v>
      </c>
      <c r="Q1309">
        <v>0</v>
      </c>
      <c r="R1309">
        <v>1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0.57683442457680001</v>
      </c>
      <c r="Y1309">
        <v>0</v>
      </c>
      <c r="Z1309">
        <v>0.43939572612926669</v>
      </c>
      <c r="AA1309">
        <v>0</v>
      </c>
      <c r="AB1309">
        <v>0</v>
      </c>
      <c r="AC1309">
        <v>0</v>
      </c>
      <c r="AD1309">
        <v>0</v>
      </c>
      <c r="AE1309">
        <v>1.0162301507060667</v>
      </c>
    </row>
    <row r="1310" spans="1:31" x14ac:dyDescent="0.25">
      <c r="A1310">
        <v>2414937</v>
      </c>
      <c r="B1310">
        <v>1</v>
      </c>
      <c r="C1310" t="s">
        <v>80</v>
      </c>
      <c r="D1310" t="s">
        <v>96</v>
      </c>
      <c r="E1310" t="s">
        <v>146</v>
      </c>
      <c r="F1310" t="s">
        <v>4011</v>
      </c>
      <c r="G1310" t="s">
        <v>148</v>
      </c>
      <c r="H1310" t="s">
        <v>149</v>
      </c>
      <c r="I1310" t="s">
        <v>136</v>
      </c>
      <c r="J1310" t="s">
        <v>137</v>
      </c>
      <c r="K1310" t="s">
        <v>138</v>
      </c>
      <c r="L1310" t="s">
        <v>4012</v>
      </c>
      <c r="M1310" t="s">
        <v>4013</v>
      </c>
      <c r="N1310">
        <v>1.1174999999999999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0.4886997949313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0.4886997949313</v>
      </c>
    </row>
    <row r="1311" spans="1:31" x14ac:dyDescent="0.25">
      <c r="A1311">
        <v>2415292</v>
      </c>
      <c r="B1311">
        <v>1</v>
      </c>
      <c r="C1311" t="s">
        <v>80</v>
      </c>
      <c r="D1311" t="s">
        <v>100</v>
      </c>
      <c r="E1311" t="s">
        <v>162</v>
      </c>
      <c r="F1311" t="s">
        <v>4014</v>
      </c>
      <c r="G1311" t="s">
        <v>268</v>
      </c>
      <c r="H1311" t="s">
        <v>149</v>
      </c>
      <c r="I1311" t="s">
        <v>136</v>
      </c>
      <c r="J1311" t="s">
        <v>137</v>
      </c>
      <c r="K1311" t="s">
        <v>138</v>
      </c>
      <c r="L1311" t="s">
        <v>4015</v>
      </c>
      <c r="M1311" t="s">
        <v>4016</v>
      </c>
      <c r="N1311">
        <v>1.8294444439999999</v>
      </c>
      <c r="O1311">
        <v>0</v>
      </c>
      <c r="P1311">
        <v>11</v>
      </c>
      <c r="Q1311">
        <v>0</v>
      </c>
      <c r="R1311">
        <v>0</v>
      </c>
      <c r="S1311">
        <v>0</v>
      </c>
      <c r="T1311">
        <v>2</v>
      </c>
      <c r="U1311">
        <v>0</v>
      </c>
      <c r="V1311">
        <v>0</v>
      </c>
      <c r="W1311">
        <v>0</v>
      </c>
      <c r="X1311">
        <v>7.1459795170365323</v>
      </c>
      <c r="Y1311">
        <v>0</v>
      </c>
      <c r="Z1311">
        <v>0</v>
      </c>
      <c r="AA1311">
        <v>0</v>
      </c>
      <c r="AB1311">
        <v>0.42482316893182503</v>
      </c>
      <c r="AC1311">
        <v>0</v>
      </c>
      <c r="AD1311">
        <v>0</v>
      </c>
      <c r="AE1311">
        <v>7.5708026859683573</v>
      </c>
    </row>
    <row r="1312" spans="1:31" x14ac:dyDescent="0.25">
      <c r="A1312">
        <v>2415186</v>
      </c>
      <c r="B1312">
        <v>1</v>
      </c>
      <c r="C1312" t="s">
        <v>80</v>
      </c>
      <c r="D1312" t="s">
        <v>98</v>
      </c>
      <c r="E1312" t="s">
        <v>162</v>
      </c>
      <c r="F1312" t="s">
        <v>4017</v>
      </c>
      <c r="G1312" t="s">
        <v>164</v>
      </c>
      <c r="H1312" t="s">
        <v>149</v>
      </c>
      <c r="I1312" t="s">
        <v>136</v>
      </c>
      <c r="J1312" t="s">
        <v>137</v>
      </c>
      <c r="K1312" t="s">
        <v>138</v>
      </c>
      <c r="L1312" t="s">
        <v>4018</v>
      </c>
      <c r="M1312" t="s">
        <v>4019</v>
      </c>
      <c r="N1312">
        <v>4.7308333329999996</v>
      </c>
      <c r="O1312">
        <v>0</v>
      </c>
      <c r="P1312">
        <v>17</v>
      </c>
      <c r="Q1312">
        <v>0</v>
      </c>
      <c r="R1312">
        <v>1</v>
      </c>
      <c r="S1312">
        <v>0</v>
      </c>
      <c r="T1312">
        <v>11</v>
      </c>
      <c r="U1312">
        <v>0</v>
      </c>
      <c r="V1312">
        <v>0</v>
      </c>
      <c r="W1312">
        <v>0</v>
      </c>
      <c r="X1312">
        <v>16.08962997746843</v>
      </c>
      <c r="Y1312">
        <v>0</v>
      </c>
      <c r="Z1312">
        <v>0</v>
      </c>
      <c r="AA1312">
        <v>0</v>
      </c>
      <c r="AB1312">
        <v>23.109206769098328</v>
      </c>
      <c r="AC1312">
        <v>0</v>
      </c>
      <c r="AD1312">
        <v>0</v>
      </c>
      <c r="AE1312">
        <v>39.198836746566755</v>
      </c>
    </row>
    <row r="1313" spans="1:31" x14ac:dyDescent="0.25">
      <c r="A1313">
        <v>2414874</v>
      </c>
      <c r="B1313">
        <v>1</v>
      </c>
      <c r="C1313" t="s">
        <v>80</v>
      </c>
      <c r="D1313" t="s">
        <v>89</v>
      </c>
      <c r="E1313" t="s">
        <v>132</v>
      </c>
      <c r="F1313" t="s">
        <v>4020</v>
      </c>
      <c r="G1313" t="s">
        <v>215</v>
      </c>
      <c r="H1313" t="s">
        <v>135</v>
      </c>
      <c r="I1313" t="s">
        <v>136</v>
      </c>
      <c r="J1313" t="s">
        <v>137</v>
      </c>
      <c r="K1313" t="s">
        <v>138</v>
      </c>
      <c r="L1313" t="s">
        <v>4021</v>
      </c>
      <c r="M1313" t="s">
        <v>4022</v>
      </c>
      <c r="N1313">
        <v>2.8122222219999999</v>
      </c>
      <c r="O1313">
        <v>0</v>
      </c>
      <c r="P1313">
        <v>24</v>
      </c>
      <c r="Q1313">
        <v>0</v>
      </c>
      <c r="R1313">
        <v>31</v>
      </c>
      <c r="S1313">
        <v>0</v>
      </c>
      <c r="T1313">
        <v>2</v>
      </c>
      <c r="U1313">
        <v>0</v>
      </c>
      <c r="V1313">
        <v>0</v>
      </c>
      <c r="W1313">
        <v>0</v>
      </c>
      <c r="X1313">
        <v>24.314733525757397</v>
      </c>
      <c r="Y1313">
        <v>0</v>
      </c>
      <c r="Z1313">
        <v>17.913153628063995</v>
      </c>
      <c r="AA1313">
        <v>0</v>
      </c>
      <c r="AB1313">
        <v>4.4333441560146891</v>
      </c>
      <c r="AC1313">
        <v>0</v>
      </c>
      <c r="AD1313">
        <v>0</v>
      </c>
      <c r="AE1313">
        <v>46.661231309836083</v>
      </c>
    </row>
    <row r="1314" spans="1:31" x14ac:dyDescent="0.25">
      <c r="A1314">
        <v>2415372</v>
      </c>
      <c r="B1314">
        <v>1</v>
      </c>
      <c r="C1314" t="s">
        <v>80</v>
      </c>
      <c r="D1314" t="s">
        <v>87</v>
      </c>
      <c r="E1314" t="s">
        <v>146</v>
      </c>
      <c r="F1314" t="s">
        <v>4023</v>
      </c>
      <c r="G1314" t="s">
        <v>148</v>
      </c>
      <c r="H1314" t="s">
        <v>149</v>
      </c>
      <c r="I1314" t="s">
        <v>136</v>
      </c>
      <c r="J1314" t="s">
        <v>137</v>
      </c>
      <c r="K1314" t="s">
        <v>138</v>
      </c>
      <c r="L1314" t="s">
        <v>4024</v>
      </c>
      <c r="M1314" t="s">
        <v>4025</v>
      </c>
      <c r="N1314">
        <v>1.9397222220000001</v>
      </c>
      <c r="O1314">
        <v>0</v>
      </c>
      <c r="P1314">
        <v>2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</row>
    <row r="1315" spans="1:31" x14ac:dyDescent="0.25">
      <c r="A1315">
        <v>2415229</v>
      </c>
      <c r="B1315">
        <v>1</v>
      </c>
      <c r="C1315" t="s">
        <v>80</v>
      </c>
      <c r="D1315" t="s">
        <v>97</v>
      </c>
      <c r="E1315" t="s">
        <v>162</v>
      </c>
      <c r="F1315" t="s">
        <v>4026</v>
      </c>
      <c r="G1315" t="s">
        <v>164</v>
      </c>
      <c r="H1315" t="s">
        <v>149</v>
      </c>
      <c r="I1315" t="s">
        <v>136</v>
      </c>
      <c r="J1315" t="s">
        <v>137</v>
      </c>
      <c r="K1315" t="s">
        <v>138</v>
      </c>
      <c r="L1315" t="s">
        <v>4027</v>
      </c>
      <c r="M1315" t="s">
        <v>4028</v>
      </c>
      <c r="N1315">
        <v>3.108333333</v>
      </c>
      <c r="O1315">
        <v>0</v>
      </c>
      <c r="P1315">
        <v>78</v>
      </c>
      <c r="Q1315">
        <v>0</v>
      </c>
      <c r="R1315">
        <v>2</v>
      </c>
      <c r="S1315">
        <v>0</v>
      </c>
      <c r="T1315">
        <v>8</v>
      </c>
      <c r="U1315">
        <v>0</v>
      </c>
      <c r="V1315">
        <v>0</v>
      </c>
      <c r="W1315">
        <v>0</v>
      </c>
      <c r="X1315">
        <v>55.797290849597225</v>
      </c>
      <c r="Y1315">
        <v>0</v>
      </c>
      <c r="Z1315">
        <v>4.6667902390776002</v>
      </c>
      <c r="AA1315">
        <v>0</v>
      </c>
      <c r="AB1315">
        <v>5.8207388731759995</v>
      </c>
      <c r="AC1315">
        <v>0</v>
      </c>
      <c r="AD1315">
        <v>0</v>
      </c>
      <c r="AE1315">
        <v>66.284819961850829</v>
      </c>
    </row>
    <row r="1316" spans="1:31" x14ac:dyDescent="0.25">
      <c r="A1316">
        <v>2415395</v>
      </c>
      <c r="B1316">
        <v>1</v>
      </c>
      <c r="C1316" t="s">
        <v>80</v>
      </c>
      <c r="D1316" t="s">
        <v>103</v>
      </c>
      <c r="E1316" t="s">
        <v>132</v>
      </c>
      <c r="F1316" t="s">
        <v>4029</v>
      </c>
      <c r="G1316" t="s">
        <v>919</v>
      </c>
      <c r="H1316" t="s">
        <v>135</v>
      </c>
      <c r="I1316" t="s">
        <v>136</v>
      </c>
      <c r="J1316" t="s">
        <v>137</v>
      </c>
      <c r="K1316" t="s">
        <v>138</v>
      </c>
      <c r="L1316" t="s">
        <v>4030</v>
      </c>
      <c r="M1316" t="s">
        <v>4031</v>
      </c>
      <c r="N1316">
        <v>1.696111111</v>
      </c>
      <c r="O1316">
        <v>0</v>
      </c>
      <c r="P1316">
        <v>19</v>
      </c>
      <c r="Q1316">
        <v>0</v>
      </c>
      <c r="R1316">
        <v>2</v>
      </c>
      <c r="S1316">
        <v>0</v>
      </c>
      <c r="T1316">
        <v>8</v>
      </c>
      <c r="U1316">
        <v>0</v>
      </c>
      <c r="V1316">
        <v>0</v>
      </c>
      <c r="W1316">
        <v>0</v>
      </c>
      <c r="X1316">
        <v>15.316258942857568</v>
      </c>
      <c r="Y1316">
        <v>0</v>
      </c>
      <c r="Z1316">
        <v>0.59695445340177788</v>
      </c>
      <c r="AA1316">
        <v>0</v>
      </c>
      <c r="AB1316">
        <v>6.0909266526649226</v>
      </c>
      <c r="AC1316">
        <v>0</v>
      </c>
      <c r="AD1316">
        <v>0</v>
      </c>
      <c r="AE1316">
        <v>22.00414004892427</v>
      </c>
    </row>
    <row r="1317" spans="1:31" x14ac:dyDescent="0.25">
      <c r="A1317">
        <v>2414854</v>
      </c>
      <c r="B1317">
        <v>1</v>
      </c>
      <c r="C1317" t="s">
        <v>80</v>
      </c>
      <c r="D1317" t="s">
        <v>98</v>
      </c>
      <c r="E1317" t="s">
        <v>174</v>
      </c>
      <c r="F1317" t="s">
        <v>4032</v>
      </c>
      <c r="G1317" t="s">
        <v>158</v>
      </c>
      <c r="H1317" t="s">
        <v>135</v>
      </c>
      <c r="I1317" t="s">
        <v>136</v>
      </c>
      <c r="J1317" t="s">
        <v>137</v>
      </c>
      <c r="K1317" t="s">
        <v>159</v>
      </c>
      <c r="L1317" t="s">
        <v>4033</v>
      </c>
      <c r="M1317" t="s">
        <v>4034</v>
      </c>
      <c r="N1317">
        <v>6.2588888880000004</v>
      </c>
      <c r="O1317">
        <v>0</v>
      </c>
      <c r="P1317">
        <v>1171</v>
      </c>
      <c r="Q1317">
        <v>0</v>
      </c>
      <c r="R1317">
        <v>3</v>
      </c>
      <c r="S1317">
        <v>1</v>
      </c>
      <c r="T1317">
        <v>64</v>
      </c>
      <c r="U1317">
        <v>0</v>
      </c>
      <c r="V1317">
        <v>0</v>
      </c>
      <c r="W1317">
        <v>0</v>
      </c>
      <c r="X1317">
        <v>1441.3629433611065</v>
      </c>
      <c r="Y1317">
        <v>0</v>
      </c>
      <c r="Z1317">
        <v>28.103530959829602</v>
      </c>
      <c r="AA1317">
        <v>462.56206706413536</v>
      </c>
      <c r="AB1317">
        <v>168.89778391421947</v>
      </c>
      <c r="AC1317">
        <v>0</v>
      </c>
      <c r="AD1317">
        <v>0</v>
      </c>
      <c r="AE1317">
        <v>2100.926325299291</v>
      </c>
    </row>
    <row r="1318" spans="1:31" x14ac:dyDescent="0.25">
      <c r="A1318">
        <v>2415272</v>
      </c>
      <c r="B1318">
        <v>1</v>
      </c>
      <c r="C1318" t="s">
        <v>81</v>
      </c>
      <c r="D1318" t="s">
        <v>118</v>
      </c>
      <c r="E1318" t="s">
        <v>146</v>
      </c>
      <c r="F1318" t="s">
        <v>4035</v>
      </c>
      <c r="G1318" t="s">
        <v>148</v>
      </c>
      <c r="H1318" t="s">
        <v>149</v>
      </c>
      <c r="I1318" t="s">
        <v>136</v>
      </c>
      <c r="J1318" t="s">
        <v>137</v>
      </c>
      <c r="K1318" t="s">
        <v>138</v>
      </c>
      <c r="L1318" t="s">
        <v>4036</v>
      </c>
      <c r="M1318" t="s">
        <v>4037</v>
      </c>
      <c r="N1318">
        <v>1.2</v>
      </c>
      <c r="O1318">
        <v>0</v>
      </c>
      <c r="P1318">
        <v>5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v>0</v>
      </c>
      <c r="W1318">
        <v>0</v>
      </c>
      <c r="X1318">
        <v>1.5946206203313336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1.5946206203313336</v>
      </c>
    </row>
    <row r="1319" spans="1:31" x14ac:dyDescent="0.25">
      <c r="A1319">
        <v>2414774</v>
      </c>
      <c r="B1319">
        <v>1</v>
      </c>
      <c r="C1319" t="s">
        <v>81</v>
      </c>
      <c r="D1319" t="s">
        <v>117</v>
      </c>
      <c r="E1319" t="s">
        <v>146</v>
      </c>
      <c r="F1319" t="s">
        <v>4038</v>
      </c>
      <c r="G1319" t="s">
        <v>148</v>
      </c>
      <c r="H1319" t="s">
        <v>149</v>
      </c>
      <c r="I1319" t="s">
        <v>136</v>
      </c>
      <c r="J1319" t="s">
        <v>137</v>
      </c>
      <c r="K1319" t="s">
        <v>138</v>
      </c>
      <c r="L1319" t="s">
        <v>4039</v>
      </c>
      <c r="M1319" t="s">
        <v>4040</v>
      </c>
      <c r="N1319">
        <v>1.1944444439999999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0.27879034093260002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0.27879034093260002</v>
      </c>
    </row>
    <row r="1320" spans="1:31" x14ac:dyDescent="0.25">
      <c r="A1320">
        <v>2415415</v>
      </c>
      <c r="B1320">
        <v>1</v>
      </c>
      <c r="C1320" t="s">
        <v>80</v>
      </c>
      <c r="D1320" t="s">
        <v>99</v>
      </c>
      <c r="E1320" t="s">
        <v>162</v>
      </c>
      <c r="F1320" t="s">
        <v>4041</v>
      </c>
      <c r="G1320" t="s">
        <v>164</v>
      </c>
      <c r="H1320" t="s">
        <v>149</v>
      </c>
      <c r="I1320" t="s">
        <v>136</v>
      </c>
      <c r="J1320" t="s">
        <v>137</v>
      </c>
      <c r="K1320" t="s">
        <v>138</v>
      </c>
      <c r="L1320" t="s">
        <v>4042</v>
      </c>
      <c r="M1320" t="s">
        <v>4043</v>
      </c>
      <c r="N1320">
        <v>1.862222222</v>
      </c>
      <c r="O1320">
        <v>0</v>
      </c>
      <c r="P1320">
        <v>32</v>
      </c>
      <c r="Q1320">
        <v>0</v>
      </c>
      <c r="R1320">
        <v>2</v>
      </c>
      <c r="S1320">
        <v>0</v>
      </c>
      <c r="T1320">
        <v>6</v>
      </c>
      <c r="U1320">
        <v>0</v>
      </c>
      <c r="V1320">
        <v>0</v>
      </c>
      <c r="W1320">
        <v>0</v>
      </c>
      <c r="X1320">
        <v>17.886610600847341</v>
      </c>
      <c r="Y1320">
        <v>0</v>
      </c>
      <c r="Z1320">
        <v>0</v>
      </c>
      <c r="AA1320">
        <v>0</v>
      </c>
      <c r="AB1320">
        <v>10.142434556411166</v>
      </c>
      <c r="AC1320">
        <v>0</v>
      </c>
      <c r="AD1320">
        <v>0</v>
      </c>
      <c r="AE1320">
        <v>28.029045157258508</v>
      </c>
    </row>
    <row r="1321" spans="1:31" x14ac:dyDescent="0.25">
      <c r="A1321">
        <v>2415023</v>
      </c>
      <c r="B1321">
        <v>1</v>
      </c>
      <c r="C1321" t="s">
        <v>80</v>
      </c>
      <c r="D1321" t="s">
        <v>106</v>
      </c>
      <c r="E1321" t="s">
        <v>174</v>
      </c>
      <c r="F1321" t="s">
        <v>4044</v>
      </c>
      <c r="G1321" t="s">
        <v>158</v>
      </c>
      <c r="H1321" t="s">
        <v>135</v>
      </c>
      <c r="I1321" t="s">
        <v>136</v>
      </c>
      <c r="J1321" t="s">
        <v>137</v>
      </c>
      <c r="K1321" t="s">
        <v>159</v>
      </c>
      <c r="L1321" t="s">
        <v>4045</v>
      </c>
      <c r="M1321" t="s">
        <v>4046</v>
      </c>
      <c r="N1321">
        <v>2.6244444439999999</v>
      </c>
      <c r="O1321">
        <v>0</v>
      </c>
      <c r="P1321">
        <v>3</v>
      </c>
      <c r="Q1321">
        <v>29</v>
      </c>
      <c r="R1321">
        <v>137</v>
      </c>
      <c r="S1321">
        <v>6</v>
      </c>
      <c r="T1321">
        <v>37</v>
      </c>
      <c r="U1321">
        <v>0</v>
      </c>
      <c r="V1321">
        <v>0</v>
      </c>
      <c r="W1321">
        <v>0</v>
      </c>
      <c r="X1321">
        <v>0.77735371679875009</v>
      </c>
      <c r="Y1321">
        <v>87.041060324281233</v>
      </c>
      <c r="Z1321">
        <v>107.67185930938084</v>
      </c>
      <c r="AA1321">
        <v>17.755622699271598</v>
      </c>
      <c r="AB1321">
        <v>78.53252251558429</v>
      </c>
      <c r="AC1321">
        <v>0</v>
      </c>
      <c r="AD1321">
        <v>0</v>
      </c>
      <c r="AE1321">
        <v>291.77841856531671</v>
      </c>
    </row>
    <row r="1322" spans="1:31" x14ac:dyDescent="0.25">
      <c r="A1322">
        <v>2415458</v>
      </c>
      <c r="B1322">
        <v>1</v>
      </c>
      <c r="C1322" t="s">
        <v>81</v>
      </c>
      <c r="D1322" t="s">
        <v>112</v>
      </c>
      <c r="E1322" t="s">
        <v>146</v>
      </c>
      <c r="F1322" t="s">
        <v>4047</v>
      </c>
      <c r="G1322" t="s">
        <v>148</v>
      </c>
      <c r="H1322" t="s">
        <v>149</v>
      </c>
      <c r="I1322" t="s">
        <v>136</v>
      </c>
      <c r="J1322" t="s">
        <v>137</v>
      </c>
      <c r="K1322" t="s">
        <v>138</v>
      </c>
      <c r="L1322" t="s">
        <v>4048</v>
      </c>
      <c r="M1322" t="s">
        <v>4049</v>
      </c>
      <c r="N1322">
        <v>1.4175</v>
      </c>
      <c r="O1322">
        <v>0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</row>
    <row r="1323" spans="1:31" x14ac:dyDescent="0.25">
      <c r="A1323">
        <v>2415315</v>
      </c>
      <c r="B1323">
        <v>1</v>
      </c>
      <c r="C1323" t="s">
        <v>80</v>
      </c>
      <c r="D1323" t="s">
        <v>97</v>
      </c>
      <c r="E1323" t="s">
        <v>146</v>
      </c>
      <c r="F1323" t="s">
        <v>4050</v>
      </c>
      <c r="G1323" t="s">
        <v>148</v>
      </c>
      <c r="H1323" t="s">
        <v>149</v>
      </c>
      <c r="I1323" t="s">
        <v>136</v>
      </c>
      <c r="J1323" t="s">
        <v>137</v>
      </c>
      <c r="K1323" t="s">
        <v>138</v>
      </c>
      <c r="L1323" t="s">
        <v>4051</v>
      </c>
      <c r="M1323" t="s">
        <v>4052</v>
      </c>
      <c r="N1323">
        <v>0.86750000000000005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3</v>
      </c>
      <c r="U1323">
        <v>0</v>
      </c>
      <c r="V1323">
        <v>0</v>
      </c>
      <c r="W1323">
        <v>0</v>
      </c>
      <c r="X1323">
        <v>2.2973687185846083</v>
      </c>
      <c r="Y1323">
        <v>0</v>
      </c>
      <c r="Z1323">
        <v>0</v>
      </c>
      <c r="AA1323">
        <v>0</v>
      </c>
      <c r="AB1323">
        <v>1.9763549371820166</v>
      </c>
      <c r="AC1323">
        <v>0</v>
      </c>
      <c r="AD1323">
        <v>0</v>
      </c>
      <c r="AE1323">
        <v>4.2737236557666254</v>
      </c>
    </row>
    <row r="1324" spans="1:31" x14ac:dyDescent="0.25">
      <c r="A1324">
        <v>2415309</v>
      </c>
      <c r="B1324">
        <v>1</v>
      </c>
      <c r="C1324" t="s">
        <v>81</v>
      </c>
      <c r="D1324" t="s">
        <v>121</v>
      </c>
      <c r="E1324" t="s">
        <v>152</v>
      </c>
      <c r="F1324" t="s">
        <v>4053</v>
      </c>
      <c r="G1324" t="s">
        <v>154</v>
      </c>
      <c r="H1324" t="s">
        <v>149</v>
      </c>
      <c r="I1324" t="s">
        <v>136</v>
      </c>
      <c r="J1324" t="s">
        <v>137</v>
      </c>
      <c r="K1324" t="s">
        <v>138</v>
      </c>
      <c r="L1324" t="s">
        <v>4054</v>
      </c>
      <c r="M1324" t="s">
        <v>4055</v>
      </c>
      <c r="N1324">
        <v>0.42249999999999999</v>
      </c>
      <c r="O1324">
        <v>0</v>
      </c>
      <c r="P1324">
        <v>12</v>
      </c>
      <c r="Q1324">
        <v>0</v>
      </c>
      <c r="R1324">
        <v>22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0.91758017227499988</v>
      </c>
      <c r="Y1324">
        <v>0</v>
      </c>
      <c r="Z1324">
        <v>6.2141783923050004E-2</v>
      </c>
      <c r="AA1324">
        <v>0</v>
      </c>
      <c r="AB1324">
        <v>0</v>
      </c>
      <c r="AC1324">
        <v>0</v>
      </c>
      <c r="AD1324">
        <v>0</v>
      </c>
      <c r="AE1324">
        <v>0.97972195619804991</v>
      </c>
    </row>
    <row r="1325" spans="1:31" x14ac:dyDescent="0.25">
      <c r="A1325">
        <v>2415166</v>
      </c>
      <c r="B1325">
        <v>1</v>
      </c>
      <c r="C1325" t="s">
        <v>80</v>
      </c>
      <c r="D1325" t="s">
        <v>110</v>
      </c>
      <c r="E1325" t="s">
        <v>241</v>
      </c>
      <c r="F1325" t="s">
        <v>4056</v>
      </c>
      <c r="G1325" t="s">
        <v>168</v>
      </c>
      <c r="H1325" t="s">
        <v>135</v>
      </c>
      <c r="I1325" t="s">
        <v>136</v>
      </c>
      <c r="J1325" t="s">
        <v>3</v>
      </c>
      <c r="K1325" t="s">
        <v>138</v>
      </c>
      <c r="L1325" t="s">
        <v>4057</v>
      </c>
      <c r="M1325" t="s">
        <v>4058</v>
      </c>
      <c r="N1325">
        <v>1.173333333</v>
      </c>
      <c r="O1325">
        <v>0</v>
      </c>
      <c r="P1325">
        <v>1143</v>
      </c>
      <c r="Q1325">
        <v>0</v>
      </c>
      <c r="R1325">
        <v>0</v>
      </c>
      <c r="S1325">
        <v>0</v>
      </c>
      <c r="T1325">
        <v>241</v>
      </c>
      <c r="U1325">
        <v>0</v>
      </c>
      <c r="V1325">
        <v>0</v>
      </c>
      <c r="W1325">
        <v>0</v>
      </c>
      <c r="X1325">
        <v>389.05706717975914</v>
      </c>
      <c r="Y1325">
        <v>0</v>
      </c>
      <c r="Z1325">
        <v>0</v>
      </c>
      <c r="AA1325">
        <v>0</v>
      </c>
      <c r="AB1325">
        <v>390.49448524441215</v>
      </c>
      <c r="AC1325">
        <v>0</v>
      </c>
      <c r="AD1325">
        <v>0</v>
      </c>
      <c r="AE1325">
        <v>779.55155242417129</v>
      </c>
    </row>
    <row r="1326" spans="1:31" x14ac:dyDescent="0.25">
      <c r="A1326">
        <v>2415066</v>
      </c>
      <c r="B1326">
        <v>1</v>
      </c>
      <c r="C1326" t="s">
        <v>80</v>
      </c>
      <c r="D1326" t="s">
        <v>107</v>
      </c>
      <c r="E1326" t="s">
        <v>132</v>
      </c>
      <c r="F1326" t="s">
        <v>4059</v>
      </c>
      <c r="G1326" t="s">
        <v>143</v>
      </c>
      <c r="H1326" t="s">
        <v>135</v>
      </c>
      <c r="I1326" t="s">
        <v>136</v>
      </c>
      <c r="J1326" t="s">
        <v>137</v>
      </c>
      <c r="K1326" t="s">
        <v>138</v>
      </c>
      <c r="L1326" t="s">
        <v>4060</v>
      </c>
      <c r="M1326" t="s">
        <v>4061</v>
      </c>
      <c r="N1326">
        <v>0.49916666599999998</v>
      </c>
      <c r="O1326">
        <v>0</v>
      </c>
      <c r="P1326">
        <v>287</v>
      </c>
      <c r="Q1326">
        <v>0</v>
      </c>
      <c r="R1326">
        <v>0</v>
      </c>
      <c r="S1326">
        <v>0</v>
      </c>
      <c r="T1326">
        <v>26</v>
      </c>
      <c r="U1326">
        <v>0</v>
      </c>
      <c r="V1326">
        <v>0</v>
      </c>
      <c r="W1326">
        <v>0</v>
      </c>
      <c r="X1326">
        <v>12.403165067731216</v>
      </c>
      <c r="Y1326">
        <v>0</v>
      </c>
      <c r="Z1326">
        <v>0</v>
      </c>
      <c r="AA1326">
        <v>0</v>
      </c>
      <c r="AB1326">
        <v>5.2451590808635409</v>
      </c>
      <c r="AC1326">
        <v>0</v>
      </c>
      <c r="AD1326">
        <v>0</v>
      </c>
      <c r="AE1326">
        <v>17.648324148594757</v>
      </c>
    </row>
    <row r="1327" spans="1:31" x14ac:dyDescent="0.25">
      <c r="A1327">
        <v>2414934</v>
      </c>
      <c r="B1327">
        <v>1</v>
      </c>
      <c r="C1327" t="s">
        <v>81</v>
      </c>
      <c r="D1327" t="s">
        <v>128</v>
      </c>
      <c r="E1327" t="s">
        <v>174</v>
      </c>
      <c r="F1327" t="s">
        <v>4062</v>
      </c>
      <c r="G1327" t="s">
        <v>143</v>
      </c>
      <c r="H1327" t="s">
        <v>135</v>
      </c>
      <c r="I1327" t="s">
        <v>136</v>
      </c>
      <c r="J1327" t="s">
        <v>137</v>
      </c>
      <c r="K1327" t="s">
        <v>138</v>
      </c>
      <c r="L1327" t="s">
        <v>4063</v>
      </c>
      <c r="M1327" t="s">
        <v>4064</v>
      </c>
      <c r="N1327">
        <v>0.117222222</v>
      </c>
      <c r="O1327">
        <v>0</v>
      </c>
      <c r="P1327">
        <v>0</v>
      </c>
      <c r="Q1327">
        <v>1</v>
      </c>
      <c r="R1327">
        <v>0</v>
      </c>
      <c r="S1327">
        <v>1</v>
      </c>
      <c r="T1327">
        <v>0</v>
      </c>
      <c r="U1327">
        <v>8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1.7984229135840004</v>
      </c>
      <c r="AB1327">
        <v>0</v>
      </c>
      <c r="AC1327">
        <v>129.23335238052567</v>
      </c>
      <c r="AD1327">
        <v>0</v>
      </c>
      <c r="AE1327">
        <v>131.03177529410968</v>
      </c>
    </row>
    <row r="1328" spans="1:31" x14ac:dyDescent="0.25">
      <c r="A1328">
        <v>2415126</v>
      </c>
      <c r="B1328">
        <v>1</v>
      </c>
      <c r="C1328" t="s">
        <v>81</v>
      </c>
      <c r="D1328" t="s">
        <v>125</v>
      </c>
      <c r="E1328" t="s">
        <v>132</v>
      </c>
      <c r="F1328" t="s">
        <v>4065</v>
      </c>
      <c r="G1328" t="s">
        <v>143</v>
      </c>
      <c r="H1328" t="s">
        <v>135</v>
      </c>
      <c r="I1328" t="s">
        <v>136</v>
      </c>
      <c r="J1328" t="s">
        <v>137</v>
      </c>
      <c r="K1328" t="s">
        <v>138</v>
      </c>
      <c r="L1328" t="s">
        <v>4066</v>
      </c>
      <c r="M1328" t="s">
        <v>4067</v>
      </c>
      <c r="N1328">
        <v>0.80555555499999998</v>
      </c>
      <c r="O1328">
        <v>0</v>
      </c>
      <c r="P1328">
        <v>2223</v>
      </c>
      <c r="Q1328">
        <v>0</v>
      </c>
      <c r="R1328">
        <v>6</v>
      </c>
      <c r="S1328">
        <v>2</v>
      </c>
      <c r="T1328">
        <v>413</v>
      </c>
      <c r="U1328">
        <v>0</v>
      </c>
      <c r="V1328">
        <v>0</v>
      </c>
      <c r="W1328">
        <v>0</v>
      </c>
      <c r="X1328">
        <v>286.714122128501</v>
      </c>
      <c r="Y1328">
        <v>0</v>
      </c>
      <c r="Z1328">
        <v>0</v>
      </c>
      <c r="AA1328">
        <v>2.3014735227272225</v>
      </c>
      <c r="AB1328">
        <v>177.65324076281735</v>
      </c>
      <c r="AC1328">
        <v>0</v>
      </c>
      <c r="AD1328">
        <v>0</v>
      </c>
      <c r="AE1328">
        <v>466.66883641404559</v>
      </c>
    </row>
    <row r="1329" spans="1:31" x14ac:dyDescent="0.25">
      <c r="A1329">
        <v>2415149</v>
      </c>
      <c r="B1329">
        <v>1</v>
      </c>
      <c r="C1329" t="s">
        <v>80</v>
      </c>
      <c r="D1329" t="s">
        <v>93</v>
      </c>
      <c r="E1329" t="s">
        <v>146</v>
      </c>
      <c r="F1329" t="s">
        <v>3915</v>
      </c>
      <c r="G1329" t="s">
        <v>282</v>
      </c>
      <c r="H1329" t="s">
        <v>149</v>
      </c>
      <c r="I1329" t="s">
        <v>136</v>
      </c>
      <c r="J1329" t="s">
        <v>137</v>
      </c>
      <c r="K1329" t="s">
        <v>138</v>
      </c>
      <c r="L1329" t="s">
        <v>4068</v>
      </c>
      <c r="M1329" t="s">
        <v>4069</v>
      </c>
      <c r="N1329">
        <v>1.578333333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7.0993936251424999E-2</v>
      </c>
      <c r="AC1329">
        <v>0</v>
      </c>
      <c r="AD1329">
        <v>0</v>
      </c>
      <c r="AE1329">
        <v>7.0993936251424999E-2</v>
      </c>
    </row>
    <row r="1330" spans="1:31" x14ac:dyDescent="0.25">
      <c r="A1330">
        <v>2414811</v>
      </c>
      <c r="B1330">
        <v>1</v>
      </c>
      <c r="C1330" t="s">
        <v>81</v>
      </c>
      <c r="D1330" t="s">
        <v>123</v>
      </c>
      <c r="E1330" t="s">
        <v>146</v>
      </c>
      <c r="F1330" t="s">
        <v>4070</v>
      </c>
      <c r="G1330" t="s">
        <v>148</v>
      </c>
      <c r="H1330" t="s">
        <v>149</v>
      </c>
      <c r="I1330" t="s">
        <v>136</v>
      </c>
      <c r="J1330" t="s">
        <v>137</v>
      </c>
      <c r="K1330" t="s">
        <v>138</v>
      </c>
      <c r="L1330" t="s">
        <v>4071</v>
      </c>
      <c r="M1330" t="s">
        <v>4072</v>
      </c>
      <c r="N1330">
        <v>2.5841666659999998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0.43450741954800004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0.43450741954800004</v>
      </c>
    </row>
    <row r="1331" spans="1:31" x14ac:dyDescent="0.25">
      <c r="A1331">
        <v>2415498</v>
      </c>
      <c r="B1331">
        <v>1</v>
      </c>
      <c r="C1331" t="s">
        <v>81</v>
      </c>
      <c r="D1331" t="s">
        <v>128</v>
      </c>
      <c r="E1331" t="s">
        <v>146</v>
      </c>
      <c r="F1331" t="s">
        <v>4073</v>
      </c>
      <c r="G1331" t="s">
        <v>148</v>
      </c>
      <c r="H1331" t="s">
        <v>149</v>
      </c>
      <c r="I1331" t="s">
        <v>136</v>
      </c>
      <c r="J1331" t="s">
        <v>137</v>
      </c>
      <c r="K1331" t="s">
        <v>138</v>
      </c>
      <c r="L1331" t="s">
        <v>4074</v>
      </c>
      <c r="M1331" t="s">
        <v>4075</v>
      </c>
      <c r="N1331">
        <v>6.693333333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</row>
    <row r="1332" spans="1:31" x14ac:dyDescent="0.25">
      <c r="A1332">
        <v>2415003</v>
      </c>
      <c r="B1332">
        <v>1</v>
      </c>
      <c r="C1332" t="s">
        <v>80</v>
      </c>
      <c r="D1332" t="s">
        <v>82</v>
      </c>
      <c r="E1332" t="s">
        <v>146</v>
      </c>
      <c r="F1332" t="s">
        <v>4076</v>
      </c>
      <c r="G1332" t="s">
        <v>148</v>
      </c>
      <c r="H1332" t="s">
        <v>149</v>
      </c>
      <c r="I1332" t="s">
        <v>136</v>
      </c>
      <c r="J1332" t="s">
        <v>137</v>
      </c>
      <c r="K1332" t="s">
        <v>138</v>
      </c>
      <c r="L1332" t="s">
        <v>4077</v>
      </c>
      <c r="M1332" t="s">
        <v>4078</v>
      </c>
      <c r="N1332">
        <v>4.2658333329999998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</row>
    <row r="1333" spans="1:31" x14ac:dyDescent="0.25">
      <c r="A1333">
        <v>2414857</v>
      </c>
      <c r="B1333">
        <v>1</v>
      </c>
      <c r="C1333" t="s">
        <v>81</v>
      </c>
      <c r="D1333" t="s">
        <v>128</v>
      </c>
      <c r="E1333" t="s">
        <v>146</v>
      </c>
      <c r="F1333" t="s">
        <v>4079</v>
      </c>
      <c r="G1333" t="s">
        <v>148</v>
      </c>
      <c r="H1333" t="s">
        <v>149</v>
      </c>
      <c r="I1333" t="s">
        <v>136</v>
      </c>
      <c r="J1333" t="s">
        <v>137</v>
      </c>
      <c r="K1333" t="s">
        <v>138</v>
      </c>
      <c r="L1333" t="s">
        <v>4080</v>
      </c>
      <c r="M1333" t="s">
        <v>4081</v>
      </c>
      <c r="N1333">
        <v>1.1363888879999999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16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8.4922783629476655</v>
      </c>
      <c r="AC1333">
        <v>0</v>
      </c>
      <c r="AD1333">
        <v>0</v>
      </c>
      <c r="AE1333">
        <v>8.4922783629476655</v>
      </c>
    </row>
    <row r="1334" spans="1:31" x14ac:dyDescent="0.25">
      <c r="A1334">
        <v>2415043</v>
      </c>
      <c r="B1334">
        <v>1</v>
      </c>
      <c r="C1334" t="s">
        <v>81</v>
      </c>
      <c r="D1334" t="s">
        <v>122</v>
      </c>
      <c r="E1334" t="s">
        <v>132</v>
      </c>
      <c r="F1334" t="s">
        <v>4082</v>
      </c>
      <c r="G1334" t="s">
        <v>143</v>
      </c>
      <c r="H1334" t="s">
        <v>135</v>
      </c>
      <c r="I1334" t="s">
        <v>136</v>
      </c>
      <c r="J1334" t="s">
        <v>137</v>
      </c>
      <c r="K1334" t="s">
        <v>138</v>
      </c>
      <c r="L1334" t="s">
        <v>4083</v>
      </c>
      <c r="M1334" t="s">
        <v>4084</v>
      </c>
      <c r="N1334">
        <v>0.10249999999999999</v>
      </c>
      <c r="O1334">
        <v>0</v>
      </c>
      <c r="P1334">
        <v>1762</v>
      </c>
      <c r="Q1334">
        <v>6</v>
      </c>
      <c r="R1334">
        <v>26</v>
      </c>
      <c r="S1334">
        <v>1</v>
      </c>
      <c r="T1334">
        <v>178</v>
      </c>
      <c r="U1334">
        <v>1</v>
      </c>
      <c r="V1334">
        <v>0</v>
      </c>
      <c r="W1334">
        <v>0</v>
      </c>
      <c r="X1334">
        <v>30.188367283991049</v>
      </c>
      <c r="Y1334">
        <v>0.11276326685482499</v>
      </c>
      <c r="Z1334">
        <v>0.89423386013040007</v>
      </c>
      <c r="AA1334">
        <v>0.13018508636285001</v>
      </c>
      <c r="AB1334">
        <v>11.390620517068422</v>
      </c>
      <c r="AC1334">
        <v>2.2168055650806</v>
      </c>
      <c r="AD1334">
        <v>0</v>
      </c>
      <c r="AE1334">
        <v>44.932975579488144</v>
      </c>
    </row>
    <row r="1335" spans="1:31" x14ac:dyDescent="0.25">
      <c r="A1335">
        <v>2415189</v>
      </c>
      <c r="B1335">
        <v>1</v>
      </c>
      <c r="C1335" t="s">
        <v>80</v>
      </c>
      <c r="D1335" t="s">
        <v>83</v>
      </c>
      <c r="E1335" t="s">
        <v>146</v>
      </c>
      <c r="F1335" t="s">
        <v>4085</v>
      </c>
      <c r="G1335" t="s">
        <v>282</v>
      </c>
      <c r="H1335" t="s">
        <v>149</v>
      </c>
      <c r="I1335" t="s">
        <v>136</v>
      </c>
      <c r="J1335" t="s">
        <v>137</v>
      </c>
      <c r="K1335" t="s">
        <v>138</v>
      </c>
      <c r="L1335" t="s">
        <v>4086</v>
      </c>
      <c r="M1335" t="s">
        <v>4087</v>
      </c>
      <c r="N1335">
        <v>2.4708333329999999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0.1146063167145</v>
      </c>
      <c r="AC1335">
        <v>0</v>
      </c>
      <c r="AD1335">
        <v>0</v>
      </c>
      <c r="AE1335">
        <v>0.1146063167145</v>
      </c>
    </row>
    <row r="1336" spans="1:31" x14ac:dyDescent="0.25">
      <c r="A1336">
        <v>2414708</v>
      </c>
      <c r="B1336">
        <v>1</v>
      </c>
      <c r="C1336" t="s">
        <v>80</v>
      </c>
      <c r="D1336" t="s">
        <v>97</v>
      </c>
      <c r="E1336" t="s">
        <v>162</v>
      </c>
      <c r="F1336" t="s">
        <v>4088</v>
      </c>
      <c r="G1336" t="s">
        <v>154</v>
      </c>
      <c r="H1336" t="s">
        <v>149</v>
      </c>
      <c r="I1336" t="s">
        <v>136</v>
      </c>
      <c r="J1336" t="s">
        <v>137</v>
      </c>
      <c r="K1336" t="s">
        <v>138</v>
      </c>
      <c r="L1336" t="s">
        <v>4089</v>
      </c>
      <c r="M1336" t="s">
        <v>4090</v>
      </c>
      <c r="N1336">
        <v>0.29722222199999998</v>
      </c>
      <c r="O1336">
        <v>0</v>
      </c>
      <c r="P1336">
        <v>52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1.1397246583648333</v>
      </c>
      <c r="Y1336">
        <v>0</v>
      </c>
      <c r="Z1336">
        <v>0</v>
      </c>
      <c r="AA1336">
        <v>0</v>
      </c>
      <c r="AB1336">
        <v>0.35875840141874998</v>
      </c>
      <c r="AC1336">
        <v>0</v>
      </c>
      <c r="AD1336">
        <v>0</v>
      </c>
      <c r="AE1336">
        <v>1.4984830597835832</v>
      </c>
    </row>
    <row r="1337" spans="1:31" x14ac:dyDescent="0.25">
      <c r="A1337">
        <v>2415206</v>
      </c>
      <c r="B1337">
        <v>1</v>
      </c>
      <c r="C1337" t="s">
        <v>81</v>
      </c>
      <c r="D1337" t="s">
        <v>120</v>
      </c>
      <c r="E1337" t="s">
        <v>146</v>
      </c>
      <c r="F1337" t="s">
        <v>4091</v>
      </c>
      <c r="G1337" t="s">
        <v>148</v>
      </c>
      <c r="H1337" t="s">
        <v>149</v>
      </c>
      <c r="I1337" t="s">
        <v>136</v>
      </c>
      <c r="J1337" t="s">
        <v>137</v>
      </c>
      <c r="K1337" t="s">
        <v>138</v>
      </c>
      <c r="L1337" t="s">
        <v>4092</v>
      </c>
      <c r="M1337" t="s">
        <v>4093</v>
      </c>
      <c r="N1337">
        <v>3.3597222219999998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0.27719902355865006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0.27719902355865006</v>
      </c>
    </row>
    <row r="1338" spans="1:31" x14ac:dyDescent="0.25">
      <c r="A1338">
        <v>2414851</v>
      </c>
      <c r="B1338">
        <v>1</v>
      </c>
      <c r="C1338" t="s">
        <v>81</v>
      </c>
      <c r="D1338" t="s">
        <v>123</v>
      </c>
      <c r="E1338" t="s">
        <v>132</v>
      </c>
      <c r="F1338" t="s">
        <v>4094</v>
      </c>
      <c r="G1338" t="s">
        <v>158</v>
      </c>
      <c r="H1338" t="s">
        <v>135</v>
      </c>
      <c r="I1338" t="s">
        <v>136</v>
      </c>
      <c r="J1338" t="s">
        <v>137</v>
      </c>
      <c r="K1338" t="s">
        <v>159</v>
      </c>
      <c r="L1338" t="s">
        <v>4095</v>
      </c>
      <c r="M1338" t="s">
        <v>4096</v>
      </c>
      <c r="N1338">
        <v>5.3397222219999998</v>
      </c>
      <c r="O1338">
        <v>2</v>
      </c>
      <c r="P1338">
        <v>7721</v>
      </c>
      <c r="Q1338">
        <v>18</v>
      </c>
      <c r="R1338">
        <v>163</v>
      </c>
      <c r="S1338">
        <v>8</v>
      </c>
      <c r="T1338">
        <v>431</v>
      </c>
      <c r="U1338">
        <v>1</v>
      </c>
      <c r="V1338">
        <v>2</v>
      </c>
      <c r="W1338">
        <v>0.3732946608744</v>
      </c>
      <c r="X1338">
        <v>7636.9099231222153</v>
      </c>
      <c r="Y1338">
        <v>56.809680670255652</v>
      </c>
      <c r="Z1338">
        <v>106.49772863376869</v>
      </c>
      <c r="AA1338">
        <v>178.78194440496679</v>
      </c>
      <c r="AB1338">
        <v>1951.68728067199</v>
      </c>
      <c r="AC1338">
        <v>14.042653550999999</v>
      </c>
      <c r="AD1338">
        <v>44.005332682660061</v>
      </c>
      <c r="AE1338">
        <v>9989.107838397731</v>
      </c>
    </row>
    <row r="1339" spans="1:31" x14ac:dyDescent="0.25">
      <c r="A1339">
        <v>2415232</v>
      </c>
      <c r="B1339">
        <v>1</v>
      </c>
      <c r="C1339" t="s">
        <v>80</v>
      </c>
      <c r="D1339" t="s">
        <v>84</v>
      </c>
      <c r="E1339" t="s">
        <v>146</v>
      </c>
      <c r="F1339" t="s">
        <v>4097</v>
      </c>
      <c r="G1339" t="s">
        <v>148</v>
      </c>
      <c r="H1339" t="s">
        <v>149</v>
      </c>
      <c r="I1339" t="s">
        <v>136</v>
      </c>
      <c r="J1339" t="s">
        <v>137</v>
      </c>
      <c r="K1339" t="s">
        <v>138</v>
      </c>
      <c r="L1339" t="s">
        <v>4098</v>
      </c>
      <c r="M1339" t="s">
        <v>4099</v>
      </c>
      <c r="N1339">
        <v>4.4169444440000003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2.0514391440200001E-2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2.0514391440200001E-2</v>
      </c>
    </row>
    <row r="1340" spans="1:31" x14ac:dyDescent="0.25">
      <c r="A1340">
        <v>2414877</v>
      </c>
      <c r="B1340">
        <v>1</v>
      </c>
      <c r="C1340" t="s">
        <v>80</v>
      </c>
      <c r="D1340" t="s">
        <v>97</v>
      </c>
      <c r="E1340" t="s">
        <v>132</v>
      </c>
      <c r="F1340" t="s">
        <v>4100</v>
      </c>
      <c r="G1340" t="s">
        <v>215</v>
      </c>
      <c r="H1340" t="s">
        <v>135</v>
      </c>
      <c r="I1340" t="s">
        <v>136</v>
      </c>
      <c r="J1340" t="s">
        <v>137</v>
      </c>
      <c r="K1340" t="s">
        <v>138</v>
      </c>
      <c r="L1340" t="s">
        <v>4101</v>
      </c>
      <c r="M1340" t="s">
        <v>4102</v>
      </c>
      <c r="N1340">
        <v>6.2013888880000003</v>
      </c>
      <c r="O1340">
        <v>0</v>
      </c>
      <c r="P1340">
        <v>2331</v>
      </c>
      <c r="Q1340">
        <v>0</v>
      </c>
      <c r="R1340">
        <v>9</v>
      </c>
      <c r="S1340">
        <v>1</v>
      </c>
      <c r="T1340">
        <v>277</v>
      </c>
      <c r="U1340">
        <v>0</v>
      </c>
      <c r="V1340">
        <v>0</v>
      </c>
      <c r="W1340">
        <v>0</v>
      </c>
      <c r="X1340">
        <v>3365.1563913283603</v>
      </c>
      <c r="Y1340">
        <v>0</v>
      </c>
      <c r="Z1340">
        <v>2.1948970336546747</v>
      </c>
      <c r="AA1340">
        <v>7.9298564408573231</v>
      </c>
      <c r="AB1340">
        <v>1846.6408341467404</v>
      </c>
      <c r="AC1340">
        <v>0</v>
      </c>
      <c r="AD1340">
        <v>0</v>
      </c>
      <c r="AE1340">
        <v>5221.9219789496128</v>
      </c>
    </row>
    <row r="1341" spans="1:31" x14ac:dyDescent="0.25">
      <c r="A1341">
        <v>2415518</v>
      </c>
      <c r="B1341">
        <v>1</v>
      </c>
      <c r="C1341" t="s">
        <v>81</v>
      </c>
      <c r="D1341" t="s">
        <v>113</v>
      </c>
      <c r="E1341" t="s">
        <v>146</v>
      </c>
      <c r="F1341" t="s">
        <v>4103</v>
      </c>
      <c r="G1341" t="s">
        <v>282</v>
      </c>
      <c r="H1341" t="s">
        <v>149</v>
      </c>
      <c r="I1341" t="s">
        <v>136</v>
      </c>
      <c r="J1341" t="s">
        <v>137</v>
      </c>
      <c r="K1341" t="s">
        <v>138</v>
      </c>
      <c r="L1341" t="s">
        <v>4104</v>
      </c>
      <c r="M1341" t="s">
        <v>4105</v>
      </c>
      <c r="N1341">
        <v>0.52138888800000005</v>
      </c>
      <c r="O1341">
        <v>0</v>
      </c>
      <c r="P1341">
        <v>11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1.1431052537680999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1.1431052537680999</v>
      </c>
    </row>
    <row r="1342" spans="1:31" x14ac:dyDescent="0.25">
      <c r="A1342">
        <v>2415249</v>
      </c>
      <c r="B1342">
        <v>1</v>
      </c>
      <c r="C1342" t="s">
        <v>80</v>
      </c>
      <c r="D1342" t="s">
        <v>84</v>
      </c>
      <c r="E1342" t="s">
        <v>132</v>
      </c>
      <c r="F1342" t="s">
        <v>4106</v>
      </c>
      <c r="G1342" t="s">
        <v>215</v>
      </c>
      <c r="H1342" t="s">
        <v>135</v>
      </c>
      <c r="I1342" t="s">
        <v>136</v>
      </c>
      <c r="J1342" t="s">
        <v>137</v>
      </c>
      <c r="K1342" t="s">
        <v>138</v>
      </c>
      <c r="L1342" t="s">
        <v>4107</v>
      </c>
      <c r="M1342" t="s">
        <v>4108</v>
      </c>
      <c r="N1342">
        <v>6.4922222219999997</v>
      </c>
      <c r="O1342">
        <v>0</v>
      </c>
      <c r="P1342">
        <v>17</v>
      </c>
      <c r="Q1342">
        <v>0</v>
      </c>
      <c r="R1342">
        <v>16</v>
      </c>
      <c r="S1342">
        <v>0</v>
      </c>
      <c r="T1342">
        <v>2</v>
      </c>
      <c r="U1342">
        <v>0</v>
      </c>
      <c r="V1342">
        <v>0</v>
      </c>
      <c r="W1342">
        <v>0</v>
      </c>
      <c r="X1342">
        <v>48.17700697746578</v>
      </c>
      <c r="Y1342">
        <v>0</v>
      </c>
      <c r="Z1342">
        <v>112.06571560259721</v>
      </c>
      <c r="AA1342">
        <v>0</v>
      </c>
      <c r="AB1342">
        <v>9.4165777710735039</v>
      </c>
      <c r="AC1342">
        <v>0</v>
      </c>
      <c r="AD1342">
        <v>0</v>
      </c>
      <c r="AE1342">
        <v>169.65930035113649</v>
      </c>
    </row>
    <row r="1343" spans="1:31" x14ac:dyDescent="0.25">
      <c r="A1343">
        <v>2414685</v>
      </c>
      <c r="B1343">
        <v>1</v>
      </c>
      <c r="C1343" t="s">
        <v>80</v>
      </c>
      <c r="D1343" t="s">
        <v>95</v>
      </c>
      <c r="E1343" t="s">
        <v>162</v>
      </c>
      <c r="F1343" t="s">
        <v>4109</v>
      </c>
      <c r="G1343" t="s">
        <v>154</v>
      </c>
      <c r="H1343" t="s">
        <v>149</v>
      </c>
      <c r="I1343" t="s">
        <v>136</v>
      </c>
      <c r="J1343" t="s">
        <v>137</v>
      </c>
      <c r="K1343" t="s">
        <v>138</v>
      </c>
      <c r="L1343" t="s">
        <v>4110</v>
      </c>
      <c r="M1343" t="s">
        <v>4111</v>
      </c>
      <c r="N1343">
        <v>1.601388888</v>
      </c>
      <c r="O1343">
        <v>0</v>
      </c>
      <c r="P1343">
        <v>50</v>
      </c>
      <c r="Q1343">
        <v>0</v>
      </c>
      <c r="R1343">
        <v>1</v>
      </c>
      <c r="S1343">
        <v>0</v>
      </c>
      <c r="T1343">
        <v>5</v>
      </c>
      <c r="U1343">
        <v>0</v>
      </c>
      <c r="V1343">
        <v>0</v>
      </c>
      <c r="W1343">
        <v>0</v>
      </c>
      <c r="X1343">
        <v>14.860638354647129</v>
      </c>
      <c r="Y1343">
        <v>0</v>
      </c>
      <c r="Z1343">
        <v>0</v>
      </c>
      <c r="AA1343">
        <v>0</v>
      </c>
      <c r="AB1343">
        <v>0.58495362472145829</v>
      </c>
      <c r="AC1343">
        <v>0</v>
      </c>
      <c r="AD1343">
        <v>0</v>
      </c>
      <c r="AE1343">
        <v>15.445591979368588</v>
      </c>
    </row>
    <row r="1344" spans="1:31" x14ac:dyDescent="0.25">
      <c r="A1344">
        <v>2415226</v>
      </c>
      <c r="B1344">
        <v>1</v>
      </c>
      <c r="C1344" t="s">
        <v>81</v>
      </c>
      <c r="D1344" t="s">
        <v>123</v>
      </c>
      <c r="E1344" t="s">
        <v>146</v>
      </c>
      <c r="F1344" t="s">
        <v>4112</v>
      </c>
      <c r="G1344" t="s">
        <v>148</v>
      </c>
      <c r="H1344" t="s">
        <v>149</v>
      </c>
      <c r="I1344" t="s">
        <v>136</v>
      </c>
      <c r="J1344" t="s">
        <v>137</v>
      </c>
      <c r="K1344" t="s">
        <v>138</v>
      </c>
      <c r="L1344" t="s">
        <v>4113</v>
      </c>
      <c r="M1344" t="s">
        <v>4114</v>
      </c>
      <c r="N1344">
        <v>2.364166666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0.18129509961974999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0.18129509961974999</v>
      </c>
    </row>
    <row r="1345" spans="1:31" x14ac:dyDescent="0.25">
      <c r="A1345">
        <v>2415461</v>
      </c>
      <c r="B1345">
        <v>1</v>
      </c>
      <c r="C1345" t="s">
        <v>80</v>
      </c>
      <c r="D1345" t="s">
        <v>93</v>
      </c>
      <c r="E1345" t="s">
        <v>152</v>
      </c>
      <c r="F1345" t="s">
        <v>4115</v>
      </c>
      <c r="G1345" t="s">
        <v>154</v>
      </c>
      <c r="H1345" t="s">
        <v>149</v>
      </c>
      <c r="I1345" t="s">
        <v>136</v>
      </c>
      <c r="J1345" t="s">
        <v>137</v>
      </c>
      <c r="K1345" t="s">
        <v>138</v>
      </c>
      <c r="L1345" t="s">
        <v>4116</v>
      </c>
      <c r="M1345" t="s">
        <v>4117</v>
      </c>
      <c r="N1345">
        <v>2.5775000000000001</v>
      </c>
      <c r="O1345">
        <v>0</v>
      </c>
      <c r="P1345">
        <v>90</v>
      </c>
      <c r="Q1345">
        <v>0</v>
      </c>
      <c r="R1345">
        <v>7</v>
      </c>
      <c r="S1345">
        <v>0</v>
      </c>
      <c r="T1345">
        <v>15</v>
      </c>
      <c r="U1345">
        <v>0</v>
      </c>
      <c r="V1345">
        <v>0</v>
      </c>
      <c r="W1345">
        <v>0</v>
      </c>
      <c r="X1345">
        <v>30.624373922758931</v>
      </c>
      <c r="Y1345">
        <v>0</v>
      </c>
      <c r="Z1345">
        <v>1.9153641976164666</v>
      </c>
      <c r="AA1345">
        <v>0</v>
      </c>
      <c r="AB1345">
        <v>10.58969286627933</v>
      </c>
      <c r="AC1345">
        <v>0</v>
      </c>
      <c r="AD1345">
        <v>0</v>
      </c>
      <c r="AE1345">
        <v>43.129430986654725</v>
      </c>
    </row>
    <row r="1346" spans="1:31" x14ac:dyDescent="0.25">
      <c r="A1346">
        <v>2415106</v>
      </c>
      <c r="B1346">
        <v>1</v>
      </c>
      <c r="C1346" t="s">
        <v>81</v>
      </c>
      <c r="D1346" t="s">
        <v>127</v>
      </c>
      <c r="E1346" t="s">
        <v>141</v>
      </c>
      <c r="F1346" t="s">
        <v>4118</v>
      </c>
      <c r="G1346" t="s">
        <v>215</v>
      </c>
      <c r="H1346" t="s">
        <v>135</v>
      </c>
      <c r="I1346" t="s">
        <v>136</v>
      </c>
      <c r="J1346" t="s">
        <v>137</v>
      </c>
      <c r="K1346" t="s">
        <v>138</v>
      </c>
      <c r="L1346" t="s">
        <v>4119</v>
      </c>
      <c r="M1346" t="s">
        <v>4120</v>
      </c>
      <c r="N1346">
        <v>5.9688888880000004</v>
      </c>
      <c r="O1346">
        <v>6</v>
      </c>
      <c r="P1346">
        <v>492</v>
      </c>
      <c r="Q1346">
        <v>84</v>
      </c>
      <c r="R1346">
        <v>76</v>
      </c>
      <c r="S1346">
        <v>17</v>
      </c>
      <c r="T1346">
        <v>38</v>
      </c>
      <c r="U1346">
        <v>4</v>
      </c>
      <c r="V1346">
        <v>0</v>
      </c>
      <c r="W1346">
        <v>4.2464025252708</v>
      </c>
      <c r="X1346">
        <v>421.97318752598437</v>
      </c>
      <c r="Y1346">
        <v>156.24383819368146</v>
      </c>
      <c r="Z1346">
        <v>93.226734130579999</v>
      </c>
      <c r="AA1346">
        <v>2682.9548393068217</v>
      </c>
      <c r="AB1346">
        <v>95.012921426062277</v>
      </c>
      <c r="AC1346">
        <v>1308.1994822166482</v>
      </c>
      <c r="AD1346">
        <v>0</v>
      </c>
      <c r="AE1346">
        <v>4761.8574053250486</v>
      </c>
    </row>
    <row r="1347" spans="1:31" x14ac:dyDescent="0.25">
      <c r="A1347">
        <v>2414914</v>
      </c>
      <c r="B1347">
        <v>1</v>
      </c>
      <c r="C1347" t="s">
        <v>80</v>
      </c>
      <c r="D1347" t="s">
        <v>105</v>
      </c>
      <c r="E1347" t="s">
        <v>162</v>
      </c>
      <c r="F1347" t="s">
        <v>4121</v>
      </c>
      <c r="G1347" t="s">
        <v>154</v>
      </c>
      <c r="H1347" t="s">
        <v>149</v>
      </c>
      <c r="I1347" t="s">
        <v>136</v>
      </c>
      <c r="J1347" t="s">
        <v>137</v>
      </c>
      <c r="K1347" t="s">
        <v>138</v>
      </c>
      <c r="L1347" t="s">
        <v>4122</v>
      </c>
      <c r="M1347" t="s">
        <v>4123</v>
      </c>
      <c r="N1347">
        <v>2.0555555550000002</v>
      </c>
      <c r="O1347">
        <v>0</v>
      </c>
      <c r="P1347">
        <v>16</v>
      </c>
      <c r="Q1347">
        <v>0</v>
      </c>
      <c r="R1347">
        <v>0</v>
      </c>
      <c r="S1347">
        <v>0</v>
      </c>
      <c r="T1347">
        <v>5</v>
      </c>
      <c r="U1347">
        <v>0</v>
      </c>
      <c r="V1347">
        <v>0</v>
      </c>
      <c r="W1347">
        <v>0</v>
      </c>
      <c r="X1347">
        <v>7.1618824148013323</v>
      </c>
      <c r="Y1347">
        <v>0</v>
      </c>
      <c r="Z1347">
        <v>0</v>
      </c>
      <c r="AA1347">
        <v>0</v>
      </c>
      <c r="AB1347">
        <v>22.390710521206493</v>
      </c>
      <c r="AC1347">
        <v>0</v>
      </c>
      <c r="AD1347">
        <v>0</v>
      </c>
      <c r="AE1347">
        <v>29.552592936007827</v>
      </c>
    </row>
    <row r="1348" spans="1:31" x14ac:dyDescent="0.25">
      <c r="A1348">
        <v>2414920</v>
      </c>
      <c r="B1348">
        <v>1</v>
      </c>
      <c r="C1348" t="s">
        <v>80</v>
      </c>
      <c r="D1348" t="s">
        <v>105</v>
      </c>
      <c r="E1348" t="s">
        <v>132</v>
      </c>
      <c r="F1348" t="s">
        <v>4124</v>
      </c>
      <c r="G1348" t="s">
        <v>176</v>
      </c>
      <c r="H1348" t="s">
        <v>135</v>
      </c>
      <c r="I1348" t="s">
        <v>136</v>
      </c>
      <c r="J1348" t="s">
        <v>137</v>
      </c>
      <c r="K1348" t="s">
        <v>159</v>
      </c>
      <c r="L1348" t="s">
        <v>4125</v>
      </c>
      <c r="M1348" t="s">
        <v>4126</v>
      </c>
      <c r="N1348">
        <v>5.5044444439999998</v>
      </c>
      <c r="O1348">
        <v>0</v>
      </c>
      <c r="P1348">
        <v>490</v>
      </c>
      <c r="Q1348">
        <v>0</v>
      </c>
      <c r="R1348">
        <v>0</v>
      </c>
      <c r="S1348">
        <v>0</v>
      </c>
      <c r="T1348">
        <v>9</v>
      </c>
      <c r="U1348">
        <v>0</v>
      </c>
      <c r="V1348">
        <v>0</v>
      </c>
      <c r="W1348">
        <v>0</v>
      </c>
      <c r="X1348">
        <v>717.39105873787162</v>
      </c>
      <c r="Y1348">
        <v>0</v>
      </c>
      <c r="Z1348">
        <v>0</v>
      </c>
      <c r="AA1348">
        <v>0</v>
      </c>
      <c r="AB1348">
        <v>97.705255250991556</v>
      </c>
      <c r="AC1348">
        <v>0</v>
      </c>
      <c r="AD1348">
        <v>0</v>
      </c>
      <c r="AE1348">
        <v>815.09631398886313</v>
      </c>
    </row>
    <row r="1349" spans="1:31" x14ac:dyDescent="0.25">
      <c r="A1349">
        <v>2414771</v>
      </c>
      <c r="B1349">
        <v>1</v>
      </c>
      <c r="C1349" t="s">
        <v>80</v>
      </c>
      <c r="D1349" t="s">
        <v>99</v>
      </c>
      <c r="E1349" t="s">
        <v>174</v>
      </c>
      <c r="F1349" t="s">
        <v>4127</v>
      </c>
      <c r="G1349" t="s">
        <v>143</v>
      </c>
      <c r="H1349" t="s">
        <v>135</v>
      </c>
      <c r="I1349" t="s">
        <v>278</v>
      </c>
      <c r="J1349" t="s">
        <v>137</v>
      </c>
      <c r="K1349" t="s">
        <v>138</v>
      </c>
      <c r="L1349" t="s">
        <v>4128</v>
      </c>
      <c r="M1349" t="s">
        <v>4129</v>
      </c>
      <c r="N1349">
        <v>6.1111109999999998E-3</v>
      </c>
      <c r="O1349">
        <v>8</v>
      </c>
      <c r="P1349">
        <v>3007</v>
      </c>
      <c r="Q1349">
        <v>14</v>
      </c>
      <c r="R1349">
        <v>182</v>
      </c>
      <c r="S1349">
        <v>24</v>
      </c>
      <c r="T1349">
        <v>455</v>
      </c>
      <c r="U1349">
        <v>0</v>
      </c>
      <c r="V1349">
        <v>9</v>
      </c>
      <c r="W1349">
        <v>0.29708087191658333</v>
      </c>
      <c r="X1349">
        <v>3.1628387455092932</v>
      </c>
      <c r="Y1349">
        <v>0.10815391356586668</v>
      </c>
      <c r="Z1349">
        <v>0.18759905996321108</v>
      </c>
      <c r="AA1349">
        <v>0.36742665627543342</v>
      </c>
      <c r="AB1349">
        <v>1.7846944459575582</v>
      </c>
      <c r="AC1349">
        <v>0</v>
      </c>
      <c r="AD1349">
        <v>4.9615432453752009</v>
      </c>
      <c r="AE1349">
        <v>10.869336938563146</v>
      </c>
    </row>
    <row r="1350" spans="1:31" x14ac:dyDescent="0.25">
      <c r="A1350">
        <v>2415312</v>
      </c>
      <c r="B1350">
        <v>1</v>
      </c>
      <c r="C1350" t="s">
        <v>80</v>
      </c>
      <c r="D1350" t="s">
        <v>103</v>
      </c>
      <c r="E1350" t="s">
        <v>146</v>
      </c>
      <c r="F1350" t="s">
        <v>4130</v>
      </c>
      <c r="G1350" t="s">
        <v>148</v>
      </c>
      <c r="H1350" t="s">
        <v>149</v>
      </c>
      <c r="I1350" t="s">
        <v>136</v>
      </c>
      <c r="J1350" t="s">
        <v>137</v>
      </c>
      <c r="K1350" t="s">
        <v>138</v>
      </c>
      <c r="L1350" t="s">
        <v>4131</v>
      </c>
      <c r="M1350" t="s">
        <v>4132</v>
      </c>
      <c r="N1350">
        <v>2.1916666660000002</v>
      </c>
      <c r="O1350">
        <v>0</v>
      </c>
      <c r="P1350">
        <v>4</v>
      </c>
      <c r="Q1350">
        <v>0</v>
      </c>
      <c r="R1350">
        <v>0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1.1858092929601669</v>
      </c>
      <c r="Y1350">
        <v>0</v>
      </c>
      <c r="Z1350">
        <v>0</v>
      </c>
      <c r="AA1350">
        <v>0</v>
      </c>
      <c r="AB1350">
        <v>0.36806709407856675</v>
      </c>
      <c r="AC1350">
        <v>0</v>
      </c>
      <c r="AD1350">
        <v>0</v>
      </c>
      <c r="AE1350">
        <v>1.5538763870387338</v>
      </c>
    </row>
    <row r="1351" spans="1:31" x14ac:dyDescent="0.25">
      <c r="A1351">
        <v>2415384</v>
      </c>
      <c r="B1351">
        <v>1</v>
      </c>
      <c r="C1351" t="s">
        <v>80</v>
      </c>
      <c r="D1351" t="s">
        <v>106</v>
      </c>
      <c r="E1351" t="s">
        <v>152</v>
      </c>
      <c r="F1351" t="s">
        <v>4133</v>
      </c>
      <c r="G1351" t="s">
        <v>403</v>
      </c>
      <c r="H1351" t="s">
        <v>149</v>
      </c>
      <c r="I1351" t="s">
        <v>136</v>
      </c>
      <c r="J1351" t="s">
        <v>137</v>
      </c>
      <c r="K1351" t="s">
        <v>138</v>
      </c>
      <c r="L1351" t="s">
        <v>4134</v>
      </c>
      <c r="M1351" t="s">
        <v>4135</v>
      </c>
      <c r="N1351">
        <v>3.2008333329999998</v>
      </c>
      <c r="O1351">
        <v>0</v>
      </c>
      <c r="P1351">
        <v>13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1.5513328835670752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1.5513328835670752</v>
      </c>
    </row>
    <row r="1352" spans="1:31" x14ac:dyDescent="0.25">
      <c r="A1352">
        <v>2415198</v>
      </c>
      <c r="B1352">
        <v>1</v>
      </c>
      <c r="C1352" t="s">
        <v>80</v>
      </c>
      <c r="D1352" t="s">
        <v>107</v>
      </c>
      <c r="E1352" t="s">
        <v>146</v>
      </c>
      <c r="F1352" t="s">
        <v>4136</v>
      </c>
      <c r="G1352" t="s">
        <v>199</v>
      </c>
      <c r="H1352" t="s">
        <v>149</v>
      </c>
      <c r="I1352" t="s">
        <v>136</v>
      </c>
      <c r="J1352" t="s">
        <v>137</v>
      </c>
      <c r="K1352" t="s">
        <v>138</v>
      </c>
      <c r="L1352" t="s">
        <v>4137</v>
      </c>
      <c r="M1352" t="s">
        <v>4138</v>
      </c>
      <c r="N1352">
        <v>4.102222222</v>
      </c>
      <c r="O1352">
        <v>0</v>
      </c>
      <c r="P1352">
        <v>1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</row>
    <row r="1353" spans="1:31" x14ac:dyDescent="0.25">
      <c r="A1353">
        <v>2415006</v>
      </c>
      <c r="B1353">
        <v>1</v>
      </c>
      <c r="C1353" t="s">
        <v>81</v>
      </c>
      <c r="D1353" t="s">
        <v>118</v>
      </c>
      <c r="E1353" t="s">
        <v>132</v>
      </c>
      <c r="F1353" t="s">
        <v>4139</v>
      </c>
      <c r="G1353" t="s">
        <v>919</v>
      </c>
      <c r="H1353" t="s">
        <v>135</v>
      </c>
      <c r="I1353" t="s">
        <v>136</v>
      </c>
      <c r="J1353" t="s">
        <v>137</v>
      </c>
      <c r="K1353" t="s">
        <v>138</v>
      </c>
      <c r="L1353" t="s">
        <v>4140</v>
      </c>
      <c r="M1353" t="s">
        <v>4141</v>
      </c>
      <c r="N1353">
        <v>1.705833333</v>
      </c>
      <c r="O1353">
        <v>0</v>
      </c>
      <c r="P1353">
        <v>0</v>
      </c>
      <c r="Q1353">
        <v>3</v>
      </c>
      <c r="R1353">
        <v>0</v>
      </c>
      <c r="S1353">
        <v>2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11.923817388226343</v>
      </c>
      <c r="Z1353">
        <v>0</v>
      </c>
      <c r="AA1353">
        <v>66.602085584253473</v>
      </c>
      <c r="AB1353">
        <v>0</v>
      </c>
      <c r="AC1353">
        <v>0</v>
      </c>
      <c r="AD1353">
        <v>0</v>
      </c>
      <c r="AE1353">
        <v>78.525902972479813</v>
      </c>
    </row>
    <row r="1354" spans="1:31" x14ac:dyDescent="0.25">
      <c r="A1354">
        <v>2414906</v>
      </c>
      <c r="B1354">
        <v>1</v>
      </c>
      <c r="C1354" t="s">
        <v>81</v>
      </c>
      <c r="D1354" t="s">
        <v>128</v>
      </c>
      <c r="E1354" t="s">
        <v>162</v>
      </c>
      <c r="F1354" t="s">
        <v>4142</v>
      </c>
      <c r="G1354" t="s">
        <v>455</v>
      </c>
      <c r="H1354" t="s">
        <v>149</v>
      </c>
      <c r="I1354" t="s">
        <v>136</v>
      </c>
      <c r="J1354" t="s">
        <v>137</v>
      </c>
      <c r="K1354" t="s">
        <v>138</v>
      </c>
      <c r="L1354" t="s">
        <v>4143</v>
      </c>
      <c r="M1354" t="s">
        <v>4144</v>
      </c>
      <c r="N1354">
        <v>1.3888888880000001</v>
      </c>
      <c r="O1354">
        <v>0</v>
      </c>
      <c r="P1354">
        <v>10</v>
      </c>
      <c r="Q1354">
        <v>0</v>
      </c>
      <c r="R1354">
        <v>5</v>
      </c>
      <c r="S1354">
        <v>0</v>
      </c>
      <c r="T1354">
        <v>4</v>
      </c>
      <c r="U1354">
        <v>0</v>
      </c>
      <c r="V1354">
        <v>0</v>
      </c>
      <c r="W1354">
        <v>0</v>
      </c>
      <c r="X1354">
        <v>1.2786223209984002</v>
      </c>
      <c r="Y1354">
        <v>0</v>
      </c>
      <c r="Z1354">
        <v>1.5671340127073332</v>
      </c>
      <c r="AA1354">
        <v>0</v>
      </c>
      <c r="AB1354">
        <v>1.4435268691710001</v>
      </c>
      <c r="AC1354">
        <v>0</v>
      </c>
      <c r="AD1354">
        <v>0</v>
      </c>
      <c r="AE1354">
        <v>4.2892832028767334</v>
      </c>
    </row>
    <row r="1355" spans="1:31" x14ac:dyDescent="0.25">
      <c r="A1355">
        <v>2415029</v>
      </c>
      <c r="B1355">
        <v>1</v>
      </c>
      <c r="C1355" t="s">
        <v>80</v>
      </c>
      <c r="D1355" t="s">
        <v>86</v>
      </c>
      <c r="E1355" t="s">
        <v>146</v>
      </c>
      <c r="F1355" t="s">
        <v>4145</v>
      </c>
      <c r="G1355" t="s">
        <v>168</v>
      </c>
      <c r="H1355" t="s">
        <v>149</v>
      </c>
      <c r="I1355" t="s">
        <v>136</v>
      </c>
      <c r="J1355" t="s">
        <v>3</v>
      </c>
      <c r="K1355" t="s">
        <v>138</v>
      </c>
      <c r="L1355" t="s">
        <v>4146</v>
      </c>
      <c r="M1355" t="s">
        <v>4147</v>
      </c>
      <c r="N1355">
        <v>1.6272222220000001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0.53433481798025007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0.53433481798025007</v>
      </c>
    </row>
    <row r="1356" spans="1:31" x14ac:dyDescent="0.25">
      <c r="A1356">
        <v>2414797</v>
      </c>
      <c r="B1356">
        <v>1</v>
      </c>
      <c r="C1356" t="s">
        <v>80</v>
      </c>
      <c r="D1356" t="s">
        <v>82</v>
      </c>
      <c r="E1356" t="s">
        <v>152</v>
      </c>
      <c r="F1356" t="s">
        <v>4148</v>
      </c>
      <c r="G1356" t="s">
        <v>158</v>
      </c>
      <c r="H1356" t="s">
        <v>149</v>
      </c>
      <c r="I1356" t="s">
        <v>136</v>
      </c>
      <c r="J1356" t="s">
        <v>137</v>
      </c>
      <c r="K1356" t="s">
        <v>159</v>
      </c>
      <c r="L1356" t="s">
        <v>4149</v>
      </c>
      <c r="M1356" t="s">
        <v>4150</v>
      </c>
      <c r="N1356">
        <v>2.6475</v>
      </c>
      <c r="O1356">
        <v>0</v>
      </c>
      <c r="P1356">
        <v>602</v>
      </c>
      <c r="Q1356">
        <v>0</v>
      </c>
      <c r="R1356">
        <v>0</v>
      </c>
      <c r="S1356">
        <v>0</v>
      </c>
      <c r="T1356">
        <v>137</v>
      </c>
      <c r="U1356">
        <v>0</v>
      </c>
      <c r="V1356">
        <v>0</v>
      </c>
      <c r="W1356">
        <v>0</v>
      </c>
      <c r="X1356">
        <v>337.80001026843701</v>
      </c>
      <c r="Y1356">
        <v>0</v>
      </c>
      <c r="Z1356">
        <v>0</v>
      </c>
      <c r="AA1356">
        <v>0</v>
      </c>
      <c r="AB1356">
        <v>239.3655140122687</v>
      </c>
      <c r="AC1356">
        <v>0</v>
      </c>
      <c r="AD1356">
        <v>0</v>
      </c>
      <c r="AE1356">
        <v>577.16552428070577</v>
      </c>
    </row>
    <row r="1357" spans="1:31" x14ac:dyDescent="0.25">
      <c r="A1357">
        <v>2414737</v>
      </c>
      <c r="B1357">
        <v>1</v>
      </c>
      <c r="C1357" t="s">
        <v>80</v>
      </c>
      <c r="D1357" t="s">
        <v>82</v>
      </c>
      <c r="E1357" t="s">
        <v>146</v>
      </c>
      <c r="F1357" t="s">
        <v>4151</v>
      </c>
      <c r="G1357" t="s">
        <v>148</v>
      </c>
      <c r="H1357" t="s">
        <v>149</v>
      </c>
      <c r="I1357" t="s">
        <v>136</v>
      </c>
      <c r="J1357" t="s">
        <v>137</v>
      </c>
      <c r="K1357" t="s">
        <v>138</v>
      </c>
      <c r="L1357" t="s">
        <v>4152</v>
      </c>
      <c r="M1357" t="s">
        <v>4153</v>
      </c>
      <c r="N1357">
        <v>4.2261111109999998</v>
      </c>
      <c r="O1357">
        <v>0</v>
      </c>
      <c r="P1357">
        <v>5</v>
      </c>
      <c r="Q1357">
        <v>0</v>
      </c>
      <c r="R1357">
        <v>0</v>
      </c>
      <c r="S1357">
        <v>0</v>
      </c>
      <c r="T1357">
        <v>2</v>
      </c>
      <c r="U1357">
        <v>0</v>
      </c>
      <c r="V1357">
        <v>0</v>
      </c>
      <c r="W1357">
        <v>0</v>
      </c>
      <c r="X1357">
        <v>6.6818813657346006</v>
      </c>
      <c r="Y1357">
        <v>0</v>
      </c>
      <c r="Z1357">
        <v>0</v>
      </c>
      <c r="AA1357">
        <v>0</v>
      </c>
      <c r="AB1357">
        <v>7.1123858686642336</v>
      </c>
      <c r="AC1357">
        <v>0</v>
      </c>
      <c r="AD1357">
        <v>0</v>
      </c>
      <c r="AE1357">
        <v>13.794267234398834</v>
      </c>
    </row>
    <row r="1358" spans="1:31" x14ac:dyDescent="0.25">
      <c r="A1358">
        <v>2415344</v>
      </c>
      <c r="B1358">
        <v>1</v>
      </c>
      <c r="C1358" t="s">
        <v>81</v>
      </c>
      <c r="D1358" t="s">
        <v>122</v>
      </c>
      <c r="E1358" t="s">
        <v>162</v>
      </c>
      <c r="F1358" t="s">
        <v>4154</v>
      </c>
      <c r="G1358" t="s">
        <v>154</v>
      </c>
      <c r="H1358" t="s">
        <v>149</v>
      </c>
      <c r="I1358" t="s">
        <v>136</v>
      </c>
      <c r="J1358" t="s">
        <v>137</v>
      </c>
      <c r="K1358" t="s">
        <v>138</v>
      </c>
      <c r="L1358" t="s">
        <v>4155</v>
      </c>
      <c r="M1358" t="s">
        <v>4156</v>
      </c>
      <c r="N1358">
        <v>0.38250000000000001</v>
      </c>
      <c r="O1358">
        <v>0</v>
      </c>
      <c r="P1358">
        <v>106</v>
      </c>
      <c r="Q1358">
        <v>0</v>
      </c>
      <c r="R1358">
        <v>0</v>
      </c>
      <c r="S1358">
        <v>0</v>
      </c>
      <c r="T1358">
        <v>4</v>
      </c>
      <c r="U1358">
        <v>0</v>
      </c>
      <c r="V1358">
        <v>0</v>
      </c>
      <c r="W1358">
        <v>0</v>
      </c>
      <c r="X1358">
        <v>10.590261967581219</v>
      </c>
      <c r="Y1358">
        <v>0</v>
      </c>
      <c r="Z1358">
        <v>0</v>
      </c>
      <c r="AA1358">
        <v>0</v>
      </c>
      <c r="AB1358">
        <v>1.6056306550754504</v>
      </c>
      <c r="AC1358">
        <v>0</v>
      </c>
      <c r="AD1358">
        <v>0</v>
      </c>
      <c r="AE1358">
        <v>12.195892622656668</v>
      </c>
    </row>
    <row r="1359" spans="1:31" x14ac:dyDescent="0.25">
      <c r="A1359">
        <v>2415192</v>
      </c>
      <c r="B1359">
        <v>1</v>
      </c>
      <c r="C1359" t="s">
        <v>81</v>
      </c>
      <c r="D1359" t="s">
        <v>128</v>
      </c>
      <c r="E1359" t="s">
        <v>152</v>
      </c>
      <c r="F1359" t="s">
        <v>4157</v>
      </c>
      <c r="G1359" t="s">
        <v>403</v>
      </c>
      <c r="H1359" t="s">
        <v>149</v>
      </c>
      <c r="I1359" t="s">
        <v>136</v>
      </c>
      <c r="J1359" t="s">
        <v>137</v>
      </c>
      <c r="K1359" t="s">
        <v>138</v>
      </c>
      <c r="L1359" t="s">
        <v>4158</v>
      </c>
      <c r="M1359" t="s">
        <v>4159</v>
      </c>
      <c r="N1359">
        <v>2.2402777770000002</v>
      </c>
      <c r="O1359">
        <v>0</v>
      </c>
      <c r="P1359">
        <v>58</v>
      </c>
      <c r="Q1359">
        <v>0</v>
      </c>
      <c r="R1359">
        <v>5</v>
      </c>
      <c r="S1359">
        <v>0</v>
      </c>
      <c r="T1359">
        <v>8</v>
      </c>
      <c r="U1359">
        <v>0</v>
      </c>
      <c r="V1359">
        <v>0</v>
      </c>
      <c r="W1359">
        <v>0</v>
      </c>
      <c r="X1359">
        <v>18.115495845719149</v>
      </c>
      <c r="Y1359">
        <v>0</v>
      </c>
      <c r="Z1359">
        <v>0.92654446797297518</v>
      </c>
      <c r="AA1359">
        <v>0</v>
      </c>
      <c r="AB1359">
        <v>8.8925971594176669</v>
      </c>
      <c r="AC1359">
        <v>0</v>
      </c>
      <c r="AD1359">
        <v>0</v>
      </c>
      <c r="AE1359">
        <v>27.934637473109788</v>
      </c>
    </row>
    <row r="1360" spans="1:31" x14ac:dyDescent="0.25">
      <c r="A1360">
        <v>2415530</v>
      </c>
      <c r="B1360">
        <v>1</v>
      </c>
      <c r="C1360" t="s">
        <v>80</v>
      </c>
      <c r="D1360" t="s">
        <v>90</v>
      </c>
      <c r="E1360" t="s">
        <v>288</v>
      </c>
      <c r="F1360" t="s">
        <v>4160</v>
      </c>
      <c r="G1360" t="s">
        <v>593</v>
      </c>
      <c r="H1360" t="s">
        <v>149</v>
      </c>
      <c r="I1360" t="s">
        <v>136</v>
      </c>
      <c r="J1360" t="s">
        <v>137</v>
      </c>
      <c r="K1360" t="s">
        <v>138</v>
      </c>
      <c r="L1360" t="s">
        <v>4161</v>
      </c>
      <c r="M1360" t="s">
        <v>4162</v>
      </c>
      <c r="N1360">
        <v>6.1875</v>
      </c>
      <c r="O1360">
        <v>0</v>
      </c>
      <c r="P1360">
        <v>18</v>
      </c>
      <c r="Q1360">
        <v>0</v>
      </c>
      <c r="R1360">
        <v>0</v>
      </c>
      <c r="S1360">
        <v>0</v>
      </c>
      <c r="T1360">
        <v>6</v>
      </c>
      <c r="U1360">
        <v>0</v>
      </c>
      <c r="V1360">
        <v>0</v>
      </c>
      <c r="W1360">
        <v>0</v>
      </c>
      <c r="X1360">
        <v>19.462567387764008</v>
      </c>
      <c r="Y1360">
        <v>0</v>
      </c>
      <c r="Z1360">
        <v>0</v>
      </c>
      <c r="AA1360">
        <v>0</v>
      </c>
      <c r="AB1360">
        <v>82.15248762107997</v>
      </c>
      <c r="AC1360">
        <v>0</v>
      </c>
      <c r="AD1360">
        <v>0</v>
      </c>
      <c r="AE1360">
        <v>101.61505500884398</v>
      </c>
    </row>
    <row r="1361" spans="1:31" x14ac:dyDescent="0.25">
      <c r="A1361">
        <v>2415338</v>
      </c>
      <c r="B1361">
        <v>1</v>
      </c>
      <c r="C1361" t="s">
        <v>81</v>
      </c>
      <c r="D1361" t="s">
        <v>117</v>
      </c>
      <c r="E1361" t="s">
        <v>162</v>
      </c>
      <c r="F1361" t="s">
        <v>4163</v>
      </c>
      <c r="G1361" t="s">
        <v>164</v>
      </c>
      <c r="H1361" t="s">
        <v>149</v>
      </c>
      <c r="I1361" t="s">
        <v>136</v>
      </c>
      <c r="J1361" t="s">
        <v>137</v>
      </c>
      <c r="K1361" t="s">
        <v>138</v>
      </c>
      <c r="L1361" t="s">
        <v>4164</v>
      </c>
      <c r="M1361" t="s">
        <v>4165</v>
      </c>
      <c r="N1361">
        <v>1.34</v>
      </c>
      <c r="O1361">
        <v>0</v>
      </c>
      <c r="P1361">
        <v>3</v>
      </c>
      <c r="Q1361">
        <v>0</v>
      </c>
      <c r="R1361">
        <v>2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0.90587427751186678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0.90587427751186678</v>
      </c>
    </row>
    <row r="1362" spans="1:31" x14ac:dyDescent="0.25">
      <c r="A1362">
        <v>2415484</v>
      </c>
      <c r="B1362">
        <v>1</v>
      </c>
      <c r="C1362" t="s">
        <v>80</v>
      </c>
      <c r="D1362" t="s">
        <v>92</v>
      </c>
      <c r="E1362" t="s">
        <v>146</v>
      </c>
      <c r="F1362" t="s">
        <v>4166</v>
      </c>
      <c r="G1362" t="s">
        <v>282</v>
      </c>
      <c r="H1362" t="s">
        <v>149</v>
      </c>
      <c r="I1362" t="s">
        <v>136</v>
      </c>
      <c r="J1362" t="s">
        <v>137</v>
      </c>
      <c r="K1362" t="s">
        <v>138</v>
      </c>
      <c r="L1362" t="s">
        <v>4167</v>
      </c>
      <c r="M1362" t="s">
        <v>4168</v>
      </c>
      <c r="N1362">
        <v>0.97166666599999996</v>
      </c>
      <c r="O1362">
        <v>0</v>
      </c>
      <c r="P1362">
        <v>2</v>
      </c>
      <c r="Q1362">
        <v>0</v>
      </c>
      <c r="R1362">
        <v>0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1.0923507551830252</v>
      </c>
      <c r="Y1362">
        <v>0</v>
      </c>
      <c r="Z1362">
        <v>0</v>
      </c>
      <c r="AA1362">
        <v>0</v>
      </c>
      <c r="AB1362">
        <v>0.86565529180666656</v>
      </c>
      <c r="AC1362">
        <v>0</v>
      </c>
      <c r="AD1362">
        <v>0</v>
      </c>
      <c r="AE1362">
        <v>1.9580060469896918</v>
      </c>
    </row>
    <row r="1363" spans="1:31" x14ac:dyDescent="0.25">
      <c r="A1363">
        <v>2414697</v>
      </c>
      <c r="B1363">
        <v>1</v>
      </c>
      <c r="C1363" t="s">
        <v>81</v>
      </c>
      <c r="D1363" t="s">
        <v>127</v>
      </c>
      <c r="E1363" t="s">
        <v>141</v>
      </c>
      <c r="F1363" t="s">
        <v>1840</v>
      </c>
      <c r="G1363" t="s">
        <v>215</v>
      </c>
      <c r="H1363" t="s">
        <v>135</v>
      </c>
      <c r="I1363" t="s">
        <v>136</v>
      </c>
      <c r="J1363" t="s">
        <v>137</v>
      </c>
      <c r="K1363" t="s">
        <v>138</v>
      </c>
      <c r="L1363" t="s">
        <v>4169</v>
      </c>
      <c r="M1363" t="s">
        <v>4170</v>
      </c>
      <c r="N1363">
        <v>3.861111111</v>
      </c>
      <c r="O1363">
        <v>4</v>
      </c>
      <c r="P1363">
        <v>76</v>
      </c>
      <c r="Q1363">
        <v>98</v>
      </c>
      <c r="R1363">
        <v>101</v>
      </c>
      <c r="S1363">
        <v>2</v>
      </c>
      <c r="T1363">
        <v>8</v>
      </c>
      <c r="U1363">
        <v>0</v>
      </c>
      <c r="V1363">
        <v>0</v>
      </c>
      <c r="W1363">
        <v>1.9434279337102334</v>
      </c>
      <c r="X1363">
        <v>32.504456246033058</v>
      </c>
      <c r="Y1363">
        <v>34.651504971909645</v>
      </c>
      <c r="Z1363">
        <v>41.914869829903203</v>
      </c>
      <c r="AA1363">
        <v>4.4694104413483782</v>
      </c>
      <c r="AB1363">
        <v>3.0326876010275008</v>
      </c>
      <c r="AC1363">
        <v>0</v>
      </c>
      <c r="AD1363">
        <v>0</v>
      </c>
      <c r="AE1363">
        <v>118.51635702393202</v>
      </c>
    </row>
    <row r="1364" spans="1:31" x14ac:dyDescent="0.25">
      <c r="A1364">
        <v>2415301</v>
      </c>
      <c r="B1364">
        <v>1</v>
      </c>
      <c r="C1364" t="s">
        <v>80</v>
      </c>
      <c r="D1364" t="s">
        <v>103</v>
      </c>
      <c r="E1364" t="s">
        <v>174</v>
      </c>
      <c r="F1364" t="s">
        <v>4171</v>
      </c>
      <c r="G1364" t="s">
        <v>143</v>
      </c>
      <c r="H1364" t="s">
        <v>135</v>
      </c>
      <c r="I1364" t="s">
        <v>136</v>
      </c>
      <c r="J1364" t="s">
        <v>137</v>
      </c>
      <c r="K1364" t="s">
        <v>138</v>
      </c>
      <c r="L1364" t="s">
        <v>4172</v>
      </c>
      <c r="M1364" t="s">
        <v>4173</v>
      </c>
      <c r="N1364">
        <v>6.4722221999999996E-2</v>
      </c>
      <c r="O1364">
        <v>0</v>
      </c>
      <c r="P1364">
        <v>0</v>
      </c>
      <c r="Q1364">
        <v>1</v>
      </c>
      <c r="R1364">
        <v>22</v>
      </c>
      <c r="S1364">
        <v>1</v>
      </c>
      <c r="T1364">
        <v>9</v>
      </c>
      <c r="U1364">
        <v>1</v>
      </c>
      <c r="V1364">
        <v>0</v>
      </c>
      <c r="W1364">
        <v>0</v>
      </c>
      <c r="X1364">
        <v>0</v>
      </c>
      <c r="Y1364">
        <v>3.0880746802000002E-2</v>
      </c>
      <c r="Z1364">
        <v>2.1395042665908255</v>
      </c>
      <c r="AA1364">
        <v>6.3993084158933344E-2</v>
      </c>
      <c r="AB1364">
        <v>0.41249261654196667</v>
      </c>
      <c r="AC1364">
        <v>5.4695024490268169</v>
      </c>
      <c r="AD1364">
        <v>0</v>
      </c>
      <c r="AE1364">
        <v>8.1163731631205422</v>
      </c>
    </row>
    <row r="1365" spans="1:31" x14ac:dyDescent="0.25">
      <c r="A1365">
        <v>2415135</v>
      </c>
      <c r="B1365">
        <v>1</v>
      </c>
      <c r="C1365" t="s">
        <v>81</v>
      </c>
      <c r="D1365" t="s">
        <v>123</v>
      </c>
      <c r="E1365" t="s">
        <v>132</v>
      </c>
      <c r="F1365" t="s">
        <v>4174</v>
      </c>
      <c r="G1365" t="s">
        <v>158</v>
      </c>
      <c r="H1365" t="s">
        <v>135</v>
      </c>
      <c r="I1365" t="s">
        <v>136</v>
      </c>
      <c r="J1365" t="s">
        <v>137</v>
      </c>
      <c r="K1365" t="s">
        <v>159</v>
      </c>
      <c r="L1365" t="s">
        <v>4175</v>
      </c>
      <c r="M1365" t="s">
        <v>4176</v>
      </c>
      <c r="N1365">
        <v>3.98</v>
      </c>
      <c r="O1365">
        <v>0</v>
      </c>
      <c r="P1365">
        <v>417</v>
      </c>
      <c r="Q1365">
        <v>0</v>
      </c>
      <c r="R1365">
        <v>0</v>
      </c>
      <c r="S1365">
        <v>1</v>
      </c>
      <c r="T1365">
        <v>61</v>
      </c>
      <c r="U1365">
        <v>0</v>
      </c>
      <c r="V1365">
        <v>0</v>
      </c>
      <c r="W1365">
        <v>0</v>
      </c>
      <c r="X1365">
        <v>301.46995830540607</v>
      </c>
      <c r="Y1365">
        <v>0</v>
      </c>
      <c r="Z1365">
        <v>0</v>
      </c>
      <c r="AA1365">
        <v>4.9664170073936997</v>
      </c>
      <c r="AB1365">
        <v>314.55026388155562</v>
      </c>
      <c r="AC1365">
        <v>0</v>
      </c>
      <c r="AD1365">
        <v>0</v>
      </c>
      <c r="AE1365">
        <v>620.98663919435535</v>
      </c>
    </row>
    <row r="1366" spans="1:31" x14ac:dyDescent="0.25">
      <c r="A1366">
        <v>2414803</v>
      </c>
      <c r="B1366">
        <v>1</v>
      </c>
      <c r="C1366" t="s">
        <v>80</v>
      </c>
      <c r="D1366" t="s">
        <v>90</v>
      </c>
      <c r="E1366" t="s">
        <v>241</v>
      </c>
      <c r="F1366" t="s">
        <v>4177</v>
      </c>
      <c r="G1366" t="s">
        <v>158</v>
      </c>
      <c r="H1366" t="s">
        <v>135</v>
      </c>
      <c r="I1366" t="s">
        <v>136</v>
      </c>
      <c r="J1366" t="s">
        <v>137</v>
      </c>
      <c r="K1366" t="s">
        <v>159</v>
      </c>
      <c r="L1366" t="s">
        <v>4178</v>
      </c>
      <c r="M1366" t="s">
        <v>4179</v>
      </c>
      <c r="N1366">
        <v>4.3172222219999998</v>
      </c>
      <c r="O1366">
        <v>0</v>
      </c>
      <c r="P1366">
        <v>3579</v>
      </c>
      <c r="Q1366">
        <v>0</v>
      </c>
      <c r="R1366">
        <v>0</v>
      </c>
      <c r="S1366">
        <v>1</v>
      </c>
      <c r="T1366">
        <v>191</v>
      </c>
      <c r="U1366">
        <v>0</v>
      </c>
      <c r="V1366">
        <v>0</v>
      </c>
      <c r="W1366">
        <v>0</v>
      </c>
      <c r="X1366">
        <v>3536.7716825722773</v>
      </c>
      <c r="Y1366">
        <v>0</v>
      </c>
      <c r="Z1366">
        <v>0</v>
      </c>
      <c r="AA1366">
        <v>61.859715530113334</v>
      </c>
      <c r="AB1366">
        <v>864.11091299721443</v>
      </c>
      <c r="AC1366">
        <v>0</v>
      </c>
      <c r="AD1366">
        <v>0</v>
      </c>
      <c r="AE1366">
        <v>4462.7423110996051</v>
      </c>
    </row>
    <row r="1367" spans="1:31" x14ac:dyDescent="0.25">
      <c r="A1367">
        <v>2415278</v>
      </c>
      <c r="B1367">
        <v>1</v>
      </c>
      <c r="C1367" t="s">
        <v>81</v>
      </c>
      <c r="D1367" t="s">
        <v>128</v>
      </c>
      <c r="E1367" t="s">
        <v>162</v>
      </c>
      <c r="F1367" t="s">
        <v>4180</v>
      </c>
      <c r="G1367" t="s">
        <v>164</v>
      </c>
      <c r="H1367" t="s">
        <v>149</v>
      </c>
      <c r="I1367" t="s">
        <v>136</v>
      </c>
      <c r="J1367" t="s">
        <v>137</v>
      </c>
      <c r="K1367" t="s">
        <v>138</v>
      </c>
      <c r="L1367" t="s">
        <v>4181</v>
      </c>
      <c r="M1367" t="s">
        <v>4182</v>
      </c>
      <c r="N1367">
        <v>1.5522222219999999</v>
      </c>
      <c r="O1367">
        <v>0</v>
      </c>
      <c r="P1367">
        <v>12</v>
      </c>
      <c r="Q1367">
        <v>0</v>
      </c>
      <c r="R1367">
        <v>1</v>
      </c>
      <c r="S1367">
        <v>0</v>
      </c>
      <c r="T1367">
        <v>6</v>
      </c>
      <c r="U1367">
        <v>0</v>
      </c>
      <c r="V1367">
        <v>0</v>
      </c>
      <c r="W1367">
        <v>0</v>
      </c>
      <c r="X1367">
        <v>4.2363119939681662</v>
      </c>
      <c r="Y1367">
        <v>0</v>
      </c>
      <c r="Z1367">
        <v>0.59930856658289999</v>
      </c>
      <c r="AA1367">
        <v>0</v>
      </c>
      <c r="AB1367">
        <v>24.579896431973339</v>
      </c>
      <c r="AC1367">
        <v>0</v>
      </c>
      <c r="AD1367">
        <v>0</v>
      </c>
      <c r="AE1367">
        <v>29.415516992524406</v>
      </c>
    </row>
    <row r="1368" spans="1:31" x14ac:dyDescent="0.25">
      <c r="A1368">
        <v>2414780</v>
      </c>
      <c r="B1368">
        <v>1</v>
      </c>
      <c r="C1368" t="s">
        <v>80</v>
      </c>
      <c r="D1368" t="s">
        <v>84</v>
      </c>
      <c r="E1368" t="s">
        <v>146</v>
      </c>
      <c r="F1368" t="s">
        <v>4183</v>
      </c>
      <c r="G1368" t="s">
        <v>148</v>
      </c>
      <c r="H1368" t="s">
        <v>149</v>
      </c>
      <c r="I1368" t="s">
        <v>136</v>
      </c>
      <c r="J1368" t="s">
        <v>137</v>
      </c>
      <c r="K1368" t="s">
        <v>138</v>
      </c>
      <c r="L1368" t="s">
        <v>4184</v>
      </c>
      <c r="M1368" t="s">
        <v>4185</v>
      </c>
      <c r="N1368">
        <v>4.9050000000000002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2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9.8096758410438678</v>
      </c>
      <c r="AC1368">
        <v>0</v>
      </c>
      <c r="AD1368">
        <v>0</v>
      </c>
      <c r="AE1368">
        <v>9.8096758410438678</v>
      </c>
    </row>
    <row r="1369" spans="1:31" x14ac:dyDescent="0.25">
      <c r="A1369">
        <v>2414923</v>
      </c>
      <c r="B1369">
        <v>1</v>
      </c>
      <c r="C1369" t="s">
        <v>81</v>
      </c>
      <c r="D1369" t="s">
        <v>118</v>
      </c>
      <c r="E1369" t="s">
        <v>146</v>
      </c>
      <c r="F1369" t="s">
        <v>4186</v>
      </c>
      <c r="G1369" t="s">
        <v>148</v>
      </c>
      <c r="H1369" t="s">
        <v>149</v>
      </c>
      <c r="I1369" t="s">
        <v>136</v>
      </c>
      <c r="J1369" t="s">
        <v>137</v>
      </c>
      <c r="K1369" t="s">
        <v>138</v>
      </c>
      <c r="L1369" t="s">
        <v>4187</v>
      </c>
      <c r="M1369" t="s">
        <v>4188</v>
      </c>
      <c r="N1369">
        <v>1.488611111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2.0794898713439336</v>
      </c>
      <c r="AC1369">
        <v>0</v>
      </c>
      <c r="AD1369">
        <v>0</v>
      </c>
      <c r="AE1369">
        <v>2.0794898713439336</v>
      </c>
    </row>
    <row r="1370" spans="1:31" x14ac:dyDescent="0.25">
      <c r="A1370">
        <v>2415109</v>
      </c>
      <c r="B1370">
        <v>1</v>
      </c>
      <c r="C1370" t="s">
        <v>81</v>
      </c>
      <c r="D1370" t="s">
        <v>127</v>
      </c>
      <c r="E1370" t="s">
        <v>162</v>
      </c>
      <c r="F1370" t="s">
        <v>4189</v>
      </c>
      <c r="G1370" t="s">
        <v>164</v>
      </c>
      <c r="H1370" t="s">
        <v>149</v>
      </c>
      <c r="I1370" t="s">
        <v>136</v>
      </c>
      <c r="J1370" t="s">
        <v>137</v>
      </c>
      <c r="K1370" t="s">
        <v>138</v>
      </c>
      <c r="L1370" t="s">
        <v>4190</v>
      </c>
      <c r="M1370" t="s">
        <v>4191</v>
      </c>
      <c r="N1370">
        <v>6.4336111110000003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1.6223451008450001E-2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1.6223451008450001E-2</v>
      </c>
    </row>
    <row r="1371" spans="1:31" x14ac:dyDescent="0.25">
      <c r="A1371">
        <v>2415421</v>
      </c>
      <c r="B1371">
        <v>1</v>
      </c>
      <c r="C1371" t="s">
        <v>80</v>
      </c>
      <c r="D1371" t="s">
        <v>93</v>
      </c>
      <c r="E1371" t="s">
        <v>162</v>
      </c>
      <c r="F1371" t="s">
        <v>4192</v>
      </c>
      <c r="G1371" t="s">
        <v>164</v>
      </c>
      <c r="H1371" t="s">
        <v>149</v>
      </c>
      <c r="I1371" t="s">
        <v>136</v>
      </c>
      <c r="J1371" t="s">
        <v>137</v>
      </c>
      <c r="K1371" t="s">
        <v>138</v>
      </c>
      <c r="L1371" t="s">
        <v>4193</v>
      </c>
      <c r="M1371" t="s">
        <v>4194</v>
      </c>
      <c r="N1371">
        <v>3.8025000000000002</v>
      </c>
      <c r="O1371">
        <v>0</v>
      </c>
      <c r="P1371">
        <v>61</v>
      </c>
      <c r="Q1371">
        <v>0</v>
      </c>
      <c r="R1371">
        <v>1</v>
      </c>
      <c r="S1371">
        <v>0</v>
      </c>
      <c r="T1371">
        <v>11</v>
      </c>
      <c r="U1371">
        <v>0</v>
      </c>
      <c r="V1371">
        <v>1</v>
      </c>
      <c r="W1371">
        <v>0</v>
      </c>
      <c r="X1371">
        <v>41.701476150316346</v>
      </c>
      <c r="Y1371">
        <v>0</v>
      </c>
      <c r="Z1371">
        <v>11.586831597930001</v>
      </c>
      <c r="AA1371">
        <v>0</v>
      </c>
      <c r="AB1371">
        <v>14.019624702457799</v>
      </c>
      <c r="AC1371">
        <v>0</v>
      </c>
      <c r="AD1371">
        <v>19.716020635447499</v>
      </c>
      <c r="AE1371">
        <v>87.023953086151636</v>
      </c>
    </row>
    <row r="1372" spans="1:31" x14ac:dyDescent="0.25">
      <c r="A1372">
        <v>2414760</v>
      </c>
      <c r="B1372">
        <v>1</v>
      </c>
      <c r="C1372" t="s">
        <v>81</v>
      </c>
      <c r="D1372" t="s">
        <v>118</v>
      </c>
      <c r="E1372" t="s">
        <v>146</v>
      </c>
      <c r="F1372" t="s">
        <v>4195</v>
      </c>
      <c r="G1372" t="s">
        <v>148</v>
      </c>
      <c r="H1372" t="s">
        <v>149</v>
      </c>
      <c r="I1372" t="s">
        <v>136</v>
      </c>
      <c r="J1372" t="s">
        <v>137</v>
      </c>
      <c r="K1372" t="s">
        <v>138</v>
      </c>
      <c r="L1372" t="s">
        <v>4196</v>
      </c>
      <c r="M1372" t="s">
        <v>4197</v>
      </c>
      <c r="N1372">
        <v>1.423333333</v>
      </c>
      <c r="O1372">
        <v>0</v>
      </c>
      <c r="P1372">
        <v>1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5.3434124617599998E-2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5.3434124617599998E-2</v>
      </c>
    </row>
    <row r="1373" spans="1:31" x14ac:dyDescent="0.25">
      <c r="A1373">
        <v>2414880</v>
      </c>
      <c r="B1373">
        <v>1</v>
      </c>
      <c r="C1373" t="s">
        <v>81</v>
      </c>
      <c r="D1373" t="s">
        <v>127</v>
      </c>
      <c r="E1373" t="s">
        <v>132</v>
      </c>
      <c r="F1373" t="s">
        <v>4198</v>
      </c>
      <c r="G1373" t="s">
        <v>158</v>
      </c>
      <c r="H1373" t="s">
        <v>135</v>
      </c>
      <c r="I1373" t="s">
        <v>136</v>
      </c>
      <c r="J1373" t="s">
        <v>137</v>
      </c>
      <c r="K1373" t="s">
        <v>159</v>
      </c>
      <c r="L1373" t="s">
        <v>4199</v>
      </c>
      <c r="M1373" t="s">
        <v>4200</v>
      </c>
      <c r="N1373">
        <v>1.231666666</v>
      </c>
      <c r="O1373">
        <v>0</v>
      </c>
      <c r="P1373">
        <v>1096</v>
      </c>
      <c r="Q1373">
        <v>0</v>
      </c>
      <c r="R1373">
        <v>0</v>
      </c>
      <c r="S1373">
        <v>0</v>
      </c>
      <c r="T1373">
        <v>65</v>
      </c>
      <c r="U1373">
        <v>0</v>
      </c>
      <c r="V1373">
        <v>0</v>
      </c>
      <c r="W1373">
        <v>0</v>
      </c>
      <c r="X1373">
        <v>266.66764792133068</v>
      </c>
      <c r="Y1373">
        <v>0</v>
      </c>
      <c r="Z1373">
        <v>0</v>
      </c>
      <c r="AA1373">
        <v>0</v>
      </c>
      <c r="AB1373">
        <v>60.088630267369723</v>
      </c>
      <c r="AC1373">
        <v>0</v>
      </c>
      <c r="AD1373">
        <v>0</v>
      </c>
      <c r="AE1373">
        <v>326.75627818870043</v>
      </c>
    </row>
    <row r="1374" spans="1:31" x14ac:dyDescent="0.25">
      <c r="A1374">
        <v>2415401</v>
      </c>
      <c r="B1374">
        <v>1</v>
      </c>
      <c r="C1374" t="s">
        <v>80</v>
      </c>
      <c r="D1374" t="s">
        <v>105</v>
      </c>
      <c r="E1374" t="s">
        <v>162</v>
      </c>
      <c r="F1374" t="s">
        <v>4201</v>
      </c>
      <c r="G1374" t="s">
        <v>164</v>
      </c>
      <c r="H1374" t="s">
        <v>149</v>
      </c>
      <c r="I1374" t="s">
        <v>136</v>
      </c>
      <c r="J1374" t="s">
        <v>137</v>
      </c>
      <c r="K1374" t="s">
        <v>138</v>
      </c>
      <c r="L1374" t="s">
        <v>4202</v>
      </c>
      <c r="M1374" t="s">
        <v>4203</v>
      </c>
      <c r="N1374">
        <v>1.4550000000000001</v>
      </c>
      <c r="O1374">
        <v>0</v>
      </c>
      <c r="P1374">
        <v>15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5.8647010814186089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5.8647010814186089</v>
      </c>
    </row>
    <row r="1375" spans="1:31" x14ac:dyDescent="0.25">
      <c r="A1375">
        <v>2415258</v>
      </c>
      <c r="B1375">
        <v>1</v>
      </c>
      <c r="C1375" t="s">
        <v>80</v>
      </c>
      <c r="D1375" t="s">
        <v>105</v>
      </c>
      <c r="E1375" t="s">
        <v>146</v>
      </c>
      <c r="F1375" t="s">
        <v>4204</v>
      </c>
      <c r="G1375" t="s">
        <v>148</v>
      </c>
      <c r="H1375" t="s">
        <v>149</v>
      </c>
      <c r="I1375" t="s">
        <v>136</v>
      </c>
      <c r="J1375" t="s">
        <v>137</v>
      </c>
      <c r="K1375" t="s">
        <v>138</v>
      </c>
      <c r="L1375" t="s">
        <v>4205</v>
      </c>
      <c r="M1375" t="s">
        <v>4206</v>
      </c>
      <c r="N1375">
        <v>3.0733333329999999</v>
      </c>
      <c r="O1375">
        <v>0</v>
      </c>
      <c r="P1375">
        <v>1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2.1626326574403754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2.1626326574403754</v>
      </c>
    </row>
    <row r="1376" spans="1:31" x14ac:dyDescent="0.25">
      <c r="A1376">
        <v>2414966</v>
      </c>
      <c r="B1376">
        <v>1</v>
      </c>
      <c r="C1376" t="s">
        <v>80</v>
      </c>
      <c r="D1376" t="s">
        <v>98</v>
      </c>
      <c r="E1376" t="s">
        <v>152</v>
      </c>
      <c r="F1376" t="s">
        <v>4207</v>
      </c>
      <c r="G1376" t="s">
        <v>403</v>
      </c>
      <c r="H1376" t="s">
        <v>149</v>
      </c>
      <c r="I1376" t="s">
        <v>136</v>
      </c>
      <c r="J1376" t="s">
        <v>137</v>
      </c>
      <c r="K1376" t="s">
        <v>138</v>
      </c>
      <c r="L1376" t="s">
        <v>4208</v>
      </c>
      <c r="M1376" t="s">
        <v>4209</v>
      </c>
      <c r="N1376">
        <v>5.0697222220000002</v>
      </c>
      <c r="O1376">
        <v>0</v>
      </c>
      <c r="P1376">
        <v>0</v>
      </c>
      <c r="Q1376">
        <v>0</v>
      </c>
      <c r="R1376">
        <v>7</v>
      </c>
      <c r="S1376">
        <v>0</v>
      </c>
      <c r="T1376">
        <v>6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8.2140269522666676E-3</v>
      </c>
      <c r="AA1376">
        <v>0</v>
      </c>
      <c r="AB1376">
        <v>95.398084176511617</v>
      </c>
      <c r="AC1376">
        <v>0</v>
      </c>
      <c r="AD1376">
        <v>0</v>
      </c>
      <c r="AE1376">
        <v>95.406298203463876</v>
      </c>
    </row>
    <row r="1377" spans="1:31" x14ac:dyDescent="0.25">
      <c r="A1377">
        <v>2414717</v>
      </c>
      <c r="B1377">
        <v>1</v>
      </c>
      <c r="C1377" t="s">
        <v>80</v>
      </c>
      <c r="D1377" t="s">
        <v>82</v>
      </c>
      <c r="E1377" t="s">
        <v>146</v>
      </c>
      <c r="F1377" t="s">
        <v>4210</v>
      </c>
      <c r="G1377" t="s">
        <v>148</v>
      </c>
      <c r="H1377" t="s">
        <v>149</v>
      </c>
      <c r="I1377" t="s">
        <v>136</v>
      </c>
      <c r="J1377" t="s">
        <v>137</v>
      </c>
      <c r="K1377" t="s">
        <v>138</v>
      </c>
      <c r="L1377" t="s">
        <v>4211</v>
      </c>
      <c r="M1377" t="s">
        <v>4212</v>
      </c>
      <c r="N1377">
        <v>3.9002777769999999</v>
      </c>
      <c r="O1377">
        <v>0</v>
      </c>
      <c r="P1377">
        <v>2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1.9504492216441749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1.9504492216441749</v>
      </c>
    </row>
    <row r="1378" spans="1:31" x14ac:dyDescent="0.25">
      <c r="A1378">
        <v>2414817</v>
      </c>
      <c r="B1378">
        <v>1</v>
      </c>
      <c r="C1378" t="s">
        <v>80</v>
      </c>
      <c r="D1378" t="s">
        <v>93</v>
      </c>
      <c r="E1378" t="s">
        <v>146</v>
      </c>
      <c r="F1378" t="s">
        <v>4213</v>
      </c>
      <c r="G1378" t="s">
        <v>148</v>
      </c>
      <c r="H1378" t="s">
        <v>149</v>
      </c>
      <c r="I1378" t="s">
        <v>136</v>
      </c>
      <c r="J1378" t="s">
        <v>137</v>
      </c>
      <c r="K1378" t="s">
        <v>138</v>
      </c>
      <c r="L1378" t="s">
        <v>4214</v>
      </c>
      <c r="M1378" t="s">
        <v>4215</v>
      </c>
      <c r="N1378">
        <v>0.64861111100000002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9.4982023326750029E-2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9.4982023326750029E-2</v>
      </c>
    </row>
    <row r="1379" spans="1:31" x14ac:dyDescent="0.25">
      <c r="A1379">
        <v>2414674</v>
      </c>
      <c r="B1379">
        <v>1</v>
      </c>
      <c r="C1379" t="s">
        <v>80</v>
      </c>
      <c r="D1379" t="s">
        <v>99</v>
      </c>
      <c r="E1379" t="s">
        <v>146</v>
      </c>
      <c r="F1379" t="s">
        <v>4216</v>
      </c>
      <c r="G1379" t="s">
        <v>148</v>
      </c>
      <c r="H1379" t="s">
        <v>149</v>
      </c>
      <c r="I1379" t="s">
        <v>136</v>
      </c>
      <c r="J1379" t="s">
        <v>137</v>
      </c>
      <c r="K1379" t="s">
        <v>138</v>
      </c>
      <c r="L1379" t="s">
        <v>4217</v>
      </c>
      <c r="M1379" t="s">
        <v>4218</v>
      </c>
      <c r="N1379">
        <v>2.318333333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4.2477052023490502</v>
      </c>
      <c r="AC1379">
        <v>0</v>
      </c>
      <c r="AD1379">
        <v>0</v>
      </c>
      <c r="AE1379">
        <v>4.2477052023490502</v>
      </c>
    </row>
    <row r="1380" spans="1:31" x14ac:dyDescent="0.25">
      <c r="A1380">
        <v>2414886</v>
      </c>
      <c r="B1380">
        <v>1</v>
      </c>
      <c r="C1380" t="s">
        <v>80</v>
      </c>
      <c r="D1380" t="s">
        <v>100</v>
      </c>
      <c r="E1380" t="s">
        <v>146</v>
      </c>
      <c r="F1380" t="s">
        <v>4219</v>
      </c>
      <c r="G1380" t="s">
        <v>296</v>
      </c>
      <c r="H1380" t="s">
        <v>149</v>
      </c>
      <c r="I1380" t="s">
        <v>136</v>
      </c>
      <c r="J1380" t="s">
        <v>137</v>
      </c>
      <c r="K1380" t="s">
        <v>138</v>
      </c>
      <c r="L1380" t="s">
        <v>4220</v>
      </c>
      <c r="M1380" t="s">
        <v>4221</v>
      </c>
      <c r="N1380">
        <v>3.08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0.55387122981110004</v>
      </c>
      <c r="AC1380">
        <v>0</v>
      </c>
      <c r="AD1380">
        <v>0</v>
      </c>
      <c r="AE1380">
        <v>0.55387122981110004</v>
      </c>
    </row>
    <row r="1381" spans="1:31" x14ac:dyDescent="0.25">
      <c r="A1381">
        <v>2414840</v>
      </c>
      <c r="B1381">
        <v>1</v>
      </c>
      <c r="C1381" t="s">
        <v>80</v>
      </c>
      <c r="D1381" t="s">
        <v>82</v>
      </c>
      <c r="E1381" t="s">
        <v>146</v>
      </c>
      <c r="F1381" t="s">
        <v>4222</v>
      </c>
      <c r="G1381" t="s">
        <v>148</v>
      </c>
      <c r="H1381" t="s">
        <v>149</v>
      </c>
      <c r="I1381" t="s">
        <v>136</v>
      </c>
      <c r="J1381" t="s">
        <v>137</v>
      </c>
      <c r="K1381" t="s">
        <v>138</v>
      </c>
      <c r="L1381" t="s">
        <v>4223</v>
      </c>
      <c r="M1381" t="s">
        <v>4224</v>
      </c>
      <c r="N1381">
        <v>2.028611111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1</v>
      </c>
      <c r="U1381">
        <v>0</v>
      </c>
      <c r="V1381">
        <v>0</v>
      </c>
      <c r="W1381">
        <v>0</v>
      </c>
      <c r="X1381">
        <v>0.64906852567460005</v>
      </c>
      <c r="Y1381">
        <v>0</v>
      </c>
      <c r="Z1381">
        <v>0</v>
      </c>
      <c r="AA1381">
        <v>0</v>
      </c>
      <c r="AB1381">
        <v>0.16934149179785005</v>
      </c>
      <c r="AC1381">
        <v>0</v>
      </c>
      <c r="AD1381">
        <v>0</v>
      </c>
      <c r="AE1381">
        <v>0.81841001747245012</v>
      </c>
    </row>
    <row r="1382" spans="1:31" x14ac:dyDescent="0.25">
      <c r="A1382">
        <v>2414863</v>
      </c>
      <c r="B1382">
        <v>1</v>
      </c>
      <c r="C1382" t="s">
        <v>80</v>
      </c>
      <c r="D1382" t="s">
        <v>93</v>
      </c>
      <c r="E1382" t="s">
        <v>146</v>
      </c>
      <c r="F1382" t="s">
        <v>4225</v>
      </c>
      <c r="G1382" t="s">
        <v>282</v>
      </c>
      <c r="H1382" t="s">
        <v>149</v>
      </c>
      <c r="I1382" t="s">
        <v>136</v>
      </c>
      <c r="J1382" t="s">
        <v>137</v>
      </c>
      <c r="K1382" t="s">
        <v>138</v>
      </c>
      <c r="L1382" t="s">
        <v>4226</v>
      </c>
      <c r="M1382" t="s">
        <v>4227</v>
      </c>
      <c r="N1382">
        <v>3.4527777770000001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1.0287088786327501</v>
      </c>
      <c r="AC1382">
        <v>0</v>
      </c>
      <c r="AD1382">
        <v>0</v>
      </c>
      <c r="AE1382">
        <v>1.0287088786327501</v>
      </c>
    </row>
    <row r="1383" spans="1:31" x14ac:dyDescent="0.25">
      <c r="A1383">
        <v>2415527</v>
      </c>
      <c r="B1383">
        <v>1</v>
      </c>
      <c r="C1383" t="s">
        <v>80</v>
      </c>
      <c r="D1383" t="s">
        <v>105</v>
      </c>
      <c r="E1383" t="s">
        <v>162</v>
      </c>
      <c r="F1383" t="s">
        <v>4201</v>
      </c>
      <c r="G1383" t="s">
        <v>164</v>
      </c>
      <c r="H1383" t="s">
        <v>149</v>
      </c>
      <c r="I1383" t="s">
        <v>136</v>
      </c>
      <c r="J1383" t="s">
        <v>137</v>
      </c>
      <c r="K1383" t="s">
        <v>138</v>
      </c>
      <c r="L1383" t="s">
        <v>4228</v>
      </c>
      <c r="M1383" t="s">
        <v>4229</v>
      </c>
      <c r="N1383">
        <v>1.176666666</v>
      </c>
      <c r="O1383">
        <v>0</v>
      </c>
      <c r="P1383">
        <v>15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3.9897683078958242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3.9897683078958242</v>
      </c>
    </row>
    <row r="1384" spans="1:31" x14ac:dyDescent="0.25">
      <c r="A1384">
        <v>2415026</v>
      </c>
      <c r="B1384">
        <v>1</v>
      </c>
      <c r="C1384" t="s">
        <v>81</v>
      </c>
      <c r="D1384" t="s">
        <v>121</v>
      </c>
      <c r="E1384" t="s">
        <v>132</v>
      </c>
      <c r="F1384" t="s">
        <v>4230</v>
      </c>
      <c r="G1384" t="s">
        <v>143</v>
      </c>
      <c r="H1384" t="s">
        <v>135</v>
      </c>
      <c r="I1384" t="s">
        <v>278</v>
      </c>
      <c r="J1384" t="s">
        <v>137</v>
      </c>
      <c r="K1384" t="s">
        <v>138</v>
      </c>
      <c r="L1384" t="s">
        <v>4231</v>
      </c>
      <c r="M1384" t="s">
        <v>4232</v>
      </c>
      <c r="N1384">
        <v>1.7222221999999999E-2</v>
      </c>
      <c r="O1384">
        <v>2</v>
      </c>
      <c r="P1384">
        <v>1180</v>
      </c>
      <c r="Q1384">
        <v>1</v>
      </c>
      <c r="R1384">
        <v>31</v>
      </c>
      <c r="S1384">
        <v>2</v>
      </c>
      <c r="T1384">
        <v>56</v>
      </c>
      <c r="U1384">
        <v>0</v>
      </c>
      <c r="V1384">
        <v>0</v>
      </c>
      <c r="W1384">
        <v>7.4404038576666668E-3</v>
      </c>
      <c r="X1384">
        <v>2.0878681202036944</v>
      </c>
      <c r="Y1384">
        <v>6.9541109600000008E-3</v>
      </c>
      <c r="Z1384">
        <v>1.3477309575111113E-2</v>
      </c>
      <c r="AA1384">
        <v>4.3747833899711111E-2</v>
      </c>
      <c r="AB1384">
        <v>0.34830556791771661</v>
      </c>
      <c r="AC1384">
        <v>0</v>
      </c>
      <c r="AD1384">
        <v>0</v>
      </c>
      <c r="AE1384">
        <v>2.5077933464139006</v>
      </c>
    </row>
    <row r="1385" spans="1:31" x14ac:dyDescent="0.25">
      <c r="A1385">
        <v>2415032</v>
      </c>
      <c r="B1385">
        <v>1</v>
      </c>
      <c r="C1385" t="s">
        <v>81</v>
      </c>
      <c r="D1385" t="s">
        <v>121</v>
      </c>
      <c r="E1385" t="s">
        <v>146</v>
      </c>
      <c r="F1385" t="s">
        <v>4233</v>
      </c>
      <c r="G1385" t="s">
        <v>168</v>
      </c>
      <c r="H1385" t="s">
        <v>149</v>
      </c>
      <c r="I1385" t="s">
        <v>136</v>
      </c>
      <c r="J1385" t="s">
        <v>3</v>
      </c>
      <c r="K1385" t="s">
        <v>138</v>
      </c>
      <c r="L1385" t="s">
        <v>4234</v>
      </c>
      <c r="M1385" t="s">
        <v>4235</v>
      </c>
      <c r="N1385">
        <v>0.99277777700000003</v>
      </c>
      <c r="O1385">
        <v>0</v>
      </c>
      <c r="P1385">
        <v>2</v>
      </c>
      <c r="Q1385">
        <v>0</v>
      </c>
      <c r="R1385">
        <v>0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0.36268081905276667</v>
      </c>
      <c r="Y1385">
        <v>0</v>
      </c>
      <c r="Z1385">
        <v>0</v>
      </c>
      <c r="AA1385">
        <v>0</v>
      </c>
      <c r="AB1385">
        <v>0.49546709920800003</v>
      </c>
      <c r="AC1385">
        <v>0</v>
      </c>
      <c r="AD1385">
        <v>0</v>
      </c>
      <c r="AE1385">
        <v>0.85814791826076675</v>
      </c>
    </row>
    <row r="1386" spans="1:31" x14ac:dyDescent="0.25">
      <c r="A1386">
        <v>2415235</v>
      </c>
      <c r="B1386">
        <v>1</v>
      </c>
      <c r="C1386" t="s">
        <v>80</v>
      </c>
      <c r="D1386" t="s">
        <v>92</v>
      </c>
      <c r="E1386" t="s">
        <v>146</v>
      </c>
      <c r="F1386" t="s">
        <v>4166</v>
      </c>
      <c r="G1386" t="s">
        <v>282</v>
      </c>
      <c r="H1386" t="s">
        <v>149</v>
      </c>
      <c r="I1386" t="s">
        <v>136</v>
      </c>
      <c r="J1386" t="s">
        <v>137</v>
      </c>
      <c r="K1386" t="s">
        <v>138</v>
      </c>
      <c r="L1386" t="s">
        <v>4236</v>
      </c>
      <c r="M1386" t="s">
        <v>4237</v>
      </c>
      <c r="N1386">
        <v>2.9161111110000002</v>
      </c>
      <c r="O1386">
        <v>0</v>
      </c>
      <c r="P1386">
        <v>2</v>
      </c>
      <c r="Q1386">
        <v>0</v>
      </c>
      <c r="R1386">
        <v>0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3.4876367324073501</v>
      </c>
      <c r="Y1386">
        <v>0</v>
      </c>
      <c r="Z1386">
        <v>0</v>
      </c>
      <c r="AA1386">
        <v>0</v>
      </c>
      <c r="AB1386">
        <v>3.7010168751033334</v>
      </c>
      <c r="AC1386">
        <v>0</v>
      </c>
      <c r="AD1386">
        <v>0</v>
      </c>
      <c r="AE1386">
        <v>7.1886536075106839</v>
      </c>
    </row>
    <row r="1387" spans="1:31" x14ac:dyDescent="0.25">
      <c r="A1387">
        <v>2415341</v>
      </c>
      <c r="B1387">
        <v>1</v>
      </c>
      <c r="C1387" t="s">
        <v>81</v>
      </c>
      <c r="D1387" t="s">
        <v>113</v>
      </c>
      <c r="E1387" t="s">
        <v>141</v>
      </c>
      <c r="F1387" t="s">
        <v>4238</v>
      </c>
      <c r="G1387" t="s">
        <v>143</v>
      </c>
      <c r="H1387" t="s">
        <v>135</v>
      </c>
      <c r="I1387" t="s">
        <v>136</v>
      </c>
      <c r="J1387" t="s">
        <v>137</v>
      </c>
      <c r="K1387" t="s">
        <v>138</v>
      </c>
      <c r="L1387" t="s">
        <v>4239</v>
      </c>
      <c r="M1387" t="s">
        <v>4240</v>
      </c>
      <c r="N1387">
        <v>1.4675</v>
      </c>
      <c r="O1387">
        <v>1</v>
      </c>
      <c r="P1387">
        <v>25</v>
      </c>
      <c r="Q1387">
        <v>4</v>
      </c>
      <c r="R1387">
        <v>53</v>
      </c>
      <c r="S1387">
        <v>0</v>
      </c>
      <c r="T1387">
        <v>8</v>
      </c>
      <c r="U1387">
        <v>0</v>
      </c>
      <c r="V1387">
        <v>0</v>
      </c>
      <c r="W1387">
        <v>0.4465941972209167</v>
      </c>
      <c r="X1387">
        <v>6.4088113267851687</v>
      </c>
      <c r="Y1387">
        <v>3.7236487128386675</v>
      </c>
      <c r="Z1387">
        <v>0.59336172671572218</v>
      </c>
      <c r="AA1387">
        <v>0</v>
      </c>
      <c r="AB1387">
        <v>7.7049357372341909</v>
      </c>
      <c r="AC1387">
        <v>0</v>
      </c>
      <c r="AD1387">
        <v>0</v>
      </c>
      <c r="AE1387">
        <v>18.877351700794666</v>
      </c>
    </row>
    <row r="1388" spans="1:31" x14ac:dyDescent="0.25">
      <c r="A1388">
        <v>2415427</v>
      </c>
      <c r="B1388">
        <v>1</v>
      </c>
      <c r="C1388" t="s">
        <v>81</v>
      </c>
      <c r="D1388" t="s">
        <v>113</v>
      </c>
      <c r="E1388" t="s">
        <v>146</v>
      </c>
      <c r="F1388" t="s">
        <v>4241</v>
      </c>
      <c r="G1388" t="s">
        <v>148</v>
      </c>
      <c r="H1388" t="s">
        <v>149</v>
      </c>
      <c r="I1388" t="s">
        <v>136</v>
      </c>
      <c r="J1388" t="s">
        <v>137</v>
      </c>
      <c r="K1388" t="s">
        <v>138</v>
      </c>
      <c r="L1388" t="s">
        <v>4242</v>
      </c>
      <c r="M1388" t="s">
        <v>4243</v>
      </c>
      <c r="N1388">
        <v>3.9041666660000001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1.3891019485560001</v>
      </c>
      <c r="AC1388">
        <v>0</v>
      </c>
      <c r="AD1388">
        <v>0</v>
      </c>
      <c r="AE1388">
        <v>1.3891019485560001</v>
      </c>
    </row>
    <row r="1389" spans="1:31" x14ac:dyDescent="0.25">
      <c r="A1389">
        <v>2414986</v>
      </c>
      <c r="B1389">
        <v>1</v>
      </c>
      <c r="C1389" t="s">
        <v>80</v>
      </c>
      <c r="D1389" t="s">
        <v>100</v>
      </c>
      <c r="E1389" t="s">
        <v>146</v>
      </c>
      <c r="F1389" t="s">
        <v>4244</v>
      </c>
      <c r="G1389" t="s">
        <v>199</v>
      </c>
      <c r="H1389" t="s">
        <v>149</v>
      </c>
      <c r="I1389" t="s">
        <v>136</v>
      </c>
      <c r="J1389" t="s">
        <v>137</v>
      </c>
      <c r="K1389" t="s">
        <v>138</v>
      </c>
      <c r="L1389" t="s">
        <v>4245</v>
      </c>
      <c r="M1389" t="s">
        <v>4246</v>
      </c>
      <c r="N1389">
        <v>3.3447222220000001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</row>
    <row r="1390" spans="1:31" x14ac:dyDescent="0.25">
      <c r="A1390">
        <v>2414800</v>
      </c>
      <c r="B1390">
        <v>1</v>
      </c>
      <c r="C1390" t="s">
        <v>81</v>
      </c>
      <c r="D1390" t="s">
        <v>113</v>
      </c>
      <c r="E1390" t="s">
        <v>174</v>
      </c>
      <c r="F1390" t="s">
        <v>4247</v>
      </c>
      <c r="G1390" t="s">
        <v>565</v>
      </c>
      <c r="H1390" t="s">
        <v>135</v>
      </c>
      <c r="I1390" t="s">
        <v>136</v>
      </c>
      <c r="J1390" t="s">
        <v>137</v>
      </c>
      <c r="K1390" t="s">
        <v>138</v>
      </c>
      <c r="L1390" t="s">
        <v>4248</v>
      </c>
      <c r="M1390" t="s">
        <v>4249</v>
      </c>
      <c r="N1390">
        <v>0.46777777700000001</v>
      </c>
      <c r="O1390">
        <v>3</v>
      </c>
      <c r="P1390">
        <v>679</v>
      </c>
      <c r="Q1390">
        <v>50</v>
      </c>
      <c r="R1390">
        <v>262</v>
      </c>
      <c r="S1390">
        <v>7</v>
      </c>
      <c r="T1390">
        <v>40</v>
      </c>
      <c r="U1390">
        <v>0</v>
      </c>
      <c r="V1390">
        <v>0</v>
      </c>
      <c r="W1390">
        <v>0.31339913025779997</v>
      </c>
      <c r="X1390">
        <v>52.318328717388795</v>
      </c>
      <c r="Y1390">
        <v>10.301398230688331</v>
      </c>
      <c r="Z1390">
        <v>15.127555175369935</v>
      </c>
      <c r="AA1390">
        <v>88.705673118297995</v>
      </c>
      <c r="AB1390">
        <v>14.185819501048222</v>
      </c>
      <c r="AC1390">
        <v>0</v>
      </c>
      <c r="AD1390">
        <v>0</v>
      </c>
      <c r="AE1390">
        <v>180.95217387305109</v>
      </c>
    </row>
    <row r="1391" spans="1:31" x14ac:dyDescent="0.25">
      <c r="A1391">
        <v>2415381</v>
      </c>
      <c r="B1391">
        <v>1</v>
      </c>
      <c r="C1391" t="s">
        <v>81</v>
      </c>
      <c r="D1391" t="s">
        <v>115</v>
      </c>
      <c r="E1391" t="s">
        <v>162</v>
      </c>
      <c r="F1391" t="s">
        <v>4250</v>
      </c>
      <c r="G1391" t="s">
        <v>164</v>
      </c>
      <c r="H1391" t="s">
        <v>149</v>
      </c>
      <c r="I1391" t="s">
        <v>136</v>
      </c>
      <c r="J1391" t="s">
        <v>137</v>
      </c>
      <c r="K1391" t="s">
        <v>138</v>
      </c>
      <c r="L1391" t="s">
        <v>4251</v>
      </c>
      <c r="M1391" t="s">
        <v>4252</v>
      </c>
      <c r="N1391">
        <v>0.35</v>
      </c>
      <c r="O1391">
        <v>0</v>
      </c>
      <c r="P1391">
        <v>8</v>
      </c>
      <c r="Q1391">
        <v>0</v>
      </c>
      <c r="R1391">
        <v>2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0.44992269880333335</v>
      </c>
      <c r="Y1391">
        <v>0</v>
      </c>
      <c r="Z1391">
        <v>2.1958574013333336E-3</v>
      </c>
      <c r="AA1391">
        <v>0</v>
      </c>
      <c r="AB1391">
        <v>0</v>
      </c>
      <c r="AC1391">
        <v>0</v>
      </c>
      <c r="AD1391">
        <v>0</v>
      </c>
      <c r="AE1391">
        <v>0.45211855620466668</v>
      </c>
    </row>
    <row r="1392" spans="1:31" x14ac:dyDescent="0.25">
      <c r="A1392">
        <v>2415112</v>
      </c>
      <c r="B1392">
        <v>1</v>
      </c>
      <c r="C1392" t="s">
        <v>81</v>
      </c>
      <c r="D1392" t="s">
        <v>113</v>
      </c>
      <c r="E1392" t="s">
        <v>162</v>
      </c>
      <c r="F1392" t="s">
        <v>4253</v>
      </c>
      <c r="G1392" t="s">
        <v>268</v>
      </c>
      <c r="H1392" t="s">
        <v>149</v>
      </c>
      <c r="I1392" t="s">
        <v>136</v>
      </c>
      <c r="J1392" t="s">
        <v>137</v>
      </c>
      <c r="K1392" t="s">
        <v>138</v>
      </c>
      <c r="L1392" t="s">
        <v>4254</v>
      </c>
      <c r="M1392" t="s">
        <v>4255</v>
      </c>
      <c r="N1392">
        <v>3.1391666659999999</v>
      </c>
      <c r="O1392">
        <v>0</v>
      </c>
      <c r="P1392">
        <v>28</v>
      </c>
      <c r="Q1392">
        <v>0</v>
      </c>
      <c r="R1392">
        <v>15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9.9048215585800286</v>
      </c>
      <c r="Y1392">
        <v>0</v>
      </c>
      <c r="Z1392">
        <v>2.0984423762201088</v>
      </c>
      <c r="AA1392">
        <v>0</v>
      </c>
      <c r="AB1392">
        <v>0</v>
      </c>
      <c r="AC1392">
        <v>0</v>
      </c>
      <c r="AD1392">
        <v>0</v>
      </c>
      <c r="AE1392">
        <v>12.003263934800138</v>
      </c>
    </row>
    <row r="1393" spans="1:31" x14ac:dyDescent="0.25">
      <c r="A1393">
        <v>2415255</v>
      </c>
      <c r="B1393">
        <v>1</v>
      </c>
      <c r="C1393" t="s">
        <v>80</v>
      </c>
      <c r="D1393" t="s">
        <v>93</v>
      </c>
      <c r="E1393" t="s">
        <v>146</v>
      </c>
      <c r="F1393" t="s">
        <v>4256</v>
      </c>
      <c r="G1393" t="s">
        <v>148</v>
      </c>
      <c r="H1393" t="s">
        <v>149</v>
      </c>
      <c r="I1393" t="s">
        <v>136</v>
      </c>
      <c r="J1393" t="s">
        <v>137</v>
      </c>
      <c r="K1393" t="s">
        <v>138</v>
      </c>
      <c r="L1393" t="s">
        <v>4257</v>
      </c>
      <c r="M1393" t="s">
        <v>4258</v>
      </c>
      <c r="N1393">
        <v>3.5788888879999998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0.15802915114442501</v>
      </c>
      <c r="AC1393">
        <v>0</v>
      </c>
      <c r="AD1393">
        <v>0</v>
      </c>
      <c r="AE1393">
        <v>0.15802915114442501</v>
      </c>
    </row>
    <row r="1394" spans="1:31" x14ac:dyDescent="0.25">
      <c r="A1394">
        <v>2414900</v>
      </c>
      <c r="B1394">
        <v>1</v>
      </c>
      <c r="C1394" t="s">
        <v>80</v>
      </c>
      <c r="D1394" t="s">
        <v>105</v>
      </c>
      <c r="E1394" t="s">
        <v>132</v>
      </c>
      <c r="F1394" t="s">
        <v>4259</v>
      </c>
      <c r="G1394" t="s">
        <v>176</v>
      </c>
      <c r="H1394" t="s">
        <v>135</v>
      </c>
      <c r="I1394" t="s">
        <v>136</v>
      </c>
      <c r="J1394" t="s">
        <v>137</v>
      </c>
      <c r="K1394" t="s">
        <v>159</v>
      </c>
      <c r="L1394" t="s">
        <v>4260</v>
      </c>
      <c r="M1394" t="s">
        <v>4261</v>
      </c>
      <c r="N1394">
        <v>5.5138888880000003</v>
      </c>
      <c r="O1394">
        <v>0</v>
      </c>
      <c r="P1394">
        <v>355</v>
      </c>
      <c r="Q1394">
        <v>0</v>
      </c>
      <c r="R1394">
        <v>0</v>
      </c>
      <c r="S1394">
        <v>0</v>
      </c>
      <c r="T1394">
        <v>30</v>
      </c>
      <c r="U1394">
        <v>0</v>
      </c>
      <c r="V1394">
        <v>0</v>
      </c>
      <c r="W1394">
        <v>0</v>
      </c>
      <c r="X1394">
        <v>451.16645617885308</v>
      </c>
      <c r="Y1394">
        <v>0</v>
      </c>
      <c r="Z1394">
        <v>0</v>
      </c>
      <c r="AA1394">
        <v>0</v>
      </c>
      <c r="AB1394">
        <v>95.938767909451499</v>
      </c>
      <c r="AC1394">
        <v>0</v>
      </c>
      <c r="AD1394">
        <v>0</v>
      </c>
      <c r="AE1394">
        <v>547.10522408830457</v>
      </c>
    </row>
    <row r="1395" spans="1:31" x14ac:dyDescent="0.25">
      <c r="A1395">
        <v>2414777</v>
      </c>
      <c r="B1395">
        <v>1</v>
      </c>
      <c r="C1395" t="s">
        <v>80</v>
      </c>
      <c r="D1395" t="s">
        <v>106</v>
      </c>
      <c r="E1395" t="s">
        <v>162</v>
      </c>
      <c r="F1395" t="s">
        <v>4262</v>
      </c>
      <c r="G1395" t="s">
        <v>164</v>
      </c>
      <c r="H1395" t="s">
        <v>149</v>
      </c>
      <c r="I1395" t="s">
        <v>136</v>
      </c>
      <c r="J1395" t="s">
        <v>137</v>
      </c>
      <c r="K1395" t="s">
        <v>138</v>
      </c>
      <c r="L1395" t="s">
        <v>4263</v>
      </c>
      <c r="M1395" t="s">
        <v>4264</v>
      </c>
      <c r="N1395">
        <v>2.946666666</v>
      </c>
      <c r="O1395">
        <v>0</v>
      </c>
      <c r="P1395">
        <v>0</v>
      </c>
      <c r="Q1395">
        <v>0</v>
      </c>
      <c r="R1395">
        <v>4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4.8761738677962665</v>
      </c>
      <c r="AA1395">
        <v>0</v>
      </c>
      <c r="AB1395">
        <v>0</v>
      </c>
      <c r="AC1395">
        <v>0</v>
      </c>
      <c r="AD1395">
        <v>0</v>
      </c>
      <c r="AE1395">
        <v>4.8761738677962665</v>
      </c>
    </row>
    <row r="1396" spans="1:31" x14ac:dyDescent="0.25">
      <c r="A1396">
        <v>2415298</v>
      </c>
      <c r="B1396">
        <v>1</v>
      </c>
      <c r="C1396" t="s">
        <v>81</v>
      </c>
      <c r="D1396" t="s">
        <v>112</v>
      </c>
      <c r="E1396" t="s">
        <v>146</v>
      </c>
      <c r="F1396" t="s">
        <v>4265</v>
      </c>
      <c r="G1396" t="s">
        <v>148</v>
      </c>
      <c r="H1396" t="s">
        <v>149</v>
      </c>
      <c r="I1396" t="s">
        <v>136</v>
      </c>
      <c r="J1396" t="s">
        <v>137</v>
      </c>
      <c r="K1396" t="s">
        <v>138</v>
      </c>
      <c r="L1396" t="s">
        <v>4266</v>
      </c>
      <c r="M1396" t="s">
        <v>4267</v>
      </c>
      <c r="N1396">
        <v>1.2136111110000001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0.21337419086438333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0.21337419086438333</v>
      </c>
    </row>
    <row r="1397" spans="1:31" x14ac:dyDescent="0.25">
      <c r="A1397">
        <v>2415424</v>
      </c>
      <c r="B1397">
        <v>1</v>
      </c>
      <c r="C1397" t="s">
        <v>81</v>
      </c>
      <c r="D1397" t="s">
        <v>128</v>
      </c>
      <c r="E1397" t="s">
        <v>132</v>
      </c>
      <c r="F1397" t="s">
        <v>4268</v>
      </c>
      <c r="G1397" t="s">
        <v>215</v>
      </c>
      <c r="H1397" t="s">
        <v>135</v>
      </c>
      <c r="I1397" t="s">
        <v>136</v>
      </c>
      <c r="J1397" t="s">
        <v>137</v>
      </c>
      <c r="K1397" t="s">
        <v>138</v>
      </c>
      <c r="L1397" t="s">
        <v>4269</v>
      </c>
      <c r="M1397" t="s">
        <v>4270</v>
      </c>
      <c r="N1397">
        <v>0.56027777700000003</v>
      </c>
      <c r="O1397">
        <v>0</v>
      </c>
      <c r="P1397">
        <v>127</v>
      </c>
      <c r="Q1397">
        <v>0</v>
      </c>
      <c r="R1397">
        <v>0</v>
      </c>
      <c r="S1397">
        <v>0</v>
      </c>
      <c r="T1397">
        <v>36</v>
      </c>
      <c r="U1397">
        <v>0</v>
      </c>
      <c r="V1397">
        <v>0</v>
      </c>
      <c r="W1397">
        <v>0</v>
      </c>
      <c r="X1397">
        <v>10.743643090260765</v>
      </c>
      <c r="Y1397">
        <v>0</v>
      </c>
      <c r="Z1397">
        <v>0</v>
      </c>
      <c r="AA1397">
        <v>0</v>
      </c>
      <c r="AB1397">
        <v>2.9373241274741662</v>
      </c>
      <c r="AC1397">
        <v>0</v>
      </c>
      <c r="AD1397">
        <v>0</v>
      </c>
      <c r="AE1397">
        <v>13.680967217734931</v>
      </c>
    </row>
    <row r="1398" spans="1:31" x14ac:dyDescent="0.25">
      <c r="A1398">
        <v>2414734</v>
      </c>
      <c r="B1398">
        <v>1</v>
      </c>
      <c r="C1398" t="s">
        <v>80</v>
      </c>
      <c r="D1398" t="s">
        <v>84</v>
      </c>
      <c r="E1398" t="s">
        <v>146</v>
      </c>
      <c r="F1398" t="s">
        <v>4271</v>
      </c>
      <c r="G1398" t="s">
        <v>148</v>
      </c>
      <c r="H1398" t="s">
        <v>149</v>
      </c>
      <c r="I1398" t="s">
        <v>136</v>
      </c>
      <c r="J1398" t="s">
        <v>137</v>
      </c>
      <c r="K1398" t="s">
        <v>138</v>
      </c>
      <c r="L1398" t="s">
        <v>4272</v>
      </c>
      <c r="M1398" t="s">
        <v>4273</v>
      </c>
      <c r="N1398">
        <v>2.6902777769999999</v>
      </c>
      <c r="O1398">
        <v>0</v>
      </c>
      <c r="P1398">
        <v>4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6.7368580715150006E-2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6.7368580715150006E-2</v>
      </c>
    </row>
    <row r="1399" spans="1:31" x14ac:dyDescent="0.25">
      <c r="A1399">
        <v>2415069</v>
      </c>
      <c r="B1399">
        <v>1</v>
      </c>
      <c r="C1399" t="s">
        <v>80</v>
      </c>
      <c r="D1399" t="s">
        <v>93</v>
      </c>
      <c r="E1399" t="s">
        <v>146</v>
      </c>
      <c r="F1399" t="s">
        <v>4274</v>
      </c>
      <c r="G1399" t="s">
        <v>148</v>
      </c>
      <c r="H1399" t="s">
        <v>149</v>
      </c>
      <c r="I1399" t="s">
        <v>136</v>
      </c>
      <c r="J1399" t="s">
        <v>137</v>
      </c>
      <c r="K1399" t="s">
        <v>138</v>
      </c>
      <c r="L1399" t="s">
        <v>4275</v>
      </c>
      <c r="M1399" t="s">
        <v>4276</v>
      </c>
      <c r="N1399">
        <v>1.4069444440000001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0.112110976532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0.112110976532</v>
      </c>
    </row>
    <row r="1400" spans="1:31" x14ac:dyDescent="0.25">
      <c r="A1400">
        <v>2414926</v>
      </c>
      <c r="B1400">
        <v>1</v>
      </c>
      <c r="C1400" t="s">
        <v>80</v>
      </c>
      <c r="D1400" t="s">
        <v>85</v>
      </c>
      <c r="E1400" t="s">
        <v>146</v>
      </c>
      <c r="F1400" t="s">
        <v>4277</v>
      </c>
      <c r="G1400" t="s">
        <v>168</v>
      </c>
      <c r="H1400" t="s">
        <v>149</v>
      </c>
      <c r="I1400" t="s">
        <v>136</v>
      </c>
      <c r="J1400" t="s">
        <v>3</v>
      </c>
      <c r="K1400" t="s">
        <v>138</v>
      </c>
      <c r="L1400" t="s">
        <v>4278</v>
      </c>
      <c r="M1400" t="s">
        <v>4279</v>
      </c>
      <c r="N1400">
        <v>2.2338888880000001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3.2819834208362835</v>
      </c>
      <c r="AC1400">
        <v>0</v>
      </c>
      <c r="AD1400">
        <v>0</v>
      </c>
      <c r="AE1400">
        <v>3.2819834208362835</v>
      </c>
    </row>
    <row r="1401" spans="1:31" x14ac:dyDescent="0.25">
      <c r="A1401">
        <v>2415261</v>
      </c>
      <c r="B1401">
        <v>1</v>
      </c>
      <c r="C1401" t="s">
        <v>80</v>
      </c>
      <c r="D1401" t="s">
        <v>110</v>
      </c>
      <c r="E1401" t="s">
        <v>162</v>
      </c>
      <c r="F1401" t="s">
        <v>4280</v>
      </c>
      <c r="G1401" t="s">
        <v>168</v>
      </c>
      <c r="H1401" t="s">
        <v>149</v>
      </c>
      <c r="I1401" t="s">
        <v>136</v>
      </c>
      <c r="J1401" t="s">
        <v>3</v>
      </c>
      <c r="K1401" t="s">
        <v>138</v>
      </c>
      <c r="L1401" t="s">
        <v>4281</v>
      </c>
      <c r="M1401" t="s">
        <v>4282</v>
      </c>
      <c r="N1401">
        <v>7.8622222219999998</v>
      </c>
      <c r="O1401">
        <v>0</v>
      </c>
      <c r="P1401">
        <v>50</v>
      </c>
      <c r="Q1401">
        <v>0</v>
      </c>
      <c r="R1401">
        <v>0</v>
      </c>
      <c r="S1401">
        <v>0</v>
      </c>
      <c r="T1401">
        <v>36</v>
      </c>
      <c r="U1401">
        <v>0</v>
      </c>
      <c r="V1401">
        <v>0</v>
      </c>
      <c r="W1401">
        <v>0</v>
      </c>
      <c r="X1401">
        <v>64.698945366428546</v>
      </c>
      <c r="Y1401">
        <v>0</v>
      </c>
      <c r="Z1401">
        <v>0</v>
      </c>
      <c r="AA1401">
        <v>0</v>
      </c>
      <c r="AB1401">
        <v>278.55581284146643</v>
      </c>
      <c r="AC1401">
        <v>0</v>
      </c>
      <c r="AD1401">
        <v>0</v>
      </c>
      <c r="AE1401">
        <v>343.25475820789495</v>
      </c>
    </row>
    <row r="1402" spans="1:31" x14ac:dyDescent="0.25">
      <c r="A1402">
        <v>2414820</v>
      </c>
      <c r="B1402">
        <v>1</v>
      </c>
      <c r="C1402" t="s">
        <v>80</v>
      </c>
      <c r="D1402" t="s">
        <v>105</v>
      </c>
      <c r="E1402" t="s">
        <v>132</v>
      </c>
      <c r="F1402" t="s">
        <v>4283</v>
      </c>
      <c r="G1402" t="s">
        <v>215</v>
      </c>
      <c r="H1402" t="s">
        <v>135</v>
      </c>
      <c r="I1402" t="s">
        <v>136</v>
      </c>
      <c r="J1402" t="s">
        <v>137</v>
      </c>
      <c r="K1402" t="s">
        <v>138</v>
      </c>
      <c r="L1402" t="s">
        <v>4284</v>
      </c>
      <c r="M1402" t="s">
        <v>4285</v>
      </c>
      <c r="N1402">
        <v>4.914722222</v>
      </c>
      <c r="O1402">
        <v>0</v>
      </c>
      <c r="P1402">
        <v>0</v>
      </c>
      <c r="Q1402">
        <v>0</v>
      </c>
      <c r="R1402">
        <v>0</v>
      </c>
      <c r="S1402">
        <v>5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118.89321089032403</v>
      </c>
      <c r="AB1402">
        <v>0</v>
      </c>
      <c r="AC1402">
        <v>0</v>
      </c>
      <c r="AD1402">
        <v>0</v>
      </c>
      <c r="AE1402">
        <v>118.89321089032403</v>
      </c>
    </row>
    <row r="1403" spans="1:31" x14ac:dyDescent="0.25">
      <c r="A1403">
        <v>2415075</v>
      </c>
      <c r="B1403">
        <v>1</v>
      </c>
      <c r="C1403" t="s">
        <v>80</v>
      </c>
      <c r="D1403" t="s">
        <v>96</v>
      </c>
      <c r="E1403" t="s">
        <v>162</v>
      </c>
      <c r="F1403" t="s">
        <v>4286</v>
      </c>
      <c r="G1403" t="s">
        <v>268</v>
      </c>
      <c r="H1403" t="s">
        <v>149</v>
      </c>
      <c r="I1403" t="s">
        <v>136</v>
      </c>
      <c r="J1403" t="s">
        <v>137</v>
      </c>
      <c r="K1403" t="s">
        <v>138</v>
      </c>
      <c r="L1403" t="s">
        <v>4287</v>
      </c>
      <c r="M1403" t="s">
        <v>4288</v>
      </c>
      <c r="N1403">
        <v>2.7005555550000002</v>
      </c>
      <c r="O1403">
        <v>0</v>
      </c>
      <c r="P1403">
        <v>35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0</v>
      </c>
      <c r="X1403">
        <v>12.233458458484165</v>
      </c>
      <c r="Y1403">
        <v>0</v>
      </c>
      <c r="Z1403">
        <v>0</v>
      </c>
      <c r="AA1403">
        <v>0</v>
      </c>
      <c r="AB1403">
        <v>3.8551679951545443</v>
      </c>
      <c r="AC1403">
        <v>0</v>
      </c>
      <c r="AD1403">
        <v>0</v>
      </c>
      <c r="AE1403">
        <v>16.08862645363871</v>
      </c>
    </row>
    <row r="1404" spans="1:31" x14ac:dyDescent="0.25">
      <c r="A1404">
        <v>2415290</v>
      </c>
      <c r="B1404">
        <v>1</v>
      </c>
      <c r="C1404" t="s">
        <v>80</v>
      </c>
      <c r="D1404" t="s">
        <v>103</v>
      </c>
      <c r="E1404" t="s">
        <v>146</v>
      </c>
      <c r="F1404" t="s">
        <v>4289</v>
      </c>
      <c r="G1404" t="s">
        <v>148</v>
      </c>
      <c r="H1404" t="s">
        <v>149</v>
      </c>
      <c r="I1404" t="s">
        <v>136</v>
      </c>
      <c r="J1404" t="s">
        <v>137</v>
      </c>
      <c r="K1404" t="s">
        <v>138</v>
      </c>
      <c r="L1404" t="s">
        <v>4290</v>
      </c>
      <c r="M1404" t="s">
        <v>4291</v>
      </c>
      <c r="N1404">
        <v>3.9102777770000001</v>
      </c>
      <c r="O1404">
        <v>0</v>
      </c>
      <c r="P1404">
        <v>9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8.2902574014478194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8.2902574014478194</v>
      </c>
    </row>
    <row r="1405" spans="1:31" x14ac:dyDescent="0.25">
      <c r="A1405">
        <v>2415430</v>
      </c>
      <c r="B1405">
        <v>1</v>
      </c>
      <c r="C1405" t="s">
        <v>80</v>
      </c>
      <c r="D1405" t="s">
        <v>85</v>
      </c>
      <c r="E1405" t="s">
        <v>162</v>
      </c>
      <c r="F1405" t="s">
        <v>4292</v>
      </c>
      <c r="G1405" t="s">
        <v>164</v>
      </c>
      <c r="H1405" t="s">
        <v>149</v>
      </c>
      <c r="I1405" t="s">
        <v>136</v>
      </c>
      <c r="J1405" t="s">
        <v>137</v>
      </c>
      <c r="K1405" t="s">
        <v>138</v>
      </c>
      <c r="L1405" t="s">
        <v>4293</v>
      </c>
      <c r="M1405" t="s">
        <v>4294</v>
      </c>
      <c r="N1405">
        <v>1.791388888</v>
      </c>
      <c r="O1405">
        <v>0</v>
      </c>
      <c r="P1405">
        <v>29</v>
      </c>
      <c r="Q1405">
        <v>0</v>
      </c>
      <c r="R1405">
        <v>0</v>
      </c>
      <c r="S1405">
        <v>0</v>
      </c>
      <c r="T1405">
        <v>10</v>
      </c>
      <c r="U1405">
        <v>0</v>
      </c>
      <c r="V1405">
        <v>0</v>
      </c>
      <c r="W1405">
        <v>0</v>
      </c>
      <c r="X1405">
        <v>11.024846318199138</v>
      </c>
      <c r="Y1405">
        <v>0</v>
      </c>
      <c r="Z1405">
        <v>0</v>
      </c>
      <c r="AA1405">
        <v>0</v>
      </c>
      <c r="AB1405">
        <v>3.9444172537889406</v>
      </c>
      <c r="AC1405">
        <v>0</v>
      </c>
      <c r="AD1405">
        <v>0</v>
      </c>
      <c r="AE1405">
        <v>14.96926357198808</v>
      </c>
    </row>
    <row r="1406" spans="1:31" x14ac:dyDescent="0.25">
      <c r="A1406">
        <v>2415121</v>
      </c>
      <c r="B1406">
        <v>1</v>
      </c>
      <c r="C1406" t="s">
        <v>80</v>
      </c>
      <c r="D1406" t="s">
        <v>99</v>
      </c>
      <c r="E1406" t="s">
        <v>174</v>
      </c>
      <c r="F1406" t="s">
        <v>4295</v>
      </c>
      <c r="G1406" t="s">
        <v>158</v>
      </c>
      <c r="H1406" t="s">
        <v>135</v>
      </c>
      <c r="I1406" t="s">
        <v>136</v>
      </c>
      <c r="J1406" t="s">
        <v>137</v>
      </c>
      <c r="K1406" t="s">
        <v>159</v>
      </c>
      <c r="L1406" t="s">
        <v>4296</v>
      </c>
      <c r="M1406" t="s">
        <v>4297</v>
      </c>
      <c r="N1406">
        <v>1.576944444</v>
      </c>
      <c r="O1406">
        <v>0</v>
      </c>
      <c r="P1406">
        <v>507</v>
      </c>
      <c r="Q1406">
        <v>0</v>
      </c>
      <c r="R1406">
        <v>1</v>
      </c>
      <c r="S1406">
        <v>0</v>
      </c>
      <c r="T1406">
        <v>187</v>
      </c>
      <c r="U1406">
        <v>0</v>
      </c>
      <c r="V1406">
        <v>1</v>
      </c>
      <c r="W1406">
        <v>0</v>
      </c>
      <c r="X1406">
        <v>191.76583205371705</v>
      </c>
      <c r="Y1406">
        <v>0</v>
      </c>
      <c r="Z1406">
        <v>0</v>
      </c>
      <c r="AA1406">
        <v>0</v>
      </c>
      <c r="AB1406">
        <v>174.01603237026009</v>
      </c>
      <c r="AC1406">
        <v>0</v>
      </c>
      <c r="AD1406">
        <v>162.57038922628539</v>
      </c>
      <c r="AE1406">
        <v>528.35225365026258</v>
      </c>
    </row>
    <row r="1407" spans="1:31" x14ac:dyDescent="0.25">
      <c r="A1407">
        <v>2414912</v>
      </c>
      <c r="B1407">
        <v>1</v>
      </c>
      <c r="C1407" t="s">
        <v>81</v>
      </c>
      <c r="D1407" t="s">
        <v>120</v>
      </c>
      <c r="E1407" t="s">
        <v>141</v>
      </c>
      <c r="F1407" t="s">
        <v>4298</v>
      </c>
      <c r="G1407" t="s">
        <v>143</v>
      </c>
      <c r="H1407" t="s">
        <v>135</v>
      </c>
      <c r="I1407" t="s">
        <v>136</v>
      </c>
      <c r="J1407" t="s">
        <v>137</v>
      </c>
      <c r="K1407" t="s">
        <v>138</v>
      </c>
      <c r="L1407" t="s">
        <v>4299</v>
      </c>
      <c r="M1407" t="s">
        <v>4300</v>
      </c>
      <c r="N1407">
        <v>0.51777777700000005</v>
      </c>
      <c r="O1407">
        <v>0</v>
      </c>
      <c r="P1407">
        <v>323</v>
      </c>
      <c r="Q1407">
        <v>15</v>
      </c>
      <c r="R1407">
        <v>7</v>
      </c>
      <c r="S1407">
        <v>0</v>
      </c>
      <c r="T1407">
        <v>45</v>
      </c>
      <c r="U1407">
        <v>0</v>
      </c>
      <c r="V1407">
        <v>0</v>
      </c>
      <c r="W1407">
        <v>0</v>
      </c>
      <c r="X1407">
        <v>32.997491083691187</v>
      </c>
      <c r="Y1407">
        <v>0.23737784333760001</v>
      </c>
      <c r="Z1407">
        <v>0.40633849973146668</v>
      </c>
      <c r="AA1407">
        <v>0</v>
      </c>
      <c r="AB1407">
        <v>7.8381495542067086</v>
      </c>
      <c r="AC1407">
        <v>0</v>
      </c>
      <c r="AD1407">
        <v>0</v>
      </c>
      <c r="AE1407">
        <v>41.479356980966962</v>
      </c>
    </row>
    <row r="1408" spans="1:31" x14ac:dyDescent="0.25">
      <c r="A1408">
        <v>2414789</v>
      </c>
      <c r="B1408">
        <v>1</v>
      </c>
      <c r="C1408" t="s">
        <v>80</v>
      </c>
      <c r="D1408" t="s">
        <v>84</v>
      </c>
      <c r="E1408" t="s">
        <v>146</v>
      </c>
      <c r="F1408" t="s">
        <v>4301</v>
      </c>
      <c r="G1408" t="s">
        <v>282</v>
      </c>
      <c r="H1408" t="s">
        <v>149</v>
      </c>
      <c r="I1408" t="s">
        <v>136</v>
      </c>
      <c r="J1408" t="s">
        <v>137</v>
      </c>
      <c r="K1408" t="s">
        <v>138</v>
      </c>
      <c r="L1408" t="s">
        <v>4302</v>
      </c>
      <c r="M1408" t="s">
        <v>4303</v>
      </c>
      <c r="N1408">
        <v>5.3080555550000001</v>
      </c>
      <c r="O1408">
        <v>0</v>
      </c>
      <c r="P1408">
        <v>6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4.2853149037625498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4.2853149037625498</v>
      </c>
    </row>
    <row r="1409" spans="1:31" x14ac:dyDescent="0.25">
      <c r="A1409">
        <v>2414952</v>
      </c>
      <c r="B1409">
        <v>1</v>
      </c>
      <c r="C1409" t="s">
        <v>80</v>
      </c>
      <c r="D1409" t="s">
        <v>83</v>
      </c>
      <c r="E1409" t="s">
        <v>152</v>
      </c>
      <c r="F1409" t="s">
        <v>4304</v>
      </c>
      <c r="G1409" t="s">
        <v>403</v>
      </c>
      <c r="H1409" t="s">
        <v>149</v>
      </c>
      <c r="I1409" t="s">
        <v>136</v>
      </c>
      <c r="J1409" t="s">
        <v>137</v>
      </c>
      <c r="K1409" t="s">
        <v>138</v>
      </c>
      <c r="L1409" t="s">
        <v>4305</v>
      </c>
      <c r="M1409" t="s">
        <v>4306</v>
      </c>
      <c r="N1409">
        <v>1.527222222</v>
      </c>
      <c r="O1409">
        <v>0</v>
      </c>
      <c r="P1409">
        <v>346</v>
      </c>
      <c r="Q1409">
        <v>0</v>
      </c>
      <c r="R1409">
        <v>0</v>
      </c>
      <c r="S1409">
        <v>0</v>
      </c>
      <c r="T1409">
        <v>26</v>
      </c>
      <c r="U1409">
        <v>0</v>
      </c>
      <c r="V1409">
        <v>0</v>
      </c>
      <c r="W1409">
        <v>0</v>
      </c>
      <c r="X1409">
        <v>146.87858569446411</v>
      </c>
      <c r="Y1409">
        <v>0</v>
      </c>
      <c r="Z1409">
        <v>0</v>
      </c>
      <c r="AA1409">
        <v>0</v>
      </c>
      <c r="AB1409">
        <v>30.710061073907916</v>
      </c>
      <c r="AC1409">
        <v>0</v>
      </c>
      <c r="AD1409">
        <v>0</v>
      </c>
      <c r="AE1409">
        <v>177.58864676837203</v>
      </c>
    </row>
    <row r="1410" spans="1:31" x14ac:dyDescent="0.25">
      <c r="A1410">
        <v>2415284</v>
      </c>
      <c r="B1410">
        <v>1</v>
      </c>
      <c r="C1410" t="s">
        <v>80</v>
      </c>
      <c r="D1410" t="s">
        <v>84</v>
      </c>
      <c r="E1410" t="s">
        <v>146</v>
      </c>
      <c r="F1410" t="s">
        <v>4307</v>
      </c>
      <c r="G1410" t="s">
        <v>164</v>
      </c>
      <c r="H1410" t="s">
        <v>149</v>
      </c>
      <c r="I1410" t="s">
        <v>136</v>
      </c>
      <c r="J1410" t="s">
        <v>137</v>
      </c>
      <c r="K1410" t="s">
        <v>138</v>
      </c>
      <c r="L1410" t="s">
        <v>4308</v>
      </c>
      <c r="M1410" t="s">
        <v>4309</v>
      </c>
      <c r="N1410">
        <v>6.1183333329999998</v>
      </c>
      <c r="O1410">
        <v>0</v>
      </c>
      <c r="P1410">
        <v>33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58.219701175157127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58.219701175157127</v>
      </c>
    </row>
    <row r="1411" spans="1:31" x14ac:dyDescent="0.25">
      <c r="A1411">
        <v>2415081</v>
      </c>
      <c r="B1411">
        <v>1</v>
      </c>
      <c r="C1411" t="s">
        <v>80</v>
      </c>
      <c r="D1411" t="s">
        <v>92</v>
      </c>
      <c r="E1411" t="s">
        <v>146</v>
      </c>
      <c r="F1411" t="s">
        <v>4310</v>
      </c>
      <c r="G1411" t="s">
        <v>148</v>
      </c>
      <c r="H1411" t="s">
        <v>149</v>
      </c>
      <c r="I1411" t="s">
        <v>136</v>
      </c>
      <c r="J1411" t="s">
        <v>137</v>
      </c>
      <c r="K1411" t="s">
        <v>138</v>
      </c>
      <c r="L1411" t="s">
        <v>4311</v>
      </c>
      <c r="M1411" t="s">
        <v>4312</v>
      </c>
      <c r="N1411">
        <v>5.3147222220000003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1.6641852799885499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1.6641852799885499</v>
      </c>
    </row>
    <row r="1412" spans="1:31" x14ac:dyDescent="0.25">
      <c r="A1412">
        <v>2414998</v>
      </c>
      <c r="B1412">
        <v>1</v>
      </c>
      <c r="C1412" t="s">
        <v>80</v>
      </c>
      <c r="D1412" t="s">
        <v>107</v>
      </c>
      <c r="E1412" t="s">
        <v>141</v>
      </c>
      <c r="F1412" t="s">
        <v>4313</v>
      </c>
      <c r="G1412" t="s">
        <v>143</v>
      </c>
      <c r="H1412" t="s">
        <v>135</v>
      </c>
      <c r="I1412" t="s">
        <v>136</v>
      </c>
      <c r="J1412" t="s">
        <v>137</v>
      </c>
      <c r="K1412" t="s">
        <v>138</v>
      </c>
      <c r="L1412" t="s">
        <v>4314</v>
      </c>
      <c r="M1412" t="s">
        <v>4315</v>
      </c>
      <c r="N1412">
        <v>0.84527777699999995</v>
      </c>
      <c r="O1412">
        <v>2</v>
      </c>
      <c r="P1412">
        <v>834</v>
      </c>
      <c r="Q1412">
        <v>5</v>
      </c>
      <c r="R1412">
        <v>14</v>
      </c>
      <c r="S1412">
        <v>11</v>
      </c>
      <c r="T1412">
        <v>196</v>
      </c>
      <c r="U1412">
        <v>0</v>
      </c>
      <c r="V1412">
        <v>0</v>
      </c>
      <c r="W1412">
        <v>0.26181207708949999</v>
      </c>
      <c r="X1412">
        <v>82.000554732202374</v>
      </c>
      <c r="Y1412">
        <v>304.27215857071315</v>
      </c>
      <c r="Z1412">
        <v>1.7020936704000502</v>
      </c>
      <c r="AA1412">
        <v>67.392604306255322</v>
      </c>
      <c r="AB1412">
        <v>97.3005177621271</v>
      </c>
      <c r="AC1412">
        <v>0</v>
      </c>
      <c r="AD1412">
        <v>0</v>
      </c>
      <c r="AE1412">
        <v>552.92974111878755</v>
      </c>
    </row>
    <row r="1413" spans="1:31" x14ac:dyDescent="0.25">
      <c r="A1413">
        <v>2414703</v>
      </c>
      <c r="B1413">
        <v>1</v>
      </c>
      <c r="C1413" t="s">
        <v>80</v>
      </c>
      <c r="D1413" t="s">
        <v>82</v>
      </c>
      <c r="E1413" t="s">
        <v>146</v>
      </c>
      <c r="F1413" t="s">
        <v>4316</v>
      </c>
      <c r="G1413" t="s">
        <v>148</v>
      </c>
      <c r="H1413" t="s">
        <v>149</v>
      </c>
      <c r="I1413" t="s">
        <v>136</v>
      </c>
      <c r="J1413" t="s">
        <v>137</v>
      </c>
      <c r="K1413" t="s">
        <v>138</v>
      </c>
      <c r="L1413" t="s">
        <v>4317</v>
      </c>
      <c r="M1413" t="s">
        <v>4318</v>
      </c>
      <c r="N1413">
        <v>2.9819444439999998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</row>
    <row r="1414" spans="1:31" x14ac:dyDescent="0.25">
      <c r="A1414">
        <v>2415035</v>
      </c>
      <c r="B1414">
        <v>1</v>
      </c>
      <c r="C1414" t="s">
        <v>80</v>
      </c>
      <c r="D1414" t="s">
        <v>90</v>
      </c>
      <c r="E1414" t="s">
        <v>146</v>
      </c>
      <c r="F1414" t="s">
        <v>4319</v>
      </c>
      <c r="G1414" t="s">
        <v>148</v>
      </c>
      <c r="H1414" t="s">
        <v>149</v>
      </c>
      <c r="I1414" t="s">
        <v>136</v>
      </c>
      <c r="J1414" t="s">
        <v>137</v>
      </c>
      <c r="K1414" t="s">
        <v>138</v>
      </c>
      <c r="L1414" t="s">
        <v>4320</v>
      </c>
      <c r="M1414" t="s">
        <v>4321</v>
      </c>
      <c r="N1414">
        <v>3.0641666660000002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</row>
    <row r="1415" spans="1:31" x14ac:dyDescent="0.25">
      <c r="A1415">
        <v>2415138</v>
      </c>
      <c r="B1415">
        <v>1</v>
      </c>
      <c r="C1415" t="s">
        <v>81</v>
      </c>
      <c r="D1415" t="s">
        <v>113</v>
      </c>
      <c r="E1415" t="s">
        <v>162</v>
      </c>
      <c r="F1415" t="s">
        <v>4322</v>
      </c>
      <c r="G1415" t="s">
        <v>164</v>
      </c>
      <c r="H1415" t="s">
        <v>149</v>
      </c>
      <c r="I1415" t="s">
        <v>136</v>
      </c>
      <c r="J1415" t="s">
        <v>137</v>
      </c>
      <c r="K1415" t="s">
        <v>138</v>
      </c>
      <c r="L1415" t="s">
        <v>4323</v>
      </c>
      <c r="M1415" t="s">
        <v>4324</v>
      </c>
      <c r="N1415">
        <v>1.853888888</v>
      </c>
      <c r="O1415">
        <v>0</v>
      </c>
      <c r="P1415">
        <v>31</v>
      </c>
      <c r="Q1415">
        <v>0</v>
      </c>
      <c r="R1415">
        <v>0</v>
      </c>
      <c r="S1415">
        <v>0</v>
      </c>
      <c r="T1415">
        <v>1</v>
      </c>
      <c r="U1415">
        <v>0</v>
      </c>
      <c r="V1415">
        <v>0</v>
      </c>
      <c r="W1415">
        <v>0</v>
      </c>
      <c r="X1415">
        <v>5.1470969539149349</v>
      </c>
      <c r="Y1415">
        <v>0</v>
      </c>
      <c r="Z1415">
        <v>0</v>
      </c>
      <c r="AA1415">
        <v>0</v>
      </c>
      <c r="AB1415">
        <v>9.9554991164099993E-2</v>
      </c>
      <c r="AC1415">
        <v>0</v>
      </c>
      <c r="AD1415">
        <v>0</v>
      </c>
      <c r="AE1415">
        <v>5.2466519450790345</v>
      </c>
    </row>
    <row r="1416" spans="1:31" x14ac:dyDescent="0.25">
      <c r="A1416">
        <v>2415184</v>
      </c>
      <c r="B1416">
        <v>1</v>
      </c>
      <c r="C1416" t="s">
        <v>80</v>
      </c>
      <c r="D1416" t="s">
        <v>83</v>
      </c>
      <c r="E1416" t="s">
        <v>146</v>
      </c>
      <c r="F1416" t="s">
        <v>4325</v>
      </c>
      <c r="G1416" t="s">
        <v>148</v>
      </c>
      <c r="H1416" t="s">
        <v>149</v>
      </c>
      <c r="I1416" t="s">
        <v>136</v>
      </c>
      <c r="J1416" t="s">
        <v>137</v>
      </c>
      <c r="K1416" t="s">
        <v>138</v>
      </c>
      <c r="L1416" t="s">
        <v>4326</v>
      </c>
      <c r="M1416" t="s">
        <v>4327</v>
      </c>
      <c r="N1416">
        <v>0.59972222200000003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0.83027796410984445</v>
      </c>
      <c r="AC1416">
        <v>0</v>
      </c>
      <c r="AD1416">
        <v>0</v>
      </c>
      <c r="AE1416">
        <v>0.83027796410984445</v>
      </c>
    </row>
    <row r="1417" spans="1:31" x14ac:dyDescent="0.25">
      <c r="A1417">
        <v>2414852</v>
      </c>
      <c r="B1417">
        <v>1</v>
      </c>
      <c r="C1417" t="s">
        <v>80</v>
      </c>
      <c r="D1417" t="s">
        <v>96</v>
      </c>
      <c r="E1417" t="s">
        <v>162</v>
      </c>
      <c r="F1417" t="s">
        <v>4328</v>
      </c>
      <c r="G1417" t="s">
        <v>348</v>
      </c>
      <c r="H1417" t="s">
        <v>149</v>
      </c>
      <c r="I1417" t="s">
        <v>136</v>
      </c>
      <c r="J1417" t="s">
        <v>137</v>
      </c>
      <c r="K1417" t="s">
        <v>138</v>
      </c>
      <c r="L1417" t="s">
        <v>4329</v>
      </c>
      <c r="M1417" t="s">
        <v>4330</v>
      </c>
      <c r="N1417">
        <v>0.73499999999999999</v>
      </c>
      <c r="O1417">
        <v>0</v>
      </c>
      <c r="P1417">
        <v>51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4.0817472235918171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4.0817472235918171</v>
      </c>
    </row>
    <row r="1418" spans="1:31" x14ac:dyDescent="0.25">
      <c r="A1418">
        <v>2415470</v>
      </c>
      <c r="B1418">
        <v>1</v>
      </c>
      <c r="C1418" t="s">
        <v>80</v>
      </c>
      <c r="D1418" t="s">
        <v>99</v>
      </c>
      <c r="E1418" t="s">
        <v>146</v>
      </c>
      <c r="F1418" t="s">
        <v>4331</v>
      </c>
      <c r="G1418" t="s">
        <v>148</v>
      </c>
      <c r="H1418" t="s">
        <v>149</v>
      </c>
      <c r="I1418" t="s">
        <v>136</v>
      </c>
      <c r="J1418" t="s">
        <v>137</v>
      </c>
      <c r="K1418" t="s">
        <v>138</v>
      </c>
      <c r="L1418" t="s">
        <v>4332</v>
      </c>
      <c r="M1418" t="s">
        <v>4333</v>
      </c>
      <c r="N1418">
        <v>3.0361111109999999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0.94354997591890011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0.94354997591890011</v>
      </c>
    </row>
    <row r="1419" spans="1:31" x14ac:dyDescent="0.25">
      <c r="A1419">
        <v>2415393</v>
      </c>
      <c r="B1419">
        <v>1</v>
      </c>
      <c r="C1419" t="s">
        <v>81</v>
      </c>
      <c r="D1419" t="s">
        <v>117</v>
      </c>
      <c r="E1419" t="s">
        <v>146</v>
      </c>
      <c r="F1419" t="s">
        <v>4334</v>
      </c>
      <c r="G1419" t="s">
        <v>282</v>
      </c>
      <c r="H1419" t="s">
        <v>149</v>
      </c>
      <c r="I1419" t="s">
        <v>136</v>
      </c>
      <c r="J1419" t="s">
        <v>137</v>
      </c>
      <c r="K1419" t="s">
        <v>138</v>
      </c>
      <c r="L1419" t="s">
        <v>4335</v>
      </c>
      <c r="M1419" t="s">
        <v>4336</v>
      </c>
      <c r="N1419">
        <v>1.565833333</v>
      </c>
      <c r="O1419">
        <v>0</v>
      </c>
      <c r="P1419">
        <v>9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4.8976395581638927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4.8976395581638927</v>
      </c>
    </row>
    <row r="1420" spans="1:31" x14ac:dyDescent="0.25">
      <c r="A1420">
        <v>2415327</v>
      </c>
      <c r="B1420">
        <v>1</v>
      </c>
      <c r="C1420" t="s">
        <v>81</v>
      </c>
      <c r="D1420" t="s">
        <v>128</v>
      </c>
      <c r="E1420" t="s">
        <v>288</v>
      </c>
      <c r="F1420" t="s">
        <v>4337</v>
      </c>
      <c r="G1420" t="s">
        <v>4338</v>
      </c>
      <c r="H1420" t="s">
        <v>149</v>
      </c>
      <c r="I1420" t="s">
        <v>136</v>
      </c>
      <c r="J1420" t="s">
        <v>137</v>
      </c>
      <c r="K1420" t="s">
        <v>138</v>
      </c>
      <c r="L1420" t="s">
        <v>4339</v>
      </c>
      <c r="M1420" t="s">
        <v>4340</v>
      </c>
      <c r="N1420">
        <v>4.1413888879999998</v>
      </c>
      <c r="O1420">
        <v>0</v>
      </c>
      <c r="P1420">
        <v>97</v>
      </c>
      <c r="Q1420">
        <v>0</v>
      </c>
      <c r="R1420">
        <v>0</v>
      </c>
      <c r="S1420">
        <v>0</v>
      </c>
      <c r="T1420">
        <v>9</v>
      </c>
      <c r="U1420">
        <v>0</v>
      </c>
      <c r="V1420">
        <v>0</v>
      </c>
      <c r="W1420">
        <v>0</v>
      </c>
      <c r="X1420">
        <v>91.071333929072679</v>
      </c>
      <c r="Y1420">
        <v>0</v>
      </c>
      <c r="Z1420">
        <v>0</v>
      </c>
      <c r="AA1420">
        <v>0</v>
      </c>
      <c r="AB1420">
        <v>38.749966207830418</v>
      </c>
      <c r="AC1420">
        <v>0</v>
      </c>
      <c r="AD1420">
        <v>0</v>
      </c>
      <c r="AE1420">
        <v>129.82130013690309</v>
      </c>
    </row>
    <row r="1421" spans="1:31" x14ac:dyDescent="0.25">
      <c r="A1421">
        <v>2415350</v>
      </c>
      <c r="B1421">
        <v>1</v>
      </c>
      <c r="C1421" t="s">
        <v>80</v>
      </c>
      <c r="D1421" t="s">
        <v>82</v>
      </c>
      <c r="E1421" t="s">
        <v>152</v>
      </c>
      <c r="F1421" t="s">
        <v>4341</v>
      </c>
      <c r="G1421" t="s">
        <v>154</v>
      </c>
      <c r="H1421" t="s">
        <v>149</v>
      </c>
      <c r="I1421" t="s">
        <v>136</v>
      </c>
      <c r="J1421" t="s">
        <v>137</v>
      </c>
      <c r="K1421" t="s">
        <v>138</v>
      </c>
      <c r="L1421" t="s">
        <v>4342</v>
      </c>
      <c r="M1421" t="s">
        <v>4343</v>
      </c>
      <c r="N1421">
        <v>0.43444444399999999</v>
      </c>
      <c r="O1421">
        <v>0</v>
      </c>
      <c r="P1421">
        <v>734</v>
      </c>
      <c r="Q1421">
        <v>0</v>
      </c>
      <c r="R1421">
        <v>0</v>
      </c>
      <c r="S1421">
        <v>0</v>
      </c>
      <c r="T1421">
        <v>17</v>
      </c>
      <c r="U1421">
        <v>0</v>
      </c>
      <c r="V1421">
        <v>0</v>
      </c>
      <c r="W1421">
        <v>0</v>
      </c>
      <c r="X1421">
        <v>98.54165010958225</v>
      </c>
      <c r="Y1421">
        <v>0</v>
      </c>
      <c r="Z1421">
        <v>0</v>
      </c>
      <c r="AA1421">
        <v>0</v>
      </c>
      <c r="AB1421">
        <v>2.4367030468863451</v>
      </c>
      <c r="AC1421">
        <v>0</v>
      </c>
      <c r="AD1421">
        <v>0</v>
      </c>
      <c r="AE1421">
        <v>100.9783531564686</v>
      </c>
    </row>
    <row r="1422" spans="1:31" x14ac:dyDescent="0.25">
      <c r="A1422">
        <v>2414686</v>
      </c>
      <c r="B1422">
        <v>1</v>
      </c>
      <c r="C1422" t="s">
        <v>80</v>
      </c>
      <c r="D1422" t="s">
        <v>97</v>
      </c>
      <c r="E1422" t="s">
        <v>162</v>
      </c>
      <c r="F1422" t="s">
        <v>4344</v>
      </c>
      <c r="G1422" t="s">
        <v>154</v>
      </c>
      <c r="H1422" t="s">
        <v>149</v>
      </c>
      <c r="I1422" t="s">
        <v>136</v>
      </c>
      <c r="J1422" t="s">
        <v>137</v>
      </c>
      <c r="K1422" t="s">
        <v>138</v>
      </c>
      <c r="L1422" t="s">
        <v>4345</v>
      </c>
      <c r="M1422" t="s">
        <v>4346</v>
      </c>
      <c r="N1422">
        <v>0.14472222200000001</v>
      </c>
      <c r="O1422">
        <v>0</v>
      </c>
      <c r="P1422">
        <v>65</v>
      </c>
      <c r="Q1422">
        <v>0</v>
      </c>
      <c r="R1422">
        <v>1</v>
      </c>
      <c r="S1422">
        <v>0</v>
      </c>
      <c r="T1422">
        <v>8</v>
      </c>
      <c r="U1422">
        <v>0</v>
      </c>
      <c r="V1422">
        <v>0</v>
      </c>
      <c r="W1422">
        <v>0</v>
      </c>
      <c r="X1422">
        <v>1.9583834248952667</v>
      </c>
      <c r="Y1422">
        <v>0</v>
      </c>
      <c r="Z1422">
        <v>0</v>
      </c>
      <c r="AA1422">
        <v>0</v>
      </c>
      <c r="AB1422">
        <v>0.32103994889247223</v>
      </c>
      <c r="AC1422">
        <v>0</v>
      </c>
      <c r="AD1422">
        <v>0</v>
      </c>
      <c r="AE1422">
        <v>2.279423373787739</v>
      </c>
    </row>
    <row r="1423" spans="1:31" x14ac:dyDescent="0.25">
      <c r="A1423">
        <v>2414809</v>
      </c>
      <c r="B1423">
        <v>1</v>
      </c>
      <c r="C1423" t="s">
        <v>80</v>
      </c>
      <c r="D1423" t="s">
        <v>103</v>
      </c>
      <c r="E1423" t="s">
        <v>146</v>
      </c>
      <c r="F1423" t="s">
        <v>4347</v>
      </c>
      <c r="G1423" t="s">
        <v>148</v>
      </c>
      <c r="H1423" t="s">
        <v>149</v>
      </c>
      <c r="I1423" t="s">
        <v>136</v>
      </c>
      <c r="J1423" t="s">
        <v>137</v>
      </c>
      <c r="K1423" t="s">
        <v>138</v>
      </c>
      <c r="L1423" t="s">
        <v>4149</v>
      </c>
      <c r="M1423" t="s">
        <v>4348</v>
      </c>
      <c r="N1423">
        <v>0.45388888799999999</v>
      </c>
      <c r="O1423">
        <v>0</v>
      </c>
      <c r="P1423">
        <v>4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0.46346420185216664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0.46346420185216664</v>
      </c>
    </row>
    <row r="1424" spans="1:31" x14ac:dyDescent="0.25">
      <c r="A1424">
        <v>2415413</v>
      </c>
      <c r="B1424">
        <v>1</v>
      </c>
      <c r="C1424" t="s">
        <v>81</v>
      </c>
      <c r="D1424" t="s">
        <v>120</v>
      </c>
      <c r="E1424" t="s">
        <v>162</v>
      </c>
      <c r="F1424" t="s">
        <v>4349</v>
      </c>
      <c r="G1424" t="s">
        <v>164</v>
      </c>
      <c r="H1424" t="s">
        <v>149</v>
      </c>
      <c r="I1424" t="s">
        <v>136</v>
      </c>
      <c r="J1424" t="s">
        <v>137</v>
      </c>
      <c r="K1424" t="s">
        <v>138</v>
      </c>
      <c r="L1424" t="s">
        <v>4350</v>
      </c>
      <c r="M1424" t="s">
        <v>4351</v>
      </c>
      <c r="N1424">
        <v>1.2102777769999999</v>
      </c>
      <c r="O1424">
        <v>0</v>
      </c>
      <c r="P1424">
        <v>38</v>
      </c>
      <c r="Q1424">
        <v>0</v>
      </c>
      <c r="R1424">
        <v>1</v>
      </c>
      <c r="S1424">
        <v>0</v>
      </c>
      <c r="T1424">
        <v>3</v>
      </c>
      <c r="U1424">
        <v>0</v>
      </c>
      <c r="V1424">
        <v>0</v>
      </c>
      <c r="W1424">
        <v>0</v>
      </c>
      <c r="X1424">
        <v>10.540415087935649</v>
      </c>
      <c r="Y1424">
        <v>0</v>
      </c>
      <c r="Z1424">
        <v>0</v>
      </c>
      <c r="AA1424">
        <v>0</v>
      </c>
      <c r="AB1424">
        <v>2.3421391256773498</v>
      </c>
      <c r="AC1424">
        <v>0</v>
      </c>
      <c r="AD1424">
        <v>0</v>
      </c>
      <c r="AE1424">
        <v>12.882554213612998</v>
      </c>
    </row>
    <row r="1425" spans="1:31" x14ac:dyDescent="0.25">
      <c r="A1425">
        <v>2414915</v>
      </c>
      <c r="B1425">
        <v>1</v>
      </c>
      <c r="C1425" t="s">
        <v>80</v>
      </c>
      <c r="D1425" t="s">
        <v>109</v>
      </c>
      <c r="E1425" t="s">
        <v>162</v>
      </c>
      <c r="F1425" t="s">
        <v>4352</v>
      </c>
      <c r="G1425" t="s">
        <v>164</v>
      </c>
      <c r="H1425" t="s">
        <v>149</v>
      </c>
      <c r="I1425" t="s">
        <v>136</v>
      </c>
      <c r="J1425" t="s">
        <v>137</v>
      </c>
      <c r="K1425" t="s">
        <v>138</v>
      </c>
      <c r="L1425" t="s">
        <v>4353</v>
      </c>
      <c r="M1425" t="s">
        <v>4354</v>
      </c>
      <c r="N1425">
        <v>3.1511111110000001</v>
      </c>
      <c r="O1425">
        <v>0</v>
      </c>
      <c r="P1425">
        <v>14</v>
      </c>
      <c r="Q1425">
        <v>0</v>
      </c>
      <c r="R1425">
        <v>7</v>
      </c>
      <c r="S1425">
        <v>0</v>
      </c>
      <c r="T1425">
        <v>4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</row>
    <row r="1426" spans="1:31" x14ac:dyDescent="0.25">
      <c r="A1426">
        <v>2415450</v>
      </c>
      <c r="B1426">
        <v>1</v>
      </c>
      <c r="C1426" t="s">
        <v>80</v>
      </c>
      <c r="D1426" t="s">
        <v>90</v>
      </c>
      <c r="E1426" t="s">
        <v>146</v>
      </c>
      <c r="F1426" t="s">
        <v>4355</v>
      </c>
      <c r="G1426" t="s">
        <v>148</v>
      </c>
      <c r="H1426" t="s">
        <v>149</v>
      </c>
      <c r="I1426" t="s">
        <v>136</v>
      </c>
      <c r="J1426" t="s">
        <v>137</v>
      </c>
      <c r="K1426" t="s">
        <v>138</v>
      </c>
      <c r="L1426" t="s">
        <v>4356</v>
      </c>
      <c r="M1426" t="s">
        <v>4357</v>
      </c>
      <c r="N1426">
        <v>6.8202777770000003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1.8239374267406252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1.8239374267406252</v>
      </c>
    </row>
    <row r="1427" spans="1:31" x14ac:dyDescent="0.25">
      <c r="A1427">
        <v>2414680</v>
      </c>
      <c r="B1427">
        <v>1</v>
      </c>
      <c r="C1427" t="s">
        <v>80</v>
      </c>
      <c r="D1427" t="s">
        <v>92</v>
      </c>
      <c r="E1427" t="s">
        <v>152</v>
      </c>
      <c r="F1427" t="s">
        <v>1590</v>
      </c>
      <c r="G1427" t="s">
        <v>403</v>
      </c>
      <c r="H1427" t="s">
        <v>149</v>
      </c>
      <c r="I1427" t="s">
        <v>136</v>
      </c>
      <c r="J1427" t="s">
        <v>137</v>
      </c>
      <c r="K1427" t="s">
        <v>138</v>
      </c>
      <c r="L1427" t="s">
        <v>4358</v>
      </c>
      <c r="M1427" t="s">
        <v>4359</v>
      </c>
      <c r="N1427">
        <v>1.8763888879999999</v>
      </c>
      <c r="O1427">
        <v>0</v>
      </c>
      <c r="P1427">
        <v>60</v>
      </c>
      <c r="Q1427">
        <v>0</v>
      </c>
      <c r="R1427">
        <v>0</v>
      </c>
      <c r="S1427">
        <v>0</v>
      </c>
      <c r="T1427">
        <v>6</v>
      </c>
      <c r="U1427">
        <v>0</v>
      </c>
      <c r="V1427">
        <v>0</v>
      </c>
      <c r="W1427">
        <v>0</v>
      </c>
      <c r="X1427">
        <v>20.421689918056195</v>
      </c>
      <c r="Y1427">
        <v>0</v>
      </c>
      <c r="Z1427">
        <v>0</v>
      </c>
      <c r="AA1427">
        <v>0</v>
      </c>
      <c r="AB1427">
        <v>10.942630922147167</v>
      </c>
      <c r="AC1427">
        <v>0</v>
      </c>
      <c r="AD1427">
        <v>0</v>
      </c>
      <c r="AE1427">
        <v>31.364320840203362</v>
      </c>
    </row>
    <row r="1428" spans="1:31" x14ac:dyDescent="0.25">
      <c r="A1428">
        <v>2414723</v>
      </c>
      <c r="B1428">
        <v>1</v>
      </c>
      <c r="C1428" t="s">
        <v>80</v>
      </c>
      <c r="D1428" t="s">
        <v>87</v>
      </c>
      <c r="E1428" t="s">
        <v>146</v>
      </c>
      <c r="F1428" t="s">
        <v>4360</v>
      </c>
      <c r="G1428" t="s">
        <v>148</v>
      </c>
      <c r="H1428" t="s">
        <v>149</v>
      </c>
      <c r="I1428" t="s">
        <v>136</v>
      </c>
      <c r="J1428" t="s">
        <v>137</v>
      </c>
      <c r="K1428" t="s">
        <v>138</v>
      </c>
      <c r="L1428" t="s">
        <v>4361</v>
      </c>
      <c r="M1428" t="s">
        <v>4362</v>
      </c>
      <c r="N1428">
        <v>7.1036111110000002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2.4717170306284002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2.4717170306284002</v>
      </c>
    </row>
    <row r="1429" spans="1:31" x14ac:dyDescent="0.25">
      <c r="A1429">
        <v>2414909</v>
      </c>
      <c r="B1429">
        <v>1</v>
      </c>
      <c r="C1429" t="s">
        <v>80</v>
      </c>
      <c r="D1429" t="s">
        <v>109</v>
      </c>
      <c r="E1429" t="s">
        <v>162</v>
      </c>
      <c r="F1429" t="s">
        <v>4363</v>
      </c>
      <c r="G1429" t="s">
        <v>164</v>
      </c>
      <c r="H1429" t="s">
        <v>149</v>
      </c>
      <c r="I1429" t="s">
        <v>136</v>
      </c>
      <c r="J1429" t="s">
        <v>137</v>
      </c>
      <c r="K1429" t="s">
        <v>138</v>
      </c>
      <c r="L1429" t="s">
        <v>4364</v>
      </c>
      <c r="M1429" t="s">
        <v>4365</v>
      </c>
      <c r="N1429">
        <v>0.82888888800000005</v>
      </c>
      <c r="O1429">
        <v>0</v>
      </c>
      <c r="P1429">
        <v>124</v>
      </c>
      <c r="Q1429">
        <v>0</v>
      </c>
      <c r="R1429">
        <v>0</v>
      </c>
      <c r="S1429">
        <v>0</v>
      </c>
      <c r="T1429">
        <v>13</v>
      </c>
      <c r="U1429">
        <v>0</v>
      </c>
      <c r="V1429">
        <v>0</v>
      </c>
      <c r="W1429">
        <v>0</v>
      </c>
      <c r="X1429">
        <v>13.378934269225446</v>
      </c>
      <c r="Y1429">
        <v>0</v>
      </c>
      <c r="Z1429">
        <v>0</v>
      </c>
      <c r="AA1429">
        <v>0</v>
      </c>
      <c r="AB1429">
        <v>2.2845587337584949</v>
      </c>
      <c r="AC1429">
        <v>0</v>
      </c>
      <c r="AD1429">
        <v>0</v>
      </c>
      <c r="AE1429">
        <v>15.663493002983941</v>
      </c>
    </row>
    <row r="1430" spans="1:31" x14ac:dyDescent="0.25">
      <c r="A1430">
        <v>2415456</v>
      </c>
      <c r="B1430">
        <v>1</v>
      </c>
      <c r="C1430" t="s">
        <v>80</v>
      </c>
      <c r="D1430" t="s">
        <v>90</v>
      </c>
      <c r="E1430" t="s">
        <v>146</v>
      </c>
      <c r="F1430" t="s">
        <v>4366</v>
      </c>
      <c r="G1430" t="s">
        <v>148</v>
      </c>
      <c r="H1430" t="s">
        <v>149</v>
      </c>
      <c r="I1430" t="s">
        <v>136</v>
      </c>
      <c r="J1430" t="s">
        <v>137</v>
      </c>
      <c r="K1430" t="s">
        <v>138</v>
      </c>
      <c r="L1430" t="s">
        <v>4367</v>
      </c>
      <c r="M1430" t="s">
        <v>4368</v>
      </c>
      <c r="N1430">
        <v>6.0861111110000001</v>
      </c>
      <c r="O1430">
        <v>0</v>
      </c>
      <c r="P1430">
        <v>3</v>
      </c>
      <c r="Q1430">
        <v>0</v>
      </c>
      <c r="R1430">
        <v>0</v>
      </c>
      <c r="S1430">
        <v>0</v>
      </c>
      <c r="T1430">
        <v>1</v>
      </c>
      <c r="U1430">
        <v>0</v>
      </c>
      <c r="V1430">
        <v>0</v>
      </c>
      <c r="W1430">
        <v>0</v>
      </c>
      <c r="X1430">
        <v>5.56484020574295</v>
      </c>
      <c r="Y1430">
        <v>0</v>
      </c>
      <c r="Z1430">
        <v>0</v>
      </c>
      <c r="AA1430">
        <v>0</v>
      </c>
      <c r="AB1430">
        <v>0.75536448840220005</v>
      </c>
      <c r="AC1430">
        <v>0</v>
      </c>
      <c r="AD1430">
        <v>0</v>
      </c>
      <c r="AE1430">
        <v>6.3202046941451497</v>
      </c>
    </row>
    <row r="1431" spans="1:31" x14ac:dyDescent="0.25">
      <c r="A1431">
        <v>2414932</v>
      </c>
      <c r="B1431">
        <v>1</v>
      </c>
      <c r="C1431" t="s">
        <v>80</v>
      </c>
      <c r="D1431" t="s">
        <v>83</v>
      </c>
      <c r="E1431" t="s">
        <v>288</v>
      </c>
      <c r="F1431" t="s">
        <v>4369</v>
      </c>
      <c r="G1431" t="s">
        <v>158</v>
      </c>
      <c r="H1431" t="s">
        <v>149</v>
      </c>
      <c r="I1431" t="s">
        <v>136</v>
      </c>
      <c r="J1431" t="s">
        <v>137</v>
      </c>
      <c r="K1431" t="s">
        <v>159</v>
      </c>
      <c r="L1431" t="s">
        <v>4370</v>
      </c>
      <c r="M1431" t="s">
        <v>4371</v>
      </c>
      <c r="N1431">
        <v>3.1347222220000002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13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54.560917095704994</v>
      </c>
      <c r="AC1431">
        <v>0</v>
      </c>
      <c r="AD1431">
        <v>0</v>
      </c>
      <c r="AE1431">
        <v>54.560917095704994</v>
      </c>
    </row>
    <row r="1432" spans="1:31" x14ac:dyDescent="0.25">
      <c r="A1432">
        <v>2415078</v>
      </c>
      <c r="B1432">
        <v>1</v>
      </c>
      <c r="C1432" t="s">
        <v>80</v>
      </c>
      <c r="D1432" t="s">
        <v>103</v>
      </c>
      <c r="E1432" t="s">
        <v>132</v>
      </c>
      <c r="F1432" t="s">
        <v>4372</v>
      </c>
      <c r="G1432" t="s">
        <v>919</v>
      </c>
      <c r="H1432" t="s">
        <v>135</v>
      </c>
      <c r="I1432" t="s">
        <v>136</v>
      </c>
      <c r="J1432" t="s">
        <v>137</v>
      </c>
      <c r="K1432" t="s">
        <v>138</v>
      </c>
      <c r="L1432" t="s">
        <v>4373</v>
      </c>
      <c r="M1432" t="s">
        <v>4374</v>
      </c>
      <c r="N1432">
        <v>4.2258333329999997</v>
      </c>
      <c r="O1432">
        <v>0</v>
      </c>
      <c r="P1432">
        <v>0</v>
      </c>
      <c r="Q1432">
        <v>1</v>
      </c>
      <c r="R1432">
        <v>0</v>
      </c>
      <c r="S1432">
        <v>2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2.293590530183625</v>
      </c>
      <c r="Z1432">
        <v>0</v>
      </c>
      <c r="AA1432">
        <v>0.69880161473762525</v>
      </c>
      <c r="AB1432">
        <v>0</v>
      </c>
      <c r="AC1432">
        <v>0</v>
      </c>
      <c r="AD1432">
        <v>0</v>
      </c>
      <c r="AE1432">
        <v>2.9923921449212503</v>
      </c>
    </row>
    <row r="1433" spans="1:31" x14ac:dyDescent="0.25">
      <c r="A1433">
        <v>2414892</v>
      </c>
      <c r="B1433">
        <v>1</v>
      </c>
      <c r="C1433" t="s">
        <v>81</v>
      </c>
      <c r="D1433" t="s">
        <v>126</v>
      </c>
      <c r="E1433" t="s">
        <v>162</v>
      </c>
      <c r="F1433" t="s">
        <v>4375</v>
      </c>
      <c r="G1433" t="s">
        <v>164</v>
      </c>
      <c r="H1433" t="s">
        <v>149</v>
      </c>
      <c r="I1433" t="s">
        <v>136</v>
      </c>
      <c r="J1433" t="s">
        <v>137</v>
      </c>
      <c r="K1433" t="s">
        <v>138</v>
      </c>
      <c r="L1433" t="s">
        <v>4376</v>
      </c>
      <c r="M1433" t="s">
        <v>4377</v>
      </c>
      <c r="N1433">
        <v>1.7691666660000001</v>
      </c>
      <c r="O1433">
        <v>0</v>
      </c>
      <c r="P1433">
        <v>2</v>
      </c>
      <c r="Q1433">
        <v>0</v>
      </c>
      <c r="R1433">
        <v>21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0.20966883456836666</v>
      </c>
      <c r="Y1433">
        <v>0</v>
      </c>
      <c r="Z1433">
        <v>0.94146740191839984</v>
      </c>
      <c r="AA1433">
        <v>0</v>
      </c>
      <c r="AB1433">
        <v>0</v>
      </c>
      <c r="AC1433">
        <v>0</v>
      </c>
      <c r="AD1433">
        <v>0</v>
      </c>
      <c r="AE1433">
        <v>1.1511362364867666</v>
      </c>
    </row>
    <row r="1434" spans="1:31" x14ac:dyDescent="0.25">
      <c r="A1434">
        <v>2415473</v>
      </c>
      <c r="B1434">
        <v>1</v>
      </c>
      <c r="C1434" t="s">
        <v>80</v>
      </c>
      <c r="D1434" t="s">
        <v>88</v>
      </c>
      <c r="E1434" t="s">
        <v>146</v>
      </c>
      <c r="F1434" t="s">
        <v>4378</v>
      </c>
      <c r="G1434" t="s">
        <v>282</v>
      </c>
      <c r="H1434" t="s">
        <v>149</v>
      </c>
      <c r="I1434" t="s">
        <v>136</v>
      </c>
      <c r="J1434" t="s">
        <v>137</v>
      </c>
      <c r="K1434" t="s">
        <v>138</v>
      </c>
      <c r="L1434" t="s">
        <v>4379</v>
      </c>
      <c r="M1434" t="s">
        <v>4380</v>
      </c>
      <c r="N1434">
        <v>0.79055555499999997</v>
      </c>
      <c r="O1434">
        <v>0</v>
      </c>
      <c r="P1434">
        <v>7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1.219861993841334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1.219861993841334</v>
      </c>
    </row>
    <row r="1435" spans="1:31" x14ac:dyDescent="0.25">
      <c r="A1435">
        <v>2415247</v>
      </c>
      <c r="B1435">
        <v>1</v>
      </c>
      <c r="C1435" t="s">
        <v>81</v>
      </c>
      <c r="D1435" t="s">
        <v>128</v>
      </c>
      <c r="E1435" t="s">
        <v>146</v>
      </c>
      <c r="F1435" t="s">
        <v>4381</v>
      </c>
      <c r="G1435" t="s">
        <v>199</v>
      </c>
      <c r="H1435" t="s">
        <v>149</v>
      </c>
      <c r="I1435" t="s">
        <v>136</v>
      </c>
      <c r="J1435" t="s">
        <v>137</v>
      </c>
      <c r="K1435" t="s">
        <v>138</v>
      </c>
      <c r="L1435" t="s">
        <v>4382</v>
      </c>
      <c r="M1435" t="s">
        <v>4383</v>
      </c>
      <c r="N1435">
        <v>1.770277777</v>
      </c>
      <c r="O1435">
        <v>0</v>
      </c>
      <c r="P1435">
        <v>7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1.7766083651728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1.7766083651728</v>
      </c>
    </row>
    <row r="1436" spans="1:31" x14ac:dyDescent="0.25">
      <c r="A1436">
        <v>2415095</v>
      </c>
      <c r="B1436">
        <v>1</v>
      </c>
      <c r="C1436" t="s">
        <v>81</v>
      </c>
      <c r="D1436" t="s">
        <v>123</v>
      </c>
      <c r="E1436" t="s">
        <v>162</v>
      </c>
      <c r="F1436" t="s">
        <v>4384</v>
      </c>
      <c r="G1436" t="s">
        <v>268</v>
      </c>
      <c r="H1436" t="s">
        <v>149</v>
      </c>
      <c r="I1436" t="s">
        <v>136</v>
      </c>
      <c r="J1436" t="s">
        <v>137</v>
      </c>
      <c r="K1436" t="s">
        <v>138</v>
      </c>
      <c r="L1436" t="s">
        <v>4385</v>
      </c>
      <c r="M1436" t="s">
        <v>4386</v>
      </c>
      <c r="N1436">
        <v>1.310277777</v>
      </c>
      <c r="O1436">
        <v>0</v>
      </c>
      <c r="P1436">
        <v>14</v>
      </c>
      <c r="Q1436">
        <v>0</v>
      </c>
      <c r="R1436">
        <v>0</v>
      </c>
      <c r="S1436">
        <v>0</v>
      </c>
      <c r="T1436">
        <v>2</v>
      </c>
      <c r="U1436">
        <v>0</v>
      </c>
      <c r="V1436">
        <v>0</v>
      </c>
      <c r="W1436">
        <v>0</v>
      </c>
      <c r="X1436">
        <v>3.6199777506452002</v>
      </c>
      <c r="Y1436">
        <v>0</v>
      </c>
      <c r="Z1436">
        <v>0</v>
      </c>
      <c r="AA1436">
        <v>0</v>
      </c>
      <c r="AB1436">
        <v>2.5649619964016805</v>
      </c>
      <c r="AC1436">
        <v>0</v>
      </c>
      <c r="AD1436">
        <v>0</v>
      </c>
      <c r="AE1436">
        <v>6.1849397470468812</v>
      </c>
    </row>
    <row r="1437" spans="1:31" x14ac:dyDescent="0.25">
      <c r="A1437">
        <v>2415387</v>
      </c>
      <c r="B1437">
        <v>1</v>
      </c>
      <c r="C1437" t="s">
        <v>80</v>
      </c>
      <c r="D1437" t="s">
        <v>84</v>
      </c>
      <c r="E1437" t="s">
        <v>146</v>
      </c>
      <c r="F1437" t="s">
        <v>4387</v>
      </c>
      <c r="G1437" t="s">
        <v>282</v>
      </c>
      <c r="H1437" t="s">
        <v>149</v>
      </c>
      <c r="I1437" t="s">
        <v>136</v>
      </c>
      <c r="J1437" t="s">
        <v>137</v>
      </c>
      <c r="K1437" t="s">
        <v>138</v>
      </c>
      <c r="L1437" t="s">
        <v>4388</v>
      </c>
      <c r="M1437" t="s">
        <v>4389</v>
      </c>
      <c r="N1437">
        <v>8.233055555</v>
      </c>
      <c r="O1437">
        <v>0</v>
      </c>
      <c r="P1437">
        <v>11</v>
      </c>
      <c r="Q1437">
        <v>0</v>
      </c>
      <c r="R1437">
        <v>0</v>
      </c>
      <c r="S1437">
        <v>0</v>
      </c>
      <c r="T1437">
        <v>2</v>
      </c>
      <c r="U1437">
        <v>0</v>
      </c>
      <c r="V1437">
        <v>0</v>
      </c>
      <c r="W1437">
        <v>0</v>
      </c>
      <c r="X1437">
        <v>13.230079774155065</v>
      </c>
      <c r="Y1437">
        <v>0</v>
      </c>
      <c r="Z1437">
        <v>0</v>
      </c>
      <c r="AA1437">
        <v>0</v>
      </c>
      <c r="AB1437">
        <v>6.3102664952226668</v>
      </c>
      <c r="AC1437">
        <v>0</v>
      </c>
      <c r="AD1437">
        <v>0</v>
      </c>
      <c r="AE1437">
        <v>19.540346269377732</v>
      </c>
    </row>
    <row r="1438" spans="1:31" x14ac:dyDescent="0.25">
      <c r="A1438">
        <v>2415038</v>
      </c>
      <c r="B1438">
        <v>1</v>
      </c>
      <c r="C1438" t="s">
        <v>80</v>
      </c>
      <c r="D1438" t="s">
        <v>104</v>
      </c>
      <c r="E1438" t="s">
        <v>146</v>
      </c>
      <c r="F1438" t="s">
        <v>4390</v>
      </c>
      <c r="G1438" t="s">
        <v>148</v>
      </c>
      <c r="H1438" t="s">
        <v>149</v>
      </c>
      <c r="I1438" t="s">
        <v>136</v>
      </c>
      <c r="J1438" t="s">
        <v>137</v>
      </c>
      <c r="K1438" t="s">
        <v>138</v>
      </c>
      <c r="L1438" t="s">
        <v>4391</v>
      </c>
      <c r="M1438" t="s">
        <v>4392</v>
      </c>
      <c r="N1438">
        <v>2.6702777769999999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0.88020424600117497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0.88020424600117497</v>
      </c>
    </row>
    <row r="1439" spans="1:31" x14ac:dyDescent="0.25">
      <c r="A1439">
        <v>2414846</v>
      </c>
      <c r="B1439">
        <v>1</v>
      </c>
      <c r="C1439" t="s">
        <v>81</v>
      </c>
      <c r="D1439" t="s">
        <v>127</v>
      </c>
      <c r="E1439" t="s">
        <v>146</v>
      </c>
      <c r="F1439" t="s">
        <v>3310</v>
      </c>
      <c r="G1439" t="s">
        <v>199</v>
      </c>
      <c r="H1439" t="s">
        <v>149</v>
      </c>
      <c r="I1439" t="s">
        <v>136</v>
      </c>
      <c r="J1439" t="s">
        <v>137</v>
      </c>
      <c r="K1439" t="s">
        <v>138</v>
      </c>
      <c r="L1439" t="s">
        <v>4393</v>
      </c>
      <c r="M1439" t="s">
        <v>4394</v>
      </c>
      <c r="N1439">
        <v>1.4286111109999999</v>
      </c>
      <c r="O1439">
        <v>0</v>
      </c>
      <c r="P1439">
        <v>7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2.360983399089875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2.360983399089875</v>
      </c>
    </row>
    <row r="1440" spans="1:31" x14ac:dyDescent="0.25">
      <c r="A1440">
        <v>2415287</v>
      </c>
      <c r="B1440">
        <v>1</v>
      </c>
      <c r="C1440" t="s">
        <v>80</v>
      </c>
      <c r="D1440" t="s">
        <v>97</v>
      </c>
      <c r="E1440" t="s">
        <v>152</v>
      </c>
      <c r="F1440" t="s">
        <v>4395</v>
      </c>
      <c r="G1440" t="s">
        <v>268</v>
      </c>
      <c r="H1440" t="s">
        <v>149</v>
      </c>
      <c r="I1440" t="s">
        <v>136</v>
      </c>
      <c r="J1440" t="s">
        <v>137</v>
      </c>
      <c r="K1440" t="s">
        <v>138</v>
      </c>
      <c r="L1440" t="s">
        <v>4396</v>
      </c>
      <c r="M1440" t="s">
        <v>4397</v>
      </c>
      <c r="N1440">
        <v>3.8172222219999998</v>
      </c>
      <c r="O1440">
        <v>0</v>
      </c>
      <c r="P1440">
        <v>49</v>
      </c>
      <c r="Q1440">
        <v>0</v>
      </c>
      <c r="R1440">
        <v>26</v>
      </c>
      <c r="S1440">
        <v>0</v>
      </c>
      <c r="T1440">
        <v>22</v>
      </c>
      <c r="U1440">
        <v>0</v>
      </c>
      <c r="V1440">
        <v>0</v>
      </c>
      <c r="W1440">
        <v>0</v>
      </c>
      <c r="X1440">
        <v>40.261903186666892</v>
      </c>
      <c r="Y1440">
        <v>0</v>
      </c>
      <c r="Z1440">
        <v>24.463798265816838</v>
      </c>
      <c r="AA1440">
        <v>0</v>
      </c>
      <c r="AB1440">
        <v>7.9430758753994084</v>
      </c>
      <c r="AC1440">
        <v>0</v>
      </c>
      <c r="AD1440">
        <v>0</v>
      </c>
      <c r="AE1440">
        <v>72.668777327883134</v>
      </c>
    </row>
    <row r="1441" spans="1:31" x14ac:dyDescent="0.25">
      <c r="A1441">
        <v>2414992</v>
      </c>
      <c r="B1441">
        <v>1</v>
      </c>
      <c r="C1441" t="s">
        <v>80</v>
      </c>
      <c r="D1441" t="s">
        <v>103</v>
      </c>
      <c r="E1441" t="s">
        <v>146</v>
      </c>
      <c r="F1441" t="s">
        <v>4398</v>
      </c>
      <c r="G1441" t="s">
        <v>148</v>
      </c>
      <c r="H1441" t="s">
        <v>149</v>
      </c>
      <c r="I1441" t="s">
        <v>136</v>
      </c>
      <c r="J1441" t="s">
        <v>137</v>
      </c>
      <c r="K1441" t="s">
        <v>138</v>
      </c>
      <c r="L1441" t="s">
        <v>4399</v>
      </c>
      <c r="M1441" t="s">
        <v>4400</v>
      </c>
      <c r="N1441">
        <v>3.5113888879999999</v>
      </c>
      <c r="O1441">
        <v>0</v>
      </c>
      <c r="P1441">
        <v>1</v>
      </c>
      <c r="Q1441">
        <v>0</v>
      </c>
      <c r="R1441">
        <v>1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10.559166113194202</v>
      </c>
      <c r="Y1441">
        <v>0</v>
      </c>
      <c r="Z1441">
        <v>30.360930393128996</v>
      </c>
      <c r="AA1441">
        <v>0</v>
      </c>
      <c r="AB1441">
        <v>0</v>
      </c>
      <c r="AC1441">
        <v>0</v>
      </c>
      <c r="AD1441">
        <v>0</v>
      </c>
      <c r="AE1441">
        <v>40.920096506323198</v>
      </c>
    </row>
    <row r="1442" spans="1:31" x14ac:dyDescent="0.25">
      <c r="A1442">
        <v>2415516</v>
      </c>
      <c r="B1442">
        <v>1</v>
      </c>
      <c r="C1442" t="s">
        <v>80</v>
      </c>
      <c r="D1442" t="s">
        <v>94</v>
      </c>
      <c r="E1442" t="s">
        <v>162</v>
      </c>
      <c r="F1442" t="s">
        <v>4401</v>
      </c>
      <c r="G1442" t="s">
        <v>164</v>
      </c>
      <c r="H1442" t="s">
        <v>149</v>
      </c>
      <c r="I1442" t="s">
        <v>136</v>
      </c>
      <c r="J1442" t="s">
        <v>137</v>
      </c>
      <c r="K1442" t="s">
        <v>138</v>
      </c>
      <c r="L1442" t="s">
        <v>4402</v>
      </c>
      <c r="M1442" t="s">
        <v>4403</v>
      </c>
      <c r="N1442">
        <v>0.41972222199999998</v>
      </c>
      <c r="O1442">
        <v>0</v>
      </c>
      <c r="P1442">
        <v>55</v>
      </c>
      <c r="Q1442">
        <v>0</v>
      </c>
      <c r="R1442">
        <v>1</v>
      </c>
      <c r="S1442">
        <v>0</v>
      </c>
      <c r="T1442">
        <v>27</v>
      </c>
      <c r="U1442">
        <v>0</v>
      </c>
      <c r="V1442">
        <v>0</v>
      </c>
      <c r="W1442">
        <v>0</v>
      </c>
      <c r="X1442">
        <v>3.7947072798565409</v>
      </c>
      <c r="Y1442">
        <v>0</v>
      </c>
      <c r="Z1442">
        <v>0.23390213362340001</v>
      </c>
      <c r="AA1442">
        <v>0</v>
      </c>
      <c r="AB1442">
        <v>1.6270809042869498</v>
      </c>
      <c r="AC1442">
        <v>0</v>
      </c>
      <c r="AD1442">
        <v>0</v>
      </c>
      <c r="AE1442">
        <v>5.6556903177668909</v>
      </c>
    </row>
    <row r="1443" spans="1:31" x14ac:dyDescent="0.25">
      <c r="A1443">
        <v>2414849</v>
      </c>
      <c r="B1443">
        <v>1</v>
      </c>
      <c r="C1443" t="s">
        <v>80</v>
      </c>
      <c r="D1443" t="s">
        <v>98</v>
      </c>
      <c r="E1443" t="s">
        <v>174</v>
      </c>
      <c r="F1443" t="s">
        <v>4404</v>
      </c>
      <c r="G1443" t="s">
        <v>158</v>
      </c>
      <c r="H1443" t="s">
        <v>135</v>
      </c>
      <c r="I1443" t="s">
        <v>136</v>
      </c>
      <c r="J1443" t="s">
        <v>137</v>
      </c>
      <c r="K1443" t="s">
        <v>159</v>
      </c>
      <c r="L1443" t="s">
        <v>4405</v>
      </c>
      <c r="M1443" t="s">
        <v>4406</v>
      </c>
      <c r="N1443">
        <v>6.3849999999999998</v>
      </c>
      <c r="O1443">
        <v>0</v>
      </c>
      <c r="P1443">
        <v>1323</v>
      </c>
      <c r="Q1443">
        <v>0</v>
      </c>
      <c r="R1443">
        <v>0</v>
      </c>
      <c r="S1443">
        <v>2</v>
      </c>
      <c r="T1443">
        <v>222</v>
      </c>
      <c r="U1443">
        <v>0</v>
      </c>
      <c r="V1443">
        <v>0</v>
      </c>
      <c r="W1443">
        <v>0</v>
      </c>
      <c r="X1443">
        <v>1507.9058928991169</v>
      </c>
      <c r="Y1443">
        <v>0</v>
      </c>
      <c r="Z1443">
        <v>0</v>
      </c>
      <c r="AA1443">
        <v>75.471880545466448</v>
      </c>
      <c r="AB1443">
        <v>1232.3863192776635</v>
      </c>
      <c r="AC1443">
        <v>0</v>
      </c>
      <c r="AD1443">
        <v>0</v>
      </c>
      <c r="AE1443">
        <v>2815.7640927222469</v>
      </c>
    </row>
    <row r="1444" spans="1:31" x14ac:dyDescent="0.25">
      <c r="A1444">
        <v>2415181</v>
      </c>
      <c r="B1444">
        <v>1</v>
      </c>
      <c r="C1444" t="s">
        <v>80</v>
      </c>
      <c r="D1444" t="s">
        <v>100</v>
      </c>
      <c r="E1444" t="s">
        <v>146</v>
      </c>
      <c r="F1444" t="s">
        <v>4407</v>
      </c>
      <c r="G1444" t="s">
        <v>296</v>
      </c>
      <c r="H1444" t="s">
        <v>149</v>
      </c>
      <c r="I1444" t="s">
        <v>136</v>
      </c>
      <c r="J1444" t="s">
        <v>137</v>
      </c>
      <c r="K1444" t="s">
        <v>138</v>
      </c>
      <c r="L1444" t="s">
        <v>4408</v>
      </c>
      <c r="M1444" t="s">
        <v>4409</v>
      </c>
      <c r="N1444">
        <v>2.1041666659999998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0.78411537536624998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0.78411537536624998</v>
      </c>
    </row>
    <row r="1445" spans="1:31" x14ac:dyDescent="0.25">
      <c r="A1445">
        <v>2414826</v>
      </c>
      <c r="B1445">
        <v>1</v>
      </c>
      <c r="C1445" t="s">
        <v>80</v>
      </c>
      <c r="D1445" t="s">
        <v>85</v>
      </c>
      <c r="E1445" t="s">
        <v>162</v>
      </c>
      <c r="F1445" t="s">
        <v>4410</v>
      </c>
      <c r="G1445" t="s">
        <v>164</v>
      </c>
      <c r="H1445" t="s">
        <v>149</v>
      </c>
      <c r="I1445" t="s">
        <v>136</v>
      </c>
      <c r="J1445" t="s">
        <v>137</v>
      </c>
      <c r="K1445" t="s">
        <v>138</v>
      </c>
      <c r="L1445" t="s">
        <v>4411</v>
      </c>
      <c r="M1445" t="s">
        <v>4412</v>
      </c>
      <c r="N1445">
        <v>5.7227777770000001</v>
      </c>
      <c r="O1445">
        <v>0</v>
      </c>
      <c r="P1445">
        <v>28</v>
      </c>
      <c r="Q1445">
        <v>0</v>
      </c>
      <c r="R1445">
        <v>0</v>
      </c>
      <c r="S1445">
        <v>0</v>
      </c>
      <c r="T1445">
        <v>6</v>
      </c>
      <c r="U1445">
        <v>0</v>
      </c>
      <c r="V1445">
        <v>0</v>
      </c>
      <c r="W1445">
        <v>0</v>
      </c>
      <c r="X1445">
        <v>39.466967483669265</v>
      </c>
      <c r="Y1445">
        <v>0</v>
      </c>
      <c r="Z1445">
        <v>0</v>
      </c>
      <c r="AA1445">
        <v>0</v>
      </c>
      <c r="AB1445">
        <v>49.888628851117275</v>
      </c>
      <c r="AC1445">
        <v>0</v>
      </c>
      <c r="AD1445">
        <v>0</v>
      </c>
      <c r="AE1445">
        <v>89.35559633478654</v>
      </c>
    </row>
    <row r="1446" spans="1:31" x14ac:dyDescent="0.25">
      <c r="A1446">
        <v>2414806</v>
      </c>
      <c r="B1446">
        <v>1</v>
      </c>
      <c r="C1446" t="s">
        <v>80</v>
      </c>
      <c r="D1446" t="s">
        <v>101</v>
      </c>
      <c r="E1446" t="s">
        <v>162</v>
      </c>
      <c r="F1446" t="s">
        <v>4413</v>
      </c>
      <c r="G1446" t="s">
        <v>158</v>
      </c>
      <c r="H1446" t="s">
        <v>149</v>
      </c>
      <c r="I1446" t="s">
        <v>136</v>
      </c>
      <c r="J1446" t="s">
        <v>137</v>
      </c>
      <c r="K1446" t="s">
        <v>159</v>
      </c>
      <c r="L1446" t="s">
        <v>4414</v>
      </c>
      <c r="M1446" t="s">
        <v>4415</v>
      </c>
      <c r="N1446">
        <v>8.1558333330000004</v>
      </c>
      <c r="O1446">
        <v>0</v>
      </c>
      <c r="P1446">
        <v>57</v>
      </c>
      <c r="Q1446">
        <v>0</v>
      </c>
      <c r="R1446">
        <v>1</v>
      </c>
      <c r="S1446">
        <v>0</v>
      </c>
      <c r="T1446">
        <v>3</v>
      </c>
      <c r="U1446">
        <v>0</v>
      </c>
      <c r="V1446">
        <v>0</v>
      </c>
      <c r="W1446">
        <v>0</v>
      </c>
      <c r="X1446">
        <v>80.556791619166717</v>
      </c>
      <c r="Y1446">
        <v>0</v>
      </c>
      <c r="Z1446">
        <v>1.651572298171025</v>
      </c>
      <c r="AA1446">
        <v>0</v>
      </c>
      <c r="AB1446">
        <v>3.8831626347769754</v>
      </c>
      <c r="AC1446">
        <v>0</v>
      </c>
      <c r="AD1446">
        <v>0</v>
      </c>
      <c r="AE1446">
        <v>86.091526552114715</v>
      </c>
    </row>
    <row r="1447" spans="1:31" x14ac:dyDescent="0.25">
      <c r="A1447">
        <v>2415304</v>
      </c>
      <c r="B1447">
        <v>1</v>
      </c>
      <c r="C1447" t="s">
        <v>80</v>
      </c>
      <c r="D1447" t="s">
        <v>93</v>
      </c>
      <c r="E1447" t="s">
        <v>132</v>
      </c>
      <c r="F1447" t="s">
        <v>4416</v>
      </c>
      <c r="G1447" t="s">
        <v>215</v>
      </c>
      <c r="H1447" t="s">
        <v>135</v>
      </c>
      <c r="I1447" t="s">
        <v>136</v>
      </c>
      <c r="J1447" t="s">
        <v>137</v>
      </c>
      <c r="K1447" t="s">
        <v>138</v>
      </c>
      <c r="L1447" t="s">
        <v>4417</v>
      </c>
      <c r="M1447" t="s">
        <v>4418</v>
      </c>
      <c r="N1447">
        <v>2.741944444</v>
      </c>
      <c r="O1447">
        <v>0</v>
      </c>
      <c r="P1447">
        <v>6</v>
      </c>
      <c r="Q1447">
        <v>0</v>
      </c>
      <c r="R1447">
        <v>2</v>
      </c>
      <c r="S1447">
        <v>0</v>
      </c>
      <c r="T1447">
        <v>9</v>
      </c>
      <c r="U1447">
        <v>0</v>
      </c>
      <c r="V1447">
        <v>0</v>
      </c>
      <c r="W1447">
        <v>0</v>
      </c>
      <c r="X1447">
        <v>7.5702304225440002</v>
      </c>
      <c r="Y1447">
        <v>0</v>
      </c>
      <c r="Z1447">
        <v>4.7718197238380329</v>
      </c>
      <c r="AA1447">
        <v>0</v>
      </c>
      <c r="AB1447">
        <v>15.3134930325</v>
      </c>
      <c r="AC1447">
        <v>0</v>
      </c>
      <c r="AD1447">
        <v>0</v>
      </c>
      <c r="AE1447">
        <v>27.655543178882034</v>
      </c>
    </row>
    <row r="1448" spans="1:31" x14ac:dyDescent="0.25">
      <c r="A1448">
        <v>2415347</v>
      </c>
      <c r="B1448">
        <v>1</v>
      </c>
      <c r="C1448" t="s">
        <v>80</v>
      </c>
      <c r="D1448" t="s">
        <v>82</v>
      </c>
      <c r="E1448" t="s">
        <v>146</v>
      </c>
      <c r="F1448" t="s">
        <v>4419</v>
      </c>
      <c r="G1448" t="s">
        <v>282</v>
      </c>
      <c r="H1448" t="s">
        <v>149</v>
      </c>
      <c r="I1448" t="s">
        <v>136</v>
      </c>
      <c r="J1448" t="s">
        <v>137</v>
      </c>
      <c r="K1448" t="s">
        <v>138</v>
      </c>
      <c r="L1448" t="s">
        <v>4420</v>
      </c>
      <c r="M1448" t="s">
        <v>4421</v>
      </c>
      <c r="N1448">
        <v>2.085555555</v>
      </c>
      <c r="O1448">
        <v>0</v>
      </c>
      <c r="P1448">
        <v>3</v>
      </c>
      <c r="Q1448">
        <v>0</v>
      </c>
      <c r="R1448">
        <v>0</v>
      </c>
      <c r="S1448">
        <v>0</v>
      </c>
      <c r="T1448">
        <v>8</v>
      </c>
      <c r="U1448">
        <v>0</v>
      </c>
      <c r="V1448">
        <v>0</v>
      </c>
      <c r="W1448">
        <v>0</v>
      </c>
      <c r="X1448">
        <v>0.36680411380139999</v>
      </c>
      <c r="Y1448">
        <v>0</v>
      </c>
      <c r="Z1448">
        <v>0</v>
      </c>
      <c r="AA1448">
        <v>0</v>
      </c>
      <c r="AB1448">
        <v>6.6566766389290963</v>
      </c>
      <c r="AC1448">
        <v>0</v>
      </c>
      <c r="AD1448">
        <v>0</v>
      </c>
      <c r="AE1448">
        <v>7.0234807527304959</v>
      </c>
    </row>
    <row r="1449" spans="1:31" x14ac:dyDescent="0.25">
      <c r="A1449">
        <v>2414683</v>
      </c>
      <c r="B1449">
        <v>1</v>
      </c>
      <c r="C1449" t="s">
        <v>80</v>
      </c>
      <c r="D1449" t="s">
        <v>82</v>
      </c>
      <c r="E1449" t="s">
        <v>146</v>
      </c>
      <c r="F1449" t="s">
        <v>4422</v>
      </c>
      <c r="G1449" t="s">
        <v>148</v>
      </c>
      <c r="H1449" t="s">
        <v>149</v>
      </c>
      <c r="I1449" t="s">
        <v>136</v>
      </c>
      <c r="J1449" t="s">
        <v>137</v>
      </c>
      <c r="K1449" t="s">
        <v>138</v>
      </c>
      <c r="L1449" t="s">
        <v>4423</v>
      </c>
      <c r="M1449" t="s">
        <v>4424</v>
      </c>
      <c r="N1449">
        <v>3.9855555549999999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</row>
    <row r="1450" spans="1:31" x14ac:dyDescent="0.25">
      <c r="A1450">
        <v>2415496</v>
      </c>
      <c r="B1450">
        <v>1</v>
      </c>
      <c r="C1450" t="s">
        <v>80</v>
      </c>
      <c r="D1450" t="s">
        <v>104</v>
      </c>
      <c r="E1450" t="s">
        <v>146</v>
      </c>
      <c r="F1450" t="s">
        <v>4425</v>
      </c>
      <c r="G1450" t="s">
        <v>199</v>
      </c>
      <c r="H1450" t="s">
        <v>149</v>
      </c>
      <c r="I1450" t="s">
        <v>136</v>
      </c>
      <c r="J1450" t="s">
        <v>137</v>
      </c>
      <c r="K1450" t="s">
        <v>138</v>
      </c>
      <c r="L1450" t="s">
        <v>4426</v>
      </c>
      <c r="M1450" t="s">
        <v>4427</v>
      </c>
      <c r="N1450">
        <v>1.5491666660000001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1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0.14395073029120001</v>
      </c>
      <c r="AC1450">
        <v>0</v>
      </c>
      <c r="AD1450">
        <v>0</v>
      </c>
      <c r="AE1450">
        <v>0.14395073029120001</v>
      </c>
    </row>
    <row r="1451" spans="1:31" x14ac:dyDescent="0.25">
      <c r="A1451">
        <v>2414783</v>
      </c>
      <c r="B1451">
        <v>1</v>
      </c>
      <c r="C1451" t="s">
        <v>81</v>
      </c>
      <c r="D1451" t="s">
        <v>116</v>
      </c>
      <c r="E1451" t="s">
        <v>132</v>
      </c>
      <c r="F1451" t="s">
        <v>4428</v>
      </c>
      <c r="G1451" t="s">
        <v>215</v>
      </c>
      <c r="H1451" t="s">
        <v>135</v>
      </c>
      <c r="I1451" t="s">
        <v>136</v>
      </c>
      <c r="J1451" t="s">
        <v>137</v>
      </c>
      <c r="K1451" t="s">
        <v>138</v>
      </c>
      <c r="L1451" t="s">
        <v>4429</v>
      </c>
      <c r="M1451" t="s">
        <v>4430</v>
      </c>
      <c r="N1451">
        <v>2.75</v>
      </c>
      <c r="O1451">
        <v>0</v>
      </c>
      <c r="P1451">
        <v>244</v>
      </c>
      <c r="Q1451">
        <v>0</v>
      </c>
      <c r="R1451">
        <v>8</v>
      </c>
      <c r="S1451">
        <v>1</v>
      </c>
      <c r="T1451">
        <v>14</v>
      </c>
      <c r="U1451">
        <v>0</v>
      </c>
      <c r="V1451">
        <v>0</v>
      </c>
      <c r="W1451">
        <v>0</v>
      </c>
      <c r="X1451">
        <v>83.657037891874168</v>
      </c>
      <c r="Y1451">
        <v>0</v>
      </c>
      <c r="Z1451">
        <v>3.080819936E-4</v>
      </c>
      <c r="AA1451">
        <v>85.287890645696905</v>
      </c>
      <c r="AB1451">
        <v>6.1555688323847884</v>
      </c>
      <c r="AC1451">
        <v>0</v>
      </c>
      <c r="AD1451">
        <v>0</v>
      </c>
      <c r="AE1451">
        <v>175.10080545194947</v>
      </c>
    </row>
    <row r="1452" spans="1:31" x14ac:dyDescent="0.25">
      <c r="A1452">
        <v>2415373</v>
      </c>
      <c r="B1452">
        <v>1</v>
      </c>
      <c r="C1452" t="s">
        <v>80</v>
      </c>
      <c r="D1452" t="s">
        <v>83</v>
      </c>
      <c r="E1452" t="s">
        <v>146</v>
      </c>
      <c r="F1452" t="s">
        <v>4431</v>
      </c>
      <c r="G1452" t="s">
        <v>199</v>
      </c>
      <c r="H1452" t="s">
        <v>149</v>
      </c>
      <c r="I1452" t="s">
        <v>136</v>
      </c>
      <c r="J1452" t="s">
        <v>137</v>
      </c>
      <c r="K1452" t="s">
        <v>138</v>
      </c>
      <c r="L1452" t="s">
        <v>4432</v>
      </c>
      <c r="M1452" t="s">
        <v>4433</v>
      </c>
      <c r="N1452">
        <v>7.7208333329999999</v>
      </c>
      <c r="O1452">
        <v>0</v>
      </c>
      <c r="P1452">
        <v>4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1.9769806009404418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1.9769806009404418</v>
      </c>
    </row>
    <row r="1453" spans="1:31" x14ac:dyDescent="0.25">
      <c r="A1453">
        <v>2414726</v>
      </c>
      <c r="B1453">
        <v>1</v>
      </c>
      <c r="C1453" t="s">
        <v>80</v>
      </c>
      <c r="D1453" t="s">
        <v>90</v>
      </c>
      <c r="E1453" t="s">
        <v>288</v>
      </c>
      <c r="F1453" t="s">
        <v>3862</v>
      </c>
      <c r="G1453" t="s">
        <v>325</v>
      </c>
      <c r="H1453" t="s">
        <v>149</v>
      </c>
      <c r="I1453" t="s">
        <v>136</v>
      </c>
      <c r="J1453" t="s">
        <v>137</v>
      </c>
      <c r="K1453" t="s">
        <v>138</v>
      </c>
      <c r="L1453" t="s">
        <v>4434</v>
      </c>
      <c r="M1453" t="s">
        <v>4435</v>
      </c>
      <c r="N1453">
        <v>4.5036111109999997</v>
      </c>
      <c r="O1453">
        <v>0</v>
      </c>
      <c r="P1453">
        <v>38</v>
      </c>
      <c r="Q1453">
        <v>0</v>
      </c>
      <c r="R1453">
        <v>0</v>
      </c>
      <c r="S1453">
        <v>0</v>
      </c>
      <c r="T1453">
        <v>11</v>
      </c>
      <c r="U1453">
        <v>0</v>
      </c>
      <c r="V1453">
        <v>0</v>
      </c>
      <c r="W1453">
        <v>0</v>
      </c>
      <c r="X1453">
        <v>34.669310008661746</v>
      </c>
      <c r="Y1453">
        <v>0</v>
      </c>
      <c r="Z1453">
        <v>0</v>
      </c>
      <c r="AA1453">
        <v>0</v>
      </c>
      <c r="AB1453">
        <v>69.351752529947149</v>
      </c>
      <c r="AC1453">
        <v>0</v>
      </c>
      <c r="AD1453">
        <v>0</v>
      </c>
      <c r="AE1453">
        <v>104.0210625386089</v>
      </c>
    </row>
    <row r="1454" spans="1:31" x14ac:dyDescent="0.25">
      <c r="A1454">
        <v>2414975</v>
      </c>
      <c r="B1454">
        <v>1</v>
      </c>
      <c r="C1454" t="s">
        <v>80</v>
      </c>
      <c r="D1454" t="s">
        <v>91</v>
      </c>
      <c r="E1454" t="s">
        <v>146</v>
      </c>
      <c r="F1454" t="s">
        <v>4436</v>
      </c>
      <c r="G1454" t="s">
        <v>168</v>
      </c>
      <c r="H1454" t="s">
        <v>149</v>
      </c>
      <c r="I1454" t="s">
        <v>136</v>
      </c>
      <c r="J1454" t="s">
        <v>137</v>
      </c>
      <c r="K1454" t="s">
        <v>138</v>
      </c>
      <c r="L1454" t="s">
        <v>4437</v>
      </c>
      <c r="M1454" t="s">
        <v>4438</v>
      </c>
      <c r="N1454">
        <v>0.571944444</v>
      </c>
      <c r="O1454">
        <v>0</v>
      </c>
      <c r="P1454">
        <v>7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0.64939780659390001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0.64939780659390001</v>
      </c>
    </row>
    <row r="1455" spans="1:31" x14ac:dyDescent="0.25">
      <c r="A1455">
        <v>2415224</v>
      </c>
      <c r="B1455">
        <v>1</v>
      </c>
      <c r="C1455" t="s">
        <v>80</v>
      </c>
      <c r="D1455" t="s">
        <v>104</v>
      </c>
      <c r="E1455" t="s">
        <v>146</v>
      </c>
      <c r="F1455" t="s">
        <v>4439</v>
      </c>
      <c r="G1455" t="s">
        <v>282</v>
      </c>
      <c r="H1455" t="s">
        <v>149</v>
      </c>
      <c r="I1455" t="s">
        <v>136</v>
      </c>
      <c r="J1455" t="s">
        <v>137</v>
      </c>
      <c r="K1455" t="s">
        <v>138</v>
      </c>
      <c r="L1455" t="s">
        <v>4440</v>
      </c>
      <c r="M1455" t="s">
        <v>4441</v>
      </c>
      <c r="N1455">
        <v>2.0619444439999999</v>
      </c>
      <c r="O1455">
        <v>0</v>
      </c>
      <c r="P1455">
        <v>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0.42819644679345004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0.42819644679345004</v>
      </c>
    </row>
    <row r="1456" spans="1:31" x14ac:dyDescent="0.25">
      <c r="A1456">
        <v>2415367</v>
      </c>
      <c r="B1456">
        <v>1</v>
      </c>
      <c r="C1456" t="s">
        <v>81</v>
      </c>
      <c r="D1456" t="s">
        <v>117</v>
      </c>
      <c r="E1456" t="s">
        <v>152</v>
      </c>
      <c r="F1456" t="s">
        <v>4442</v>
      </c>
      <c r="G1456" t="s">
        <v>403</v>
      </c>
      <c r="H1456" t="s">
        <v>149</v>
      </c>
      <c r="I1456" t="s">
        <v>136</v>
      </c>
      <c r="J1456" t="s">
        <v>137</v>
      </c>
      <c r="K1456" t="s">
        <v>138</v>
      </c>
      <c r="L1456" t="s">
        <v>4443</v>
      </c>
      <c r="M1456" t="s">
        <v>4444</v>
      </c>
      <c r="N1456">
        <v>1.4225000000000001</v>
      </c>
      <c r="O1456">
        <v>0</v>
      </c>
      <c r="P1456">
        <v>255</v>
      </c>
      <c r="Q1456">
        <v>0</v>
      </c>
      <c r="R1456">
        <v>3</v>
      </c>
      <c r="S1456">
        <v>0</v>
      </c>
      <c r="T1456">
        <v>17</v>
      </c>
      <c r="U1456">
        <v>0</v>
      </c>
      <c r="V1456">
        <v>0</v>
      </c>
      <c r="W1456">
        <v>0</v>
      </c>
      <c r="X1456">
        <v>69.270641604554967</v>
      </c>
      <c r="Y1456">
        <v>0</v>
      </c>
      <c r="Z1456">
        <v>0.87399355579899995</v>
      </c>
      <c r="AA1456">
        <v>0</v>
      </c>
      <c r="AB1456">
        <v>6.3257309823030585</v>
      </c>
      <c r="AC1456">
        <v>0</v>
      </c>
      <c r="AD1456">
        <v>0</v>
      </c>
      <c r="AE1456">
        <v>76.470366142657028</v>
      </c>
    </row>
    <row r="1457" spans="1:31" x14ac:dyDescent="0.25">
      <c r="A1457">
        <v>2415310</v>
      </c>
      <c r="B1457">
        <v>1</v>
      </c>
      <c r="C1457" t="s">
        <v>81</v>
      </c>
      <c r="D1457" t="s">
        <v>123</v>
      </c>
      <c r="E1457" t="s">
        <v>146</v>
      </c>
      <c r="F1457" t="s">
        <v>4445</v>
      </c>
      <c r="G1457" t="s">
        <v>199</v>
      </c>
      <c r="H1457" t="s">
        <v>149</v>
      </c>
      <c r="I1457" t="s">
        <v>136</v>
      </c>
      <c r="J1457" t="s">
        <v>137</v>
      </c>
      <c r="K1457" t="s">
        <v>138</v>
      </c>
      <c r="L1457" t="s">
        <v>4446</v>
      </c>
      <c r="M1457" t="s">
        <v>4447</v>
      </c>
      <c r="N1457">
        <v>1.244722222</v>
      </c>
      <c r="O1457">
        <v>0</v>
      </c>
      <c r="P1457">
        <v>4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1.1961561298838002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1.1961561298838002</v>
      </c>
    </row>
    <row r="1458" spans="1:31" x14ac:dyDescent="0.25">
      <c r="A1458">
        <v>2415161</v>
      </c>
      <c r="B1458">
        <v>1</v>
      </c>
      <c r="C1458" t="s">
        <v>81</v>
      </c>
      <c r="D1458" t="s">
        <v>112</v>
      </c>
      <c r="E1458" t="s">
        <v>132</v>
      </c>
      <c r="F1458" t="s">
        <v>4448</v>
      </c>
      <c r="G1458" t="s">
        <v>158</v>
      </c>
      <c r="H1458" t="s">
        <v>135</v>
      </c>
      <c r="I1458" t="s">
        <v>136</v>
      </c>
      <c r="J1458" t="s">
        <v>137</v>
      </c>
      <c r="K1458" t="s">
        <v>159</v>
      </c>
      <c r="L1458" t="s">
        <v>4449</v>
      </c>
      <c r="M1458" t="s">
        <v>4450</v>
      </c>
      <c r="N1458">
        <v>2.914722222</v>
      </c>
      <c r="O1458">
        <v>1</v>
      </c>
      <c r="P1458">
        <v>106</v>
      </c>
      <c r="Q1458">
        <v>0</v>
      </c>
      <c r="R1458">
        <v>2</v>
      </c>
      <c r="S1458">
        <v>0</v>
      </c>
      <c r="T1458">
        <v>8</v>
      </c>
      <c r="U1458">
        <v>0</v>
      </c>
      <c r="V1458">
        <v>0</v>
      </c>
      <c r="W1458">
        <v>0.60321392937161666</v>
      </c>
      <c r="X1458">
        <v>14.55129190563834</v>
      </c>
      <c r="Y1458">
        <v>0</v>
      </c>
      <c r="Z1458">
        <v>0</v>
      </c>
      <c r="AA1458">
        <v>0</v>
      </c>
      <c r="AB1458">
        <v>4.443842365185283</v>
      </c>
      <c r="AC1458">
        <v>0</v>
      </c>
      <c r="AD1458">
        <v>0</v>
      </c>
      <c r="AE1458">
        <v>19.59834820019524</v>
      </c>
    </row>
    <row r="1459" spans="1:31" x14ac:dyDescent="0.25">
      <c r="A1459">
        <v>2414769</v>
      </c>
      <c r="B1459">
        <v>1</v>
      </c>
      <c r="C1459" t="s">
        <v>81</v>
      </c>
      <c r="D1459" t="s">
        <v>118</v>
      </c>
      <c r="E1459" t="s">
        <v>132</v>
      </c>
      <c r="F1459" t="s">
        <v>4451</v>
      </c>
      <c r="G1459" t="s">
        <v>215</v>
      </c>
      <c r="H1459" t="s">
        <v>135</v>
      </c>
      <c r="I1459" t="s">
        <v>136</v>
      </c>
      <c r="J1459" t="s">
        <v>137</v>
      </c>
      <c r="K1459" t="s">
        <v>138</v>
      </c>
      <c r="L1459" t="s">
        <v>4452</v>
      </c>
      <c r="M1459" t="s">
        <v>4453</v>
      </c>
      <c r="N1459">
        <v>1.8430555550000001</v>
      </c>
      <c r="O1459">
        <v>0</v>
      </c>
      <c r="P1459">
        <v>239</v>
      </c>
      <c r="Q1459">
        <v>0</v>
      </c>
      <c r="R1459">
        <v>45</v>
      </c>
      <c r="S1459">
        <v>0</v>
      </c>
      <c r="T1459">
        <v>15</v>
      </c>
      <c r="U1459">
        <v>0</v>
      </c>
      <c r="V1459">
        <v>0</v>
      </c>
      <c r="W1459">
        <v>0</v>
      </c>
      <c r="X1459">
        <v>57.138367947879615</v>
      </c>
      <c r="Y1459">
        <v>0</v>
      </c>
      <c r="Z1459">
        <v>1.7619198910315972</v>
      </c>
      <c r="AA1459">
        <v>0</v>
      </c>
      <c r="AB1459">
        <v>18.788540648704981</v>
      </c>
      <c r="AC1459">
        <v>0</v>
      </c>
      <c r="AD1459">
        <v>0</v>
      </c>
      <c r="AE1459">
        <v>77.688828487616192</v>
      </c>
    </row>
    <row r="1460" spans="1:31" x14ac:dyDescent="0.25">
      <c r="A1460">
        <v>2415410</v>
      </c>
      <c r="B1460">
        <v>1</v>
      </c>
      <c r="C1460" t="s">
        <v>80</v>
      </c>
      <c r="D1460" t="s">
        <v>96</v>
      </c>
      <c r="E1460" t="s">
        <v>146</v>
      </c>
      <c r="F1460" t="s">
        <v>4454</v>
      </c>
      <c r="G1460" t="s">
        <v>148</v>
      </c>
      <c r="H1460" t="s">
        <v>149</v>
      </c>
      <c r="I1460" t="s">
        <v>136</v>
      </c>
      <c r="J1460" t="s">
        <v>137</v>
      </c>
      <c r="K1460" t="s">
        <v>138</v>
      </c>
      <c r="L1460" t="s">
        <v>4455</v>
      </c>
      <c r="M1460" t="s">
        <v>4456</v>
      </c>
      <c r="N1460">
        <v>1.5533333330000001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1.8536433386707505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1.8536433386707505</v>
      </c>
    </row>
    <row r="1461" spans="1:31" x14ac:dyDescent="0.25">
      <c r="A1461">
        <v>2414958</v>
      </c>
      <c r="B1461">
        <v>1</v>
      </c>
      <c r="C1461" t="s">
        <v>81</v>
      </c>
      <c r="D1461" t="s">
        <v>118</v>
      </c>
      <c r="E1461" t="s">
        <v>146</v>
      </c>
      <c r="F1461" t="s">
        <v>4457</v>
      </c>
      <c r="G1461" t="s">
        <v>199</v>
      </c>
      <c r="H1461" t="s">
        <v>149</v>
      </c>
      <c r="I1461" t="s">
        <v>136</v>
      </c>
      <c r="J1461" t="s">
        <v>137</v>
      </c>
      <c r="K1461" t="s">
        <v>138</v>
      </c>
      <c r="L1461" t="s">
        <v>4458</v>
      </c>
      <c r="M1461" t="s">
        <v>4459</v>
      </c>
      <c r="N1461">
        <v>1.777222222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0.59157889432999999</v>
      </c>
      <c r="AC1461">
        <v>0</v>
      </c>
      <c r="AD1461">
        <v>0</v>
      </c>
      <c r="AE1461">
        <v>0.59157889432999999</v>
      </c>
    </row>
    <row r="1462" spans="1:31" x14ac:dyDescent="0.25">
      <c r="A1462">
        <v>2414812</v>
      </c>
      <c r="B1462">
        <v>1</v>
      </c>
      <c r="C1462" t="s">
        <v>81</v>
      </c>
      <c r="D1462" t="s">
        <v>120</v>
      </c>
      <c r="E1462" t="s">
        <v>146</v>
      </c>
      <c r="F1462" t="s">
        <v>4460</v>
      </c>
      <c r="G1462" t="s">
        <v>282</v>
      </c>
      <c r="H1462" t="s">
        <v>149</v>
      </c>
      <c r="I1462" t="s">
        <v>136</v>
      </c>
      <c r="J1462" t="s">
        <v>137</v>
      </c>
      <c r="K1462" t="s">
        <v>138</v>
      </c>
      <c r="L1462" t="s">
        <v>4461</v>
      </c>
      <c r="M1462" t="s">
        <v>4462</v>
      </c>
      <c r="N1462">
        <v>1.216111111</v>
      </c>
      <c r="O1462">
        <v>0</v>
      </c>
      <c r="P1462">
        <v>4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0.71203218638056653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0.71203218638056653</v>
      </c>
    </row>
    <row r="1463" spans="1:31" x14ac:dyDescent="0.25">
      <c r="A1463">
        <v>2415104</v>
      </c>
      <c r="B1463">
        <v>1</v>
      </c>
      <c r="C1463" t="s">
        <v>80</v>
      </c>
      <c r="D1463" t="s">
        <v>95</v>
      </c>
      <c r="E1463" t="s">
        <v>146</v>
      </c>
      <c r="F1463" t="s">
        <v>4463</v>
      </c>
      <c r="G1463" t="s">
        <v>199</v>
      </c>
      <c r="H1463" t="s">
        <v>149</v>
      </c>
      <c r="I1463" t="s">
        <v>136</v>
      </c>
      <c r="J1463" t="s">
        <v>137</v>
      </c>
      <c r="K1463" t="s">
        <v>138</v>
      </c>
      <c r="L1463" t="s">
        <v>4464</v>
      </c>
      <c r="M1463" t="s">
        <v>4465</v>
      </c>
      <c r="N1463">
        <v>4.9119444440000004</v>
      </c>
      <c r="O1463">
        <v>0</v>
      </c>
      <c r="P1463">
        <v>4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1.7782689702688752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1.7782689702688752</v>
      </c>
    </row>
    <row r="1464" spans="1:31" x14ac:dyDescent="0.25">
      <c r="A1464">
        <v>2414689</v>
      </c>
      <c r="B1464">
        <v>1</v>
      </c>
      <c r="C1464" t="s">
        <v>81</v>
      </c>
      <c r="D1464" t="s">
        <v>112</v>
      </c>
      <c r="E1464" t="s">
        <v>162</v>
      </c>
      <c r="F1464" t="s">
        <v>4466</v>
      </c>
      <c r="G1464" t="s">
        <v>268</v>
      </c>
      <c r="H1464" t="s">
        <v>149</v>
      </c>
      <c r="I1464" t="s">
        <v>136</v>
      </c>
      <c r="J1464" t="s">
        <v>137</v>
      </c>
      <c r="K1464" t="s">
        <v>138</v>
      </c>
      <c r="L1464" t="s">
        <v>4467</v>
      </c>
      <c r="M1464" t="s">
        <v>4468</v>
      </c>
      <c r="N1464">
        <v>1.5605555550000001</v>
      </c>
      <c r="O1464">
        <v>0</v>
      </c>
      <c r="P1464">
        <v>37</v>
      </c>
      <c r="Q1464">
        <v>0</v>
      </c>
      <c r="R1464">
        <v>0</v>
      </c>
      <c r="S1464">
        <v>0</v>
      </c>
      <c r="T1464">
        <v>46</v>
      </c>
      <c r="U1464">
        <v>0</v>
      </c>
      <c r="V1464">
        <v>0</v>
      </c>
      <c r="W1464">
        <v>0</v>
      </c>
      <c r="X1464">
        <v>8.8307800194922041</v>
      </c>
      <c r="Y1464">
        <v>0</v>
      </c>
      <c r="Z1464">
        <v>0</v>
      </c>
      <c r="AA1464">
        <v>0</v>
      </c>
      <c r="AB1464">
        <v>14.591892165997537</v>
      </c>
      <c r="AC1464">
        <v>0</v>
      </c>
      <c r="AD1464">
        <v>0</v>
      </c>
      <c r="AE1464">
        <v>23.422672185489741</v>
      </c>
    </row>
    <row r="1465" spans="1:31" x14ac:dyDescent="0.25">
      <c r="A1465">
        <v>2415482</v>
      </c>
      <c r="B1465">
        <v>1</v>
      </c>
      <c r="C1465" t="s">
        <v>80</v>
      </c>
      <c r="D1465" t="s">
        <v>93</v>
      </c>
      <c r="E1465" t="s">
        <v>174</v>
      </c>
      <c r="F1465" t="s">
        <v>4469</v>
      </c>
      <c r="G1465" t="s">
        <v>143</v>
      </c>
      <c r="H1465" t="s">
        <v>135</v>
      </c>
      <c r="I1465" t="s">
        <v>136</v>
      </c>
      <c r="J1465" t="s">
        <v>137</v>
      </c>
      <c r="K1465" t="s">
        <v>138</v>
      </c>
      <c r="L1465" t="s">
        <v>4470</v>
      </c>
      <c r="M1465" t="s">
        <v>4471</v>
      </c>
      <c r="N1465">
        <v>0.16138888800000001</v>
      </c>
      <c r="O1465">
        <v>0</v>
      </c>
      <c r="P1465">
        <v>193</v>
      </c>
      <c r="Q1465">
        <v>37</v>
      </c>
      <c r="R1465">
        <v>287</v>
      </c>
      <c r="S1465">
        <v>4</v>
      </c>
      <c r="T1465">
        <v>102</v>
      </c>
      <c r="U1465">
        <v>0</v>
      </c>
      <c r="V1465">
        <v>0</v>
      </c>
      <c r="W1465">
        <v>0</v>
      </c>
      <c r="X1465">
        <v>9.8589869687659046</v>
      </c>
      <c r="Y1465">
        <v>8.2936469732317839</v>
      </c>
      <c r="Z1465">
        <v>21.151490917216048</v>
      </c>
      <c r="AA1465">
        <v>2.7296506040376807</v>
      </c>
      <c r="AB1465">
        <v>8.2021988413659592</v>
      </c>
      <c r="AC1465">
        <v>0</v>
      </c>
      <c r="AD1465">
        <v>0</v>
      </c>
      <c r="AE1465">
        <v>50.235974304617372</v>
      </c>
    </row>
    <row r="1466" spans="1:31" x14ac:dyDescent="0.25">
      <c r="A1466">
        <v>2415044</v>
      </c>
      <c r="B1466">
        <v>1</v>
      </c>
      <c r="C1466" t="s">
        <v>80</v>
      </c>
      <c r="D1466" t="s">
        <v>108</v>
      </c>
      <c r="E1466" t="s">
        <v>141</v>
      </c>
      <c r="F1466" t="s">
        <v>4472</v>
      </c>
      <c r="G1466" t="s">
        <v>154</v>
      </c>
      <c r="H1466" t="s">
        <v>135</v>
      </c>
      <c r="I1466" t="s">
        <v>136</v>
      </c>
      <c r="J1466" t="s">
        <v>137</v>
      </c>
      <c r="K1466" t="s">
        <v>138</v>
      </c>
      <c r="L1466" t="s">
        <v>4473</v>
      </c>
      <c r="M1466" t="s">
        <v>4474</v>
      </c>
      <c r="N1466">
        <v>0.54222222200000003</v>
      </c>
      <c r="O1466">
        <v>0</v>
      </c>
      <c r="P1466">
        <v>691</v>
      </c>
      <c r="Q1466">
        <v>0</v>
      </c>
      <c r="R1466">
        <v>102</v>
      </c>
      <c r="S1466">
        <v>3</v>
      </c>
      <c r="T1466">
        <v>118</v>
      </c>
      <c r="U1466">
        <v>0</v>
      </c>
      <c r="V1466">
        <v>0</v>
      </c>
      <c r="W1466">
        <v>0</v>
      </c>
      <c r="X1466">
        <v>44.313179699493389</v>
      </c>
      <c r="Y1466">
        <v>0</v>
      </c>
      <c r="Z1466">
        <v>1.9989061602974449</v>
      </c>
      <c r="AA1466">
        <v>1.6287257239937363</v>
      </c>
      <c r="AB1466">
        <v>24.076355025548182</v>
      </c>
      <c r="AC1466">
        <v>0</v>
      </c>
      <c r="AD1466">
        <v>0</v>
      </c>
      <c r="AE1466">
        <v>72.017166609332747</v>
      </c>
    </row>
    <row r="1467" spans="1:31" x14ac:dyDescent="0.25">
      <c r="A1467">
        <v>2414941</v>
      </c>
      <c r="B1467">
        <v>1</v>
      </c>
      <c r="C1467" t="s">
        <v>81</v>
      </c>
      <c r="D1467" t="s">
        <v>127</v>
      </c>
      <c r="E1467" t="s">
        <v>162</v>
      </c>
      <c r="F1467" t="s">
        <v>4475</v>
      </c>
      <c r="G1467" t="s">
        <v>455</v>
      </c>
      <c r="H1467" t="s">
        <v>149</v>
      </c>
      <c r="I1467" t="s">
        <v>136</v>
      </c>
      <c r="J1467" t="s">
        <v>137</v>
      </c>
      <c r="K1467" t="s">
        <v>138</v>
      </c>
      <c r="L1467" t="s">
        <v>4476</v>
      </c>
      <c r="M1467" t="s">
        <v>4477</v>
      </c>
      <c r="N1467">
        <v>6.8663888880000004</v>
      </c>
      <c r="O1467">
        <v>0</v>
      </c>
      <c r="P1467">
        <v>19</v>
      </c>
      <c r="Q1467">
        <v>0</v>
      </c>
      <c r="R1467">
        <v>2</v>
      </c>
      <c r="S1467">
        <v>0</v>
      </c>
      <c r="T1467">
        <v>2</v>
      </c>
      <c r="U1467">
        <v>0</v>
      </c>
      <c r="V1467">
        <v>0</v>
      </c>
      <c r="W1467">
        <v>0</v>
      </c>
      <c r="X1467">
        <v>33.965732469051005</v>
      </c>
      <c r="Y1467">
        <v>0</v>
      </c>
      <c r="Z1467">
        <v>0</v>
      </c>
      <c r="AA1467">
        <v>0</v>
      </c>
      <c r="AB1467">
        <v>0.62244990200541661</v>
      </c>
      <c r="AC1467">
        <v>0</v>
      </c>
      <c r="AD1467">
        <v>0</v>
      </c>
      <c r="AE1467">
        <v>34.588182371056419</v>
      </c>
    </row>
    <row r="1468" spans="1:31" x14ac:dyDescent="0.25">
      <c r="A1468">
        <v>2415190</v>
      </c>
      <c r="B1468">
        <v>1</v>
      </c>
      <c r="C1468" t="s">
        <v>80</v>
      </c>
      <c r="D1468" t="s">
        <v>95</v>
      </c>
      <c r="E1468" t="s">
        <v>146</v>
      </c>
      <c r="F1468" t="s">
        <v>4478</v>
      </c>
      <c r="G1468" t="s">
        <v>282</v>
      </c>
      <c r="H1468" t="s">
        <v>149</v>
      </c>
      <c r="I1468" t="s">
        <v>136</v>
      </c>
      <c r="J1468" t="s">
        <v>137</v>
      </c>
      <c r="K1468" t="s">
        <v>138</v>
      </c>
      <c r="L1468" t="s">
        <v>4479</v>
      </c>
      <c r="M1468" t="s">
        <v>4480</v>
      </c>
      <c r="N1468">
        <v>4.3319444440000003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2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5.8357687587290394</v>
      </c>
      <c r="AC1468">
        <v>0</v>
      </c>
      <c r="AD1468">
        <v>0</v>
      </c>
      <c r="AE1468">
        <v>5.8357687587290394</v>
      </c>
    </row>
    <row r="1469" spans="1:31" x14ac:dyDescent="0.25">
      <c r="A1469">
        <v>2415436</v>
      </c>
      <c r="B1469">
        <v>1</v>
      </c>
      <c r="C1469" t="s">
        <v>80</v>
      </c>
      <c r="D1469" t="s">
        <v>83</v>
      </c>
      <c r="E1469" t="s">
        <v>146</v>
      </c>
      <c r="F1469" t="s">
        <v>4481</v>
      </c>
      <c r="G1469" t="s">
        <v>148</v>
      </c>
      <c r="H1469" t="s">
        <v>149</v>
      </c>
      <c r="I1469" t="s">
        <v>136</v>
      </c>
      <c r="J1469" t="s">
        <v>137</v>
      </c>
      <c r="K1469" t="s">
        <v>138</v>
      </c>
      <c r="L1469" t="s">
        <v>4482</v>
      </c>
      <c r="M1469" t="s">
        <v>4483</v>
      </c>
      <c r="N1469">
        <v>0.61527777699999997</v>
      </c>
      <c r="O1469">
        <v>0</v>
      </c>
      <c r="P1469">
        <v>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0.62038063878750005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0.62038063878750005</v>
      </c>
    </row>
    <row r="1470" spans="1:31" x14ac:dyDescent="0.25">
      <c r="A1470">
        <v>2414795</v>
      </c>
      <c r="B1470">
        <v>1</v>
      </c>
      <c r="C1470" t="s">
        <v>81</v>
      </c>
      <c r="D1470" t="s">
        <v>127</v>
      </c>
      <c r="E1470" t="s">
        <v>141</v>
      </c>
      <c r="F1470" t="s">
        <v>4118</v>
      </c>
      <c r="G1470" t="s">
        <v>143</v>
      </c>
      <c r="H1470" t="s">
        <v>135</v>
      </c>
      <c r="I1470" t="s">
        <v>136</v>
      </c>
      <c r="J1470" t="s">
        <v>137</v>
      </c>
      <c r="K1470" t="s">
        <v>138</v>
      </c>
      <c r="L1470" t="s">
        <v>4484</v>
      </c>
      <c r="M1470" t="s">
        <v>4485</v>
      </c>
      <c r="N1470">
        <v>1.330833333</v>
      </c>
      <c r="O1470">
        <v>6</v>
      </c>
      <c r="P1470">
        <v>492</v>
      </c>
      <c r="Q1470">
        <v>84</v>
      </c>
      <c r="R1470">
        <v>76</v>
      </c>
      <c r="S1470">
        <v>17</v>
      </c>
      <c r="T1470">
        <v>38</v>
      </c>
      <c r="U1470">
        <v>4</v>
      </c>
      <c r="V1470">
        <v>0</v>
      </c>
      <c r="W1470">
        <v>0.91783438286055008</v>
      </c>
      <c r="X1470">
        <v>91.406458241827309</v>
      </c>
      <c r="Y1470">
        <v>37.29335902886622</v>
      </c>
      <c r="Z1470">
        <v>20.345361996035304</v>
      </c>
      <c r="AA1470">
        <v>629.60656071765834</v>
      </c>
      <c r="AB1470">
        <v>22.636337877205495</v>
      </c>
      <c r="AC1470">
        <v>385.41875204568032</v>
      </c>
      <c r="AD1470">
        <v>0</v>
      </c>
      <c r="AE1470">
        <v>1187.6246642901335</v>
      </c>
    </row>
    <row r="1471" spans="1:31" x14ac:dyDescent="0.25">
      <c r="A1471">
        <v>2415336</v>
      </c>
      <c r="B1471">
        <v>1</v>
      </c>
      <c r="C1471" t="s">
        <v>80</v>
      </c>
      <c r="D1471" t="s">
        <v>108</v>
      </c>
      <c r="E1471" t="s">
        <v>162</v>
      </c>
      <c r="F1471" t="s">
        <v>4486</v>
      </c>
      <c r="G1471" t="s">
        <v>348</v>
      </c>
      <c r="H1471" t="s">
        <v>149</v>
      </c>
      <c r="I1471" t="s">
        <v>136</v>
      </c>
      <c r="J1471" t="s">
        <v>137</v>
      </c>
      <c r="K1471" t="s">
        <v>138</v>
      </c>
      <c r="L1471" t="s">
        <v>4487</v>
      </c>
      <c r="M1471" t="s">
        <v>4488</v>
      </c>
      <c r="N1471">
        <v>0.83499999999999996</v>
      </c>
      <c r="O1471">
        <v>0</v>
      </c>
      <c r="P1471">
        <v>15</v>
      </c>
      <c r="Q1471">
        <v>0</v>
      </c>
      <c r="R1471">
        <v>4</v>
      </c>
      <c r="S1471">
        <v>0</v>
      </c>
      <c r="T1471">
        <v>5</v>
      </c>
      <c r="U1471">
        <v>0</v>
      </c>
      <c r="V1471">
        <v>0</v>
      </c>
      <c r="W1471">
        <v>0</v>
      </c>
      <c r="X1471">
        <v>1.6595395618250004</v>
      </c>
      <c r="Y1471">
        <v>0</v>
      </c>
      <c r="Z1471">
        <v>0.3479578640955</v>
      </c>
      <c r="AA1471">
        <v>0</v>
      </c>
      <c r="AB1471">
        <v>0.47689594536005003</v>
      </c>
      <c r="AC1471">
        <v>0</v>
      </c>
      <c r="AD1471">
        <v>0</v>
      </c>
      <c r="AE1471">
        <v>2.4843933712805506</v>
      </c>
    </row>
    <row r="1472" spans="1:31" x14ac:dyDescent="0.25">
      <c r="A1472">
        <v>2414921</v>
      </c>
      <c r="B1472">
        <v>1</v>
      </c>
      <c r="C1472" t="s">
        <v>80</v>
      </c>
      <c r="D1472" t="s">
        <v>90</v>
      </c>
      <c r="E1472" t="s">
        <v>146</v>
      </c>
      <c r="F1472" t="s">
        <v>4489</v>
      </c>
      <c r="G1472" t="s">
        <v>148</v>
      </c>
      <c r="H1472" t="s">
        <v>149</v>
      </c>
      <c r="I1472" t="s">
        <v>136</v>
      </c>
      <c r="J1472" t="s">
        <v>137</v>
      </c>
      <c r="K1472" t="s">
        <v>138</v>
      </c>
      <c r="L1472" t="s">
        <v>4490</v>
      </c>
      <c r="M1472" t="s">
        <v>4491</v>
      </c>
      <c r="N1472">
        <v>3.0886111110000001</v>
      </c>
      <c r="O1472">
        <v>0</v>
      </c>
      <c r="P1472">
        <v>4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2.2501178367710666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2.2501178367710666</v>
      </c>
    </row>
    <row r="1473" spans="1:31" x14ac:dyDescent="0.25">
      <c r="A1473">
        <v>2415442</v>
      </c>
      <c r="B1473">
        <v>1</v>
      </c>
      <c r="C1473" t="s">
        <v>80</v>
      </c>
      <c r="D1473" t="s">
        <v>82</v>
      </c>
      <c r="E1473" t="s">
        <v>146</v>
      </c>
      <c r="F1473" t="s">
        <v>4492</v>
      </c>
      <c r="G1473" t="s">
        <v>282</v>
      </c>
      <c r="H1473" t="s">
        <v>149</v>
      </c>
      <c r="I1473" t="s">
        <v>136</v>
      </c>
      <c r="J1473" t="s">
        <v>137</v>
      </c>
      <c r="K1473" t="s">
        <v>138</v>
      </c>
      <c r="L1473" t="s">
        <v>4493</v>
      </c>
      <c r="M1473" t="s">
        <v>4494</v>
      </c>
      <c r="N1473">
        <v>0.78361111100000003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0.37750042407195833</v>
      </c>
      <c r="AC1473">
        <v>0</v>
      </c>
      <c r="AD1473">
        <v>0</v>
      </c>
      <c r="AE1473">
        <v>0.37750042407195833</v>
      </c>
    </row>
    <row r="1474" spans="1:31" x14ac:dyDescent="0.25">
      <c r="A1474">
        <v>2414735</v>
      </c>
      <c r="B1474">
        <v>1</v>
      </c>
      <c r="C1474" t="s">
        <v>80</v>
      </c>
      <c r="D1474" t="s">
        <v>104</v>
      </c>
      <c r="E1474" t="s">
        <v>141</v>
      </c>
      <c r="F1474" t="s">
        <v>4495</v>
      </c>
      <c r="G1474" t="s">
        <v>215</v>
      </c>
      <c r="H1474" t="s">
        <v>135</v>
      </c>
      <c r="I1474" t="s">
        <v>136</v>
      </c>
      <c r="J1474" t="s">
        <v>137</v>
      </c>
      <c r="K1474" t="s">
        <v>138</v>
      </c>
      <c r="L1474" t="s">
        <v>4496</v>
      </c>
      <c r="M1474" t="s">
        <v>4497</v>
      </c>
      <c r="N1474">
        <v>3.88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1397.3015182939962</v>
      </c>
      <c r="AD1474">
        <v>0</v>
      </c>
      <c r="AE1474">
        <v>1397.3015182939962</v>
      </c>
    </row>
    <row r="1475" spans="1:31" x14ac:dyDescent="0.25">
      <c r="A1475">
        <v>2414729</v>
      </c>
      <c r="B1475">
        <v>1</v>
      </c>
      <c r="C1475" t="s">
        <v>80</v>
      </c>
      <c r="D1475" t="s">
        <v>108</v>
      </c>
      <c r="E1475" t="s">
        <v>132</v>
      </c>
      <c r="F1475" t="s">
        <v>4498</v>
      </c>
      <c r="G1475" t="s">
        <v>4499</v>
      </c>
      <c r="H1475" t="s">
        <v>135</v>
      </c>
      <c r="I1475" t="s">
        <v>136</v>
      </c>
      <c r="J1475" t="s">
        <v>137</v>
      </c>
      <c r="K1475" t="s">
        <v>138</v>
      </c>
      <c r="L1475" t="s">
        <v>4500</v>
      </c>
      <c r="M1475" t="s">
        <v>4501</v>
      </c>
      <c r="N1475">
        <v>4.7627777770000002</v>
      </c>
      <c r="O1475">
        <v>0</v>
      </c>
      <c r="P1475">
        <v>23</v>
      </c>
      <c r="Q1475">
        <v>0</v>
      </c>
      <c r="R1475">
        <v>4</v>
      </c>
      <c r="S1475">
        <v>0</v>
      </c>
      <c r="T1475">
        <v>6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</row>
    <row r="1476" spans="1:31" x14ac:dyDescent="0.25">
      <c r="A1476">
        <v>2414901</v>
      </c>
      <c r="B1476">
        <v>1</v>
      </c>
      <c r="C1476" t="s">
        <v>81</v>
      </c>
      <c r="D1476" t="s">
        <v>113</v>
      </c>
      <c r="E1476" t="s">
        <v>146</v>
      </c>
      <c r="F1476" t="s">
        <v>4502</v>
      </c>
      <c r="G1476" t="s">
        <v>148</v>
      </c>
      <c r="H1476" t="s">
        <v>149</v>
      </c>
      <c r="I1476" t="s">
        <v>136</v>
      </c>
      <c r="J1476" t="s">
        <v>137</v>
      </c>
      <c r="K1476" t="s">
        <v>138</v>
      </c>
      <c r="L1476" t="s">
        <v>4503</v>
      </c>
      <c r="M1476" t="s">
        <v>4504</v>
      </c>
      <c r="N1476">
        <v>0.959166666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9.7759235265333325E-2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9.7759235265333325E-2</v>
      </c>
    </row>
    <row r="1477" spans="1:31" x14ac:dyDescent="0.25">
      <c r="A1477">
        <v>2415399</v>
      </c>
      <c r="B1477">
        <v>1</v>
      </c>
      <c r="C1477" t="s">
        <v>80</v>
      </c>
      <c r="D1477" t="s">
        <v>84</v>
      </c>
      <c r="E1477" t="s">
        <v>146</v>
      </c>
      <c r="F1477" t="s">
        <v>4505</v>
      </c>
      <c r="G1477" t="s">
        <v>148</v>
      </c>
      <c r="H1477" t="s">
        <v>149</v>
      </c>
      <c r="I1477" t="s">
        <v>136</v>
      </c>
      <c r="J1477" t="s">
        <v>137</v>
      </c>
      <c r="K1477" t="s">
        <v>138</v>
      </c>
      <c r="L1477" t="s">
        <v>4506</v>
      </c>
      <c r="M1477" t="s">
        <v>4507</v>
      </c>
      <c r="N1477">
        <v>6.2930555549999996</v>
      </c>
      <c r="O1477">
        <v>0</v>
      </c>
      <c r="P1477">
        <v>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2.3167203013584579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2.3167203013584579</v>
      </c>
    </row>
    <row r="1478" spans="1:31" x14ac:dyDescent="0.25">
      <c r="A1478">
        <v>2414878</v>
      </c>
      <c r="B1478">
        <v>1</v>
      </c>
      <c r="C1478" t="s">
        <v>80</v>
      </c>
      <c r="D1478" t="s">
        <v>103</v>
      </c>
      <c r="E1478" t="s">
        <v>162</v>
      </c>
      <c r="F1478" t="s">
        <v>4508</v>
      </c>
      <c r="G1478" t="s">
        <v>164</v>
      </c>
      <c r="H1478" t="s">
        <v>149</v>
      </c>
      <c r="I1478" t="s">
        <v>136</v>
      </c>
      <c r="J1478" t="s">
        <v>137</v>
      </c>
      <c r="K1478" t="s">
        <v>138</v>
      </c>
      <c r="L1478" t="s">
        <v>4509</v>
      </c>
      <c r="M1478" t="s">
        <v>4510</v>
      </c>
      <c r="N1478">
        <v>2.443888888</v>
      </c>
      <c r="O1478">
        <v>0</v>
      </c>
      <c r="P1478">
        <v>29</v>
      </c>
      <c r="Q1478">
        <v>0</v>
      </c>
      <c r="R1478">
        <v>2</v>
      </c>
      <c r="S1478">
        <v>0</v>
      </c>
      <c r="T1478">
        <v>7</v>
      </c>
      <c r="U1478">
        <v>0</v>
      </c>
      <c r="V1478">
        <v>0</v>
      </c>
      <c r="W1478">
        <v>0</v>
      </c>
      <c r="X1478">
        <v>26.231077702073204</v>
      </c>
      <c r="Y1478">
        <v>0</v>
      </c>
      <c r="Z1478">
        <v>0</v>
      </c>
      <c r="AA1478">
        <v>0</v>
      </c>
      <c r="AB1478">
        <v>4.7829220942745003</v>
      </c>
      <c r="AC1478">
        <v>0</v>
      </c>
      <c r="AD1478">
        <v>0</v>
      </c>
      <c r="AE1478">
        <v>31.013999796347704</v>
      </c>
    </row>
    <row r="1479" spans="1:31" x14ac:dyDescent="0.25">
      <c r="A1479">
        <v>2415462</v>
      </c>
      <c r="B1479">
        <v>1</v>
      </c>
      <c r="C1479" t="s">
        <v>80</v>
      </c>
      <c r="D1479" t="s">
        <v>99</v>
      </c>
      <c r="E1479" t="s">
        <v>162</v>
      </c>
      <c r="F1479" t="s">
        <v>4511</v>
      </c>
      <c r="G1479" t="s">
        <v>228</v>
      </c>
      <c r="H1479" t="s">
        <v>149</v>
      </c>
      <c r="I1479" t="s">
        <v>136</v>
      </c>
      <c r="J1479" t="s">
        <v>137</v>
      </c>
      <c r="K1479" t="s">
        <v>138</v>
      </c>
      <c r="L1479" t="s">
        <v>4512</v>
      </c>
      <c r="M1479" t="s">
        <v>4513</v>
      </c>
      <c r="N1479">
        <v>1.7977777770000001</v>
      </c>
      <c r="O1479">
        <v>0</v>
      </c>
      <c r="P1479">
        <v>98</v>
      </c>
      <c r="Q1479">
        <v>0</v>
      </c>
      <c r="R1479">
        <v>0</v>
      </c>
      <c r="S1479">
        <v>0</v>
      </c>
      <c r="T1479">
        <v>1</v>
      </c>
      <c r="U1479">
        <v>0</v>
      </c>
      <c r="V1479">
        <v>0</v>
      </c>
      <c r="W1479">
        <v>0</v>
      </c>
      <c r="X1479">
        <v>47.934212782465622</v>
      </c>
      <c r="Y1479">
        <v>0</v>
      </c>
      <c r="Z1479">
        <v>0</v>
      </c>
      <c r="AA1479">
        <v>0</v>
      </c>
      <c r="AB1479">
        <v>9.2269723142500003E-4</v>
      </c>
      <c r="AC1479">
        <v>0</v>
      </c>
      <c r="AD1479">
        <v>0</v>
      </c>
      <c r="AE1479">
        <v>47.935135479697045</v>
      </c>
    </row>
    <row r="1480" spans="1:31" x14ac:dyDescent="0.25">
      <c r="A1480">
        <v>2415270</v>
      </c>
      <c r="B1480">
        <v>1</v>
      </c>
      <c r="C1480" t="s">
        <v>80</v>
      </c>
      <c r="D1480" t="s">
        <v>82</v>
      </c>
      <c r="E1480" t="s">
        <v>146</v>
      </c>
      <c r="F1480" t="s">
        <v>4514</v>
      </c>
      <c r="G1480" t="s">
        <v>148</v>
      </c>
      <c r="H1480" t="s">
        <v>149</v>
      </c>
      <c r="I1480" t="s">
        <v>136</v>
      </c>
      <c r="J1480" t="s">
        <v>137</v>
      </c>
      <c r="K1480" t="s">
        <v>138</v>
      </c>
      <c r="L1480" t="s">
        <v>4515</v>
      </c>
      <c r="M1480" t="s">
        <v>4516</v>
      </c>
      <c r="N1480">
        <v>2.3672222220000001</v>
      </c>
      <c r="O1480">
        <v>0</v>
      </c>
      <c r="P1480">
        <v>4</v>
      </c>
      <c r="Q1480">
        <v>0</v>
      </c>
      <c r="R1480">
        <v>0</v>
      </c>
      <c r="S1480">
        <v>0</v>
      </c>
      <c r="T1480">
        <v>1</v>
      </c>
      <c r="U1480">
        <v>0</v>
      </c>
      <c r="V1480">
        <v>0</v>
      </c>
      <c r="W1480">
        <v>0</v>
      </c>
      <c r="X1480">
        <v>2.3627676940696665</v>
      </c>
      <c r="Y1480">
        <v>0</v>
      </c>
      <c r="Z1480">
        <v>0</v>
      </c>
      <c r="AA1480">
        <v>0</v>
      </c>
      <c r="AB1480">
        <v>0.13999053066299999</v>
      </c>
      <c r="AC1480">
        <v>0</v>
      </c>
      <c r="AD1480">
        <v>0</v>
      </c>
      <c r="AE1480">
        <v>2.5027582247326663</v>
      </c>
    </row>
    <row r="1481" spans="1:31" x14ac:dyDescent="0.25">
      <c r="A1481">
        <v>2414715</v>
      </c>
      <c r="B1481">
        <v>1</v>
      </c>
      <c r="C1481" t="s">
        <v>80</v>
      </c>
      <c r="D1481" t="s">
        <v>97</v>
      </c>
      <c r="E1481" t="s">
        <v>162</v>
      </c>
      <c r="F1481" t="s">
        <v>4517</v>
      </c>
      <c r="G1481" t="s">
        <v>154</v>
      </c>
      <c r="H1481" t="s">
        <v>149</v>
      </c>
      <c r="I1481" t="s">
        <v>136</v>
      </c>
      <c r="J1481" t="s">
        <v>137</v>
      </c>
      <c r="K1481" t="s">
        <v>138</v>
      </c>
      <c r="L1481" t="s">
        <v>4518</v>
      </c>
      <c r="M1481" t="s">
        <v>4519</v>
      </c>
      <c r="N1481">
        <v>0.32277777699999999</v>
      </c>
      <c r="O1481">
        <v>0</v>
      </c>
      <c r="P1481">
        <v>12</v>
      </c>
      <c r="Q1481">
        <v>0</v>
      </c>
      <c r="R1481">
        <v>5</v>
      </c>
      <c r="S1481">
        <v>0</v>
      </c>
      <c r="T1481">
        <v>2</v>
      </c>
      <c r="U1481">
        <v>0</v>
      </c>
      <c r="V1481">
        <v>0</v>
      </c>
      <c r="W1481">
        <v>0</v>
      </c>
      <c r="X1481">
        <v>1.1257945611522666</v>
      </c>
      <c r="Y1481">
        <v>0</v>
      </c>
      <c r="Z1481">
        <v>0.10992014305393334</v>
      </c>
      <c r="AA1481">
        <v>0</v>
      </c>
      <c r="AB1481">
        <v>0.12752614556955</v>
      </c>
      <c r="AC1481">
        <v>0</v>
      </c>
      <c r="AD1481">
        <v>0</v>
      </c>
      <c r="AE1481">
        <v>1.36324084977575</v>
      </c>
    </row>
    <row r="1482" spans="1:31" x14ac:dyDescent="0.25">
      <c r="A1482">
        <v>2414772</v>
      </c>
      <c r="B1482">
        <v>1</v>
      </c>
      <c r="C1482" t="s">
        <v>80</v>
      </c>
      <c r="D1482" t="s">
        <v>99</v>
      </c>
      <c r="E1482" t="s">
        <v>174</v>
      </c>
      <c r="F1482" t="s">
        <v>4520</v>
      </c>
      <c r="G1482" t="s">
        <v>565</v>
      </c>
      <c r="H1482" t="s">
        <v>135</v>
      </c>
      <c r="I1482" t="s">
        <v>136</v>
      </c>
      <c r="J1482" t="s">
        <v>137</v>
      </c>
      <c r="K1482" t="s">
        <v>138</v>
      </c>
      <c r="L1482" t="s">
        <v>4521</v>
      </c>
      <c r="M1482" t="s">
        <v>4522</v>
      </c>
      <c r="N1482">
        <v>5.8333333000000001E-2</v>
      </c>
      <c r="O1482">
        <v>9</v>
      </c>
      <c r="P1482">
        <v>4431</v>
      </c>
      <c r="Q1482">
        <v>14</v>
      </c>
      <c r="R1482">
        <v>191</v>
      </c>
      <c r="S1482">
        <v>28</v>
      </c>
      <c r="T1482">
        <v>612</v>
      </c>
      <c r="U1482">
        <v>0</v>
      </c>
      <c r="V1482">
        <v>9</v>
      </c>
      <c r="W1482">
        <v>3.0026861068662498</v>
      </c>
      <c r="X1482">
        <v>45.417562893958291</v>
      </c>
      <c r="Y1482">
        <v>1.0323782658560003</v>
      </c>
      <c r="Z1482">
        <v>1.8618814095723335</v>
      </c>
      <c r="AA1482">
        <v>4.950350486578003</v>
      </c>
      <c r="AB1482">
        <v>26.750781844246838</v>
      </c>
      <c r="AC1482">
        <v>0</v>
      </c>
      <c r="AD1482">
        <v>54.864638143796263</v>
      </c>
      <c r="AE1482">
        <v>137.88027915087397</v>
      </c>
    </row>
    <row r="1483" spans="1:31" x14ac:dyDescent="0.25">
      <c r="A1483">
        <v>2414672</v>
      </c>
      <c r="B1483">
        <v>1</v>
      </c>
      <c r="C1483" t="s">
        <v>80</v>
      </c>
      <c r="D1483" t="s">
        <v>97</v>
      </c>
      <c r="E1483" t="s">
        <v>162</v>
      </c>
      <c r="F1483" t="s">
        <v>4523</v>
      </c>
      <c r="G1483" t="s">
        <v>154</v>
      </c>
      <c r="H1483" t="s">
        <v>149</v>
      </c>
      <c r="I1483" t="s">
        <v>136</v>
      </c>
      <c r="J1483" t="s">
        <v>137</v>
      </c>
      <c r="K1483" t="s">
        <v>138</v>
      </c>
      <c r="L1483" t="s">
        <v>4524</v>
      </c>
      <c r="M1483" t="s">
        <v>4525</v>
      </c>
      <c r="N1483">
        <v>0.33472222200000001</v>
      </c>
      <c r="O1483">
        <v>0</v>
      </c>
      <c r="P1483">
        <v>47</v>
      </c>
      <c r="Q1483">
        <v>0</v>
      </c>
      <c r="R1483">
        <v>1</v>
      </c>
      <c r="S1483">
        <v>0</v>
      </c>
      <c r="T1483">
        <v>3</v>
      </c>
      <c r="U1483">
        <v>0</v>
      </c>
      <c r="V1483">
        <v>0</v>
      </c>
      <c r="W1483">
        <v>0</v>
      </c>
      <c r="X1483">
        <v>4.9184377339174601</v>
      </c>
      <c r="Y1483">
        <v>0</v>
      </c>
      <c r="Z1483">
        <v>0</v>
      </c>
      <c r="AA1483">
        <v>0</v>
      </c>
      <c r="AB1483">
        <v>0.62381391248756946</v>
      </c>
      <c r="AC1483">
        <v>0</v>
      </c>
      <c r="AD1483">
        <v>0</v>
      </c>
      <c r="AE1483">
        <v>5.5422516464050293</v>
      </c>
    </row>
    <row r="1484" spans="1:31" x14ac:dyDescent="0.25">
      <c r="A1484">
        <v>2414792</v>
      </c>
      <c r="B1484">
        <v>1</v>
      </c>
      <c r="C1484" t="s">
        <v>80</v>
      </c>
      <c r="D1484" t="s">
        <v>109</v>
      </c>
      <c r="E1484" t="s">
        <v>162</v>
      </c>
      <c r="F1484" t="s">
        <v>4526</v>
      </c>
      <c r="G1484" t="s">
        <v>164</v>
      </c>
      <c r="H1484" t="s">
        <v>149</v>
      </c>
      <c r="I1484" t="s">
        <v>136</v>
      </c>
      <c r="J1484" t="s">
        <v>137</v>
      </c>
      <c r="K1484" t="s">
        <v>138</v>
      </c>
      <c r="L1484" t="s">
        <v>4527</v>
      </c>
      <c r="M1484" t="s">
        <v>4528</v>
      </c>
      <c r="N1484">
        <v>1.393888888</v>
      </c>
      <c r="O1484">
        <v>0</v>
      </c>
      <c r="P1484">
        <v>5</v>
      </c>
      <c r="Q1484">
        <v>0</v>
      </c>
      <c r="R1484">
        <v>1</v>
      </c>
      <c r="S1484">
        <v>0</v>
      </c>
      <c r="T1484">
        <v>2</v>
      </c>
      <c r="U1484">
        <v>0</v>
      </c>
      <c r="V1484">
        <v>0</v>
      </c>
      <c r="W1484">
        <v>0</v>
      </c>
      <c r="X1484">
        <v>1.3691184933873002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1.3691184933873002</v>
      </c>
    </row>
    <row r="1485" spans="1:31" x14ac:dyDescent="0.25">
      <c r="A1485">
        <v>2415193</v>
      </c>
      <c r="B1485">
        <v>1</v>
      </c>
      <c r="C1485" t="s">
        <v>80</v>
      </c>
      <c r="D1485" t="s">
        <v>82</v>
      </c>
      <c r="E1485" t="s">
        <v>288</v>
      </c>
      <c r="F1485" t="s">
        <v>4529</v>
      </c>
      <c r="G1485" t="s">
        <v>164</v>
      </c>
      <c r="H1485" t="s">
        <v>149</v>
      </c>
      <c r="I1485" t="s">
        <v>136</v>
      </c>
      <c r="J1485" t="s">
        <v>137</v>
      </c>
      <c r="K1485" t="s">
        <v>138</v>
      </c>
      <c r="L1485" t="s">
        <v>4530</v>
      </c>
      <c r="M1485" t="s">
        <v>4531</v>
      </c>
      <c r="N1485">
        <v>0.97805555499999997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96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88.141314667395733</v>
      </c>
      <c r="AC1485">
        <v>0</v>
      </c>
      <c r="AD1485">
        <v>0</v>
      </c>
      <c r="AE1485">
        <v>88.141314667395733</v>
      </c>
    </row>
    <row r="1486" spans="1:31" x14ac:dyDescent="0.25">
      <c r="A1486">
        <v>2415525</v>
      </c>
      <c r="B1486">
        <v>1</v>
      </c>
      <c r="C1486" t="s">
        <v>81</v>
      </c>
      <c r="D1486" t="s">
        <v>122</v>
      </c>
      <c r="E1486" t="s">
        <v>146</v>
      </c>
      <c r="F1486" t="s">
        <v>4532</v>
      </c>
      <c r="G1486" t="s">
        <v>199</v>
      </c>
      <c r="H1486" t="s">
        <v>149</v>
      </c>
      <c r="I1486" t="s">
        <v>136</v>
      </c>
      <c r="J1486" t="s">
        <v>137</v>
      </c>
      <c r="K1486" t="s">
        <v>138</v>
      </c>
      <c r="L1486" t="s">
        <v>4533</v>
      </c>
      <c r="M1486" t="s">
        <v>4534</v>
      </c>
      <c r="N1486">
        <v>1.9741666659999999</v>
      </c>
      <c r="O1486">
        <v>0</v>
      </c>
      <c r="P1486">
        <v>5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2.1729824673055167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2.1729824673055167</v>
      </c>
    </row>
    <row r="1487" spans="1:31" x14ac:dyDescent="0.25">
      <c r="A1487">
        <v>2415502</v>
      </c>
      <c r="B1487">
        <v>1</v>
      </c>
      <c r="C1487" t="s">
        <v>80</v>
      </c>
      <c r="D1487" t="s">
        <v>90</v>
      </c>
      <c r="E1487" t="s">
        <v>146</v>
      </c>
      <c r="F1487" t="s">
        <v>4535</v>
      </c>
      <c r="G1487" t="s">
        <v>148</v>
      </c>
      <c r="H1487" t="s">
        <v>149</v>
      </c>
      <c r="I1487" t="s">
        <v>136</v>
      </c>
      <c r="J1487" t="s">
        <v>137</v>
      </c>
      <c r="K1487" t="s">
        <v>138</v>
      </c>
      <c r="L1487" t="s">
        <v>4536</v>
      </c>
      <c r="M1487" t="s">
        <v>4537</v>
      </c>
      <c r="N1487">
        <v>2.1627777770000001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0.69735885719720003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0.69735885719720003</v>
      </c>
    </row>
    <row r="1488" spans="1:31" x14ac:dyDescent="0.25">
      <c r="A1488">
        <v>2415485</v>
      </c>
      <c r="B1488">
        <v>1</v>
      </c>
      <c r="C1488" t="s">
        <v>80</v>
      </c>
      <c r="D1488" t="s">
        <v>84</v>
      </c>
      <c r="E1488" t="s">
        <v>141</v>
      </c>
      <c r="F1488" t="s">
        <v>4538</v>
      </c>
      <c r="G1488" t="s">
        <v>154</v>
      </c>
      <c r="H1488" t="s">
        <v>135</v>
      </c>
      <c r="I1488" t="s">
        <v>136</v>
      </c>
      <c r="J1488" t="s">
        <v>137</v>
      </c>
      <c r="K1488" t="s">
        <v>138</v>
      </c>
      <c r="L1488" t="s">
        <v>4539</v>
      </c>
      <c r="M1488" t="s">
        <v>4540</v>
      </c>
      <c r="N1488">
        <v>0.27611111100000002</v>
      </c>
      <c r="O1488">
        <v>1</v>
      </c>
      <c r="P1488">
        <v>536</v>
      </c>
      <c r="Q1488">
        <v>0</v>
      </c>
      <c r="R1488">
        <v>17</v>
      </c>
      <c r="S1488">
        <v>28</v>
      </c>
      <c r="T1488">
        <v>469</v>
      </c>
      <c r="U1488">
        <v>6</v>
      </c>
      <c r="V1488">
        <v>5</v>
      </c>
      <c r="W1488">
        <v>0</v>
      </c>
      <c r="X1488">
        <v>47.085080353915856</v>
      </c>
      <c r="Y1488">
        <v>0</v>
      </c>
      <c r="Z1488">
        <v>4.0539012388358167</v>
      </c>
      <c r="AA1488">
        <v>54.78003918438224</v>
      </c>
      <c r="AB1488">
        <v>125.44287798068625</v>
      </c>
      <c r="AC1488">
        <v>125.88395666192358</v>
      </c>
      <c r="AD1488">
        <v>40.382289956181836</v>
      </c>
      <c r="AE1488">
        <v>397.62814537592556</v>
      </c>
    </row>
    <row r="1489" spans="1:31" x14ac:dyDescent="0.25">
      <c r="A1489">
        <v>2415130</v>
      </c>
      <c r="B1489">
        <v>1</v>
      </c>
      <c r="C1489" t="s">
        <v>81</v>
      </c>
      <c r="D1489" t="s">
        <v>120</v>
      </c>
      <c r="E1489" t="s">
        <v>146</v>
      </c>
      <c r="F1489" t="s">
        <v>4541</v>
      </c>
      <c r="G1489" t="s">
        <v>148</v>
      </c>
      <c r="H1489" t="s">
        <v>149</v>
      </c>
      <c r="I1489" t="s">
        <v>136</v>
      </c>
      <c r="J1489" t="s">
        <v>137</v>
      </c>
      <c r="K1489" t="s">
        <v>138</v>
      </c>
      <c r="L1489" t="s">
        <v>4542</v>
      </c>
      <c r="M1489" t="s">
        <v>4543</v>
      </c>
      <c r="N1489">
        <v>1.9708333330000001</v>
      </c>
      <c r="O1489">
        <v>0</v>
      </c>
      <c r="P1489">
        <v>3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1.3104695217884332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1.3104695217884332</v>
      </c>
    </row>
    <row r="1490" spans="1:31" x14ac:dyDescent="0.25">
      <c r="A1490">
        <v>2414692</v>
      </c>
      <c r="B1490">
        <v>1</v>
      </c>
      <c r="C1490" t="s">
        <v>80</v>
      </c>
      <c r="D1490" t="s">
        <v>88</v>
      </c>
      <c r="E1490" t="s">
        <v>146</v>
      </c>
      <c r="F1490" t="s">
        <v>4544</v>
      </c>
      <c r="G1490" t="s">
        <v>148</v>
      </c>
      <c r="H1490" t="s">
        <v>149</v>
      </c>
      <c r="I1490" t="s">
        <v>136</v>
      </c>
      <c r="J1490" t="s">
        <v>137</v>
      </c>
      <c r="K1490" t="s">
        <v>138</v>
      </c>
      <c r="L1490" t="s">
        <v>4545</v>
      </c>
      <c r="M1490" t="s">
        <v>4546</v>
      </c>
      <c r="N1490">
        <v>2.0219444439999998</v>
      </c>
      <c r="O1490">
        <v>0</v>
      </c>
      <c r="P1490">
        <v>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1.2825034761553669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1.2825034761553669</v>
      </c>
    </row>
    <row r="1491" spans="1:31" x14ac:dyDescent="0.25">
      <c r="A1491">
        <v>2415047</v>
      </c>
      <c r="B1491">
        <v>1</v>
      </c>
      <c r="C1491" t="s">
        <v>80</v>
      </c>
      <c r="D1491" t="s">
        <v>104</v>
      </c>
      <c r="E1491" t="s">
        <v>132</v>
      </c>
      <c r="F1491" t="s">
        <v>4547</v>
      </c>
      <c r="G1491" t="s">
        <v>154</v>
      </c>
      <c r="H1491" t="s">
        <v>135</v>
      </c>
      <c r="I1491" t="s">
        <v>136</v>
      </c>
      <c r="J1491" t="s">
        <v>137</v>
      </c>
      <c r="K1491" t="s">
        <v>138</v>
      </c>
      <c r="L1491" t="s">
        <v>4548</v>
      </c>
      <c r="M1491" t="s">
        <v>4549</v>
      </c>
      <c r="N1491">
        <v>1.657777777</v>
      </c>
      <c r="O1491">
        <v>0</v>
      </c>
      <c r="P1491">
        <v>1568</v>
      </c>
      <c r="Q1491">
        <v>0</v>
      </c>
      <c r="R1491">
        <v>2</v>
      </c>
      <c r="S1491">
        <v>0</v>
      </c>
      <c r="T1491">
        <v>58</v>
      </c>
      <c r="U1491">
        <v>0</v>
      </c>
      <c r="V1491">
        <v>0</v>
      </c>
      <c r="W1491">
        <v>0</v>
      </c>
      <c r="X1491">
        <v>571.73370669771339</v>
      </c>
      <c r="Y1491">
        <v>0</v>
      </c>
      <c r="Z1491">
        <v>0</v>
      </c>
      <c r="AA1491">
        <v>0</v>
      </c>
      <c r="AB1491">
        <v>22.099155289908772</v>
      </c>
      <c r="AC1491">
        <v>0</v>
      </c>
      <c r="AD1491">
        <v>0</v>
      </c>
      <c r="AE1491">
        <v>593.83286198762221</v>
      </c>
    </row>
    <row r="1492" spans="1:31" x14ac:dyDescent="0.25">
      <c r="A1492">
        <v>2414752</v>
      </c>
      <c r="B1492">
        <v>1</v>
      </c>
      <c r="C1492" t="s">
        <v>81</v>
      </c>
      <c r="D1492" t="s">
        <v>118</v>
      </c>
      <c r="E1492" t="s">
        <v>146</v>
      </c>
      <c r="F1492" t="s">
        <v>4550</v>
      </c>
      <c r="G1492" t="s">
        <v>148</v>
      </c>
      <c r="H1492" t="s">
        <v>149</v>
      </c>
      <c r="I1492" t="s">
        <v>136</v>
      </c>
      <c r="J1492" t="s">
        <v>137</v>
      </c>
      <c r="K1492" t="s">
        <v>138</v>
      </c>
      <c r="L1492" t="s">
        <v>4551</v>
      </c>
      <c r="M1492" t="s">
        <v>4552</v>
      </c>
      <c r="N1492">
        <v>1.3425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0.27849723428790002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0.27849723428790002</v>
      </c>
    </row>
    <row r="1493" spans="1:31" x14ac:dyDescent="0.25">
      <c r="A1493">
        <v>2415084</v>
      </c>
      <c r="B1493">
        <v>1</v>
      </c>
      <c r="C1493" t="s">
        <v>81</v>
      </c>
      <c r="D1493" t="s">
        <v>112</v>
      </c>
      <c r="E1493" t="s">
        <v>146</v>
      </c>
      <c r="F1493" t="s">
        <v>4553</v>
      </c>
      <c r="G1493" t="s">
        <v>148</v>
      </c>
      <c r="H1493" t="s">
        <v>149</v>
      </c>
      <c r="I1493" t="s">
        <v>136</v>
      </c>
      <c r="J1493" t="s">
        <v>137</v>
      </c>
      <c r="K1493" t="s">
        <v>138</v>
      </c>
      <c r="L1493" t="s">
        <v>4554</v>
      </c>
      <c r="M1493" t="s">
        <v>4555</v>
      </c>
      <c r="N1493">
        <v>1.7527777769999999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0.40327465204206669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0.40327465204206669</v>
      </c>
    </row>
    <row r="1494" spans="1:31" x14ac:dyDescent="0.25">
      <c r="A1494">
        <v>2415233</v>
      </c>
      <c r="B1494">
        <v>1</v>
      </c>
      <c r="C1494" t="s">
        <v>80</v>
      </c>
      <c r="D1494" t="s">
        <v>103</v>
      </c>
      <c r="E1494" t="s">
        <v>174</v>
      </c>
      <c r="F1494" t="s">
        <v>4556</v>
      </c>
      <c r="G1494" t="s">
        <v>143</v>
      </c>
      <c r="H1494" t="s">
        <v>135</v>
      </c>
      <c r="I1494" t="s">
        <v>136</v>
      </c>
      <c r="J1494" t="s">
        <v>137</v>
      </c>
      <c r="K1494" t="s">
        <v>138</v>
      </c>
      <c r="L1494" t="s">
        <v>4557</v>
      </c>
      <c r="M1494" t="s">
        <v>4558</v>
      </c>
      <c r="N1494">
        <v>0.100555555</v>
      </c>
      <c r="O1494">
        <v>0</v>
      </c>
      <c r="P1494">
        <v>651</v>
      </c>
      <c r="Q1494">
        <v>10</v>
      </c>
      <c r="R1494">
        <v>32</v>
      </c>
      <c r="S1494">
        <v>8</v>
      </c>
      <c r="T1494">
        <v>73</v>
      </c>
      <c r="U1494">
        <v>3</v>
      </c>
      <c r="V1494">
        <v>0</v>
      </c>
      <c r="W1494">
        <v>0</v>
      </c>
      <c r="X1494">
        <v>16.747129528941979</v>
      </c>
      <c r="Y1494">
        <v>2.2978551601364448</v>
      </c>
      <c r="Z1494">
        <v>9.2954122729111119E-2</v>
      </c>
      <c r="AA1494">
        <v>6.5409675305617991</v>
      </c>
      <c r="AB1494">
        <v>4.4152090613605122</v>
      </c>
      <c r="AC1494">
        <v>58.990375589091805</v>
      </c>
      <c r="AD1494">
        <v>0</v>
      </c>
      <c r="AE1494">
        <v>89.084490992821657</v>
      </c>
    </row>
    <row r="1495" spans="1:31" x14ac:dyDescent="0.25">
      <c r="A1495">
        <v>2415339</v>
      </c>
      <c r="B1495">
        <v>1</v>
      </c>
      <c r="C1495" t="s">
        <v>80</v>
      </c>
      <c r="D1495" t="s">
        <v>82</v>
      </c>
      <c r="E1495" t="s">
        <v>146</v>
      </c>
      <c r="F1495" t="s">
        <v>4559</v>
      </c>
      <c r="G1495" t="s">
        <v>2349</v>
      </c>
      <c r="H1495" t="s">
        <v>149</v>
      </c>
      <c r="I1495" t="s">
        <v>136</v>
      </c>
      <c r="J1495" t="s">
        <v>3</v>
      </c>
      <c r="K1495" t="s">
        <v>138</v>
      </c>
      <c r="L1495" t="s">
        <v>4560</v>
      </c>
      <c r="M1495" t="s">
        <v>4561</v>
      </c>
      <c r="N1495">
        <v>4.5030555550000004</v>
      </c>
      <c r="O1495">
        <v>0</v>
      </c>
      <c r="P1495">
        <v>15</v>
      </c>
      <c r="Q1495">
        <v>0</v>
      </c>
      <c r="R1495">
        <v>0</v>
      </c>
      <c r="S1495">
        <v>0</v>
      </c>
      <c r="T1495">
        <v>4</v>
      </c>
      <c r="U1495">
        <v>0</v>
      </c>
      <c r="V1495">
        <v>0</v>
      </c>
      <c r="W1495">
        <v>0</v>
      </c>
      <c r="X1495">
        <v>23.453009382378209</v>
      </c>
      <c r="Y1495">
        <v>0</v>
      </c>
      <c r="Z1495">
        <v>0</v>
      </c>
      <c r="AA1495">
        <v>0</v>
      </c>
      <c r="AB1495">
        <v>21.84339769818931</v>
      </c>
      <c r="AC1495">
        <v>0</v>
      </c>
      <c r="AD1495">
        <v>0</v>
      </c>
      <c r="AE1495">
        <v>45.296407080567519</v>
      </c>
    </row>
    <row r="1496" spans="1:31" x14ac:dyDescent="0.25">
      <c r="A1496">
        <v>2414944</v>
      </c>
      <c r="B1496">
        <v>1</v>
      </c>
      <c r="C1496" t="s">
        <v>80</v>
      </c>
      <c r="D1496" t="s">
        <v>97</v>
      </c>
      <c r="E1496" t="s">
        <v>146</v>
      </c>
      <c r="F1496" t="s">
        <v>4562</v>
      </c>
      <c r="G1496" t="s">
        <v>282</v>
      </c>
      <c r="H1496" t="s">
        <v>149</v>
      </c>
      <c r="I1496" t="s">
        <v>136</v>
      </c>
      <c r="J1496" t="s">
        <v>137</v>
      </c>
      <c r="K1496" t="s">
        <v>138</v>
      </c>
      <c r="L1496" t="s">
        <v>4563</v>
      </c>
      <c r="M1496" t="s">
        <v>4564</v>
      </c>
      <c r="N1496">
        <v>4.1919444439999998</v>
      </c>
      <c r="O1496">
        <v>0</v>
      </c>
      <c r="P1496">
        <v>1</v>
      </c>
      <c r="Q1496">
        <v>0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1.3069778468960751</v>
      </c>
      <c r="Y1496">
        <v>0</v>
      </c>
      <c r="Z1496">
        <v>16.047320879595308</v>
      </c>
      <c r="AA1496">
        <v>0</v>
      </c>
      <c r="AB1496">
        <v>0</v>
      </c>
      <c r="AC1496">
        <v>0</v>
      </c>
      <c r="AD1496">
        <v>0</v>
      </c>
      <c r="AE1496">
        <v>17.354298726491383</v>
      </c>
    </row>
    <row r="1497" spans="1:31" x14ac:dyDescent="0.25">
      <c r="A1497">
        <v>2415041</v>
      </c>
      <c r="B1497">
        <v>1</v>
      </c>
      <c r="C1497" t="s">
        <v>80</v>
      </c>
      <c r="D1497" t="s">
        <v>100</v>
      </c>
      <c r="E1497" t="s">
        <v>146</v>
      </c>
      <c r="F1497" t="s">
        <v>4565</v>
      </c>
      <c r="G1497" t="s">
        <v>199</v>
      </c>
      <c r="H1497" t="s">
        <v>149</v>
      </c>
      <c r="I1497" t="s">
        <v>136</v>
      </c>
      <c r="J1497" t="s">
        <v>137</v>
      </c>
      <c r="K1497" t="s">
        <v>138</v>
      </c>
      <c r="L1497" t="s">
        <v>4566</v>
      </c>
      <c r="M1497" t="s">
        <v>3974</v>
      </c>
      <c r="N1497">
        <v>6.6086111110000001</v>
      </c>
      <c r="O1497">
        <v>0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</row>
    <row r="1498" spans="1:31" x14ac:dyDescent="0.25">
      <c r="A1498">
        <v>2414898</v>
      </c>
      <c r="B1498">
        <v>1</v>
      </c>
      <c r="C1498" t="s">
        <v>80</v>
      </c>
      <c r="D1498" t="s">
        <v>95</v>
      </c>
      <c r="E1498" t="s">
        <v>141</v>
      </c>
      <c r="F1498" t="s">
        <v>4567</v>
      </c>
      <c r="G1498" t="s">
        <v>215</v>
      </c>
      <c r="H1498" t="s">
        <v>135</v>
      </c>
      <c r="I1498" t="s">
        <v>136</v>
      </c>
      <c r="J1498" t="s">
        <v>137</v>
      </c>
      <c r="K1498" t="s">
        <v>138</v>
      </c>
      <c r="L1498" t="s">
        <v>4568</v>
      </c>
      <c r="M1498" t="s">
        <v>4569</v>
      </c>
      <c r="N1498">
        <v>2.778333333</v>
      </c>
      <c r="O1498">
        <v>21</v>
      </c>
      <c r="P1498">
        <v>1</v>
      </c>
      <c r="Q1498">
        <v>36</v>
      </c>
      <c r="R1498">
        <v>2</v>
      </c>
      <c r="S1498">
        <v>25</v>
      </c>
      <c r="T1498">
        <v>0</v>
      </c>
      <c r="U1498">
        <v>2</v>
      </c>
      <c r="V1498">
        <v>0</v>
      </c>
      <c r="W1498">
        <v>69.506390976865504</v>
      </c>
      <c r="X1498">
        <v>0.2390991601063</v>
      </c>
      <c r="Y1498">
        <v>750.93266783357956</v>
      </c>
      <c r="Z1498">
        <v>4.2765949709999999E-4</v>
      </c>
      <c r="AA1498">
        <v>281.33462126398456</v>
      </c>
      <c r="AB1498">
        <v>0</v>
      </c>
      <c r="AC1498">
        <v>266.89130054707505</v>
      </c>
      <c r="AD1498">
        <v>0</v>
      </c>
      <c r="AE1498">
        <v>1368.9045074411079</v>
      </c>
    </row>
    <row r="1499" spans="1:31" x14ac:dyDescent="0.25">
      <c r="A1499">
        <v>2415396</v>
      </c>
      <c r="B1499">
        <v>1</v>
      </c>
      <c r="C1499" t="s">
        <v>80</v>
      </c>
      <c r="D1499" t="s">
        <v>93</v>
      </c>
      <c r="E1499" t="s">
        <v>174</v>
      </c>
      <c r="F1499" t="s">
        <v>4570</v>
      </c>
      <c r="G1499" t="s">
        <v>143</v>
      </c>
      <c r="H1499" t="s">
        <v>135</v>
      </c>
      <c r="I1499" t="s">
        <v>136</v>
      </c>
      <c r="J1499" t="s">
        <v>137</v>
      </c>
      <c r="K1499" t="s">
        <v>138</v>
      </c>
      <c r="L1499" t="s">
        <v>4571</v>
      </c>
      <c r="M1499" t="s">
        <v>4572</v>
      </c>
      <c r="N1499">
        <v>0.53249999999999997</v>
      </c>
      <c r="O1499">
        <v>0</v>
      </c>
      <c r="P1499">
        <v>173</v>
      </c>
      <c r="Q1499">
        <v>4</v>
      </c>
      <c r="R1499">
        <v>7</v>
      </c>
      <c r="S1499">
        <v>3</v>
      </c>
      <c r="T1499">
        <v>38</v>
      </c>
      <c r="U1499">
        <v>0</v>
      </c>
      <c r="V1499">
        <v>0</v>
      </c>
      <c r="W1499">
        <v>0</v>
      </c>
      <c r="X1499">
        <v>17.061562416852006</v>
      </c>
      <c r="Y1499">
        <v>5.0370592494232502</v>
      </c>
      <c r="Z1499">
        <v>2.1235609997973004</v>
      </c>
      <c r="AA1499">
        <v>27.381572512471124</v>
      </c>
      <c r="AB1499">
        <v>8.9422014666406504</v>
      </c>
      <c r="AC1499">
        <v>0</v>
      </c>
      <c r="AD1499">
        <v>0</v>
      </c>
      <c r="AE1499">
        <v>60.545956645184333</v>
      </c>
    </row>
    <row r="1500" spans="1:31" x14ac:dyDescent="0.25">
      <c r="A1500">
        <v>2415230</v>
      </c>
      <c r="B1500">
        <v>1</v>
      </c>
      <c r="C1500" t="s">
        <v>80</v>
      </c>
      <c r="D1500" t="s">
        <v>94</v>
      </c>
      <c r="E1500" t="s">
        <v>132</v>
      </c>
      <c r="F1500" t="s">
        <v>4573</v>
      </c>
      <c r="G1500" t="s">
        <v>215</v>
      </c>
      <c r="H1500" t="s">
        <v>135</v>
      </c>
      <c r="I1500" t="s">
        <v>136</v>
      </c>
      <c r="J1500" t="s">
        <v>137</v>
      </c>
      <c r="K1500" t="s">
        <v>138</v>
      </c>
      <c r="L1500" t="s">
        <v>4574</v>
      </c>
      <c r="M1500" t="s">
        <v>4575</v>
      </c>
      <c r="N1500">
        <v>3.0319444440000001</v>
      </c>
      <c r="O1500">
        <v>0</v>
      </c>
      <c r="P1500">
        <v>173</v>
      </c>
      <c r="Q1500">
        <v>1</v>
      </c>
      <c r="R1500">
        <v>2</v>
      </c>
      <c r="S1500">
        <v>1</v>
      </c>
      <c r="T1500">
        <v>15</v>
      </c>
      <c r="U1500">
        <v>0</v>
      </c>
      <c r="V1500">
        <v>0</v>
      </c>
      <c r="W1500">
        <v>0</v>
      </c>
      <c r="X1500">
        <v>47.495260980677081</v>
      </c>
      <c r="Y1500">
        <v>16.489317760564091</v>
      </c>
      <c r="Z1500">
        <v>1.2528326691842002</v>
      </c>
      <c r="AA1500">
        <v>3.7914337455377001</v>
      </c>
      <c r="AB1500">
        <v>35.4113374949006</v>
      </c>
      <c r="AC1500">
        <v>0</v>
      </c>
      <c r="AD1500">
        <v>0</v>
      </c>
      <c r="AE1500">
        <v>104.44018265086368</v>
      </c>
    </row>
    <row r="1501" spans="1:31" x14ac:dyDescent="0.25">
      <c r="A1501">
        <v>2414732</v>
      </c>
      <c r="B1501">
        <v>1</v>
      </c>
      <c r="C1501" t="s">
        <v>80</v>
      </c>
      <c r="D1501" t="s">
        <v>103</v>
      </c>
      <c r="E1501" t="s">
        <v>146</v>
      </c>
      <c r="F1501" t="s">
        <v>4576</v>
      </c>
      <c r="G1501" t="s">
        <v>148</v>
      </c>
      <c r="H1501" t="s">
        <v>149</v>
      </c>
      <c r="I1501" t="s">
        <v>136</v>
      </c>
      <c r="J1501" t="s">
        <v>137</v>
      </c>
      <c r="K1501" t="s">
        <v>138</v>
      </c>
      <c r="L1501" t="s">
        <v>4577</v>
      </c>
      <c r="M1501" t="s">
        <v>4578</v>
      </c>
      <c r="N1501">
        <v>2.6405555550000002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1.7785037323086001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1.7785037323086001</v>
      </c>
    </row>
    <row r="1502" spans="1:31" x14ac:dyDescent="0.25">
      <c r="A1502">
        <v>2414755</v>
      </c>
      <c r="B1502">
        <v>1</v>
      </c>
      <c r="C1502" t="s">
        <v>80</v>
      </c>
      <c r="D1502" t="s">
        <v>83</v>
      </c>
      <c r="E1502" t="s">
        <v>162</v>
      </c>
      <c r="F1502" t="s">
        <v>4579</v>
      </c>
      <c r="G1502" t="s">
        <v>268</v>
      </c>
      <c r="H1502" t="s">
        <v>149</v>
      </c>
      <c r="I1502" t="s">
        <v>136</v>
      </c>
      <c r="J1502" t="s">
        <v>137</v>
      </c>
      <c r="K1502" t="s">
        <v>138</v>
      </c>
      <c r="L1502" t="s">
        <v>4580</v>
      </c>
      <c r="M1502" t="s">
        <v>4581</v>
      </c>
      <c r="N1502">
        <v>1.7324999999999999</v>
      </c>
      <c r="O1502">
        <v>0</v>
      </c>
      <c r="P1502">
        <v>83</v>
      </c>
      <c r="Q1502">
        <v>0</v>
      </c>
      <c r="R1502">
        <v>0</v>
      </c>
      <c r="S1502">
        <v>0</v>
      </c>
      <c r="T1502">
        <v>14</v>
      </c>
      <c r="U1502">
        <v>0</v>
      </c>
      <c r="V1502">
        <v>1</v>
      </c>
      <c r="W1502">
        <v>0</v>
      </c>
      <c r="X1502">
        <v>29.687615744342111</v>
      </c>
      <c r="Y1502">
        <v>0</v>
      </c>
      <c r="Z1502">
        <v>0</v>
      </c>
      <c r="AA1502">
        <v>0</v>
      </c>
      <c r="AB1502">
        <v>49.391697738739587</v>
      </c>
      <c r="AC1502">
        <v>0</v>
      </c>
      <c r="AD1502">
        <v>11.561528293728749</v>
      </c>
      <c r="AE1502">
        <v>90.640841776810447</v>
      </c>
    </row>
    <row r="1503" spans="1:31" x14ac:dyDescent="0.25">
      <c r="A1503">
        <v>2415110</v>
      </c>
      <c r="B1503">
        <v>1</v>
      </c>
      <c r="C1503" t="s">
        <v>81</v>
      </c>
      <c r="D1503" t="s">
        <v>128</v>
      </c>
      <c r="E1503" t="s">
        <v>241</v>
      </c>
      <c r="F1503" t="s">
        <v>4582</v>
      </c>
      <c r="G1503" t="s">
        <v>158</v>
      </c>
      <c r="H1503" t="s">
        <v>135</v>
      </c>
      <c r="I1503" t="s">
        <v>136</v>
      </c>
      <c r="J1503" t="s">
        <v>137</v>
      </c>
      <c r="K1503" t="s">
        <v>159</v>
      </c>
      <c r="L1503" t="s">
        <v>4583</v>
      </c>
      <c r="M1503" t="s">
        <v>4584</v>
      </c>
      <c r="N1503">
        <v>3.4952777770000001</v>
      </c>
      <c r="O1503">
        <v>3</v>
      </c>
      <c r="P1503">
        <v>4347</v>
      </c>
      <c r="Q1503">
        <v>16</v>
      </c>
      <c r="R1503">
        <v>12</v>
      </c>
      <c r="S1503">
        <v>12</v>
      </c>
      <c r="T1503">
        <v>371</v>
      </c>
      <c r="U1503">
        <v>0</v>
      </c>
      <c r="V1503">
        <v>1</v>
      </c>
      <c r="W1503">
        <v>98.994408194415968</v>
      </c>
      <c r="X1503">
        <v>3184.5506757726826</v>
      </c>
      <c r="Y1503">
        <v>6.6094973203221015</v>
      </c>
      <c r="Z1503">
        <v>5.3913328248215633</v>
      </c>
      <c r="AA1503">
        <v>3857.158541123802</v>
      </c>
      <c r="AB1503">
        <v>2052.1979199674715</v>
      </c>
      <c r="AC1503">
        <v>0</v>
      </c>
      <c r="AD1503">
        <v>334.29395483423588</v>
      </c>
      <c r="AE1503">
        <v>9539.196330037752</v>
      </c>
    </row>
    <row r="1504" spans="1:31" x14ac:dyDescent="0.25">
      <c r="A1504">
        <v>2414875</v>
      </c>
      <c r="B1504">
        <v>1</v>
      </c>
      <c r="C1504" t="s">
        <v>80</v>
      </c>
      <c r="D1504" t="s">
        <v>103</v>
      </c>
      <c r="E1504" t="s">
        <v>162</v>
      </c>
      <c r="F1504" t="s">
        <v>4585</v>
      </c>
      <c r="G1504" t="s">
        <v>164</v>
      </c>
      <c r="H1504" t="s">
        <v>149</v>
      </c>
      <c r="I1504" t="s">
        <v>136</v>
      </c>
      <c r="J1504" t="s">
        <v>137</v>
      </c>
      <c r="K1504" t="s">
        <v>138</v>
      </c>
      <c r="L1504" t="s">
        <v>4586</v>
      </c>
      <c r="M1504" t="s">
        <v>4587</v>
      </c>
      <c r="N1504">
        <v>1.409444444</v>
      </c>
      <c r="O1504">
        <v>0</v>
      </c>
      <c r="P1504">
        <v>0</v>
      </c>
      <c r="Q1504">
        <v>0</v>
      </c>
      <c r="R1504">
        <v>3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</row>
    <row r="1505" spans="1:31" x14ac:dyDescent="0.25">
      <c r="A1505">
        <v>2414712</v>
      </c>
      <c r="B1505">
        <v>1</v>
      </c>
      <c r="C1505" t="s">
        <v>80</v>
      </c>
      <c r="D1505" t="s">
        <v>104</v>
      </c>
      <c r="E1505" t="s">
        <v>152</v>
      </c>
      <c r="F1505" t="s">
        <v>1186</v>
      </c>
      <c r="G1505" t="s">
        <v>403</v>
      </c>
      <c r="H1505" t="s">
        <v>149</v>
      </c>
      <c r="I1505" t="s">
        <v>136</v>
      </c>
      <c r="J1505" t="s">
        <v>137</v>
      </c>
      <c r="K1505" t="s">
        <v>138</v>
      </c>
      <c r="L1505" t="s">
        <v>4588</v>
      </c>
      <c r="M1505" t="s">
        <v>4589</v>
      </c>
      <c r="N1505">
        <v>3.386666666</v>
      </c>
      <c r="O1505">
        <v>0</v>
      </c>
      <c r="P1505">
        <v>50</v>
      </c>
      <c r="Q1505">
        <v>0</v>
      </c>
      <c r="R1505">
        <v>4</v>
      </c>
      <c r="S1505">
        <v>0</v>
      </c>
      <c r="T1505">
        <v>12</v>
      </c>
      <c r="U1505">
        <v>0</v>
      </c>
      <c r="V1505">
        <v>0</v>
      </c>
      <c r="W1505">
        <v>0</v>
      </c>
      <c r="X1505">
        <v>35.561524356709334</v>
      </c>
      <c r="Y1505">
        <v>0</v>
      </c>
      <c r="Z1505">
        <v>0</v>
      </c>
      <c r="AA1505">
        <v>0</v>
      </c>
      <c r="AB1505">
        <v>60.34656035466881</v>
      </c>
      <c r="AC1505">
        <v>0</v>
      </c>
      <c r="AD1505">
        <v>0</v>
      </c>
      <c r="AE1505">
        <v>95.908084711378137</v>
      </c>
    </row>
    <row r="1506" spans="1:31" x14ac:dyDescent="0.25">
      <c r="A1506">
        <v>2414855</v>
      </c>
      <c r="B1506">
        <v>1</v>
      </c>
      <c r="C1506" t="s">
        <v>80</v>
      </c>
      <c r="D1506" t="s">
        <v>99</v>
      </c>
      <c r="E1506" t="s">
        <v>146</v>
      </c>
      <c r="F1506" t="s">
        <v>4590</v>
      </c>
      <c r="G1506" t="s">
        <v>148</v>
      </c>
      <c r="H1506" t="s">
        <v>149</v>
      </c>
      <c r="I1506" t="s">
        <v>136</v>
      </c>
      <c r="J1506" t="s">
        <v>137</v>
      </c>
      <c r="K1506" t="s">
        <v>138</v>
      </c>
      <c r="L1506" t="s">
        <v>4591</v>
      </c>
      <c r="M1506" t="s">
        <v>4592</v>
      </c>
      <c r="N1506">
        <v>6.6097222220000003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</row>
    <row r="1507" spans="1:31" x14ac:dyDescent="0.25">
      <c r="A1507">
        <v>2415353</v>
      </c>
      <c r="B1507">
        <v>1</v>
      </c>
      <c r="C1507" t="s">
        <v>80</v>
      </c>
      <c r="D1507" t="s">
        <v>103</v>
      </c>
      <c r="E1507" t="s">
        <v>152</v>
      </c>
      <c r="F1507" t="s">
        <v>4593</v>
      </c>
      <c r="G1507" t="s">
        <v>403</v>
      </c>
      <c r="H1507" t="s">
        <v>149</v>
      </c>
      <c r="I1507" t="s">
        <v>136</v>
      </c>
      <c r="J1507" t="s">
        <v>137</v>
      </c>
      <c r="K1507" t="s">
        <v>138</v>
      </c>
      <c r="L1507" t="s">
        <v>4594</v>
      </c>
      <c r="M1507" t="s">
        <v>4595</v>
      </c>
      <c r="N1507">
        <v>1.111388888</v>
      </c>
      <c r="O1507">
        <v>0</v>
      </c>
      <c r="P1507">
        <v>22</v>
      </c>
      <c r="Q1507">
        <v>0</v>
      </c>
      <c r="R1507">
        <v>38</v>
      </c>
      <c r="S1507">
        <v>0</v>
      </c>
      <c r="T1507">
        <v>25</v>
      </c>
      <c r="U1507">
        <v>0</v>
      </c>
      <c r="V1507">
        <v>0</v>
      </c>
      <c r="W1507">
        <v>0</v>
      </c>
      <c r="X1507">
        <v>4.9775610662426173</v>
      </c>
      <c r="Y1507">
        <v>0</v>
      </c>
      <c r="Z1507">
        <v>0.82155772102836666</v>
      </c>
      <c r="AA1507">
        <v>0</v>
      </c>
      <c r="AB1507">
        <v>27.502472428370755</v>
      </c>
      <c r="AC1507">
        <v>0</v>
      </c>
      <c r="AD1507">
        <v>0</v>
      </c>
      <c r="AE1507">
        <v>33.301591215641736</v>
      </c>
    </row>
    <row r="1508" spans="1:31" x14ac:dyDescent="0.25">
      <c r="A1508">
        <v>2415024</v>
      </c>
      <c r="B1508">
        <v>1</v>
      </c>
      <c r="C1508" t="s">
        <v>80</v>
      </c>
      <c r="D1508" t="s">
        <v>98</v>
      </c>
      <c r="E1508" t="s">
        <v>146</v>
      </c>
      <c r="F1508" t="s">
        <v>4596</v>
      </c>
      <c r="G1508" t="s">
        <v>148</v>
      </c>
      <c r="H1508" t="s">
        <v>149</v>
      </c>
      <c r="I1508" t="s">
        <v>136</v>
      </c>
      <c r="J1508" t="s">
        <v>137</v>
      </c>
      <c r="K1508" t="s">
        <v>138</v>
      </c>
      <c r="L1508" t="s">
        <v>4597</v>
      </c>
      <c r="M1508" t="s">
        <v>4598</v>
      </c>
      <c r="N1508">
        <v>1.669444444</v>
      </c>
      <c r="O1508">
        <v>0</v>
      </c>
      <c r="P1508">
        <v>2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0.45140572989333333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0.45140572989333333</v>
      </c>
    </row>
    <row r="1509" spans="1:31" x14ac:dyDescent="0.25">
      <c r="A1509">
        <v>2414961</v>
      </c>
      <c r="B1509">
        <v>1</v>
      </c>
      <c r="C1509" t="s">
        <v>80</v>
      </c>
      <c r="D1509" t="s">
        <v>88</v>
      </c>
      <c r="E1509" t="s">
        <v>146</v>
      </c>
      <c r="F1509" t="s">
        <v>4599</v>
      </c>
      <c r="G1509" t="s">
        <v>148</v>
      </c>
      <c r="H1509" t="s">
        <v>149</v>
      </c>
      <c r="I1509" t="s">
        <v>136</v>
      </c>
      <c r="J1509" t="s">
        <v>137</v>
      </c>
      <c r="K1509" t="s">
        <v>138</v>
      </c>
      <c r="L1509" t="s">
        <v>4600</v>
      </c>
      <c r="M1509" t="s">
        <v>4601</v>
      </c>
      <c r="N1509">
        <v>1.203333333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0.30195033541270005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0.30195033541270005</v>
      </c>
    </row>
    <row r="1510" spans="1:31" x14ac:dyDescent="0.25">
      <c r="A1510">
        <v>2415316</v>
      </c>
      <c r="B1510">
        <v>1</v>
      </c>
      <c r="C1510" t="s">
        <v>80</v>
      </c>
      <c r="D1510" t="s">
        <v>90</v>
      </c>
      <c r="E1510" t="s">
        <v>132</v>
      </c>
      <c r="F1510" t="s">
        <v>4602</v>
      </c>
      <c r="G1510" t="s">
        <v>315</v>
      </c>
      <c r="H1510" t="s">
        <v>135</v>
      </c>
      <c r="I1510" t="s">
        <v>136</v>
      </c>
      <c r="J1510" t="s">
        <v>137</v>
      </c>
      <c r="K1510" t="s">
        <v>138</v>
      </c>
      <c r="L1510" t="s">
        <v>4603</v>
      </c>
      <c r="M1510" t="s">
        <v>4604</v>
      </c>
      <c r="N1510">
        <v>1.1924999999999999</v>
      </c>
      <c r="O1510">
        <v>0</v>
      </c>
      <c r="P1510">
        <v>3310</v>
      </c>
      <c r="Q1510">
        <v>0</v>
      </c>
      <c r="R1510">
        <v>0</v>
      </c>
      <c r="S1510">
        <v>2</v>
      </c>
      <c r="T1510">
        <v>251</v>
      </c>
      <c r="U1510">
        <v>0</v>
      </c>
      <c r="V1510">
        <v>1</v>
      </c>
      <c r="W1510">
        <v>0</v>
      </c>
      <c r="X1510">
        <v>953.98253374793228</v>
      </c>
      <c r="Y1510">
        <v>0</v>
      </c>
      <c r="Z1510">
        <v>0</v>
      </c>
      <c r="AA1510">
        <v>98.070350873439907</v>
      </c>
      <c r="AB1510">
        <v>206.41321071984851</v>
      </c>
      <c r="AC1510">
        <v>0</v>
      </c>
      <c r="AD1510">
        <v>5.3606992474080828</v>
      </c>
      <c r="AE1510">
        <v>1263.8267945886289</v>
      </c>
    </row>
    <row r="1511" spans="1:31" x14ac:dyDescent="0.25">
      <c r="A1511">
        <v>2414818</v>
      </c>
      <c r="B1511">
        <v>1</v>
      </c>
      <c r="C1511" t="s">
        <v>80</v>
      </c>
      <c r="D1511" t="s">
        <v>104</v>
      </c>
      <c r="E1511" t="s">
        <v>288</v>
      </c>
      <c r="F1511" t="s">
        <v>4605</v>
      </c>
      <c r="G1511" t="s">
        <v>325</v>
      </c>
      <c r="H1511" t="s">
        <v>149</v>
      </c>
      <c r="I1511" t="s">
        <v>136</v>
      </c>
      <c r="J1511" t="s">
        <v>137</v>
      </c>
      <c r="K1511" t="s">
        <v>138</v>
      </c>
      <c r="L1511" t="s">
        <v>4606</v>
      </c>
      <c r="M1511" t="s">
        <v>4607</v>
      </c>
      <c r="N1511">
        <v>2.4424999999999999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22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22.400907060873831</v>
      </c>
      <c r="AC1511">
        <v>0</v>
      </c>
      <c r="AD1511">
        <v>0</v>
      </c>
      <c r="AE1511">
        <v>22.400907060873831</v>
      </c>
    </row>
    <row r="1512" spans="1:31" x14ac:dyDescent="0.25">
      <c r="A1512">
        <v>2415067</v>
      </c>
      <c r="B1512">
        <v>1</v>
      </c>
      <c r="C1512" t="s">
        <v>81</v>
      </c>
      <c r="D1512" t="s">
        <v>112</v>
      </c>
      <c r="E1512" t="s">
        <v>146</v>
      </c>
      <c r="F1512" t="s">
        <v>4608</v>
      </c>
      <c r="G1512" t="s">
        <v>148</v>
      </c>
      <c r="H1512" t="s">
        <v>149</v>
      </c>
      <c r="I1512" t="s">
        <v>136</v>
      </c>
      <c r="J1512" t="s">
        <v>137</v>
      </c>
      <c r="K1512" t="s">
        <v>138</v>
      </c>
      <c r="L1512" t="s">
        <v>4609</v>
      </c>
      <c r="M1512" t="s">
        <v>4610</v>
      </c>
      <c r="N1512">
        <v>2.6722222219999998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0.29478164147486663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0.29478164147486663</v>
      </c>
    </row>
    <row r="1513" spans="1:31" x14ac:dyDescent="0.25">
      <c r="A1513">
        <v>2415210</v>
      </c>
      <c r="B1513">
        <v>1</v>
      </c>
      <c r="C1513" t="s">
        <v>80</v>
      </c>
      <c r="D1513" t="s">
        <v>85</v>
      </c>
      <c r="E1513" t="s">
        <v>146</v>
      </c>
      <c r="F1513" t="s">
        <v>4611</v>
      </c>
      <c r="G1513" t="s">
        <v>199</v>
      </c>
      <c r="H1513" t="s">
        <v>149</v>
      </c>
      <c r="I1513" t="s">
        <v>136</v>
      </c>
      <c r="J1513" t="s">
        <v>137</v>
      </c>
      <c r="K1513" t="s">
        <v>138</v>
      </c>
      <c r="L1513" t="s">
        <v>4612</v>
      </c>
      <c r="M1513" t="s">
        <v>4613</v>
      </c>
      <c r="N1513">
        <v>6.284444444</v>
      </c>
      <c r="O1513">
        <v>0</v>
      </c>
      <c r="P1513">
        <v>6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6.9372620675174677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6.9372620675174677</v>
      </c>
    </row>
    <row r="1514" spans="1:31" x14ac:dyDescent="0.25">
      <c r="A1514">
        <v>2415167</v>
      </c>
      <c r="B1514">
        <v>1</v>
      </c>
      <c r="C1514" t="s">
        <v>80</v>
      </c>
      <c r="D1514" t="s">
        <v>104</v>
      </c>
      <c r="E1514" t="s">
        <v>146</v>
      </c>
      <c r="F1514" t="s">
        <v>4614</v>
      </c>
      <c r="G1514" t="s">
        <v>148</v>
      </c>
      <c r="H1514" t="s">
        <v>149</v>
      </c>
      <c r="I1514" t="s">
        <v>136</v>
      </c>
      <c r="J1514" t="s">
        <v>137</v>
      </c>
      <c r="K1514" t="s">
        <v>138</v>
      </c>
      <c r="L1514" t="s">
        <v>4615</v>
      </c>
      <c r="M1514" t="s">
        <v>4616</v>
      </c>
      <c r="N1514">
        <v>3.8691666659999999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1.0412953590192997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1.0412953590192997</v>
      </c>
    </row>
    <row r="1515" spans="1:31" x14ac:dyDescent="0.25">
      <c r="A1515">
        <v>2415359</v>
      </c>
      <c r="B1515">
        <v>1</v>
      </c>
      <c r="C1515" t="s">
        <v>80</v>
      </c>
      <c r="D1515" t="s">
        <v>110</v>
      </c>
      <c r="E1515" t="s">
        <v>162</v>
      </c>
      <c r="F1515" t="s">
        <v>4617</v>
      </c>
      <c r="G1515" t="s">
        <v>164</v>
      </c>
      <c r="H1515" t="s">
        <v>149</v>
      </c>
      <c r="I1515" t="s">
        <v>136</v>
      </c>
      <c r="J1515" t="s">
        <v>137</v>
      </c>
      <c r="K1515" t="s">
        <v>138</v>
      </c>
      <c r="L1515" t="s">
        <v>4618</v>
      </c>
      <c r="M1515" t="s">
        <v>4619</v>
      </c>
      <c r="N1515">
        <v>1.663888888</v>
      </c>
      <c r="O1515">
        <v>0</v>
      </c>
      <c r="P1515">
        <v>30</v>
      </c>
      <c r="Q1515">
        <v>0</v>
      </c>
      <c r="R1515">
        <v>0</v>
      </c>
      <c r="S1515">
        <v>0</v>
      </c>
      <c r="T1515">
        <v>13</v>
      </c>
      <c r="U1515">
        <v>0</v>
      </c>
      <c r="V1515">
        <v>0</v>
      </c>
      <c r="W1515">
        <v>0</v>
      </c>
      <c r="X1515">
        <v>10.970710561875352</v>
      </c>
      <c r="Y1515">
        <v>0</v>
      </c>
      <c r="Z1515">
        <v>0</v>
      </c>
      <c r="AA1515">
        <v>0</v>
      </c>
      <c r="AB1515">
        <v>59.288284499961854</v>
      </c>
      <c r="AC1515">
        <v>0</v>
      </c>
      <c r="AD1515">
        <v>0</v>
      </c>
      <c r="AE1515">
        <v>70.258995061837211</v>
      </c>
    </row>
    <row r="1516" spans="1:31" x14ac:dyDescent="0.25">
      <c r="A1516">
        <v>2415242</v>
      </c>
      <c r="B1516">
        <v>1</v>
      </c>
      <c r="C1516" t="s">
        <v>81</v>
      </c>
      <c r="D1516" t="s">
        <v>118</v>
      </c>
      <c r="E1516" t="s">
        <v>141</v>
      </c>
      <c r="F1516" t="s">
        <v>3009</v>
      </c>
      <c r="G1516" t="s">
        <v>143</v>
      </c>
      <c r="H1516" t="s">
        <v>135</v>
      </c>
      <c r="I1516" t="s">
        <v>136</v>
      </c>
      <c r="J1516" t="s">
        <v>137</v>
      </c>
      <c r="K1516" t="s">
        <v>138</v>
      </c>
      <c r="L1516" t="s">
        <v>4620</v>
      </c>
      <c r="M1516" t="s">
        <v>4621</v>
      </c>
      <c r="N1516">
        <v>1.299722222</v>
      </c>
      <c r="O1516">
        <v>0</v>
      </c>
      <c r="P1516">
        <v>0</v>
      </c>
      <c r="Q1516">
        <v>2</v>
      </c>
      <c r="R1516">
        <v>60</v>
      </c>
      <c r="S1516">
        <v>1</v>
      </c>
      <c r="T1516">
        <v>4</v>
      </c>
      <c r="U1516">
        <v>0</v>
      </c>
      <c r="V1516">
        <v>0</v>
      </c>
      <c r="W1516">
        <v>0</v>
      </c>
      <c r="X1516">
        <v>0</v>
      </c>
      <c r="Y1516">
        <v>0.95875276484644456</v>
      </c>
      <c r="Z1516">
        <v>8.4619208009834672</v>
      </c>
      <c r="AA1516">
        <v>1.5949889381004723</v>
      </c>
      <c r="AB1516">
        <v>3.5055061484828443</v>
      </c>
      <c r="AC1516">
        <v>0</v>
      </c>
      <c r="AD1516">
        <v>0</v>
      </c>
      <c r="AE1516">
        <v>14.521168652413229</v>
      </c>
    </row>
    <row r="1517" spans="1:31" x14ac:dyDescent="0.25">
      <c r="A1517">
        <v>2415196</v>
      </c>
      <c r="B1517">
        <v>1</v>
      </c>
      <c r="C1517" t="s">
        <v>80</v>
      </c>
      <c r="D1517" t="s">
        <v>90</v>
      </c>
      <c r="E1517" t="s">
        <v>146</v>
      </c>
      <c r="F1517" t="s">
        <v>4622</v>
      </c>
      <c r="G1517" t="s">
        <v>148</v>
      </c>
      <c r="H1517" t="s">
        <v>149</v>
      </c>
      <c r="I1517" t="s">
        <v>136</v>
      </c>
      <c r="J1517" t="s">
        <v>137</v>
      </c>
      <c r="K1517" t="s">
        <v>138</v>
      </c>
      <c r="L1517" t="s">
        <v>4623</v>
      </c>
      <c r="M1517" t="s">
        <v>4624</v>
      </c>
      <c r="N1517">
        <v>2.3405555549999999</v>
      </c>
      <c r="O1517">
        <v>0</v>
      </c>
      <c r="P1517">
        <v>6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4.4022689118983251</v>
      </c>
      <c r="Y1517">
        <v>0</v>
      </c>
      <c r="Z1517">
        <v>0</v>
      </c>
      <c r="AA1517">
        <v>0</v>
      </c>
      <c r="AB1517">
        <v>1.7879384462117165</v>
      </c>
      <c r="AC1517">
        <v>0</v>
      </c>
      <c r="AD1517">
        <v>0</v>
      </c>
      <c r="AE1517">
        <v>6.1902073581100421</v>
      </c>
    </row>
    <row r="1518" spans="1:31" x14ac:dyDescent="0.25">
      <c r="A1518">
        <v>2414864</v>
      </c>
      <c r="B1518">
        <v>1</v>
      </c>
      <c r="C1518" t="s">
        <v>80</v>
      </c>
      <c r="D1518" t="s">
        <v>90</v>
      </c>
      <c r="E1518" t="s">
        <v>146</v>
      </c>
      <c r="F1518" t="s">
        <v>4625</v>
      </c>
      <c r="G1518" t="s">
        <v>148</v>
      </c>
      <c r="H1518" t="s">
        <v>149</v>
      </c>
      <c r="I1518" t="s">
        <v>136</v>
      </c>
      <c r="J1518" t="s">
        <v>137</v>
      </c>
      <c r="K1518" t="s">
        <v>138</v>
      </c>
      <c r="L1518" t="s">
        <v>4626</v>
      </c>
      <c r="M1518" t="s">
        <v>4627</v>
      </c>
      <c r="N1518">
        <v>2.0622222219999999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2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3.3073769548807226</v>
      </c>
      <c r="AC1518">
        <v>0</v>
      </c>
      <c r="AD1518">
        <v>0</v>
      </c>
      <c r="AE1518">
        <v>3.3073769548807226</v>
      </c>
    </row>
    <row r="1519" spans="1:31" x14ac:dyDescent="0.25">
      <c r="A1519">
        <v>2415073</v>
      </c>
      <c r="B1519">
        <v>1</v>
      </c>
      <c r="C1519" t="s">
        <v>80</v>
      </c>
      <c r="D1519" t="s">
        <v>85</v>
      </c>
      <c r="E1519" t="s">
        <v>146</v>
      </c>
      <c r="F1519" t="s">
        <v>4628</v>
      </c>
      <c r="G1519" t="s">
        <v>199</v>
      </c>
      <c r="H1519" t="s">
        <v>149</v>
      </c>
      <c r="I1519" t="s">
        <v>136</v>
      </c>
      <c r="J1519" t="s">
        <v>137</v>
      </c>
      <c r="K1519" t="s">
        <v>138</v>
      </c>
      <c r="L1519" t="s">
        <v>4629</v>
      </c>
      <c r="M1519" t="s">
        <v>4630</v>
      </c>
      <c r="N1519">
        <v>7.1511111109999996</v>
      </c>
      <c r="O1519">
        <v>0</v>
      </c>
      <c r="P1519">
        <v>11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15.362142600302143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15.362142600302143</v>
      </c>
    </row>
    <row r="1520" spans="1:31" x14ac:dyDescent="0.25">
      <c r="A1520">
        <v>2414987</v>
      </c>
      <c r="B1520">
        <v>1</v>
      </c>
      <c r="C1520" t="s">
        <v>80</v>
      </c>
      <c r="D1520" t="s">
        <v>94</v>
      </c>
      <c r="E1520" t="s">
        <v>146</v>
      </c>
      <c r="F1520" t="s">
        <v>4631</v>
      </c>
      <c r="G1520" t="s">
        <v>148</v>
      </c>
      <c r="H1520" t="s">
        <v>149</v>
      </c>
      <c r="I1520" t="s">
        <v>136</v>
      </c>
      <c r="J1520" t="s">
        <v>137</v>
      </c>
      <c r="K1520" t="s">
        <v>138</v>
      </c>
      <c r="L1520" t="s">
        <v>4632</v>
      </c>
      <c r="M1520" t="s">
        <v>4633</v>
      </c>
      <c r="N1520">
        <v>4.7269444439999999</v>
      </c>
      <c r="O1520">
        <v>0</v>
      </c>
      <c r="P1520">
        <v>1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0.10183001395049998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0.10183001395049998</v>
      </c>
    </row>
    <row r="1521" spans="1:31" x14ac:dyDescent="0.25">
      <c r="A1521">
        <v>2415428</v>
      </c>
      <c r="B1521">
        <v>1</v>
      </c>
      <c r="C1521" t="s">
        <v>80</v>
      </c>
      <c r="D1521" t="s">
        <v>105</v>
      </c>
      <c r="E1521" t="s">
        <v>146</v>
      </c>
      <c r="F1521" t="s">
        <v>4634</v>
      </c>
      <c r="G1521" t="s">
        <v>148</v>
      </c>
      <c r="H1521" t="s">
        <v>149</v>
      </c>
      <c r="I1521" t="s">
        <v>136</v>
      </c>
      <c r="J1521" t="s">
        <v>137</v>
      </c>
      <c r="K1521" t="s">
        <v>138</v>
      </c>
      <c r="L1521" t="s">
        <v>4635</v>
      </c>
      <c r="M1521" t="s">
        <v>4636</v>
      </c>
      <c r="N1521">
        <v>2.7141666660000001</v>
      </c>
      <c r="O1521">
        <v>0</v>
      </c>
      <c r="P1521">
        <v>2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2.2319047422796006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2.2319047422796006</v>
      </c>
    </row>
    <row r="1522" spans="1:31" x14ac:dyDescent="0.25">
      <c r="A1522">
        <v>2415096</v>
      </c>
      <c r="B1522">
        <v>1</v>
      </c>
      <c r="C1522" t="s">
        <v>80</v>
      </c>
      <c r="D1522" t="s">
        <v>94</v>
      </c>
      <c r="E1522" t="s">
        <v>174</v>
      </c>
      <c r="F1522" t="s">
        <v>4637</v>
      </c>
      <c r="G1522" t="s">
        <v>143</v>
      </c>
      <c r="H1522" t="s">
        <v>135</v>
      </c>
      <c r="I1522" t="s">
        <v>136</v>
      </c>
      <c r="J1522" t="s">
        <v>137</v>
      </c>
      <c r="K1522" t="s">
        <v>138</v>
      </c>
      <c r="L1522" t="s">
        <v>4638</v>
      </c>
      <c r="M1522" t="s">
        <v>4639</v>
      </c>
      <c r="N1522">
        <v>0.42</v>
      </c>
      <c r="O1522">
        <v>0</v>
      </c>
      <c r="P1522">
        <v>2</v>
      </c>
      <c r="Q1522">
        <v>4</v>
      </c>
      <c r="R1522">
        <v>149</v>
      </c>
      <c r="S1522">
        <v>3</v>
      </c>
      <c r="T1522">
        <v>48</v>
      </c>
      <c r="U1522">
        <v>5</v>
      </c>
      <c r="V1522">
        <v>0</v>
      </c>
      <c r="W1522">
        <v>0</v>
      </c>
      <c r="X1522">
        <v>0.1428205279284</v>
      </c>
      <c r="Y1522">
        <v>0.25372518913980002</v>
      </c>
      <c r="Z1522">
        <v>0</v>
      </c>
      <c r="AA1522">
        <v>3.5533421328384005</v>
      </c>
      <c r="AB1522">
        <v>12.054909388452</v>
      </c>
      <c r="AC1522">
        <v>81.760848603991207</v>
      </c>
      <c r="AD1522">
        <v>0</v>
      </c>
      <c r="AE1522">
        <v>97.765645842349812</v>
      </c>
    </row>
    <row r="1523" spans="1:31" x14ac:dyDescent="0.25">
      <c r="A1523">
        <v>2414741</v>
      </c>
      <c r="B1523">
        <v>1</v>
      </c>
      <c r="C1523" t="s">
        <v>81</v>
      </c>
      <c r="D1523" t="s">
        <v>113</v>
      </c>
      <c r="E1523" t="s">
        <v>174</v>
      </c>
      <c r="F1523" t="s">
        <v>4640</v>
      </c>
      <c r="G1523" t="s">
        <v>143</v>
      </c>
      <c r="H1523" t="s">
        <v>135</v>
      </c>
      <c r="I1523" t="s">
        <v>278</v>
      </c>
      <c r="J1523" t="s">
        <v>137</v>
      </c>
      <c r="K1523" t="s">
        <v>138</v>
      </c>
      <c r="L1523" t="s">
        <v>4641</v>
      </c>
      <c r="M1523" t="s">
        <v>4642</v>
      </c>
      <c r="N1523">
        <v>8.3333330000000001E-3</v>
      </c>
      <c r="O1523">
        <v>2</v>
      </c>
      <c r="P1523">
        <v>1296</v>
      </c>
      <c r="Q1523">
        <v>2</v>
      </c>
      <c r="R1523">
        <v>424</v>
      </c>
      <c r="S1523">
        <v>3</v>
      </c>
      <c r="T1523">
        <v>68</v>
      </c>
      <c r="U1523">
        <v>0</v>
      </c>
      <c r="V1523">
        <v>0</v>
      </c>
      <c r="W1523">
        <v>3.2346552150000004E-3</v>
      </c>
      <c r="X1523">
        <v>1.1014621737052503</v>
      </c>
      <c r="Y1523">
        <v>1.27342146625E-2</v>
      </c>
      <c r="Z1523">
        <v>0.24909084598241671</v>
      </c>
      <c r="AA1523">
        <v>9.8908604322499996E-2</v>
      </c>
      <c r="AB1523">
        <v>0.27894454309700001</v>
      </c>
      <c r="AC1523">
        <v>0</v>
      </c>
      <c r="AD1523">
        <v>0</v>
      </c>
      <c r="AE1523">
        <v>1.7443750369846671</v>
      </c>
    </row>
    <row r="1524" spans="1:31" x14ac:dyDescent="0.25">
      <c r="A1524">
        <v>2415488</v>
      </c>
      <c r="B1524">
        <v>1</v>
      </c>
      <c r="C1524" t="s">
        <v>80</v>
      </c>
      <c r="D1524" t="s">
        <v>99</v>
      </c>
      <c r="E1524" t="s">
        <v>132</v>
      </c>
      <c r="F1524" t="s">
        <v>4643</v>
      </c>
      <c r="G1524" t="s">
        <v>154</v>
      </c>
      <c r="H1524" t="s">
        <v>135</v>
      </c>
      <c r="I1524" t="s">
        <v>136</v>
      </c>
      <c r="J1524" t="s">
        <v>137</v>
      </c>
      <c r="K1524" t="s">
        <v>138</v>
      </c>
      <c r="L1524" t="s">
        <v>4644</v>
      </c>
      <c r="M1524" t="s">
        <v>4645</v>
      </c>
      <c r="N1524">
        <v>5.2222221999999999E-2</v>
      </c>
      <c r="O1524">
        <v>0</v>
      </c>
      <c r="P1524">
        <v>178</v>
      </c>
      <c r="Q1524">
        <v>0</v>
      </c>
      <c r="R1524">
        <v>0</v>
      </c>
      <c r="S1524">
        <v>0</v>
      </c>
      <c r="T1524">
        <v>23</v>
      </c>
      <c r="U1524">
        <v>0</v>
      </c>
      <c r="V1524">
        <v>0</v>
      </c>
      <c r="W1524">
        <v>0</v>
      </c>
      <c r="X1524">
        <v>2.5219485131880024</v>
      </c>
      <c r="Y1524">
        <v>0</v>
      </c>
      <c r="Z1524">
        <v>0</v>
      </c>
      <c r="AA1524">
        <v>0</v>
      </c>
      <c r="AB1524">
        <v>0.70455369893690001</v>
      </c>
      <c r="AC1524">
        <v>0</v>
      </c>
      <c r="AD1524">
        <v>0</v>
      </c>
      <c r="AE1524">
        <v>3.2265022121249025</v>
      </c>
    </row>
    <row r="1525" spans="1:31" x14ac:dyDescent="0.25">
      <c r="A1525">
        <v>2415382</v>
      </c>
      <c r="B1525">
        <v>1</v>
      </c>
      <c r="C1525" t="s">
        <v>81</v>
      </c>
      <c r="D1525" t="s">
        <v>127</v>
      </c>
      <c r="E1525" t="s">
        <v>146</v>
      </c>
      <c r="F1525" t="s">
        <v>4646</v>
      </c>
      <c r="G1525" t="s">
        <v>199</v>
      </c>
      <c r="H1525" t="s">
        <v>149</v>
      </c>
      <c r="I1525" t="s">
        <v>136</v>
      </c>
      <c r="J1525" t="s">
        <v>137</v>
      </c>
      <c r="K1525" t="s">
        <v>138</v>
      </c>
      <c r="L1525" t="s">
        <v>4647</v>
      </c>
      <c r="M1525" t="s">
        <v>4648</v>
      </c>
      <c r="N1525">
        <v>2.3961111110000002</v>
      </c>
      <c r="O1525">
        <v>0</v>
      </c>
      <c r="P1525">
        <v>2</v>
      </c>
      <c r="Q1525">
        <v>0</v>
      </c>
      <c r="R1525">
        <v>0</v>
      </c>
      <c r="S1525">
        <v>0</v>
      </c>
      <c r="T1525">
        <v>4</v>
      </c>
      <c r="U1525">
        <v>0</v>
      </c>
      <c r="V1525">
        <v>0</v>
      </c>
      <c r="W1525">
        <v>0</v>
      </c>
      <c r="X1525">
        <v>1.5505453627429169</v>
      </c>
      <c r="Y1525">
        <v>0</v>
      </c>
      <c r="Z1525">
        <v>0</v>
      </c>
      <c r="AA1525">
        <v>0</v>
      </c>
      <c r="AB1525">
        <v>8.1560323366698668</v>
      </c>
      <c r="AC1525">
        <v>0</v>
      </c>
      <c r="AD1525">
        <v>0</v>
      </c>
      <c r="AE1525">
        <v>9.706577699412783</v>
      </c>
    </row>
    <row r="1526" spans="1:31" x14ac:dyDescent="0.25">
      <c r="A1526">
        <v>2414841</v>
      </c>
      <c r="B1526">
        <v>1</v>
      </c>
      <c r="C1526" t="s">
        <v>81</v>
      </c>
      <c r="D1526" t="s">
        <v>128</v>
      </c>
      <c r="E1526" t="s">
        <v>132</v>
      </c>
      <c r="F1526" t="s">
        <v>4649</v>
      </c>
      <c r="G1526" t="s">
        <v>565</v>
      </c>
      <c r="H1526" t="s">
        <v>135</v>
      </c>
      <c r="I1526" t="s">
        <v>136</v>
      </c>
      <c r="J1526" t="s">
        <v>137</v>
      </c>
      <c r="K1526" t="s">
        <v>159</v>
      </c>
      <c r="L1526" t="s">
        <v>4650</v>
      </c>
      <c r="M1526" t="s">
        <v>4651</v>
      </c>
      <c r="N1526">
        <v>0.126388888</v>
      </c>
      <c r="O1526">
        <v>0</v>
      </c>
      <c r="P1526">
        <v>2013</v>
      </c>
      <c r="Q1526">
        <v>0</v>
      </c>
      <c r="R1526">
        <v>0</v>
      </c>
      <c r="S1526">
        <v>0</v>
      </c>
      <c r="T1526">
        <v>158</v>
      </c>
      <c r="U1526">
        <v>0</v>
      </c>
      <c r="V1526">
        <v>0</v>
      </c>
      <c r="W1526">
        <v>0</v>
      </c>
      <c r="X1526">
        <v>45.802222846895745</v>
      </c>
      <c r="Y1526">
        <v>0</v>
      </c>
      <c r="Z1526">
        <v>0</v>
      </c>
      <c r="AA1526">
        <v>0</v>
      </c>
      <c r="AB1526">
        <v>19.621225759962837</v>
      </c>
      <c r="AC1526">
        <v>0</v>
      </c>
      <c r="AD1526">
        <v>0</v>
      </c>
      <c r="AE1526">
        <v>65.423448606858585</v>
      </c>
    </row>
    <row r="1527" spans="1:31" x14ac:dyDescent="0.25">
      <c r="A1527">
        <v>2414695</v>
      </c>
      <c r="B1527">
        <v>1</v>
      </c>
      <c r="C1527" t="s">
        <v>80</v>
      </c>
      <c r="D1527" t="s">
        <v>106</v>
      </c>
      <c r="E1527" t="s">
        <v>152</v>
      </c>
      <c r="F1527" t="s">
        <v>4652</v>
      </c>
      <c r="G1527" t="s">
        <v>403</v>
      </c>
      <c r="H1527" t="s">
        <v>149</v>
      </c>
      <c r="I1527" t="s">
        <v>136</v>
      </c>
      <c r="J1527" t="s">
        <v>137</v>
      </c>
      <c r="K1527" t="s">
        <v>138</v>
      </c>
      <c r="L1527" t="s">
        <v>4653</v>
      </c>
      <c r="M1527" t="s">
        <v>4654</v>
      </c>
      <c r="N1527">
        <v>1.9627777769999999</v>
      </c>
      <c r="O1527">
        <v>0</v>
      </c>
      <c r="P1527">
        <v>21</v>
      </c>
      <c r="Q1527">
        <v>0</v>
      </c>
      <c r="R1527">
        <v>17</v>
      </c>
      <c r="S1527">
        <v>0</v>
      </c>
      <c r="T1527">
        <v>5</v>
      </c>
      <c r="U1527">
        <v>0</v>
      </c>
      <c r="V1527">
        <v>0</v>
      </c>
      <c r="W1527">
        <v>0</v>
      </c>
      <c r="X1527">
        <v>0.96387076066866673</v>
      </c>
      <c r="Y1527">
        <v>0</v>
      </c>
      <c r="Z1527">
        <v>7.1606856848895575</v>
      </c>
      <c r="AA1527">
        <v>0</v>
      </c>
      <c r="AB1527">
        <v>0</v>
      </c>
      <c r="AC1527">
        <v>0</v>
      </c>
      <c r="AD1527">
        <v>0</v>
      </c>
      <c r="AE1527">
        <v>8.1245564455582233</v>
      </c>
    </row>
    <row r="1528" spans="1:31" x14ac:dyDescent="0.25">
      <c r="A1528">
        <v>2415090</v>
      </c>
      <c r="B1528">
        <v>1</v>
      </c>
      <c r="C1528" t="s">
        <v>80</v>
      </c>
      <c r="D1528" t="s">
        <v>107</v>
      </c>
      <c r="E1528" t="s">
        <v>146</v>
      </c>
      <c r="F1528" t="s">
        <v>4655</v>
      </c>
      <c r="G1528" t="s">
        <v>148</v>
      </c>
      <c r="H1528" t="s">
        <v>149</v>
      </c>
      <c r="I1528" t="s">
        <v>136</v>
      </c>
      <c r="J1528" t="s">
        <v>137</v>
      </c>
      <c r="K1528" t="s">
        <v>138</v>
      </c>
      <c r="L1528" t="s">
        <v>4656</v>
      </c>
      <c r="M1528" t="s">
        <v>4657</v>
      </c>
      <c r="N1528">
        <v>6.0219444439999998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1.8225752738749501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1.8225752738749501</v>
      </c>
    </row>
    <row r="1529" spans="1:31" x14ac:dyDescent="0.25">
      <c r="A1529">
        <v>2415325</v>
      </c>
      <c r="B1529">
        <v>1</v>
      </c>
      <c r="C1529" t="s">
        <v>80</v>
      </c>
      <c r="D1529" t="s">
        <v>83</v>
      </c>
      <c r="E1529" t="s">
        <v>146</v>
      </c>
      <c r="F1529" t="s">
        <v>4658</v>
      </c>
      <c r="G1529" t="s">
        <v>282</v>
      </c>
      <c r="H1529" t="s">
        <v>149</v>
      </c>
      <c r="I1529" t="s">
        <v>136</v>
      </c>
      <c r="J1529" t="s">
        <v>137</v>
      </c>
      <c r="K1529" t="s">
        <v>138</v>
      </c>
      <c r="L1529" t="s">
        <v>4659</v>
      </c>
      <c r="M1529" t="s">
        <v>4660</v>
      </c>
      <c r="N1529">
        <v>8.1077777770000008</v>
      </c>
      <c r="O1529">
        <v>0</v>
      </c>
      <c r="P1529">
        <v>10</v>
      </c>
      <c r="Q1529">
        <v>0</v>
      </c>
      <c r="R1529">
        <v>0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14.778778820435038</v>
      </c>
      <c r="Y1529">
        <v>0</v>
      </c>
      <c r="Z1529">
        <v>0</v>
      </c>
      <c r="AA1529">
        <v>0</v>
      </c>
      <c r="AB1529">
        <v>0.93048023327933338</v>
      </c>
      <c r="AC1529">
        <v>0</v>
      </c>
      <c r="AD1529">
        <v>0</v>
      </c>
      <c r="AE1529">
        <v>15.709259053714371</v>
      </c>
    </row>
    <row r="1530" spans="1:31" x14ac:dyDescent="0.25">
      <c r="A1530">
        <v>2415468</v>
      </c>
      <c r="B1530">
        <v>1</v>
      </c>
      <c r="C1530" t="s">
        <v>81</v>
      </c>
      <c r="D1530" t="s">
        <v>127</v>
      </c>
      <c r="E1530" t="s">
        <v>132</v>
      </c>
      <c r="F1530" t="s">
        <v>4661</v>
      </c>
      <c r="G1530" t="s">
        <v>215</v>
      </c>
      <c r="H1530" t="s">
        <v>135</v>
      </c>
      <c r="I1530" t="s">
        <v>136</v>
      </c>
      <c r="J1530" t="s">
        <v>137</v>
      </c>
      <c r="K1530" t="s">
        <v>138</v>
      </c>
      <c r="L1530" t="s">
        <v>4662</v>
      </c>
      <c r="M1530" t="s">
        <v>4663</v>
      </c>
      <c r="N1530">
        <v>1.516388888</v>
      </c>
      <c r="O1530">
        <v>0</v>
      </c>
      <c r="P1530">
        <v>2</v>
      </c>
      <c r="Q1530">
        <v>0</v>
      </c>
      <c r="R1530">
        <v>7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0.2746991440665334</v>
      </c>
      <c r="Y1530">
        <v>0</v>
      </c>
      <c r="Z1530">
        <v>1.9991545176824501</v>
      </c>
      <c r="AA1530">
        <v>0</v>
      </c>
      <c r="AB1530">
        <v>0</v>
      </c>
      <c r="AC1530">
        <v>0</v>
      </c>
      <c r="AD1530">
        <v>0</v>
      </c>
      <c r="AE1530">
        <v>2.2738536617489835</v>
      </c>
    </row>
    <row r="1531" spans="1:31" x14ac:dyDescent="0.25">
      <c r="A1531">
        <v>2414778</v>
      </c>
      <c r="B1531">
        <v>1</v>
      </c>
      <c r="C1531" t="s">
        <v>80</v>
      </c>
      <c r="D1531" t="s">
        <v>98</v>
      </c>
      <c r="E1531" t="s">
        <v>141</v>
      </c>
      <c r="F1531" t="s">
        <v>4664</v>
      </c>
      <c r="G1531" t="s">
        <v>143</v>
      </c>
      <c r="H1531" t="s">
        <v>135</v>
      </c>
      <c r="I1531" t="s">
        <v>136</v>
      </c>
      <c r="J1531" t="s">
        <v>137</v>
      </c>
      <c r="K1531" t="s">
        <v>138</v>
      </c>
      <c r="L1531" t="s">
        <v>4665</v>
      </c>
      <c r="M1531" t="s">
        <v>4666</v>
      </c>
      <c r="N1531">
        <v>0.61277777700000002</v>
      </c>
      <c r="O1531">
        <v>0</v>
      </c>
      <c r="P1531">
        <v>79</v>
      </c>
      <c r="Q1531">
        <v>0</v>
      </c>
      <c r="R1531">
        <v>24</v>
      </c>
      <c r="S1531">
        <v>0</v>
      </c>
      <c r="T1531">
        <v>16</v>
      </c>
      <c r="U1531">
        <v>0</v>
      </c>
      <c r="V1531">
        <v>0</v>
      </c>
      <c r="W1531">
        <v>0</v>
      </c>
      <c r="X1531">
        <v>12.284649589156635</v>
      </c>
      <c r="Y1531">
        <v>0</v>
      </c>
      <c r="Z1531">
        <v>6.4243029479244989</v>
      </c>
      <c r="AA1531">
        <v>0</v>
      </c>
      <c r="AB1531">
        <v>5.6415796379937007</v>
      </c>
      <c r="AC1531">
        <v>0</v>
      </c>
      <c r="AD1531">
        <v>0</v>
      </c>
      <c r="AE1531">
        <v>24.350532175074832</v>
      </c>
    </row>
    <row r="1532" spans="1:31" x14ac:dyDescent="0.25">
      <c r="A1532">
        <v>2414801</v>
      </c>
      <c r="B1532">
        <v>1</v>
      </c>
      <c r="C1532" t="s">
        <v>81</v>
      </c>
      <c r="D1532" t="s">
        <v>123</v>
      </c>
      <c r="E1532" t="s">
        <v>162</v>
      </c>
      <c r="F1532" t="s">
        <v>4667</v>
      </c>
      <c r="G1532" t="s">
        <v>164</v>
      </c>
      <c r="H1532" t="s">
        <v>149</v>
      </c>
      <c r="I1532" t="s">
        <v>136</v>
      </c>
      <c r="J1532" t="s">
        <v>137</v>
      </c>
      <c r="K1532" t="s">
        <v>138</v>
      </c>
      <c r="L1532" t="s">
        <v>4668</v>
      </c>
      <c r="M1532" t="s">
        <v>4669</v>
      </c>
      <c r="N1532">
        <v>1.246111111</v>
      </c>
      <c r="O1532">
        <v>0</v>
      </c>
      <c r="P1532">
        <v>61</v>
      </c>
      <c r="Q1532">
        <v>0</v>
      </c>
      <c r="R1532">
        <v>0</v>
      </c>
      <c r="S1532">
        <v>0</v>
      </c>
      <c r="T1532">
        <v>5</v>
      </c>
      <c r="U1532">
        <v>0</v>
      </c>
      <c r="V1532">
        <v>0</v>
      </c>
      <c r="W1532">
        <v>0</v>
      </c>
      <c r="X1532">
        <v>12.709665944971999</v>
      </c>
      <c r="Y1532">
        <v>0</v>
      </c>
      <c r="Z1532">
        <v>0</v>
      </c>
      <c r="AA1532">
        <v>0</v>
      </c>
      <c r="AB1532">
        <v>0.71564932496610001</v>
      </c>
      <c r="AC1532">
        <v>0</v>
      </c>
      <c r="AD1532">
        <v>0</v>
      </c>
      <c r="AE1532">
        <v>13.425315269938098</v>
      </c>
    </row>
    <row r="1533" spans="1:31" x14ac:dyDescent="0.25">
      <c r="A1533">
        <v>2415299</v>
      </c>
      <c r="B1533">
        <v>1</v>
      </c>
      <c r="C1533" t="s">
        <v>81</v>
      </c>
      <c r="D1533" t="s">
        <v>113</v>
      </c>
      <c r="E1533" t="s">
        <v>132</v>
      </c>
      <c r="F1533" t="s">
        <v>4670</v>
      </c>
      <c r="G1533" t="s">
        <v>329</v>
      </c>
      <c r="H1533" t="s">
        <v>135</v>
      </c>
      <c r="I1533" t="s">
        <v>136</v>
      </c>
      <c r="J1533" t="s">
        <v>137</v>
      </c>
      <c r="K1533" t="s">
        <v>138</v>
      </c>
      <c r="L1533" t="s">
        <v>4671</v>
      </c>
      <c r="M1533" t="s">
        <v>4672</v>
      </c>
      <c r="N1533">
        <v>2.3133333330000001</v>
      </c>
      <c r="O1533">
        <v>0</v>
      </c>
      <c r="P1533">
        <v>1</v>
      </c>
      <c r="Q1533">
        <v>0</v>
      </c>
      <c r="R1533">
        <v>8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</row>
    <row r="1534" spans="1:31" x14ac:dyDescent="0.25">
      <c r="A1534">
        <v>2414758</v>
      </c>
      <c r="B1534">
        <v>1</v>
      </c>
      <c r="C1534" t="s">
        <v>80</v>
      </c>
      <c r="D1534" t="s">
        <v>104</v>
      </c>
      <c r="E1534" t="s">
        <v>162</v>
      </c>
      <c r="F1534" t="s">
        <v>4673</v>
      </c>
      <c r="G1534" t="s">
        <v>268</v>
      </c>
      <c r="H1534" t="s">
        <v>149</v>
      </c>
      <c r="I1534" t="s">
        <v>136</v>
      </c>
      <c r="J1534" t="s">
        <v>137</v>
      </c>
      <c r="K1534" t="s">
        <v>138</v>
      </c>
      <c r="L1534" t="s">
        <v>4674</v>
      </c>
      <c r="M1534" t="s">
        <v>4675</v>
      </c>
      <c r="N1534">
        <v>1.4424999999999999</v>
      </c>
      <c r="O1534">
        <v>0</v>
      </c>
      <c r="P1534">
        <v>9</v>
      </c>
      <c r="Q1534">
        <v>0</v>
      </c>
      <c r="R1534">
        <v>13</v>
      </c>
      <c r="S1534">
        <v>0</v>
      </c>
      <c r="T1534">
        <v>3</v>
      </c>
      <c r="U1534">
        <v>0</v>
      </c>
      <c r="V1534">
        <v>0</v>
      </c>
      <c r="W1534">
        <v>0</v>
      </c>
      <c r="X1534">
        <v>3.7199993503871998</v>
      </c>
      <c r="Y1534">
        <v>0</v>
      </c>
      <c r="Z1534">
        <v>2.7812532343210665</v>
      </c>
      <c r="AA1534">
        <v>0</v>
      </c>
      <c r="AB1534">
        <v>0.38237560643205004</v>
      </c>
      <c r="AC1534">
        <v>0</v>
      </c>
      <c r="AD1534">
        <v>0</v>
      </c>
      <c r="AE1534">
        <v>6.8836281911403168</v>
      </c>
    </row>
    <row r="1535" spans="1:31" x14ac:dyDescent="0.25">
      <c r="A1535">
        <v>2414821</v>
      </c>
      <c r="B1535">
        <v>1</v>
      </c>
      <c r="C1535" t="s">
        <v>81</v>
      </c>
      <c r="D1535" t="s">
        <v>122</v>
      </c>
      <c r="E1535" t="s">
        <v>174</v>
      </c>
      <c r="F1535" t="s">
        <v>4676</v>
      </c>
      <c r="G1535" t="s">
        <v>143</v>
      </c>
      <c r="H1535" t="s">
        <v>135</v>
      </c>
      <c r="I1535" t="s">
        <v>136</v>
      </c>
      <c r="J1535" t="s">
        <v>137</v>
      </c>
      <c r="K1535" t="s">
        <v>138</v>
      </c>
      <c r="L1535" t="s">
        <v>4677</v>
      </c>
      <c r="M1535" t="s">
        <v>4678</v>
      </c>
      <c r="N1535">
        <v>0.54444444400000003</v>
      </c>
      <c r="O1535">
        <v>0</v>
      </c>
      <c r="P1535">
        <v>4729</v>
      </c>
      <c r="Q1535">
        <v>0</v>
      </c>
      <c r="R1535">
        <v>40</v>
      </c>
      <c r="S1535">
        <v>1</v>
      </c>
      <c r="T1535">
        <v>200</v>
      </c>
      <c r="U1535">
        <v>0</v>
      </c>
      <c r="V1535">
        <v>0</v>
      </c>
      <c r="W1535">
        <v>0</v>
      </c>
      <c r="X1535">
        <v>520.27018823855292</v>
      </c>
      <c r="Y1535">
        <v>0</v>
      </c>
      <c r="Z1535">
        <v>3.0724623775556661</v>
      </c>
      <c r="AA1535">
        <v>9.2740790460266656</v>
      </c>
      <c r="AB1535">
        <v>70.50968469096378</v>
      </c>
      <c r="AC1535">
        <v>0</v>
      </c>
      <c r="AD1535">
        <v>0</v>
      </c>
      <c r="AE1535">
        <v>603.12641435309911</v>
      </c>
    </row>
    <row r="1536" spans="1:31" x14ac:dyDescent="0.25">
      <c r="A1536">
        <v>2415319</v>
      </c>
      <c r="B1536">
        <v>1</v>
      </c>
      <c r="C1536" t="s">
        <v>81</v>
      </c>
      <c r="D1536" t="s">
        <v>113</v>
      </c>
      <c r="E1536" t="s">
        <v>146</v>
      </c>
      <c r="F1536" t="s">
        <v>1135</v>
      </c>
      <c r="G1536" t="s">
        <v>148</v>
      </c>
      <c r="H1536" t="s">
        <v>149</v>
      </c>
      <c r="I1536" t="s">
        <v>136</v>
      </c>
      <c r="J1536" t="s">
        <v>137</v>
      </c>
      <c r="K1536" t="s">
        <v>138</v>
      </c>
      <c r="L1536" t="s">
        <v>4679</v>
      </c>
      <c r="M1536" t="s">
        <v>4680</v>
      </c>
      <c r="N1536">
        <v>3.4388888880000001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</row>
    <row r="1537" spans="1:31" x14ac:dyDescent="0.25">
      <c r="A1537">
        <v>2415368</v>
      </c>
      <c r="B1537">
        <v>1</v>
      </c>
      <c r="C1537" t="s">
        <v>80</v>
      </c>
      <c r="D1537" t="s">
        <v>104</v>
      </c>
      <c r="E1537" t="s">
        <v>146</v>
      </c>
      <c r="F1537" t="s">
        <v>4681</v>
      </c>
      <c r="G1537" t="s">
        <v>148</v>
      </c>
      <c r="H1537" t="s">
        <v>149</v>
      </c>
      <c r="I1537" t="s">
        <v>136</v>
      </c>
      <c r="J1537" t="s">
        <v>137</v>
      </c>
      <c r="K1537" t="s">
        <v>138</v>
      </c>
      <c r="L1537" t="s">
        <v>4682</v>
      </c>
      <c r="M1537" t="s">
        <v>4683</v>
      </c>
      <c r="N1537">
        <v>3.872777777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0.83197858895919996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0.83197858895919996</v>
      </c>
    </row>
    <row r="1538" spans="1:31" x14ac:dyDescent="0.25">
      <c r="A1538">
        <v>2415405</v>
      </c>
      <c r="B1538">
        <v>1</v>
      </c>
      <c r="C1538" t="s">
        <v>81</v>
      </c>
      <c r="D1538" t="s">
        <v>128</v>
      </c>
      <c r="E1538" t="s">
        <v>162</v>
      </c>
      <c r="F1538" t="s">
        <v>4684</v>
      </c>
      <c r="G1538" t="s">
        <v>186</v>
      </c>
      <c r="H1538" t="s">
        <v>149</v>
      </c>
      <c r="I1538" t="s">
        <v>136</v>
      </c>
      <c r="J1538" t="s">
        <v>137</v>
      </c>
      <c r="K1538" t="s">
        <v>138</v>
      </c>
      <c r="L1538" t="s">
        <v>4685</v>
      </c>
      <c r="M1538" t="s">
        <v>4686</v>
      </c>
      <c r="N1538">
        <v>7.5405555550000001</v>
      </c>
      <c r="O1538">
        <v>0</v>
      </c>
      <c r="P1538">
        <v>25</v>
      </c>
      <c r="Q1538">
        <v>0</v>
      </c>
      <c r="R1538">
        <v>0</v>
      </c>
      <c r="S1538">
        <v>0</v>
      </c>
      <c r="T1538">
        <v>4</v>
      </c>
      <c r="U1538">
        <v>0</v>
      </c>
      <c r="V1538">
        <v>0</v>
      </c>
      <c r="W1538">
        <v>0</v>
      </c>
      <c r="X1538">
        <v>19.84691245937308</v>
      </c>
      <c r="Y1538">
        <v>0</v>
      </c>
      <c r="Z1538">
        <v>0</v>
      </c>
      <c r="AA1538">
        <v>0</v>
      </c>
      <c r="AB1538">
        <v>0.85911486361639999</v>
      </c>
      <c r="AC1538">
        <v>0</v>
      </c>
      <c r="AD1538">
        <v>0</v>
      </c>
      <c r="AE1538">
        <v>20.706027322989481</v>
      </c>
    </row>
    <row r="1539" spans="1:31" x14ac:dyDescent="0.25">
      <c r="A1539">
        <v>2415013</v>
      </c>
      <c r="B1539">
        <v>1</v>
      </c>
      <c r="C1539" t="s">
        <v>80</v>
      </c>
      <c r="D1539" t="s">
        <v>98</v>
      </c>
      <c r="E1539" t="s">
        <v>146</v>
      </c>
      <c r="F1539" t="s">
        <v>4687</v>
      </c>
      <c r="G1539" t="s">
        <v>148</v>
      </c>
      <c r="H1539" t="s">
        <v>149</v>
      </c>
      <c r="I1539" t="s">
        <v>136</v>
      </c>
      <c r="J1539" t="s">
        <v>137</v>
      </c>
      <c r="K1539" t="s">
        <v>138</v>
      </c>
      <c r="L1539" t="s">
        <v>4688</v>
      </c>
      <c r="M1539" t="s">
        <v>4689</v>
      </c>
      <c r="N1539">
        <v>3.054444444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0.64032866258413335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0.64032866258413335</v>
      </c>
    </row>
    <row r="1540" spans="1:31" x14ac:dyDescent="0.25">
      <c r="A1540">
        <v>2415511</v>
      </c>
      <c r="B1540">
        <v>1</v>
      </c>
      <c r="C1540" t="s">
        <v>80</v>
      </c>
      <c r="D1540" t="s">
        <v>82</v>
      </c>
      <c r="E1540" t="s">
        <v>146</v>
      </c>
      <c r="F1540" t="s">
        <v>4690</v>
      </c>
      <c r="G1540" t="s">
        <v>148</v>
      </c>
      <c r="H1540" t="s">
        <v>149</v>
      </c>
      <c r="I1540" t="s">
        <v>136</v>
      </c>
      <c r="J1540" t="s">
        <v>137</v>
      </c>
      <c r="K1540" t="s">
        <v>138</v>
      </c>
      <c r="L1540" t="s">
        <v>4691</v>
      </c>
      <c r="M1540" t="s">
        <v>4692</v>
      </c>
      <c r="N1540">
        <v>1.3833333329999999</v>
      </c>
      <c r="O1540">
        <v>0</v>
      </c>
      <c r="P1540">
        <v>2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0.69624088054983324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0.69624088054983324</v>
      </c>
    </row>
    <row r="1541" spans="1:31" x14ac:dyDescent="0.25">
      <c r="A1541">
        <v>2415113</v>
      </c>
      <c r="B1541">
        <v>1</v>
      </c>
      <c r="C1541" t="s">
        <v>80</v>
      </c>
      <c r="D1541" t="s">
        <v>92</v>
      </c>
      <c r="E1541" t="s">
        <v>162</v>
      </c>
      <c r="F1541" t="s">
        <v>4693</v>
      </c>
      <c r="G1541" t="s">
        <v>268</v>
      </c>
      <c r="H1541" t="s">
        <v>149</v>
      </c>
      <c r="I1541" t="s">
        <v>136</v>
      </c>
      <c r="J1541" t="s">
        <v>137</v>
      </c>
      <c r="K1541" t="s">
        <v>138</v>
      </c>
      <c r="L1541" t="s">
        <v>4694</v>
      </c>
      <c r="M1541" t="s">
        <v>4695</v>
      </c>
      <c r="N1541">
        <v>2.4361111110000002</v>
      </c>
      <c r="O1541">
        <v>0</v>
      </c>
      <c r="P1541">
        <v>38</v>
      </c>
      <c r="Q1541">
        <v>0</v>
      </c>
      <c r="R1541">
        <v>6</v>
      </c>
      <c r="S1541">
        <v>0</v>
      </c>
      <c r="T1541">
        <v>9</v>
      </c>
      <c r="U1541">
        <v>0</v>
      </c>
      <c r="V1541">
        <v>0</v>
      </c>
      <c r="W1541">
        <v>0</v>
      </c>
      <c r="X1541">
        <v>20.754720854445956</v>
      </c>
      <c r="Y1541">
        <v>0</v>
      </c>
      <c r="Z1541">
        <v>0.55606569752759993</v>
      </c>
      <c r="AA1541">
        <v>0</v>
      </c>
      <c r="AB1541">
        <v>21.049192713014559</v>
      </c>
      <c r="AC1541">
        <v>0</v>
      </c>
      <c r="AD1541">
        <v>0</v>
      </c>
      <c r="AE1541">
        <v>42.359979264988112</v>
      </c>
    </row>
    <row r="1542" spans="1:31" x14ac:dyDescent="0.25">
      <c r="A1542">
        <v>2414861</v>
      </c>
      <c r="B1542">
        <v>1</v>
      </c>
      <c r="C1542" t="s">
        <v>80</v>
      </c>
      <c r="D1542" t="s">
        <v>93</v>
      </c>
      <c r="E1542" t="s">
        <v>152</v>
      </c>
      <c r="F1542" t="s">
        <v>4696</v>
      </c>
      <c r="G1542" t="s">
        <v>154</v>
      </c>
      <c r="H1542" t="s">
        <v>149</v>
      </c>
      <c r="I1542" t="s">
        <v>136</v>
      </c>
      <c r="J1542" t="s">
        <v>137</v>
      </c>
      <c r="K1542" t="s">
        <v>138</v>
      </c>
      <c r="L1542" t="s">
        <v>4697</v>
      </c>
      <c r="M1542" t="s">
        <v>4698</v>
      </c>
      <c r="N1542">
        <v>0.50527777699999998</v>
      </c>
      <c r="O1542">
        <v>0</v>
      </c>
      <c r="P1542">
        <v>151</v>
      </c>
      <c r="Q1542">
        <v>0</v>
      </c>
      <c r="R1542">
        <v>15</v>
      </c>
      <c r="S1542">
        <v>0</v>
      </c>
      <c r="T1542">
        <v>22</v>
      </c>
      <c r="U1542">
        <v>0</v>
      </c>
      <c r="V1542">
        <v>0</v>
      </c>
      <c r="W1542">
        <v>0</v>
      </c>
      <c r="X1542">
        <v>13.392513972386975</v>
      </c>
      <c r="Y1542">
        <v>0</v>
      </c>
      <c r="Z1542">
        <v>3.2442849797505007</v>
      </c>
      <c r="AA1542">
        <v>0</v>
      </c>
      <c r="AB1542">
        <v>4.4680133946416403</v>
      </c>
      <c r="AC1542">
        <v>0</v>
      </c>
      <c r="AD1542">
        <v>0</v>
      </c>
      <c r="AE1542">
        <v>21.104812346779116</v>
      </c>
    </row>
    <row r="1543" spans="1:31" x14ac:dyDescent="0.25">
      <c r="A1543">
        <v>2414907</v>
      </c>
      <c r="B1543">
        <v>1</v>
      </c>
      <c r="C1543" t="s">
        <v>80</v>
      </c>
      <c r="D1543" t="s">
        <v>98</v>
      </c>
      <c r="E1543" t="s">
        <v>152</v>
      </c>
      <c r="F1543" t="s">
        <v>4699</v>
      </c>
      <c r="G1543" t="s">
        <v>154</v>
      </c>
      <c r="H1543" t="s">
        <v>149</v>
      </c>
      <c r="I1543" t="s">
        <v>136</v>
      </c>
      <c r="J1543" t="s">
        <v>137</v>
      </c>
      <c r="K1543" t="s">
        <v>138</v>
      </c>
      <c r="L1543" t="s">
        <v>4700</v>
      </c>
      <c r="M1543" t="s">
        <v>4701</v>
      </c>
      <c r="N1543">
        <v>0.91777777699999996</v>
      </c>
      <c r="O1543">
        <v>0</v>
      </c>
      <c r="P1543">
        <v>183</v>
      </c>
      <c r="Q1543">
        <v>0</v>
      </c>
      <c r="R1543">
        <v>0</v>
      </c>
      <c r="S1543">
        <v>0</v>
      </c>
      <c r="T1543">
        <v>17</v>
      </c>
      <c r="U1543">
        <v>0</v>
      </c>
      <c r="V1543">
        <v>0</v>
      </c>
      <c r="W1543">
        <v>0</v>
      </c>
      <c r="X1543">
        <v>19.920677717974581</v>
      </c>
      <c r="Y1543">
        <v>0</v>
      </c>
      <c r="Z1543">
        <v>0</v>
      </c>
      <c r="AA1543">
        <v>0</v>
      </c>
      <c r="AB1543">
        <v>5.0237897291032887</v>
      </c>
      <c r="AC1543">
        <v>0</v>
      </c>
      <c r="AD1543">
        <v>0</v>
      </c>
      <c r="AE1543">
        <v>24.944467447077869</v>
      </c>
    </row>
    <row r="1544" spans="1:31" x14ac:dyDescent="0.25">
      <c r="A1544">
        <v>2415007</v>
      </c>
      <c r="B1544">
        <v>1</v>
      </c>
      <c r="C1544" t="s">
        <v>80</v>
      </c>
      <c r="D1544" t="s">
        <v>82</v>
      </c>
      <c r="E1544" t="s">
        <v>146</v>
      </c>
      <c r="F1544" t="s">
        <v>4702</v>
      </c>
      <c r="G1544" t="s">
        <v>148</v>
      </c>
      <c r="H1544" t="s">
        <v>149</v>
      </c>
      <c r="I1544" t="s">
        <v>136</v>
      </c>
      <c r="J1544" t="s">
        <v>137</v>
      </c>
      <c r="K1544" t="s">
        <v>138</v>
      </c>
      <c r="L1544" t="s">
        <v>4703</v>
      </c>
      <c r="M1544" t="s">
        <v>4704</v>
      </c>
      <c r="N1544">
        <v>1.8777777769999999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0.14308076239753331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0.14308076239753331</v>
      </c>
    </row>
    <row r="1545" spans="1:31" x14ac:dyDescent="0.25">
      <c r="A1545">
        <v>2415199</v>
      </c>
      <c r="B1545">
        <v>1</v>
      </c>
      <c r="C1545" t="s">
        <v>81</v>
      </c>
      <c r="D1545" t="s">
        <v>128</v>
      </c>
      <c r="E1545" t="s">
        <v>132</v>
      </c>
      <c r="F1545" t="s">
        <v>4705</v>
      </c>
      <c r="G1545" t="s">
        <v>143</v>
      </c>
      <c r="H1545" t="s">
        <v>135</v>
      </c>
      <c r="I1545" t="s">
        <v>136</v>
      </c>
      <c r="J1545" t="s">
        <v>137</v>
      </c>
      <c r="K1545" t="s">
        <v>138</v>
      </c>
      <c r="L1545" t="s">
        <v>4706</v>
      </c>
      <c r="M1545" t="s">
        <v>4707</v>
      </c>
      <c r="N1545">
        <v>0.74611111100000005</v>
      </c>
      <c r="O1545">
        <v>1</v>
      </c>
      <c r="P1545">
        <v>462</v>
      </c>
      <c r="Q1545">
        <v>1</v>
      </c>
      <c r="R1545">
        <v>8</v>
      </c>
      <c r="S1545">
        <v>0</v>
      </c>
      <c r="T1545">
        <v>34</v>
      </c>
      <c r="U1545">
        <v>0</v>
      </c>
      <c r="V1545">
        <v>0</v>
      </c>
      <c r="W1545">
        <v>0.14984624345215</v>
      </c>
      <c r="X1545">
        <v>43.585283844863469</v>
      </c>
      <c r="Y1545">
        <v>0.27811565838755559</v>
      </c>
      <c r="Z1545">
        <v>0.92147195151608896</v>
      </c>
      <c r="AA1545">
        <v>0</v>
      </c>
      <c r="AB1545">
        <v>8.2583231416979341</v>
      </c>
      <c r="AC1545">
        <v>0</v>
      </c>
      <c r="AD1545">
        <v>0</v>
      </c>
      <c r="AE1545">
        <v>53.193040839917202</v>
      </c>
    </row>
    <row r="1546" spans="1:31" x14ac:dyDescent="0.25">
      <c r="A1546">
        <v>2415030</v>
      </c>
      <c r="B1546">
        <v>1</v>
      </c>
      <c r="C1546" t="s">
        <v>81</v>
      </c>
      <c r="D1546" t="s">
        <v>112</v>
      </c>
      <c r="E1546" t="s">
        <v>174</v>
      </c>
      <c r="F1546" t="s">
        <v>4708</v>
      </c>
      <c r="G1546" t="s">
        <v>143</v>
      </c>
      <c r="H1546" t="s">
        <v>135</v>
      </c>
      <c r="I1546" t="s">
        <v>136</v>
      </c>
      <c r="J1546" t="s">
        <v>137</v>
      </c>
      <c r="K1546" t="s">
        <v>138</v>
      </c>
      <c r="L1546" t="s">
        <v>4709</v>
      </c>
      <c r="M1546" t="s">
        <v>4710</v>
      </c>
      <c r="N1546">
        <v>0.43583333299999999</v>
      </c>
      <c r="O1546">
        <v>3</v>
      </c>
      <c r="P1546">
        <v>164</v>
      </c>
      <c r="Q1546">
        <v>56</v>
      </c>
      <c r="R1546">
        <v>57</v>
      </c>
      <c r="S1546">
        <v>6</v>
      </c>
      <c r="T1546">
        <v>31</v>
      </c>
      <c r="U1546">
        <v>0</v>
      </c>
      <c r="V1546">
        <v>0</v>
      </c>
      <c r="W1546">
        <v>0.18829022020449998</v>
      </c>
      <c r="X1546">
        <v>10.872700079243851</v>
      </c>
      <c r="Y1546">
        <v>0.66329903863922535</v>
      </c>
      <c r="Z1546">
        <v>1.4776267849205336</v>
      </c>
      <c r="AA1546">
        <v>10.636360623502167</v>
      </c>
      <c r="AB1546">
        <v>5.2240857260725493</v>
      </c>
      <c r="AC1546">
        <v>0</v>
      </c>
      <c r="AD1546">
        <v>0</v>
      </c>
      <c r="AE1546">
        <v>29.062362472582823</v>
      </c>
    </row>
    <row r="1547" spans="1:31" x14ac:dyDescent="0.25">
      <c r="A1547">
        <v>2415176</v>
      </c>
      <c r="B1547">
        <v>1</v>
      </c>
      <c r="C1547" t="s">
        <v>80</v>
      </c>
      <c r="D1547" t="s">
        <v>94</v>
      </c>
      <c r="E1547" t="s">
        <v>162</v>
      </c>
      <c r="F1547" t="s">
        <v>4711</v>
      </c>
      <c r="G1547" t="s">
        <v>164</v>
      </c>
      <c r="H1547" t="s">
        <v>149</v>
      </c>
      <c r="I1547" t="s">
        <v>136</v>
      </c>
      <c r="J1547" t="s">
        <v>137</v>
      </c>
      <c r="K1547" t="s">
        <v>138</v>
      </c>
      <c r="L1547" t="s">
        <v>4712</v>
      </c>
      <c r="M1547" t="s">
        <v>4713</v>
      </c>
      <c r="N1547">
        <v>1.328888888</v>
      </c>
      <c r="O1547">
        <v>0</v>
      </c>
      <c r="P1547">
        <v>33</v>
      </c>
      <c r="Q1547">
        <v>0</v>
      </c>
      <c r="R1547">
        <v>0</v>
      </c>
      <c r="S1547">
        <v>0</v>
      </c>
      <c r="T1547">
        <v>4</v>
      </c>
      <c r="U1547">
        <v>0</v>
      </c>
      <c r="V1547">
        <v>0</v>
      </c>
      <c r="W1547">
        <v>0</v>
      </c>
      <c r="X1547">
        <v>5.249565792440082</v>
      </c>
      <c r="Y1547">
        <v>0</v>
      </c>
      <c r="Z1547">
        <v>0</v>
      </c>
      <c r="AA1547">
        <v>0</v>
      </c>
      <c r="AB1547">
        <v>0.50605174088039995</v>
      </c>
      <c r="AC1547">
        <v>0</v>
      </c>
      <c r="AD1547">
        <v>0</v>
      </c>
      <c r="AE1547">
        <v>5.755617533320482</v>
      </c>
    </row>
    <row r="1548" spans="1:31" x14ac:dyDescent="0.25">
      <c r="A1548">
        <v>2414738</v>
      </c>
      <c r="B1548">
        <v>1</v>
      </c>
      <c r="C1548" t="s">
        <v>81</v>
      </c>
      <c r="D1548" t="s">
        <v>123</v>
      </c>
      <c r="E1548" t="s">
        <v>132</v>
      </c>
      <c r="F1548" t="s">
        <v>4714</v>
      </c>
      <c r="G1548" t="s">
        <v>565</v>
      </c>
      <c r="H1548" t="s">
        <v>135</v>
      </c>
      <c r="I1548" t="s">
        <v>136</v>
      </c>
      <c r="J1548" t="s">
        <v>137</v>
      </c>
      <c r="K1548" t="s">
        <v>159</v>
      </c>
      <c r="L1548" t="s">
        <v>4715</v>
      </c>
      <c r="M1548" t="s">
        <v>4716</v>
      </c>
      <c r="N1548">
        <v>0.73583333299999998</v>
      </c>
      <c r="O1548">
        <v>2</v>
      </c>
      <c r="P1548">
        <v>1837</v>
      </c>
      <c r="Q1548">
        <v>18</v>
      </c>
      <c r="R1548">
        <v>72</v>
      </c>
      <c r="S1548">
        <v>4</v>
      </c>
      <c r="T1548">
        <v>110</v>
      </c>
      <c r="U1548">
        <v>0</v>
      </c>
      <c r="V1548">
        <v>0</v>
      </c>
      <c r="W1548">
        <v>5.1597215406000006E-2</v>
      </c>
      <c r="X1548">
        <v>265.88062674337129</v>
      </c>
      <c r="Y1548">
        <v>8.6399549239883981</v>
      </c>
      <c r="Z1548">
        <v>6.3591915262725314</v>
      </c>
      <c r="AA1548">
        <v>2.8396883197084501</v>
      </c>
      <c r="AB1548">
        <v>68.849798979392617</v>
      </c>
      <c r="AC1548">
        <v>0</v>
      </c>
      <c r="AD1548">
        <v>0</v>
      </c>
      <c r="AE1548">
        <v>352.62085770813928</v>
      </c>
    </row>
    <row r="1549" spans="1:31" x14ac:dyDescent="0.25">
      <c r="A1549">
        <v>2415425</v>
      </c>
      <c r="B1549">
        <v>1</v>
      </c>
      <c r="C1549" t="s">
        <v>80</v>
      </c>
      <c r="D1549" t="s">
        <v>96</v>
      </c>
      <c r="E1549" t="s">
        <v>174</v>
      </c>
      <c r="F1549" t="s">
        <v>4717</v>
      </c>
      <c r="G1549" t="s">
        <v>154</v>
      </c>
      <c r="H1549" t="s">
        <v>135</v>
      </c>
      <c r="I1549" t="s">
        <v>278</v>
      </c>
      <c r="J1549" t="s">
        <v>137</v>
      </c>
      <c r="K1549" t="s">
        <v>138</v>
      </c>
      <c r="L1549" t="s">
        <v>4718</v>
      </c>
      <c r="M1549" t="s">
        <v>4719</v>
      </c>
      <c r="N1549">
        <v>3.4166665999999998E-2</v>
      </c>
      <c r="O1549">
        <v>3</v>
      </c>
      <c r="P1549">
        <v>530</v>
      </c>
      <c r="Q1549">
        <v>8</v>
      </c>
      <c r="R1549">
        <v>29</v>
      </c>
      <c r="S1549">
        <v>21</v>
      </c>
      <c r="T1549">
        <v>171</v>
      </c>
      <c r="U1549">
        <v>0</v>
      </c>
      <c r="V1549">
        <v>0</v>
      </c>
      <c r="W1549">
        <v>3.9545705447149998E-2</v>
      </c>
      <c r="X1549">
        <v>9.6335044245315409</v>
      </c>
      <c r="Y1549">
        <v>6.497954063355416</v>
      </c>
      <c r="Z1549">
        <v>0.7951300795052999</v>
      </c>
      <c r="AA1549">
        <v>21.678377367306723</v>
      </c>
      <c r="AB1549">
        <v>9.2626605498175376</v>
      </c>
      <c r="AC1549">
        <v>0</v>
      </c>
      <c r="AD1549">
        <v>0</v>
      </c>
      <c r="AE1549">
        <v>47.907172189963667</v>
      </c>
    </row>
    <row r="1550" spans="1:31" x14ac:dyDescent="0.25">
      <c r="A1550">
        <v>2415239</v>
      </c>
      <c r="B1550">
        <v>1</v>
      </c>
      <c r="C1550" t="s">
        <v>80</v>
      </c>
      <c r="D1550" t="s">
        <v>84</v>
      </c>
      <c r="E1550" t="s">
        <v>146</v>
      </c>
      <c r="F1550" t="s">
        <v>4301</v>
      </c>
      <c r="G1550" t="s">
        <v>282</v>
      </c>
      <c r="H1550" t="s">
        <v>149</v>
      </c>
      <c r="I1550" t="s">
        <v>136</v>
      </c>
      <c r="J1550" t="s">
        <v>137</v>
      </c>
      <c r="K1550" t="s">
        <v>138</v>
      </c>
      <c r="L1550" t="s">
        <v>4720</v>
      </c>
      <c r="M1550" t="s">
        <v>4721</v>
      </c>
      <c r="N1550">
        <v>2.1119444440000001</v>
      </c>
      <c r="O1550">
        <v>0</v>
      </c>
      <c r="P1550">
        <v>6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1.648970822115591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1.648970822115591</v>
      </c>
    </row>
    <row r="1551" spans="1:31" x14ac:dyDescent="0.25">
      <c r="A1551">
        <v>2414698</v>
      </c>
      <c r="B1551">
        <v>1</v>
      </c>
      <c r="C1551" t="s">
        <v>80</v>
      </c>
      <c r="D1551" t="s">
        <v>93</v>
      </c>
      <c r="E1551" t="s">
        <v>146</v>
      </c>
      <c r="F1551" t="s">
        <v>4722</v>
      </c>
      <c r="G1551" t="s">
        <v>282</v>
      </c>
      <c r="H1551" t="s">
        <v>149</v>
      </c>
      <c r="I1551" t="s">
        <v>136</v>
      </c>
      <c r="J1551" t="s">
        <v>137</v>
      </c>
      <c r="K1551" t="s">
        <v>138</v>
      </c>
      <c r="L1551" t="s">
        <v>4723</v>
      </c>
      <c r="M1551" t="s">
        <v>4724</v>
      </c>
      <c r="N1551">
        <v>0.97499999999999998</v>
      </c>
      <c r="O1551">
        <v>0</v>
      </c>
      <c r="P1551">
        <v>4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1.0086229987735917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1.0086229987735917</v>
      </c>
    </row>
    <row r="1552" spans="1:31" x14ac:dyDescent="0.25">
      <c r="A1552">
        <v>2415159</v>
      </c>
      <c r="B1552">
        <v>1</v>
      </c>
      <c r="C1552" t="s">
        <v>81</v>
      </c>
      <c r="D1552" t="s">
        <v>128</v>
      </c>
      <c r="E1552" t="s">
        <v>146</v>
      </c>
      <c r="F1552" t="s">
        <v>4725</v>
      </c>
      <c r="G1552" t="s">
        <v>148</v>
      </c>
      <c r="H1552" t="s">
        <v>149</v>
      </c>
      <c r="I1552" t="s">
        <v>136</v>
      </c>
      <c r="J1552" t="s">
        <v>137</v>
      </c>
      <c r="K1552" t="s">
        <v>138</v>
      </c>
      <c r="L1552" t="s">
        <v>4726</v>
      </c>
      <c r="M1552" t="s">
        <v>4727</v>
      </c>
      <c r="N1552">
        <v>4.5686111110000001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1.3463686307478668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1.3463686307478668</v>
      </c>
    </row>
    <row r="1553" spans="1:31" x14ac:dyDescent="0.25">
      <c r="A1553">
        <v>2415302</v>
      </c>
      <c r="B1553">
        <v>1</v>
      </c>
      <c r="C1553" t="s">
        <v>80</v>
      </c>
      <c r="D1553" t="s">
        <v>94</v>
      </c>
      <c r="E1553" t="s">
        <v>132</v>
      </c>
      <c r="F1553" t="s">
        <v>4728</v>
      </c>
      <c r="G1553" t="s">
        <v>1368</v>
      </c>
      <c r="H1553" t="s">
        <v>135</v>
      </c>
      <c r="I1553" t="s">
        <v>136</v>
      </c>
      <c r="J1553" t="s">
        <v>137</v>
      </c>
      <c r="K1553" t="s">
        <v>138</v>
      </c>
      <c r="L1553" t="s">
        <v>4729</v>
      </c>
      <c r="M1553" t="s">
        <v>4730</v>
      </c>
      <c r="N1553">
        <v>0.58333333300000001</v>
      </c>
      <c r="O1553">
        <v>0</v>
      </c>
      <c r="P1553">
        <v>309</v>
      </c>
      <c r="Q1553">
        <v>0</v>
      </c>
      <c r="R1553">
        <v>0</v>
      </c>
      <c r="S1553">
        <v>0</v>
      </c>
      <c r="T1553">
        <v>38</v>
      </c>
      <c r="U1553">
        <v>0</v>
      </c>
      <c r="V1553">
        <v>0</v>
      </c>
      <c r="W1553">
        <v>0</v>
      </c>
      <c r="X1553">
        <v>44.90084899804264</v>
      </c>
      <c r="Y1553">
        <v>0</v>
      </c>
      <c r="Z1553">
        <v>0</v>
      </c>
      <c r="AA1553">
        <v>0</v>
      </c>
      <c r="AB1553">
        <v>12.548463439083912</v>
      </c>
      <c r="AC1553">
        <v>0</v>
      </c>
      <c r="AD1553">
        <v>0</v>
      </c>
      <c r="AE1553">
        <v>57.449312437126551</v>
      </c>
    </row>
    <row r="1554" spans="1:31" x14ac:dyDescent="0.25">
      <c r="A1554">
        <v>2415136</v>
      </c>
      <c r="B1554">
        <v>1</v>
      </c>
      <c r="C1554" t="s">
        <v>80</v>
      </c>
      <c r="D1554" t="s">
        <v>90</v>
      </c>
      <c r="E1554" t="s">
        <v>241</v>
      </c>
      <c r="F1554" t="s">
        <v>4731</v>
      </c>
      <c r="G1554" t="s">
        <v>158</v>
      </c>
      <c r="H1554" t="s">
        <v>135</v>
      </c>
      <c r="I1554" t="s">
        <v>136</v>
      </c>
      <c r="J1554" t="s">
        <v>137</v>
      </c>
      <c r="K1554" t="s">
        <v>159</v>
      </c>
      <c r="L1554" t="s">
        <v>4732</v>
      </c>
      <c r="M1554" t="s">
        <v>4733</v>
      </c>
      <c r="N1554">
        <v>3.7694444439999999</v>
      </c>
      <c r="O1554">
        <v>0</v>
      </c>
      <c r="P1554">
        <v>4270</v>
      </c>
      <c r="Q1554">
        <v>0</v>
      </c>
      <c r="R1554">
        <v>0</v>
      </c>
      <c r="S1554">
        <v>0</v>
      </c>
      <c r="T1554">
        <v>533</v>
      </c>
      <c r="U1554">
        <v>0</v>
      </c>
      <c r="V1554">
        <v>2</v>
      </c>
      <c r="W1554">
        <v>0</v>
      </c>
      <c r="X1554">
        <v>3215.3587090648393</v>
      </c>
      <c r="Y1554">
        <v>0</v>
      </c>
      <c r="Z1554">
        <v>0</v>
      </c>
      <c r="AA1554">
        <v>0</v>
      </c>
      <c r="AB1554">
        <v>1411.1575525875344</v>
      </c>
      <c r="AC1554">
        <v>0</v>
      </c>
      <c r="AD1554">
        <v>0</v>
      </c>
      <c r="AE1554">
        <v>4626.5162616523739</v>
      </c>
    </row>
    <row r="1555" spans="1:31" x14ac:dyDescent="0.25">
      <c r="A1555">
        <v>2414804</v>
      </c>
      <c r="B1555">
        <v>1</v>
      </c>
      <c r="C1555" t="s">
        <v>80</v>
      </c>
      <c r="D1555" t="s">
        <v>93</v>
      </c>
      <c r="E1555" t="s">
        <v>162</v>
      </c>
      <c r="F1555" t="s">
        <v>4734</v>
      </c>
      <c r="G1555" t="s">
        <v>164</v>
      </c>
      <c r="H1555" t="s">
        <v>149</v>
      </c>
      <c r="I1555" t="s">
        <v>136</v>
      </c>
      <c r="J1555" t="s">
        <v>137</v>
      </c>
      <c r="K1555" t="s">
        <v>138</v>
      </c>
      <c r="L1555" t="s">
        <v>4735</v>
      </c>
      <c r="M1555" t="s">
        <v>4736</v>
      </c>
      <c r="N1555">
        <v>2.0766666659999999</v>
      </c>
      <c r="O1555">
        <v>0</v>
      </c>
      <c r="P1555">
        <v>10</v>
      </c>
      <c r="Q1555">
        <v>0</v>
      </c>
      <c r="R1555">
        <v>9</v>
      </c>
      <c r="S1555">
        <v>0</v>
      </c>
      <c r="T1555">
        <v>7</v>
      </c>
      <c r="U1555">
        <v>0</v>
      </c>
      <c r="V1555">
        <v>0</v>
      </c>
      <c r="W1555">
        <v>0</v>
      </c>
      <c r="X1555">
        <v>5.6702965327093331</v>
      </c>
      <c r="Y1555">
        <v>0</v>
      </c>
      <c r="Z1555">
        <v>6.5605286526189941</v>
      </c>
      <c r="AA1555">
        <v>0</v>
      </c>
      <c r="AB1555">
        <v>6.2088778646898204</v>
      </c>
      <c r="AC1555">
        <v>0</v>
      </c>
      <c r="AD1555">
        <v>0</v>
      </c>
      <c r="AE1555">
        <v>18.439703050018149</v>
      </c>
    </row>
    <row r="1556" spans="1:31" x14ac:dyDescent="0.25">
      <c r="A1556">
        <v>2414924</v>
      </c>
      <c r="B1556">
        <v>1</v>
      </c>
      <c r="C1556" t="s">
        <v>80</v>
      </c>
      <c r="D1556" t="s">
        <v>82</v>
      </c>
      <c r="E1556" t="s">
        <v>288</v>
      </c>
      <c r="F1556" t="s">
        <v>4737</v>
      </c>
      <c r="G1556" t="s">
        <v>164</v>
      </c>
      <c r="H1556" t="s">
        <v>149</v>
      </c>
      <c r="I1556" t="s">
        <v>136</v>
      </c>
      <c r="J1556" t="s">
        <v>137</v>
      </c>
      <c r="K1556" t="s">
        <v>138</v>
      </c>
      <c r="L1556" t="s">
        <v>4738</v>
      </c>
      <c r="M1556" t="s">
        <v>4739</v>
      </c>
      <c r="N1556">
        <v>7.0702777770000003</v>
      </c>
      <c r="O1556">
        <v>0</v>
      </c>
      <c r="P1556">
        <v>4</v>
      </c>
      <c r="Q1556">
        <v>0</v>
      </c>
      <c r="R1556">
        <v>0</v>
      </c>
      <c r="S1556">
        <v>0</v>
      </c>
      <c r="T1556">
        <v>21</v>
      </c>
      <c r="U1556">
        <v>0</v>
      </c>
      <c r="V1556">
        <v>1</v>
      </c>
      <c r="W1556">
        <v>0</v>
      </c>
      <c r="X1556">
        <v>2.6023964931211001</v>
      </c>
      <c r="Y1556">
        <v>0</v>
      </c>
      <c r="Z1556">
        <v>0</v>
      </c>
      <c r="AA1556">
        <v>0</v>
      </c>
      <c r="AB1556">
        <v>131.97683264979378</v>
      </c>
      <c r="AC1556">
        <v>0</v>
      </c>
      <c r="AD1556">
        <v>9.8475403521253515</v>
      </c>
      <c r="AE1556">
        <v>144.42676949504022</v>
      </c>
    </row>
    <row r="1557" spans="1:31" x14ac:dyDescent="0.25">
      <c r="A1557">
        <v>2414681</v>
      </c>
      <c r="B1557">
        <v>1</v>
      </c>
      <c r="C1557" t="s">
        <v>80</v>
      </c>
      <c r="D1557" t="s">
        <v>103</v>
      </c>
      <c r="E1557" t="s">
        <v>146</v>
      </c>
      <c r="F1557" t="s">
        <v>4740</v>
      </c>
      <c r="G1557" t="s">
        <v>148</v>
      </c>
      <c r="H1557" t="s">
        <v>149</v>
      </c>
      <c r="I1557" t="s">
        <v>136</v>
      </c>
      <c r="J1557" t="s">
        <v>137</v>
      </c>
      <c r="K1557" t="s">
        <v>138</v>
      </c>
      <c r="L1557" t="s">
        <v>4741</v>
      </c>
      <c r="M1557" t="s">
        <v>4742</v>
      </c>
      <c r="N1557">
        <v>1.2424999999999999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0.17637430288525835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0.17637430288525835</v>
      </c>
    </row>
    <row r="1558" spans="1:31" x14ac:dyDescent="0.25">
      <c r="A1558">
        <v>2415153</v>
      </c>
      <c r="B1558">
        <v>1</v>
      </c>
      <c r="C1558" t="s">
        <v>80</v>
      </c>
      <c r="D1558" t="s">
        <v>85</v>
      </c>
      <c r="E1558" t="s">
        <v>288</v>
      </c>
      <c r="F1558" t="s">
        <v>4743</v>
      </c>
      <c r="G1558" t="s">
        <v>593</v>
      </c>
      <c r="H1558" t="s">
        <v>149</v>
      </c>
      <c r="I1558" t="s">
        <v>136</v>
      </c>
      <c r="J1558" t="s">
        <v>137</v>
      </c>
      <c r="K1558" t="s">
        <v>138</v>
      </c>
      <c r="L1558" t="s">
        <v>4744</v>
      </c>
      <c r="M1558" t="s">
        <v>4745</v>
      </c>
      <c r="N1558">
        <v>9.9547222219999991</v>
      </c>
      <c r="O1558">
        <v>0</v>
      </c>
      <c r="P1558">
        <v>82</v>
      </c>
      <c r="Q1558">
        <v>0</v>
      </c>
      <c r="R1558">
        <v>0</v>
      </c>
      <c r="S1558">
        <v>0</v>
      </c>
      <c r="T1558">
        <v>13</v>
      </c>
      <c r="U1558">
        <v>0</v>
      </c>
      <c r="V1558">
        <v>0</v>
      </c>
      <c r="W1558">
        <v>0</v>
      </c>
      <c r="X1558">
        <v>158.52963865851211</v>
      </c>
      <c r="Y1558">
        <v>0</v>
      </c>
      <c r="Z1558">
        <v>0</v>
      </c>
      <c r="AA1558">
        <v>0</v>
      </c>
      <c r="AB1558">
        <v>110.77231156292325</v>
      </c>
      <c r="AC1558">
        <v>0</v>
      </c>
      <c r="AD1558">
        <v>0</v>
      </c>
      <c r="AE1558">
        <v>269.30195022143539</v>
      </c>
    </row>
    <row r="1559" spans="1:31" x14ac:dyDescent="0.25">
      <c r="A1559">
        <v>2414761</v>
      </c>
      <c r="B1559">
        <v>1</v>
      </c>
      <c r="C1559" t="s">
        <v>80</v>
      </c>
      <c r="D1559" t="s">
        <v>93</v>
      </c>
      <c r="E1559" t="s">
        <v>146</v>
      </c>
      <c r="F1559" t="s">
        <v>4746</v>
      </c>
      <c r="G1559" t="s">
        <v>148</v>
      </c>
      <c r="H1559" t="s">
        <v>149</v>
      </c>
      <c r="I1559" t="s">
        <v>136</v>
      </c>
      <c r="J1559" t="s">
        <v>137</v>
      </c>
      <c r="K1559" t="s">
        <v>138</v>
      </c>
      <c r="L1559" t="s">
        <v>4747</v>
      </c>
      <c r="M1559" t="s">
        <v>4748</v>
      </c>
      <c r="N1559">
        <v>0.81222222200000005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0.31056764245000007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0.31056764245000007</v>
      </c>
    </row>
    <row r="1560" spans="1:31" x14ac:dyDescent="0.25">
      <c r="A1560">
        <v>2415365</v>
      </c>
      <c r="B1560">
        <v>1</v>
      </c>
      <c r="C1560" t="s">
        <v>80</v>
      </c>
      <c r="D1560" t="s">
        <v>98</v>
      </c>
      <c r="E1560" t="s">
        <v>162</v>
      </c>
      <c r="F1560" t="s">
        <v>4749</v>
      </c>
      <c r="G1560" t="s">
        <v>164</v>
      </c>
      <c r="H1560" t="s">
        <v>149</v>
      </c>
      <c r="I1560" t="s">
        <v>136</v>
      </c>
      <c r="J1560" t="s">
        <v>137</v>
      </c>
      <c r="K1560" t="s">
        <v>138</v>
      </c>
      <c r="L1560" t="s">
        <v>4750</v>
      </c>
      <c r="M1560" t="s">
        <v>4751</v>
      </c>
      <c r="N1560">
        <v>1.669166666</v>
      </c>
      <c r="O1560">
        <v>0</v>
      </c>
      <c r="P1560">
        <v>3</v>
      </c>
      <c r="Q1560">
        <v>0</v>
      </c>
      <c r="R1560">
        <v>3</v>
      </c>
      <c r="S1560">
        <v>0</v>
      </c>
      <c r="T1560">
        <v>4</v>
      </c>
      <c r="U1560">
        <v>0</v>
      </c>
      <c r="V1560">
        <v>0</v>
      </c>
      <c r="W1560">
        <v>0</v>
      </c>
      <c r="X1560">
        <v>0.98707074681041673</v>
      </c>
      <c r="Y1560">
        <v>0</v>
      </c>
      <c r="Z1560">
        <v>0.82008259360896685</v>
      </c>
      <c r="AA1560">
        <v>0</v>
      </c>
      <c r="AB1560">
        <v>2.0563635209634779</v>
      </c>
      <c r="AC1560">
        <v>0</v>
      </c>
      <c r="AD1560">
        <v>0</v>
      </c>
      <c r="AE1560">
        <v>3.8635168613828617</v>
      </c>
    </row>
    <row r="1561" spans="1:31" x14ac:dyDescent="0.25">
      <c r="A1561">
        <v>2415451</v>
      </c>
      <c r="B1561">
        <v>1</v>
      </c>
      <c r="C1561" t="s">
        <v>81</v>
      </c>
      <c r="D1561" t="s">
        <v>115</v>
      </c>
      <c r="E1561" t="s">
        <v>132</v>
      </c>
      <c r="F1561" t="s">
        <v>4752</v>
      </c>
      <c r="G1561" t="s">
        <v>154</v>
      </c>
      <c r="H1561" t="s">
        <v>135</v>
      </c>
      <c r="I1561" t="s">
        <v>136</v>
      </c>
      <c r="J1561" t="s">
        <v>137</v>
      </c>
      <c r="K1561" t="s">
        <v>138</v>
      </c>
      <c r="L1561" t="s">
        <v>4753</v>
      </c>
      <c r="M1561" t="s">
        <v>4754</v>
      </c>
      <c r="N1561">
        <v>0.37305555499999998</v>
      </c>
      <c r="O1561">
        <v>0</v>
      </c>
      <c r="P1561">
        <v>127</v>
      </c>
      <c r="Q1561">
        <v>0</v>
      </c>
      <c r="R1561">
        <v>0</v>
      </c>
      <c r="S1561">
        <v>0</v>
      </c>
      <c r="T1561">
        <v>7</v>
      </c>
      <c r="U1561">
        <v>0</v>
      </c>
      <c r="V1561">
        <v>0</v>
      </c>
      <c r="W1561">
        <v>0</v>
      </c>
      <c r="X1561">
        <v>7.4370743290397501</v>
      </c>
      <c r="Y1561">
        <v>0</v>
      </c>
      <c r="Z1561">
        <v>0</v>
      </c>
      <c r="AA1561">
        <v>0</v>
      </c>
      <c r="AB1561">
        <v>1.5555230502430497</v>
      </c>
      <c r="AC1561">
        <v>0</v>
      </c>
      <c r="AD1561">
        <v>0</v>
      </c>
      <c r="AE1561">
        <v>8.9925973792827989</v>
      </c>
    </row>
    <row r="1562" spans="1:31" x14ac:dyDescent="0.25">
      <c r="A1562">
        <v>2415010</v>
      </c>
      <c r="B1562">
        <v>1</v>
      </c>
      <c r="C1562" t="s">
        <v>80</v>
      </c>
      <c r="D1562" t="s">
        <v>105</v>
      </c>
      <c r="E1562" t="s">
        <v>132</v>
      </c>
      <c r="F1562" t="s">
        <v>4755</v>
      </c>
      <c r="G1562" t="s">
        <v>158</v>
      </c>
      <c r="H1562" t="s">
        <v>135</v>
      </c>
      <c r="I1562" t="s">
        <v>136</v>
      </c>
      <c r="J1562" t="s">
        <v>137</v>
      </c>
      <c r="K1562" t="s">
        <v>159</v>
      </c>
      <c r="L1562" t="s">
        <v>4756</v>
      </c>
      <c r="M1562" t="s">
        <v>4757</v>
      </c>
      <c r="N1562">
        <v>8.289722222</v>
      </c>
      <c r="O1562">
        <v>0</v>
      </c>
      <c r="P1562">
        <v>2616</v>
      </c>
      <c r="Q1562">
        <v>0</v>
      </c>
      <c r="R1562">
        <v>0</v>
      </c>
      <c r="S1562">
        <v>0</v>
      </c>
      <c r="T1562">
        <v>154</v>
      </c>
      <c r="U1562">
        <v>0</v>
      </c>
      <c r="V1562">
        <v>0</v>
      </c>
      <c r="W1562">
        <v>0</v>
      </c>
      <c r="X1562">
        <v>4335.1090025530875</v>
      </c>
      <c r="Y1562">
        <v>0</v>
      </c>
      <c r="Z1562">
        <v>0</v>
      </c>
      <c r="AA1562">
        <v>0</v>
      </c>
      <c r="AB1562">
        <v>1399.2760430151736</v>
      </c>
      <c r="AC1562">
        <v>0</v>
      </c>
      <c r="AD1562">
        <v>0</v>
      </c>
      <c r="AE1562">
        <v>5734.3850455682614</v>
      </c>
    </row>
    <row r="1563" spans="1:31" x14ac:dyDescent="0.25">
      <c r="A1563">
        <v>2414824</v>
      </c>
      <c r="B1563">
        <v>1</v>
      </c>
      <c r="C1563" t="s">
        <v>80</v>
      </c>
      <c r="D1563" t="s">
        <v>106</v>
      </c>
      <c r="E1563" t="s">
        <v>174</v>
      </c>
      <c r="F1563" t="s">
        <v>4758</v>
      </c>
      <c r="G1563" t="s">
        <v>158</v>
      </c>
      <c r="H1563" t="s">
        <v>135</v>
      </c>
      <c r="I1563" t="s">
        <v>136</v>
      </c>
      <c r="J1563" t="s">
        <v>137</v>
      </c>
      <c r="K1563" t="s">
        <v>159</v>
      </c>
      <c r="L1563" t="s">
        <v>4759</v>
      </c>
      <c r="M1563" t="s">
        <v>4760</v>
      </c>
      <c r="N1563">
        <v>1.8516666660000001</v>
      </c>
      <c r="O1563">
        <v>7</v>
      </c>
      <c r="P1563">
        <v>2158</v>
      </c>
      <c r="Q1563">
        <v>60</v>
      </c>
      <c r="R1563">
        <v>257</v>
      </c>
      <c r="S1563">
        <v>27</v>
      </c>
      <c r="T1563">
        <v>350</v>
      </c>
      <c r="U1563">
        <v>0</v>
      </c>
      <c r="V1563">
        <v>0</v>
      </c>
      <c r="W1563">
        <v>3.0430096253478012</v>
      </c>
      <c r="X1563">
        <v>550.9750438125775</v>
      </c>
      <c r="Y1563">
        <v>94.787764165418395</v>
      </c>
      <c r="Z1563">
        <v>233.72715368950205</v>
      </c>
      <c r="AA1563">
        <v>100.52013350595064</v>
      </c>
      <c r="AB1563">
        <v>331.23253341377426</v>
      </c>
      <c r="AC1563">
        <v>0</v>
      </c>
      <c r="AD1563">
        <v>0</v>
      </c>
      <c r="AE1563">
        <v>1314.2856382125706</v>
      </c>
    </row>
    <row r="1564" spans="1:31" x14ac:dyDescent="0.25">
      <c r="A1564">
        <v>2415216</v>
      </c>
      <c r="B1564">
        <v>1</v>
      </c>
      <c r="C1564" t="s">
        <v>80</v>
      </c>
      <c r="D1564" t="s">
        <v>94</v>
      </c>
      <c r="E1564" t="s">
        <v>174</v>
      </c>
      <c r="F1564" t="s">
        <v>4761</v>
      </c>
      <c r="G1564" t="s">
        <v>143</v>
      </c>
      <c r="H1564" t="s">
        <v>135</v>
      </c>
      <c r="I1564" t="s">
        <v>136</v>
      </c>
      <c r="J1564" t="s">
        <v>137</v>
      </c>
      <c r="K1564" t="s">
        <v>138</v>
      </c>
      <c r="L1564" t="s">
        <v>4762</v>
      </c>
      <c r="M1564" t="s">
        <v>4763</v>
      </c>
      <c r="N1564">
        <v>0.12</v>
      </c>
      <c r="O1564">
        <v>0</v>
      </c>
      <c r="P1564">
        <v>689</v>
      </c>
      <c r="Q1564">
        <v>36</v>
      </c>
      <c r="R1564">
        <v>82</v>
      </c>
      <c r="S1564">
        <v>15</v>
      </c>
      <c r="T1564">
        <v>83</v>
      </c>
      <c r="U1564">
        <v>3</v>
      </c>
      <c r="V1564">
        <v>0</v>
      </c>
      <c r="W1564">
        <v>0</v>
      </c>
      <c r="X1564">
        <v>15.137722329876016</v>
      </c>
      <c r="Y1564">
        <v>2.5211998808280005</v>
      </c>
      <c r="Z1564">
        <v>1.0471626200639998</v>
      </c>
      <c r="AA1564">
        <v>14.265611607607198</v>
      </c>
      <c r="AB1564">
        <v>8.1118279278720014</v>
      </c>
      <c r="AC1564">
        <v>38.8265238895968</v>
      </c>
      <c r="AD1564">
        <v>0</v>
      </c>
      <c r="AE1564">
        <v>79.910048255844018</v>
      </c>
    </row>
    <row r="1565" spans="1:31" x14ac:dyDescent="0.25">
      <c r="A1565">
        <v>2414675</v>
      </c>
      <c r="B1565">
        <v>1</v>
      </c>
      <c r="C1565" t="s">
        <v>81</v>
      </c>
      <c r="D1565" t="s">
        <v>123</v>
      </c>
      <c r="E1565" t="s">
        <v>162</v>
      </c>
      <c r="F1565" t="s">
        <v>4764</v>
      </c>
      <c r="G1565" t="s">
        <v>164</v>
      </c>
      <c r="H1565" t="s">
        <v>149</v>
      </c>
      <c r="I1565" t="s">
        <v>136</v>
      </c>
      <c r="J1565" t="s">
        <v>137</v>
      </c>
      <c r="K1565" t="s">
        <v>138</v>
      </c>
      <c r="L1565" t="s">
        <v>4765</v>
      </c>
      <c r="M1565" t="s">
        <v>4766</v>
      </c>
      <c r="N1565">
        <v>0.54722222200000004</v>
      </c>
      <c r="O1565">
        <v>0</v>
      </c>
      <c r="P1565">
        <v>284</v>
      </c>
      <c r="Q1565">
        <v>0</v>
      </c>
      <c r="R1565">
        <v>0</v>
      </c>
      <c r="S1565">
        <v>0</v>
      </c>
      <c r="T1565">
        <v>7</v>
      </c>
      <c r="U1565">
        <v>0</v>
      </c>
      <c r="V1565">
        <v>0</v>
      </c>
      <c r="W1565">
        <v>0</v>
      </c>
      <c r="X1565">
        <v>28.492121171930179</v>
      </c>
      <c r="Y1565">
        <v>0</v>
      </c>
      <c r="Z1565">
        <v>0</v>
      </c>
      <c r="AA1565">
        <v>0</v>
      </c>
      <c r="AB1565">
        <v>2.8741584475971669</v>
      </c>
      <c r="AC1565">
        <v>0</v>
      </c>
      <c r="AD1565">
        <v>0</v>
      </c>
      <c r="AE1565">
        <v>31.366279619527347</v>
      </c>
    </row>
    <row r="1566" spans="1:31" x14ac:dyDescent="0.25">
      <c r="A1566">
        <v>2414718</v>
      </c>
      <c r="B1566">
        <v>1</v>
      </c>
      <c r="C1566" t="s">
        <v>81</v>
      </c>
      <c r="D1566" t="s">
        <v>112</v>
      </c>
      <c r="E1566" t="s">
        <v>146</v>
      </c>
      <c r="F1566" t="s">
        <v>4767</v>
      </c>
      <c r="G1566" t="s">
        <v>148</v>
      </c>
      <c r="H1566" t="s">
        <v>149</v>
      </c>
      <c r="I1566" t="s">
        <v>136</v>
      </c>
      <c r="J1566" t="s">
        <v>137</v>
      </c>
      <c r="K1566" t="s">
        <v>138</v>
      </c>
      <c r="L1566" t="s">
        <v>4768</v>
      </c>
      <c r="M1566" t="s">
        <v>3994</v>
      </c>
      <c r="N1566">
        <v>2.057222222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0.13856392487256666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0.13856392487256666</v>
      </c>
    </row>
    <row r="1567" spans="1:31" x14ac:dyDescent="0.25">
      <c r="A1567">
        <v>2414867</v>
      </c>
      <c r="B1567">
        <v>1</v>
      </c>
      <c r="C1567" t="s">
        <v>80</v>
      </c>
      <c r="D1567" t="s">
        <v>108</v>
      </c>
      <c r="E1567" t="s">
        <v>146</v>
      </c>
      <c r="F1567" t="s">
        <v>4769</v>
      </c>
      <c r="G1567" t="s">
        <v>148</v>
      </c>
      <c r="H1567" t="s">
        <v>149</v>
      </c>
      <c r="I1567" t="s">
        <v>136</v>
      </c>
      <c r="J1567" t="s">
        <v>137</v>
      </c>
      <c r="K1567" t="s">
        <v>138</v>
      </c>
      <c r="L1567" t="s">
        <v>4348</v>
      </c>
      <c r="M1567" t="s">
        <v>4770</v>
      </c>
      <c r="N1567">
        <v>4.0191666660000003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0.9389873451860834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0.9389873451860834</v>
      </c>
    </row>
    <row r="1568" spans="1:31" x14ac:dyDescent="0.25">
      <c r="A1568">
        <v>2415508</v>
      </c>
      <c r="B1568">
        <v>1</v>
      </c>
      <c r="C1568" t="s">
        <v>80</v>
      </c>
      <c r="D1568" t="s">
        <v>84</v>
      </c>
      <c r="E1568" t="s">
        <v>288</v>
      </c>
      <c r="F1568" t="s">
        <v>4771</v>
      </c>
      <c r="G1568" t="s">
        <v>325</v>
      </c>
      <c r="H1568" t="s">
        <v>149</v>
      </c>
      <c r="I1568" t="s">
        <v>136</v>
      </c>
      <c r="J1568" t="s">
        <v>137</v>
      </c>
      <c r="K1568" t="s">
        <v>138</v>
      </c>
      <c r="L1568" t="s">
        <v>4772</v>
      </c>
      <c r="M1568" t="s">
        <v>4773</v>
      </c>
      <c r="N1568">
        <v>3.3902777770000001</v>
      </c>
      <c r="O1568">
        <v>0</v>
      </c>
      <c r="P1568">
        <v>67</v>
      </c>
      <c r="Q1568">
        <v>0</v>
      </c>
      <c r="R1568">
        <v>0</v>
      </c>
      <c r="S1568">
        <v>0</v>
      </c>
      <c r="T1568">
        <v>7</v>
      </c>
      <c r="U1568">
        <v>0</v>
      </c>
      <c r="V1568">
        <v>0</v>
      </c>
      <c r="W1568">
        <v>0</v>
      </c>
      <c r="X1568">
        <v>57.59063474677923</v>
      </c>
      <c r="Y1568">
        <v>0</v>
      </c>
      <c r="Z1568">
        <v>0</v>
      </c>
      <c r="AA1568">
        <v>0</v>
      </c>
      <c r="AB1568">
        <v>32.56142219603506</v>
      </c>
      <c r="AC1568">
        <v>0</v>
      </c>
      <c r="AD1568">
        <v>0</v>
      </c>
      <c r="AE1568">
        <v>90.152056942814284</v>
      </c>
    </row>
    <row r="1569" spans="1:31" x14ac:dyDescent="0.25">
      <c r="A1569">
        <v>2415079</v>
      </c>
      <c r="B1569">
        <v>1</v>
      </c>
      <c r="C1569" t="s">
        <v>80</v>
      </c>
      <c r="D1569" t="s">
        <v>103</v>
      </c>
      <c r="E1569" t="s">
        <v>146</v>
      </c>
      <c r="F1569" t="s">
        <v>4774</v>
      </c>
      <c r="G1569" t="s">
        <v>168</v>
      </c>
      <c r="H1569" t="s">
        <v>149</v>
      </c>
      <c r="I1569" t="s">
        <v>136</v>
      </c>
      <c r="J1569" t="s">
        <v>137</v>
      </c>
      <c r="K1569" t="s">
        <v>138</v>
      </c>
      <c r="L1569" t="s">
        <v>4775</v>
      </c>
      <c r="M1569" t="s">
        <v>4776</v>
      </c>
      <c r="N1569">
        <v>7.3302777770000001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1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11.021147247333726</v>
      </c>
      <c r="AC1569">
        <v>0</v>
      </c>
      <c r="AD1569">
        <v>0</v>
      </c>
      <c r="AE1569">
        <v>11.021147247333726</v>
      </c>
    </row>
    <row r="1570" spans="1:31" x14ac:dyDescent="0.25">
      <c r="A1570">
        <v>2415125</v>
      </c>
      <c r="B1570">
        <v>1</v>
      </c>
      <c r="C1570" t="s">
        <v>80</v>
      </c>
      <c r="D1570" t="s">
        <v>90</v>
      </c>
      <c r="E1570" t="s">
        <v>146</v>
      </c>
      <c r="F1570" t="s">
        <v>4777</v>
      </c>
      <c r="G1570" t="s">
        <v>148</v>
      </c>
      <c r="H1570" t="s">
        <v>149</v>
      </c>
      <c r="I1570" t="s">
        <v>136</v>
      </c>
      <c r="J1570" t="s">
        <v>137</v>
      </c>
      <c r="K1570" t="s">
        <v>138</v>
      </c>
      <c r="L1570" t="s">
        <v>4778</v>
      </c>
      <c r="M1570" t="s">
        <v>4779</v>
      </c>
      <c r="N1570">
        <v>5.92</v>
      </c>
      <c r="O1570">
        <v>0</v>
      </c>
      <c r="P1570">
        <v>3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3.3121517363079334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3.3121517363079334</v>
      </c>
    </row>
    <row r="1571" spans="1:31" x14ac:dyDescent="0.25">
      <c r="A1571">
        <v>2415102</v>
      </c>
      <c r="B1571">
        <v>1</v>
      </c>
      <c r="C1571" t="s">
        <v>80</v>
      </c>
      <c r="D1571" t="s">
        <v>87</v>
      </c>
      <c r="E1571" t="s">
        <v>146</v>
      </c>
      <c r="F1571" t="s">
        <v>4780</v>
      </c>
      <c r="G1571" t="s">
        <v>148</v>
      </c>
      <c r="H1571" t="s">
        <v>149</v>
      </c>
      <c r="I1571" t="s">
        <v>136</v>
      </c>
      <c r="J1571" t="s">
        <v>137</v>
      </c>
      <c r="K1571" t="s">
        <v>138</v>
      </c>
      <c r="L1571" t="s">
        <v>4781</v>
      </c>
      <c r="M1571" t="s">
        <v>4782</v>
      </c>
      <c r="N1571">
        <v>6.0533333330000003</v>
      </c>
      <c r="O1571">
        <v>0</v>
      </c>
      <c r="P1571">
        <v>5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9.5282874072918027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9.5282874072918027</v>
      </c>
    </row>
    <row r="1572" spans="1:31" x14ac:dyDescent="0.25">
      <c r="A1572">
        <v>2414979</v>
      </c>
      <c r="B1572">
        <v>1</v>
      </c>
      <c r="C1572" t="s">
        <v>80</v>
      </c>
      <c r="D1572" t="s">
        <v>87</v>
      </c>
      <c r="E1572" t="s">
        <v>146</v>
      </c>
      <c r="F1572" t="s">
        <v>4783</v>
      </c>
      <c r="G1572" t="s">
        <v>148</v>
      </c>
      <c r="H1572" t="s">
        <v>149</v>
      </c>
      <c r="I1572" t="s">
        <v>136</v>
      </c>
      <c r="J1572" t="s">
        <v>137</v>
      </c>
      <c r="K1572" t="s">
        <v>138</v>
      </c>
      <c r="L1572" t="s">
        <v>4784</v>
      </c>
      <c r="M1572" t="s">
        <v>4785</v>
      </c>
      <c r="N1572">
        <v>4.6425000000000001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4.6889965846942507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4.6889965846942507</v>
      </c>
    </row>
    <row r="1573" spans="1:31" x14ac:dyDescent="0.25">
      <c r="A1573">
        <v>2414833</v>
      </c>
      <c r="B1573">
        <v>1</v>
      </c>
      <c r="C1573" t="s">
        <v>81</v>
      </c>
      <c r="D1573" t="s">
        <v>128</v>
      </c>
      <c r="E1573" t="s">
        <v>174</v>
      </c>
      <c r="F1573" t="s">
        <v>4786</v>
      </c>
      <c r="G1573" t="s">
        <v>143</v>
      </c>
      <c r="H1573" t="s">
        <v>135</v>
      </c>
      <c r="I1573" t="s">
        <v>136</v>
      </c>
      <c r="J1573" t="s">
        <v>137</v>
      </c>
      <c r="K1573" t="s">
        <v>138</v>
      </c>
      <c r="L1573" t="s">
        <v>4787</v>
      </c>
      <c r="M1573" t="s">
        <v>4788</v>
      </c>
      <c r="N1573">
        <v>3.9902777770000002</v>
      </c>
      <c r="O1573">
        <v>0</v>
      </c>
      <c r="P1573">
        <v>1368</v>
      </c>
      <c r="Q1573">
        <v>1</v>
      </c>
      <c r="R1573">
        <v>1</v>
      </c>
      <c r="S1573">
        <v>42</v>
      </c>
      <c r="T1573">
        <v>82</v>
      </c>
      <c r="U1573">
        <v>42</v>
      </c>
      <c r="V1573">
        <v>44</v>
      </c>
      <c r="W1573">
        <v>0</v>
      </c>
      <c r="X1573">
        <v>1438.2209316974361</v>
      </c>
      <c r="Y1573">
        <v>0</v>
      </c>
      <c r="Z1573">
        <v>0</v>
      </c>
      <c r="AA1573">
        <v>4254.0575444750302</v>
      </c>
      <c r="AB1573">
        <v>1633.7399025828292</v>
      </c>
      <c r="AC1573">
        <v>19742.513910730908</v>
      </c>
      <c r="AD1573">
        <v>10289.979167429101</v>
      </c>
      <c r="AE1573">
        <v>37358.511456915308</v>
      </c>
    </row>
    <row r="1574" spans="1:31" x14ac:dyDescent="0.25">
      <c r="A1574">
        <v>2415248</v>
      </c>
      <c r="B1574">
        <v>1</v>
      </c>
      <c r="C1574" t="s">
        <v>80</v>
      </c>
      <c r="D1574" t="s">
        <v>105</v>
      </c>
      <c r="E1574" t="s">
        <v>132</v>
      </c>
      <c r="F1574" t="s">
        <v>4789</v>
      </c>
      <c r="G1574" t="s">
        <v>565</v>
      </c>
      <c r="H1574" t="s">
        <v>135</v>
      </c>
      <c r="I1574" t="s">
        <v>136</v>
      </c>
      <c r="J1574" t="s">
        <v>137</v>
      </c>
      <c r="K1574" t="s">
        <v>159</v>
      </c>
      <c r="L1574" t="s">
        <v>4790</v>
      </c>
      <c r="M1574" t="s">
        <v>4791</v>
      </c>
      <c r="N1574">
        <v>0.103888888</v>
      </c>
      <c r="O1574">
        <v>0</v>
      </c>
      <c r="P1574">
        <v>527</v>
      </c>
      <c r="Q1574">
        <v>0</v>
      </c>
      <c r="R1574">
        <v>0</v>
      </c>
      <c r="S1574">
        <v>0</v>
      </c>
      <c r="T1574">
        <v>43</v>
      </c>
      <c r="U1574">
        <v>0</v>
      </c>
      <c r="V1574">
        <v>0</v>
      </c>
      <c r="W1574">
        <v>0</v>
      </c>
      <c r="X1574">
        <v>12.827385452409699</v>
      </c>
      <c r="Y1574">
        <v>0</v>
      </c>
      <c r="Z1574">
        <v>0</v>
      </c>
      <c r="AA1574">
        <v>0</v>
      </c>
      <c r="AB1574">
        <v>2.0446328996632008</v>
      </c>
      <c r="AC1574">
        <v>0</v>
      </c>
      <c r="AD1574">
        <v>0</v>
      </c>
      <c r="AE1574">
        <v>14.872018352072899</v>
      </c>
    </row>
    <row r="1575" spans="1:31" x14ac:dyDescent="0.25">
      <c r="A1575">
        <v>2414787</v>
      </c>
      <c r="B1575">
        <v>1</v>
      </c>
      <c r="C1575" t="s">
        <v>80</v>
      </c>
      <c r="D1575" t="s">
        <v>82</v>
      </c>
      <c r="E1575" t="s">
        <v>146</v>
      </c>
      <c r="F1575" t="s">
        <v>4792</v>
      </c>
      <c r="G1575" t="s">
        <v>148</v>
      </c>
      <c r="H1575" t="s">
        <v>149</v>
      </c>
      <c r="I1575" t="s">
        <v>136</v>
      </c>
      <c r="J1575" t="s">
        <v>137</v>
      </c>
      <c r="K1575" t="s">
        <v>138</v>
      </c>
      <c r="L1575" t="s">
        <v>4793</v>
      </c>
      <c r="M1575" t="s">
        <v>4794</v>
      </c>
      <c r="N1575">
        <v>5.2263888879999998</v>
      </c>
      <c r="O1575">
        <v>0</v>
      </c>
      <c r="P1575">
        <v>6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4.8979946469789999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4.8979946469789999</v>
      </c>
    </row>
    <row r="1576" spans="1:31" x14ac:dyDescent="0.25">
      <c r="A1576">
        <v>2414747</v>
      </c>
      <c r="B1576">
        <v>1</v>
      </c>
      <c r="C1576" t="s">
        <v>80</v>
      </c>
      <c r="D1576" t="s">
        <v>83</v>
      </c>
      <c r="E1576" t="s">
        <v>146</v>
      </c>
      <c r="F1576" t="s">
        <v>4795</v>
      </c>
      <c r="G1576" t="s">
        <v>148</v>
      </c>
      <c r="H1576" t="s">
        <v>149</v>
      </c>
      <c r="I1576" t="s">
        <v>136</v>
      </c>
      <c r="J1576" t="s">
        <v>137</v>
      </c>
      <c r="K1576" t="s">
        <v>138</v>
      </c>
      <c r="L1576" t="s">
        <v>4796</v>
      </c>
      <c r="M1576" t="s">
        <v>4797</v>
      </c>
      <c r="N1576">
        <v>5.1980555549999998</v>
      </c>
      <c r="O1576">
        <v>0</v>
      </c>
      <c r="P1576">
        <v>2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5.0914190520982832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5.0914190520982832</v>
      </c>
    </row>
    <row r="1577" spans="1:31" x14ac:dyDescent="0.25">
      <c r="A1577">
        <v>2415288</v>
      </c>
      <c r="B1577">
        <v>1</v>
      </c>
      <c r="C1577" t="s">
        <v>80</v>
      </c>
      <c r="D1577" t="s">
        <v>95</v>
      </c>
      <c r="E1577" t="s">
        <v>241</v>
      </c>
      <c r="F1577" t="s">
        <v>4798</v>
      </c>
      <c r="G1577" t="s">
        <v>143</v>
      </c>
      <c r="H1577" t="s">
        <v>135</v>
      </c>
      <c r="I1577" t="s">
        <v>136</v>
      </c>
      <c r="J1577" t="s">
        <v>137</v>
      </c>
      <c r="K1577" t="s">
        <v>138</v>
      </c>
      <c r="L1577" t="s">
        <v>4799</v>
      </c>
      <c r="M1577" t="s">
        <v>4800</v>
      </c>
      <c r="N1577">
        <v>0.12771944399999999</v>
      </c>
      <c r="O1577">
        <v>0</v>
      </c>
      <c r="P1577">
        <v>1</v>
      </c>
      <c r="Q1577">
        <v>0</v>
      </c>
      <c r="R1577">
        <v>0</v>
      </c>
      <c r="S1577">
        <v>7</v>
      </c>
      <c r="T1577">
        <v>590</v>
      </c>
      <c r="U1577">
        <v>5</v>
      </c>
      <c r="V1577">
        <v>6</v>
      </c>
      <c r="W1577">
        <v>0</v>
      </c>
      <c r="X1577">
        <v>2.7301568609699997E-2</v>
      </c>
      <c r="Y1577">
        <v>0</v>
      </c>
      <c r="Z1577">
        <v>0</v>
      </c>
      <c r="AA1577">
        <v>6.8782916945898007</v>
      </c>
      <c r="AB1577">
        <v>58.629839000359041</v>
      </c>
      <c r="AC1577">
        <v>34.672347164865371</v>
      </c>
      <c r="AD1577">
        <v>23.142074317824598</v>
      </c>
      <c r="AE1577">
        <v>123.34985374624851</v>
      </c>
    </row>
    <row r="1578" spans="1:31" x14ac:dyDescent="0.25">
      <c r="A1578">
        <v>2415039</v>
      </c>
      <c r="B1578">
        <v>1</v>
      </c>
      <c r="C1578" t="s">
        <v>80</v>
      </c>
      <c r="D1578" t="s">
        <v>89</v>
      </c>
      <c r="E1578" t="s">
        <v>132</v>
      </c>
      <c r="F1578" t="s">
        <v>4801</v>
      </c>
      <c r="G1578" t="s">
        <v>215</v>
      </c>
      <c r="H1578" t="s">
        <v>135</v>
      </c>
      <c r="I1578" t="s">
        <v>136</v>
      </c>
      <c r="J1578" t="s">
        <v>137</v>
      </c>
      <c r="K1578" t="s">
        <v>138</v>
      </c>
      <c r="L1578" t="s">
        <v>4802</v>
      </c>
      <c r="M1578" t="s">
        <v>4803</v>
      </c>
      <c r="N1578">
        <v>1.119444444</v>
      </c>
      <c r="O1578">
        <v>0</v>
      </c>
      <c r="P1578">
        <v>34</v>
      </c>
      <c r="Q1578">
        <v>0</v>
      </c>
      <c r="R1578">
        <v>37</v>
      </c>
      <c r="S1578">
        <v>4</v>
      </c>
      <c r="T1578">
        <v>3</v>
      </c>
      <c r="U1578">
        <v>0</v>
      </c>
      <c r="V1578">
        <v>0</v>
      </c>
      <c r="W1578">
        <v>0</v>
      </c>
      <c r="X1578">
        <v>18.226098530234822</v>
      </c>
      <c r="Y1578">
        <v>0</v>
      </c>
      <c r="Z1578">
        <v>7.1574315974675597</v>
      </c>
      <c r="AA1578">
        <v>10.905135732624666</v>
      </c>
      <c r="AB1578">
        <v>3.3336885136188998</v>
      </c>
      <c r="AC1578">
        <v>0</v>
      </c>
      <c r="AD1578">
        <v>0</v>
      </c>
      <c r="AE1578">
        <v>39.622354373945953</v>
      </c>
    </row>
    <row r="1579" spans="1:31" x14ac:dyDescent="0.25">
      <c r="A1579">
        <v>2414793</v>
      </c>
      <c r="B1579">
        <v>1</v>
      </c>
      <c r="C1579" t="s">
        <v>81</v>
      </c>
      <c r="D1579" t="s">
        <v>127</v>
      </c>
      <c r="E1579" t="s">
        <v>141</v>
      </c>
      <c r="F1579" t="s">
        <v>4804</v>
      </c>
      <c r="G1579" t="s">
        <v>143</v>
      </c>
      <c r="H1579" t="s">
        <v>135</v>
      </c>
      <c r="I1579" t="s">
        <v>136</v>
      </c>
      <c r="J1579" t="s">
        <v>137</v>
      </c>
      <c r="K1579" t="s">
        <v>138</v>
      </c>
      <c r="L1579" t="s">
        <v>4805</v>
      </c>
      <c r="M1579" t="s">
        <v>4806</v>
      </c>
      <c r="N1579">
        <v>2.9255555549999999</v>
      </c>
      <c r="O1579">
        <v>0</v>
      </c>
      <c r="P1579">
        <v>262</v>
      </c>
      <c r="Q1579">
        <v>0</v>
      </c>
      <c r="R1579">
        <v>9</v>
      </c>
      <c r="S1579">
        <v>0</v>
      </c>
      <c r="T1579">
        <v>23</v>
      </c>
      <c r="U1579">
        <v>0</v>
      </c>
      <c r="V1579">
        <v>0</v>
      </c>
      <c r="W1579">
        <v>0</v>
      </c>
      <c r="X1579">
        <v>129.24641896082184</v>
      </c>
      <c r="Y1579">
        <v>0</v>
      </c>
      <c r="Z1579">
        <v>1.149563387090778</v>
      </c>
      <c r="AA1579">
        <v>0</v>
      </c>
      <c r="AB1579">
        <v>43.426606240318662</v>
      </c>
      <c r="AC1579">
        <v>0</v>
      </c>
      <c r="AD1579">
        <v>0</v>
      </c>
      <c r="AE1579">
        <v>173.82258858823127</v>
      </c>
    </row>
    <row r="1580" spans="1:31" x14ac:dyDescent="0.25">
      <c r="A1580">
        <v>2414893</v>
      </c>
      <c r="B1580">
        <v>1</v>
      </c>
      <c r="C1580" t="s">
        <v>80</v>
      </c>
      <c r="D1580" t="s">
        <v>87</v>
      </c>
      <c r="E1580" t="s">
        <v>146</v>
      </c>
      <c r="F1580" t="s">
        <v>4807</v>
      </c>
      <c r="G1580" t="s">
        <v>148</v>
      </c>
      <c r="H1580" t="s">
        <v>149</v>
      </c>
      <c r="I1580" t="s">
        <v>136</v>
      </c>
      <c r="J1580" t="s">
        <v>137</v>
      </c>
      <c r="K1580" t="s">
        <v>138</v>
      </c>
      <c r="L1580" t="s">
        <v>4808</v>
      </c>
      <c r="M1580" t="s">
        <v>4809</v>
      </c>
      <c r="N1580">
        <v>6.8222222219999997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2.4369723183283498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2.4369723183283498</v>
      </c>
    </row>
    <row r="1581" spans="1:31" x14ac:dyDescent="0.25">
      <c r="A1581">
        <v>2415188</v>
      </c>
      <c r="B1581">
        <v>1</v>
      </c>
      <c r="C1581" t="s">
        <v>81</v>
      </c>
      <c r="D1581" t="s">
        <v>117</v>
      </c>
      <c r="E1581" t="s">
        <v>162</v>
      </c>
      <c r="F1581" t="s">
        <v>4810</v>
      </c>
      <c r="G1581" t="s">
        <v>164</v>
      </c>
      <c r="H1581" t="s">
        <v>149</v>
      </c>
      <c r="I1581" t="s">
        <v>136</v>
      </c>
      <c r="J1581" t="s">
        <v>137</v>
      </c>
      <c r="K1581" t="s">
        <v>138</v>
      </c>
      <c r="L1581" t="s">
        <v>4811</v>
      </c>
      <c r="M1581" t="s">
        <v>4812</v>
      </c>
      <c r="N1581">
        <v>0.88555555500000005</v>
      </c>
      <c r="O1581">
        <v>0</v>
      </c>
      <c r="P1581">
        <v>17</v>
      </c>
      <c r="Q1581">
        <v>0</v>
      </c>
      <c r="R1581">
        <v>8</v>
      </c>
      <c r="S1581">
        <v>0</v>
      </c>
      <c r="T1581">
        <v>4</v>
      </c>
      <c r="U1581">
        <v>0</v>
      </c>
      <c r="V1581">
        <v>0</v>
      </c>
      <c r="W1581">
        <v>0</v>
      </c>
      <c r="X1581">
        <v>2.1619251963222248</v>
      </c>
      <c r="Y1581">
        <v>0</v>
      </c>
      <c r="Z1581">
        <v>1.1423937920742668</v>
      </c>
      <c r="AA1581">
        <v>0</v>
      </c>
      <c r="AB1581">
        <v>4.7686497492756112</v>
      </c>
      <c r="AC1581">
        <v>0</v>
      </c>
      <c r="AD1581">
        <v>0</v>
      </c>
      <c r="AE1581">
        <v>8.0729687376721024</v>
      </c>
    </row>
    <row r="1582" spans="1:31" x14ac:dyDescent="0.25">
      <c r="A1582">
        <v>2414876</v>
      </c>
      <c r="B1582">
        <v>1</v>
      </c>
      <c r="C1582" t="s">
        <v>80</v>
      </c>
      <c r="D1582" t="s">
        <v>96</v>
      </c>
      <c r="E1582" t="s">
        <v>146</v>
      </c>
      <c r="F1582" t="s">
        <v>4813</v>
      </c>
      <c r="G1582" t="s">
        <v>148</v>
      </c>
      <c r="H1582" t="s">
        <v>149</v>
      </c>
      <c r="I1582" t="s">
        <v>136</v>
      </c>
      <c r="J1582" t="s">
        <v>137</v>
      </c>
      <c r="K1582" t="s">
        <v>138</v>
      </c>
      <c r="L1582" t="s">
        <v>4814</v>
      </c>
      <c r="M1582" t="s">
        <v>4815</v>
      </c>
      <c r="N1582">
        <v>1.6797222220000001</v>
      </c>
      <c r="O1582">
        <v>0</v>
      </c>
      <c r="P1582">
        <v>3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0.94208438466465005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0.94208438466465005</v>
      </c>
    </row>
    <row r="1583" spans="1:31" x14ac:dyDescent="0.25">
      <c r="A1583">
        <v>2415182</v>
      </c>
      <c r="B1583">
        <v>1</v>
      </c>
      <c r="C1583" t="s">
        <v>81</v>
      </c>
      <c r="D1583" t="s">
        <v>120</v>
      </c>
      <c r="E1583" t="s">
        <v>174</v>
      </c>
      <c r="F1583" t="s">
        <v>4816</v>
      </c>
      <c r="G1583" t="s">
        <v>143</v>
      </c>
      <c r="H1583" t="s">
        <v>135</v>
      </c>
      <c r="I1583" t="s">
        <v>136</v>
      </c>
      <c r="J1583" t="s">
        <v>137</v>
      </c>
      <c r="K1583" t="s">
        <v>138</v>
      </c>
      <c r="L1583" t="s">
        <v>4817</v>
      </c>
      <c r="M1583" t="s">
        <v>4818</v>
      </c>
      <c r="N1583">
        <v>0.1825</v>
      </c>
      <c r="O1583">
        <v>6</v>
      </c>
      <c r="P1583">
        <v>1097</v>
      </c>
      <c r="Q1583">
        <v>114</v>
      </c>
      <c r="R1583">
        <v>60</v>
      </c>
      <c r="S1583">
        <v>23</v>
      </c>
      <c r="T1583">
        <v>62</v>
      </c>
      <c r="U1583">
        <v>2</v>
      </c>
      <c r="V1583">
        <v>0</v>
      </c>
      <c r="W1583">
        <v>0.18299033797049999</v>
      </c>
      <c r="X1583">
        <v>31.12912522919525</v>
      </c>
      <c r="Y1583">
        <v>8.37896769131995</v>
      </c>
      <c r="Z1583">
        <v>4.2058303229489997</v>
      </c>
      <c r="AA1583">
        <v>13.741524665440954</v>
      </c>
      <c r="AB1583">
        <v>5.5252490109096026</v>
      </c>
      <c r="AC1583">
        <v>9.9405466386551993</v>
      </c>
      <c r="AD1583">
        <v>0</v>
      </c>
      <c r="AE1583">
        <v>73.104233896440462</v>
      </c>
    </row>
    <row r="1584" spans="1:31" x14ac:dyDescent="0.25">
      <c r="A1584">
        <v>2414850</v>
      </c>
      <c r="B1584">
        <v>1</v>
      </c>
      <c r="C1584" t="s">
        <v>80</v>
      </c>
      <c r="D1584" t="s">
        <v>82</v>
      </c>
      <c r="E1584" t="s">
        <v>146</v>
      </c>
      <c r="F1584" t="s">
        <v>4819</v>
      </c>
      <c r="G1584" t="s">
        <v>148</v>
      </c>
      <c r="H1584" t="s">
        <v>149</v>
      </c>
      <c r="I1584" t="s">
        <v>136</v>
      </c>
      <c r="J1584" t="s">
        <v>137</v>
      </c>
      <c r="K1584" t="s">
        <v>138</v>
      </c>
      <c r="L1584" t="s">
        <v>4820</v>
      </c>
      <c r="M1584" t="s">
        <v>4821</v>
      </c>
      <c r="N1584">
        <v>3.2236111109999999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0.68988253810416678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0.68988253810416678</v>
      </c>
    </row>
    <row r="1585" spans="1:31" x14ac:dyDescent="0.25">
      <c r="A1585">
        <v>2415517</v>
      </c>
      <c r="B1585">
        <v>1</v>
      </c>
      <c r="C1585" t="s">
        <v>81</v>
      </c>
      <c r="D1585" t="s">
        <v>127</v>
      </c>
      <c r="E1585" t="s">
        <v>162</v>
      </c>
      <c r="F1585" t="s">
        <v>4822</v>
      </c>
      <c r="G1585" t="s">
        <v>268</v>
      </c>
      <c r="H1585" t="s">
        <v>149</v>
      </c>
      <c r="I1585" t="s">
        <v>136</v>
      </c>
      <c r="J1585" t="s">
        <v>137</v>
      </c>
      <c r="K1585" t="s">
        <v>138</v>
      </c>
      <c r="L1585" t="s">
        <v>4823</v>
      </c>
      <c r="M1585" t="s">
        <v>4824</v>
      </c>
      <c r="N1585">
        <v>0.88305555499999999</v>
      </c>
      <c r="O1585">
        <v>0</v>
      </c>
      <c r="P1585">
        <v>115</v>
      </c>
      <c r="Q1585">
        <v>0</v>
      </c>
      <c r="R1585">
        <v>0</v>
      </c>
      <c r="S1585">
        <v>0</v>
      </c>
      <c r="T1585">
        <v>3</v>
      </c>
      <c r="U1585">
        <v>0</v>
      </c>
      <c r="V1585">
        <v>0</v>
      </c>
      <c r="W1585">
        <v>0</v>
      </c>
      <c r="X1585">
        <v>20.698238772581334</v>
      </c>
      <c r="Y1585">
        <v>0</v>
      </c>
      <c r="Z1585">
        <v>0</v>
      </c>
      <c r="AA1585">
        <v>0</v>
      </c>
      <c r="AB1585">
        <v>0.64028982631680009</v>
      </c>
      <c r="AC1585">
        <v>0</v>
      </c>
      <c r="AD1585">
        <v>0</v>
      </c>
      <c r="AE1585">
        <v>21.338528598898133</v>
      </c>
    </row>
    <row r="1586" spans="1:31" x14ac:dyDescent="0.25">
      <c r="A1586">
        <v>2414707</v>
      </c>
      <c r="B1586">
        <v>1</v>
      </c>
      <c r="C1586" t="s">
        <v>80</v>
      </c>
      <c r="D1586" t="s">
        <v>109</v>
      </c>
      <c r="E1586" t="s">
        <v>132</v>
      </c>
      <c r="F1586" t="s">
        <v>4825</v>
      </c>
      <c r="G1586" t="s">
        <v>215</v>
      </c>
      <c r="H1586" t="s">
        <v>135</v>
      </c>
      <c r="I1586" t="s">
        <v>136</v>
      </c>
      <c r="J1586" t="s">
        <v>137</v>
      </c>
      <c r="K1586" t="s">
        <v>138</v>
      </c>
      <c r="L1586" t="s">
        <v>4826</v>
      </c>
      <c r="M1586" t="s">
        <v>4827</v>
      </c>
      <c r="N1586">
        <v>5.2850000000000001</v>
      </c>
      <c r="O1586">
        <v>0</v>
      </c>
      <c r="P1586">
        <v>21</v>
      </c>
      <c r="Q1586">
        <v>0</v>
      </c>
      <c r="R1586">
        <v>5</v>
      </c>
      <c r="S1586">
        <v>0</v>
      </c>
      <c r="T1586">
        <v>13</v>
      </c>
      <c r="U1586">
        <v>0</v>
      </c>
      <c r="V1586">
        <v>0</v>
      </c>
      <c r="W1586">
        <v>0</v>
      </c>
      <c r="X1586">
        <v>17.417284787700567</v>
      </c>
      <c r="Y1586">
        <v>0</v>
      </c>
      <c r="Z1586">
        <v>1.2550173189603999</v>
      </c>
      <c r="AA1586">
        <v>0</v>
      </c>
      <c r="AB1586">
        <v>24.788893421856152</v>
      </c>
      <c r="AC1586">
        <v>0</v>
      </c>
      <c r="AD1586">
        <v>0</v>
      </c>
      <c r="AE1586">
        <v>43.461195528517116</v>
      </c>
    </row>
    <row r="1587" spans="1:31" x14ac:dyDescent="0.25">
      <c r="A1587">
        <v>2414807</v>
      </c>
      <c r="B1587">
        <v>1</v>
      </c>
      <c r="C1587" t="s">
        <v>80</v>
      </c>
      <c r="D1587" t="s">
        <v>99</v>
      </c>
      <c r="E1587" t="s">
        <v>174</v>
      </c>
      <c r="F1587" t="s">
        <v>4828</v>
      </c>
      <c r="G1587" t="s">
        <v>158</v>
      </c>
      <c r="H1587" t="s">
        <v>135</v>
      </c>
      <c r="I1587" t="s">
        <v>136</v>
      </c>
      <c r="J1587" t="s">
        <v>137</v>
      </c>
      <c r="K1587" t="s">
        <v>159</v>
      </c>
      <c r="L1587" t="s">
        <v>4829</v>
      </c>
      <c r="M1587" t="s">
        <v>4830</v>
      </c>
      <c r="N1587">
        <v>1.4775</v>
      </c>
      <c r="O1587">
        <v>0</v>
      </c>
      <c r="P1587">
        <v>136</v>
      </c>
      <c r="Q1587">
        <v>0</v>
      </c>
      <c r="R1587">
        <v>9</v>
      </c>
      <c r="S1587">
        <v>0</v>
      </c>
      <c r="T1587">
        <v>67</v>
      </c>
      <c r="U1587">
        <v>0</v>
      </c>
      <c r="V1587">
        <v>0</v>
      </c>
      <c r="W1587">
        <v>0</v>
      </c>
      <c r="X1587">
        <v>53.640268899781674</v>
      </c>
      <c r="Y1587">
        <v>0</v>
      </c>
      <c r="Z1587">
        <v>10.103701634337426</v>
      </c>
      <c r="AA1587">
        <v>0</v>
      </c>
      <c r="AB1587">
        <v>64.421540998205941</v>
      </c>
      <c r="AC1587">
        <v>0</v>
      </c>
      <c r="AD1587">
        <v>0</v>
      </c>
      <c r="AE1587">
        <v>128.16551153232504</v>
      </c>
    </row>
    <row r="1588" spans="1:31" x14ac:dyDescent="0.25">
      <c r="A1588">
        <v>2415348</v>
      </c>
      <c r="B1588">
        <v>1</v>
      </c>
      <c r="C1588" t="s">
        <v>80</v>
      </c>
      <c r="D1588" t="s">
        <v>105</v>
      </c>
      <c r="E1588" t="s">
        <v>132</v>
      </c>
      <c r="F1588" t="s">
        <v>4831</v>
      </c>
      <c r="G1588" t="s">
        <v>215</v>
      </c>
      <c r="H1588" t="s">
        <v>135</v>
      </c>
      <c r="I1588" t="s">
        <v>136</v>
      </c>
      <c r="J1588" t="s">
        <v>137</v>
      </c>
      <c r="K1588" t="s">
        <v>138</v>
      </c>
      <c r="L1588" t="s">
        <v>4832</v>
      </c>
      <c r="M1588" t="s">
        <v>4833</v>
      </c>
      <c r="N1588">
        <v>0.89388888799999999</v>
      </c>
      <c r="O1588">
        <v>0</v>
      </c>
      <c r="P1588">
        <v>797</v>
      </c>
      <c r="Q1588">
        <v>0</v>
      </c>
      <c r="R1588">
        <v>0</v>
      </c>
      <c r="S1588">
        <v>0</v>
      </c>
      <c r="T1588">
        <v>67</v>
      </c>
      <c r="U1588">
        <v>0</v>
      </c>
      <c r="V1588">
        <v>0</v>
      </c>
      <c r="W1588">
        <v>0</v>
      </c>
      <c r="X1588">
        <v>165.65670430558285</v>
      </c>
      <c r="Y1588">
        <v>0</v>
      </c>
      <c r="Z1588">
        <v>0</v>
      </c>
      <c r="AA1588">
        <v>0</v>
      </c>
      <c r="AB1588">
        <v>62.303668591227478</v>
      </c>
      <c r="AC1588">
        <v>0</v>
      </c>
      <c r="AD1588">
        <v>0</v>
      </c>
      <c r="AE1588">
        <v>227.96037289681033</v>
      </c>
    </row>
    <row r="1589" spans="1:31" x14ac:dyDescent="0.25">
      <c r="A1589">
        <v>2415225</v>
      </c>
      <c r="B1589">
        <v>1</v>
      </c>
      <c r="C1589" t="s">
        <v>80</v>
      </c>
      <c r="D1589" t="s">
        <v>83</v>
      </c>
      <c r="E1589" t="s">
        <v>146</v>
      </c>
      <c r="F1589" t="s">
        <v>4834</v>
      </c>
      <c r="G1589" t="s">
        <v>148</v>
      </c>
      <c r="H1589" t="s">
        <v>149</v>
      </c>
      <c r="I1589" t="s">
        <v>136</v>
      </c>
      <c r="J1589" t="s">
        <v>137</v>
      </c>
      <c r="K1589" t="s">
        <v>138</v>
      </c>
      <c r="L1589" t="s">
        <v>4835</v>
      </c>
      <c r="M1589" t="s">
        <v>4836</v>
      </c>
      <c r="N1589">
        <v>3.5375000000000001</v>
      </c>
      <c r="O1589">
        <v>0</v>
      </c>
      <c r="P1589">
        <v>4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5.8978554182697742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5.8978554182697742</v>
      </c>
    </row>
    <row r="1590" spans="1:31" x14ac:dyDescent="0.25">
      <c r="A1590">
        <v>2415497</v>
      </c>
      <c r="B1590">
        <v>1</v>
      </c>
      <c r="C1590" t="s">
        <v>80</v>
      </c>
      <c r="D1590" t="s">
        <v>83</v>
      </c>
      <c r="E1590" t="s">
        <v>174</v>
      </c>
      <c r="F1590" t="s">
        <v>4837</v>
      </c>
      <c r="G1590" t="s">
        <v>2349</v>
      </c>
      <c r="H1590" t="s">
        <v>135</v>
      </c>
      <c r="I1590" t="s">
        <v>136</v>
      </c>
      <c r="J1590" t="s">
        <v>3</v>
      </c>
      <c r="K1590" t="s">
        <v>138</v>
      </c>
      <c r="L1590" t="s">
        <v>4838</v>
      </c>
      <c r="M1590" t="s">
        <v>4839</v>
      </c>
      <c r="N1590">
        <v>0.96750000000000003</v>
      </c>
      <c r="O1590">
        <v>0</v>
      </c>
      <c r="P1590">
        <v>3531</v>
      </c>
      <c r="Q1590">
        <v>0</v>
      </c>
      <c r="R1590">
        <v>1</v>
      </c>
      <c r="S1590">
        <v>2</v>
      </c>
      <c r="T1590">
        <v>801</v>
      </c>
      <c r="U1590">
        <v>0</v>
      </c>
      <c r="V1590">
        <v>4</v>
      </c>
      <c r="W1590">
        <v>0</v>
      </c>
      <c r="X1590">
        <v>763.62953081901242</v>
      </c>
      <c r="Y1590">
        <v>0</v>
      </c>
      <c r="Z1590">
        <v>0.52730365461540007</v>
      </c>
      <c r="AA1590">
        <v>2.1514426000248665</v>
      </c>
      <c r="AB1590">
        <v>532.09877950637713</v>
      </c>
      <c r="AC1590">
        <v>0</v>
      </c>
      <c r="AD1590">
        <v>8.4654627920611496</v>
      </c>
      <c r="AE1590">
        <v>1306.8725193720909</v>
      </c>
    </row>
    <row r="1591" spans="1:31" x14ac:dyDescent="0.25">
      <c r="A1591">
        <v>2414976</v>
      </c>
      <c r="B1591">
        <v>1</v>
      </c>
      <c r="C1591" t="s">
        <v>80</v>
      </c>
      <c r="D1591" t="s">
        <v>92</v>
      </c>
      <c r="E1591" t="s">
        <v>146</v>
      </c>
      <c r="F1591" t="s">
        <v>4840</v>
      </c>
      <c r="G1591" t="s">
        <v>148</v>
      </c>
      <c r="H1591" t="s">
        <v>149</v>
      </c>
      <c r="I1591" t="s">
        <v>136</v>
      </c>
      <c r="J1591" t="s">
        <v>137</v>
      </c>
      <c r="K1591" t="s">
        <v>138</v>
      </c>
      <c r="L1591" t="s">
        <v>4841</v>
      </c>
      <c r="M1591" t="s">
        <v>4842</v>
      </c>
      <c r="N1591">
        <v>1.0722222219999999</v>
      </c>
      <c r="O1591">
        <v>0</v>
      </c>
      <c r="P1591">
        <v>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6.1612684914825001E-2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6.1612684914825001E-2</v>
      </c>
    </row>
    <row r="1592" spans="1:31" x14ac:dyDescent="0.25">
      <c r="A1592">
        <v>2415105</v>
      </c>
      <c r="B1592">
        <v>1</v>
      </c>
      <c r="C1592" t="s">
        <v>80</v>
      </c>
      <c r="D1592" t="s">
        <v>84</v>
      </c>
      <c r="E1592" t="s">
        <v>146</v>
      </c>
      <c r="F1592" t="s">
        <v>4843</v>
      </c>
      <c r="G1592" t="s">
        <v>168</v>
      </c>
      <c r="H1592" t="s">
        <v>149</v>
      </c>
      <c r="I1592" t="s">
        <v>136</v>
      </c>
      <c r="J1592" t="s">
        <v>137</v>
      </c>
      <c r="K1592" t="s">
        <v>138</v>
      </c>
      <c r="L1592" t="s">
        <v>4844</v>
      </c>
      <c r="M1592" t="s">
        <v>4845</v>
      </c>
      <c r="N1592">
        <v>5.556944444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1</v>
      </c>
      <c r="U1592">
        <v>0</v>
      </c>
      <c r="V1592">
        <v>0</v>
      </c>
      <c r="W1592">
        <v>0</v>
      </c>
      <c r="X1592">
        <v>1.9414336429254835</v>
      </c>
      <c r="Y1592">
        <v>0</v>
      </c>
      <c r="Z1592">
        <v>0</v>
      </c>
      <c r="AA1592">
        <v>0</v>
      </c>
      <c r="AB1592">
        <v>63.99773336712741</v>
      </c>
      <c r="AC1592">
        <v>0</v>
      </c>
      <c r="AD1592">
        <v>0</v>
      </c>
      <c r="AE1592">
        <v>65.939167010052898</v>
      </c>
    </row>
    <row r="1593" spans="1:31" x14ac:dyDescent="0.25">
      <c r="A1593">
        <v>2415411</v>
      </c>
      <c r="B1593">
        <v>1</v>
      </c>
      <c r="C1593" t="s">
        <v>80</v>
      </c>
      <c r="D1593" t="s">
        <v>90</v>
      </c>
      <c r="E1593" t="s">
        <v>146</v>
      </c>
      <c r="F1593" t="s">
        <v>4846</v>
      </c>
      <c r="G1593" t="s">
        <v>148</v>
      </c>
      <c r="H1593" t="s">
        <v>149</v>
      </c>
      <c r="I1593" t="s">
        <v>136</v>
      </c>
      <c r="J1593" t="s">
        <v>137</v>
      </c>
      <c r="K1593" t="s">
        <v>138</v>
      </c>
      <c r="L1593" t="s">
        <v>4847</v>
      </c>
      <c r="M1593" t="s">
        <v>4848</v>
      </c>
      <c r="N1593">
        <v>1.2524999999999999</v>
      </c>
      <c r="O1593">
        <v>0</v>
      </c>
      <c r="P1593">
        <v>2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0.78742230891836673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0.78742230891836673</v>
      </c>
    </row>
    <row r="1594" spans="1:31" x14ac:dyDescent="0.25">
      <c r="A1594">
        <v>2414870</v>
      </c>
      <c r="B1594">
        <v>1</v>
      </c>
      <c r="C1594" t="s">
        <v>81</v>
      </c>
      <c r="D1594" t="s">
        <v>128</v>
      </c>
      <c r="E1594" t="s">
        <v>141</v>
      </c>
      <c r="F1594" t="s">
        <v>4849</v>
      </c>
      <c r="G1594" t="s">
        <v>143</v>
      </c>
      <c r="H1594" t="s">
        <v>135</v>
      </c>
      <c r="I1594" t="s">
        <v>136</v>
      </c>
      <c r="J1594" t="s">
        <v>137</v>
      </c>
      <c r="K1594" t="s">
        <v>138</v>
      </c>
      <c r="L1594" t="s">
        <v>4850</v>
      </c>
      <c r="M1594" t="s">
        <v>4851</v>
      </c>
      <c r="N1594">
        <v>0.14222222200000001</v>
      </c>
      <c r="O1594">
        <v>0</v>
      </c>
      <c r="P1594">
        <v>0</v>
      </c>
      <c r="Q1594">
        <v>1</v>
      </c>
      <c r="R1594">
        <v>1</v>
      </c>
      <c r="S1594">
        <v>25</v>
      </c>
      <c r="T1594">
        <v>45</v>
      </c>
      <c r="U1594">
        <v>26</v>
      </c>
      <c r="V1594">
        <v>44</v>
      </c>
      <c r="W1594">
        <v>0</v>
      </c>
      <c r="X1594">
        <v>0</v>
      </c>
      <c r="Y1594">
        <v>0</v>
      </c>
      <c r="Z1594">
        <v>0</v>
      </c>
      <c r="AA1594">
        <v>107.82993589857283</v>
      </c>
      <c r="AB1594">
        <v>48.215854493711639</v>
      </c>
      <c r="AC1594">
        <v>458.36967816739849</v>
      </c>
      <c r="AD1594">
        <v>386.49546383938997</v>
      </c>
      <c r="AE1594">
        <v>1000.9109323990729</v>
      </c>
    </row>
    <row r="1595" spans="1:31" x14ac:dyDescent="0.25">
      <c r="A1595">
        <v>2415311</v>
      </c>
      <c r="B1595">
        <v>1</v>
      </c>
      <c r="C1595" t="s">
        <v>80</v>
      </c>
      <c r="D1595" t="s">
        <v>96</v>
      </c>
      <c r="E1595" t="s">
        <v>174</v>
      </c>
      <c r="F1595" t="s">
        <v>4717</v>
      </c>
      <c r="G1595" t="s">
        <v>143</v>
      </c>
      <c r="H1595" t="s">
        <v>135</v>
      </c>
      <c r="I1595" t="s">
        <v>136</v>
      </c>
      <c r="J1595" t="s">
        <v>137</v>
      </c>
      <c r="K1595" t="s">
        <v>138</v>
      </c>
      <c r="L1595" t="s">
        <v>4852</v>
      </c>
      <c r="M1595" t="s">
        <v>4853</v>
      </c>
      <c r="N1595">
        <v>0.141944444</v>
      </c>
      <c r="O1595">
        <v>3</v>
      </c>
      <c r="P1595">
        <v>530</v>
      </c>
      <c r="Q1595">
        <v>8</v>
      </c>
      <c r="R1595">
        <v>29</v>
      </c>
      <c r="S1595">
        <v>21</v>
      </c>
      <c r="T1595">
        <v>171</v>
      </c>
      <c r="U1595">
        <v>0</v>
      </c>
      <c r="V1595">
        <v>0</v>
      </c>
      <c r="W1595">
        <v>0.15181064500822503</v>
      </c>
      <c r="X1595">
        <v>39.182372909761895</v>
      </c>
      <c r="Y1595">
        <v>28.909522427318755</v>
      </c>
      <c r="Z1595">
        <v>3.8648900250691507</v>
      </c>
      <c r="AA1595">
        <v>93.412095219891626</v>
      </c>
      <c r="AB1595">
        <v>44.458468398570929</v>
      </c>
      <c r="AC1595">
        <v>0</v>
      </c>
      <c r="AD1595">
        <v>0</v>
      </c>
      <c r="AE1595">
        <v>209.97915962562058</v>
      </c>
    </row>
    <row r="1596" spans="1:31" x14ac:dyDescent="0.25">
      <c r="A1596">
        <v>2414770</v>
      </c>
      <c r="B1596">
        <v>1</v>
      </c>
      <c r="C1596" t="s">
        <v>80</v>
      </c>
      <c r="D1596" t="s">
        <v>88</v>
      </c>
      <c r="E1596" t="s">
        <v>132</v>
      </c>
      <c r="F1596" t="s">
        <v>4854</v>
      </c>
      <c r="G1596" t="s">
        <v>329</v>
      </c>
      <c r="H1596" t="s">
        <v>135</v>
      </c>
      <c r="I1596" t="s">
        <v>136</v>
      </c>
      <c r="J1596" t="s">
        <v>137</v>
      </c>
      <c r="K1596" t="s">
        <v>138</v>
      </c>
      <c r="L1596" t="s">
        <v>4855</v>
      </c>
      <c r="M1596" t="s">
        <v>4856</v>
      </c>
      <c r="N1596">
        <v>4.5549999999999997</v>
      </c>
      <c r="O1596">
        <v>0</v>
      </c>
      <c r="P1596">
        <v>0</v>
      </c>
      <c r="Q1596">
        <v>0</v>
      </c>
      <c r="R1596">
        <v>0</v>
      </c>
      <c r="S1596">
        <v>1</v>
      </c>
      <c r="T1596">
        <v>3</v>
      </c>
      <c r="U1596">
        <v>1</v>
      </c>
      <c r="V1596">
        <v>1</v>
      </c>
      <c r="W1596">
        <v>0</v>
      </c>
      <c r="X1596">
        <v>0</v>
      </c>
      <c r="Y1596">
        <v>0</v>
      </c>
      <c r="Z1596">
        <v>0</v>
      </c>
      <c r="AA1596">
        <v>107.22782170710001</v>
      </c>
      <c r="AB1596">
        <v>972.76842783089739</v>
      </c>
      <c r="AC1596">
        <v>615.59067770174693</v>
      </c>
      <c r="AD1596">
        <v>435.09181192048072</v>
      </c>
      <c r="AE1596">
        <v>2130.6787391602247</v>
      </c>
    </row>
    <row r="1597" spans="1:31" x14ac:dyDescent="0.25">
      <c r="A1597">
        <v>2414744</v>
      </c>
      <c r="B1597">
        <v>1</v>
      </c>
      <c r="C1597" t="s">
        <v>80</v>
      </c>
      <c r="D1597" t="s">
        <v>87</v>
      </c>
      <c r="E1597" t="s">
        <v>146</v>
      </c>
      <c r="F1597" t="s">
        <v>4857</v>
      </c>
      <c r="G1597" t="s">
        <v>148</v>
      </c>
      <c r="H1597" t="s">
        <v>149</v>
      </c>
      <c r="I1597" t="s">
        <v>136</v>
      </c>
      <c r="J1597" t="s">
        <v>137</v>
      </c>
      <c r="K1597" t="s">
        <v>138</v>
      </c>
      <c r="L1597" t="s">
        <v>4858</v>
      </c>
      <c r="M1597" t="s">
        <v>4859</v>
      </c>
      <c r="N1597">
        <v>5.841111111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3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26.771906380230202</v>
      </c>
      <c r="AC1597">
        <v>0</v>
      </c>
      <c r="AD1597">
        <v>0</v>
      </c>
      <c r="AE1597">
        <v>26.771906380230202</v>
      </c>
    </row>
    <row r="1598" spans="1:31" x14ac:dyDescent="0.25">
      <c r="A1598">
        <v>2415454</v>
      </c>
      <c r="B1598">
        <v>1</v>
      </c>
      <c r="C1598" t="s">
        <v>80</v>
      </c>
      <c r="D1598" t="s">
        <v>103</v>
      </c>
      <c r="E1598" t="s">
        <v>174</v>
      </c>
      <c r="F1598" t="s">
        <v>4556</v>
      </c>
      <c r="G1598" t="s">
        <v>143</v>
      </c>
      <c r="H1598" t="s">
        <v>135</v>
      </c>
      <c r="I1598" t="s">
        <v>136</v>
      </c>
      <c r="J1598" t="s">
        <v>137</v>
      </c>
      <c r="K1598" t="s">
        <v>138</v>
      </c>
      <c r="L1598" t="s">
        <v>4860</v>
      </c>
      <c r="M1598" t="s">
        <v>4861</v>
      </c>
      <c r="N1598">
        <v>7.6111110999999995E-2</v>
      </c>
      <c r="O1598">
        <v>0</v>
      </c>
      <c r="P1598">
        <v>651</v>
      </c>
      <c r="Q1598">
        <v>11</v>
      </c>
      <c r="R1598">
        <v>32</v>
      </c>
      <c r="S1598">
        <v>10</v>
      </c>
      <c r="T1598">
        <v>73</v>
      </c>
      <c r="U1598">
        <v>3</v>
      </c>
      <c r="V1598">
        <v>0</v>
      </c>
      <c r="W1598">
        <v>0</v>
      </c>
      <c r="X1598">
        <v>15.167182907640948</v>
      </c>
      <c r="Y1598">
        <v>1.6401740796912778</v>
      </c>
      <c r="Z1598">
        <v>6.0761026267527787E-2</v>
      </c>
      <c r="AA1598">
        <v>4.8077571750267785</v>
      </c>
      <c r="AB1598">
        <v>2.6541909978131879</v>
      </c>
      <c r="AC1598">
        <v>29.157590748409376</v>
      </c>
      <c r="AD1598">
        <v>0</v>
      </c>
      <c r="AE1598">
        <v>53.487656934849099</v>
      </c>
    </row>
    <row r="1599" spans="1:31" x14ac:dyDescent="0.25">
      <c r="A1599">
        <v>2415291</v>
      </c>
      <c r="B1599">
        <v>1</v>
      </c>
      <c r="C1599" t="s">
        <v>80</v>
      </c>
      <c r="D1599" t="s">
        <v>84</v>
      </c>
      <c r="E1599" t="s">
        <v>146</v>
      </c>
      <c r="F1599" t="s">
        <v>4862</v>
      </c>
      <c r="G1599" t="s">
        <v>148</v>
      </c>
      <c r="H1599" t="s">
        <v>149</v>
      </c>
      <c r="I1599" t="s">
        <v>136</v>
      </c>
      <c r="J1599" t="s">
        <v>137</v>
      </c>
      <c r="K1599" t="s">
        <v>138</v>
      </c>
      <c r="L1599" t="s">
        <v>4863</v>
      </c>
      <c r="M1599" t="s">
        <v>4864</v>
      </c>
      <c r="N1599">
        <v>1.2655555549999999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0.97479350643410001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0.97479350643410001</v>
      </c>
    </row>
    <row r="1600" spans="1:31" x14ac:dyDescent="0.25">
      <c r="A1600">
        <v>2414959</v>
      </c>
      <c r="B1600">
        <v>1</v>
      </c>
      <c r="C1600" t="s">
        <v>80</v>
      </c>
      <c r="D1600" t="s">
        <v>92</v>
      </c>
      <c r="E1600" t="s">
        <v>146</v>
      </c>
      <c r="F1600" t="s">
        <v>4865</v>
      </c>
      <c r="G1600" t="s">
        <v>148</v>
      </c>
      <c r="H1600" t="s">
        <v>149</v>
      </c>
      <c r="I1600" t="s">
        <v>136</v>
      </c>
      <c r="J1600" t="s">
        <v>137</v>
      </c>
      <c r="K1600" t="s">
        <v>138</v>
      </c>
      <c r="L1600" t="s">
        <v>4866</v>
      </c>
      <c r="M1600" t="s">
        <v>4867</v>
      </c>
      <c r="N1600">
        <v>0.68305555500000004</v>
      </c>
      <c r="O1600">
        <v>0</v>
      </c>
      <c r="P1600">
        <v>1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2.7499536603000002E-2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2.7499536603000002E-2</v>
      </c>
    </row>
    <row r="1601" spans="1:31" x14ac:dyDescent="0.25">
      <c r="A1601">
        <v>2414936</v>
      </c>
      <c r="B1601">
        <v>1</v>
      </c>
      <c r="C1601" t="s">
        <v>81</v>
      </c>
      <c r="D1601" t="s">
        <v>127</v>
      </c>
      <c r="E1601" t="s">
        <v>146</v>
      </c>
      <c r="F1601" t="s">
        <v>4868</v>
      </c>
      <c r="G1601" t="s">
        <v>154</v>
      </c>
      <c r="H1601" t="s">
        <v>149</v>
      </c>
      <c r="I1601" t="s">
        <v>136</v>
      </c>
      <c r="J1601" t="s">
        <v>137</v>
      </c>
      <c r="K1601" t="s">
        <v>138</v>
      </c>
      <c r="L1601" t="s">
        <v>4869</v>
      </c>
      <c r="M1601" t="s">
        <v>4870</v>
      </c>
      <c r="N1601">
        <v>0.334166666</v>
      </c>
      <c r="O1601">
        <v>0</v>
      </c>
      <c r="P1601">
        <v>10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0.75171528175012503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0.75171528175012503</v>
      </c>
    </row>
    <row r="1602" spans="1:31" x14ac:dyDescent="0.25">
      <c r="A1602">
        <v>2415268</v>
      </c>
      <c r="B1602">
        <v>1</v>
      </c>
      <c r="C1602" t="s">
        <v>80</v>
      </c>
      <c r="D1602" t="s">
        <v>97</v>
      </c>
      <c r="E1602" t="s">
        <v>146</v>
      </c>
      <c r="F1602" t="s">
        <v>4871</v>
      </c>
      <c r="G1602" t="s">
        <v>282</v>
      </c>
      <c r="H1602" t="s">
        <v>149</v>
      </c>
      <c r="I1602" t="s">
        <v>136</v>
      </c>
      <c r="J1602" t="s">
        <v>137</v>
      </c>
      <c r="K1602" t="s">
        <v>138</v>
      </c>
      <c r="L1602" t="s">
        <v>4872</v>
      </c>
      <c r="M1602" t="s">
        <v>4873</v>
      </c>
      <c r="N1602">
        <v>3.7308333330000001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2.7846430570643328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2.7846430570643328</v>
      </c>
    </row>
    <row r="1603" spans="1:31" x14ac:dyDescent="0.25">
      <c r="A1603">
        <v>2414813</v>
      </c>
      <c r="B1603">
        <v>1</v>
      </c>
      <c r="C1603" t="s">
        <v>80</v>
      </c>
      <c r="D1603" t="s">
        <v>96</v>
      </c>
      <c r="E1603" t="s">
        <v>152</v>
      </c>
      <c r="F1603" t="s">
        <v>4874</v>
      </c>
      <c r="G1603" t="s">
        <v>158</v>
      </c>
      <c r="H1603" t="s">
        <v>149</v>
      </c>
      <c r="I1603" t="s">
        <v>136</v>
      </c>
      <c r="J1603" t="s">
        <v>137</v>
      </c>
      <c r="K1603" t="s">
        <v>159</v>
      </c>
      <c r="L1603" t="s">
        <v>4875</v>
      </c>
      <c r="M1603" t="s">
        <v>4876</v>
      </c>
      <c r="N1603">
        <v>6.7980555550000004</v>
      </c>
      <c r="O1603">
        <v>0</v>
      </c>
      <c r="P1603">
        <v>198</v>
      </c>
      <c r="Q1603">
        <v>0</v>
      </c>
      <c r="R1603">
        <v>2</v>
      </c>
      <c r="S1603">
        <v>0</v>
      </c>
      <c r="T1603">
        <v>18</v>
      </c>
      <c r="U1603">
        <v>0</v>
      </c>
      <c r="V1603">
        <v>0</v>
      </c>
      <c r="W1603">
        <v>0</v>
      </c>
      <c r="X1603">
        <v>260.83853629238735</v>
      </c>
      <c r="Y1603">
        <v>0</v>
      </c>
      <c r="Z1603">
        <v>0.28048502936998337</v>
      </c>
      <c r="AA1603">
        <v>0</v>
      </c>
      <c r="AB1603">
        <v>150.18708160225731</v>
      </c>
      <c r="AC1603">
        <v>0</v>
      </c>
      <c r="AD1603">
        <v>0</v>
      </c>
      <c r="AE1603">
        <v>411.30610292401462</v>
      </c>
    </row>
    <row r="1604" spans="1:31" x14ac:dyDescent="0.25">
      <c r="A1604">
        <v>2415245</v>
      </c>
      <c r="B1604">
        <v>1</v>
      </c>
      <c r="C1604" t="s">
        <v>80</v>
      </c>
      <c r="D1604" t="s">
        <v>83</v>
      </c>
      <c r="E1604" t="s">
        <v>146</v>
      </c>
      <c r="F1604" t="s">
        <v>4877</v>
      </c>
      <c r="G1604" t="s">
        <v>148</v>
      </c>
      <c r="H1604" t="s">
        <v>149</v>
      </c>
      <c r="I1604" t="s">
        <v>136</v>
      </c>
      <c r="J1604" t="s">
        <v>137</v>
      </c>
      <c r="K1604" t="s">
        <v>138</v>
      </c>
      <c r="L1604" t="s">
        <v>4878</v>
      </c>
      <c r="M1604" t="s">
        <v>4879</v>
      </c>
      <c r="N1604">
        <v>2.625555555</v>
      </c>
      <c r="O1604">
        <v>0</v>
      </c>
      <c r="P1604">
        <v>4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3.3188169870485331</v>
      </c>
      <c r="Y1604">
        <v>0</v>
      </c>
      <c r="Z1604">
        <v>0</v>
      </c>
      <c r="AA1604">
        <v>0</v>
      </c>
      <c r="AB1604">
        <v>0.32808782843125001</v>
      </c>
      <c r="AC1604">
        <v>0</v>
      </c>
      <c r="AD1604">
        <v>0</v>
      </c>
      <c r="AE1604">
        <v>3.646904815479783</v>
      </c>
    </row>
    <row r="1605" spans="1:31" x14ac:dyDescent="0.25">
      <c r="A1605">
        <v>2414953</v>
      </c>
      <c r="B1605">
        <v>1</v>
      </c>
      <c r="C1605" t="s">
        <v>81</v>
      </c>
      <c r="D1605" t="s">
        <v>120</v>
      </c>
      <c r="E1605" t="s">
        <v>141</v>
      </c>
      <c r="F1605" t="s">
        <v>4880</v>
      </c>
      <c r="G1605" t="s">
        <v>158</v>
      </c>
      <c r="H1605" t="s">
        <v>135</v>
      </c>
      <c r="I1605" t="s">
        <v>136</v>
      </c>
      <c r="J1605" t="s">
        <v>137</v>
      </c>
      <c r="K1605" t="s">
        <v>159</v>
      </c>
      <c r="L1605" t="s">
        <v>4881</v>
      </c>
      <c r="M1605" t="s">
        <v>4882</v>
      </c>
      <c r="N1605">
        <v>5.9738888880000003</v>
      </c>
      <c r="O1605">
        <v>0</v>
      </c>
      <c r="P1605">
        <v>0</v>
      </c>
      <c r="Q1605">
        <v>93</v>
      </c>
      <c r="R1605">
        <v>0</v>
      </c>
      <c r="S1605">
        <v>11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51.434977632377425</v>
      </c>
      <c r="Z1605">
        <v>0</v>
      </c>
      <c r="AA1605">
        <v>25.305548745472535</v>
      </c>
      <c r="AB1605">
        <v>0</v>
      </c>
      <c r="AC1605">
        <v>0</v>
      </c>
      <c r="AD1605">
        <v>0</v>
      </c>
      <c r="AE1605">
        <v>76.74052637784996</v>
      </c>
    </row>
    <row r="1606" spans="1:31" x14ac:dyDescent="0.25">
      <c r="A1606">
        <v>2414750</v>
      </c>
      <c r="B1606">
        <v>1</v>
      </c>
      <c r="C1606" t="s">
        <v>81</v>
      </c>
      <c r="D1606" t="s">
        <v>124</v>
      </c>
      <c r="E1606" t="s">
        <v>132</v>
      </c>
      <c r="F1606" t="s">
        <v>4883</v>
      </c>
      <c r="G1606" t="s">
        <v>249</v>
      </c>
      <c r="H1606" t="s">
        <v>135</v>
      </c>
      <c r="I1606" t="s">
        <v>136</v>
      </c>
      <c r="J1606" t="s">
        <v>137</v>
      </c>
      <c r="K1606" t="s">
        <v>138</v>
      </c>
      <c r="L1606" t="s">
        <v>4884</v>
      </c>
      <c r="M1606" t="s">
        <v>4885</v>
      </c>
      <c r="N1606">
        <v>3.2194444440000001</v>
      </c>
      <c r="O1606">
        <v>0</v>
      </c>
      <c r="P1606">
        <v>0</v>
      </c>
      <c r="Q1606">
        <v>15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2.3748122557551778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2.3748122557551778</v>
      </c>
    </row>
    <row r="1607" spans="1:31" x14ac:dyDescent="0.25">
      <c r="A1607">
        <v>2415331</v>
      </c>
      <c r="B1607">
        <v>1</v>
      </c>
      <c r="C1607" t="s">
        <v>80</v>
      </c>
      <c r="D1607" t="s">
        <v>82</v>
      </c>
      <c r="E1607" t="s">
        <v>152</v>
      </c>
      <c r="F1607" t="s">
        <v>4886</v>
      </c>
      <c r="G1607" t="s">
        <v>154</v>
      </c>
      <c r="H1607" t="s">
        <v>149</v>
      </c>
      <c r="I1607" t="s">
        <v>136</v>
      </c>
      <c r="J1607" t="s">
        <v>137</v>
      </c>
      <c r="K1607" t="s">
        <v>138</v>
      </c>
      <c r="L1607" t="s">
        <v>4887</v>
      </c>
      <c r="M1607" t="s">
        <v>4888</v>
      </c>
      <c r="N1607">
        <v>0.259722222</v>
      </c>
      <c r="O1607">
        <v>0</v>
      </c>
      <c r="P1607">
        <v>300</v>
      </c>
      <c r="Q1607">
        <v>0</v>
      </c>
      <c r="R1607">
        <v>0</v>
      </c>
      <c r="S1607">
        <v>0</v>
      </c>
      <c r="T1607">
        <v>21</v>
      </c>
      <c r="U1607">
        <v>0</v>
      </c>
      <c r="V1607">
        <v>0</v>
      </c>
      <c r="W1607">
        <v>0</v>
      </c>
      <c r="X1607">
        <v>7.7416658192174603</v>
      </c>
      <c r="Y1607">
        <v>0</v>
      </c>
      <c r="Z1607">
        <v>0</v>
      </c>
      <c r="AA1607">
        <v>0</v>
      </c>
      <c r="AB1607">
        <v>4.4127321796975707</v>
      </c>
      <c r="AC1607">
        <v>0</v>
      </c>
      <c r="AD1607">
        <v>0</v>
      </c>
      <c r="AE1607">
        <v>12.15439799891503</v>
      </c>
    </row>
    <row r="1608" spans="1:31" x14ac:dyDescent="0.25">
      <c r="A1608">
        <v>2415082</v>
      </c>
      <c r="B1608">
        <v>1</v>
      </c>
      <c r="C1608" t="s">
        <v>80</v>
      </c>
      <c r="D1608" t="s">
        <v>110</v>
      </c>
      <c r="E1608" t="s">
        <v>146</v>
      </c>
      <c r="F1608" t="s">
        <v>4889</v>
      </c>
      <c r="G1608" t="s">
        <v>148</v>
      </c>
      <c r="H1608" t="s">
        <v>149</v>
      </c>
      <c r="I1608" t="s">
        <v>136</v>
      </c>
      <c r="J1608" t="s">
        <v>137</v>
      </c>
      <c r="K1608" t="s">
        <v>138</v>
      </c>
      <c r="L1608" t="s">
        <v>4890</v>
      </c>
      <c r="M1608" t="s">
        <v>4891</v>
      </c>
      <c r="N1608">
        <v>8.6377777770000002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0.61476167014920002</v>
      </c>
      <c r="AC1608">
        <v>0</v>
      </c>
      <c r="AD1608">
        <v>0</v>
      </c>
      <c r="AE1608">
        <v>0.61476167014920002</v>
      </c>
    </row>
    <row r="1609" spans="1:31" x14ac:dyDescent="0.25">
      <c r="A1609">
        <v>2414890</v>
      </c>
      <c r="B1609">
        <v>1</v>
      </c>
      <c r="C1609" t="s">
        <v>81</v>
      </c>
      <c r="D1609" t="s">
        <v>123</v>
      </c>
      <c r="E1609" t="s">
        <v>132</v>
      </c>
      <c r="F1609" t="s">
        <v>4892</v>
      </c>
      <c r="G1609" t="s">
        <v>158</v>
      </c>
      <c r="H1609" t="s">
        <v>135</v>
      </c>
      <c r="I1609" t="s">
        <v>136</v>
      </c>
      <c r="J1609" t="s">
        <v>137</v>
      </c>
      <c r="K1609" t="s">
        <v>159</v>
      </c>
      <c r="L1609" t="s">
        <v>4893</v>
      </c>
      <c r="M1609" t="s">
        <v>4894</v>
      </c>
      <c r="N1609">
        <v>7.1905555550000004</v>
      </c>
      <c r="O1609">
        <v>0</v>
      </c>
      <c r="P1609">
        <v>4085</v>
      </c>
      <c r="Q1609">
        <v>0</v>
      </c>
      <c r="R1609">
        <v>1</v>
      </c>
      <c r="S1609">
        <v>2</v>
      </c>
      <c r="T1609">
        <v>979</v>
      </c>
      <c r="U1609">
        <v>0</v>
      </c>
      <c r="V1609">
        <v>5</v>
      </c>
      <c r="W1609">
        <v>0</v>
      </c>
      <c r="X1609">
        <v>5472.4424112132665</v>
      </c>
      <c r="Y1609">
        <v>0</v>
      </c>
      <c r="Z1609">
        <v>0</v>
      </c>
      <c r="AA1609">
        <v>395.78742615613828</v>
      </c>
      <c r="AB1609">
        <v>7441.7438094986246</v>
      </c>
      <c r="AC1609">
        <v>0</v>
      </c>
      <c r="AD1609">
        <v>134.66483440770315</v>
      </c>
      <c r="AE1609">
        <v>13444.638481275733</v>
      </c>
    </row>
    <row r="1610" spans="1:31" x14ac:dyDescent="0.25">
      <c r="A1610">
        <v>2415251</v>
      </c>
      <c r="B1610">
        <v>1</v>
      </c>
      <c r="C1610" t="s">
        <v>80</v>
      </c>
      <c r="D1610" t="s">
        <v>95</v>
      </c>
      <c r="E1610" t="s">
        <v>241</v>
      </c>
      <c r="F1610" t="s">
        <v>4895</v>
      </c>
      <c r="G1610" t="s">
        <v>143</v>
      </c>
      <c r="H1610" t="s">
        <v>135</v>
      </c>
      <c r="I1610" t="s">
        <v>136</v>
      </c>
      <c r="J1610" t="s">
        <v>137</v>
      </c>
      <c r="K1610" t="s">
        <v>138</v>
      </c>
      <c r="L1610" t="s">
        <v>4896</v>
      </c>
      <c r="M1610" t="s">
        <v>4897</v>
      </c>
      <c r="N1610">
        <v>0.56055555499999998</v>
      </c>
      <c r="O1610">
        <v>5</v>
      </c>
      <c r="P1610">
        <v>2539</v>
      </c>
      <c r="Q1610">
        <v>8</v>
      </c>
      <c r="R1610">
        <v>38</v>
      </c>
      <c r="S1610">
        <v>59</v>
      </c>
      <c r="T1610">
        <v>218</v>
      </c>
      <c r="U1610">
        <v>10</v>
      </c>
      <c r="V1610">
        <v>2</v>
      </c>
      <c r="W1610">
        <v>0.72018681134350004</v>
      </c>
      <c r="X1610">
        <v>286.36855604692983</v>
      </c>
      <c r="Y1610">
        <v>35.205954452823782</v>
      </c>
      <c r="Z1610">
        <v>2.4888801488968557</v>
      </c>
      <c r="AA1610">
        <v>302.97668555923224</v>
      </c>
      <c r="AB1610">
        <v>132.8799568974849</v>
      </c>
      <c r="AC1610">
        <v>291.56763048521583</v>
      </c>
      <c r="AD1610">
        <v>3.2623979088888673</v>
      </c>
      <c r="AE1610">
        <v>1055.4702483108158</v>
      </c>
    </row>
    <row r="1611" spans="1:31" x14ac:dyDescent="0.25">
      <c r="A1611">
        <v>2415494</v>
      </c>
      <c r="B1611">
        <v>1</v>
      </c>
      <c r="C1611" t="s">
        <v>80</v>
      </c>
      <c r="D1611" t="s">
        <v>100</v>
      </c>
      <c r="E1611" t="s">
        <v>146</v>
      </c>
      <c r="F1611" t="s">
        <v>4898</v>
      </c>
      <c r="G1611" t="s">
        <v>148</v>
      </c>
      <c r="H1611" t="s">
        <v>149</v>
      </c>
      <c r="I1611" t="s">
        <v>136</v>
      </c>
      <c r="J1611" t="s">
        <v>137</v>
      </c>
      <c r="K1611" t="s">
        <v>138</v>
      </c>
      <c r="L1611" t="s">
        <v>4899</v>
      </c>
      <c r="M1611" t="s">
        <v>4900</v>
      </c>
      <c r="N1611">
        <v>0.96166666599999995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8.3837758416000011E-2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8.3837758416000011E-2</v>
      </c>
    </row>
    <row r="1612" spans="1:31" x14ac:dyDescent="0.25">
      <c r="A1612">
        <v>2414830</v>
      </c>
      <c r="B1612">
        <v>1</v>
      </c>
      <c r="C1612" t="s">
        <v>80</v>
      </c>
      <c r="D1612" t="s">
        <v>104</v>
      </c>
      <c r="E1612" t="s">
        <v>146</v>
      </c>
      <c r="F1612" t="s">
        <v>4901</v>
      </c>
      <c r="G1612" t="s">
        <v>148</v>
      </c>
      <c r="H1612" t="s">
        <v>149</v>
      </c>
      <c r="I1612" t="s">
        <v>136</v>
      </c>
      <c r="J1612" t="s">
        <v>137</v>
      </c>
      <c r="K1612" t="s">
        <v>138</v>
      </c>
      <c r="L1612" t="s">
        <v>4902</v>
      </c>
      <c r="M1612" t="s">
        <v>4903</v>
      </c>
      <c r="N1612">
        <v>1.6047222219999999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0.27757275684058336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0.27757275684058336</v>
      </c>
    </row>
    <row r="1613" spans="1:31" x14ac:dyDescent="0.25">
      <c r="A1613">
        <v>2414730</v>
      </c>
      <c r="B1613">
        <v>1</v>
      </c>
      <c r="C1613" t="s">
        <v>81</v>
      </c>
      <c r="D1613" t="s">
        <v>127</v>
      </c>
      <c r="E1613" t="s">
        <v>152</v>
      </c>
      <c r="F1613" t="s">
        <v>4904</v>
      </c>
      <c r="G1613" t="s">
        <v>403</v>
      </c>
      <c r="H1613" t="s">
        <v>149</v>
      </c>
      <c r="I1613" t="s">
        <v>136</v>
      </c>
      <c r="J1613" t="s">
        <v>137</v>
      </c>
      <c r="K1613" t="s">
        <v>138</v>
      </c>
      <c r="L1613" t="s">
        <v>4905</v>
      </c>
      <c r="M1613" t="s">
        <v>4906</v>
      </c>
      <c r="N1613">
        <v>6.6188888879999999</v>
      </c>
      <c r="O1613">
        <v>0</v>
      </c>
      <c r="P1613">
        <v>46</v>
      </c>
      <c r="Q1613">
        <v>0</v>
      </c>
      <c r="R1613">
        <v>24</v>
      </c>
      <c r="S1613">
        <v>0</v>
      </c>
      <c r="T1613">
        <v>6</v>
      </c>
      <c r="U1613">
        <v>0</v>
      </c>
      <c r="V1613">
        <v>0</v>
      </c>
      <c r="W1613">
        <v>0</v>
      </c>
      <c r="X1613">
        <v>55.805858699739346</v>
      </c>
      <c r="Y1613">
        <v>0</v>
      </c>
      <c r="Z1613">
        <v>11.503688126428258</v>
      </c>
      <c r="AA1613">
        <v>0</v>
      </c>
      <c r="AB1613">
        <v>6.2701776642362672</v>
      </c>
      <c r="AC1613">
        <v>0</v>
      </c>
      <c r="AD1613">
        <v>0</v>
      </c>
      <c r="AE1613">
        <v>73.579724490403876</v>
      </c>
    </row>
    <row r="1614" spans="1:31" x14ac:dyDescent="0.25">
      <c r="A1614">
        <v>2415228</v>
      </c>
      <c r="B1614">
        <v>1</v>
      </c>
      <c r="C1614" t="s">
        <v>80</v>
      </c>
      <c r="D1614" t="s">
        <v>90</v>
      </c>
      <c r="E1614" t="s">
        <v>288</v>
      </c>
      <c r="F1614" t="s">
        <v>4907</v>
      </c>
      <c r="G1614" t="s">
        <v>325</v>
      </c>
      <c r="H1614" t="s">
        <v>149</v>
      </c>
      <c r="I1614" t="s">
        <v>136</v>
      </c>
      <c r="J1614" t="s">
        <v>137</v>
      </c>
      <c r="K1614" t="s">
        <v>138</v>
      </c>
      <c r="L1614" t="s">
        <v>4908</v>
      </c>
      <c r="M1614" t="s">
        <v>4909</v>
      </c>
      <c r="N1614">
        <v>4.6338888880000004</v>
      </c>
      <c r="O1614">
        <v>0</v>
      </c>
      <c r="P1614">
        <v>84</v>
      </c>
      <c r="Q1614">
        <v>0</v>
      </c>
      <c r="R1614">
        <v>0</v>
      </c>
      <c r="S1614">
        <v>0</v>
      </c>
      <c r="T1614">
        <v>2</v>
      </c>
      <c r="U1614">
        <v>0</v>
      </c>
      <c r="V1614">
        <v>0</v>
      </c>
      <c r="W1614">
        <v>0</v>
      </c>
      <c r="X1614">
        <v>76.552295346051977</v>
      </c>
      <c r="Y1614">
        <v>0</v>
      </c>
      <c r="Z1614">
        <v>0</v>
      </c>
      <c r="AA1614">
        <v>0</v>
      </c>
      <c r="AB1614">
        <v>5.1047764042720001</v>
      </c>
      <c r="AC1614">
        <v>0</v>
      </c>
      <c r="AD1614">
        <v>0</v>
      </c>
      <c r="AE1614">
        <v>81.657071750323979</v>
      </c>
    </row>
    <row r="1615" spans="1:31" x14ac:dyDescent="0.25">
      <c r="A1615">
        <v>2414687</v>
      </c>
      <c r="B1615">
        <v>1</v>
      </c>
      <c r="C1615" t="s">
        <v>80</v>
      </c>
      <c r="D1615" t="s">
        <v>108</v>
      </c>
      <c r="E1615" t="s">
        <v>141</v>
      </c>
      <c r="F1615" t="s">
        <v>4472</v>
      </c>
      <c r="G1615" t="s">
        <v>143</v>
      </c>
      <c r="H1615" t="s">
        <v>135</v>
      </c>
      <c r="I1615" t="s">
        <v>136</v>
      </c>
      <c r="J1615" t="s">
        <v>137</v>
      </c>
      <c r="K1615" t="s">
        <v>138</v>
      </c>
      <c r="L1615" t="s">
        <v>4910</v>
      </c>
      <c r="M1615" t="s">
        <v>4911</v>
      </c>
      <c r="N1615">
        <v>4.7766666659999997</v>
      </c>
      <c r="O1615">
        <v>0</v>
      </c>
      <c r="P1615">
        <v>691</v>
      </c>
      <c r="Q1615">
        <v>0</v>
      </c>
      <c r="R1615">
        <v>102</v>
      </c>
      <c r="S1615">
        <v>3</v>
      </c>
      <c r="T1615">
        <v>118</v>
      </c>
      <c r="U1615">
        <v>0</v>
      </c>
      <c r="V1615">
        <v>0</v>
      </c>
      <c r="W1615">
        <v>0</v>
      </c>
      <c r="X1615">
        <v>357.50889228310444</v>
      </c>
      <c r="Y1615">
        <v>0</v>
      </c>
      <c r="Z1615">
        <v>15.77908602642405</v>
      </c>
      <c r="AA1615">
        <v>12.055197926053223</v>
      </c>
      <c r="AB1615">
        <v>142.25031038577413</v>
      </c>
      <c r="AC1615">
        <v>0</v>
      </c>
      <c r="AD1615">
        <v>0</v>
      </c>
      <c r="AE1615">
        <v>527.59348662135585</v>
      </c>
    </row>
    <row r="1616" spans="1:31" x14ac:dyDescent="0.25">
      <c r="A1616">
        <v>2415371</v>
      </c>
      <c r="B1616">
        <v>1</v>
      </c>
      <c r="C1616" t="s">
        <v>81</v>
      </c>
      <c r="D1616" t="s">
        <v>128</v>
      </c>
      <c r="E1616" t="s">
        <v>146</v>
      </c>
      <c r="F1616" t="s">
        <v>4912</v>
      </c>
      <c r="G1616" t="s">
        <v>148</v>
      </c>
      <c r="H1616" t="s">
        <v>149</v>
      </c>
      <c r="I1616" t="s">
        <v>136</v>
      </c>
      <c r="J1616" t="s">
        <v>137</v>
      </c>
      <c r="K1616" t="s">
        <v>138</v>
      </c>
      <c r="L1616" t="s">
        <v>4913</v>
      </c>
      <c r="M1616" t="s">
        <v>4914</v>
      </c>
      <c r="N1616">
        <v>1.8066666659999999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1.9615663602186668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1.9615663602186668</v>
      </c>
    </row>
    <row r="1617" spans="1:31" x14ac:dyDescent="0.25">
      <c r="A1617">
        <v>2415520</v>
      </c>
      <c r="B1617">
        <v>1</v>
      </c>
      <c r="C1617" t="s">
        <v>80</v>
      </c>
      <c r="D1617" t="s">
        <v>105</v>
      </c>
      <c r="E1617" t="s">
        <v>162</v>
      </c>
      <c r="F1617" t="s">
        <v>245</v>
      </c>
      <c r="G1617" t="s">
        <v>164</v>
      </c>
      <c r="H1617" t="s">
        <v>149</v>
      </c>
      <c r="I1617" t="s">
        <v>136</v>
      </c>
      <c r="J1617" t="s">
        <v>137</v>
      </c>
      <c r="K1617" t="s">
        <v>138</v>
      </c>
      <c r="L1617" t="s">
        <v>4915</v>
      </c>
      <c r="M1617" t="s">
        <v>4916</v>
      </c>
      <c r="N1617">
        <v>1.436666666</v>
      </c>
      <c r="O1617">
        <v>0</v>
      </c>
      <c r="P1617">
        <v>1</v>
      </c>
      <c r="Q1617">
        <v>0</v>
      </c>
      <c r="R1617">
        <v>15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0.29678074138940003</v>
      </c>
      <c r="Y1617">
        <v>0</v>
      </c>
      <c r="Z1617">
        <v>19.471880674136195</v>
      </c>
      <c r="AA1617">
        <v>0</v>
      </c>
      <c r="AB1617">
        <v>0</v>
      </c>
      <c r="AC1617">
        <v>0</v>
      </c>
      <c r="AD1617">
        <v>0</v>
      </c>
      <c r="AE1617">
        <v>19.768661415525596</v>
      </c>
    </row>
    <row r="1618" spans="1:31" x14ac:dyDescent="0.25">
      <c r="A1618">
        <v>2414916</v>
      </c>
      <c r="B1618">
        <v>1</v>
      </c>
      <c r="C1618" t="s">
        <v>80</v>
      </c>
      <c r="D1618" t="s">
        <v>84</v>
      </c>
      <c r="E1618" t="s">
        <v>146</v>
      </c>
      <c r="F1618" t="s">
        <v>4917</v>
      </c>
      <c r="G1618" t="s">
        <v>148</v>
      </c>
      <c r="H1618" t="s">
        <v>149</v>
      </c>
      <c r="I1618" t="s">
        <v>136</v>
      </c>
      <c r="J1618" t="s">
        <v>137</v>
      </c>
      <c r="K1618" t="s">
        <v>138</v>
      </c>
      <c r="L1618" t="s">
        <v>4918</v>
      </c>
      <c r="M1618" t="s">
        <v>4919</v>
      </c>
      <c r="N1618">
        <v>2.6683333330000001</v>
      </c>
      <c r="O1618">
        <v>0</v>
      </c>
      <c r="P1618">
        <v>12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7.0386673744004247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7.0386673744004247</v>
      </c>
    </row>
    <row r="1619" spans="1:31" x14ac:dyDescent="0.25">
      <c r="A1619">
        <v>2415308</v>
      </c>
      <c r="B1619">
        <v>1</v>
      </c>
      <c r="C1619" t="s">
        <v>80</v>
      </c>
      <c r="D1619" t="s">
        <v>104</v>
      </c>
      <c r="E1619" t="s">
        <v>146</v>
      </c>
      <c r="F1619" t="s">
        <v>4920</v>
      </c>
      <c r="G1619" t="s">
        <v>148</v>
      </c>
      <c r="H1619" t="s">
        <v>149</v>
      </c>
      <c r="I1619" t="s">
        <v>136</v>
      </c>
      <c r="J1619" t="s">
        <v>137</v>
      </c>
      <c r="K1619" t="s">
        <v>138</v>
      </c>
      <c r="L1619" t="s">
        <v>4921</v>
      </c>
      <c r="M1619" t="s">
        <v>4922</v>
      </c>
      <c r="N1619">
        <v>1.2322222220000001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0.95508027938320006</v>
      </c>
      <c r="AC1619">
        <v>0</v>
      </c>
      <c r="AD1619">
        <v>0</v>
      </c>
      <c r="AE1619">
        <v>0.95508027938320006</v>
      </c>
    </row>
    <row r="1620" spans="1:31" x14ac:dyDescent="0.25">
      <c r="A1620">
        <v>2415016</v>
      </c>
      <c r="B1620">
        <v>1</v>
      </c>
      <c r="C1620" t="s">
        <v>80</v>
      </c>
      <c r="D1620" t="s">
        <v>100</v>
      </c>
      <c r="E1620" t="s">
        <v>174</v>
      </c>
      <c r="F1620" t="s">
        <v>175</v>
      </c>
      <c r="G1620" t="s">
        <v>143</v>
      </c>
      <c r="H1620" t="s">
        <v>135</v>
      </c>
      <c r="I1620" t="s">
        <v>136</v>
      </c>
      <c r="J1620" t="s">
        <v>137</v>
      </c>
      <c r="K1620" t="s">
        <v>138</v>
      </c>
      <c r="L1620" t="s">
        <v>4923</v>
      </c>
      <c r="M1620" t="s">
        <v>4924</v>
      </c>
      <c r="N1620">
        <v>8.4722222E-2</v>
      </c>
      <c r="O1620">
        <v>1</v>
      </c>
      <c r="P1620">
        <v>436</v>
      </c>
      <c r="Q1620">
        <v>28</v>
      </c>
      <c r="R1620">
        <v>124</v>
      </c>
      <c r="S1620">
        <v>12</v>
      </c>
      <c r="T1620">
        <v>98</v>
      </c>
      <c r="U1620">
        <v>0</v>
      </c>
      <c r="V1620">
        <v>0</v>
      </c>
      <c r="W1620">
        <v>9.8222835531041663E-2</v>
      </c>
      <c r="X1620">
        <v>7.9620281011485146</v>
      </c>
      <c r="Y1620">
        <v>8.3613300680987646</v>
      </c>
      <c r="Z1620">
        <v>5.3080003954233064</v>
      </c>
      <c r="AA1620">
        <v>3.8567140361065415</v>
      </c>
      <c r="AB1620">
        <v>3.747162670520543</v>
      </c>
      <c r="AC1620">
        <v>0</v>
      </c>
      <c r="AD1620">
        <v>0</v>
      </c>
      <c r="AE1620">
        <v>29.333458106828711</v>
      </c>
    </row>
    <row r="1621" spans="1:31" x14ac:dyDescent="0.25">
      <c r="A1621">
        <v>2414839</v>
      </c>
      <c r="B1621">
        <v>1</v>
      </c>
      <c r="C1621" t="s">
        <v>80</v>
      </c>
      <c r="D1621" t="s">
        <v>107</v>
      </c>
      <c r="E1621" t="s">
        <v>141</v>
      </c>
      <c r="F1621" t="s">
        <v>4925</v>
      </c>
      <c r="G1621" t="s">
        <v>158</v>
      </c>
      <c r="H1621" t="s">
        <v>135</v>
      </c>
      <c r="I1621" t="s">
        <v>136</v>
      </c>
      <c r="J1621" t="s">
        <v>137</v>
      </c>
      <c r="K1621" t="s">
        <v>159</v>
      </c>
      <c r="L1621" t="s">
        <v>4926</v>
      </c>
      <c r="M1621" t="s">
        <v>4927</v>
      </c>
      <c r="N1621">
        <v>6.0263888879999996</v>
      </c>
      <c r="O1621">
        <v>5</v>
      </c>
      <c r="P1621">
        <v>1820</v>
      </c>
      <c r="Q1621">
        <v>0</v>
      </c>
      <c r="R1621">
        <v>0</v>
      </c>
      <c r="S1621">
        <v>11</v>
      </c>
      <c r="T1621">
        <v>149</v>
      </c>
      <c r="U1621">
        <v>0</v>
      </c>
      <c r="V1621">
        <v>1</v>
      </c>
      <c r="W1621">
        <v>227.50918629520086</v>
      </c>
      <c r="X1621">
        <v>1165.8994069335881</v>
      </c>
      <c r="Y1621">
        <v>0</v>
      </c>
      <c r="Z1621">
        <v>0</v>
      </c>
      <c r="AA1621">
        <v>245.99881898138506</v>
      </c>
      <c r="AB1621">
        <v>655.28738069369217</v>
      </c>
      <c r="AC1621">
        <v>0</v>
      </c>
      <c r="AD1621">
        <v>0</v>
      </c>
      <c r="AE1621">
        <v>2294.6947929038661</v>
      </c>
    </row>
    <row r="1622" spans="1:31" x14ac:dyDescent="0.25">
      <c r="A1622">
        <v>2415171</v>
      </c>
      <c r="B1622">
        <v>1</v>
      </c>
      <c r="C1622" t="s">
        <v>80</v>
      </c>
      <c r="D1622" t="s">
        <v>96</v>
      </c>
      <c r="E1622" t="s">
        <v>162</v>
      </c>
      <c r="F1622" t="s">
        <v>4928</v>
      </c>
      <c r="G1622" t="s">
        <v>268</v>
      </c>
      <c r="H1622" t="s">
        <v>149</v>
      </c>
      <c r="I1622" t="s">
        <v>136</v>
      </c>
      <c r="J1622" t="s">
        <v>137</v>
      </c>
      <c r="K1622" t="s">
        <v>138</v>
      </c>
      <c r="L1622" t="s">
        <v>4929</v>
      </c>
      <c r="M1622" t="s">
        <v>4930</v>
      </c>
      <c r="N1622">
        <v>1.696388888</v>
      </c>
      <c r="O1622">
        <v>0</v>
      </c>
      <c r="P1622">
        <v>4</v>
      </c>
      <c r="Q1622">
        <v>0</v>
      </c>
      <c r="R1622">
        <v>4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14.098878043310149</v>
      </c>
      <c r="Y1622">
        <v>0</v>
      </c>
      <c r="Z1622">
        <v>0</v>
      </c>
      <c r="AA1622">
        <v>0</v>
      </c>
      <c r="AB1622">
        <v>1.0205242192153334</v>
      </c>
      <c r="AC1622">
        <v>0</v>
      </c>
      <c r="AD1622">
        <v>0</v>
      </c>
      <c r="AE1622">
        <v>15.119402262525483</v>
      </c>
    </row>
    <row r="1623" spans="1:31" x14ac:dyDescent="0.25">
      <c r="A1623">
        <v>2414816</v>
      </c>
      <c r="B1623">
        <v>1</v>
      </c>
      <c r="C1623" t="s">
        <v>80</v>
      </c>
      <c r="D1623" t="s">
        <v>90</v>
      </c>
      <c r="E1623" t="s">
        <v>241</v>
      </c>
      <c r="F1623" t="s">
        <v>4931</v>
      </c>
      <c r="G1623" t="s">
        <v>158</v>
      </c>
      <c r="H1623" t="s">
        <v>135</v>
      </c>
      <c r="I1623" t="s">
        <v>136</v>
      </c>
      <c r="J1623" t="s">
        <v>137</v>
      </c>
      <c r="K1623" t="s">
        <v>159</v>
      </c>
      <c r="L1623" t="s">
        <v>4932</v>
      </c>
      <c r="M1623" t="s">
        <v>4933</v>
      </c>
      <c r="N1623">
        <v>3.7858333329999998</v>
      </c>
      <c r="O1623">
        <v>0</v>
      </c>
      <c r="P1623">
        <v>7150</v>
      </c>
      <c r="Q1623">
        <v>0</v>
      </c>
      <c r="R1623">
        <v>0</v>
      </c>
      <c r="S1623">
        <v>0</v>
      </c>
      <c r="T1623">
        <v>704</v>
      </c>
      <c r="U1623">
        <v>0</v>
      </c>
      <c r="V1623">
        <v>2</v>
      </c>
      <c r="W1623">
        <v>0</v>
      </c>
      <c r="X1623">
        <v>5782.9973721910092</v>
      </c>
      <c r="Y1623">
        <v>0</v>
      </c>
      <c r="Z1623">
        <v>0</v>
      </c>
      <c r="AA1623">
        <v>0</v>
      </c>
      <c r="AB1623">
        <v>1828.2427074253294</v>
      </c>
      <c r="AC1623">
        <v>0</v>
      </c>
      <c r="AD1623">
        <v>40.205388217035988</v>
      </c>
      <c r="AE1623">
        <v>7651.4454678333741</v>
      </c>
    </row>
    <row r="1624" spans="1:31" x14ac:dyDescent="0.25">
      <c r="A1624">
        <v>2415217</v>
      </c>
      <c r="B1624">
        <v>1</v>
      </c>
      <c r="C1624" t="s">
        <v>80</v>
      </c>
      <c r="D1624" t="s">
        <v>106</v>
      </c>
      <c r="E1624" t="s">
        <v>132</v>
      </c>
      <c r="F1624" t="s">
        <v>4934</v>
      </c>
      <c r="G1624" t="s">
        <v>158</v>
      </c>
      <c r="H1624" t="s">
        <v>135</v>
      </c>
      <c r="I1624" t="s">
        <v>136</v>
      </c>
      <c r="J1624" t="s">
        <v>137</v>
      </c>
      <c r="K1624" t="s">
        <v>159</v>
      </c>
      <c r="L1624" t="s">
        <v>4935</v>
      </c>
      <c r="M1624" t="s">
        <v>4936</v>
      </c>
      <c r="N1624">
        <v>0.91166666600000001</v>
      </c>
      <c r="O1624">
        <v>0</v>
      </c>
      <c r="P1624">
        <v>477</v>
      </c>
      <c r="Q1624">
        <v>0</v>
      </c>
      <c r="R1624">
        <v>0</v>
      </c>
      <c r="S1624">
        <v>0</v>
      </c>
      <c r="T1624">
        <v>87</v>
      </c>
      <c r="U1624">
        <v>0</v>
      </c>
      <c r="V1624">
        <v>0</v>
      </c>
      <c r="W1624">
        <v>0</v>
      </c>
      <c r="X1624">
        <v>63.244894961221299</v>
      </c>
      <c r="Y1624">
        <v>0</v>
      </c>
      <c r="Z1624">
        <v>0</v>
      </c>
      <c r="AA1624">
        <v>0</v>
      </c>
      <c r="AB1624">
        <v>37.956721721829773</v>
      </c>
      <c r="AC1624">
        <v>0</v>
      </c>
      <c r="AD1624">
        <v>0</v>
      </c>
      <c r="AE1624">
        <v>101.20161668305107</v>
      </c>
    </row>
    <row r="1625" spans="1:31" x14ac:dyDescent="0.25">
      <c r="A1625">
        <v>2414862</v>
      </c>
      <c r="B1625">
        <v>1</v>
      </c>
      <c r="C1625" t="s">
        <v>81</v>
      </c>
      <c r="D1625" t="s">
        <v>121</v>
      </c>
      <c r="E1625" t="s">
        <v>132</v>
      </c>
      <c r="F1625" t="s">
        <v>4937</v>
      </c>
      <c r="G1625" t="s">
        <v>215</v>
      </c>
      <c r="H1625" t="s">
        <v>135</v>
      </c>
      <c r="I1625" t="s">
        <v>136</v>
      </c>
      <c r="J1625" t="s">
        <v>137</v>
      </c>
      <c r="K1625" t="s">
        <v>138</v>
      </c>
      <c r="L1625" t="s">
        <v>4938</v>
      </c>
      <c r="M1625" t="s">
        <v>4939</v>
      </c>
      <c r="N1625">
        <v>1.058888888</v>
      </c>
      <c r="O1625">
        <v>0</v>
      </c>
      <c r="P1625">
        <v>51</v>
      </c>
      <c r="Q1625">
        <v>0</v>
      </c>
      <c r="R1625">
        <v>1</v>
      </c>
      <c r="S1625">
        <v>0</v>
      </c>
      <c r="T1625">
        <v>5</v>
      </c>
      <c r="U1625">
        <v>0</v>
      </c>
      <c r="V1625">
        <v>0</v>
      </c>
      <c r="W1625">
        <v>0</v>
      </c>
      <c r="X1625">
        <v>6.967147096709783</v>
      </c>
      <c r="Y1625">
        <v>0</v>
      </c>
      <c r="Z1625">
        <v>0</v>
      </c>
      <c r="AA1625">
        <v>0</v>
      </c>
      <c r="AB1625">
        <v>1.9983052446663447</v>
      </c>
      <c r="AC1625">
        <v>0</v>
      </c>
      <c r="AD1625">
        <v>0</v>
      </c>
      <c r="AE1625">
        <v>8.9654523413761282</v>
      </c>
    </row>
    <row r="1626" spans="1:31" x14ac:dyDescent="0.25">
      <c r="A1626">
        <v>2415025</v>
      </c>
      <c r="B1626">
        <v>1</v>
      </c>
      <c r="C1626" t="s">
        <v>80</v>
      </c>
      <c r="D1626" t="s">
        <v>84</v>
      </c>
      <c r="E1626" t="s">
        <v>174</v>
      </c>
      <c r="F1626" t="s">
        <v>4940</v>
      </c>
      <c r="G1626" t="s">
        <v>168</v>
      </c>
      <c r="H1626" t="s">
        <v>135</v>
      </c>
      <c r="I1626" t="s">
        <v>136</v>
      </c>
      <c r="J1626" t="s">
        <v>3</v>
      </c>
      <c r="K1626" t="s">
        <v>138</v>
      </c>
      <c r="L1626" t="s">
        <v>4941</v>
      </c>
      <c r="M1626" t="s">
        <v>4942</v>
      </c>
      <c r="N1626">
        <v>1.233055555</v>
      </c>
      <c r="O1626">
        <v>0</v>
      </c>
      <c r="P1626">
        <v>4115</v>
      </c>
      <c r="Q1626">
        <v>0</v>
      </c>
      <c r="R1626">
        <v>0</v>
      </c>
      <c r="S1626">
        <v>0</v>
      </c>
      <c r="T1626">
        <v>211</v>
      </c>
      <c r="U1626">
        <v>0</v>
      </c>
      <c r="V1626">
        <v>0</v>
      </c>
      <c r="W1626">
        <v>0</v>
      </c>
      <c r="X1626">
        <v>1156.0154335203272</v>
      </c>
      <c r="Y1626">
        <v>0</v>
      </c>
      <c r="Z1626">
        <v>0</v>
      </c>
      <c r="AA1626">
        <v>0</v>
      </c>
      <c r="AB1626">
        <v>101.87340553450004</v>
      </c>
      <c r="AC1626">
        <v>0</v>
      </c>
      <c r="AD1626">
        <v>0</v>
      </c>
      <c r="AE1626">
        <v>1257.8888390548273</v>
      </c>
    </row>
    <row r="1627" spans="1:31" x14ac:dyDescent="0.25">
      <c r="A1627">
        <v>2415048</v>
      </c>
      <c r="B1627">
        <v>1</v>
      </c>
      <c r="C1627" t="s">
        <v>81</v>
      </c>
      <c r="D1627" t="s">
        <v>124</v>
      </c>
      <c r="E1627" t="s">
        <v>146</v>
      </c>
      <c r="F1627" t="s">
        <v>4943</v>
      </c>
      <c r="G1627" t="s">
        <v>168</v>
      </c>
      <c r="H1627" t="s">
        <v>149</v>
      </c>
      <c r="I1627" t="s">
        <v>136</v>
      </c>
      <c r="J1627" t="s">
        <v>3</v>
      </c>
      <c r="K1627" t="s">
        <v>138</v>
      </c>
      <c r="L1627" t="s">
        <v>4944</v>
      </c>
      <c r="M1627" t="s">
        <v>4945</v>
      </c>
      <c r="N1627">
        <v>1.554444444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0.32434157447566664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0.32434157447566664</v>
      </c>
    </row>
    <row r="1628" spans="1:31" x14ac:dyDescent="0.25">
      <c r="A1628">
        <v>2415380</v>
      </c>
      <c r="B1628">
        <v>1</v>
      </c>
      <c r="C1628" t="s">
        <v>80</v>
      </c>
      <c r="D1628" t="s">
        <v>92</v>
      </c>
      <c r="E1628" t="s">
        <v>146</v>
      </c>
      <c r="F1628" t="s">
        <v>4946</v>
      </c>
      <c r="G1628" t="s">
        <v>199</v>
      </c>
      <c r="H1628" t="s">
        <v>149</v>
      </c>
      <c r="I1628" t="s">
        <v>136</v>
      </c>
      <c r="J1628" t="s">
        <v>137</v>
      </c>
      <c r="K1628" t="s">
        <v>138</v>
      </c>
      <c r="L1628" t="s">
        <v>4947</v>
      </c>
      <c r="M1628" t="s">
        <v>4948</v>
      </c>
      <c r="N1628">
        <v>7.9405555550000004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1.7669623421534584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1.7669623421534584</v>
      </c>
    </row>
    <row r="1629" spans="1:31" x14ac:dyDescent="0.25">
      <c r="A1629">
        <v>2414985</v>
      </c>
      <c r="B1629">
        <v>1</v>
      </c>
      <c r="C1629" t="s">
        <v>80</v>
      </c>
      <c r="D1629" t="s">
        <v>87</v>
      </c>
      <c r="E1629" t="s">
        <v>152</v>
      </c>
      <c r="F1629" t="s">
        <v>675</v>
      </c>
      <c r="G1629" t="s">
        <v>158</v>
      </c>
      <c r="H1629" t="s">
        <v>149</v>
      </c>
      <c r="I1629" t="s">
        <v>136</v>
      </c>
      <c r="J1629" t="s">
        <v>137</v>
      </c>
      <c r="K1629" t="s">
        <v>159</v>
      </c>
      <c r="L1629" t="s">
        <v>4949</v>
      </c>
      <c r="M1629" t="s">
        <v>4950</v>
      </c>
      <c r="N1629">
        <v>1.268611111</v>
      </c>
      <c r="O1629">
        <v>0</v>
      </c>
      <c r="P1629">
        <v>74</v>
      </c>
      <c r="Q1629">
        <v>0</v>
      </c>
      <c r="R1629">
        <v>0</v>
      </c>
      <c r="S1629">
        <v>0</v>
      </c>
      <c r="T1629">
        <v>10</v>
      </c>
      <c r="U1629">
        <v>0</v>
      </c>
      <c r="V1629">
        <v>0</v>
      </c>
      <c r="W1629">
        <v>0</v>
      </c>
      <c r="X1629">
        <v>23.6438371404073</v>
      </c>
      <c r="Y1629">
        <v>0</v>
      </c>
      <c r="Z1629">
        <v>0</v>
      </c>
      <c r="AA1629">
        <v>0</v>
      </c>
      <c r="AB1629">
        <v>61.789080130134423</v>
      </c>
      <c r="AC1629">
        <v>0</v>
      </c>
      <c r="AD1629">
        <v>0</v>
      </c>
      <c r="AE1629">
        <v>85.432917270541722</v>
      </c>
    </row>
    <row r="1630" spans="1:31" x14ac:dyDescent="0.25">
      <c r="A1630">
        <v>2415085</v>
      </c>
      <c r="B1630">
        <v>1</v>
      </c>
      <c r="C1630" t="s">
        <v>80</v>
      </c>
      <c r="D1630" t="s">
        <v>84</v>
      </c>
      <c r="E1630" t="s">
        <v>146</v>
      </c>
      <c r="F1630" t="s">
        <v>4951</v>
      </c>
      <c r="G1630" t="s">
        <v>148</v>
      </c>
      <c r="H1630" t="s">
        <v>149</v>
      </c>
      <c r="I1630" t="s">
        <v>136</v>
      </c>
      <c r="J1630" t="s">
        <v>137</v>
      </c>
      <c r="K1630" t="s">
        <v>138</v>
      </c>
      <c r="L1630" t="s">
        <v>4952</v>
      </c>
      <c r="M1630" t="s">
        <v>4953</v>
      </c>
      <c r="N1630">
        <v>0.87277777700000003</v>
      </c>
      <c r="O1630">
        <v>0</v>
      </c>
      <c r="P1630">
        <v>4</v>
      </c>
      <c r="Q1630">
        <v>0</v>
      </c>
      <c r="R1630">
        <v>0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0.61473446306890844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0.61473446306890844</v>
      </c>
    </row>
    <row r="1631" spans="1:31" x14ac:dyDescent="0.25">
      <c r="A1631">
        <v>2415234</v>
      </c>
      <c r="B1631">
        <v>1</v>
      </c>
      <c r="C1631" t="s">
        <v>80</v>
      </c>
      <c r="D1631" t="s">
        <v>93</v>
      </c>
      <c r="E1631" t="s">
        <v>174</v>
      </c>
      <c r="F1631" t="s">
        <v>4954</v>
      </c>
      <c r="G1631" t="s">
        <v>143</v>
      </c>
      <c r="H1631" t="s">
        <v>135</v>
      </c>
      <c r="I1631" t="s">
        <v>136</v>
      </c>
      <c r="J1631" t="s">
        <v>137</v>
      </c>
      <c r="K1631" t="s">
        <v>138</v>
      </c>
      <c r="L1631" t="s">
        <v>4955</v>
      </c>
      <c r="M1631" t="s">
        <v>4956</v>
      </c>
      <c r="N1631">
        <v>0.81694444399999999</v>
      </c>
      <c r="O1631">
        <v>0</v>
      </c>
      <c r="P1631">
        <v>173</v>
      </c>
      <c r="Q1631">
        <v>4</v>
      </c>
      <c r="R1631">
        <v>7</v>
      </c>
      <c r="S1631">
        <v>3</v>
      </c>
      <c r="T1631">
        <v>38</v>
      </c>
      <c r="U1631">
        <v>0</v>
      </c>
      <c r="V1631">
        <v>0</v>
      </c>
      <c r="W1631">
        <v>0</v>
      </c>
      <c r="X1631">
        <v>21.79298308633734</v>
      </c>
      <c r="Y1631">
        <v>7.9788274855258363</v>
      </c>
      <c r="Z1631">
        <v>3.4412262878011166</v>
      </c>
      <c r="AA1631">
        <v>41.849407650346329</v>
      </c>
      <c r="AB1631">
        <v>15.901666732101075</v>
      </c>
      <c r="AC1631">
        <v>0</v>
      </c>
      <c r="AD1631">
        <v>0</v>
      </c>
      <c r="AE1631">
        <v>90.964111242111699</v>
      </c>
    </row>
    <row r="1632" spans="1:31" x14ac:dyDescent="0.25">
      <c r="A1632">
        <v>2415088</v>
      </c>
      <c r="B1632">
        <v>1</v>
      </c>
      <c r="C1632" t="s">
        <v>81</v>
      </c>
      <c r="D1632" t="s">
        <v>120</v>
      </c>
      <c r="E1632" t="s">
        <v>132</v>
      </c>
      <c r="F1632" t="s">
        <v>4957</v>
      </c>
      <c r="G1632" t="s">
        <v>143</v>
      </c>
      <c r="H1632" t="s">
        <v>135</v>
      </c>
      <c r="I1632" t="s">
        <v>136</v>
      </c>
      <c r="J1632" t="s">
        <v>137</v>
      </c>
      <c r="K1632" t="s">
        <v>138</v>
      </c>
      <c r="L1632" t="s">
        <v>4958</v>
      </c>
      <c r="M1632" t="s">
        <v>4959</v>
      </c>
      <c r="N1632">
        <v>1.079722222</v>
      </c>
      <c r="O1632">
        <v>0</v>
      </c>
      <c r="P1632">
        <v>409</v>
      </c>
      <c r="Q1632">
        <v>0</v>
      </c>
      <c r="R1632">
        <v>32</v>
      </c>
      <c r="S1632">
        <v>0</v>
      </c>
      <c r="T1632">
        <v>18</v>
      </c>
      <c r="U1632">
        <v>0</v>
      </c>
      <c r="V1632">
        <v>0</v>
      </c>
      <c r="W1632">
        <v>0</v>
      </c>
      <c r="X1632">
        <v>81.248899836861511</v>
      </c>
      <c r="Y1632">
        <v>0</v>
      </c>
      <c r="Z1632">
        <v>23.596803437847843</v>
      </c>
      <c r="AA1632">
        <v>0</v>
      </c>
      <c r="AB1632">
        <v>11.70139046282868</v>
      </c>
      <c r="AC1632">
        <v>0</v>
      </c>
      <c r="AD1632">
        <v>0</v>
      </c>
      <c r="AE1632">
        <v>116.54709373753803</v>
      </c>
    </row>
    <row r="1633" spans="1:31" x14ac:dyDescent="0.25">
      <c r="A1633">
        <v>2414756</v>
      </c>
      <c r="B1633">
        <v>1</v>
      </c>
      <c r="C1633" t="s">
        <v>80</v>
      </c>
      <c r="D1633" t="s">
        <v>110</v>
      </c>
      <c r="E1633" t="s">
        <v>146</v>
      </c>
      <c r="F1633" t="s">
        <v>4960</v>
      </c>
      <c r="G1633" t="s">
        <v>148</v>
      </c>
      <c r="H1633" t="s">
        <v>149</v>
      </c>
      <c r="I1633" t="s">
        <v>136</v>
      </c>
      <c r="J1633" t="s">
        <v>137</v>
      </c>
      <c r="K1633" t="s">
        <v>138</v>
      </c>
      <c r="L1633" t="s">
        <v>4961</v>
      </c>
      <c r="M1633" t="s">
        <v>4962</v>
      </c>
      <c r="N1633">
        <v>1.717777777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0.31280699677166668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0.31280699677166668</v>
      </c>
    </row>
    <row r="1634" spans="1:31" x14ac:dyDescent="0.25">
      <c r="A1634">
        <v>2415466</v>
      </c>
      <c r="B1634">
        <v>1</v>
      </c>
      <c r="C1634" t="s">
        <v>81</v>
      </c>
      <c r="D1634" t="s">
        <v>128</v>
      </c>
      <c r="E1634" t="s">
        <v>146</v>
      </c>
      <c r="F1634" t="s">
        <v>4963</v>
      </c>
      <c r="G1634" t="s">
        <v>282</v>
      </c>
      <c r="H1634" t="s">
        <v>149</v>
      </c>
      <c r="I1634" t="s">
        <v>136</v>
      </c>
      <c r="J1634" t="s">
        <v>137</v>
      </c>
      <c r="K1634" t="s">
        <v>138</v>
      </c>
      <c r="L1634" t="s">
        <v>4964</v>
      </c>
      <c r="M1634" t="s">
        <v>4965</v>
      </c>
      <c r="N1634">
        <v>1.7847222220000001</v>
      </c>
      <c r="O1634">
        <v>0</v>
      </c>
      <c r="P1634">
        <v>2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2.8218169205555004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2.8218169205555004</v>
      </c>
    </row>
    <row r="1635" spans="1:31" x14ac:dyDescent="0.25">
      <c r="A1635">
        <v>2414899</v>
      </c>
      <c r="B1635">
        <v>1</v>
      </c>
      <c r="C1635" t="s">
        <v>80</v>
      </c>
      <c r="D1635" t="s">
        <v>107</v>
      </c>
      <c r="E1635" t="s">
        <v>132</v>
      </c>
      <c r="F1635" t="s">
        <v>4966</v>
      </c>
      <c r="G1635" t="s">
        <v>143</v>
      </c>
      <c r="H1635" t="s">
        <v>135</v>
      </c>
      <c r="I1635" t="s">
        <v>136</v>
      </c>
      <c r="J1635" t="s">
        <v>137</v>
      </c>
      <c r="K1635" t="s">
        <v>138</v>
      </c>
      <c r="L1635" t="s">
        <v>4967</v>
      </c>
      <c r="M1635" t="s">
        <v>4968</v>
      </c>
      <c r="N1635">
        <v>0.79249999999999998</v>
      </c>
      <c r="O1635">
        <v>0</v>
      </c>
      <c r="P1635">
        <v>2404</v>
      </c>
      <c r="Q1635">
        <v>0</v>
      </c>
      <c r="R1635">
        <v>3</v>
      </c>
      <c r="S1635">
        <v>2</v>
      </c>
      <c r="T1635">
        <v>158</v>
      </c>
      <c r="U1635">
        <v>0</v>
      </c>
      <c r="V1635">
        <v>1</v>
      </c>
      <c r="W1635">
        <v>0</v>
      </c>
      <c r="X1635">
        <v>190.8989623336445</v>
      </c>
      <c r="Y1635">
        <v>0</v>
      </c>
      <c r="Z1635">
        <v>0</v>
      </c>
      <c r="AA1635">
        <v>25.310654381500434</v>
      </c>
      <c r="AB1635">
        <v>93.970592456730117</v>
      </c>
      <c r="AC1635">
        <v>0</v>
      </c>
      <c r="AD1635">
        <v>0.32738104734877504</v>
      </c>
      <c r="AE1635">
        <v>310.5075902192238</v>
      </c>
    </row>
    <row r="1636" spans="1:31" x14ac:dyDescent="0.25">
      <c r="A1636">
        <v>2415231</v>
      </c>
      <c r="B1636">
        <v>1</v>
      </c>
      <c r="C1636" t="s">
        <v>81</v>
      </c>
      <c r="D1636" t="s">
        <v>122</v>
      </c>
      <c r="E1636" t="s">
        <v>146</v>
      </c>
      <c r="F1636" t="s">
        <v>4969</v>
      </c>
      <c r="G1636" t="s">
        <v>282</v>
      </c>
      <c r="H1636" t="s">
        <v>149</v>
      </c>
      <c r="I1636" t="s">
        <v>136</v>
      </c>
      <c r="J1636" t="s">
        <v>137</v>
      </c>
      <c r="K1636" t="s">
        <v>138</v>
      </c>
      <c r="L1636" t="s">
        <v>4970</v>
      </c>
      <c r="M1636" t="s">
        <v>4971</v>
      </c>
      <c r="N1636">
        <v>0.73750000000000004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5.0823706053199996E-2</v>
      </c>
      <c r="AC1636">
        <v>0</v>
      </c>
      <c r="AD1636">
        <v>0</v>
      </c>
      <c r="AE1636">
        <v>5.0823706053199996E-2</v>
      </c>
    </row>
    <row r="1637" spans="1:31" x14ac:dyDescent="0.25">
      <c r="A1637">
        <v>2415297</v>
      </c>
      <c r="B1637">
        <v>1</v>
      </c>
      <c r="C1637" t="s">
        <v>80</v>
      </c>
      <c r="D1637" t="s">
        <v>104</v>
      </c>
      <c r="E1637" t="s">
        <v>146</v>
      </c>
      <c r="F1637" t="s">
        <v>4972</v>
      </c>
      <c r="G1637" t="s">
        <v>148</v>
      </c>
      <c r="H1637" t="s">
        <v>149</v>
      </c>
      <c r="I1637" t="s">
        <v>136</v>
      </c>
      <c r="J1637" t="s">
        <v>137</v>
      </c>
      <c r="K1637" t="s">
        <v>138</v>
      </c>
      <c r="L1637" t="s">
        <v>4973</v>
      </c>
      <c r="M1637" t="s">
        <v>4974</v>
      </c>
      <c r="N1637">
        <v>2.656111111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0.52155314467199998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0.52155314467199998</v>
      </c>
    </row>
    <row r="1638" spans="1:31" x14ac:dyDescent="0.25">
      <c r="A1638">
        <v>2414733</v>
      </c>
      <c r="B1638">
        <v>1</v>
      </c>
      <c r="C1638" t="s">
        <v>81</v>
      </c>
      <c r="D1638" t="s">
        <v>112</v>
      </c>
      <c r="E1638" t="s">
        <v>141</v>
      </c>
      <c r="F1638" t="s">
        <v>4975</v>
      </c>
      <c r="G1638" t="s">
        <v>143</v>
      </c>
      <c r="H1638" t="s">
        <v>135</v>
      </c>
      <c r="I1638" t="s">
        <v>136</v>
      </c>
      <c r="J1638" t="s">
        <v>137</v>
      </c>
      <c r="K1638" t="s">
        <v>138</v>
      </c>
      <c r="L1638" t="s">
        <v>4976</v>
      </c>
      <c r="M1638" t="s">
        <v>4977</v>
      </c>
      <c r="N1638">
        <v>0.51055555500000005</v>
      </c>
      <c r="O1638">
        <v>1</v>
      </c>
      <c r="P1638">
        <v>77</v>
      </c>
      <c r="Q1638">
        <v>195</v>
      </c>
      <c r="R1638">
        <v>24</v>
      </c>
      <c r="S1638">
        <v>13</v>
      </c>
      <c r="T1638">
        <v>4</v>
      </c>
      <c r="U1638">
        <v>0</v>
      </c>
      <c r="V1638">
        <v>0</v>
      </c>
      <c r="W1638">
        <v>0.10206767358493334</v>
      </c>
      <c r="X1638">
        <v>7.0670754829795994</v>
      </c>
      <c r="Y1638">
        <v>9.2443139108661114</v>
      </c>
      <c r="Z1638">
        <v>0.44248828774037785</v>
      </c>
      <c r="AA1638">
        <v>34.192805926161853</v>
      </c>
      <c r="AB1638">
        <v>1.3063833538323555</v>
      </c>
      <c r="AC1638">
        <v>0</v>
      </c>
      <c r="AD1638">
        <v>0</v>
      </c>
      <c r="AE1638">
        <v>52.355134635165228</v>
      </c>
    </row>
    <row r="1639" spans="1:31" x14ac:dyDescent="0.25">
      <c r="A1639">
        <v>2415397</v>
      </c>
      <c r="B1639">
        <v>1</v>
      </c>
      <c r="C1639" t="s">
        <v>80</v>
      </c>
      <c r="D1639" t="s">
        <v>98</v>
      </c>
      <c r="E1639" t="s">
        <v>146</v>
      </c>
      <c r="F1639" t="s">
        <v>4978</v>
      </c>
      <c r="G1639" t="s">
        <v>282</v>
      </c>
      <c r="H1639" t="s">
        <v>149</v>
      </c>
      <c r="I1639" t="s">
        <v>136</v>
      </c>
      <c r="J1639" t="s">
        <v>137</v>
      </c>
      <c r="K1639" t="s">
        <v>138</v>
      </c>
      <c r="L1639" t="s">
        <v>4979</v>
      </c>
      <c r="M1639" t="s">
        <v>4980</v>
      </c>
      <c r="N1639">
        <v>2.0216666659999998</v>
      </c>
      <c r="O1639">
        <v>0</v>
      </c>
      <c r="P1639">
        <v>8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4.726741756267125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4.726741756267125</v>
      </c>
    </row>
    <row r="1640" spans="1:31" x14ac:dyDescent="0.25">
      <c r="A1640">
        <v>2415154</v>
      </c>
      <c r="B1640">
        <v>1</v>
      </c>
      <c r="C1640" t="s">
        <v>80</v>
      </c>
      <c r="D1640" t="s">
        <v>82</v>
      </c>
      <c r="E1640" t="s">
        <v>146</v>
      </c>
      <c r="F1640" t="s">
        <v>4981</v>
      </c>
      <c r="G1640" t="s">
        <v>148</v>
      </c>
      <c r="H1640" t="s">
        <v>149</v>
      </c>
      <c r="I1640" t="s">
        <v>136</v>
      </c>
      <c r="J1640" t="s">
        <v>137</v>
      </c>
      <c r="K1640" t="s">
        <v>138</v>
      </c>
      <c r="L1640" t="s">
        <v>4982</v>
      </c>
      <c r="M1640" t="s">
        <v>4983</v>
      </c>
      <c r="N1640">
        <v>4.0716666659999996</v>
      </c>
      <c r="O1640">
        <v>0</v>
      </c>
      <c r="P1640">
        <v>2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0.97028445194149993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0.97028445194149993</v>
      </c>
    </row>
    <row r="1641" spans="1:31" x14ac:dyDescent="0.25">
      <c r="A1641">
        <v>2415317</v>
      </c>
      <c r="B1641">
        <v>1</v>
      </c>
      <c r="C1641" t="s">
        <v>80</v>
      </c>
      <c r="D1641" t="s">
        <v>90</v>
      </c>
      <c r="E1641" t="s">
        <v>162</v>
      </c>
      <c r="F1641" t="s">
        <v>4984</v>
      </c>
      <c r="G1641" t="s">
        <v>186</v>
      </c>
      <c r="H1641" t="s">
        <v>149</v>
      </c>
      <c r="I1641" t="s">
        <v>136</v>
      </c>
      <c r="J1641" t="s">
        <v>137</v>
      </c>
      <c r="K1641" t="s">
        <v>138</v>
      </c>
      <c r="L1641" t="s">
        <v>4985</v>
      </c>
      <c r="M1641" t="s">
        <v>4986</v>
      </c>
      <c r="N1641">
        <v>1.2522222220000001</v>
      </c>
      <c r="O1641">
        <v>0</v>
      </c>
      <c r="P1641">
        <v>97</v>
      </c>
      <c r="Q1641">
        <v>0</v>
      </c>
      <c r="R1641">
        <v>0</v>
      </c>
      <c r="S1641">
        <v>0</v>
      </c>
      <c r="T1641">
        <v>12</v>
      </c>
      <c r="U1641">
        <v>0</v>
      </c>
      <c r="V1641">
        <v>0</v>
      </c>
      <c r="W1641">
        <v>0</v>
      </c>
      <c r="X1641">
        <v>38.115876673184559</v>
      </c>
      <c r="Y1641">
        <v>0</v>
      </c>
      <c r="Z1641">
        <v>0</v>
      </c>
      <c r="AA1641">
        <v>0</v>
      </c>
      <c r="AB1641">
        <v>5.3020724648731683</v>
      </c>
      <c r="AC1641">
        <v>0</v>
      </c>
      <c r="AD1641">
        <v>0</v>
      </c>
      <c r="AE1641">
        <v>43.417949138057729</v>
      </c>
    </row>
    <row r="1642" spans="1:31" x14ac:dyDescent="0.25">
      <c r="A1642">
        <v>2414676</v>
      </c>
      <c r="B1642">
        <v>1</v>
      </c>
      <c r="C1642" t="s">
        <v>80</v>
      </c>
      <c r="D1642" t="s">
        <v>97</v>
      </c>
      <c r="E1642" t="s">
        <v>162</v>
      </c>
      <c r="F1642" t="s">
        <v>4987</v>
      </c>
      <c r="G1642" t="s">
        <v>154</v>
      </c>
      <c r="H1642" t="s">
        <v>149</v>
      </c>
      <c r="I1642" t="s">
        <v>136</v>
      </c>
      <c r="J1642" t="s">
        <v>137</v>
      </c>
      <c r="K1642" t="s">
        <v>138</v>
      </c>
      <c r="L1642" t="s">
        <v>4988</v>
      </c>
      <c r="M1642" t="s">
        <v>4989</v>
      </c>
      <c r="N1642">
        <v>0.38972222200000001</v>
      </c>
      <c r="O1642">
        <v>0</v>
      </c>
      <c r="P1642">
        <v>10</v>
      </c>
      <c r="Q1642">
        <v>0</v>
      </c>
      <c r="R1642">
        <v>3</v>
      </c>
      <c r="S1642">
        <v>0</v>
      </c>
      <c r="T1642">
        <v>1</v>
      </c>
      <c r="U1642">
        <v>0</v>
      </c>
      <c r="V1642">
        <v>0</v>
      </c>
      <c r="W1642">
        <v>0</v>
      </c>
      <c r="X1642">
        <v>0.68049722804350843</v>
      </c>
      <c r="Y1642">
        <v>0</v>
      </c>
      <c r="Z1642">
        <v>0.60873783497000011</v>
      </c>
      <c r="AA1642">
        <v>0</v>
      </c>
      <c r="AB1642">
        <v>1.786214596906667E-2</v>
      </c>
      <c r="AC1642">
        <v>0</v>
      </c>
      <c r="AD1642">
        <v>0</v>
      </c>
      <c r="AE1642">
        <v>1.3070972089825752</v>
      </c>
    </row>
    <row r="1643" spans="1:31" x14ac:dyDescent="0.25">
      <c r="A1643">
        <v>2414919</v>
      </c>
      <c r="B1643">
        <v>1</v>
      </c>
      <c r="C1643" t="s">
        <v>80</v>
      </c>
      <c r="D1643" t="s">
        <v>82</v>
      </c>
      <c r="E1643" t="s">
        <v>146</v>
      </c>
      <c r="F1643" t="s">
        <v>4990</v>
      </c>
      <c r="G1643" t="s">
        <v>148</v>
      </c>
      <c r="H1643" t="s">
        <v>149</v>
      </c>
      <c r="I1643" t="s">
        <v>136</v>
      </c>
      <c r="J1643" t="s">
        <v>137</v>
      </c>
      <c r="K1643" t="s">
        <v>138</v>
      </c>
      <c r="L1643" t="s">
        <v>4991</v>
      </c>
      <c r="M1643" t="s">
        <v>4992</v>
      </c>
      <c r="N1643">
        <v>6.3525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2.8612663375058336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2.8612663375058336</v>
      </c>
    </row>
    <row r="1644" spans="1:31" x14ac:dyDescent="0.25">
      <c r="A1644">
        <v>2415168</v>
      </c>
      <c r="B1644">
        <v>1</v>
      </c>
      <c r="C1644" t="s">
        <v>81</v>
      </c>
      <c r="D1644" t="s">
        <v>122</v>
      </c>
      <c r="E1644" t="s">
        <v>162</v>
      </c>
      <c r="F1644" t="s">
        <v>4993</v>
      </c>
      <c r="G1644" t="s">
        <v>164</v>
      </c>
      <c r="H1644" t="s">
        <v>149</v>
      </c>
      <c r="I1644" t="s">
        <v>136</v>
      </c>
      <c r="J1644" t="s">
        <v>137</v>
      </c>
      <c r="K1644" t="s">
        <v>138</v>
      </c>
      <c r="L1644" t="s">
        <v>4994</v>
      </c>
      <c r="M1644" t="s">
        <v>4995</v>
      </c>
      <c r="N1644">
        <v>0.402777777</v>
      </c>
      <c r="O1644">
        <v>0</v>
      </c>
      <c r="P1644">
        <v>155</v>
      </c>
      <c r="Q1644">
        <v>0</v>
      </c>
      <c r="R1644">
        <v>0</v>
      </c>
      <c r="S1644">
        <v>0</v>
      </c>
      <c r="T1644">
        <v>5</v>
      </c>
      <c r="U1644">
        <v>0</v>
      </c>
      <c r="V1644">
        <v>0</v>
      </c>
      <c r="W1644">
        <v>0</v>
      </c>
      <c r="X1644">
        <v>12.52776228835333</v>
      </c>
      <c r="Y1644">
        <v>0</v>
      </c>
      <c r="Z1644">
        <v>0</v>
      </c>
      <c r="AA1644">
        <v>0</v>
      </c>
      <c r="AB1644">
        <v>2.7881033996277775</v>
      </c>
      <c r="AC1644">
        <v>0</v>
      </c>
      <c r="AD1644">
        <v>0</v>
      </c>
      <c r="AE1644">
        <v>15.315865687981107</v>
      </c>
    </row>
    <row r="1645" spans="1:31" x14ac:dyDescent="0.25">
      <c r="A1645">
        <v>2415211</v>
      </c>
      <c r="B1645">
        <v>1</v>
      </c>
      <c r="C1645" t="s">
        <v>81</v>
      </c>
      <c r="D1645" t="s">
        <v>119</v>
      </c>
      <c r="E1645" t="s">
        <v>162</v>
      </c>
      <c r="F1645" t="s">
        <v>4996</v>
      </c>
      <c r="G1645" t="s">
        <v>471</v>
      </c>
      <c r="H1645" t="s">
        <v>149</v>
      </c>
      <c r="I1645" t="s">
        <v>136</v>
      </c>
      <c r="J1645" t="s">
        <v>137</v>
      </c>
      <c r="K1645" t="s">
        <v>138</v>
      </c>
      <c r="L1645" t="s">
        <v>4997</v>
      </c>
      <c r="M1645" t="s">
        <v>4998</v>
      </c>
      <c r="N1645">
        <v>4.6238888879999998</v>
      </c>
      <c r="O1645">
        <v>0</v>
      </c>
      <c r="P1645">
        <v>63</v>
      </c>
      <c r="Q1645">
        <v>0</v>
      </c>
      <c r="R1645">
        <v>0</v>
      </c>
      <c r="S1645">
        <v>0</v>
      </c>
      <c r="T1645">
        <v>7</v>
      </c>
      <c r="U1645">
        <v>0</v>
      </c>
      <c r="V1645">
        <v>0</v>
      </c>
      <c r="W1645">
        <v>0</v>
      </c>
      <c r="X1645">
        <v>48.127489328830329</v>
      </c>
      <c r="Y1645">
        <v>0</v>
      </c>
      <c r="Z1645">
        <v>0</v>
      </c>
      <c r="AA1645">
        <v>0</v>
      </c>
      <c r="AB1645">
        <v>28.32554049227592</v>
      </c>
      <c r="AC1645">
        <v>0</v>
      </c>
      <c r="AD1645">
        <v>0</v>
      </c>
      <c r="AE1645">
        <v>76.453029821106242</v>
      </c>
    </row>
    <row r="1646" spans="1:31" x14ac:dyDescent="0.25">
      <c r="A1646">
        <v>2415360</v>
      </c>
      <c r="B1646">
        <v>1</v>
      </c>
      <c r="C1646" t="s">
        <v>80</v>
      </c>
      <c r="D1646" t="s">
        <v>94</v>
      </c>
      <c r="E1646" t="s">
        <v>162</v>
      </c>
      <c r="F1646" t="s">
        <v>4999</v>
      </c>
      <c r="G1646" t="s">
        <v>164</v>
      </c>
      <c r="H1646" t="s">
        <v>149</v>
      </c>
      <c r="I1646" t="s">
        <v>136</v>
      </c>
      <c r="J1646" t="s">
        <v>137</v>
      </c>
      <c r="K1646" t="s">
        <v>138</v>
      </c>
      <c r="L1646" t="s">
        <v>5000</v>
      </c>
      <c r="M1646" t="s">
        <v>5001</v>
      </c>
      <c r="N1646">
        <v>1.354166666</v>
      </c>
      <c r="O1646">
        <v>0</v>
      </c>
      <c r="P1646">
        <v>20</v>
      </c>
      <c r="Q1646">
        <v>0</v>
      </c>
      <c r="R1646">
        <v>0</v>
      </c>
      <c r="S1646">
        <v>0</v>
      </c>
      <c r="T1646">
        <v>4</v>
      </c>
      <c r="U1646">
        <v>0</v>
      </c>
      <c r="V1646">
        <v>0</v>
      </c>
      <c r="W1646">
        <v>0</v>
      </c>
      <c r="X1646">
        <v>6.1229921999461583</v>
      </c>
      <c r="Y1646">
        <v>0</v>
      </c>
      <c r="Z1646">
        <v>0</v>
      </c>
      <c r="AA1646">
        <v>0</v>
      </c>
      <c r="AB1646">
        <v>3.8071956758982806</v>
      </c>
      <c r="AC1646">
        <v>0</v>
      </c>
      <c r="AD1646">
        <v>0</v>
      </c>
      <c r="AE1646">
        <v>9.9301878758444388</v>
      </c>
    </row>
    <row r="1647" spans="1:31" x14ac:dyDescent="0.25">
      <c r="A1647">
        <v>2415337</v>
      </c>
      <c r="B1647">
        <v>1</v>
      </c>
      <c r="C1647" t="s">
        <v>81</v>
      </c>
      <c r="D1647" t="s">
        <v>128</v>
      </c>
      <c r="E1647" t="s">
        <v>162</v>
      </c>
      <c r="F1647" t="s">
        <v>5002</v>
      </c>
      <c r="G1647" t="s">
        <v>455</v>
      </c>
      <c r="H1647" t="s">
        <v>149</v>
      </c>
      <c r="I1647" t="s">
        <v>136</v>
      </c>
      <c r="J1647" t="s">
        <v>137</v>
      </c>
      <c r="K1647" t="s">
        <v>138</v>
      </c>
      <c r="L1647" t="s">
        <v>5003</v>
      </c>
      <c r="M1647" t="s">
        <v>5004</v>
      </c>
      <c r="N1647">
        <v>4.2549999999999999</v>
      </c>
      <c r="O1647">
        <v>0</v>
      </c>
      <c r="P1647">
        <v>47</v>
      </c>
      <c r="Q1647">
        <v>0</v>
      </c>
      <c r="R1647">
        <v>0</v>
      </c>
      <c r="S1647">
        <v>0</v>
      </c>
      <c r="T1647">
        <v>2</v>
      </c>
      <c r="U1647">
        <v>0</v>
      </c>
      <c r="V1647">
        <v>0</v>
      </c>
      <c r="W1647">
        <v>0</v>
      </c>
      <c r="X1647">
        <v>40.622667529051867</v>
      </c>
      <c r="Y1647">
        <v>0</v>
      </c>
      <c r="Z1647">
        <v>0</v>
      </c>
      <c r="AA1647">
        <v>0</v>
      </c>
      <c r="AB1647">
        <v>0.79523514058143341</v>
      </c>
      <c r="AC1647">
        <v>0</v>
      </c>
      <c r="AD1647">
        <v>0</v>
      </c>
      <c r="AE1647">
        <v>41.4179026696333</v>
      </c>
    </row>
    <row r="1648" spans="1:31" x14ac:dyDescent="0.25">
      <c r="A1648">
        <v>2414673</v>
      </c>
      <c r="B1648">
        <v>1</v>
      </c>
      <c r="C1648" t="s">
        <v>80</v>
      </c>
      <c r="D1648" t="s">
        <v>103</v>
      </c>
      <c r="E1648" t="s">
        <v>146</v>
      </c>
      <c r="F1648" t="s">
        <v>5005</v>
      </c>
      <c r="G1648" t="s">
        <v>148</v>
      </c>
      <c r="H1648" t="s">
        <v>149</v>
      </c>
      <c r="I1648" t="s">
        <v>136</v>
      </c>
      <c r="J1648" t="s">
        <v>137</v>
      </c>
      <c r="K1648" t="s">
        <v>138</v>
      </c>
      <c r="L1648" t="s">
        <v>5006</v>
      </c>
      <c r="M1648" t="s">
        <v>5007</v>
      </c>
      <c r="N1648">
        <v>0.819722222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1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</row>
    <row r="1649" spans="1:31" x14ac:dyDescent="0.25">
      <c r="A1649">
        <v>2415005</v>
      </c>
      <c r="B1649">
        <v>1</v>
      </c>
      <c r="C1649" t="s">
        <v>80</v>
      </c>
      <c r="D1649" t="s">
        <v>82</v>
      </c>
      <c r="E1649" t="s">
        <v>146</v>
      </c>
      <c r="F1649" t="s">
        <v>5008</v>
      </c>
      <c r="G1649" t="s">
        <v>148</v>
      </c>
      <c r="H1649" t="s">
        <v>149</v>
      </c>
      <c r="I1649" t="s">
        <v>136</v>
      </c>
      <c r="J1649" t="s">
        <v>137</v>
      </c>
      <c r="K1649" t="s">
        <v>138</v>
      </c>
      <c r="L1649" t="s">
        <v>5009</v>
      </c>
      <c r="M1649" t="s">
        <v>5010</v>
      </c>
      <c r="N1649">
        <v>2.852777777</v>
      </c>
      <c r="O1649">
        <v>0</v>
      </c>
      <c r="P1649">
        <v>4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3.3363040489875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3.3363040489875</v>
      </c>
    </row>
    <row r="1650" spans="1:31" x14ac:dyDescent="0.25">
      <c r="A1650">
        <v>2414982</v>
      </c>
      <c r="B1650">
        <v>1</v>
      </c>
      <c r="C1650" t="s">
        <v>80</v>
      </c>
      <c r="D1650" t="s">
        <v>103</v>
      </c>
      <c r="E1650" t="s">
        <v>146</v>
      </c>
      <c r="F1650" t="s">
        <v>5011</v>
      </c>
      <c r="G1650" t="s">
        <v>148</v>
      </c>
      <c r="H1650" t="s">
        <v>149</v>
      </c>
      <c r="I1650" t="s">
        <v>136</v>
      </c>
      <c r="J1650" t="s">
        <v>137</v>
      </c>
      <c r="K1650" t="s">
        <v>138</v>
      </c>
      <c r="L1650" t="s">
        <v>5012</v>
      </c>
      <c r="M1650" t="s">
        <v>5013</v>
      </c>
      <c r="N1650">
        <v>0.44666666599999999</v>
      </c>
      <c r="O1650">
        <v>0</v>
      </c>
      <c r="P1650">
        <v>6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0.48925464095617505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0.48925464095617505</v>
      </c>
    </row>
    <row r="1651" spans="1:31" x14ac:dyDescent="0.25">
      <c r="A1651">
        <v>2415174</v>
      </c>
      <c r="B1651">
        <v>1</v>
      </c>
      <c r="C1651" t="s">
        <v>80</v>
      </c>
      <c r="D1651" t="s">
        <v>84</v>
      </c>
      <c r="E1651" t="s">
        <v>146</v>
      </c>
      <c r="F1651" t="s">
        <v>5014</v>
      </c>
      <c r="G1651" t="s">
        <v>148</v>
      </c>
      <c r="H1651" t="s">
        <v>149</v>
      </c>
      <c r="I1651" t="s">
        <v>136</v>
      </c>
      <c r="J1651" t="s">
        <v>137</v>
      </c>
      <c r="K1651" t="s">
        <v>138</v>
      </c>
      <c r="L1651" t="s">
        <v>5015</v>
      </c>
      <c r="M1651" t="s">
        <v>5016</v>
      </c>
      <c r="N1651">
        <v>2.614166666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3.5809659530366833</v>
      </c>
      <c r="AC1651">
        <v>0</v>
      </c>
      <c r="AD1651">
        <v>0</v>
      </c>
      <c r="AE1651">
        <v>3.5809659530366833</v>
      </c>
    </row>
    <row r="1652" spans="1:31" x14ac:dyDescent="0.25">
      <c r="A1652">
        <v>2415523</v>
      </c>
      <c r="B1652">
        <v>1</v>
      </c>
      <c r="C1652" t="s">
        <v>81</v>
      </c>
      <c r="D1652" t="s">
        <v>128</v>
      </c>
      <c r="E1652" t="s">
        <v>141</v>
      </c>
      <c r="F1652" t="s">
        <v>5017</v>
      </c>
      <c r="G1652" t="s">
        <v>143</v>
      </c>
      <c r="H1652" t="s">
        <v>135</v>
      </c>
      <c r="I1652" t="s">
        <v>136</v>
      </c>
      <c r="J1652" t="s">
        <v>137</v>
      </c>
      <c r="K1652" t="s">
        <v>138</v>
      </c>
      <c r="L1652" t="s">
        <v>5018</v>
      </c>
      <c r="M1652" t="s">
        <v>5019</v>
      </c>
      <c r="N1652">
        <v>0.53249999999999997</v>
      </c>
      <c r="O1652">
        <v>6</v>
      </c>
      <c r="P1652">
        <v>556</v>
      </c>
      <c r="Q1652">
        <v>100</v>
      </c>
      <c r="R1652">
        <v>28</v>
      </c>
      <c r="S1652">
        <v>7</v>
      </c>
      <c r="T1652">
        <v>65</v>
      </c>
      <c r="U1652">
        <v>0</v>
      </c>
      <c r="V1652">
        <v>0</v>
      </c>
      <c r="W1652">
        <v>0.4804889205492</v>
      </c>
      <c r="X1652">
        <v>48.49968863664111</v>
      </c>
      <c r="Y1652">
        <v>15.48256408467525</v>
      </c>
      <c r="Z1652">
        <v>2.6015935099022998</v>
      </c>
      <c r="AA1652">
        <v>2.7237719756474994</v>
      </c>
      <c r="AB1652">
        <v>9.8717036082047986</v>
      </c>
      <c r="AC1652">
        <v>0</v>
      </c>
      <c r="AD1652">
        <v>0</v>
      </c>
      <c r="AE1652">
        <v>79.659810735620155</v>
      </c>
    </row>
    <row r="1653" spans="1:31" x14ac:dyDescent="0.25">
      <c r="A1653">
        <v>2414859</v>
      </c>
      <c r="B1653">
        <v>1</v>
      </c>
      <c r="C1653" t="s">
        <v>81</v>
      </c>
      <c r="D1653" t="s">
        <v>119</v>
      </c>
      <c r="E1653" t="s">
        <v>162</v>
      </c>
      <c r="F1653" t="s">
        <v>5020</v>
      </c>
      <c r="G1653" t="s">
        <v>164</v>
      </c>
      <c r="H1653" t="s">
        <v>149</v>
      </c>
      <c r="I1653" t="s">
        <v>136</v>
      </c>
      <c r="J1653" t="s">
        <v>137</v>
      </c>
      <c r="K1653" t="s">
        <v>138</v>
      </c>
      <c r="L1653" t="s">
        <v>5021</v>
      </c>
      <c r="M1653" t="s">
        <v>5022</v>
      </c>
      <c r="N1653">
        <v>1.5280555549999999</v>
      </c>
      <c r="O1653">
        <v>0</v>
      </c>
      <c r="P1653">
        <v>4</v>
      </c>
      <c r="Q1653">
        <v>0</v>
      </c>
      <c r="R1653">
        <v>5</v>
      </c>
      <c r="S1653">
        <v>0</v>
      </c>
      <c r="T1653">
        <v>1</v>
      </c>
      <c r="U1653">
        <v>0</v>
      </c>
      <c r="V1653">
        <v>0</v>
      </c>
      <c r="W1653">
        <v>0</v>
      </c>
      <c r="X1653">
        <v>3.6176115503508334E-2</v>
      </c>
      <c r="Y1653">
        <v>0</v>
      </c>
      <c r="Z1653">
        <v>0</v>
      </c>
      <c r="AA1653">
        <v>0</v>
      </c>
      <c r="AB1653">
        <v>0.79920066284533331</v>
      </c>
      <c r="AC1653">
        <v>0</v>
      </c>
      <c r="AD1653">
        <v>0</v>
      </c>
      <c r="AE1653">
        <v>0.83537677834884161</v>
      </c>
    </row>
    <row r="1654" spans="1:31" x14ac:dyDescent="0.25">
      <c r="A1654">
        <v>2415128</v>
      </c>
      <c r="B1654">
        <v>1</v>
      </c>
      <c r="C1654" t="s">
        <v>80</v>
      </c>
      <c r="D1654" t="s">
        <v>82</v>
      </c>
      <c r="E1654" t="s">
        <v>174</v>
      </c>
      <c r="F1654" t="s">
        <v>5023</v>
      </c>
      <c r="G1654" t="s">
        <v>158</v>
      </c>
      <c r="H1654" t="s">
        <v>135</v>
      </c>
      <c r="I1654" t="s">
        <v>136</v>
      </c>
      <c r="J1654" t="s">
        <v>137</v>
      </c>
      <c r="K1654" t="s">
        <v>159</v>
      </c>
      <c r="L1654" t="s">
        <v>5024</v>
      </c>
      <c r="M1654" t="s">
        <v>5025</v>
      </c>
      <c r="N1654">
        <v>3.906666666</v>
      </c>
      <c r="O1654">
        <v>0</v>
      </c>
      <c r="P1654">
        <v>2885</v>
      </c>
      <c r="Q1654">
        <v>0</v>
      </c>
      <c r="R1654">
        <v>0</v>
      </c>
      <c r="S1654">
        <v>0</v>
      </c>
      <c r="T1654">
        <v>225</v>
      </c>
      <c r="U1654">
        <v>0</v>
      </c>
      <c r="V1654">
        <v>0</v>
      </c>
      <c r="W1654">
        <v>0</v>
      </c>
      <c r="X1654">
        <v>2323.1472602852264</v>
      </c>
      <c r="Y1654">
        <v>0</v>
      </c>
      <c r="Z1654">
        <v>0</v>
      </c>
      <c r="AA1654">
        <v>0</v>
      </c>
      <c r="AB1654">
        <v>681.09138848704424</v>
      </c>
      <c r="AC1654">
        <v>0</v>
      </c>
      <c r="AD1654">
        <v>0</v>
      </c>
      <c r="AE1654">
        <v>3004.2386487722706</v>
      </c>
    </row>
    <row r="1655" spans="1:31" x14ac:dyDescent="0.25">
      <c r="A1655">
        <v>2415045</v>
      </c>
      <c r="B1655">
        <v>1</v>
      </c>
      <c r="C1655" t="s">
        <v>80</v>
      </c>
      <c r="D1655" t="s">
        <v>94</v>
      </c>
      <c r="E1655" t="s">
        <v>174</v>
      </c>
      <c r="F1655" t="s">
        <v>504</v>
      </c>
      <c r="G1655" t="s">
        <v>143</v>
      </c>
      <c r="H1655" t="s">
        <v>135</v>
      </c>
      <c r="I1655" t="s">
        <v>136</v>
      </c>
      <c r="J1655" t="s">
        <v>137</v>
      </c>
      <c r="K1655" t="s">
        <v>138</v>
      </c>
      <c r="L1655" t="s">
        <v>5026</v>
      </c>
      <c r="M1655" t="s">
        <v>5027</v>
      </c>
      <c r="N1655">
        <v>1.681944444</v>
      </c>
      <c r="O1655">
        <v>0</v>
      </c>
      <c r="P1655">
        <v>1</v>
      </c>
      <c r="Q1655">
        <v>9</v>
      </c>
      <c r="R1655">
        <v>166</v>
      </c>
      <c r="S1655">
        <v>1</v>
      </c>
      <c r="T1655">
        <v>23</v>
      </c>
      <c r="U1655">
        <v>1</v>
      </c>
      <c r="V1655">
        <v>0</v>
      </c>
      <c r="W1655">
        <v>0</v>
      </c>
      <c r="X1655">
        <v>2.681329957756283</v>
      </c>
      <c r="Y1655">
        <v>1.1390555402873002</v>
      </c>
      <c r="Z1655">
        <v>1.990280824194</v>
      </c>
      <c r="AA1655">
        <v>2.1326832585988611</v>
      </c>
      <c r="AB1655">
        <v>13.234568964224392</v>
      </c>
      <c r="AC1655">
        <v>186.35672560222667</v>
      </c>
      <c r="AD1655">
        <v>0</v>
      </c>
      <c r="AE1655">
        <v>207.53464414728751</v>
      </c>
    </row>
    <row r="1656" spans="1:31" x14ac:dyDescent="0.25">
      <c r="A1656">
        <v>2414690</v>
      </c>
      <c r="B1656">
        <v>1</v>
      </c>
      <c r="C1656" t="s">
        <v>80</v>
      </c>
      <c r="D1656" t="s">
        <v>83</v>
      </c>
      <c r="E1656" t="s">
        <v>132</v>
      </c>
      <c r="F1656" t="s">
        <v>5028</v>
      </c>
      <c r="G1656" t="s">
        <v>154</v>
      </c>
      <c r="H1656" t="s">
        <v>135</v>
      </c>
      <c r="I1656" t="s">
        <v>136</v>
      </c>
      <c r="J1656" t="s">
        <v>137</v>
      </c>
      <c r="K1656" t="s">
        <v>138</v>
      </c>
      <c r="L1656" t="s">
        <v>5029</v>
      </c>
      <c r="M1656" t="s">
        <v>5030</v>
      </c>
      <c r="N1656">
        <v>0.329166666</v>
      </c>
      <c r="O1656">
        <v>0</v>
      </c>
      <c r="P1656">
        <v>134</v>
      </c>
      <c r="Q1656">
        <v>0</v>
      </c>
      <c r="R1656">
        <v>0</v>
      </c>
      <c r="S1656">
        <v>23</v>
      </c>
      <c r="T1656">
        <v>19</v>
      </c>
      <c r="U1656">
        <v>14</v>
      </c>
      <c r="V1656">
        <v>3</v>
      </c>
      <c r="W1656">
        <v>0</v>
      </c>
      <c r="X1656">
        <v>11.053867829958802</v>
      </c>
      <c r="Y1656">
        <v>0</v>
      </c>
      <c r="Z1656">
        <v>0</v>
      </c>
      <c r="AA1656">
        <v>97.462040464378958</v>
      </c>
      <c r="AB1656">
        <v>6.8075187171565998</v>
      </c>
      <c r="AC1656">
        <v>163.39524137496562</v>
      </c>
      <c r="AD1656">
        <v>35.297149042969998</v>
      </c>
      <c r="AE1656">
        <v>314.01581742942994</v>
      </c>
    </row>
    <row r="1657" spans="1:31" x14ac:dyDescent="0.25">
      <c r="A1657">
        <v>2414842</v>
      </c>
      <c r="B1657">
        <v>1</v>
      </c>
      <c r="C1657" t="s">
        <v>80</v>
      </c>
      <c r="D1657" t="s">
        <v>98</v>
      </c>
      <c r="E1657" t="s">
        <v>174</v>
      </c>
      <c r="F1657" t="s">
        <v>5031</v>
      </c>
      <c r="G1657" t="s">
        <v>158</v>
      </c>
      <c r="H1657" t="s">
        <v>135</v>
      </c>
      <c r="I1657" t="s">
        <v>136</v>
      </c>
      <c r="J1657" t="s">
        <v>137</v>
      </c>
      <c r="K1657" t="s">
        <v>159</v>
      </c>
      <c r="L1657" t="s">
        <v>5032</v>
      </c>
      <c r="M1657" t="s">
        <v>5033</v>
      </c>
      <c r="N1657">
        <v>4.0372222219999996</v>
      </c>
      <c r="O1657">
        <v>0</v>
      </c>
      <c r="P1657">
        <v>1738</v>
      </c>
      <c r="Q1657">
        <v>0</v>
      </c>
      <c r="R1657">
        <v>0</v>
      </c>
      <c r="S1657">
        <v>2</v>
      </c>
      <c r="T1657">
        <v>655</v>
      </c>
      <c r="U1657">
        <v>0</v>
      </c>
      <c r="V1657">
        <v>0</v>
      </c>
      <c r="W1657">
        <v>0</v>
      </c>
      <c r="X1657">
        <v>1216.8943716274</v>
      </c>
      <c r="Y1657">
        <v>0</v>
      </c>
      <c r="Z1657">
        <v>0</v>
      </c>
      <c r="AA1657">
        <v>231.4391376683065</v>
      </c>
      <c r="AB1657">
        <v>1756.6938142463111</v>
      </c>
      <c r="AC1657">
        <v>0</v>
      </c>
      <c r="AD1657">
        <v>0</v>
      </c>
      <c r="AE1657">
        <v>3205.0273235420177</v>
      </c>
    </row>
    <row r="1658" spans="1:31" x14ac:dyDescent="0.25">
      <c r="A1658">
        <v>2415091</v>
      </c>
      <c r="B1658">
        <v>1</v>
      </c>
      <c r="C1658" t="s">
        <v>80</v>
      </c>
      <c r="D1658" t="s">
        <v>83</v>
      </c>
      <c r="E1658" t="s">
        <v>162</v>
      </c>
      <c r="F1658" t="s">
        <v>5034</v>
      </c>
      <c r="G1658" t="s">
        <v>164</v>
      </c>
      <c r="H1658" t="s">
        <v>149</v>
      </c>
      <c r="I1658" t="s">
        <v>136</v>
      </c>
      <c r="J1658" t="s">
        <v>137</v>
      </c>
      <c r="K1658" t="s">
        <v>138</v>
      </c>
      <c r="L1658" t="s">
        <v>5035</v>
      </c>
      <c r="M1658" t="s">
        <v>5036</v>
      </c>
      <c r="N1658">
        <v>1.769722222</v>
      </c>
      <c r="O1658">
        <v>0</v>
      </c>
      <c r="P1658">
        <v>112</v>
      </c>
      <c r="Q1658">
        <v>0</v>
      </c>
      <c r="R1658">
        <v>0</v>
      </c>
      <c r="S1658">
        <v>0</v>
      </c>
      <c r="T1658">
        <v>13</v>
      </c>
      <c r="U1658">
        <v>0</v>
      </c>
      <c r="V1658">
        <v>0</v>
      </c>
      <c r="W1658">
        <v>0</v>
      </c>
      <c r="X1658">
        <v>48.320815503306513</v>
      </c>
      <c r="Y1658">
        <v>0</v>
      </c>
      <c r="Z1658">
        <v>0</v>
      </c>
      <c r="AA1658">
        <v>0</v>
      </c>
      <c r="AB1658">
        <v>13.540510293220766</v>
      </c>
      <c r="AC1658">
        <v>0</v>
      </c>
      <c r="AD1658">
        <v>0</v>
      </c>
      <c r="AE1658">
        <v>61.861325796527282</v>
      </c>
    </row>
    <row r="1659" spans="1:31" x14ac:dyDescent="0.25">
      <c r="A1659">
        <v>2415529</v>
      </c>
      <c r="B1659">
        <v>1</v>
      </c>
      <c r="C1659" t="s">
        <v>80</v>
      </c>
      <c r="D1659" t="s">
        <v>82</v>
      </c>
      <c r="E1659" t="s">
        <v>146</v>
      </c>
      <c r="F1659" t="s">
        <v>5037</v>
      </c>
      <c r="G1659" t="s">
        <v>148</v>
      </c>
      <c r="H1659" t="s">
        <v>149</v>
      </c>
      <c r="I1659" t="s">
        <v>136</v>
      </c>
      <c r="J1659" t="s">
        <v>137</v>
      </c>
      <c r="K1659" t="s">
        <v>138</v>
      </c>
      <c r="L1659" t="s">
        <v>5038</v>
      </c>
      <c r="M1659" t="s">
        <v>5039</v>
      </c>
      <c r="N1659">
        <v>0.99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0.316892189943075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0.316892189943075</v>
      </c>
    </row>
    <row r="1660" spans="1:31" x14ac:dyDescent="0.25">
      <c r="A1660">
        <v>2414796</v>
      </c>
      <c r="B1660">
        <v>1</v>
      </c>
      <c r="C1660" t="s">
        <v>80</v>
      </c>
      <c r="D1660" t="s">
        <v>82</v>
      </c>
      <c r="E1660" t="s">
        <v>146</v>
      </c>
      <c r="F1660" t="s">
        <v>5040</v>
      </c>
      <c r="G1660" t="s">
        <v>282</v>
      </c>
      <c r="H1660" t="s">
        <v>149</v>
      </c>
      <c r="I1660" t="s">
        <v>136</v>
      </c>
      <c r="J1660" t="s">
        <v>137</v>
      </c>
      <c r="K1660" t="s">
        <v>138</v>
      </c>
      <c r="L1660" t="s">
        <v>5041</v>
      </c>
      <c r="M1660" t="s">
        <v>5042</v>
      </c>
      <c r="N1660">
        <v>7.0655555550000004</v>
      </c>
      <c r="O1660">
        <v>0</v>
      </c>
      <c r="P1660">
        <v>7</v>
      </c>
      <c r="Q1660">
        <v>0</v>
      </c>
      <c r="R1660">
        <v>0</v>
      </c>
      <c r="S1660">
        <v>0</v>
      </c>
      <c r="T1660">
        <v>2</v>
      </c>
      <c r="U1660">
        <v>0</v>
      </c>
      <c r="V1660">
        <v>0</v>
      </c>
      <c r="W1660">
        <v>0</v>
      </c>
      <c r="X1660">
        <v>16.159043006039269</v>
      </c>
      <c r="Y1660">
        <v>0</v>
      </c>
      <c r="Z1660">
        <v>0</v>
      </c>
      <c r="AA1660">
        <v>0</v>
      </c>
      <c r="AB1660">
        <v>6.1875900073328012</v>
      </c>
      <c r="AC1660">
        <v>0</v>
      </c>
      <c r="AD1660">
        <v>0</v>
      </c>
      <c r="AE1660">
        <v>22.34663301337207</v>
      </c>
    </row>
    <row r="1661" spans="1:31" x14ac:dyDescent="0.25">
      <c r="A1661">
        <v>2415483</v>
      </c>
      <c r="B1661">
        <v>1</v>
      </c>
      <c r="C1661" t="s">
        <v>80</v>
      </c>
      <c r="D1661" t="s">
        <v>99</v>
      </c>
      <c r="E1661" t="s">
        <v>162</v>
      </c>
      <c r="F1661" t="s">
        <v>5043</v>
      </c>
      <c r="G1661" t="s">
        <v>164</v>
      </c>
      <c r="H1661" t="s">
        <v>149</v>
      </c>
      <c r="I1661" t="s">
        <v>136</v>
      </c>
      <c r="J1661" t="s">
        <v>137</v>
      </c>
      <c r="K1661" t="s">
        <v>138</v>
      </c>
      <c r="L1661" t="s">
        <v>5044</v>
      </c>
      <c r="M1661" t="s">
        <v>5045</v>
      </c>
      <c r="N1661">
        <v>2.0177777770000001</v>
      </c>
      <c r="O1661">
        <v>0</v>
      </c>
      <c r="P1661">
        <v>26</v>
      </c>
      <c r="Q1661">
        <v>0</v>
      </c>
      <c r="R1661">
        <v>1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7.5954933030099507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7.5954933030099507</v>
      </c>
    </row>
    <row r="1662" spans="1:31" x14ac:dyDescent="0.25">
      <c r="A1662">
        <v>2414922</v>
      </c>
      <c r="B1662">
        <v>1</v>
      </c>
      <c r="C1662" t="s">
        <v>81</v>
      </c>
      <c r="D1662" t="s">
        <v>118</v>
      </c>
      <c r="E1662" t="s">
        <v>132</v>
      </c>
      <c r="F1662" t="s">
        <v>5046</v>
      </c>
      <c r="G1662" t="s">
        <v>143</v>
      </c>
      <c r="H1662" t="s">
        <v>135</v>
      </c>
      <c r="I1662" t="s">
        <v>136</v>
      </c>
      <c r="J1662" t="s">
        <v>137</v>
      </c>
      <c r="K1662" t="s">
        <v>138</v>
      </c>
      <c r="L1662" t="s">
        <v>5047</v>
      </c>
      <c r="M1662" t="s">
        <v>5048</v>
      </c>
      <c r="N1662">
        <v>0.40777777700000001</v>
      </c>
      <c r="O1662">
        <v>0</v>
      </c>
      <c r="P1662">
        <v>3691</v>
      </c>
      <c r="Q1662">
        <v>1</v>
      </c>
      <c r="R1662">
        <v>34</v>
      </c>
      <c r="S1662">
        <v>58</v>
      </c>
      <c r="T1662">
        <v>181</v>
      </c>
      <c r="U1662">
        <v>1</v>
      </c>
      <c r="V1662">
        <v>0</v>
      </c>
      <c r="W1662">
        <v>0</v>
      </c>
      <c r="X1662">
        <v>349.0292326595852</v>
      </c>
      <c r="Y1662">
        <v>0</v>
      </c>
      <c r="Z1662">
        <v>11.989786736716589</v>
      </c>
      <c r="AA1662">
        <v>563.60809261563702</v>
      </c>
      <c r="AB1662">
        <v>121.66709914609551</v>
      </c>
      <c r="AC1662">
        <v>13.610929172000668</v>
      </c>
      <c r="AD1662">
        <v>0</v>
      </c>
      <c r="AE1662">
        <v>1059.905140330035</v>
      </c>
    </row>
    <row r="1663" spans="1:31" x14ac:dyDescent="0.25">
      <c r="A1663">
        <v>2414945</v>
      </c>
      <c r="B1663">
        <v>1</v>
      </c>
      <c r="C1663" t="s">
        <v>80</v>
      </c>
      <c r="D1663" t="s">
        <v>82</v>
      </c>
      <c r="E1663" t="s">
        <v>152</v>
      </c>
      <c r="F1663" t="s">
        <v>5049</v>
      </c>
      <c r="G1663" t="s">
        <v>158</v>
      </c>
      <c r="H1663" t="s">
        <v>149</v>
      </c>
      <c r="I1663" t="s">
        <v>136</v>
      </c>
      <c r="J1663" t="s">
        <v>137</v>
      </c>
      <c r="K1663" t="s">
        <v>159</v>
      </c>
      <c r="L1663" t="s">
        <v>5050</v>
      </c>
      <c r="M1663" t="s">
        <v>5051</v>
      </c>
      <c r="N1663">
        <v>1.744722222</v>
      </c>
      <c r="O1663">
        <v>0</v>
      </c>
      <c r="P1663">
        <v>385</v>
      </c>
      <c r="Q1663">
        <v>0</v>
      </c>
      <c r="R1663">
        <v>0</v>
      </c>
      <c r="S1663">
        <v>0</v>
      </c>
      <c r="T1663">
        <v>34</v>
      </c>
      <c r="U1663">
        <v>0</v>
      </c>
      <c r="V1663">
        <v>0</v>
      </c>
      <c r="W1663">
        <v>0</v>
      </c>
      <c r="X1663">
        <v>186.15781088286994</v>
      </c>
      <c r="Y1663">
        <v>0</v>
      </c>
      <c r="Z1663">
        <v>0</v>
      </c>
      <c r="AA1663">
        <v>0</v>
      </c>
      <c r="AB1663">
        <v>85.516803498979712</v>
      </c>
      <c r="AC1663">
        <v>0</v>
      </c>
      <c r="AD1663">
        <v>0</v>
      </c>
      <c r="AE1663">
        <v>271.67461438184966</v>
      </c>
    </row>
    <row r="1664" spans="1:31" x14ac:dyDescent="0.25">
      <c r="A1664">
        <v>2415443</v>
      </c>
      <c r="B1664">
        <v>1</v>
      </c>
      <c r="C1664" t="s">
        <v>80</v>
      </c>
      <c r="D1664" t="s">
        <v>82</v>
      </c>
      <c r="E1664" t="s">
        <v>146</v>
      </c>
      <c r="F1664" t="s">
        <v>5052</v>
      </c>
      <c r="G1664" t="s">
        <v>148</v>
      </c>
      <c r="H1664" t="s">
        <v>149</v>
      </c>
      <c r="I1664" t="s">
        <v>136</v>
      </c>
      <c r="J1664" t="s">
        <v>137</v>
      </c>
      <c r="K1664" t="s">
        <v>138</v>
      </c>
      <c r="L1664" t="s">
        <v>5053</v>
      </c>
      <c r="M1664" t="s">
        <v>5054</v>
      </c>
      <c r="N1664">
        <v>1.4580555550000001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0.16308290659914168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0.16308290659914168</v>
      </c>
    </row>
    <row r="1665" spans="1:31" x14ac:dyDescent="0.25">
      <c r="A1665">
        <v>2414753</v>
      </c>
      <c r="B1665">
        <v>1</v>
      </c>
      <c r="C1665" t="s">
        <v>80</v>
      </c>
      <c r="D1665" t="s">
        <v>98</v>
      </c>
      <c r="E1665" t="s">
        <v>162</v>
      </c>
      <c r="F1665" t="s">
        <v>3710</v>
      </c>
      <c r="G1665" t="s">
        <v>228</v>
      </c>
      <c r="H1665" t="s">
        <v>149</v>
      </c>
      <c r="I1665" t="s">
        <v>136</v>
      </c>
      <c r="J1665" t="s">
        <v>137</v>
      </c>
      <c r="K1665" t="s">
        <v>138</v>
      </c>
      <c r="L1665" t="s">
        <v>5055</v>
      </c>
      <c r="M1665" t="s">
        <v>5056</v>
      </c>
      <c r="N1665">
        <v>4.108055555</v>
      </c>
      <c r="O1665">
        <v>0</v>
      </c>
      <c r="P1665">
        <v>65</v>
      </c>
      <c r="Q1665">
        <v>0</v>
      </c>
      <c r="R1665">
        <v>0</v>
      </c>
      <c r="S1665">
        <v>0</v>
      </c>
      <c r="T1665">
        <v>1</v>
      </c>
      <c r="U1665">
        <v>0</v>
      </c>
      <c r="V1665">
        <v>0</v>
      </c>
      <c r="W1665">
        <v>0</v>
      </c>
      <c r="X1665">
        <v>30.210983210841537</v>
      </c>
      <c r="Y1665">
        <v>0</v>
      </c>
      <c r="Z1665">
        <v>0</v>
      </c>
      <c r="AA1665">
        <v>0</v>
      </c>
      <c r="AB1665">
        <v>0.35245662979275005</v>
      </c>
      <c r="AC1665">
        <v>0</v>
      </c>
      <c r="AD1665">
        <v>0</v>
      </c>
      <c r="AE1665">
        <v>30.563439840634288</v>
      </c>
    </row>
    <row r="1666" spans="1:31" x14ac:dyDescent="0.25">
      <c r="A1666">
        <v>2414759</v>
      </c>
      <c r="B1666">
        <v>1</v>
      </c>
      <c r="C1666" t="s">
        <v>80</v>
      </c>
      <c r="D1666" t="s">
        <v>90</v>
      </c>
      <c r="E1666" t="s">
        <v>146</v>
      </c>
      <c r="F1666" t="s">
        <v>5057</v>
      </c>
      <c r="G1666" t="s">
        <v>148</v>
      </c>
      <c r="H1666" t="s">
        <v>149</v>
      </c>
      <c r="I1666" t="s">
        <v>136</v>
      </c>
      <c r="J1666" t="s">
        <v>137</v>
      </c>
      <c r="K1666" t="s">
        <v>138</v>
      </c>
      <c r="L1666" t="s">
        <v>5058</v>
      </c>
      <c r="M1666" t="s">
        <v>5059</v>
      </c>
      <c r="N1666">
        <v>4.1488888880000001</v>
      </c>
      <c r="O1666">
        <v>0</v>
      </c>
      <c r="P1666">
        <v>4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2.7864827151611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2.7864827151611</v>
      </c>
    </row>
    <row r="1667" spans="1:31" x14ac:dyDescent="0.25">
      <c r="A1667">
        <v>2415400</v>
      </c>
      <c r="B1667">
        <v>1</v>
      </c>
      <c r="C1667" t="s">
        <v>80</v>
      </c>
      <c r="D1667" t="s">
        <v>104</v>
      </c>
      <c r="E1667" t="s">
        <v>146</v>
      </c>
      <c r="F1667" t="s">
        <v>4439</v>
      </c>
      <c r="G1667" t="s">
        <v>199</v>
      </c>
      <c r="H1667" t="s">
        <v>149</v>
      </c>
      <c r="I1667" t="s">
        <v>136</v>
      </c>
      <c r="J1667" t="s">
        <v>137</v>
      </c>
      <c r="K1667" t="s">
        <v>138</v>
      </c>
      <c r="L1667" t="s">
        <v>5060</v>
      </c>
      <c r="M1667" t="s">
        <v>5061</v>
      </c>
      <c r="N1667">
        <v>4.1338888880000004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0.95658613044915008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0.95658613044915008</v>
      </c>
    </row>
    <row r="1668" spans="1:31" x14ac:dyDescent="0.25">
      <c r="A1668">
        <v>2415300</v>
      </c>
      <c r="B1668">
        <v>1</v>
      </c>
      <c r="C1668" t="s">
        <v>80</v>
      </c>
      <c r="D1668" t="s">
        <v>84</v>
      </c>
      <c r="E1668" t="s">
        <v>146</v>
      </c>
      <c r="F1668" t="s">
        <v>5062</v>
      </c>
      <c r="G1668" t="s">
        <v>148</v>
      </c>
      <c r="H1668" t="s">
        <v>149</v>
      </c>
      <c r="I1668" t="s">
        <v>136</v>
      </c>
      <c r="J1668" t="s">
        <v>137</v>
      </c>
      <c r="K1668" t="s">
        <v>138</v>
      </c>
      <c r="L1668" t="s">
        <v>5063</v>
      </c>
      <c r="M1668" t="s">
        <v>5064</v>
      </c>
      <c r="N1668">
        <v>1.909444444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5.3852037658978418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5.3852037658978418</v>
      </c>
    </row>
    <row r="1669" spans="1:31" x14ac:dyDescent="0.25">
      <c r="A1669">
        <v>2414773</v>
      </c>
      <c r="B1669">
        <v>1</v>
      </c>
      <c r="C1669" t="s">
        <v>81</v>
      </c>
      <c r="D1669" t="s">
        <v>128</v>
      </c>
      <c r="E1669" t="s">
        <v>174</v>
      </c>
      <c r="F1669" t="s">
        <v>5065</v>
      </c>
      <c r="G1669" t="s">
        <v>565</v>
      </c>
      <c r="H1669" t="s">
        <v>135</v>
      </c>
      <c r="I1669" t="s">
        <v>136</v>
      </c>
      <c r="J1669" t="s">
        <v>137</v>
      </c>
      <c r="K1669" t="s">
        <v>159</v>
      </c>
      <c r="L1669" t="s">
        <v>5066</v>
      </c>
      <c r="M1669" t="s">
        <v>5067</v>
      </c>
      <c r="N1669">
        <v>0.43916666599999998</v>
      </c>
      <c r="O1669">
        <v>3</v>
      </c>
      <c r="P1669">
        <v>3992</v>
      </c>
      <c r="Q1669">
        <v>16</v>
      </c>
      <c r="R1669">
        <v>11</v>
      </c>
      <c r="S1669">
        <v>10</v>
      </c>
      <c r="T1669">
        <v>318</v>
      </c>
      <c r="U1669">
        <v>0</v>
      </c>
      <c r="V1669">
        <v>1</v>
      </c>
      <c r="W1669">
        <v>13.268236566724148</v>
      </c>
      <c r="X1669">
        <v>341.27245024083163</v>
      </c>
      <c r="Y1669">
        <v>0.93283900910279993</v>
      </c>
      <c r="Z1669">
        <v>0.61451589128216666</v>
      </c>
      <c r="AA1669">
        <v>76.750283031653765</v>
      </c>
      <c r="AB1669">
        <v>177.46881724907237</v>
      </c>
      <c r="AC1669">
        <v>0</v>
      </c>
      <c r="AD1669">
        <v>58.781069084593355</v>
      </c>
      <c r="AE1669">
        <v>669.08821107326025</v>
      </c>
    </row>
    <row r="1670" spans="1:31" x14ac:dyDescent="0.25">
      <c r="A1670">
        <v>2415257</v>
      </c>
      <c r="B1670">
        <v>1</v>
      </c>
      <c r="C1670" t="s">
        <v>80</v>
      </c>
      <c r="D1670" t="s">
        <v>97</v>
      </c>
      <c r="E1670" t="s">
        <v>146</v>
      </c>
      <c r="F1670" t="s">
        <v>5068</v>
      </c>
      <c r="G1670" t="s">
        <v>199</v>
      </c>
      <c r="H1670" t="s">
        <v>149</v>
      </c>
      <c r="I1670" t="s">
        <v>136</v>
      </c>
      <c r="J1670" t="s">
        <v>137</v>
      </c>
      <c r="K1670" t="s">
        <v>138</v>
      </c>
      <c r="L1670" t="s">
        <v>5069</v>
      </c>
      <c r="M1670" t="s">
        <v>5070</v>
      </c>
      <c r="N1670">
        <v>0.75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0.18467712529537503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0.18467712529537503</v>
      </c>
    </row>
    <row r="1671" spans="1:31" x14ac:dyDescent="0.25">
      <c r="A1671">
        <v>2415764</v>
      </c>
      <c r="B1671">
        <v>1</v>
      </c>
      <c r="C1671" t="s">
        <v>80</v>
      </c>
      <c r="D1671" t="s">
        <v>106</v>
      </c>
      <c r="E1671" t="s">
        <v>162</v>
      </c>
      <c r="F1671" t="s">
        <v>5071</v>
      </c>
      <c r="G1671" t="s">
        <v>164</v>
      </c>
      <c r="H1671" t="s">
        <v>149</v>
      </c>
      <c r="I1671" t="s">
        <v>136</v>
      </c>
      <c r="J1671" t="s">
        <v>137</v>
      </c>
      <c r="K1671" t="s">
        <v>138</v>
      </c>
      <c r="L1671" t="s">
        <v>5072</v>
      </c>
      <c r="M1671" t="s">
        <v>5073</v>
      </c>
      <c r="N1671">
        <v>0.447222222</v>
      </c>
      <c r="O1671">
        <v>0</v>
      </c>
      <c r="P1671">
        <v>25</v>
      </c>
      <c r="Q1671">
        <v>0</v>
      </c>
      <c r="R1671">
        <v>1</v>
      </c>
      <c r="S1671">
        <v>0</v>
      </c>
      <c r="T1671">
        <v>3</v>
      </c>
      <c r="U1671">
        <v>0</v>
      </c>
      <c r="V1671">
        <v>0</v>
      </c>
      <c r="W1671">
        <v>0</v>
      </c>
      <c r="X1671">
        <v>2.3551974151335004</v>
      </c>
      <c r="Y1671">
        <v>0</v>
      </c>
      <c r="Z1671">
        <v>8.9758741041666673E-4</v>
      </c>
      <c r="AA1671">
        <v>0</v>
      </c>
      <c r="AB1671">
        <v>7.4004746074583336E-2</v>
      </c>
      <c r="AC1671">
        <v>0</v>
      </c>
      <c r="AD1671">
        <v>0</v>
      </c>
      <c r="AE1671">
        <v>2.4300997486185003</v>
      </c>
    </row>
    <row r="1672" spans="1:31" x14ac:dyDescent="0.25">
      <c r="A1672">
        <v>2416096</v>
      </c>
      <c r="B1672">
        <v>1</v>
      </c>
      <c r="C1672" t="s">
        <v>80</v>
      </c>
      <c r="D1672" t="s">
        <v>99</v>
      </c>
      <c r="E1672" t="s">
        <v>162</v>
      </c>
      <c r="F1672" t="s">
        <v>5074</v>
      </c>
      <c r="G1672" t="s">
        <v>164</v>
      </c>
      <c r="H1672" t="s">
        <v>149</v>
      </c>
      <c r="I1672" t="s">
        <v>136</v>
      </c>
      <c r="J1672" t="s">
        <v>137</v>
      </c>
      <c r="K1672" t="s">
        <v>138</v>
      </c>
      <c r="L1672" t="s">
        <v>5075</v>
      </c>
      <c r="M1672" t="s">
        <v>5076</v>
      </c>
      <c r="N1672">
        <v>1.7522222220000001</v>
      </c>
      <c r="O1672">
        <v>0</v>
      </c>
      <c r="P1672">
        <v>42</v>
      </c>
      <c r="Q1672">
        <v>0</v>
      </c>
      <c r="R1672">
        <v>0</v>
      </c>
      <c r="S1672">
        <v>0</v>
      </c>
      <c r="T1672">
        <v>2</v>
      </c>
      <c r="U1672">
        <v>0</v>
      </c>
      <c r="V1672">
        <v>0</v>
      </c>
      <c r="W1672">
        <v>0</v>
      </c>
      <c r="X1672">
        <v>23.023044608200234</v>
      </c>
      <c r="Y1672">
        <v>0</v>
      </c>
      <c r="Z1672">
        <v>0</v>
      </c>
      <c r="AA1672">
        <v>0</v>
      </c>
      <c r="AB1672">
        <v>0.28095910611793334</v>
      </c>
      <c r="AC1672">
        <v>0</v>
      </c>
      <c r="AD1672">
        <v>0</v>
      </c>
      <c r="AE1672">
        <v>23.304003714318167</v>
      </c>
    </row>
    <row r="1673" spans="1:31" x14ac:dyDescent="0.25">
      <c r="A1673">
        <v>2415618</v>
      </c>
      <c r="B1673">
        <v>1</v>
      </c>
      <c r="C1673" t="s">
        <v>80</v>
      </c>
      <c r="D1673" t="s">
        <v>104</v>
      </c>
      <c r="E1673" t="s">
        <v>152</v>
      </c>
      <c r="F1673" t="s">
        <v>5077</v>
      </c>
      <c r="G1673" t="s">
        <v>154</v>
      </c>
      <c r="H1673" t="s">
        <v>149</v>
      </c>
      <c r="I1673" t="s">
        <v>136</v>
      </c>
      <c r="J1673" t="s">
        <v>137</v>
      </c>
      <c r="K1673" t="s">
        <v>138</v>
      </c>
      <c r="L1673" t="s">
        <v>5078</v>
      </c>
      <c r="M1673" t="s">
        <v>5079</v>
      </c>
      <c r="N1673">
        <v>0.183888888</v>
      </c>
      <c r="O1673">
        <v>0</v>
      </c>
      <c r="P1673">
        <v>107</v>
      </c>
      <c r="Q1673">
        <v>0</v>
      </c>
      <c r="R1673">
        <v>5</v>
      </c>
      <c r="S1673">
        <v>0</v>
      </c>
      <c r="T1673">
        <v>20</v>
      </c>
      <c r="U1673">
        <v>0</v>
      </c>
      <c r="V1673">
        <v>0</v>
      </c>
      <c r="W1673">
        <v>0</v>
      </c>
      <c r="X1673">
        <v>4.1741350620432511</v>
      </c>
      <c r="Y1673">
        <v>0</v>
      </c>
      <c r="Z1673">
        <v>6.7612109987816679E-2</v>
      </c>
      <c r="AA1673">
        <v>0</v>
      </c>
      <c r="AB1673">
        <v>2.1538518798826223</v>
      </c>
      <c r="AC1673">
        <v>0</v>
      </c>
      <c r="AD1673">
        <v>0</v>
      </c>
      <c r="AE1673">
        <v>6.39559905191369</v>
      </c>
    </row>
    <row r="1674" spans="1:31" x14ac:dyDescent="0.25">
      <c r="A1674">
        <v>2415572</v>
      </c>
      <c r="B1674">
        <v>1</v>
      </c>
      <c r="C1674" t="s">
        <v>80</v>
      </c>
      <c r="D1674" t="s">
        <v>82</v>
      </c>
      <c r="E1674" t="s">
        <v>174</v>
      </c>
      <c r="F1674" t="s">
        <v>5080</v>
      </c>
      <c r="G1674" t="s">
        <v>565</v>
      </c>
      <c r="H1674" t="s">
        <v>135</v>
      </c>
      <c r="I1674" t="s">
        <v>278</v>
      </c>
      <c r="J1674" t="s">
        <v>137</v>
      </c>
      <c r="K1674" t="s">
        <v>159</v>
      </c>
      <c r="L1674" t="s">
        <v>5081</v>
      </c>
      <c r="M1674" t="s">
        <v>5082</v>
      </c>
      <c r="N1674">
        <v>3.6666666000000001E-2</v>
      </c>
      <c r="O1674">
        <v>0</v>
      </c>
      <c r="P1674">
        <v>3427</v>
      </c>
      <c r="Q1674">
        <v>0</v>
      </c>
      <c r="R1674">
        <v>0</v>
      </c>
      <c r="S1674">
        <v>0</v>
      </c>
      <c r="T1674">
        <v>369</v>
      </c>
      <c r="U1674">
        <v>0</v>
      </c>
      <c r="V1674">
        <v>2</v>
      </c>
      <c r="W1674">
        <v>0</v>
      </c>
      <c r="X1674">
        <v>25.789121160431019</v>
      </c>
      <c r="Y1674">
        <v>0</v>
      </c>
      <c r="Z1674">
        <v>0</v>
      </c>
      <c r="AA1674">
        <v>0</v>
      </c>
      <c r="AB1674">
        <v>6.8455082198888064</v>
      </c>
      <c r="AC1674">
        <v>0</v>
      </c>
      <c r="AD1674">
        <v>3.7390913409300001E-2</v>
      </c>
      <c r="AE1674">
        <v>32.672020293729119</v>
      </c>
    </row>
    <row r="1675" spans="1:31" x14ac:dyDescent="0.25">
      <c r="A1675">
        <v>2416265</v>
      </c>
      <c r="B1675">
        <v>1</v>
      </c>
      <c r="C1675" t="s">
        <v>81</v>
      </c>
      <c r="D1675" t="s">
        <v>115</v>
      </c>
      <c r="E1675" t="s">
        <v>141</v>
      </c>
      <c r="F1675" t="s">
        <v>5083</v>
      </c>
      <c r="G1675" t="s">
        <v>143</v>
      </c>
      <c r="H1675" t="s">
        <v>135</v>
      </c>
      <c r="I1675" t="s">
        <v>136</v>
      </c>
      <c r="J1675" t="s">
        <v>137</v>
      </c>
      <c r="K1675" t="s">
        <v>138</v>
      </c>
      <c r="L1675" t="s">
        <v>5084</v>
      </c>
      <c r="M1675" t="s">
        <v>5085</v>
      </c>
      <c r="N1675">
        <v>0.15083333300000001</v>
      </c>
      <c r="O1675">
        <v>5</v>
      </c>
      <c r="P1675">
        <v>482</v>
      </c>
      <c r="Q1675">
        <v>3</v>
      </c>
      <c r="R1675">
        <v>18</v>
      </c>
      <c r="S1675">
        <v>0</v>
      </c>
      <c r="T1675">
        <v>35</v>
      </c>
      <c r="U1675">
        <v>0</v>
      </c>
      <c r="V1675">
        <v>0</v>
      </c>
      <c r="W1675">
        <v>0.20500490888600004</v>
      </c>
      <c r="X1675">
        <v>5.2551046500287262</v>
      </c>
      <c r="Y1675">
        <v>6.7001329516250013E-2</v>
      </c>
      <c r="Z1675">
        <v>0.12981475072353335</v>
      </c>
      <c r="AA1675">
        <v>0</v>
      </c>
      <c r="AB1675">
        <v>0.72795266394987512</v>
      </c>
      <c r="AC1675">
        <v>0</v>
      </c>
      <c r="AD1675">
        <v>0</v>
      </c>
      <c r="AE1675">
        <v>6.3848783031043848</v>
      </c>
    </row>
    <row r="1676" spans="1:31" x14ac:dyDescent="0.25">
      <c r="A1676">
        <v>2415973</v>
      </c>
      <c r="B1676">
        <v>1</v>
      </c>
      <c r="C1676" t="s">
        <v>80</v>
      </c>
      <c r="D1676" t="s">
        <v>108</v>
      </c>
      <c r="E1676" t="s">
        <v>162</v>
      </c>
      <c r="F1676" t="s">
        <v>5086</v>
      </c>
      <c r="G1676" t="s">
        <v>164</v>
      </c>
      <c r="H1676" t="s">
        <v>149</v>
      </c>
      <c r="I1676" t="s">
        <v>136</v>
      </c>
      <c r="J1676" t="s">
        <v>137</v>
      </c>
      <c r="K1676" t="s">
        <v>138</v>
      </c>
      <c r="L1676" t="s">
        <v>5087</v>
      </c>
      <c r="M1676" t="s">
        <v>5088</v>
      </c>
      <c r="N1676">
        <v>1.0149999999999999</v>
      </c>
      <c r="O1676">
        <v>0</v>
      </c>
      <c r="P1676">
        <v>17</v>
      </c>
      <c r="Q1676">
        <v>0</v>
      </c>
      <c r="R1676">
        <v>1</v>
      </c>
      <c r="S1676">
        <v>0</v>
      </c>
      <c r="T1676">
        <v>1</v>
      </c>
      <c r="U1676">
        <v>0</v>
      </c>
      <c r="V1676">
        <v>0</v>
      </c>
      <c r="W1676">
        <v>0</v>
      </c>
      <c r="X1676">
        <v>1.8054465053823336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1.8054465053823336</v>
      </c>
    </row>
    <row r="1677" spans="1:31" x14ac:dyDescent="0.25">
      <c r="A1677">
        <v>2415635</v>
      </c>
      <c r="B1677">
        <v>1</v>
      </c>
      <c r="C1677" t="s">
        <v>80</v>
      </c>
      <c r="D1677" t="s">
        <v>82</v>
      </c>
      <c r="E1677" t="s">
        <v>146</v>
      </c>
      <c r="F1677" t="s">
        <v>5089</v>
      </c>
      <c r="G1677" t="s">
        <v>148</v>
      </c>
      <c r="H1677" t="s">
        <v>149</v>
      </c>
      <c r="I1677" t="s">
        <v>136</v>
      </c>
      <c r="J1677" t="s">
        <v>137</v>
      </c>
      <c r="K1677" t="s">
        <v>138</v>
      </c>
      <c r="L1677" t="s">
        <v>5090</v>
      </c>
      <c r="M1677" t="s">
        <v>5091</v>
      </c>
      <c r="N1677">
        <v>0.69805555500000005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0.13122803297170002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0.13122803297170002</v>
      </c>
    </row>
    <row r="1678" spans="1:31" x14ac:dyDescent="0.25">
      <c r="A1678">
        <v>2415681</v>
      </c>
      <c r="B1678">
        <v>1</v>
      </c>
      <c r="C1678" t="s">
        <v>80</v>
      </c>
      <c r="D1678" t="s">
        <v>108</v>
      </c>
      <c r="E1678" t="s">
        <v>141</v>
      </c>
      <c r="F1678" t="s">
        <v>5092</v>
      </c>
      <c r="G1678" t="s">
        <v>158</v>
      </c>
      <c r="H1678" t="s">
        <v>135</v>
      </c>
      <c r="I1678" t="s">
        <v>136</v>
      </c>
      <c r="J1678" t="s">
        <v>137</v>
      </c>
      <c r="K1678" t="s">
        <v>159</v>
      </c>
      <c r="L1678" t="s">
        <v>5093</v>
      </c>
      <c r="M1678" t="s">
        <v>5094</v>
      </c>
      <c r="N1678">
        <v>8.4308333330000007</v>
      </c>
      <c r="O1678">
        <v>0</v>
      </c>
      <c r="P1678">
        <v>139</v>
      </c>
      <c r="Q1678">
        <v>0</v>
      </c>
      <c r="R1678">
        <v>28</v>
      </c>
      <c r="S1678">
        <v>0</v>
      </c>
      <c r="T1678">
        <v>38</v>
      </c>
      <c r="U1678">
        <v>0</v>
      </c>
      <c r="V1678">
        <v>0</v>
      </c>
      <c r="W1678">
        <v>0</v>
      </c>
      <c r="X1678">
        <v>214.06586289439136</v>
      </c>
      <c r="Y1678">
        <v>0</v>
      </c>
      <c r="Z1678">
        <v>0</v>
      </c>
      <c r="AA1678">
        <v>0</v>
      </c>
      <c r="AB1678">
        <v>158.99770781779014</v>
      </c>
      <c r="AC1678">
        <v>0</v>
      </c>
      <c r="AD1678">
        <v>0</v>
      </c>
      <c r="AE1678">
        <v>373.0635707121815</v>
      </c>
    </row>
    <row r="1679" spans="1:31" x14ac:dyDescent="0.25">
      <c r="A1679">
        <v>2416036</v>
      </c>
      <c r="B1679">
        <v>1</v>
      </c>
      <c r="C1679" t="s">
        <v>80</v>
      </c>
      <c r="D1679" t="s">
        <v>96</v>
      </c>
      <c r="E1679" t="s">
        <v>146</v>
      </c>
      <c r="F1679" t="s">
        <v>5095</v>
      </c>
      <c r="G1679" t="s">
        <v>148</v>
      </c>
      <c r="H1679" t="s">
        <v>149</v>
      </c>
      <c r="I1679" t="s">
        <v>136</v>
      </c>
      <c r="J1679" t="s">
        <v>137</v>
      </c>
      <c r="K1679" t="s">
        <v>138</v>
      </c>
      <c r="L1679" t="s">
        <v>5096</v>
      </c>
      <c r="M1679" t="s">
        <v>5097</v>
      </c>
      <c r="N1679">
        <v>1.849444444</v>
      </c>
      <c r="O1679">
        <v>0</v>
      </c>
      <c r="P1679">
        <v>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0.45518333584709997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0.45518333584709997</v>
      </c>
    </row>
    <row r="1680" spans="1:31" x14ac:dyDescent="0.25">
      <c r="A1680">
        <v>2415821</v>
      </c>
      <c r="B1680">
        <v>1</v>
      </c>
      <c r="C1680" t="s">
        <v>80</v>
      </c>
      <c r="D1680" t="s">
        <v>97</v>
      </c>
      <c r="E1680" t="s">
        <v>162</v>
      </c>
      <c r="F1680" t="s">
        <v>5098</v>
      </c>
      <c r="G1680" t="s">
        <v>154</v>
      </c>
      <c r="H1680" t="s">
        <v>149</v>
      </c>
      <c r="I1680" t="s">
        <v>136</v>
      </c>
      <c r="J1680" t="s">
        <v>137</v>
      </c>
      <c r="K1680" t="s">
        <v>138</v>
      </c>
      <c r="L1680" t="s">
        <v>5099</v>
      </c>
      <c r="M1680" t="s">
        <v>5100</v>
      </c>
      <c r="N1680">
        <v>3.554444444</v>
      </c>
      <c r="O1680">
        <v>0</v>
      </c>
      <c r="P1680">
        <v>67</v>
      </c>
      <c r="Q1680">
        <v>0</v>
      </c>
      <c r="R1680">
        <v>2</v>
      </c>
      <c r="S1680">
        <v>0</v>
      </c>
      <c r="T1680">
        <v>14</v>
      </c>
      <c r="U1680">
        <v>0</v>
      </c>
      <c r="V1680">
        <v>0</v>
      </c>
      <c r="W1680">
        <v>0</v>
      </c>
      <c r="X1680">
        <v>64.166742532510881</v>
      </c>
      <c r="Y1680">
        <v>0</v>
      </c>
      <c r="Z1680">
        <v>0.69472859411413346</v>
      </c>
      <c r="AA1680">
        <v>0</v>
      </c>
      <c r="AB1680">
        <v>25.909412557484874</v>
      </c>
      <c r="AC1680">
        <v>0</v>
      </c>
      <c r="AD1680">
        <v>0</v>
      </c>
      <c r="AE1680">
        <v>90.77088368410989</v>
      </c>
    </row>
    <row r="1681" spans="1:31" x14ac:dyDescent="0.25">
      <c r="A1681">
        <v>2416179</v>
      </c>
      <c r="B1681">
        <v>1</v>
      </c>
      <c r="C1681" t="s">
        <v>81</v>
      </c>
      <c r="D1681" t="s">
        <v>127</v>
      </c>
      <c r="E1681" t="s">
        <v>146</v>
      </c>
      <c r="F1681" t="s">
        <v>5101</v>
      </c>
      <c r="G1681" t="s">
        <v>148</v>
      </c>
      <c r="H1681" t="s">
        <v>149</v>
      </c>
      <c r="I1681" t="s">
        <v>136</v>
      </c>
      <c r="J1681" t="s">
        <v>137</v>
      </c>
      <c r="K1681" t="s">
        <v>138</v>
      </c>
      <c r="L1681" t="s">
        <v>5102</v>
      </c>
      <c r="M1681" t="s">
        <v>5103</v>
      </c>
      <c r="N1681">
        <v>1.2227777769999999</v>
      </c>
      <c r="O1681">
        <v>0</v>
      </c>
      <c r="P1681">
        <v>6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1.6286361868034998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1.6286361868034998</v>
      </c>
    </row>
    <row r="1682" spans="1:31" x14ac:dyDescent="0.25">
      <c r="A1682">
        <v>2415615</v>
      </c>
      <c r="B1682">
        <v>1</v>
      </c>
      <c r="C1682" t="s">
        <v>80</v>
      </c>
      <c r="D1682" t="s">
        <v>84</v>
      </c>
      <c r="E1682" t="s">
        <v>162</v>
      </c>
      <c r="F1682" t="s">
        <v>5104</v>
      </c>
      <c r="G1682" t="s">
        <v>164</v>
      </c>
      <c r="H1682" t="s">
        <v>149</v>
      </c>
      <c r="I1682" t="s">
        <v>136</v>
      </c>
      <c r="J1682" t="s">
        <v>137</v>
      </c>
      <c r="K1682" t="s">
        <v>138</v>
      </c>
      <c r="L1682" t="s">
        <v>5105</v>
      </c>
      <c r="M1682" t="s">
        <v>5106</v>
      </c>
      <c r="N1682">
        <v>4.3075000000000001</v>
      </c>
      <c r="O1682">
        <v>0</v>
      </c>
      <c r="P1682">
        <v>27</v>
      </c>
      <c r="Q1682">
        <v>0</v>
      </c>
      <c r="R1682">
        <v>0</v>
      </c>
      <c r="S1682">
        <v>0</v>
      </c>
      <c r="T1682">
        <v>7</v>
      </c>
      <c r="U1682">
        <v>0</v>
      </c>
      <c r="V1682">
        <v>1</v>
      </c>
      <c r="W1682">
        <v>0</v>
      </c>
      <c r="X1682">
        <v>32.119266937351433</v>
      </c>
      <c r="Y1682">
        <v>0</v>
      </c>
      <c r="Z1682">
        <v>0</v>
      </c>
      <c r="AA1682">
        <v>0</v>
      </c>
      <c r="AB1682">
        <v>20.643298829856001</v>
      </c>
      <c r="AC1682">
        <v>0</v>
      </c>
      <c r="AD1682">
        <v>18.8796060185187</v>
      </c>
      <c r="AE1682">
        <v>71.642171785726134</v>
      </c>
    </row>
    <row r="1683" spans="1:31" x14ac:dyDescent="0.25">
      <c r="A1683">
        <v>2415993</v>
      </c>
      <c r="B1683">
        <v>1</v>
      </c>
      <c r="C1683" t="s">
        <v>80</v>
      </c>
      <c r="D1683" t="s">
        <v>84</v>
      </c>
      <c r="E1683" t="s">
        <v>141</v>
      </c>
      <c r="F1683" t="s">
        <v>966</v>
      </c>
      <c r="G1683" t="s">
        <v>143</v>
      </c>
      <c r="H1683" t="s">
        <v>135</v>
      </c>
      <c r="I1683" t="s">
        <v>136</v>
      </c>
      <c r="J1683" t="s">
        <v>137</v>
      </c>
      <c r="K1683" t="s">
        <v>138</v>
      </c>
      <c r="L1683" t="s">
        <v>5107</v>
      </c>
      <c r="M1683" t="s">
        <v>5108</v>
      </c>
      <c r="N1683">
        <v>0.28666666600000001</v>
      </c>
      <c r="O1683">
        <v>6</v>
      </c>
      <c r="P1683">
        <v>1401</v>
      </c>
      <c r="Q1683">
        <v>13</v>
      </c>
      <c r="R1683">
        <v>280</v>
      </c>
      <c r="S1683">
        <v>30</v>
      </c>
      <c r="T1683">
        <v>251</v>
      </c>
      <c r="U1683">
        <v>1</v>
      </c>
      <c r="V1683">
        <v>0</v>
      </c>
      <c r="W1683">
        <v>0.87090866539039991</v>
      </c>
      <c r="X1683">
        <v>92.523314998692825</v>
      </c>
      <c r="Y1683">
        <v>4.0068433893203999</v>
      </c>
      <c r="Z1683">
        <v>25.8650359476656</v>
      </c>
      <c r="AA1683">
        <v>31.58263731499974</v>
      </c>
      <c r="AB1683">
        <v>57.874146188035162</v>
      </c>
      <c r="AC1683">
        <v>2.4036914262730007</v>
      </c>
      <c r="AD1683">
        <v>0</v>
      </c>
      <c r="AE1683">
        <v>215.12657793037712</v>
      </c>
    </row>
    <row r="1684" spans="1:31" x14ac:dyDescent="0.25">
      <c r="A1684">
        <v>2416056</v>
      </c>
      <c r="B1684">
        <v>1</v>
      </c>
      <c r="C1684" t="s">
        <v>81</v>
      </c>
      <c r="D1684" t="s">
        <v>117</v>
      </c>
      <c r="E1684" t="s">
        <v>146</v>
      </c>
      <c r="F1684" t="s">
        <v>5109</v>
      </c>
      <c r="G1684" t="s">
        <v>199</v>
      </c>
      <c r="H1684" t="s">
        <v>149</v>
      </c>
      <c r="I1684" t="s">
        <v>136</v>
      </c>
      <c r="J1684" t="s">
        <v>137</v>
      </c>
      <c r="K1684" t="s">
        <v>138</v>
      </c>
      <c r="L1684" t="s">
        <v>5110</v>
      </c>
      <c r="M1684" t="s">
        <v>5111</v>
      </c>
      <c r="N1684">
        <v>1.3025</v>
      </c>
      <c r="O1684">
        <v>0</v>
      </c>
      <c r="P1684">
        <v>7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1.1471391582881334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1.1471391582881334</v>
      </c>
    </row>
    <row r="1685" spans="1:31" x14ac:dyDescent="0.25">
      <c r="A1685">
        <v>2415950</v>
      </c>
      <c r="B1685">
        <v>1</v>
      </c>
      <c r="C1685" t="s">
        <v>81</v>
      </c>
      <c r="D1685" t="s">
        <v>112</v>
      </c>
      <c r="E1685" t="s">
        <v>141</v>
      </c>
      <c r="F1685" t="s">
        <v>5112</v>
      </c>
      <c r="G1685" t="s">
        <v>143</v>
      </c>
      <c r="H1685" t="s">
        <v>135</v>
      </c>
      <c r="I1685" t="s">
        <v>136</v>
      </c>
      <c r="J1685" t="s">
        <v>137</v>
      </c>
      <c r="K1685" t="s">
        <v>138</v>
      </c>
      <c r="L1685" t="s">
        <v>5113</v>
      </c>
      <c r="M1685" t="s">
        <v>5114</v>
      </c>
      <c r="N1685">
        <v>0.63138888800000004</v>
      </c>
      <c r="O1685">
        <v>4</v>
      </c>
      <c r="P1685">
        <v>1640</v>
      </c>
      <c r="Q1685">
        <v>219</v>
      </c>
      <c r="R1685">
        <v>84</v>
      </c>
      <c r="S1685">
        <v>21</v>
      </c>
      <c r="T1685">
        <v>163</v>
      </c>
      <c r="U1685">
        <v>3</v>
      </c>
      <c r="V1685">
        <v>1</v>
      </c>
      <c r="W1685">
        <v>0.50450297430506674</v>
      </c>
      <c r="X1685">
        <v>133.60009690553696</v>
      </c>
      <c r="Y1685">
        <v>4.3051803920083671</v>
      </c>
      <c r="Z1685">
        <v>25.63211989861874</v>
      </c>
      <c r="AA1685">
        <v>34.739714566894548</v>
      </c>
      <c r="AB1685">
        <v>31.604551369370949</v>
      </c>
      <c r="AC1685">
        <v>35.785904641786658</v>
      </c>
      <c r="AD1685">
        <v>25.69795054871885</v>
      </c>
      <c r="AE1685">
        <v>291.8700212972401</v>
      </c>
    </row>
    <row r="1686" spans="1:31" x14ac:dyDescent="0.25">
      <c r="A1686">
        <v>2415701</v>
      </c>
      <c r="B1686">
        <v>1</v>
      </c>
      <c r="C1686" t="s">
        <v>80</v>
      </c>
      <c r="D1686" t="s">
        <v>96</v>
      </c>
      <c r="E1686" t="s">
        <v>146</v>
      </c>
      <c r="F1686" t="s">
        <v>5115</v>
      </c>
      <c r="G1686" t="s">
        <v>199</v>
      </c>
      <c r="H1686" t="s">
        <v>149</v>
      </c>
      <c r="I1686" t="s">
        <v>136</v>
      </c>
      <c r="J1686" t="s">
        <v>137</v>
      </c>
      <c r="K1686" t="s">
        <v>138</v>
      </c>
      <c r="L1686" t="s">
        <v>5116</v>
      </c>
      <c r="M1686" t="s">
        <v>5117</v>
      </c>
      <c r="N1686">
        <v>0.882222222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0.11738501814540001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0.11738501814540001</v>
      </c>
    </row>
    <row r="1687" spans="1:31" x14ac:dyDescent="0.25">
      <c r="A1687">
        <v>2415807</v>
      </c>
      <c r="B1687">
        <v>1</v>
      </c>
      <c r="C1687" t="s">
        <v>80</v>
      </c>
      <c r="D1687" t="s">
        <v>97</v>
      </c>
      <c r="E1687" t="s">
        <v>174</v>
      </c>
      <c r="F1687" t="s">
        <v>5118</v>
      </c>
      <c r="G1687" t="s">
        <v>143</v>
      </c>
      <c r="H1687" t="s">
        <v>135</v>
      </c>
      <c r="I1687" t="s">
        <v>136</v>
      </c>
      <c r="J1687" t="s">
        <v>137</v>
      </c>
      <c r="K1687" t="s">
        <v>138</v>
      </c>
      <c r="L1687" t="s">
        <v>5119</v>
      </c>
      <c r="M1687" t="s">
        <v>5120</v>
      </c>
      <c r="N1687">
        <v>0.40111111100000002</v>
      </c>
      <c r="O1687">
        <v>4</v>
      </c>
      <c r="P1687">
        <v>1583</v>
      </c>
      <c r="Q1687">
        <v>5</v>
      </c>
      <c r="R1687">
        <v>68</v>
      </c>
      <c r="S1687">
        <v>18</v>
      </c>
      <c r="T1687">
        <v>148</v>
      </c>
      <c r="U1687">
        <v>0</v>
      </c>
      <c r="V1687">
        <v>0</v>
      </c>
      <c r="W1687">
        <v>11.893458580680299</v>
      </c>
      <c r="X1687">
        <v>94.04621588613287</v>
      </c>
      <c r="Y1687">
        <v>0.85005249914287495</v>
      </c>
      <c r="Z1687">
        <v>3.9965429474084582</v>
      </c>
      <c r="AA1687">
        <v>70.223779424332164</v>
      </c>
      <c r="AB1687">
        <v>45.108854492208437</v>
      </c>
      <c r="AC1687">
        <v>0</v>
      </c>
      <c r="AD1687">
        <v>0</v>
      </c>
      <c r="AE1687">
        <v>226.11890382990509</v>
      </c>
    </row>
    <row r="1688" spans="1:31" x14ac:dyDescent="0.25">
      <c r="A1688">
        <v>2416050</v>
      </c>
      <c r="B1688">
        <v>1</v>
      </c>
      <c r="C1688" t="s">
        <v>80</v>
      </c>
      <c r="D1688" t="s">
        <v>104</v>
      </c>
      <c r="E1688" t="s">
        <v>174</v>
      </c>
      <c r="F1688" t="s">
        <v>5121</v>
      </c>
      <c r="G1688" t="s">
        <v>143</v>
      </c>
      <c r="H1688" t="s">
        <v>135</v>
      </c>
      <c r="I1688" t="s">
        <v>136</v>
      </c>
      <c r="J1688" t="s">
        <v>137</v>
      </c>
      <c r="K1688" t="s">
        <v>138</v>
      </c>
      <c r="L1688" t="s">
        <v>5122</v>
      </c>
      <c r="M1688" t="s">
        <v>5123</v>
      </c>
      <c r="N1688">
        <v>0.25777777699999999</v>
      </c>
      <c r="O1688">
        <v>9</v>
      </c>
      <c r="P1688">
        <v>114</v>
      </c>
      <c r="Q1688">
        <v>49</v>
      </c>
      <c r="R1688">
        <v>100</v>
      </c>
      <c r="S1688">
        <v>20</v>
      </c>
      <c r="T1688">
        <v>35</v>
      </c>
      <c r="U1688">
        <v>0</v>
      </c>
      <c r="V1688">
        <v>0</v>
      </c>
      <c r="W1688">
        <v>0.88903787154293334</v>
      </c>
      <c r="X1688">
        <v>2.6487088601354669</v>
      </c>
      <c r="Y1688">
        <v>18.692718467826751</v>
      </c>
      <c r="Z1688">
        <v>0.32620239646648891</v>
      </c>
      <c r="AA1688">
        <v>7.6172874853077337</v>
      </c>
      <c r="AB1688">
        <v>2.300120378741334</v>
      </c>
      <c r="AC1688">
        <v>0</v>
      </c>
      <c r="AD1688">
        <v>0</v>
      </c>
      <c r="AE1688">
        <v>32.474075460020707</v>
      </c>
    </row>
    <row r="1689" spans="1:31" x14ac:dyDescent="0.25">
      <c r="A1689">
        <v>2416285</v>
      </c>
      <c r="B1689">
        <v>1</v>
      </c>
      <c r="C1689" t="s">
        <v>80</v>
      </c>
      <c r="D1689" t="s">
        <v>103</v>
      </c>
      <c r="E1689" t="s">
        <v>146</v>
      </c>
      <c r="F1689" t="s">
        <v>5124</v>
      </c>
      <c r="G1689" t="s">
        <v>148</v>
      </c>
      <c r="H1689" t="s">
        <v>149</v>
      </c>
      <c r="I1689" t="s">
        <v>136</v>
      </c>
      <c r="J1689" t="s">
        <v>137</v>
      </c>
      <c r="K1689" t="s">
        <v>138</v>
      </c>
      <c r="L1689" t="s">
        <v>5125</v>
      </c>
      <c r="M1689" t="s">
        <v>5126</v>
      </c>
      <c r="N1689">
        <v>1.486111111</v>
      </c>
      <c r="O1689">
        <v>0</v>
      </c>
      <c r="P1689">
        <v>26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9.9766530539040037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9.9766530539040037</v>
      </c>
    </row>
    <row r="1690" spans="1:31" x14ac:dyDescent="0.25">
      <c r="A1690">
        <v>2415930</v>
      </c>
      <c r="B1690">
        <v>1</v>
      </c>
      <c r="C1690" t="s">
        <v>80</v>
      </c>
      <c r="D1690" t="s">
        <v>103</v>
      </c>
      <c r="E1690" t="s">
        <v>174</v>
      </c>
      <c r="F1690" t="s">
        <v>5127</v>
      </c>
      <c r="G1690" t="s">
        <v>143</v>
      </c>
      <c r="H1690" t="s">
        <v>135</v>
      </c>
      <c r="I1690" t="s">
        <v>136</v>
      </c>
      <c r="J1690" t="s">
        <v>137</v>
      </c>
      <c r="K1690" t="s">
        <v>138</v>
      </c>
      <c r="L1690" t="s">
        <v>5128</v>
      </c>
      <c r="M1690" t="s">
        <v>5129</v>
      </c>
      <c r="N1690">
        <v>0.262222222</v>
      </c>
      <c r="O1690">
        <v>5</v>
      </c>
      <c r="P1690">
        <v>5687</v>
      </c>
      <c r="Q1690">
        <v>5</v>
      </c>
      <c r="R1690">
        <v>4</v>
      </c>
      <c r="S1690">
        <v>5</v>
      </c>
      <c r="T1690">
        <v>391</v>
      </c>
      <c r="U1690">
        <v>0</v>
      </c>
      <c r="V1690">
        <v>1</v>
      </c>
      <c r="W1690">
        <v>0.25658980678087506</v>
      </c>
      <c r="X1690">
        <v>281.1968190110502</v>
      </c>
      <c r="Y1690">
        <v>54.815087605335421</v>
      </c>
      <c r="Z1690">
        <v>2.6047235149649999E-2</v>
      </c>
      <c r="AA1690">
        <v>1.8207926395622445</v>
      </c>
      <c r="AB1690">
        <v>86.933409938331167</v>
      </c>
      <c r="AC1690">
        <v>0</v>
      </c>
      <c r="AD1690">
        <v>0.5233762148643667</v>
      </c>
      <c r="AE1690">
        <v>425.57212245107388</v>
      </c>
    </row>
    <row r="1691" spans="1:31" x14ac:dyDescent="0.25">
      <c r="A1691">
        <v>2415575</v>
      </c>
      <c r="B1691">
        <v>1</v>
      </c>
      <c r="C1691" t="s">
        <v>80</v>
      </c>
      <c r="D1691" t="s">
        <v>82</v>
      </c>
      <c r="E1691" t="s">
        <v>174</v>
      </c>
      <c r="F1691" t="s">
        <v>5130</v>
      </c>
      <c r="G1691" t="s">
        <v>565</v>
      </c>
      <c r="H1691" t="s">
        <v>135</v>
      </c>
      <c r="I1691" t="s">
        <v>278</v>
      </c>
      <c r="J1691" t="s">
        <v>137</v>
      </c>
      <c r="K1691" t="s">
        <v>159</v>
      </c>
      <c r="L1691" t="s">
        <v>5131</v>
      </c>
      <c r="M1691" t="s">
        <v>5132</v>
      </c>
      <c r="N1691">
        <v>3.2222222000000002E-2</v>
      </c>
      <c r="O1691">
        <v>0</v>
      </c>
      <c r="P1691">
        <v>0</v>
      </c>
      <c r="Q1691">
        <v>0</v>
      </c>
      <c r="R1691">
        <v>0</v>
      </c>
      <c r="S1691">
        <v>1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7.7004432377600009</v>
      </c>
      <c r="AB1691">
        <v>0</v>
      </c>
      <c r="AC1691">
        <v>0</v>
      </c>
      <c r="AD1691">
        <v>0</v>
      </c>
      <c r="AE1691">
        <v>7.7004432377600009</v>
      </c>
    </row>
    <row r="1692" spans="1:31" x14ac:dyDescent="0.25">
      <c r="A1692">
        <v>2415884</v>
      </c>
      <c r="B1692">
        <v>1</v>
      </c>
      <c r="C1692" t="s">
        <v>80</v>
      </c>
      <c r="D1692" t="s">
        <v>91</v>
      </c>
      <c r="E1692" t="s">
        <v>152</v>
      </c>
      <c r="F1692" t="s">
        <v>5133</v>
      </c>
      <c r="G1692" t="s">
        <v>403</v>
      </c>
      <c r="H1692" t="s">
        <v>149</v>
      </c>
      <c r="I1692" t="s">
        <v>136</v>
      </c>
      <c r="J1692" t="s">
        <v>137</v>
      </c>
      <c r="K1692" t="s">
        <v>138</v>
      </c>
      <c r="L1692" t="s">
        <v>5134</v>
      </c>
      <c r="M1692" t="s">
        <v>5135</v>
      </c>
      <c r="N1692">
        <v>0.89749999999999996</v>
      </c>
      <c r="O1692">
        <v>0</v>
      </c>
      <c r="P1692">
        <v>62</v>
      </c>
      <c r="Q1692">
        <v>0</v>
      </c>
      <c r="R1692">
        <v>5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9.4055014525066021</v>
      </c>
      <c r="Y1692">
        <v>0</v>
      </c>
      <c r="Z1692">
        <v>0.14492401120000001</v>
      </c>
      <c r="AA1692">
        <v>0</v>
      </c>
      <c r="AB1692">
        <v>0</v>
      </c>
      <c r="AC1692">
        <v>0</v>
      </c>
      <c r="AD1692">
        <v>0</v>
      </c>
      <c r="AE1692">
        <v>9.5504254637066026</v>
      </c>
    </row>
    <row r="1693" spans="1:31" x14ac:dyDescent="0.25">
      <c r="A1693">
        <v>2416093</v>
      </c>
      <c r="B1693">
        <v>1</v>
      </c>
      <c r="C1693" t="s">
        <v>80</v>
      </c>
      <c r="D1693" t="s">
        <v>106</v>
      </c>
      <c r="E1693" t="s">
        <v>162</v>
      </c>
      <c r="F1693" t="s">
        <v>5136</v>
      </c>
      <c r="G1693" t="s">
        <v>164</v>
      </c>
      <c r="H1693" t="s">
        <v>149</v>
      </c>
      <c r="I1693" t="s">
        <v>136</v>
      </c>
      <c r="J1693" t="s">
        <v>137</v>
      </c>
      <c r="K1693" t="s">
        <v>138</v>
      </c>
      <c r="L1693" t="s">
        <v>5137</v>
      </c>
      <c r="M1693" t="s">
        <v>5138</v>
      </c>
      <c r="N1693">
        <v>1.08</v>
      </c>
      <c r="O1693">
        <v>0</v>
      </c>
      <c r="P1693">
        <v>0</v>
      </c>
      <c r="Q1693">
        <v>0</v>
      </c>
      <c r="R1693">
        <v>3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0.36278403907258339</v>
      </c>
      <c r="AA1693">
        <v>0</v>
      </c>
      <c r="AB1693">
        <v>0.48008634184233329</v>
      </c>
      <c r="AC1693">
        <v>0</v>
      </c>
      <c r="AD1693">
        <v>0</v>
      </c>
      <c r="AE1693">
        <v>0.84287038091491673</v>
      </c>
    </row>
    <row r="1694" spans="1:31" x14ac:dyDescent="0.25">
      <c r="A1694">
        <v>2416116</v>
      </c>
      <c r="B1694">
        <v>1</v>
      </c>
      <c r="C1694" t="s">
        <v>80</v>
      </c>
      <c r="D1694" t="s">
        <v>95</v>
      </c>
      <c r="E1694" t="s">
        <v>162</v>
      </c>
      <c r="F1694" t="s">
        <v>5139</v>
      </c>
      <c r="G1694" t="s">
        <v>268</v>
      </c>
      <c r="H1694" t="s">
        <v>149</v>
      </c>
      <c r="I1694" t="s">
        <v>136</v>
      </c>
      <c r="J1694" t="s">
        <v>137</v>
      </c>
      <c r="K1694" t="s">
        <v>138</v>
      </c>
      <c r="L1694" t="s">
        <v>5140</v>
      </c>
      <c r="M1694" t="s">
        <v>5141</v>
      </c>
      <c r="N1694">
        <v>0.92583333300000004</v>
      </c>
      <c r="O1694">
        <v>0</v>
      </c>
      <c r="P1694">
        <v>44</v>
      </c>
      <c r="Q1694">
        <v>0</v>
      </c>
      <c r="R1694">
        <v>0</v>
      </c>
      <c r="S1694">
        <v>0</v>
      </c>
      <c r="T1694">
        <v>1</v>
      </c>
      <c r="U1694">
        <v>0</v>
      </c>
      <c r="V1694">
        <v>0</v>
      </c>
      <c r="W1694">
        <v>0</v>
      </c>
      <c r="X1694">
        <v>9.9214859856588902</v>
      </c>
      <c r="Y1694">
        <v>0</v>
      </c>
      <c r="Z1694">
        <v>0</v>
      </c>
      <c r="AA1694">
        <v>0</v>
      </c>
      <c r="AB1694">
        <v>1.1841649458013168</v>
      </c>
      <c r="AC1694">
        <v>0</v>
      </c>
      <c r="AD1694">
        <v>0</v>
      </c>
      <c r="AE1694">
        <v>11.105650931460207</v>
      </c>
    </row>
    <row r="1695" spans="1:31" x14ac:dyDescent="0.25">
      <c r="A1695">
        <v>2416030</v>
      </c>
      <c r="B1695">
        <v>1</v>
      </c>
      <c r="C1695" t="s">
        <v>80</v>
      </c>
      <c r="D1695" t="s">
        <v>106</v>
      </c>
      <c r="E1695" t="s">
        <v>162</v>
      </c>
      <c r="F1695" t="s">
        <v>5142</v>
      </c>
      <c r="G1695" t="s">
        <v>455</v>
      </c>
      <c r="H1695" t="s">
        <v>149</v>
      </c>
      <c r="I1695" t="s">
        <v>136</v>
      </c>
      <c r="J1695" t="s">
        <v>137</v>
      </c>
      <c r="K1695" t="s">
        <v>138</v>
      </c>
      <c r="L1695" t="s">
        <v>5143</v>
      </c>
      <c r="M1695" t="s">
        <v>5144</v>
      </c>
      <c r="N1695">
        <v>0.87305555499999998</v>
      </c>
      <c r="O1695">
        <v>0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</row>
    <row r="1696" spans="1:31" x14ac:dyDescent="0.25">
      <c r="A1696">
        <v>2416279</v>
      </c>
      <c r="B1696">
        <v>1</v>
      </c>
      <c r="C1696" t="s">
        <v>80</v>
      </c>
      <c r="D1696" t="s">
        <v>97</v>
      </c>
      <c r="E1696" t="s">
        <v>146</v>
      </c>
      <c r="F1696" t="s">
        <v>5145</v>
      </c>
      <c r="G1696" t="s">
        <v>199</v>
      </c>
      <c r="H1696" t="s">
        <v>149</v>
      </c>
      <c r="I1696" t="s">
        <v>136</v>
      </c>
      <c r="J1696" t="s">
        <v>137</v>
      </c>
      <c r="K1696" t="s">
        <v>138</v>
      </c>
      <c r="L1696" t="s">
        <v>5146</v>
      </c>
      <c r="M1696" t="s">
        <v>5147</v>
      </c>
      <c r="N1696">
        <v>2.4900000000000002</v>
      </c>
      <c r="O1696">
        <v>0</v>
      </c>
      <c r="P1696">
        <v>2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2.9795676514416001</v>
      </c>
      <c r="Y1696">
        <v>0</v>
      </c>
      <c r="Z1696">
        <v>0</v>
      </c>
      <c r="AA1696">
        <v>0</v>
      </c>
      <c r="AB1696">
        <v>1.1815019551989501</v>
      </c>
      <c r="AC1696">
        <v>0</v>
      </c>
      <c r="AD1696">
        <v>0</v>
      </c>
      <c r="AE1696">
        <v>4.1610696066405506</v>
      </c>
    </row>
    <row r="1697" spans="1:31" x14ac:dyDescent="0.25">
      <c r="A1697">
        <v>2415784</v>
      </c>
      <c r="B1697">
        <v>1</v>
      </c>
      <c r="C1697" t="s">
        <v>81</v>
      </c>
      <c r="D1697" t="s">
        <v>112</v>
      </c>
      <c r="E1697" t="s">
        <v>141</v>
      </c>
      <c r="F1697" t="s">
        <v>5148</v>
      </c>
      <c r="G1697" t="s">
        <v>315</v>
      </c>
      <c r="H1697" t="s">
        <v>135</v>
      </c>
      <c r="I1697" t="s">
        <v>136</v>
      </c>
      <c r="J1697" t="s">
        <v>137</v>
      </c>
      <c r="K1697" t="s">
        <v>138</v>
      </c>
      <c r="L1697" t="s">
        <v>5149</v>
      </c>
      <c r="M1697" t="s">
        <v>5150</v>
      </c>
      <c r="N1697">
        <v>8.61</v>
      </c>
      <c r="O1697">
        <v>1</v>
      </c>
      <c r="P1697">
        <v>77</v>
      </c>
      <c r="Q1697">
        <v>195</v>
      </c>
      <c r="R1697">
        <v>24</v>
      </c>
      <c r="S1697">
        <v>13</v>
      </c>
      <c r="T1697">
        <v>4</v>
      </c>
      <c r="U1697">
        <v>0</v>
      </c>
      <c r="V1697">
        <v>0</v>
      </c>
      <c r="W1697">
        <v>1.9465303550463002</v>
      </c>
      <c r="X1697">
        <v>121.18123445662553</v>
      </c>
      <c r="Y1697">
        <v>128.46993888258467</v>
      </c>
      <c r="Z1697">
        <v>7.0962058279440017</v>
      </c>
      <c r="AA1697">
        <v>540.08897123601162</v>
      </c>
      <c r="AB1697">
        <v>22.629038633667189</v>
      </c>
      <c r="AC1697">
        <v>0</v>
      </c>
      <c r="AD1697">
        <v>0</v>
      </c>
      <c r="AE1697">
        <v>821.41191939187922</v>
      </c>
    </row>
    <row r="1698" spans="1:31" x14ac:dyDescent="0.25">
      <c r="A1698">
        <v>2416176</v>
      </c>
      <c r="B1698">
        <v>1</v>
      </c>
      <c r="C1698" t="s">
        <v>81</v>
      </c>
      <c r="D1698" t="s">
        <v>116</v>
      </c>
      <c r="E1698" t="s">
        <v>146</v>
      </c>
      <c r="F1698" t="s">
        <v>5151</v>
      </c>
      <c r="G1698" t="s">
        <v>148</v>
      </c>
      <c r="H1698" t="s">
        <v>149</v>
      </c>
      <c r="I1698" t="s">
        <v>136</v>
      </c>
      <c r="J1698" t="s">
        <v>137</v>
      </c>
      <c r="K1698" t="s">
        <v>138</v>
      </c>
      <c r="L1698" t="s">
        <v>5152</v>
      </c>
      <c r="M1698" t="s">
        <v>5153</v>
      </c>
      <c r="N1698">
        <v>4.2630555550000002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0.19178066817415002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0.19178066817415002</v>
      </c>
    </row>
    <row r="1699" spans="1:31" x14ac:dyDescent="0.25">
      <c r="A1699">
        <v>2416222</v>
      </c>
      <c r="B1699">
        <v>1</v>
      </c>
      <c r="C1699" t="s">
        <v>80</v>
      </c>
      <c r="D1699" t="s">
        <v>97</v>
      </c>
      <c r="E1699" t="s">
        <v>146</v>
      </c>
      <c r="F1699" t="s">
        <v>5145</v>
      </c>
      <c r="G1699" t="s">
        <v>282</v>
      </c>
      <c r="H1699" t="s">
        <v>149</v>
      </c>
      <c r="I1699" t="s">
        <v>136</v>
      </c>
      <c r="J1699" t="s">
        <v>137</v>
      </c>
      <c r="K1699" t="s">
        <v>138</v>
      </c>
      <c r="L1699" t="s">
        <v>5154</v>
      </c>
      <c r="M1699" t="s">
        <v>5155</v>
      </c>
      <c r="N1699">
        <v>0.55138888799999997</v>
      </c>
      <c r="O1699">
        <v>0</v>
      </c>
      <c r="P1699">
        <v>2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0.73796098786380016</v>
      </c>
      <c r="Y1699">
        <v>0</v>
      </c>
      <c r="Z1699">
        <v>0</v>
      </c>
      <c r="AA1699">
        <v>0</v>
      </c>
      <c r="AB1699">
        <v>0.32809305049812504</v>
      </c>
      <c r="AC1699">
        <v>0</v>
      </c>
      <c r="AD1699">
        <v>0</v>
      </c>
      <c r="AE1699">
        <v>1.0660540383619252</v>
      </c>
    </row>
    <row r="1700" spans="1:31" x14ac:dyDescent="0.25">
      <c r="A1700">
        <v>2415824</v>
      </c>
      <c r="B1700">
        <v>1</v>
      </c>
      <c r="C1700" t="s">
        <v>80</v>
      </c>
      <c r="D1700" t="s">
        <v>94</v>
      </c>
      <c r="E1700" t="s">
        <v>146</v>
      </c>
      <c r="F1700" t="s">
        <v>5156</v>
      </c>
      <c r="G1700" t="s">
        <v>199</v>
      </c>
      <c r="H1700" t="s">
        <v>149</v>
      </c>
      <c r="I1700" t="s">
        <v>136</v>
      </c>
      <c r="J1700" t="s">
        <v>137</v>
      </c>
      <c r="K1700" t="s">
        <v>138</v>
      </c>
      <c r="L1700" t="s">
        <v>5157</v>
      </c>
      <c r="M1700" t="s">
        <v>5158</v>
      </c>
      <c r="N1700">
        <v>1.248611111</v>
      </c>
      <c r="O1700">
        <v>0</v>
      </c>
      <c r="P1700">
        <v>3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1.2812234602503334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1.2812234602503334</v>
      </c>
    </row>
    <row r="1701" spans="1:31" x14ac:dyDescent="0.25">
      <c r="A1701">
        <v>2415867</v>
      </c>
      <c r="B1701">
        <v>1</v>
      </c>
      <c r="C1701" t="s">
        <v>81</v>
      </c>
      <c r="D1701" t="s">
        <v>127</v>
      </c>
      <c r="E1701" t="s">
        <v>288</v>
      </c>
      <c r="F1701" t="s">
        <v>5159</v>
      </c>
      <c r="G1701" t="s">
        <v>5160</v>
      </c>
      <c r="H1701" t="s">
        <v>149</v>
      </c>
      <c r="I1701" t="s">
        <v>136</v>
      </c>
      <c r="J1701" t="s">
        <v>137</v>
      </c>
      <c r="K1701" t="s">
        <v>138</v>
      </c>
      <c r="L1701" t="s">
        <v>5161</v>
      </c>
      <c r="M1701" t="s">
        <v>5162</v>
      </c>
      <c r="N1701">
        <v>1.014444444</v>
      </c>
      <c r="O1701">
        <v>0</v>
      </c>
      <c r="P1701">
        <v>99</v>
      </c>
      <c r="Q1701">
        <v>0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21.438191413953877</v>
      </c>
      <c r="Y1701">
        <v>0</v>
      </c>
      <c r="Z1701">
        <v>0</v>
      </c>
      <c r="AA1701">
        <v>0</v>
      </c>
      <c r="AB1701">
        <v>1.3581239554541999</v>
      </c>
      <c r="AC1701">
        <v>0</v>
      </c>
      <c r="AD1701">
        <v>0</v>
      </c>
      <c r="AE1701">
        <v>22.796315369408077</v>
      </c>
    </row>
    <row r="1702" spans="1:31" x14ac:dyDescent="0.25">
      <c r="A1702">
        <v>2416010</v>
      </c>
      <c r="B1702">
        <v>1</v>
      </c>
      <c r="C1702" t="s">
        <v>80</v>
      </c>
      <c r="D1702" t="s">
        <v>82</v>
      </c>
      <c r="E1702" t="s">
        <v>152</v>
      </c>
      <c r="F1702" t="s">
        <v>5163</v>
      </c>
      <c r="G1702" t="s">
        <v>154</v>
      </c>
      <c r="H1702" t="s">
        <v>149</v>
      </c>
      <c r="I1702" t="s">
        <v>136</v>
      </c>
      <c r="J1702" t="s">
        <v>137</v>
      </c>
      <c r="K1702" t="s">
        <v>138</v>
      </c>
      <c r="L1702" t="s">
        <v>5164</v>
      </c>
      <c r="M1702" t="s">
        <v>5165</v>
      </c>
      <c r="N1702">
        <v>1.2183333329999999</v>
      </c>
      <c r="O1702">
        <v>0</v>
      </c>
      <c r="P1702">
        <v>92</v>
      </c>
      <c r="Q1702">
        <v>0</v>
      </c>
      <c r="R1702">
        <v>0</v>
      </c>
      <c r="S1702">
        <v>0</v>
      </c>
      <c r="T1702">
        <v>9</v>
      </c>
      <c r="U1702">
        <v>0</v>
      </c>
      <c r="V1702">
        <v>0</v>
      </c>
      <c r="W1702">
        <v>0</v>
      </c>
      <c r="X1702">
        <v>8.896705045858365</v>
      </c>
      <c r="Y1702">
        <v>0</v>
      </c>
      <c r="Z1702">
        <v>0</v>
      </c>
      <c r="AA1702">
        <v>0</v>
      </c>
      <c r="AB1702">
        <v>12.088028779621302</v>
      </c>
      <c r="AC1702">
        <v>0</v>
      </c>
      <c r="AD1702">
        <v>0</v>
      </c>
      <c r="AE1702">
        <v>20.984733825479665</v>
      </c>
    </row>
    <row r="1703" spans="1:31" x14ac:dyDescent="0.25">
      <c r="A1703">
        <v>2415967</v>
      </c>
      <c r="B1703">
        <v>1</v>
      </c>
      <c r="C1703" t="s">
        <v>80</v>
      </c>
      <c r="D1703" t="s">
        <v>90</v>
      </c>
      <c r="E1703" t="s">
        <v>162</v>
      </c>
      <c r="F1703" t="s">
        <v>5166</v>
      </c>
      <c r="G1703" t="s">
        <v>164</v>
      </c>
      <c r="H1703" t="s">
        <v>149</v>
      </c>
      <c r="I1703" t="s">
        <v>136</v>
      </c>
      <c r="J1703" t="s">
        <v>137</v>
      </c>
      <c r="K1703" t="s">
        <v>138</v>
      </c>
      <c r="L1703" t="s">
        <v>5167</v>
      </c>
      <c r="M1703" t="s">
        <v>5168</v>
      </c>
      <c r="N1703">
        <v>1.885277777</v>
      </c>
      <c r="O1703">
        <v>0</v>
      </c>
      <c r="P1703">
        <v>211</v>
      </c>
      <c r="Q1703">
        <v>0</v>
      </c>
      <c r="R1703">
        <v>0</v>
      </c>
      <c r="S1703">
        <v>0</v>
      </c>
      <c r="T1703">
        <v>1</v>
      </c>
      <c r="U1703">
        <v>0</v>
      </c>
      <c r="V1703">
        <v>0</v>
      </c>
      <c r="W1703">
        <v>0</v>
      </c>
      <c r="X1703">
        <v>73.494205837990833</v>
      </c>
      <c r="Y1703">
        <v>0</v>
      </c>
      <c r="Z1703">
        <v>0</v>
      </c>
      <c r="AA1703">
        <v>0</v>
      </c>
      <c r="AB1703">
        <v>5.7012997139999997E-3</v>
      </c>
      <c r="AC1703">
        <v>0</v>
      </c>
      <c r="AD1703">
        <v>0</v>
      </c>
      <c r="AE1703">
        <v>73.499907137704838</v>
      </c>
    </row>
    <row r="1704" spans="1:31" x14ac:dyDescent="0.25">
      <c r="A1704">
        <v>2415990</v>
      </c>
      <c r="B1704">
        <v>1</v>
      </c>
      <c r="C1704" t="s">
        <v>80</v>
      </c>
      <c r="D1704" t="s">
        <v>98</v>
      </c>
      <c r="E1704" t="s">
        <v>146</v>
      </c>
      <c r="F1704" t="s">
        <v>5169</v>
      </c>
      <c r="G1704" t="s">
        <v>148</v>
      </c>
      <c r="H1704" t="s">
        <v>149</v>
      </c>
      <c r="I1704" t="s">
        <v>136</v>
      </c>
      <c r="J1704" t="s">
        <v>137</v>
      </c>
      <c r="K1704" t="s">
        <v>138</v>
      </c>
      <c r="L1704" t="s">
        <v>5170</v>
      </c>
      <c r="M1704" t="s">
        <v>5171</v>
      </c>
      <c r="N1704">
        <v>1.483333333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0.1457258258562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0.1457258258562</v>
      </c>
    </row>
    <row r="1705" spans="1:31" x14ac:dyDescent="0.25">
      <c r="A1705">
        <v>2415947</v>
      </c>
      <c r="B1705">
        <v>1</v>
      </c>
      <c r="C1705" t="s">
        <v>80</v>
      </c>
      <c r="D1705" t="s">
        <v>108</v>
      </c>
      <c r="E1705" t="s">
        <v>162</v>
      </c>
      <c r="F1705" t="s">
        <v>5172</v>
      </c>
      <c r="G1705" t="s">
        <v>164</v>
      </c>
      <c r="H1705" t="s">
        <v>149</v>
      </c>
      <c r="I1705" t="s">
        <v>136</v>
      </c>
      <c r="J1705" t="s">
        <v>137</v>
      </c>
      <c r="K1705" t="s">
        <v>138</v>
      </c>
      <c r="L1705" t="s">
        <v>5173</v>
      </c>
      <c r="M1705" t="s">
        <v>5174</v>
      </c>
      <c r="N1705">
        <v>4.8483333330000002</v>
      </c>
      <c r="O1705">
        <v>0</v>
      </c>
      <c r="P1705">
        <v>19</v>
      </c>
      <c r="Q1705">
        <v>0</v>
      </c>
      <c r="R1705">
        <v>9</v>
      </c>
      <c r="S1705">
        <v>0</v>
      </c>
      <c r="T1705">
        <v>3</v>
      </c>
      <c r="U1705">
        <v>0</v>
      </c>
      <c r="V1705">
        <v>0</v>
      </c>
      <c r="W1705">
        <v>0</v>
      </c>
      <c r="X1705">
        <v>10.270067958037398</v>
      </c>
      <c r="Y1705">
        <v>0</v>
      </c>
      <c r="Z1705">
        <v>1.8268959627484445</v>
      </c>
      <c r="AA1705">
        <v>0</v>
      </c>
      <c r="AB1705">
        <v>6.3254094449828395</v>
      </c>
      <c r="AC1705">
        <v>0</v>
      </c>
      <c r="AD1705">
        <v>0</v>
      </c>
      <c r="AE1705">
        <v>18.422373365768681</v>
      </c>
    </row>
    <row r="1706" spans="1:31" x14ac:dyDescent="0.25">
      <c r="A1706">
        <v>2415698</v>
      </c>
      <c r="B1706">
        <v>1</v>
      </c>
      <c r="C1706" t="s">
        <v>80</v>
      </c>
      <c r="D1706" t="s">
        <v>104</v>
      </c>
      <c r="E1706" t="s">
        <v>241</v>
      </c>
      <c r="F1706" t="s">
        <v>5175</v>
      </c>
      <c r="G1706" t="s">
        <v>158</v>
      </c>
      <c r="H1706" t="s">
        <v>135</v>
      </c>
      <c r="I1706" t="s">
        <v>136</v>
      </c>
      <c r="J1706" t="s">
        <v>137</v>
      </c>
      <c r="K1706" t="s">
        <v>159</v>
      </c>
      <c r="L1706" t="s">
        <v>5176</v>
      </c>
      <c r="M1706" t="s">
        <v>5177</v>
      </c>
      <c r="N1706">
        <v>6.7</v>
      </c>
      <c r="O1706">
        <v>42</v>
      </c>
      <c r="P1706">
        <v>1287</v>
      </c>
      <c r="Q1706">
        <v>290</v>
      </c>
      <c r="R1706">
        <v>472</v>
      </c>
      <c r="S1706">
        <v>104</v>
      </c>
      <c r="T1706">
        <v>364</v>
      </c>
      <c r="U1706">
        <v>18</v>
      </c>
      <c r="V1706">
        <v>0</v>
      </c>
      <c r="W1706">
        <v>106.8061996049108</v>
      </c>
      <c r="X1706">
        <v>1731.910006674188</v>
      </c>
      <c r="Y1706">
        <v>1826.099297122104</v>
      </c>
      <c r="Z1706">
        <v>244.27079198376012</v>
      </c>
      <c r="AA1706">
        <v>2452.8908586829057</v>
      </c>
      <c r="AB1706">
        <v>1054.5388530661605</v>
      </c>
      <c r="AC1706">
        <v>6508.3700877625115</v>
      </c>
      <c r="AD1706">
        <v>0</v>
      </c>
      <c r="AE1706">
        <v>13924.886094896541</v>
      </c>
    </row>
    <row r="1707" spans="1:31" x14ac:dyDescent="0.25">
      <c r="A1707">
        <v>2415904</v>
      </c>
      <c r="B1707">
        <v>1</v>
      </c>
      <c r="C1707" t="s">
        <v>80</v>
      </c>
      <c r="D1707" t="s">
        <v>96</v>
      </c>
      <c r="E1707" t="s">
        <v>288</v>
      </c>
      <c r="F1707" t="s">
        <v>5178</v>
      </c>
      <c r="G1707" t="s">
        <v>325</v>
      </c>
      <c r="H1707" t="s">
        <v>149</v>
      </c>
      <c r="I1707" t="s">
        <v>136</v>
      </c>
      <c r="J1707" t="s">
        <v>137</v>
      </c>
      <c r="K1707" t="s">
        <v>138</v>
      </c>
      <c r="L1707" t="s">
        <v>5179</v>
      </c>
      <c r="M1707" t="s">
        <v>5180</v>
      </c>
      <c r="N1707">
        <v>1.373888888</v>
      </c>
      <c r="O1707">
        <v>0</v>
      </c>
      <c r="P1707">
        <v>9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0.65173758191098341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0.65173758191098341</v>
      </c>
    </row>
    <row r="1708" spans="1:31" x14ac:dyDescent="0.25">
      <c r="A1708">
        <v>2415787</v>
      </c>
      <c r="B1708">
        <v>1</v>
      </c>
      <c r="C1708" t="s">
        <v>80</v>
      </c>
      <c r="D1708" t="s">
        <v>103</v>
      </c>
      <c r="E1708" t="s">
        <v>132</v>
      </c>
      <c r="F1708" t="s">
        <v>5181</v>
      </c>
      <c r="G1708" t="s">
        <v>249</v>
      </c>
      <c r="H1708" t="s">
        <v>135</v>
      </c>
      <c r="I1708" t="s">
        <v>136</v>
      </c>
      <c r="J1708" t="s">
        <v>137</v>
      </c>
      <c r="K1708" t="s">
        <v>138</v>
      </c>
      <c r="L1708" t="s">
        <v>5182</v>
      </c>
      <c r="M1708" t="s">
        <v>5183</v>
      </c>
      <c r="N1708">
        <v>1.6291666659999999</v>
      </c>
      <c r="O1708">
        <v>0</v>
      </c>
      <c r="P1708">
        <v>156</v>
      </c>
      <c r="Q1708">
        <v>0</v>
      </c>
      <c r="R1708">
        <v>4</v>
      </c>
      <c r="S1708">
        <v>0</v>
      </c>
      <c r="T1708">
        <v>30</v>
      </c>
      <c r="U1708">
        <v>0</v>
      </c>
      <c r="V1708">
        <v>0</v>
      </c>
      <c r="W1708">
        <v>0</v>
      </c>
      <c r="X1708">
        <v>62.168070419864051</v>
      </c>
      <c r="Y1708">
        <v>0</v>
      </c>
      <c r="Z1708">
        <v>0</v>
      </c>
      <c r="AA1708">
        <v>0</v>
      </c>
      <c r="AB1708">
        <v>32.430864262790557</v>
      </c>
      <c r="AC1708">
        <v>0</v>
      </c>
      <c r="AD1708">
        <v>0</v>
      </c>
      <c r="AE1708">
        <v>94.598934682654601</v>
      </c>
    </row>
    <row r="1709" spans="1:31" x14ac:dyDescent="0.25">
      <c r="A1709">
        <v>2416165</v>
      </c>
      <c r="B1709">
        <v>1</v>
      </c>
      <c r="C1709" t="s">
        <v>80</v>
      </c>
      <c r="D1709" t="s">
        <v>106</v>
      </c>
      <c r="E1709" t="s">
        <v>162</v>
      </c>
      <c r="F1709" t="s">
        <v>5184</v>
      </c>
      <c r="G1709" t="s">
        <v>164</v>
      </c>
      <c r="H1709" t="s">
        <v>149</v>
      </c>
      <c r="I1709" t="s">
        <v>136</v>
      </c>
      <c r="J1709" t="s">
        <v>137</v>
      </c>
      <c r="K1709" t="s">
        <v>138</v>
      </c>
      <c r="L1709" t="s">
        <v>5185</v>
      </c>
      <c r="M1709" t="s">
        <v>5186</v>
      </c>
      <c r="N1709">
        <v>3.5422222219999999</v>
      </c>
      <c r="O1709">
        <v>0</v>
      </c>
      <c r="P1709">
        <v>2</v>
      </c>
      <c r="Q1709">
        <v>0</v>
      </c>
      <c r="R1709">
        <v>1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1.4788765355293334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1.4788765355293334</v>
      </c>
    </row>
    <row r="1710" spans="1:31" x14ac:dyDescent="0.25">
      <c r="A1710">
        <v>2415810</v>
      </c>
      <c r="B1710">
        <v>1</v>
      </c>
      <c r="C1710" t="s">
        <v>80</v>
      </c>
      <c r="D1710" t="s">
        <v>103</v>
      </c>
      <c r="E1710" t="s">
        <v>174</v>
      </c>
      <c r="F1710" t="s">
        <v>4556</v>
      </c>
      <c r="G1710" t="s">
        <v>154</v>
      </c>
      <c r="H1710" t="s">
        <v>135</v>
      </c>
      <c r="I1710" t="s">
        <v>136</v>
      </c>
      <c r="J1710" t="s">
        <v>137</v>
      </c>
      <c r="K1710" t="s">
        <v>138</v>
      </c>
      <c r="L1710" t="s">
        <v>5187</v>
      </c>
      <c r="M1710" t="s">
        <v>5188</v>
      </c>
      <c r="N1710">
        <v>0.90833333299999997</v>
      </c>
      <c r="O1710">
        <v>0</v>
      </c>
      <c r="P1710">
        <v>495</v>
      </c>
      <c r="Q1710">
        <v>11</v>
      </c>
      <c r="R1710">
        <v>28</v>
      </c>
      <c r="S1710">
        <v>10</v>
      </c>
      <c r="T1710">
        <v>43</v>
      </c>
      <c r="U1710">
        <v>3</v>
      </c>
      <c r="V1710">
        <v>0</v>
      </c>
      <c r="W1710">
        <v>0</v>
      </c>
      <c r="X1710">
        <v>111.82678715308251</v>
      </c>
      <c r="Y1710">
        <v>19.678769697342251</v>
      </c>
      <c r="Z1710">
        <v>0.8075951894746668</v>
      </c>
      <c r="AA1710">
        <v>53.52467722480624</v>
      </c>
      <c r="AB1710">
        <v>19.664464556535339</v>
      </c>
      <c r="AC1710">
        <v>280.37851584254923</v>
      </c>
      <c r="AD1710">
        <v>0</v>
      </c>
      <c r="AE1710">
        <v>485.88080966379022</v>
      </c>
    </row>
    <row r="1711" spans="1:31" x14ac:dyDescent="0.25">
      <c r="A1711">
        <v>2416311</v>
      </c>
      <c r="B1711">
        <v>1</v>
      </c>
      <c r="C1711" t="s">
        <v>81</v>
      </c>
      <c r="D1711" t="s">
        <v>128</v>
      </c>
      <c r="E1711" t="s">
        <v>141</v>
      </c>
      <c r="F1711" t="s">
        <v>5189</v>
      </c>
      <c r="G1711" t="s">
        <v>143</v>
      </c>
      <c r="H1711" t="s">
        <v>135</v>
      </c>
      <c r="I1711" t="s">
        <v>278</v>
      </c>
      <c r="J1711" t="s">
        <v>137</v>
      </c>
      <c r="K1711" t="s">
        <v>138</v>
      </c>
      <c r="L1711" t="s">
        <v>5190</v>
      </c>
      <c r="M1711" t="s">
        <v>5191</v>
      </c>
      <c r="N1711">
        <v>3.5277777000000003E-2</v>
      </c>
      <c r="O1711">
        <v>0</v>
      </c>
      <c r="P1711">
        <v>0</v>
      </c>
      <c r="Q1711">
        <v>0</v>
      </c>
      <c r="R1711">
        <v>0</v>
      </c>
      <c r="S1711">
        <v>22</v>
      </c>
      <c r="T1711">
        <v>0</v>
      </c>
      <c r="U1711">
        <v>16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11.933602143892246</v>
      </c>
      <c r="AB1711">
        <v>0</v>
      </c>
      <c r="AC1711">
        <v>38.740193921506133</v>
      </c>
      <c r="AD1711">
        <v>0</v>
      </c>
      <c r="AE1711">
        <v>50.673796065398378</v>
      </c>
    </row>
    <row r="1712" spans="1:31" x14ac:dyDescent="0.25">
      <c r="A1712">
        <v>2415770</v>
      </c>
      <c r="B1712">
        <v>1</v>
      </c>
      <c r="C1712" t="s">
        <v>80</v>
      </c>
      <c r="D1712" t="s">
        <v>83</v>
      </c>
      <c r="E1712" t="s">
        <v>146</v>
      </c>
      <c r="F1712" t="s">
        <v>5192</v>
      </c>
      <c r="G1712" t="s">
        <v>282</v>
      </c>
      <c r="H1712" t="s">
        <v>149</v>
      </c>
      <c r="I1712" t="s">
        <v>136</v>
      </c>
      <c r="J1712" t="s">
        <v>137</v>
      </c>
      <c r="K1712" t="s">
        <v>138</v>
      </c>
      <c r="L1712" t="s">
        <v>5193</v>
      </c>
      <c r="M1712" t="s">
        <v>5194</v>
      </c>
      <c r="N1712">
        <v>6.2208333329999999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2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19.520487387161033</v>
      </c>
      <c r="AC1712">
        <v>0</v>
      </c>
      <c r="AD1712">
        <v>0</v>
      </c>
      <c r="AE1712">
        <v>19.520487387161033</v>
      </c>
    </row>
    <row r="1713" spans="1:31" x14ac:dyDescent="0.25">
      <c r="A1713">
        <v>2416079</v>
      </c>
      <c r="B1713">
        <v>1</v>
      </c>
      <c r="C1713" t="s">
        <v>80</v>
      </c>
      <c r="D1713" t="s">
        <v>103</v>
      </c>
      <c r="E1713" t="s">
        <v>241</v>
      </c>
      <c r="F1713" t="s">
        <v>5195</v>
      </c>
      <c r="G1713" t="s">
        <v>158</v>
      </c>
      <c r="H1713" t="s">
        <v>135</v>
      </c>
      <c r="I1713" t="s">
        <v>136</v>
      </c>
      <c r="J1713" t="s">
        <v>137</v>
      </c>
      <c r="K1713" t="s">
        <v>159</v>
      </c>
      <c r="L1713" t="s">
        <v>5196</v>
      </c>
      <c r="M1713" t="s">
        <v>5197</v>
      </c>
      <c r="N1713">
        <v>2.150833333</v>
      </c>
      <c r="O1713">
        <v>1</v>
      </c>
      <c r="P1713">
        <v>14898</v>
      </c>
      <c r="Q1713">
        <v>32</v>
      </c>
      <c r="R1713">
        <v>74</v>
      </c>
      <c r="S1713">
        <v>51</v>
      </c>
      <c r="T1713">
        <v>1910</v>
      </c>
      <c r="U1713">
        <v>15</v>
      </c>
      <c r="V1713">
        <v>14</v>
      </c>
      <c r="W1713">
        <v>1.3128542507718</v>
      </c>
      <c r="X1713">
        <v>7522.6001509282569</v>
      </c>
      <c r="Y1713">
        <v>192.96364696031537</v>
      </c>
      <c r="Z1713">
        <v>54.72129674775136</v>
      </c>
      <c r="AA1713">
        <v>1981.1355385824752</v>
      </c>
      <c r="AB1713">
        <v>3830.6148762368248</v>
      </c>
      <c r="AC1713">
        <v>623.23155574028726</v>
      </c>
      <c r="AD1713">
        <v>147.78496427100723</v>
      </c>
      <c r="AE1713">
        <v>14354.364883717692</v>
      </c>
    </row>
    <row r="1714" spans="1:31" x14ac:dyDescent="0.25">
      <c r="A1714">
        <v>2415933</v>
      </c>
      <c r="B1714">
        <v>1</v>
      </c>
      <c r="C1714" t="s">
        <v>80</v>
      </c>
      <c r="D1714" t="s">
        <v>103</v>
      </c>
      <c r="E1714" t="s">
        <v>241</v>
      </c>
      <c r="F1714" t="s">
        <v>5198</v>
      </c>
      <c r="G1714" t="s">
        <v>158</v>
      </c>
      <c r="H1714" t="s">
        <v>135</v>
      </c>
      <c r="I1714" t="s">
        <v>136</v>
      </c>
      <c r="J1714" t="s">
        <v>137</v>
      </c>
      <c r="K1714" t="s">
        <v>159</v>
      </c>
      <c r="L1714" t="s">
        <v>5199</v>
      </c>
      <c r="M1714" t="s">
        <v>5196</v>
      </c>
      <c r="N1714">
        <v>0.78249999999999997</v>
      </c>
      <c r="O1714">
        <v>1</v>
      </c>
      <c r="P1714">
        <v>11079</v>
      </c>
      <c r="Q1714">
        <v>32</v>
      </c>
      <c r="R1714">
        <v>63</v>
      </c>
      <c r="S1714">
        <v>48</v>
      </c>
      <c r="T1714">
        <v>1668</v>
      </c>
      <c r="U1714">
        <v>15</v>
      </c>
      <c r="V1714">
        <v>14</v>
      </c>
      <c r="W1714">
        <v>0.38323149798419998</v>
      </c>
      <c r="X1714">
        <v>1820.1737776147215</v>
      </c>
      <c r="Y1714">
        <v>67.588851679231624</v>
      </c>
      <c r="Z1714">
        <v>3.9341588421533999</v>
      </c>
      <c r="AA1714">
        <v>662.66757437879971</v>
      </c>
      <c r="AB1714">
        <v>1173.4778670294472</v>
      </c>
      <c r="AC1714">
        <v>235.58797451519123</v>
      </c>
      <c r="AD1714">
        <v>58.127633201742825</v>
      </c>
      <c r="AE1714">
        <v>4021.9410687592717</v>
      </c>
    </row>
    <row r="1715" spans="1:31" x14ac:dyDescent="0.25">
      <c r="A1715">
        <v>2415873</v>
      </c>
      <c r="B1715">
        <v>1</v>
      </c>
      <c r="C1715" t="s">
        <v>80</v>
      </c>
      <c r="D1715" t="s">
        <v>93</v>
      </c>
      <c r="E1715" t="s">
        <v>152</v>
      </c>
      <c r="F1715" t="s">
        <v>5200</v>
      </c>
      <c r="G1715" t="s">
        <v>154</v>
      </c>
      <c r="H1715" t="s">
        <v>149</v>
      </c>
      <c r="I1715" t="s">
        <v>136</v>
      </c>
      <c r="J1715" t="s">
        <v>137</v>
      </c>
      <c r="K1715" t="s">
        <v>138</v>
      </c>
      <c r="L1715" t="s">
        <v>5201</v>
      </c>
      <c r="M1715" t="s">
        <v>5202</v>
      </c>
      <c r="N1715">
        <v>0.56666666600000004</v>
      </c>
      <c r="O1715">
        <v>0</v>
      </c>
      <c r="P1715">
        <v>7</v>
      </c>
      <c r="Q1715">
        <v>0</v>
      </c>
      <c r="R1715">
        <v>28</v>
      </c>
      <c r="S1715">
        <v>0</v>
      </c>
      <c r="T1715">
        <v>13</v>
      </c>
      <c r="U1715">
        <v>0</v>
      </c>
      <c r="V1715">
        <v>0</v>
      </c>
      <c r="W1715">
        <v>0</v>
      </c>
      <c r="X1715">
        <v>0.19141352334</v>
      </c>
      <c r="Y1715">
        <v>0</v>
      </c>
      <c r="Z1715">
        <v>0.78367933140000012</v>
      </c>
      <c r="AA1715">
        <v>0</v>
      </c>
      <c r="AB1715">
        <v>3.7858600155636659</v>
      </c>
      <c r="AC1715">
        <v>0</v>
      </c>
      <c r="AD1715">
        <v>0</v>
      </c>
      <c r="AE1715">
        <v>4.7609528703036661</v>
      </c>
    </row>
    <row r="1716" spans="1:31" x14ac:dyDescent="0.25">
      <c r="A1716">
        <v>2415893</v>
      </c>
      <c r="B1716">
        <v>1</v>
      </c>
      <c r="C1716" t="s">
        <v>80</v>
      </c>
      <c r="D1716" t="s">
        <v>84</v>
      </c>
      <c r="E1716" t="s">
        <v>146</v>
      </c>
      <c r="F1716" t="s">
        <v>5203</v>
      </c>
      <c r="G1716" t="s">
        <v>199</v>
      </c>
      <c r="H1716" t="s">
        <v>149</v>
      </c>
      <c r="I1716" t="s">
        <v>136</v>
      </c>
      <c r="J1716" t="s">
        <v>137</v>
      </c>
      <c r="K1716" t="s">
        <v>138</v>
      </c>
      <c r="L1716" t="s">
        <v>5204</v>
      </c>
      <c r="M1716" t="s">
        <v>5205</v>
      </c>
      <c r="N1716">
        <v>4.9019444439999997</v>
      </c>
      <c r="O1716">
        <v>0</v>
      </c>
      <c r="P1716">
        <v>6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5.7257625353763979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5.7257625353763979</v>
      </c>
    </row>
    <row r="1717" spans="1:31" x14ac:dyDescent="0.25">
      <c r="A1717">
        <v>2415919</v>
      </c>
      <c r="B1717">
        <v>1</v>
      </c>
      <c r="C1717" t="s">
        <v>80</v>
      </c>
      <c r="D1717" t="s">
        <v>82</v>
      </c>
      <c r="E1717" t="s">
        <v>288</v>
      </c>
      <c r="F1717" t="s">
        <v>5206</v>
      </c>
      <c r="G1717" t="s">
        <v>154</v>
      </c>
      <c r="H1717" t="s">
        <v>149</v>
      </c>
      <c r="I1717" t="s">
        <v>136</v>
      </c>
      <c r="J1717" t="s">
        <v>137</v>
      </c>
      <c r="K1717" t="s">
        <v>138</v>
      </c>
      <c r="L1717" t="s">
        <v>5207</v>
      </c>
      <c r="M1717" t="s">
        <v>5208</v>
      </c>
      <c r="N1717">
        <v>0.53138888799999995</v>
      </c>
      <c r="O1717">
        <v>0</v>
      </c>
      <c r="P1717">
        <v>76</v>
      </c>
      <c r="Q1717">
        <v>0</v>
      </c>
      <c r="R1717">
        <v>0</v>
      </c>
      <c r="S1717">
        <v>0</v>
      </c>
      <c r="T1717">
        <v>16</v>
      </c>
      <c r="U1717">
        <v>0</v>
      </c>
      <c r="V1717">
        <v>0</v>
      </c>
      <c r="W1717">
        <v>0</v>
      </c>
      <c r="X1717">
        <v>12.135085918376525</v>
      </c>
      <c r="Y1717">
        <v>0</v>
      </c>
      <c r="Z1717">
        <v>0</v>
      </c>
      <c r="AA1717">
        <v>0</v>
      </c>
      <c r="AB1717">
        <v>5.6708147215504914</v>
      </c>
      <c r="AC1717">
        <v>0</v>
      </c>
      <c r="AD1717">
        <v>0</v>
      </c>
      <c r="AE1717">
        <v>17.805900639927017</v>
      </c>
    </row>
    <row r="1718" spans="1:31" x14ac:dyDescent="0.25">
      <c r="A1718">
        <v>2415564</v>
      </c>
      <c r="B1718">
        <v>1</v>
      </c>
      <c r="C1718" t="s">
        <v>80</v>
      </c>
      <c r="D1718" t="s">
        <v>84</v>
      </c>
      <c r="E1718" t="s">
        <v>288</v>
      </c>
      <c r="F1718" t="s">
        <v>4771</v>
      </c>
      <c r="G1718" t="s">
        <v>325</v>
      </c>
      <c r="H1718" t="s">
        <v>149</v>
      </c>
      <c r="I1718" t="s">
        <v>136</v>
      </c>
      <c r="J1718" t="s">
        <v>137</v>
      </c>
      <c r="K1718" t="s">
        <v>138</v>
      </c>
      <c r="L1718" t="s">
        <v>5209</v>
      </c>
      <c r="M1718" t="s">
        <v>5210</v>
      </c>
      <c r="N1718">
        <v>1.210555555</v>
      </c>
      <c r="O1718">
        <v>0</v>
      </c>
      <c r="P1718">
        <v>67</v>
      </c>
      <c r="Q1718">
        <v>0</v>
      </c>
      <c r="R1718">
        <v>0</v>
      </c>
      <c r="S1718">
        <v>0</v>
      </c>
      <c r="T1718">
        <v>7</v>
      </c>
      <c r="U1718">
        <v>0</v>
      </c>
      <c r="V1718">
        <v>0</v>
      </c>
      <c r="W1718">
        <v>0</v>
      </c>
      <c r="X1718">
        <v>19.059170339349819</v>
      </c>
      <c r="Y1718">
        <v>0</v>
      </c>
      <c r="Z1718">
        <v>0</v>
      </c>
      <c r="AA1718">
        <v>0</v>
      </c>
      <c r="AB1718">
        <v>11.495939429019499</v>
      </c>
      <c r="AC1718">
        <v>0</v>
      </c>
      <c r="AD1718">
        <v>0</v>
      </c>
      <c r="AE1718">
        <v>30.55510976836932</v>
      </c>
    </row>
    <row r="1719" spans="1:31" x14ac:dyDescent="0.25">
      <c r="A1719">
        <v>2415913</v>
      </c>
      <c r="B1719">
        <v>1</v>
      </c>
      <c r="C1719" t="s">
        <v>80</v>
      </c>
      <c r="D1719" t="s">
        <v>94</v>
      </c>
      <c r="E1719" t="s">
        <v>174</v>
      </c>
      <c r="F1719" t="s">
        <v>5211</v>
      </c>
      <c r="G1719" t="s">
        <v>143</v>
      </c>
      <c r="H1719" t="s">
        <v>135</v>
      </c>
      <c r="I1719" t="s">
        <v>136</v>
      </c>
      <c r="J1719" t="s">
        <v>137</v>
      </c>
      <c r="K1719" t="s">
        <v>138</v>
      </c>
      <c r="L1719" t="s">
        <v>5212</v>
      </c>
      <c r="M1719" t="s">
        <v>5213</v>
      </c>
      <c r="N1719">
        <v>6.3611110999999998E-2</v>
      </c>
      <c r="O1719">
        <v>0</v>
      </c>
      <c r="P1719">
        <v>3794</v>
      </c>
      <c r="Q1719">
        <v>0</v>
      </c>
      <c r="R1719">
        <v>135</v>
      </c>
      <c r="S1719">
        <v>0</v>
      </c>
      <c r="T1719">
        <v>251</v>
      </c>
      <c r="U1719">
        <v>0</v>
      </c>
      <c r="V1719">
        <v>0</v>
      </c>
      <c r="W1719">
        <v>0</v>
      </c>
      <c r="X1719">
        <v>48.040342875275734</v>
      </c>
      <c r="Y1719">
        <v>0</v>
      </c>
      <c r="Z1719">
        <v>0.33047352263941943</v>
      </c>
      <c r="AA1719">
        <v>0</v>
      </c>
      <c r="AB1719">
        <v>14.697626624909098</v>
      </c>
      <c r="AC1719">
        <v>0</v>
      </c>
      <c r="AD1719">
        <v>0</v>
      </c>
      <c r="AE1719">
        <v>63.068443022824255</v>
      </c>
    </row>
    <row r="1720" spans="1:31" x14ac:dyDescent="0.25">
      <c r="A1720">
        <v>2415793</v>
      </c>
      <c r="B1720">
        <v>1</v>
      </c>
      <c r="C1720" t="s">
        <v>80</v>
      </c>
      <c r="D1720" t="s">
        <v>99</v>
      </c>
      <c r="E1720" t="s">
        <v>152</v>
      </c>
      <c r="F1720" t="s">
        <v>5214</v>
      </c>
      <c r="G1720" t="s">
        <v>158</v>
      </c>
      <c r="H1720" t="s">
        <v>149</v>
      </c>
      <c r="I1720" t="s">
        <v>136</v>
      </c>
      <c r="J1720" t="s">
        <v>137</v>
      </c>
      <c r="K1720" t="s">
        <v>159</v>
      </c>
      <c r="L1720" t="s">
        <v>5215</v>
      </c>
      <c r="M1720" t="s">
        <v>5216</v>
      </c>
      <c r="N1720">
        <v>4.7602777769999998</v>
      </c>
      <c r="O1720">
        <v>0</v>
      </c>
      <c r="P1720">
        <v>81</v>
      </c>
      <c r="Q1720">
        <v>0</v>
      </c>
      <c r="R1720">
        <v>0</v>
      </c>
      <c r="S1720">
        <v>0</v>
      </c>
      <c r="T1720">
        <v>6</v>
      </c>
      <c r="U1720">
        <v>0</v>
      </c>
      <c r="V1720">
        <v>0</v>
      </c>
      <c r="W1720">
        <v>0</v>
      </c>
      <c r="X1720">
        <v>50.501006560123912</v>
      </c>
      <c r="Y1720">
        <v>0</v>
      </c>
      <c r="Z1720">
        <v>0</v>
      </c>
      <c r="AA1720">
        <v>0</v>
      </c>
      <c r="AB1720">
        <v>5.618208682966582</v>
      </c>
      <c r="AC1720">
        <v>0</v>
      </c>
      <c r="AD1720">
        <v>0</v>
      </c>
      <c r="AE1720">
        <v>56.119215243090494</v>
      </c>
    </row>
    <row r="1721" spans="1:31" x14ac:dyDescent="0.25">
      <c r="A1721">
        <v>2416042</v>
      </c>
      <c r="B1721">
        <v>1</v>
      </c>
      <c r="C1721" t="s">
        <v>80</v>
      </c>
      <c r="D1721" t="s">
        <v>101</v>
      </c>
      <c r="E1721" t="s">
        <v>162</v>
      </c>
      <c r="F1721" t="s">
        <v>5217</v>
      </c>
      <c r="G1721" t="s">
        <v>164</v>
      </c>
      <c r="H1721" t="s">
        <v>149</v>
      </c>
      <c r="I1721" t="s">
        <v>136</v>
      </c>
      <c r="J1721" t="s">
        <v>137</v>
      </c>
      <c r="K1721" t="s">
        <v>138</v>
      </c>
      <c r="L1721" t="s">
        <v>5218</v>
      </c>
      <c r="M1721" t="s">
        <v>5219</v>
      </c>
      <c r="N1721">
        <v>0.62833333300000005</v>
      </c>
      <c r="O1721">
        <v>0</v>
      </c>
      <c r="P1721">
        <v>100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8.3420883481754</v>
      </c>
      <c r="Y1721">
        <v>0</v>
      </c>
      <c r="Z1721">
        <v>0</v>
      </c>
      <c r="AA1721">
        <v>0</v>
      </c>
      <c r="AB1721">
        <v>0.79156736838399999</v>
      </c>
      <c r="AC1721">
        <v>0</v>
      </c>
      <c r="AD1721">
        <v>0</v>
      </c>
      <c r="AE1721">
        <v>9.1336557165593995</v>
      </c>
    </row>
    <row r="1722" spans="1:31" x14ac:dyDescent="0.25">
      <c r="A1722">
        <v>2416291</v>
      </c>
      <c r="B1722">
        <v>1</v>
      </c>
      <c r="C1722" t="s">
        <v>80</v>
      </c>
      <c r="D1722" t="s">
        <v>90</v>
      </c>
      <c r="E1722" t="s">
        <v>146</v>
      </c>
      <c r="F1722" t="s">
        <v>5220</v>
      </c>
      <c r="G1722" t="s">
        <v>148</v>
      </c>
      <c r="H1722" t="s">
        <v>149</v>
      </c>
      <c r="I1722" t="s">
        <v>136</v>
      </c>
      <c r="J1722" t="s">
        <v>137</v>
      </c>
      <c r="K1722" t="s">
        <v>138</v>
      </c>
      <c r="L1722" t="s">
        <v>5221</v>
      </c>
      <c r="M1722" t="s">
        <v>5222</v>
      </c>
      <c r="N1722">
        <v>4.227222222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1.0674510805288668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1.0674510805288668</v>
      </c>
    </row>
    <row r="1723" spans="1:31" x14ac:dyDescent="0.25">
      <c r="A1723">
        <v>2415956</v>
      </c>
      <c r="B1723">
        <v>1</v>
      </c>
      <c r="C1723" t="s">
        <v>80</v>
      </c>
      <c r="D1723" t="s">
        <v>82</v>
      </c>
      <c r="E1723" t="s">
        <v>288</v>
      </c>
      <c r="F1723" t="s">
        <v>5223</v>
      </c>
      <c r="G1723" t="s">
        <v>164</v>
      </c>
      <c r="H1723" t="s">
        <v>149</v>
      </c>
      <c r="I1723" t="s">
        <v>136</v>
      </c>
      <c r="J1723" t="s">
        <v>137</v>
      </c>
      <c r="K1723" t="s">
        <v>138</v>
      </c>
      <c r="L1723" t="s">
        <v>5224</v>
      </c>
      <c r="M1723" t="s">
        <v>5225</v>
      </c>
      <c r="N1723">
        <v>0.60694444400000003</v>
      </c>
      <c r="O1723">
        <v>0</v>
      </c>
      <c r="P1723">
        <v>202</v>
      </c>
      <c r="Q1723">
        <v>0</v>
      </c>
      <c r="R1723">
        <v>0</v>
      </c>
      <c r="S1723">
        <v>0</v>
      </c>
      <c r="T1723">
        <v>7</v>
      </c>
      <c r="U1723">
        <v>0</v>
      </c>
      <c r="V1723">
        <v>0</v>
      </c>
      <c r="W1723">
        <v>0</v>
      </c>
      <c r="X1723">
        <v>20.189761616443924</v>
      </c>
      <c r="Y1723">
        <v>0</v>
      </c>
      <c r="Z1723">
        <v>0</v>
      </c>
      <c r="AA1723">
        <v>0</v>
      </c>
      <c r="AB1723">
        <v>1.1518021348891665</v>
      </c>
      <c r="AC1723">
        <v>0</v>
      </c>
      <c r="AD1723">
        <v>0</v>
      </c>
      <c r="AE1723">
        <v>21.341563751333091</v>
      </c>
    </row>
    <row r="1724" spans="1:31" x14ac:dyDescent="0.25">
      <c r="A1724">
        <v>2415707</v>
      </c>
      <c r="B1724">
        <v>1</v>
      </c>
      <c r="C1724" t="s">
        <v>80</v>
      </c>
      <c r="D1724" t="s">
        <v>88</v>
      </c>
      <c r="E1724" t="s">
        <v>146</v>
      </c>
      <c r="F1724" t="s">
        <v>5226</v>
      </c>
      <c r="G1724" t="s">
        <v>199</v>
      </c>
      <c r="H1724" t="s">
        <v>149</v>
      </c>
      <c r="I1724" t="s">
        <v>136</v>
      </c>
      <c r="J1724" t="s">
        <v>137</v>
      </c>
      <c r="K1724" t="s">
        <v>138</v>
      </c>
      <c r="L1724" t="s">
        <v>5227</v>
      </c>
      <c r="M1724" t="s">
        <v>5228</v>
      </c>
      <c r="N1724">
        <v>4.1741666659999996</v>
      </c>
      <c r="O1724">
        <v>0</v>
      </c>
      <c r="P1724">
        <v>47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37.865960952347528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37.865960952347528</v>
      </c>
    </row>
    <row r="1725" spans="1:31" x14ac:dyDescent="0.25">
      <c r="A1725">
        <v>2415856</v>
      </c>
      <c r="B1725">
        <v>1</v>
      </c>
      <c r="C1725" t="s">
        <v>81</v>
      </c>
      <c r="D1725" t="s">
        <v>127</v>
      </c>
      <c r="E1725" t="s">
        <v>132</v>
      </c>
      <c r="F1725" t="s">
        <v>5229</v>
      </c>
      <c r="G1725" t="s">
        <v>143</v>
      </c>
      <c r="H1725" t="s">
        <v>135</v>
      </c>
      <c r="I1725" t="s">
        <v>278</v>
      </c>
      <c r="J1725" t="s">
        <v>137</v>
      </c>
      <c r="K1725" t="s">
        <v>138</v>
      </c>
      <c r="L1725" t="s">
        <v>5230</v>
      </c>
      <c r="M1725" t="s">
        <v>5231</v>
      </c>
      <c r="N1725">
        <v>4.1666665999999998E-2</v>
      </c>
      <c r="O1725">
        <v>3</v>
      </c>
      <c r="P1725">
        <v>1161</v>
      </c>
      <c r="Q1725">
        <v>136</v>
      </c>
      <c r="R1725">
        <v>103</v>
      </c>
      <c r="S1725">
        <v>9</v>
      </c>
      <c r="T1725">
        <v>135</v>
      </c>
      <c r="U1725">
        <v>2</v>
      </c>
      <c r="V1725">
        <v>0</v>
      </c>
      <c r="W1725">
        <v>4.4942195999999997E-2</v>
      </c>
      <c r="X1725">
        <v>8.4721715865737242</v>
      </c>
      <c r="Y1725">
        <v>4.3961370640500004</v>
      </c>
      <c r="Z1725">
        <v>0.18620864842666676</v>
      </c>
      <c r="AA1725">
        <v>1.408388069625</v>
      </c>
      <c r="AB1725">
        <v>2.3390902597741663</v>
      </c>
      <c r="AC1725">
        <v>4.9452006666825001</v>
      </c>
      <c r="AD1725">
        <v>0</v>
      </c>
      <c r="AE1725">
        <v>21.792138491132057</v>
      </c>
    </row>
    <row r="1726" spans="1:31" x14ac:dyDescent="0.25">
      <c r="A1726">
        <v>2415999</v>
      </c>
      <c r="B1726">
        <v>1</v>
      </c>
      <c r="C1726" t="s">
        <v>81</v>
      </c>
      <c r="D1726" t="s">
        <v>115</v>
      </c>
      <c r="E1726" t="s">
        <v>146</v>
      </c>
      <c r="F1726" t="s">
        <v>5232</v>
      </c>
      <c r="G1726" t="s">
        <v>168</v>
      </c>
      <c r="H1726" t="s">
        <v>149</v>
      </c>
      <c r="I1726" t="s">
        <v>136</v>
      </c>
      <c r="J1726" t="s">
        <v>3</v>
      </c>
      <c r="K1726" t="s">
        <v>138</v>
      </c>
      <c r="L1726" t="s">
        <v>5233</v>
      </c>
      <c r="M1726" t="s">
        <v>5234</v>
      </c>
      <c r="N1726">
        <v>1.054166666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3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1.8383378890688002</v>
      </c>
      <c r="AC1726">
        <v>0</v>
      </c>
      <c r="AD1726">
        <v>0</v>
      </c>
      <c r="AE1726">
        <v>1.8383378890688002</v>
      </c>
    </row>
    <row r="1727" spans="1:31" x14ac:dyDescent="0.25">
      <c r="A1727">
        <v>2416248</v>
      </c>
      <c r="B1727">
        <v>1</v>
      </c>
      <c r="C1727" t="s">
        <v>80</v>
      </c>
      <c r="D1727" t="s">
        <v>93</v>
      </c>
      <c r="E1727" t="s">
        <v>152</v>
      </c>
      <c r="F1727" t="s">
        <v>5235</v>
      </c>
      <c r="G1727" t="s">
        <v>403</v>
      </c>
      <c r="H1727" t="s">
        <v>149</v>
      </c>
      <c r="I1727" t="s">
        <v>136</v>
      </c>
      <c r="J1727" t="s">
        <v>137</v>
      </c>
      <c r="K1727" t="s">
        <v>138</v>
      </c>
      <c r="L1727" t="s">
        <v>5236</v>
      </c>
      <c r="M1727" t="s">
        <v>5237</v>
      </c>
      <c r="N1727">
        <v>1.061111111</v>
      </c>
      <c r="O1727">
        <v>0</v>
      </c>
      <c r="P1727">
        <v>4</v>
      </c>
      <c r="Q1727">
        <v>0</v>
      </c>
      <c r="R1727">
        <v>14</v>
      </c>
      <c r="S1727">
        <v>0</v>
      </c>
      <c r="T1727">
        <v>12</v>
      </c>
      <c r="U1727">
        <v>0</v>
      </c>
      <c r="V1727">
        <v>0</v>
      </c>
      <c r="W1727">
        <v>0</v>
      </c>
      <c r="X1727">
        <v>2.5115691850654169</v>
      </c>
      <c r="Y1727">
        <v>0</v>
      </c>
      <c r="Z1727">
        <v>3.8214379417021997</v>
      </c>
      <c r="AA1727">
        <v>0</v>
      </c>
      <c r="AB1727">
        <v>7.6920247110252333</v>
      </c>
      <c r="AC1727">
        <v>0</v>
      </c>
      <c r="AD1727">
        <v>0</v>
      </c>
      <c r="AE1727">
        <v>14.02503183779285</v>
      </c>
    </row>
    <row r="1728" spans="1:31" x14ac:dyDescent="0.25">
      <c r="A1728">
        <v>2415558</v>
      </c>
      <c r="B1728">
        <v>1</v>
      </c>
      <c r="C1728" t="s">
        <v>80</v>
      </c>
      <c r="D1728" t="s">
        <v>97</v>
      </c>
      <c r="E1728" t="s">
        <v>162</v>
      </c>
      <c r="F1728" t="s">
        <v>2342</v>
      </c>
      <c r="G1728" t="s">
        <v>268</v>
      </c>
      <c r="H1728" t="s">
        <v>149</v>
      </c>
      <c r="I1728" t="s">
        <v>136</v>
      </c>
      <c r="J1728" t="s">
        <v>137</v>
      </c>
      <c r="K1728" t="s">
        <v>138</v>
      </c>
      <c r="L1728" t="s">
        <v>5238</v>
      </c>
      <c r="M1728" t="s">
        <v>5239</v>
      </c>
      <c r="N1728">
        <v>2.770277777</v>
      </c>
      <c r="O1728">
        <v>0</v>
      </c>
      <c r="P1728">
        <v>209</v>
      </c>
      <c r="Q1728">
        <v>0</v>
      </c>
      <c r="R1728">
        <v>0</v>
      </c>
      <c r="S1728">
        <v>0</v>
      </c>
      <c r="T1728">
        <v>20</v>
      </c>
      <c r="U1728">
        <v>0</v>
      </c>
      <c r="V1728">
        <v>0</v>
      </c>
      <c r="W1728">
        <v>0</v>
      </c>
      <c r="X1728">
        <v>129.34288751473019</v>
      </c>
      <c r="Y1728">
        <v>0</v>
      </c>
      <c r="Z1728">
        <v>0</v>
      </c>
      <c r="AA1728">
        <v>0</v>
      </c>
      <c r="AB1728">
        <v>27.887007538746964</v>
      </c>
      <c r="AC1728">
        <v>0</v>
      </c>
      <c r="AD1728">
        <v>0</v>
      </c>
      <c r="AE1728">
        <v>157.22989505347715</v>
      </c>
    </row>
    <row r="1729" spans="1:31" x14ac:dyDescent="0.25">
      <c r="A1729">
        <v>2415607</v>
      </c>
      <c r="B1729">
        <v>1</v>
      </c>
      <c r="C1729" t="s">
        <v>80</v>
      </c>
      <c r="D1729" t="s">
        <v>84</v>
      </c>
      <c r="E1729" t="s">
        <v>288</v>
      </c>
      <c r="F1729" t="s">
        <v>5240</v>
      </c>
      <c r="G1729" t="s">
        <v>325</v>
      </c>
      <c r="H1729" t="s">
        <v>149</v>
      </c>
      <c r="I1729" t="s">
        <v>136</v>
      </c>
      <c r="J1729" t="s">
        <v>137</v>
      </c>
      <c r="K1729" t="s">
        <v>138</v>
      </c>
      <c r="L1729" t="s">
        <v>5241</v>
      </c>
      <c r="M1729" t="s">
        <v>5242</v>
      </c>
      <c r="N1729">
        <v>4.8986111110000001</v>
      </c>
      <c r="O1729">
        <v>0</v>
      </c>
      <c r="P1729">
        <v>162</v>
      </c>
      <c r="Q1729">
        <v>0</v>
      </c>
      <c r="R1729">
        <v>0</v>
      </c>
      <c r="S1729">
        <v>0</v>
      </c>
      <c r="T1729">
        <v>7</v>
      </c>
      <c r="U1729">
        <v>0</v>
      </c>
      <c r="V1729">
        <v>0</v>
      </c>
      <c r="W1729">
        <v>0</v>
      </c>
      <c r="X1729">
        <v>130.12483503981403</v>
      </c>
      <c r="Y1729">
        <v>0</v>
      </c>
      <c r="Z1729">
        <v>0</v>
      </c>
      <c r="AA1729">
        <v>0</v>
      </c>
      <c r="AB1729">
        <v>18.987308965271779</v>
      </c>
      <c r="AC1729">
        <v>0</v>
      </c>
      <c r="AD1729">
        <v>0</v>
      </c>
      <c r="AE1729">
        <v>149.11214400508581</v>
      </c>
    </row>
    <row r="1730" spans="1:31" x14ac:dyDescent="0.25">
      <c r="A1730">
        <v>2416168</v>
      </c>
      <c r="B1730">
        <v>1</v>
      </c>
      <c r="C1730" t="s">
        <v>80</v>
      </c>
      <c r="D1730" t="s">
        <v>93</v>
      </c>
      <c r="E1730" t="s">
        <v>132</v>
      </c>
      <c r="F1730" t="s">
        <v>5243</v>
      </c>
      <c r="G1730" t="s">
        <v>919</v>
      </c>
      <c r="H1730" t="s">
        <v>135</v>
      </c>
      <c r="I1730" t="s">
        <v>136</v>
      </c>
      <c r="J1730" t="s">
        <v>137</v>
      </c>
      <c r="K1730" t="s">
        <v>138</v>
      </c>
      <c r="L1730" t="s">
        <v>5244</v>
      </c>
      <c r="M1730" t="s">
        <v>5245</v>
      </c>
      <c r="N1730">
        <v>2.2661111109999998</v>
      </c>
      <c r="O1730">
        <v>0</v>
      </c>
      <c r="P1730">
        <v>41</v>
      </c>
      <c r="Q1730">
        <v>0</v>
      </c>
      <c r="R1730">
        <v>2</v>
      </c>
      <c r="S1730">
        <v>0</v>
      </c>
      <c r="T1730">
        <v>4</v>
      </c>
      <c r="U1730">
        <v>0</v>
      </c>
      <c r="V1730">
        <v>0</v>
      </c>
      <c r="W1730">
        <v>0</v>
      </c>
      <c r="X1730">
        <v>14.261700440444278</v>
      </c>
      <c r="Y1730">
        <v>0</v>
      </c>
      <c r="Z1730">
        <v>8.584017751683333E-3</v>
      </c>
      <c r="AA1730">
        <v>0</v>
      </c>
      <c r="AB1730">
        <v>0.15152221076479166</v>
      </c>
      <c r="AC1730">
        <v>0</v>
      </c>
      <c r="AD1730">
        <v>0</v>
      </c>
      <c r="AE1730">
        <v>14.421806668960754</v>
      </c>
    </row>
    <row r="1731" spans="1:31" x14ac:dyDescent="0.25">
      <c r="A1731">
        <v>2415836</v>
      </c>
      <c r="B1731">
        <v>1</v>
      </c>
      <c r="C1731" t="s">
        <v>80</v>
      </c>
      <c r="D1731" t="s">
        <v>93</v>
      </c>
      <c r="E1731" t="s">
        <v>162</v>
      </c>
      <c r="F1731" t="s">
        <v>5246</v>
      </c>
      <c r="G1731" t="s">
        <v>164</v>
      </c>
      <c r="H1731" t="s">
        <v>149</v>
      </c>
      <c r="I1731" t="s">
        <v>136</v>
      </c>
      <c r="J1731" t="s">
        <v>137</v>
      </c>
      <c r="K1731" t="s">
        <v>138</v>
      </c>
      <c r="L1731" t="s">
        <v>5247</v>
      </c>
      <c r="M1731" t="s">
        <v>5248</v>
      </c>
      <c r="N1731">
        <v>3.8141666660000002</v>
      </c>
      <c r="O1731">
        <v>0</v>
      </c>
      <c r="P1731">
        <v>55</v>
      </c>
      <c r="Q1731">
        <v>0</v>
      </c>
      <c r="R1731">
        <v>0</v>
      </c>
      <c r="S1731">
        <v>0</v>
      </c>
      <c r="T1731">
        <v>3</v>
      </c>
      <c r="U1731">
        <v>0</v>
      </c>
      <c r="V1731">
        <v>0</v>
      </c>
      <c r="W1731">
        <v>0</v>
      </c>
      <c r="X1731">
        <v>21.339466246430938</v>
      </c>
      <c r="Y1731">
        <v>0</v>
      </c>
      <c r="Z1731">
        <v>0</v>
      </c>
      <c r="AA1731">
        <v>0</v>
      </c>
      <c r="AB1731">
        <v>2.212356345722867</v>
      </c>
      <c r="AC1731">
        <v>0</v>
      </c>
      <c r="AD1731">
        <v>0</v>
      </c>
      <c r="AE1731">
        <v>23.551822592153805</v>
      </c>
    </row>
    <row r="1732" spans="1:31" x14ac:dyDescent="0.25">
      <c r="A1732">
        <v>2415667</v>
      </c>
      <c r="B1732">
        <v>1</v>
      </c>
      <c r="C1732" t="s">
        <v>81</v>
      </c>
      <c r="D1732" t="s">
        <v>123</v>
      </c>
      <c r="E1732" t="s">
        <v>132</v>
      </c>
      <c r="F1732" t="s">
        <v>5249</v>
      </c>
      <c r="G1732" t="s">
        <v>158</v>
      </c>
      <c r="H1732" t="s">
        <v>135</v>
      </c>
      <c r="I1732" t="s">
        <v>136</v>
      </c>
      <c r="J1732" t="s">
        <v>137</v>
      </c>
      <c r="K1732" t="s">
        <v>159</v>
      </c>
      <c r="L1732" t="s">
        <v>5250</v>
      </c>
      <c r="M1732" t="s">
        <v>5251</v>
      </c>
      <c r="N1732">
        <v>4.3805555549999999</v>
      </c>
      <c r="O1732">
        <v>0</v>
      </c>
      <c r="P1732">
        <v>2392</v>
      </c>
      <c r="Q1732">
        <v>0</v>
      </c>
      <c r="R1732">
        <v>10</v>
      </c>
      <c r="S1732">
        <v>4</v>
      </c>
      <c r="T1732">
        <v>109</v>
      </c>
      <c r="U1732">
        <v>3</v>
      </c>
      <c r="V1732">
        <v>1</v>
      </c>
      <c r="W1732">
        <v>0</v>
      </c>
      <c r="X1732">
        <v>1946.5582447714864</v>
      </c>
      <c r="Y1732">
        <v>0</v>
      </c>
      <c r="Z1732">
        <v>0</v>
      </c>
      <c r="AA1732">
        <v>31.454594167306194</v>
      </c>
      <c r="AB1732">
        <v>289.3473569756398</v>
      </c>
      <c r="AC1732">
        <v>104.05374530788127</v>
      </c>
      <c r="AD1732">
        <v>12.861040163778167</v>
      </c>
      <c r="AE1732">
        <v>2384.2749813860919</v>
      </c>
    </row>
    <row r="1733" spans="1:31" x14ac:dyDescent="0.25">
      <c r="A1733">
        <v>2415644</v>
      </c>
      <c r="B1733">
        <v>1</v>
      </c>
      <c r="C1733" t="s">
        <v>80</v>
      </c>
      <c r="D1733" t="s">
        <v>82</v>
      </c>
      <c r="E1733" t="s">
        <v>146</v>
      </c>
      <c r="F1733" t="s">
        <v>5252</v>
      </c>
      <c r="G1733" t="s">
        <v>148</v>
      </c>
      <c r="H1733" t="s">
        <v>149</v>
      </c>
      <c r="I1733" t="s">
        <v>136</v>
      </c>
      <c r="J1733" t="s">
        <v>137</v>
      </c>
      <c r="K1733" t="s">
        <v>138</v>
      </c>
      <c r="L1733" t="s">
        <v>5253</v>
      </c>
      <c r="M1733" t="s">
        <v>5254</v>
      </c>
      <c r="N1733">
        <v>0.91472222199999997</v>
      </c>
      <c r="O1733">
        <v>0</v>
      </c>
      <c r="P1733">
        <v>5</v>
      </c>
      <c r="Q1733">
        <v>0</v>
      </c>
      <c r="R1733">
        <v>0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0.34328244449593331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0.34328244449593331</v>
      </c>
    </row>
    <row r="1734" spans="1:31" x14ac:dyDescent="0.25">
      <c r="A1734">
        <v>2416308</v>
      </c>
      <c r="B1734">
        <v>1</v>
      </c>
      <c r="C1734" t="s">
        <v>80</v>
      </c>
      <c r="D1734" t="s">
        <v>108</v>
      </c>
      <c r="E1734" t="s">
        <v>162</v>
      </c>
      <c r="F1734" t="s">
        <v>5255</v>
      </c>
      <c r="G1734" t="s">
        <v>164</v>
      </c>
      <c r="H1734" t="s">
        <v>149</v>
      </c>
      <c r="I1734" t="s">
        <v>136</v>
      </c>
      <c r="J1734" t="s">
        <v>137</v>
      </c>
      <c r="K1734" t="s">
        <v>138</v>
      </c>
      <c r="L1734" t="s">
        <v>5256</v>
      </c>
      <c r="M1734" t="s">
        <v>5257</v>
      </c>
      <c r="N1734">
        <v>0.54694444399999997</v>
      </c>
      <c r="O1734">
        <v>0</v>
      </c>
      <c r="P1734">
        <v>16</v>
      </c>
      <c r="Q1734">
        <v>0</v>
      </c>
      <c r="R1734">
        <v>1</v>
      </c>
      <c r="S1734">
        <v>0</v>
      </c>
      <c r="T1734">
        <v>2</v>
      </c>
      <c r="U1734">
        <v>0</v>
      </c>
      <c r="V1734">
        <v>0</v>
      </c>
      <c r="W1734">
        <v>0</v>
      </c>
      <c r="X1734">
        <v>1.1584919911705833</v>
      </c>
      <c r="Y1734">
        <v>0</v>
      </c>
      <c r="Z1734">
        <v>0.16019133530955554</v>
      </c>
      <c r="AA1734">
        <v>0</v>
      </c>
      <c r="AB1734">
        <v>0.5291130082934723</v>
      </c>
      <c r="AC1734">
        <v>0</v>
      </c>
      <c r="AD1734">
        <v>0</v>
      </c>
      <c r="AE1734">
        <v>1.8477963347736113</v>
      </c>
    </row>
    <row r="1735" spans="1:31" x14ac:dyDescent="0.25">
      <c r="A1735">
        <v>2415544</v>
      </c>
      <c r="B1735">
        <v>1</v>
      </c>
      <c r="C1735" t="s">
        <v>80</v>
      </c>
      <c r="D1735" t="s">
        <v>98</v>
      </c>
      <c r="E1735" t="s">
        <v>146</v>
      </c>
      <c r="F1735" t="s">
        <v>5258</v>
      </c>
      <c r="G1735" t="s">
        <v>148</v>
      </c>
      <c r="H1735" t="s">
        <v>149</v>
      </c>
      <c r="I1735" t="s">
        <v>136</v>
      </c>
      <c r="J1735" t="s">
        <v>137</v>
      </c>
      <c r="K1735" t="s">
        <v>138</v>
      </c>
      <c r="L1735" t="s">
        <v>5259</v>
      </c>
      <c r="M1735" t="s">
        <v>5260</v>
      </c>
      <c r="N1735">
        <v>0.81916666599999999</v>
      </c>
      <c r="O1735">
        <v>0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1.0970905527093748</v>
      </c>
      <c r="AA1735">
        <v>0</v>
      </c>
      <c r="AB1735">
        <v>0</v>
      </c>
      <c r="AC1735">
        <v>0</v>
      </c>
      <c r="AD1735">
        <v>0</v>
      </c>
      <c r="AE1735">
        <v>1.0970905527093748</v>
      </c>
    </row>
    <row r="1736" spans="1:31" x14ac:dyDescent="0.25">
      <c r="A1736">
        <v>2415936</v>
      </c>
      <c r="B1736">
        <v>1</v>
      </c>
      <c r="C1736" t="s">
        <v>80</v>
      </c>
      <c r="D1736" t="s">
        <v>100</v>
      </c>
      <c r="E1736" t="s">
        <v>174</v>
      </c>
      <c r="F1736" t="s">
        <v>986</v>
      </c>
      <c r="G1736" t="s">
        <v>143</v>
      </c>
      <c r="H1736" t="s">
        <v>135</v>
      </c>
      <c r="I1736" t="s">
        <v>136</v>
      </c>
      <c r="J1736" t="s">
        <v>137</v>
      </c>
      <c r="K1736" t="s">
        <v>138</v>
      </c>
      <c r="L1736" t="s">
        <v>5261</v>
      </c>
      <c r="M1736" t="s">
        <v>5262</v>
      </c>
      <c r="N1736">
        <v>0.54472222199999998</v>
      </c>
      <c r="O1736">
        <v>1</v>
      </c>
      <c r="P1736">
        <v>375</v>
      </c>
      <c r="Q1736">
        <v>178</v>
      </c>
      <c r="R1736">
        <v>206</v>
      </c>
      <c r="S1736">
        <v>12</v>
      </c>
      <c r="T1736">
        <v>47</v>
      </c>
      <c r="U1736">
        <v>2</v>
      </c>
      <c r="V1736">
        <v>0</v>
      </c>
      <c r="W1736">
        <v>0.39048794517040009</v>
      </c>
      <c r="X1736">
        <v>48.522907407632637</v>
      </c>
      <c r="Y1736">
        <v>39.224797096627626</v>
      </c>
      <c r="Z1736">
        <v>9.1034964267059024</v>
      </c>
      <c r="AA1736">
        <v>7.1208742843827322</v>
      </c>
      <c r="AB1736">
        <v>14.69581041805975</v>
      </c>
      <c r="AC1736">
        <v>62.927662951893865</v>
      </c>
      <c r="AD1736">
        <v>0</v>
      </c>
      <c r="AE1736">
        <v>181.98603653047292</v>
      </c>
    </row>
    <row r="1737" spans="1:31" x14ac:dyDescent="0.25">
      <c r="A1737">
        <v>2416268</v>
      </c>
      <c r="B1737">
        <v>1</v>
      </c>
      <c r="C1737" t="s">
        <v>80</v>
      </c>
      <c r="D1737" t="s">
        <v>83</v>
      </c>
      <c r="E1737" t="s">
        <v>141</v>
      </c>
      <c r="F1737" t="s">
        <v>5263</v>
      </c>
      <c r="G1737" t="s">
        <v>143</v>
      </c>
      <c r="H1737" t="s">
        <v>135</v>
      </c>
      <c r="I1737" t="s">
        <v>136</v>
      </c>
      <c r="J1737" t="s">
        <v>137</v>
      </c>
      <c r="K1737" t="s">
        <v>138</v>
      </c>
      <c r="L1737" t="s">
        <v>5264</v>
      </c>
      <c r="M1737" t="s">
        <v>5265</v>
      </c>
      <c r="N1737">
        <v>0.30638888800000003</v>
      </c>
      <c r="O1737">
        <v>0</v>
      </c>
      <c r="P1737">
        <v>1473</v>
      </c>
      <c r="Q1737">
        <v>0</v>
      </c>
      <c r="R1737">
        <v>0</v>
      </c>
      <c r="S1737">
        <v>0</v>
      </c>
      <c r="T1737">
        <v>174</v>
      </c>
      <c r="U1737">
        <v>1</v>
      </c>
      <c r="V1737">
        <v>0</v>
      </c>
      <c r="W1737">
        <v>0</v>
      </c>
      <c r="X1737">
        <v>118.52857842482339</v>
      </c>
      <c r="Y1737">
        <v>0</v>
      </c>
      <c r="Z1737">
        <v>0</v>
      </c>
      <c r="AA1737">
        <v>0</v>
      </c>
      <c r="AB1737">
        <v>21.376466736093825</v>
      </c>
      <c r="AC1737">
        <v>1.5062601253563332</v>
      </c>
      <c r="AD1737">
        <v>0</v>
      </c>
      <c r="AE1737">
        <v>141.41130528627355</v>
      </c>
    </row>
    <row r="1738" spans="1:31" x14ac:dyDescent="0.25">
      <c r="A1738">
        <v>2416122</v>
      </c>
      <c r="B1738">
        <v>1</v>
      </c>
      <c r="C1738" t="s">
        <v>80</v>
      </c>
      <c r="D1738" t="s">
        <v>108</v>
      </c>
      <c r="E1738" t="s">
        <v>162</v>
      </c>
      <c r="F1738" t="s">
        <v>5266</v>
      </c>
      <c r="G1738" t="s">
        <v>164</v>
      </c>
      <c r="H1738" t="s">
        <v>149</v>
      </c>
      <c r="I1738" t="s">
        <v>136</v>
      </c>
      <c r="J1738" t="s">
        <v>137</v>
      </c>
      <c r="K1738" t="s">
        <v>138</v>
      </c>
      <c r="L1738" t="s">
        <v>5267</v>
      </c>
      <c r="M1738" t="s">
        <v>5268</v>
      </c>
      <c r="N1738">
        <v>5.0986111110000003</v>
      </c>
      <c r="O1738">
        <v>0</v>
      </c>
      <c r="P1738">
        <v>5</v>
      </c>
      <c r="Q1738">
        <v>0</v>
      </c>
      <c r="R1738">
        <v>1</v>
      </c>
      <c r="S1738">
        <v>0</v>
      </c>
      <c r="T1738">
        <v>1</v>
      </c>
      <c r="U1738">
        <v>0</v>
      </c>
      <c r="V1738">
        <v>0</v>
      </c>
      <c r="W1738">
        <v>0</v>
      </c>
      <c r="X1738">
        <v>4.4230934248002258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4.4230934248002258</v>
      </c>
    </row>
    <row r="1739" spans="1:31" x14ac:dyDescent="0.25">
      <c r="A1739">
        <v>2415684</v>
      </c>
      <c r="B1739">
        <v>1</v>
      </c>
      <c r="C1739" t="s">
        <v>80</v>
      </c>
      <c r="D1739" t="s">
        <v>103</v>
      </c>
      <c r="E1739" t="s">
        <v>241</v>
      </c>
      <c r="F1739" t="s">
        <v>5195</v>
      </c>
      <c r="G1739" t="s">
        <v>158</v>
      </c>
      <c r="H1739" t="s">
        <v>135</v>
      </c>
      <c r="I1739" t="s">
        <v>136</v>
      </c>
      <c r="J1739" t="s">
        <v>137</v>
      </c>
      <c r="K1739" t="s">
        <v>159</v>
      </c>
      <c r="L1739" t="s">
        <v>5269</v>
      </c>
      <c r="M1739" t="s">
        <v>5199</v>
      </c>
      <c r="N1739">
        <v>6.6966666659999996</v>
      </c>
      <c r="O1739">
        <v>1</v>
      </c>
      <c r="P1739">
        <v>14898</v>
      </c>
      <c r="Q1739">
        <v>32</v>
      </c>
      <c r="R1739">
        <v>74</v>
      </c>
      <c r="S1739">
        <v>51</v>
      </c>
      <c r="T1739">
        <v>1910</v>
      </c>
      <c r="U1739">
        <v>15</v>
      </c>
      <c r="V1739">
        <v>14</v>
      </c>
      <c r="W1739">
        <v>3.2664698483747996</v>
      </c>
      <c r="X1739">
        <v>19768.401116998382</v>
      </c>
      <c r="Y1739">
        <v>587.45909348898078</v>
      </c>
      <c r="Z1739">
        <v>153.43563461264307</v>
      </c>
      <c r="AA1739">
        <v>5769.938438474006</v>
      </c>
      <c r="AB1739">
        <v>11846.239243190863</v>
      </c>
      <c r="AC1739">
        <v>2220.3371220223189</v>
      </c>
      <c r="AD1739">
        <v>587.65529028117726</v>
      </c>
      <c r="AE1739">
        <v>40936.732408916745</v>
      </c>
    </row>
    <row r="1740" spans="1:31" x14ac:dyDescent="0.25">
      <c r="A1740">
        <v>2415830</v>
      </c>
      <c r="B1740">
        <v>1</v>
      </c>
      <c r="C1740" t="s">
        <v>80</v>
      </c>
      <c r="D1740" t="s">
        <v>88</v>
      </c>
      <c r="E1740" t="s">
        <v>162</v>
      </c>
      <c r="F1740" t="s">
        <v>5270</v>
      </c>
      <c r="G1740" t="s">
        <v>1488</v>
      </c>
      <c r="H1740" t="s">
        <v>149</v>
      </c>
      <c r="I1740" t="s">
        <v>136</v>
      </c>
      <c r="J1740" t="s">
        <v>137</v>
      </c>
      <c r="K1740" t="s">
        <v>138</v>
      </c>
      <c r="L1740" t="s">
        <v>5271</v>
      </c>
      <c r="M1740" t="s">
        <v>5272</v>
      </c>
      <c r="N1740">
        <v>1.189166666</v>
      </c>
      <c r="O1740">
        <v>0</v>
      </c>
      <c r="P1740">
        <v>29</v>
      </c>
      <c r="Q1740">
        <v>0</v>
      </c>
      <c r="R1740">
        <v>0</v>
      </c>
      <c r="S1740">
        <v>0</v>
      </c>
      <c r="T1740">
        <v>5</v>
      </c>
      <c r="U1740">
        <v>0</v>
      </c>
      <c r="V1740">
        <v>0</v>
      </c>
      <c r="W1740">
        <v>0</v>
      </c>
      <c r="X1740">
        <v>4.0030531025191989</v>
      </c>
      <c r="Y1740">
        <v>0</v>
      </c>
      <c r="Z1740">
        <v>0</v>
      </c>
      <c r="AA1740">
        <v>0</v>
      </c>
      <c r="AB1740">
        <v>2.2496109608603994</v>
      </c>
      <c r="AC1740">
        <v>0</v>
      </c>
      <c r="AD1740">
        <v>0</v>
      </c>
      <c r="AE1740">
        <v>6.2526640633795978</v>
      </c>
    </row>
    <row r="1741" spans="1:31" x14ac:dyDescent="0.25">
      <c r="A1741">
        <v>2415976</v>
      </c>
      <c r="B1741">
        <v>1</v>
      </c>
      <c r="C1741" t="s">
        <v>80</v>
      </c>
      <c r="D1741" t="s">
        <v>106</v>
      </c>
      <c r="E1741" t="s">
        <v>162</v>
      </c>
      <c r="F1741" t="s">
        <v>5273</v>
      </c>
      <c r="G1741" t="s">
        <v>164</v>
      </c>
      <c r="H1741" t="s">
        <v>149</v>
      </c>
      <c r="I1741" t="s">
        <v>136</v>
      </c>
      <c r="J1741" t="s">
        <v>137</v>
      </c>
      <c r="K1741" t="s">
        <v>138</v>
      </c>
      <c r="L1741" t="s">
        <v>5274</v>
      </c>
      <c r="M1741" t="s">
        <v>5275</v>
      </c>
      <c r="N1741">
        <v>2.6025</v>
      </c>
      <c r="O1741">
        <v>0</v>
      </c>
      <c r="P1741">
        <v>24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11.370853736723253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11.370853736723253</v>
      </c>
    </row>
    <row r="1742" spans="1:31" x14ac:dyDescent="0.25">
      <c r="A1742">
        <v>2416225</v>
      </c>
      <c r="B1742">
        <v>1</v>
      </c>
      <c r="C1742" t="s">
        <v>81</v>
      </c>
      <c r="D1742" t="s">
        <v>123</v>
      </c>
      <c r="E1742" t="s">
        <v>152</v>
      </c>
      <c r="F1742" t="s">
        <v>5276</v>
      </c>
      <c r="G1742" t="s">
        <v>403</v>
      </c>
      <c r="H1742" t="s">
        <v>149</v>
      </c>
      <c r="I1742" t="s">
        <v>136</v>
      </c>
      <c r="J1742" t="s">
        <v>137</v>
      </c>
      <c r="K1742" t="s">
        <v>138</v>
      </c>
      <c r="L1742" t="s">
        <v>5277</v>
      </c>
      <c r="M1742" t="s">
        <v>5278</v>
      </c>
      <c r="N1742">
        <v>2.3027777770000002</v>
      </c>
      <c r="O1742">
        <v>0</v>
      </c>
      <c r="P1742">
        <v>0</v>
      </c>
      <c r="Q1742">
        <v>0</v>
      </c>
      <c r="R1742">
        <v>8</v>
      </c>
      <c r="S1742">
        <v>0</v>
      </c>
      <c r="T1742">
        <v>8</v>
      </c>
      <c r="U1742">
        <v>0</v>
      </c>
      <c r="V1742">
        <v>1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20.788425814861</v>
      </c>
      <c r="AC1742">
        <v>0</v>
      </c>
      <c r="AD1742">
        <v>4.6688103839105004</v>
      </c>
      <c r="AE1742">
        <v>25.457236198771501</v>
      </c>
    </row>
    <row r="1743" spans="1:31" x14ac:dyDescent="0.25">
      <c r="A1743">
        <v>2415561</v>
      </c>
      <c r="B1743">
        <v>1</v>
      </c>
      <c r="C1743" t="s">
        <v>80</v>
      </c>
      <c r="D1743" t="s">
        <v>82</v>
      </c>
      <c r="E1743" t="s">
        <v>174</v>
      </c>
      <c r="F1743" t="s">
        <v>5279</v>
      </c>
      <c r="G1743" t="s">
        <v>565</v>
      </c>
      <c r="H1743" t="s">
        <v>135</v>
      </c>
      <c r="I1743" t="s">
        <v>278</v>
      </c>
      <c r="J1743" t="s">
        <v>137</v>
      </c>
      <c r="K1743" t="s">
        <v>159</v>
      </c>
      <c r="L1743" t="s">
        <v>5280</v>
      </c>
      <c r="M1743" t="s">
        <v>5281</v>
      </c>
      <c r="N1743">
        <v>8.3333330000000001E-3</v>
      </c>
      <c r="O1743">
        <v>0</v>
      </c>
      <c r="P1743">
        <v>0</v>
      </c>
      <c r="Q1743">
        <v>0</v>
      </c>
      <c r="R1743">
        <v>0</v>
      </c>
      <c r="S1743">
        <v>2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1.0260621777000001</v>
      </c>
      <c r="AB1743">
        <v>0</v>
      </c>
      <c r="AC1743">
        <v>0</v>
      </c>
      <c r="AD1743">
        <v>0</v>
      </c>
      <c r="AE1743">
        <v>1.0260621777000001</v>
      </c>
    </row>
    <row r="1744" spans="1:31" x14ac:dyDescent="0.25">
      <c r="A1744">
        <v>2415896</v>
      </c>
      <c r="B1744">
        <v>1</v>
      </c>
      <c r="C1744" t="s">
        <v>80</v>
      </c>
      <c r="D1744" t="s">
        <v>94</v>
      </c>
      <c r="E1744" t="s">
        <v>174</v>
      </c>
      <c r="F1744" t="s">
        <v>504</v>
      </c>
      <c r="G1744" t="s">
        <v>143</v>
      </c>
      <c r="H1744" t="s">
        <v>135</v>
      </c>
      <c r="I1744" t="s">
        <v>136</v>
      </c>
      <c r="J1744" t="s">
        <v>137</v>
      </c>
      <c r="K1744" t="s">
        <v>138</v>
      </c>
      <c r="L1744" t="s">
        <v>5282</v>
      </c>
      <c r="M1744" t="s">
        <v>5283</v>
      </c>
      <c r="N1744">
        <v>0.98138888800000001</v>
      </c>
      <c r="O1744">
        <v>0</v>
      </c>
      <c r="P1744">
        <v>1</v>
      </c>
      <c r="Q1744">
        <v>9</v>
      </c>
      <c r="R1744">
        <v>166</v>
      </c>
      <c r="S1744">
        <v>1</v>
      </c>
      <c r="T1744">
        <v>23</v>
      </c>
      <c r="U1744">
        <v>1</v>
      </c>
      <c r="V1744">
        <v>0</v>
      </c>
      <c r="W1744">
        <v>0</v>
      </c>
      <c r="X1744">
        <v>1.4051325867306832</v>
      </c>
      <c r="Y1744">
        <v>0.62181309619696667</v>
      </c>
      <c r="Z1744">
        <v>1.0727714667003749</v>
      </c>
      <c r="AA1744">
        <v>1.1094223113212778</v>
      </c>
      <c r="AB1744">
        <v>6.8502998600817309</v>
      </c>
      <c r="AC1744">
        <v>55.000115025347853</v>
      </c>
      <c r="AD1744">
        <v>0</v>
      </c>
      <c r="AE1744">
        <v>66.059554346378889</v>
      </c>
    </row>
    <row r="1745" spans="1:31" x14ac:dyDescent="0.25">
      <c r="A1745">
        <v>2415773</v>
      </c>
      <c r="B1745">
        <v>1</v>
      </c>
      <c r="C1745" t="s">
        <v>81</v>
      </c>
      <c r="D1745" t="s">
        <v>127</v>
      </c>
      <c r="E1745" t="s">
        <v>141</v>
      </c>
      <c r="F1745" t="s">
        <v>5284</v>
      </c>
      <c r="G1745" t="s">
        <v>143</v>
      </c>
      <c r="H1745" t="s">
        <v>135</v>
      </c>
      <c r="I1745" t="s">
        <v>136</v>
      </c>
      <c r="J1745" t="s">
        <v>137</v>
      </c>
      <c r="K1745" t="s">
        <v>138</v>
      </c>
      <c r="L1745" t="s">
        <v>5285</v>
      </c>
      <c r="M1745" t="s">
        <v>5286</v>
      </c>
      <c r="N1745">
        <v>1.095</v>
      </c>
      <c r="O1745">
        <v>0</v>
      </c>
      <c r="P1745">
        <v>129</v>
      </c>
      <c r="Q1745">
        <v>37</v>
      </c>
      <c r="R1745">
        <v>44</v>
      </c>
      <c r="S1745">
        <v>0</v>
      </c>
      <c r="T1745">
        <v>23</v>
      </c>
      <c r="U1745">
        <v>0</v>
      </c>
      <c r="V1745">
        <v>0</v>
      </c>
      <c r="W1745">
        <v>0</v>
      </c>
      <c r="X1745">
        <v>18.956728205121436</v>
      </c>
      <c r="Y1745">
        <v>1.4734580300645752</v>
      </c>
      <c r="Z1745">
        <v>3.4940535598821256</v>
      </c>
      <c r="AA1745">
        <v>0</v>
      </c>
      <c r="AB1745">
        <v>20.407950681367691</v>
      </c>
      <c r="AC1745">
        <v>0</v>
      </c>
      <c r="AD1745">
        <v>0</v>
      </c>
      <c r="AE1745">
        <v>44.332190476435827</v>
      </c>
    </row>
    <row r="1746" spans="1:31" x14ac:dyDescent="0.25">
      <c r="A1746">
        <v>2416039</v>
      </c>
      <c r="B1746">
        <v>1</v>
      </c>
      <c r="C1746" t="s">
        <v>81</v>
      </c>
      <c r="D1746" t="s">
        <v>120</v>
      </c>
      <c r="E1746" t="s">
        <v>174</v>
      </c>
      <c r="F1746" t="s">
        <v>1293</v>
      </c>
      <c r="G1746" t="s">
        <v>143</v>
      </c>
      <c r="H1746" t="s">
        <v>135</v>
      </c>
      <c r="I1746" t="s">
        <v>136</v>
      </c>
      <c r="J1746" t="s">
        <v>137</v>
      </c>
      <c r="K1746" t="s">
        <v>138</v>
      </c>
      <c r="L1746" t="s">
        <v>5287</v>
      </c>
      <c r="M1746" t="s">
        <v>5288</v>
      </c>
      <c r="N1746">
        <v>8.6944443999999996E-2</v>
      </c>
      <c r="O1746">
        <v>2</v>
      </c>
      <c r="P1746">
        <v>3351</v>
      </c>
      <c r="Q1746">
        <v>223</v>
      </c>
      <c r="R1746">
        <v>174</v>
      </c>
      <c r="S1746">
        <v>37</v>
      </c>
      <c r="T1746">
        <v>324</v>
      </c>
      <c r="U1746">
        <v>4</v>
      </c>
      <c r="V1746">
        <v>0</v>
      </c>
      <c r="W1746">
        <v>3.7859567688466669E-2</v>
      </c>
      <c r="X1746">
        <v>52.18948698497136</v>
      </c>
      <c r="Y1746">
        <v>2.145361366675222</v>
      </c>
      <c r="Z1746">
        <v>2.0505384521451675</v>
      </c>
      <c r="AA1746">
        <v>18.980654184228641</v>
      </c>
      <c r="AB1746">
        <v>12.242999180448871</v>
      </c>
      <c r="AC1746">
        <v>10.755411970891952</v>
      </c>
      <c r="AD1746">
        <v>0</v>
      </c>
      <c r="AE1746">
        <v>98.402311707049691</v>
      </c>
    </row>
    <row r="1747" spans="1:31" x14ac:dyDescent="0.25">
      <c r="A1747">
        <v>2415939</v>
      </c>
      <c r="B1747">
        <v>1</v>
      </c>
      <c r="C1747" t="s">
        <v>80</v>
      </c>
      <c r="D1747" t="s">
        <v>96</v>
      </c>
      <c r="E1747" t="s">
        <v>146</v>
      </c>
      <c r="F1747" t="s">
        <v>5289</v>
      </c>
      <c r="G1747" t="s">
        <v>148</v>
      </c>
      <c r="H1747" t="s">
        <v>149</v>
      </c>
      <c r="I1747" t="s">
        <v>136</v>
      </c>
      <c r="J1747" t="s">
        <v>137</v>
      </c>
      <c r="K1747" t="s">
        <v>138</v>
      </c>
      <c r="L1747" t="s">
        <v>5290</v>
      </c>
      <c r="M1747" t="s">
        <v>5291</v>
      </c>
      <c r="N1747">
        <v>1.7708333329999999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0.51316666539799993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0.51316666539799993</v>
      </c>
    </row>
    <row r="1748" spans="1:31" x14ac:dyDescent="0.25">
      <c r="A1748">
        <v>2415959</v>
      </c>
      <c r="B1748">
        <v>1</v>
      </c>
      <c r="C1748" t="s">
        <v>81</v>
      </c>
      <c r="D1748" t="s">
        <v>116</v>
      </c>
      <c r="E1748" t="s">
        <v>174</v>
      </c>
      <c r="F1748" t="s">
        <v>580</v>
      </c>
      <c r="G1748" t="s">
        <v>143</v>
      </c>
      <c r="H1748" t="s">
        <v>135</v>
      </c>
      <c r="I1748" t="s">
        <v>136</v>
      </c>
      <c r="J1748" t="s">
        <v>137</v>
      </c>
      <c r="K1748" t="s">
        <v>138</v>
      </c>
      <c r="L1748" t="s">
        <v>5292</v>
      </c>
      <c r="M1748" t="s">
        <v>5293</v>
      </c>
      <c r="N1748">
        <v>1.573611111</v>
      </c>
      <c r="O1748">
        <v>3</v>
      </c>
      <c r="P1748">
        <v>432</v>
      </c>
      <c r="Q1748">
        <v>19</v>
      </c>
      <c r="R1748">
        <v>23</v>
      </c>
      <c r="S1748">
        <v>16</v>
      </c>
      <c r="T1748">
        <v>27</v>
      </c>
      <c r="U1748">
        <v>1</v>
      </c>
      <c r="V1748">
        <v>0</v>
      </c>
      <c r="W1748">
        <v>0.96522207755199996</v>
      </c>
      <c r="X1748">
        <v>82.271037818487528</v>
      </c>
      <c r="Y1748">
        <v>7.0258469762069327</v>
      </c>
      <c r="Z1748">
        <v>1.4531955310897777</v>
      </c>
      <c r="AA1748">
        <v>201.02459311241628</v>
      </c>
      <c r="AB1748">
        <v>4.7218712949978183</v>
      </c>
      <c r="AC1748">
        <v>12.403783325408165</v>
      </c>
      <c r="AD1748">
        <v>0</v>
      </c>
      <c r="AE1748">
        <v>309.8655501361585</v>
      </c>
    </row>
    <row r="1749" spans="1:31" x14ac:dyDescent="0.25">
      <c r="A1749">
        <v>2416208</v>
      </c>
      <c r="B1749">
        <v>1</v>
      </c>
      <c r="C1749" t="s">
        <v>80</v>
      </c>
      <c r="D1749" t="s">
        <v>103</v>
      </c>
      <c r="E1749" t="s">
        <v>146</v>
      </c>
      <c r="F1749" t="s">
        <v>5294</v>
      </c>
      <c r="G1749" t="s">
        <v>148</v>
      </c>
      <c r="H1749" t="s">
        <v>149</v>
      </c>
      <c r="I1749" t="s">
        <v>136</v>
      </c>
      <c r="J1749" t="s">
        <v>137</v>
      </c>
      <c r="K1749" t="s">
        <v>138</v>
      </c>
      <c r="L1749" t="s">
        <v>5295</v>
      </c>
      <c r="M1749" t="s">
        <v>5296</v>
      </c>
      <c r="N1749">
        <v>0.42694444399999998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0.2196600620478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0.2196600620478</v>
      </c>
    </row>
    <row r="1750" spans="1:31" x14ac:dyDescent="0.25">
      <c r="A1750">
        <v>2415996</v>
      </c>
      <c r="B1750">
        <v>1</v>
      </c>
      <c r="C1750" t="s">
        <v>81</v>
      </c>
      <c r="D1750" t="s">
        <v>116</v>
      </c>
      <c r="E1750" t="s">
        <v>162</v>
      </c>
      <c r="F1750" t="s">
        <v>5297</v>
      </c>
      <c r="G1750" t="s">
        <v>164</v>
      </c>
      <c r="H1750" t="s">
        <v>149</v>
      </c>
      <c r="I1750" t="s">
        <v>136</v>
      </c>
      <c r="J1750" t="s">
        <v>137</v>
      </c>
      <c r="K1750" t="s">
        <v>138</v>
      </c>
      <c r="L1750" t="s">
        <v>5298</v>
      </c>
      <c r="M1750" t="s">
        <v>5299</v>
      </c>
      <c r="N1750">
        <v>5.0352777770000001</v>
      </c>
      <c r="O1750">
        <v>0</v>
      </c>
      <c r="P1750">
        <v>40</v>
      </c>
      <c r="Q1750">
        <v>0</v>
      </c>
      <c r="R1750">
        <v>8</v>
      </c>
      <c r="S1750">
        <v>0</v>
      </c>
      <c r="T1750">
        <v>8</v>
      </c>
      <c r="U1750">
        <v>0</v>
      </c>
      <c r="V1750">
        <v>0</v>
      </c>
      <c r="W1750">
        <v>0</v>
      </c>
      <c r="X1750">
        <v>50.196798990395479</v>
      </c>
      <c r="Y1750">
        <v>0</v>
      </c>
      <c r="Z1750">
        <v>8.9489034862359151</v>
      </c>
      <c r="AA1750">
        <v>0</v>
      </c>
      <c r="AB1750">
        <v>7.8176966814776208</v>
      </c>
      <c r="AC1750">
        <v>0</v>
      </c>
      <c r="AD1750">
        <v>0</v>
      </c>
      <c r="AE1750">
        <v>66.963399158109013</v>
      </c>
    </row>
    <row r="1751" spans="1:31" x14ac:dyDescent="0.25">
      <c r="A1751">
        <v>2416145</v>
      </c>
      <c r="B1751">
        <v>1</v>
      </c>
      <c r="C1751" t="s">
        <v>80</v>
      </c>
      <c r="D1751" t="s">
        <v>104</v>
      </c>
      <c r="E1751" t="s">
        <v>141</v>
      </c>
      <c r="F1751" t="s">
        <v>5300</v>
      </c>
      <c r="G1751" t="s">
        <v>143</v>
      </c>
      <c r="H1751" t="s">
        <v>135</v>
      </c>
      <c r="I1751" t="s">
        <v>136</v>
      </c>
      <c r="J1751" t="s">
        <v>137</v>
      </c>
      <c r="K1751" t="s">
        <v>138</v>
      </c>
      <c r="L1751" t="s">
        <v>5301</v>
      </c>
      <c r="M1751" t="s">
        <v>5302</v>
      </c>
      <c r="N1751">
        <v>0.207777777</v>
      </c>
      <c r="O1751">
        <v>0</v>
      </c>
      <c r="P1751">
        <v>119</v>
      </c>
      <c r="Q1751">
        <v>4</v>
      </c>
      <c r="R1751">
        <v>6</v>
      </c>
      <c r="S1751">
        <v>12</v>
      </c>
      <c r="T1751">
        <v>13</v>
      </c>
      <c r="U1751">
        <v>3</v>
      </c>
      <c r="V1751">
        <v>0</v>
      </c>
      <c r="W1751">
        <v>0</v>
      </c>
      <c r="X1751">
        <v>6.2733371877557316</v>
      </c>
      <c r="Y1751">
        <v>0.28190414559999999</v>
      </c>
      <c r="Z1751">
        <v>9.842358442326668E-2</v>
      </c>
      <c r="AA1751">
        <v>16.269720369118943</v>
      </c>
      <c r="AB1751">
        <v>0.62280613372462224</v>
      </c>
      <c r="AC1751">
        <v>7.8631140744607002</v>
      </c>
      <c r="AD1751">
        <v>0</v>
      </c>
      <c r="AE1751">
        <v>31.409305495083263</v>
      </c>
    </row>
    <row r="1752" spans="1:31" x14ac:dyDescent="0.25">
      <c r="A1752">
        <v>2416245</v>
      </c>
      <c r="B1752">
        <v>1</v>
      </c>
      <c r="C1752" t="s">
        <v>81</v>
      </c>
      <c r="D1752" t="s">
        <v>128</v>
      </c>
      <c r="E1752" t="s">
        <v>146</v>
      </c>
      <c r="F1752" t="s">
        <v>5303</v>
      </c>
      <c r="G1752" t="s">
        <v>199</v>
      </c>
      <c r="H1752" t="s">
        <v>149</v>
      </c>
      <c r="I1752" t="s">
        <v>136</v>
      </c>
      <c r="J1752" t="s">
        <v>137</v>
      </c>
      <c r="K1752" t="s">
        <v>138</v>
      </c>
      <c r="L1752" t="s">
        <v>5304</v>
      </c>
      <c r="M1752" t="s">
        <v>5305</v>
      </c>
      <c r="N1752">
        <v>2.5938888879999999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0.44523958351225001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0.44523958351225001</v>
      </c>
    </row>
    <row r="1753" spans="1:31" x14ac:dyDescent="0.25">
      <c r="A1753">
        <v>2416002</v>
      </c>
      <c r="B1753">
        <v>1</v>
      </c>
      <c r="C1753" t="s">
        <v>80</v>
      </c>
      <c r="D1753" t="s">
        <v>92</v>
      </c>
      <c r="E1753" t="s">
        <v>146</v>
      </c>
      <c r="F1753" t="s">
        <v>5306</v>
      </c>
      <c r="G1753" t="s">
        <v>148</v>
      </c>
      <c r="H1753" t="s">
        <v>149</v>
      </c>
      <c r="I1753" t="s">
        <v>136</v>
      </c>
      <c r="J1753" t="s">
        <v>137</v>
      </c>
      <c r="K1753" t="s">
        <v>138</v>
      </c>
      <c r="L1753" t="s">
        <v>5307</v>
      </c>
      <c r="M1753" t="s">
        <v>5308</v>
      </c>
      <c r="N1753">
        <v>3.0319444440000001</v>
      </c>
      <c r="O1753">
        <v>0</v>
      </c>
      <c r="P1753">
        <v>2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1.0457039539650002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1.0457039539650002</v>
      </c>
    </row>
    <row r="1754" spans="1:31" x14ac:dyDescent="0.25">
      <c r="A1754">
        <v>2416048</v>
      </c>
      <c r="B1754">
        <v>1</v>
      </c>
      <c r="C1754" t="s">
        <v>80</v>
      </c>
      <c r="D1754" t="s">
        <v>108</v>
      </c>
      <c r="E1754" t="s">
        <v>162</v>
      </c>
      <c r="F1754" t="s">
        <v>5309</v>
      </c>
      <c r="G1754" t="s">
        <v>164</v>
      </c>
      <c r="H1754" t="s">
        <v>149</v>
      </c>
      <c r="I1754" t="s">
        <v>136</v>
      </c>
      <c r="J1754" t="s">
        <v>137</v>
      </c>
      <c r="K1754" t="s">
        <v>138</v>
      </c>
      <c r="L1754" t="s">
        <v>5310</v>
      </c>
      <c r="M1754" t="s">
        <v>5311</v>
      </c>
      <c r="N1754">
        <v>3.323611111</v>
      </c>
      <c r="O1754">
        <v>0</v>
      </c>
      <c r="P1754">
        <v>7</v>
      </c>
      <c r="Q1754">
        <v>0</v>
      </c>
      <c r="R1754">
        <v>3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2.7937601285150007</v>
      </c>
      <c r="Y1754">
        <v>0</v>
      </c>
      <c r="Z1754">
        <v>9.1522293546588003</v>
      </c>
      <c r="AA1754">
        <v>0</v>
      </c>
      <c r="AB1754">
        <v>0.59180452742075007</v>
      </c>
      <c r="AC1754">
        <v>0</v>
      </c>
      <c r="AD1754">
        <v>0</v>
      </c>
      <c r="AE1754">
        <v>12.537794010594551</v>
      </c>
    </row>
    <row r="1755" spans="1:31" x14ac:dyDescent="0.25">
      <c r="A1755">
        <v>2415862</v>
      </c>
      <c r="B1755">
        <v>1</v>
      </c>
      <c r="C1755" t="s">
        <v>80</v>
      </c>
      <c r="D1755" t="s">
        <v>95</v>
      </c>
      <c r="E1755" t="s">
        <v>132</v>
      </c>
      <c r="F1755" t="s">
        <v>5312</v>
      </c>
      <c r="G1755" t="s">
        <v>154</v>
      </c>
      <c r="H1755" t="s">
        <v>135</v>
      </c>
      <c r="I1755" t="s">
        <v>136</v>
      </c>
      <c r="J1755" t="s">
        <v>137</v>
      </c>
      <c r="K1755" t="s">
        <v>138</v>
      </c>
      <c r="L1755" t="s">
        <v>5313</v>
      </c>
      <c r="M1755" t="s">
        <v>5314</v>
      </c>
      <c r="N1755">
        <v>0.77416666599999995</v>
      </c>
      <c r="O1755">
        <v>4</v>
      </c>
      <c r="P1755">
        <v>2140</v>
      </c>
      <c r="Q1755">
        <v>3</v>
      </c>
      <c r="R1755">
        <v>36</v>
      </c>
      <c r="S1755">
        <v>16</v>
      </c>
      <c r="T1755">
        <v>200</v>
      </c>
      <c r="U1755">
        <v>7</v>
      </c>
      <c r="V1755">
        <v>2</v>
      </c>
      <c r="W1755">
        <v>0.93149877477720011</v>
      </c>
      <c r="X1755">
        <v>308.91885286589434</v>
      </c>
      <c r="Y1755">
        <v>8.8673576510750003</v>
      </c>
      <c r="Z1755">
        <v>3.1036680311940001</v>
      </c>
      <c r="AA1755">
        <v>50.308264630200497</v>
      </c>
      <c r="AB1755">
        <v>165.46698315988152</v>
      </c>
      <c r="AC1755">
        <v>118.14874770138391</v>
      </c>
      <c r="AD1755">
        <v>2.42261859648365</v>
      </c>
      <c r="AE1755">
        <v>658.16799141089007</v>
      </c>
    </row>
    <row r="1756" spans="1:31" x14ac:dyDescent="0.25">
      <c r="A1756">
        <v>2416280</v>
      </c>
      <c r="B1756">
        <v>1</v>
      </c>
      <c r="C1756" t="s">
        <v>81</v>
      </c>
      <c r="D1756" t="s">
        <v>127</v>
      </c>
      <c r="E1756" t="s">
        <v>152</v>
      </c>
      <c r="F1756" t="s">
        <v>5315</v>
      </c>
      <c r="G1756" t="s">
        <v>154</v>
      </c>
      <c r="H1756" t="s">
        <v>149</v>
      </c>
      <c r="I1756" t="s">
        <v>136</v>
      </c>
      <c r="J1756" t="s">
        <v>137</v>
      </c>
      <c r="K1756" t="s">
        <v>138</v>
      </c>
      <c r="L1756" t="s">
        <v>5316</v>
      </c>
      <c r="M1756" t="s">
        <v>5317</v>
      </c>
      <c r="N1756">
        <v>0.72805555499999997</v>
      </c>
      <c r="O1756">
        <v>0</v>
      </c>
      <c r="P1756">
        <v>101</v>
      </c>
      <c r="Q1756">
        <v>0</v>
      </c>
      <c r="R1756">
        <v>15</v>
      </c>
      <c r="S1756">
        <v>0</v>
      </c>
      <c r="T1756">
        <v>20</v>
      </c>
      <c r="U1756">
        <v>0</v>
      </c>
      <c r="V1756">
        <v>0</v>
      </c>
      <c r="W1756">
        <v>0</v>
      </c>
      <c r="X1756">
        <v>12.328317560221981</v>
      </c>
      <c r="Y1756">
        <v>0</v>
      </c>
      <c r="Z1756">
        <v>0</v>
      </c>
      <c r="AA1756">
        <v>0</v>
      </c>
      <c r="AB1756">
        <v>2.0698537056567083</v>
      </c>
      <c r="AC1756">
        <v>0</v>
      </c>
      <c r="AD1756">
        <v>0</v>
      </c>
      <c r="AE1756">
        <v>14.398171265878689</v>
      </c>
    </row>
    <row r="1757" spans="1:31" x14ac:dyDescent="0.25">
      <c r="A1757">
        <v>2416317</v>
      </c>
      <c r="B1757">
        <v>1</v>
      </c>
      <c r="C1757" t="s">
        <v>80</v>
      </c>
      <c r="D1757" t="s">
        <v>108</v>
      </c>
      <c r="E1757" t="s">
        <v>162</v>
      </c>
      <c r="F1757" t="s">
        <v>5318</v>
      </c>
      <c r="G1757" t="s">
        <v>164</v>
      </c>
      <c r="H1757" t="s">
        <v>149</v>
      </c>
      <c r="I1757" t="s">
        <v>136</v>
      </c>
      <c r="J1757" t="s">
        <v>137</v>
      </c>
      <c r="K1757" t="s">
        <v>138</v>
      </c>
      <c r="L1757" t="s">
        <v>5319</v>
      </c>
      <c r="M1757" t="s">
        <v>5320</v>
      </c>
      <c r="N1757">
        <v>2.79</v>
      </c>
      <c r="O1757">
        <v>0</v>
      </c>
      <c r="P1757">
        <v>22</v>
      </c>
      <c r="Q1757">
        <v>0</v>
      </c>
      <c r="R1757">
        <v>1</v>
      </c>
      <c r="S1757">
        <v>0</v>
      </c>
      <c r="T1757">
        <v>2</v>
      </c>
      <c r="U1757">
        <v>0</v>
      </c>
      <c r="V1757">
        <v>0</v>
      </c>
      <c r="W1757">
        <v>0</v>
      </c>
      <c r="X1757">
        <v>4.5390275310150017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4.5390275310150017</v>
      </c>
    </row>
    <row r="1758" spans="1:31" x14ac:dyDescent="0.25">
      <c r="A1758">
        <v>2416025</v>
      </c>
      <c r="B1758">
        <v>1</v>
      </c>
      <c r="C1758" t="s">
        <v>80</v>
      </c>
      <c r="D1758" t="s">
        <v>96</v>
      </c>
      <c r="E1758" t="s">
        <v>288</v>
      </c>
      <c r="F1758" t="s">
        <v>5321</v>
      </c>
      <c r="G1758" t="s">
        <v>168</v>
      </c>
      <c r="H1758" t="s">
        <v>149</v>
      </c>
      <c r="I1758" t="s">
        <v>136</v>
      </c>
      <c r="J1758" t="s">
        <v>137</v>
      </c>
      <c r="K1758" t="s">
        <v>138</v>
      </c>
      <c r="L1758" t="s">
        <v>5322</v>
      </c>
      <c r="M1758" t="s">
        <v>5323</v>
      </c>
      <c r="N1758">
        <v>5.9522222219999996</v>
      </c>
      <c r="O1758">
        <v>0</v>
      </c>
      <c r="P1758">
        <v>23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23.42240212808321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23.42240212808321</v>
      </c>
    </row>
    <row r="1759" spans="1:31" x14ac:dyDescent="0.25">
      <c r="A1759">
        <v>2415799</v>
      </c>
      <c r="B1759">
        <v>1</v>
      </c>
      <c r="C1759" t="s">
        <v>80</v>
      </c>
      <c r="D1759" t="s">
        <v>90</v>
      </c>
      <c r="E1759" t="s">
        <v>146</v>
      </c>
      <c r="F1759" t="s">
        <v>5324</v>
      </c>
      <c r="G1759" t="s">
        <v>148</v>
      </c>
      <c r="H1759" t="s">
        <v>149</v>
      </c>
      <c r="I1759" t="s">
        <v>136</v>
      </c>
      <c r="J1759" t="s">
        <v>137</v>
      </c>
      <c r="K1759" t="s">
        <v>138</v>
      </c>
      <c r="L1759" t="s">
        <v>5325</v>
      </c>
      <c r="M1759" t="s">
        <v>5326</v>
      </c>
      <c r="N1759">
        <v>1.4783333329999999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0.50071444743900007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0.50071444743900007</v>
      </c>
    </row>
    <row r="1760" spans="1:31" x14ac:dyDescent="0.25">
      <c r="A1760">
        <v>2415776</v>
      </c>
      <c r="B1760">
        <v>1</v>
      </c>
      <c r="C1760" t="s">
        <v>81</v>
      </c>
      <c r="D1760" t="s">
        <v>123</v>
      </c>
      <c r="E1760" t="s">
        <v>174</v>
      </c>
      <c r="F1760" t="s">
        <v>5327</v>
      </c>
      <c r="G1760" t="s">
        <v>176</v>
      </c>
      <c r="H1760" t="s">
        <v>135</v>
      </c>
      <c r="I1760" t="s">
        <v>136</v>
      </c>
      <c r="J1760" t="s">
        <v>137</v>
      </c>
      <c r="K1760" t="s">
        <v>159</v>
      </c>
      <c r="L1760" t="s">
        <v>5328</v>
      </c>
      <c r="M1760" t="s">
        <v>5329</v>
      </c>
      <c r="N1760">
        <v>1.914722222</v>
      </c>
      <c r="O1760">
        <v>19</v>
      </c>
      <c r="P1760">
        <v>911</v>
      </c>
      <c r="Q1760">
        <v>428</v>
      </c>
      <c r="R1760">
        <v>189</v>
      </c>
      <c r="S1760">
        <v>28</v>
      </c>
      <c r="T1760">
        <v>67</v>
      </c>
      <c r="U1760">
        <v>4</v>
      </c>
      <c r="V1760">
        <v>0</v>
      </c>
      <c r="W1760">
        <v>15.708261550659303</v>
      </c>
      <c r="X1760">
        <v>261.1537664621236</v>
      </c>
      <c r="Y1760">
        <v>287.23069239856511</v>
      </c>
      <c r="Z1760">
        <v>66.779027071533875</v>
      </c>
      <c r="AA1760">
        <v>362.53891388532526</v>
      </c>
      <c r="AB1760">
        <v>61.806900441421583</v>
      </c>
      <c r="AC1760">
        <v>109.89175018936824</v>
      </c>
      <c r="AD1760">
        <v>0</v>
      </c>
      <c r="AE1760">
        <v>1165.1093119989966</v>
      </c>
    </row>
    <row r="1761" spans="1:31" x14ac:dyDescent="0.25">
      <c r="A1761">
        <v>2416177</v>
      </c>
      <c r="B1761">
        <v>1</v>
      </c>
      <c r="C1761" t="s">
        <v>81</v>
      </c>
      <c r="D1761" t="s">
        <v>118</v>
      </c>
      <c r="E1761" t="s">
        <v>162</v>
      </c>
      <c r="F1761" t="s">
        <v>5330</v>
      </c>
      <c r="G1761" t="s">
        <v>164</v>
      </c>
      <c r="H1761" t="s">
        <v>149</v>
      </c>
      <c r="I1761" t="s">
        <v>136</v>
      </c>
      <c r="J1761" t="s">
        <v>137</v>
      </c>
      <c r="K1761" t="s">
        <v>138</v>
      </c>
      <c r="L1761" t="s">
        <v>5331</v>
      </c>
      <c r="M1761" t="s">
        <v>5332</v>
      </c>
      <c r="N1761">
        <v>1.6988888879999999</v>
      </c>
      <c r="O1761">
        <v>0</v>
      </c>
      <c r="P1761">
        <v>58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26.66429785214434</v>
      </c>
      <c r="Y1761">
        <v>0</v>
      </c>
      <c r="Z1761">
        <v>0</v>
      </c>
      <c r="AA1761">
        <v>0</v>
      </c>
      <c r="AB1761">
        <v>1.982786870952711</v>
      </c>
      <c r="AC1761">
        <v>0</v>
      </c>
      <c r="AD1761">
        <v>0</v>
      </c>
      <c r="AE1761">
        <v>28.647084723097052</v>
      </c>
    </row>
    <row r="1762" spans="1:31" x14ac:dyDescent="0.25">
      <c r="A1762">
        <v>2415962</v>
      </c>
      <c r="B1762">
        <v>1</v>
      </c>
      <c r="C1762" t="s">
        <v>81</v>
      </c>
      <c r="D1762" t="s">
        <v>112</v>
      </c>
      <c r="E1762" t="s">
        <v>174</v>
      </c>
      <c r="F1762" t="s">
        <v>2877</v>
      </c>
      <c r="G1762" t="s">
        <v>143</v>
      </c>
      <c r="H1762" t="s">
        <v>135</v>
      </c>
      <c r="I1762" t="s">
        <v>136</v>
      </c>
      <c r="J1762" t="s">
        <v>137</v>
      </c>
      <c r="K1762" t="s">
        <v>138</v>
      </c>
      <c r="L1762" t="s">
        <v>5333</v>
      </c>
      <c r="M1762" t="s">
        <v>5334</v>
      </c>
      <c r="N1762">
        <v>0.61777777700000003</v>
      </c>
      <c r="O1762">
        <v>1</v>
      </c>
      <c r="P1762">
        <v>3</v>
      </c>
      <c r="Q1762">
        <v>13</v>
      </c>
      <c r="R1762">
        <v>71</v>
      </c>
      <c r="S1762">
        <v>5</v>
      </c>
      <c r="T1762">
        <v>7</v>
      </c>
      <c r="U1762">
        <v>0</v>
      </c>
      <c r="V1762">
        <v>0</v>
      </c>
      <c r="W1762">
        <v>0.12367224109213334</v>
      </c>
      <c r="X1762">
        <v>0.31484049344542497</v>
      </c>
      <c r="Y1762">
        <v>199.5533850137052</v>
      </c>
      <c r="Z1762">
        <v>10.194127519518648</v>
      </c>
      <c r="AA1762">
        <v>3.447200538740439</v>
      </c>
      <c r="AB1762">
        <v>4.2009014296403082</v>
      </c>
      <c r="AC1762">
        <v>0</v>
      </c>
      <c r="AD1762">
        <v>0</v>
      </c>
      <c r="AE1762">
        <v>217.83412723614217</v>
      </c>
    </row>
    <row r="1763" spans="1:31" x14ac:dyDescent="0.25">
      <c r="A1763">
        <v>2415985</v>
      </c>
      <c r="B1763">
        <v>1</v>
      </c>
      <c r="C1763" t="s">
        <v>80</v>
      </c>
      <c r="D1763" t="s">
        <v>84</v>
      </c>
      <c r="E1763" t="s">
        <v>146</v>
      </c>
      <c r="F1763" t="s">
        <v>5335</v>
      </c>
      <c r="G1763" t="s">
        <v>148</v>
      </c>
      <c r="H1763" t="s">
        <v>149</v>
      </c>
      <c r="I1763" t="s">
        <v>136</v>
      </c>
      <c r="J1763" t="s">
        <v>137</v>
      </c>
      <c r="K1763" t="s">
        <v>138</v>
      </c>
      <c r="L1763" t="s">
        <v>5336</v>
      </c>
      <c r="M1763" t="s">
        <v>5337</v>
      </c>
      <c r="N1763">
        <v>4.7702777770000004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2</v>
      </c>
      <c r="U1763">
        <v>0</v>
      </c>
      <c r="V1763">
        <v>0</v>
      </c>
      <c r="W1763">
        <v>0</v>
      </c>
      <c r="X1763">
        <v>0.70685498926515011</v>
      </c>
      <c r="Y1763">
        <v>0</v>
      </c>
      <c r="Z1763">
        <v>0</v>
      </c>
      <c r="AA1763">
        <v>0</v>
      </c>
      <c r="AB1763">
        <v>2.3857606259462498</v>
      </c>
      <c r="AC1763">
        <v>0</v>
      </c>
      <c r="AD1763">
        <v>0</v>
      </c>
      <c r="AE1763">
        <v>3.0926156152113999</v>
      </c>
    </row>
    <row r="1764" spans="1:31" x14ac:dyDescent="0.25">
      <c r="A1764">
        <v>2415819</v>
      </c>
      <c r="B1764">
        <v>1</v>
      </c>
      <c r="C1764" t="s">
        <v>80</v>
      </c>
      <c r="D1764" t="s">
        <v>96</v>
      </c>
      <c r="E1764" t="s">
        <v>146</v>
      </c>
      <c r="F1764" t="s">
        <v>5338</v>
      </c>
      <c r="G1764" t="s">
        <v>148</v>
      </c>
      <c r="H1764" t="s">
        <v>149</v>
      </c>
      <c r="I1764" t="s">
        <v>136</v>
      </c>
      <c r="J1764" t="s">
        <v>137</v>
      </c>
      <c r="K1764" t="s">
        <v>138</v>
      </c>
      <c r="L1764" t="s">
        <v>5339</v>
      </c>
      <c r="M1764" t="s">
        <v>5340</v>
      </c>
      <c r="N1764">
        <v>0.88555555500000005</v>
      </c>
      <c r="O1764">
        <v>0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</row>
    <row r="1765" spans="1:31" x14ac:dyDescent="0.25">
      <c r="A1765">
        <v>2416111</v>
      </c>
      <c r="B1765">
        <v>1</v>
      </c>
      <c r="C1765" t="s">
        <v>81</v>
      </c>
      <c r="D1765" t="s">
        <v>118</v>
      </c>
      <c r="E1765" t="s">
        <v>132</v>
      </c>
      <c r="F1765" t="s">
        <v>1276</v>
      </c>
      <c r="G1765" t="s">
        <v>215</v>
      </c>
      <c r="H1765" t="s">
        <v>135</v>
      </c>
      <c r="I1765" t="s">
        <v>136</v>
      </c>
      <c r="J1765" t="s">
        <v>137</v>
      </c>
      <c r="K1765" t="s">
        <v>138</v>
      </c>
      <c r="L1765" t="s">
        <v>5341</v>
      </c>
      <c r="M1765" t="s">
        <v>5342</v>
      </c>
      <c r="N1765">
        <v>1.655</v>
      </c>
      <c r="O1765">
        <v>0</v>
      </c>
      <c r="P1765">
        <v>4</v>
      </c>
      <c r="Q1765">
        <v>0</v>
      </c>
      <c r="R1765">
        <v>9</v>
      </c>
      <c r="S1765">
        <v>0</v>
      </c>
      <c r="T1765">
        <v>1</v>
      </c>
      <c r="U1765">
        <v>0</v>
      </c>
      <c r="V1765">
        <v>1</v>
      </c>
      <c r="W1765">
        <v>0</v>
      </c>
      <c r="X1765">
        <v>1.1454584020686334</v>
      </c>
      <c r="Y1765">
        <v>0</v>
      </c>
      <c r="Z1765">
        <v>0.66442722647644448</v>
      </c>
      <c r="AA1765">
        <v>0</v>
      </c>
      <c r="AB1765">
        <v>2.0112457148083334E-2</v>
      </c>
      <c r="AC1765">
        <v>0</v>
      </c>
      <c r="AD1765">
        <v>10.025373707856666</v>
      </c>
      <c r="AE1765">
        <v>11.855371793549827</v>
      </c>
    </row>
    <row r="1766" spans="1:31" x14ac:dyDescent="0.25">
      <c r="A1766">
        <v>2415882</v>
      </c>
      <c r="B1766">
        <v>1</v>
      </c>
      <c r="C1766" t="s">
        <v>80</v>
      </c>
      <c r="D1766" t="s">
        <v>103</v>
      </c>
      <c r="E1766" t="s">
        <v>162</v>
      </c>
      <c r="F1766" t="s">
        <v>5343</v>
      </c>
      <c r="G1766" t="s">
        <v>164</v>
      </c>
      <c r="H1766" t="s">
        <v>149</v>
      </c>
      <c r="I1766" t="s">
        <v>136</v>
      </c>
      <c r="J1766" t="s">
        <v>137</v>
      </c>
      <c r="K1766" t="s">
        <v>138</v>
      </c>
      <c r="L1766" t="s">
        <v>5344</v>
      </c>
      <c r="M1766" t="s">
        <v>5345</v>
      </c>
      <c r="N1766">
        <v>1.473055555</v>
      </c>
      <c r="O1766">
        <v>0</v>
      </c>
      <c r="P1766">
        <v>77</v>
      </c>
      <c r="Q1766">
        <v>0</v>
      </c>
      <c r="R1766">
        <v>0</v>
      </c>
      <c r="S1766">
        <v>0</v>
      </c>
      <c r="T1766">
        <v>6</v>
      </c>
      <c r="U1766">
        <v>0</v>
      </c>
      <c r="V1766">
        <v>0</v>
      </c>
      <c r="W1766">
        <v>0</v>
      </c>
      <c r="X1766">
        <v>22.440401677925831</v>
      </c>
      <c r="Y1766">
        <v>0</v>
      </c>
      <c r="Z1766">
        <v>0</v>
      </c>
      <c r="AA1766">
        <v>0</v>
      </c>
      <c r="AB1766">
        <v>9.2766167589417581</v>
      </c>
      <c r="AC1766">
        <v>0</v>
      </c>
      <c r="AD1766">
        <v>0</v>
      </c>
      <c r="AE1766">
        <v>31.71701843686759</v>
      </c>
    </row>
    <row r="1767" spans="1:31" x14ac:dyDescent="0.25">
      <c r="A1767">
        <v>2415573</v>
      </c>
      <c r="B1767">
        <v>1</v>
      </c>
      <c r="C1767" t="s">
        <v>80</v>
      </c>
      <c r="D1767" t="s">
        <v>82</v>
      </c>
      <c r="E1767" t="s">
        <v>174</v>
      </c>
      <c r="F1767" t="s">
        <v>5346</v>
      </c>
      <c r="G1767" t="s">
        <v>565</v>
      </c>
      <c r="H1767" t="s">
        <v>135</v>
      </c>
      <c r="I1767" t="s">
        <v>278</v>
      </c>
      <c r="J1767" t="s">
        <v>137</v>
      </c>
      <c r="K1767" t="s">
        <v>159</v>
      </c>
      <c r="L1767" t="s">
        <v>5347</v>
      </c>
      <c r="M1767" t="s">
        <v>5348</v>
      </c>
      <c r="N1767">
        <v>3.8611110999999997E-2</v>
      </c>
      <c r="O1767">
        <v>0</v>
      </c>
      <c r="P1767">
        <v>0</v>
      </c>
      <c r="Q1767">
        <v>0</v>
      </c>
      <c r="R1767">
        <v>0</v>
      </c>
      <c r="S1767">
        <v>1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9.2272552590400014</v>
      </c>
      <c r="AB1767">
        <v>0</v>
      </c>
      <c r="AC1767">
        <v>0</v>
      </c>
      <c r="AD1767">
        <v>0</v>
      </c>
      <c r="AE1767">
        <v>9.2272552590400014</v>
      </c>
    </row>
    <row r="1768" spans="1:31" x14ac:dyDescent="0.25">
      <c r="A1768">
        <v>2415590</v>
      </c>
      <c r="B1768">
        <v>1</v>
      </c>
      <c r="C1768" t="s">
        <v>81</v>
      </c>
      <c r="D1768" t="s">
        <v>117</v>
      </c>
      <c r="E1768" t="s">
        <v>152</v>
      </c>
      <c r="F1768" t="s">
        <v>5349</v>
      </c>
      <c r="G1768" t="s">
        <v>403</v>
      </c>
      <c r="H1768" t="s">
        <v>149</v>
      </c>
      <c r="I1768" t="s">
        <v>136</v>
      </c>
      <c r="J1768" t="s">
        <v>137</v>
      </c>
      <c r="K1768" t="s">
        <v>138</v>
      </c>
      <c r="L1768" t="s">
        <v>5350</v>
      </c>
      <c r="M1768" t="s">
        <v>5351</v>
      </c>
      <c r="N1768">
        <v>1.065555555</v>
      </c>
      <c r="O1768">
        <v>0</v>
      </c>
      <c r="P1768">
        <v>12</v>
      </c>
      <c r="Q1768">
        <v>0</v>
      </c>
      <c r="R1768">
        <v>2</v>
      </c>
      <c r="S1768">
        <v>0</v>
      </c>
      <c r="T1768">
        <v>1</v>
      </c>
      <c r="U1768">
        <v>0</v>
      </c>
      <c r="V1768">
        <v>0</v>
      </c>
      <c r="W1768">
        <v>0</v>
      </c>
      <c r="X1768">
        <v>1.0735648225377836</v>
      </c>
      <c r="Y1768">
        <v>0</v>
      </c>
      <c r="Z1768">
        <v>0.16772698193466667</v>
      </c>
      <c r="AA1768">
        <v>0</v>
      </c>
      <c r="AB1768">
        <v>0.98357320220789446</v>
      </c>
      <c r="AC1768">
        <v>0</v>
      </c>
      <c r="AD1768">
        <v>0</v>
      </c>
      <c r="AE1768">
        <v>2.2248650066803446</v>
      </c>
    </row>
    <row r="1769" spans="1:31" x14ac:dyDescent="0.25">
      <c r="A1769">
        <v>2415982</v>
      </c>
      <c r="B1769">
        <v>1</v>
      </c>
      <c r="C1769" t="s">
        <v>80</v>
      </c>
      <c r="D1769" t="s">
        <v>104</v>
      </c>
      <c r="E1769" t="s">
        <v>174</v>
      </c>
      <c r="F1769" t="s">
        <v>5352</v>
      </c>
      <c r="G1769" t="s">
        <v>158</v>
      </c>
      <c r="H1769" t="s">
        <v>135</v>
      </c>
      <c r="I1769" t="s">
        <v>136</v>
      </c>
      <c r="J1769" t="s">
        <v>137</v>
      </c>
      <c r="K1769" t="s">
        <v>159</v>
      </c>
      <c r="L1769" t="s">
        <v>5353</v>
      </c>
      <c r="M1769" t="s">
        <v>5354</v>
      </c>
      <c r="N1769">
        <v>0.55277777699999997</v>
      </c>
      <c r="O1769">
        <v>3</v>
      </c>
      <c r="P1769">
        <v>1595</v>
      </c>
      <c r="Q1769">
        <v>8</v>
      </c>
      <c r="R1769">
        <v>32</v>
      </c>
      <c r="S1769">
        <v>0</v>
      </c>
      <c r="T1769">
        <v>96</v>
      </c>
      <c r="U1769">
        <v>1</v>
      </c>
      <c r="V1769">
        <v>0</v>
      </c>
      <c r="W1769">
        <v>1.0087975654867112</v>
      </c>
      <c r="X1769">
        <v>180.77768118371597</v>
      </c>
      <c r="Y1769">
        <v>2.0499707725086664</v>
      </c>
      <c r="Z1769">
        <v>1.6523501943066672</v>
      </c>
      <c r="AA1769">
        <v>0</v>
      </c>
      <c r="AB1769">
        <v>23.725558657655416</v>
      </c>
      <c r="AC1769">
        <v>29.332998742440303</v>
      </c>
      <c r="AD1769">
        <v>0</v>
      </c>
      <c r="AE1769">
        <v>238.54735711611374</v>
      </c>
    </row>
    <row r="1770" spans="1:31" x14ac:dyDescent="0.25">
      <c r="A1770">
        <v>2416277</v>
      </c>
      <c r="B1770">
        <v>1</v>
      </c>
      <c r="C1770" t="s">
        <v>80</v>
      </c>
      <c r="D1770" t="s">
        <v>109</v>
      </c>
      <c r="E1770" t="s">
        <v>162</v>
      </c>
      <c r="F1770" t="s">
        <v>5355</v>
      </c>
      <c r="G1770" t="s">
        <v>164</v>
      </c>
      <c r="H1770" t="s">
        <v>149</v>
      </c>
      <c r="I1770" t="s">
        <v>136</v>
      </c>
      <c r="J1770" t="s">
        <v>137</v>
      </c>
      <c r="K1770" t="s">
        <v>138</v>
      </c>
      <c r="L1770" t="s">
        <v>5356</v>
      </c>
      <c r="M1770" t="s">
        <v>5357</v>
      </c>
      <c r="N1770">
        <v>2.4041666660000001</v>
      </c>
      <c r="O1770">
        <v>0</v>
      </c>
      <c r="P1770">
        <v>8</v>
      </c>
      <c r="Q1770">
        <v>0</v>
      </c>
      <c r="R1770">
        <v>1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0.98049285775035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0.98049285775035</v>
      </c>
    </row>
    <row r="1771" spans="1:31" x14ac:dyDescent="0.25">
      <c r="A1771">
        <v>2415736</v>
      </c>
      <c r="B1771">
        <v>1</v>
      </c>
      <c r="C1771" t="s">
        <v>80</v>
      </c>
      <c r="D1771" t="s">
        <v>86</v>
      </c>
      <c r="E1771" t="s">
        <v>146</v>
      </c>
      <c r="F1771" t="s">
        <v>5358</v>
      </c>
      <c r="G1771" t="s">
        <v>199</v>
      </c>
      <c r="H1771" t="s">
        <v>149</v>
      </c>
      <c r="I1771" t="s">
        <v>136</v>
      </c>
      <c r="J1771" t="s">
        <v>137</v>
      </c>
      <c r="K1771" t="s">
        <v>138</v>
      </c>
      <c r="L1771" t="s">
        <v>5359</v>
      </c>
      <c r="M1771" t="s">
        <v>5360</v>
      </c>
      <c r="N1771">
        <v>8.7583333329999995</v>
      </c>
      <c r="O1771">
        <v>0</v>
      </c>
      <c r="P1771">
        <v>3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9.7581461822954996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9.7581461822954996</v>
      </c>
    </row>
    <row r="1772" spans="1:31" x14ac:dyDescent="0.25">
      <c r="A1772">
        <v>2415636</v>
      </c>
      <c r="B1772">
        <v>1</v>
      </c>
      <c r="C1772" t="s">
        <v>81</v>
      </c>
      <c r="D1772" t="s">
        <v>112</v>
      </c>
      <c r="E1772" t="s">
        <v>174</v>
      </c>
      <c r="F1772" t="s">
        <v>2877</v>
      </c>
      <c r="G1772" t="s">
        <v>143</v>
      </c>
      <c r="H1772" t="s">
        <v>135</v>
      </c>
      <c r="I1772" t="s">
        <v>136</v>
      </c>
      <c r="J1772" t="s">
        <v>137</v>
      </c>
      <c r="K1772" t="s">
        <v>138</v>
      </c>
      <c r="L1772" t="s">
        <v>5361</v>
      </c>
      <c r="M1772" t="s">
        <v>5362</v>
      </c>
      <c r="N1772">
        <v>0.30694444399999998</v>
      </c>
      <c r="O1772">
        <v>1</v>
      </c>
      <c r="P1772">
        <v>3</v>
      </c>
      <c r="Q1772">
        <v>13</v>
      </c>
      <c r="R1772">
        <v>71</v>
      </c>
      <c r="S1772">
        <v>5</v>
      </c>
      <c r="T1772">
        <v>7</v>
      </c>
      <c r="U1772">
        <v>0</v>
      </c>
      <c r="V1772">
        <v>0</v>
      </c>
      <c r="W1772">
        <v>6.5740137035083343E-2</v>
      </c>
      <c r="X1772">
        <v>0.15625971064925001</v>
      </c>
      <c r="Y1772">
        <v>107.16282639270256</v>
      </c>
      <c r="Z1772">
        <v>5.0390563809121245</v>
      </c>
      <c r="AA1772">
        <v>1.6634056376249724</v>
      </c>
      <c r="AB1772">
        <v>1.8716711486660418</v>
      </c>
      <c r="AC1772">
        <v>0</v>
      </c>
      <c r="AD1772">
        <v>0</v>
      </c>
      <c r="AE1772">
        <v>115.95895940759003</v>
      </c>
    </row>
    <row r="1773" spans="1:31" x14ac:dyDescent="0.25">
      <c r="A1773">
        <v>2416174</v>
      </c>
      <c r="B1773">
        <v>1</v>
      </c>
      <c r="C1773" t="s">
        <v>80</v>
      </c>
      <c r="D1773" t="s">
        <v>98</v>
      </c>
      <c r="E1773" t="s">
        <v>146</v>
      </c>
      <c r="F1773" t="s">
        <v>4978</v>
      </c>
      <c r="G1773" t="s">
        <v>282</v>
      </c>
      <c r="H1773" t="s">
        <v>149</v>
      </c>
      <c r="I1773" t="s">
        <v>136</v>
      </c>
      <c r="J1773" t="s">
        <v>137</v>
      </c>
      <c r="K1773" t="s">
        <v>138</v>
      </c>
      <c r="L1773" t="s">
        <v>5363</v>
      </c>
      <c r="M1773" t="s">
        <v>5364</v>
      </c>
      <c r="N1773">
        <v>2.215833333</v>
      </c>
      <c r="O1773">
        <v>0</v>
      </c>
      <c r="P1773">
        <v>8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5.0477732576460008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5.0477732576460008</v>
      </c>
    </row>
    <row r="1774" spans="1:31" x14ac:dyDescent="0.25">
      <c r="A1774">
        <v>2416320</v>
      </c>
      <c r="B1774">
        <v>1</v>
      </c>
      <c r="C1774" t="s">
        <v>80</v>
      </c>
      <c r="D1774" t="s">
        <v>99</v>
      </c>
      <c r="E1774" t="s">
        <v>162</v>
      </c>
      <c r="F1774" t="s">
        <v>5365</v>
      </c>
      <c r="G1774" t="s">
        <v>164</v>
      </c>
      <c r="H1774" t="s">
        <v>149</v>
      </c>
      <c r="I1774" t="s">
        <v>136</v>
      </c>
      <c r="J1774" t="s">
        <v>137</v>
      </c>
      <c r="K1774" t="s">
        <v>138</v>
      </c>
      <c r="L1774" t="s">
        <v>5366</v>
      </c>
      <c r="M1774" t="s">
        <v>5367</v>
      </c>
      <c r="N1774">
        <v>1.82</v>
      </c>
      <c r="O1774">
        <v>0</v>
      </c>
      <c r="P1774">
        <v>2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3.1992211837681332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3.1992211837681332</v>
      </c>
    </row>
    <row r="1775" spans="1:31" x14ac:dyDescent="0.25">
      <c r="A1775">
        <v>2416131</v>
      </c>
      <c r="B1775">
        <v>1</v>
      </c>
      <c r="C1775" t="s">
        <v>81</v>
      </c>
      <c r="D1775" t="s">
        <v>121</v>
      </c>
      <c r="E1775" t="s">
        <v>162</v>
      </c>
      <c r="F1775" t="s">
        <v>5368</v>
      </c>
      <c r="G1775" t="s">
        <v>164</v>
      </c>
      <c r="H1775" t="s">
        <v>149</v>
      </c>
      <c r="I1775" t="s">
        <v>136</v>
      </c>
      <c r="J1775" t="s">
        <v>137</v>
      </c>
      <c r="K1775" t="s">
        <v>138</v>
      </c>
      <c r="L1775" t="s">
        <v>5369</v>
      </c>
      <c r="M1775" t="s">
        <v>5370</v>
      </c>
      <c r="N1775">
        <v>1.153611111</v>
      </c>
      <c r="O1775">
        <v>0</v>
      </c>
      <c r="P1775">
        <v>77</v>
      </c>
      <c r="Q1775">
        <v>0</v>
      </c>
      <c r="R1775">
        <v>1</v>
      </c>
      <c r="S1775">
        <v>0</v>
      </c>
      <c r="T1775">
        <v>5</v>
      </c>
      <c r="U1775">
        <v>0</v>
      </c>
      <c r="V1775">
        <v>0</v>
      </c>
      <c r="W1775">
        <v>0</v>
      </c>
      <c r="X1775">
        <v>10.269708022507048</v>
      </c>
      <c r="Y1775">
        <v>0</v>
      </c>
      <c r="Z1775">
        <v>4.420205073579167E-2</v>
      </c>
      <c r="AA1775">
        <v>0</v>
      </c>
      <c r="AB1775">
        <v>2.7733282553335554</v>
      </c>
      <c r="AC1775">
        <v>0</v>
      </c>
      <c r="AD1775">
        <v>0</v>
      </c>
      <c r="AE1775">
        <v>13.087238328576394</v>
      </c>
    </row>
    <row r="1776" spans="1:31" x14ac:dyDescent="0.25">
      <c r="A1776">
        <v>2416108</v>
      </c>
      <c r="B1776">
        <v>1</v>
      </c>
      <c r="C1776" t="s">
        <v>80</v>
      </c>
      <c r="D1776" t="s">
        <v>103</v>
      </c>
      <c r="E1776" t="s">
        <v>132</v>
      </c>
      <c r="F1776" t="s">
        <v>5371</v>
      </c>
      <c r="G1776" t="s">
        <v>613</v>
      </c>
      <c r="H1776" t="s">
        <v>135</v>
      </c>
      <c r="I1776" t="s">
        <v>136</v>
      </c>
      <c r="J1776" t="s">
        <v>137</v>
      </c>
      <c r="K1776" t="s">
        <v>138</v>
      </c>
      <c r="L1776" t="s">
        <v>5372</v>
      </c>
      <c r="M1776" t="s">
        <v>5373</v>
      </c>
      <c r="N1776">
        <v>5.1855555549999997</v>
      </c>
      <c r="O1776">
        <v>0</v>
      </c>
      <c r="P1776">
        <v>264</v>
      </c>
      <c r="Q1776">
        <v>0</v>
      </c>
      <c r="R1776">
        <v>0</v>
      </c>
      <c r="S1776">
        <v>0</v>
      </c>
      <c r="T1776">
        <v>38</v>
      </c>
      <c r="U1776">
        <v>0</v>
      </c>
      <c r="V1776">
        <v>1</v>
      </c>
      <c r="W1776">
        <v>0</v>
      </c>
      <c r="X1776">
        <v>313.84631148824741</v>
      </c>
      <c r="Y1776">
        <v>0</v>
      </c>
      <c r="Z1776">
        <v>0</v>
      </c>
      <c r="AA1776">
        <v>0</v>
      </c>
      <c r="AB1776">
        <v>202.21708818442542</v>
      </c>
      <c r="AC1776">
        <v>0</v>
      </c>
      <c r="AD1776">
        <v>20.843067982516267</v>
      </c>
      <c r="AE1776">
        <v>536.90646765518909</v>
      </c>
    </row>
    <row r="1777" spans="1:31" x14ac:dyDescent="0.25">
      <c r="A1777">
        <v>2415610</v>
      </c>
      <c r="B1777">
        <v>1</v>
      </c>
      <c r="C1777" t="s">
        <v>80</v>
      </c>
      <c r="D1777" t="s">
        <v>105</v>
      </c>
      <c r="E1777" t="s">
        <v>162</v>
      </c>
      <c r="F1777" t="s">
        <v>245</v>
      </c>
      <c r="G1777" t="s">
        <v>164</v>
      </c>
      <c r="H1777" t="s">
        <v>149</v>
      </c>
      <c r="I1777" t="s">
        <v>136</v>
      </c>
      <c r="J1777" t="s">
        <v>137</v>
      </c>
      <c r="K1777" t="s">
        <v>138</v>
      </c>
      <c r="L1777" t="s">
        <v>5374</v>
      </c>
      <c r="M1777" t="s">
        <v>5375</v>
      </c>
      <c r="N1777">
        <v>0.84972222200000003</v>
      </c>
      <c r="O1777">
        <v>0</v>
      </c>
      <c r="P1777">
        <v>1</v>
      </c>
      <c r="Q1777">
        <v>0</v>
      </c>
      <c r="R1777">
        <v>15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0.15301415211156669</v>
      </c>
      <c r="Y1777">
        <v>0</v>
      </c>
      <c r="Z1777">
        <v>14.754176132449548</v>
      </c>
      <c r="AA1777">
        <v>0</v>
      </c>
      <c r="AB1777">
        <v>0</v>
      </c>
      <c r="AC1777">
        <v>0</v>
      </c>
      <c r="AD1777">
        <v>0</v>
      </c>
      <c r="AE1777">
        <v>14.907190284561114</v>
      </c>
    </row>
    <row r="1778" spans="1:31" x14ac:dyDescent="0.25">
      <c r="A1778">
        <v>2410965</v>
      </c>
      <c r="B1778">
        <v>1</v>
      </c>
      <c r="C1778" t="s">
        <v>81</v>
      </c>
      <c r="D1778" t="s">
        <v>118</v>
      </c>
      <c r="E1778" t="s">
        <v>162</v>
      </c>
      <c r="F1778" t="s">
        <v>5376</v>
      </c>
      <c r="G1778" t="s">
        <v>164</v>
      </c>
      <c r="H1778" t="s">
        <v>149</v>
      </c>
      <c r="I1778" t="s">
        <v>136</v>
      </c>
      <c r="J1778" t="s">
        <v>137</v>
      </c>
      <c r="K1778" t="s">
        <v>138</v>
      </c>
      <c r="L1778" t="s">
        <v>5377</v>
      </c>
      <c r="M1778" t="s">
        <v>5378</v>
      </c>
      <c r="N1778">
        <v>1.7166666660000001</v>
      </c>
      <c r="O1778">
        <v>0</v>
      </c>
      <c r="P1778">
        <v>11</v>
      </c>
      <c r="Q1778">
        <v>0</v>
      </c>
      <c r="R1778">
        <v>5</v>
      </c>
      <c r="S1778">
        <v>0</v>
      </c>
      <c r="T1778">
        <v>3</v>
      </c>
      <c r="U1778">
        <v>0</v>
      </c>
      <c r="V1778">
        <v>0</v>
      </c>
      <c r="W1778">
        <v>0</v>
      </c>
      <c r="X1778">
        <v>3.5719733186949005</v>
      </c>
      <c r="Y1778">
        <v>0</v>
      </c>
      <c r="Z1778">
        <v>9.6606679221000018E-3</v>
      </c>
      <c r="AA1778">
        <v>0</v>
      </c>
      <c r="AB1778">
        <v>3.8084589065634997</v>
      </c>
      <c r="AC1778">
        <v>0</v>
      </c>
      <c r="AD1778">
        <v>0</v>
      </c>
      <c r="AE1778">
        <v>7.3900928931805003</v>
      </c>
    </row>
    <row r="1779" spans="1:31" x14ac:dyDescent="0.25">
      <c r="A1779">
        <v>2410816</v>
      </c>
      <c r="B1779">
        <v>1</v>
      </c>
      <c r="C1779" t="s">
        <v>80</v>
      </c>
      <c r="D1779" t="s">
        <v>100</v>
      </c>
      <c r="E1779" t="s">
        <v>132</v>
      </c>
      <c r="F1779" t="s">
        <v>2126</v>
      </c>
      <c r="G1779" t="s">
        <v>176</v>
      </c>
      <c r="H1779" t="s">
        <v>135</v>
      </c>
      <c r="I1779" t="s">
        <v>136</v>
      </c>
      <c r="J1779" t="s">
        <v>137</v>
      </c>
      <c r="K1779" t="s">
        <v>159</v>
      </c>
      <c r="L1779" t="s">
        <v>5379</v>
      </c>
      <c r="M1779" t="s">
        <v>5380</v>
      </c>
      <c r="N1779">
        <v>9.3255555549999993</v>
      </c>
      <c r="O1779">
        <v>2</v>
      </c>
      <c r="P1779">
        <v>828</v>
      </c>
      <c r="Q1779">
        <v>4</v>
      </c>
      <c r="R1779">
        <v>44</v>
      </c>
      <c r="S1779">
        <v>11</v>
      </c>
      <c r="T1779">
        <v>57</v>
      </c>
      <c r="U1779">
        <v>1</v>
      </c>
      <c r="V1779">
        <v>0</v>
      </c>
      <c r="W1779">
        <v>4.9274840156155175</v>
      </c>
      <c r="X1779">
        <v>2445.9684138940106</v>
      </c>
      <c r="Y1779">
        <v>20.854631453381625</v>
      </c>
      <c r="Z1779">
        <v>241.05046694075602</v>
      </c>
      <c r="AA1779">
        <v>323.48081552359099</v>
      </c>
      <c r="AB1779">
        <v>310.75889064709901</v>
      </c>
      <c r="AC1779">
        <v>81.161807163806401</v>
      </c>
      <c r="AD1779">
        <v>0</v>
      </c>
      <c r="AE1779">
        <v>3428.2025096382599</v>
      </c>
    </row>
    <row r="1780" spans="1:31" x14ac:dyDescent="0.25">
      <c r="A1780">
        <v>2410716</v>
      </c>
      <c r="B1780">
        <v>1</v>
      </c>
      <c r="C1780" t="s">
        <v>81</v>
      </c>
      <c r="D1780" t="s">
        <v>120</v>
      </c>
      <c r="E1780" t="s">
        <v>141</v>
      </c>
      <c r="F1780" t="s">
        <v>5381</v>
      </c>
      <c r="G1780" t="s">
        <v>158</v>
      </c>
      <c r="H1780" t="s">
        <v>135</v>
      </c>
      <c r="I1780" t="s">
        <v>136</v>
      </c>
      <c r="J1780" t="s">
        <v>137</v>
      </c>
      <c r="K1780" t="s">
        <v>159</v>
      </c>
      <c r="L1780" t="s">
        <v>5382</v>
      </c>
      <c r="M1780" t="s">
        <v>5383</v>
      </c>
      <c r="N1780">
        <v>2.332222222</v>
      </c>
      <c r="O1780">
        <v>5</v>
      </c>
      <c r="P1780">
        <v>1819</v>
      </c>
      <c r="Q1780">
        <v>78</v>
      </c>
      <c r="R1780">
        <v>95</v>
      </c>
      <c r="S1780">
        <v>13</v>
      </c>
      <c r="T1780">
        <v>192</v>
      </c>
      <c r="U1780">
        <v>4</v>
      </c>
      <c r="V1780">
        <v>2</v>
      </c>
      <c r="W1780">
        <v>1.0639552091661002</v>
      </c>
      <c r="X1780">
        <v>778.46633038025868</v>
      </c>
      <c r="Y1780">
        <v>117.8502845776988</v>
      </c>
      <c r="Z1780">
        <v>3.7194697472860505</v>
      </c>
      <c r="AA1780">
        <v>83.225067788759972</v>
      </c>
      <c r="AB1780">
        <v>250.44314405695641</v>
      </c>
      <c r="AC1780">
        <v>371.73785140991345</v>
      </c>
      <c r="AD1780">
        <v>6.4574700265098013</v>
      </c>
      <c r="AE1780">
        <v>1612.9635731965493</v>
      </c>
    </row>
    <row r="1781" spans="1:31" x14ac:dyDescent="0.25">
      <c r="A1781">
        <v>2410862</v>
      </c>
      <c r="B1781">
        <v>1</v>
      </c>
      <c r="C1781" t="s">
        <v>80</v>
      </c>
      <c r="D1781" t="s">
        <v>105</v>
      </c>
      <c r="E1781" t="s">
        <v>141</v>
      </c>
      <c r="F1781" t="s">
        <v>3341</v>
      </c>
      <c r="G1781" t="s">
        <v>143</v>
      </c>
      <c r="H1781" t="s">
        <v>135</v>
      </c>
      <c r="I1781" t="s">
        <v>136</v>
      </c>
      <c r="J1781" t="s">
        <v>137</v>
      </c>
      <c r="K1781" t="s">
        <v>138</v>
      </c>
      <c r="L1781" t="s">
        <v>5384</v>
      </c>
      <c r="M1781" t="s">
        <v>5385</v>
      </c>
      <c r="N1781">
        <v>1.381388888</v>
      </c>
      <c r="O1781">
        <v>1</v>
      </c>
      <c r="P1781">
        <v>2</v>
      </c>
      <c r="Q1781">
        <v>0</v>
      </c>
      <c r="R1781">
        <v>2</v>
      </c>
      <c r="S1781">
        <v>9</v>
      </c>
      <c r="T1781">
        <v>6</v>
      </c>
      <c r="U1781">
        <v>1</v>
      </c>
      <c r="V1781">
        <v>0</v>
      </c>
      <c r="W1781">
        <v>4.6763173757417329</v>
      </c>
      <c r="X1781">
        <v>0.70597793636506656</v>
      </c>
      <c r="Y1781">
        <v>0</v>
      </c>
      <c r="Z1781">
        <v>0.78984477657301677</v>
      </c>
      <c r="AA1781">
        <v>42.993737099985026</v>
      </c>
      <c r="AB1781">
        <v>18.158401024701003</v>
      </c>
      <c r="AC1781">
        <v>75.042234229674918</v>
      </c>
      <c r="AD1781">
        <v>0</v>
      </c>
      <c r="AE1781">
        <v>142.36651244304076</v>
      </c>
    </row>
    <row r="1782" spans="1:31" x14ac:dyDescent="0.25">
      <c r="A1782">
        <v>2410653</v>
      </c>
      <c r="B1782">
        <v>1</v>
      </c>
      <c r="C1782" t="s">
        <v>80</v>
      </c>
      <c r="D1782" t="s">
        <v>94</v>
      </c>
      <c r="E1782" t="s">
        <v>174</v>
      </c>
      <c r="F1782" t="s">
        <v>5386</v>
      </c>
      <c r="G1782" t="s">
        <v>143</v>
      </c>
      <c r="H1782" t="s">
        <v>135</v>
      </c>
      <c r="I1782" t="s">
        <v>278</v>
      </c>
      <c r="J1782" t="s">
        <v>137</v>
      </c>
      <c r="K1782" t="s">
        <v>138</v>
      </c>
      <c r="L1782" t="s">
        <v>5387</v>
      </c>
      <c r="M1782" t="s">
        <v>5388</v>
      </c>
      <c r="N1782">
        <v>3.0555550000000002E-3</v>
      </c>
      <c r="O1782">
        <v>9</v>
      </c>
      <c r="P1782">
        <v>3488</v>
      </c>
      <c r="Q1782">
        <v>80</v>
      </c>
      <c r="R1782">
        <v>426</v>
      </c>
      <c r="S1782">
        <v>35</v>
      </c>
      <c r="T1782">
        <v>362</v>
      </c>
      <c r="U1782">
        <v>0</v>
      </c>
      <c r="V1782">
        <v>0</v>
      </c>
      <c r="W1782">
        <v>7.4387732525333346E-3</v>
      </c>
      <c r="X1782">
        <v>0.88782414479531968</v>
      </c>
      <c r="Y1782">
        <v>0.1160652229759917</v>
      </c>
      <c r="Z1782">
        <v>4.7569770762311128E-2</v>
      </c>
      <c r="AA1782">
        <v>0.30905022806793053</v>
      </c>
      <c r="AB1782">
        <v>0.28483650006398908</v>
      </c>
      <c r="AC1782">
        <v>0</v>
      </c>
      <c r="AD1782">
        <v>0</v>
      </c>
      <c r="AE1782">
        <v>1.6527846399180754</v>
      </c>
    </row>
    <row r="1783" spans="1:31" x14ac:dyDescent="0.25">
      <c r="A1783">
        <v>2410819</v>
      </c>
      <c r="B1783">
        <v>1</v>
      </c>
      <c r="C1783" t="s">
        <v>80</v>
      </c>
      <c r="D1783" t="s">
        <v>83</v>
      </c>
      <c r="E1783" t="s">
        <v>132</v>
      </c>
      <c r="F1783" t="s">
        <v>5389</v>
      </c>
      <c r="G1783" t="s">
        <v>215</v>
      </c>
      <c r="H1783" t="s">
        <v>135</v>
      </c>
      <c r="I1783" t="s">
        <v>136</v>
      </c>
      <c r="J1783" t="s">
        <v>137</v>
      </c>
      <c r="K1783" t="s">
        <v>138</v>
      </c>
      <c r="L1783" t="s">
        <v>5390</v>
      </c>
      <c r="M1783" t="s">
        <v>5391</v>
      </c>
      <c r="N1783">
        <v>0.77944444400000001</v>
      </c>
      <c r="O1783">
        <v>0</v>
      </c>
      <c r="P1783">
        <v>8</v>
      </c>
      <c r="Q1783">
        <v>0</v>
      </c>
      <c r="R1783">
        <v>20</v>
      </c>
      <c r="S1783">
        <v>0</v>
      </c>
      <c r="T1783">
        <v>9</v>
      </c>
      <c r="U1783">
        <v>1</v>
      </c>
      <c r="V1783">
        <v>0</v>
      </c>
      <c r="W1783">
        <v>0</v>
      </c>
      <c r="X1783">
        <v>1.3029195440452999</v>
      </c>
      <c r="Y1783">
        <v>0</v>
      </c>
      <c r="Z1783">
        <v>17.194157945804584</v>
      </c>
      <c r="AA1783">
        <v>0</v>
      </c>
      <c r="AB1783">
        <v>6.3677402822233207</v>
      </c>
      <c r="AC1783">
        <v>5.7349039314718677</v>
      </c>
      <c r="AD1783">
        <v>0</v>
      </c>
      <c r="AE1783">
        <v>30.599721703545072</v>
      </c>
    </row>
    <row r="1784" spans="1:31" x14ac:dyDescent="0.25">
      <c r="A1784">
        <v>2410796</v>
      </c>
      <c r="B1784">
        <v>1</v>
      </c>
      <c r="C1784" t="s">
        <v>80</v>
      </c>
      <c r="D1784" t="s">
        <v>92</v>
      </c>
      <c r="E1784" t="s">
        <v>152</v>
      </c>
      <c r="F1784" t="s">
        <v>5392</v>
      </c>
      <c r="G1784" t="s">
        <v>2542</v>
      </c>
      <c r="H1784" t="s">
        <v>149</v>
      </c>
      <c r="I1784" t="s">
        <v>136</v>
      </c>
      <c r="J1784" t="s">
        <v>137</v>
      </c>
      <c r="K1784" t="s">
        <v>138</v>
      </c>
      <c r="L1784" t="s">
        <v>5393</v>
      </c>
      <c r="M1784" t="s">
        <v>5394</v>
      </c>
      <c r="N1784">
        <v>0.17027777699999999</v>
      </c>
      <c r="O1784">
        <v>0</v>
      </c>
      <c r="P1784">
        <v>298</v>
      </c>
      <c r="Q1784">
        <v>0</v>
      </c>
      <c r="R1784">
        <v>0</v>
      </c>
      <c r="S1784">
        <v>0</v>
      </c>
      <c r="T1784">
        <v>19</v>
      </c>
      <c r="U1784">
        <v>0</v>
      </c>
      <c r="V1784">
        <v>0</v>
      </c>
      <c r="W1784">
        <v>0</v>
      </c>
      <c r="X1784">
        <v>7.8321114416072177</v>
      </c>
      <c r="Y1784">
        <v>0</v>
      </c>
      <c r="Z1784">
        <v>0</v>
      </c>
      <c r="AA1784">
        <v>0</v>
      </c>
      <c r="AB1784">
        <v>1.5975273700914001</v>
      </c>
      <c r="AC1784">
        <v>0</v>
      </c>
      <c r="AD1784">
        <v>0</v>
      </c>
      <c r="AE1784">
        <v>9.4296388116986183</v>
      </c>
    </row>
    <row r="1785" spans="1:31" x14ac:dyDescent="0.25">
      <c r="A1785">
        <v>2410776</v>
      </c>
      <c r="B1785">
        <v>1</v>
      </c>
      <c r="C1785" t="s">
        <v>80</v>
      </c>
      <c r="D1785" t="s">
        <v>83</v>
      </c>
      <c r="E1785" t="s">
        <v>132</v>
      </c>
      <c r="F1785" t="s">
        <v>5395</v>
      </c>
      <c r="G1785" t="s">
        <v>176</v>
      </c>
      <c r="H1785" t="s">
        <v>135</v>
      </c>
      <c r="I1785" t="s">
        <v>136</v>
      </c>
      <c r="J1785" t="s">
        <v>137</v>
      </c>
      <c r="K1785" t="s">
        <v>159</v>
      </c>
      <c r="L1785" t="s">
        <v>5396</v>
      </c>
      <c r="M1785" t="s">
        <v>5397</v>
      </c>
      <c r="N1785">
        <v>3.1686111110000001</v>
      </c>
      <c r="O1785">
        <v>0</v>
      </c>
      <c r="P1785">
        <v>191</v>
      </c>
      <c r="Q1785">
        <v>0</v>
      </c>
      <c r="R1785">
        <v>0</v>
      </c>
      <c r="S1785">
        <v>0</v>
      </c>
      <c r="T1785">
        <v>111</v>
      </c>
      <c r="U1785">
        <v>0</v>
      </c>
      <c r="V1785">
        <v>2</v>
      </c>
      <c r="W1785">
        <v>0</v>
      </c>
      <c r="X1785">
        <v>98.119063687872824</v>
      </c>
      <c r="Y1785">
        <v>0</v>
      </c>
      <c r="Z1785">
        <v>0</v>
      </c>
      <c r="AA1785">
        <v>0</v>
      </c>
      <c r="AB1785">
        <v>373.00773249228479</v>
      </c>
      <c r="AC1785">
        <v>0</v>
      </c>
      <c r="AD1785">
        <v>70.141646544296052</v>
      </c>
      <c r="AE1785">
        <v>541.26844272445362</v>
      </c>
    </row>
    <row r="1786" spans="1:31" x14ac:dyDescent="0.25">
      <c r="A1786">
        <v>2410839</v>
      </c>
      <c r="B1786">
        <v>1</v>
      </c>
      <c r="C1786" t="s">
        <v>80</v>
      </c>
      <c r="D1786" t="s">
        <v>103</v>
      </c>
      <c r="E1786" t="s">
        <v>174</v>
      </c>
      <c r="F1786" t="s">
        <v>5398</v>
      </c>
      <c r="G1786" t="s">
        <v>143</v>
      </c>
      <c r="H1786" t="s">
        <v>135</v>
      </c>
      <c r="I1786" t="s">
        <v>136</v>
      </c>
      <c r="J1786" t="s">
        <v>137</v>
      </c>
      <c r="K1786" t="s">
        <v>138</v>
      </c>
      <c r="L1786" t="s">
        <v>5399</v>
      </c>
      <c r="M1786" t="s">
        <v>5400</v>
      </c>
      <c r="N1786">
        <v>1.1388888880000001</v>
      </c>
      <c r="O1786">
        <v>0</v>
      </c>
      <c r="P1786">
        <v>0</v>
      </c>
      <c r="Q1786">
        <v>6</v>
      </c>
      <c r="R1786">
        <v>6</v>
      </c>
      <c r="S1786">
        <v>2</v>
      </c>
      <c r="T1786">
        <v>6</v>
      </c>
      <c r="U1786">
        <v>2</v>
      </c>
      <c r="V1786">
        <v>0</v>
      </c>
      <c r="W1786">
        <v>0</v>
      </c>
      <c r="X1786">
        <v>0</v>
      </c>
      <c r="Y1786">
        <v>29.20221653359452</v>
      </c>
      <c r="Z1786">
        <v>5.4034470329999999E-3</v>
      </c>
      <c r="AA1786">
        <v>3.5639992311593005</v>
      </c>
      <c r="AB1786">
        <v>15.124104490329866</v>
      </c>
      <c r="AC1786">
        <v>111.44700505404433</v>
      </c>
      <c r="AD1786">
        <v>0</v>
      </c>
      <c r="AE1786">
        <v>159.34272875616102</v>
      </c>
    </row>
    <row r="1787" spans="1:31" x14ac:dyDescent="0.25">
      <c r="A1787">
        <v>2410619</v>
      </c>
      <c r="B1787">
        <v>1</v>
      </c>
      <c r="C1787" t="s">
        <v>81</v>
      </c>
      <c r="D1787" t="s">
        <v>113</v>
      </c>
      <c r="E1787" t="s">
        <v>174</v>
      </c>
      <c r="F1787" t="s">
        <v>5401</v>
      </c>
      <c r="G1787" t="s">
        <v>168</v>
      </c>
      <c r="H1787" t="s">
        <v>135</v>
      </c>
      <c r="I1787" t="s">
        <v>136</v>
      </c>
      <c r="J1787" t="s">
        <v>3</v>
      </c>
      <c r="K1787" t="s">
        <v>138</v>
      </c>
      <c r="L1787" t="s">
        <v>5402</v>
      </c>
      <c r="M1787" t="s">
        <v>5403</v>
      </c>
      <c r="N1787">
        <v>4.0730555549999998</v>
      </c>
      <c r="O1787">
        <v>2</v>
      </c>
      <c r="P1787">
        <v>1295</v>
      </c>
      <c r="Q1787">
        <v>2</v>
      </c>
      <c r="R1787">
        <v>424</v>
      </c>
      <c r="S1787">
        <v>3</v>
      </c>
      <c r="T1787">
        <v>68</v>
      </c>
      <c r="U1787">
        <v>0</v>
      </c>
      <c r="V1787">
        <v>0</v>
      </c>
      <c r="W1787">
        <v>1.3698315087548329</v>
      </c>
      <c r="X1787">
        <v>525.00186140156222</v>
      </c>
      <c r="Y1787">
        <v>4.4369603097748751</v>
      </c>
      <c r="Z1787">
        <v>85.123704182366495</v>
      </c>
      <c r="AA1787">
        <v>40.565032506322112</v>
      </c>
      <c r="AB1787">
        <v>109.24473855234841</v>
      </c>
      <c r="AC1787">
        <v>0</v>
      </c>
      <c r="AD1787">
        <v>0</v>
      </c>
      <c r="AE1787">
        <v>765.74212846112903</v>
      </c>
    </row>
    <row r="1788" spans="1:31" x14ac:dyDescent="0.25">
      <c r="A1788">
        <v>2410805</v>
      </c>
      <c r="B1788">
        <v>1</v>
      </c>
      <c r="C1788" t="s">
        <v>80</v>
      </c>
      <c r="D1788" t="s">
        <v>103</v>
      </c>
      <c r="E1788" t="s">
        <v>241</v>
      </c>
      <c r="F1788" t="s">
        <v>5404</v>
      </c>
      <c r="G1788" t="s">
        <v>158</v>
      </c>
      <c r="H1788" t="s">
        <v>135</v>
      </c>
      <c r="I1788" t="s">
        <v>136</v>
      </c>
      <c r="J1788" t="s">
        <v>137</v>
      </c>
      <c r="K1788" t="s">
        <v>159</v>
      </c>
      <c r="L1788" t="s">
        <v>5405</v>
      </c>
      <c r="M1788" t="s">
        <v>5406</v>
      </c>
      <c r="N1788">
        <v>2.2569444440000002</v>
      </c>
      <c r="O1788">
        <v>0</v>
      </c>
      <c r="P1788">
        <v>2646</v>
      </c>
      <c r="Q1788">
        <v>0</v>
      </c>
      <c r="R1788">
        <v>21</v>
      </c>
      <c r="S1788">
        <v>32</v>
      </c>
      <c r="T1788">
        <v>243</v>
      </c>
      <c r="U1788">
        <v>29</v>
      </c>
      <c r="V1788">
        <v>3</v>
      </c>
      <c r="W1788">
        <v>0</v>
      </c>
      <c r="X1788">
        <v>1153.0652070270473</v>
      </c>
      <c r="Y1788">
        <v>0</v>
      </c>
      <c r="Z1788">
        <v>10.94041699827172</v>
      </c>
      <c r="AA1788">
        <v>1584.6252111941553</v>
      </c>
      <c r="AB1788">
        <v>320.49015605876605</v>
      </c>
      <c r="AC1788">
        <v>5673.1184801657555</v>
      </c>
      <c r="AD1788">
        <v>122.10592781232856</v>
      </c>
      <c r="AE1788">
        <v>8864.3453992563245</v>
      </c>
    </row>
    <row r="1789" spans="1:31" x14ac:dyDescent="0.25">
      <c r="A1789">
        <v>2410928</v>
      </c>
      <c r="B1789">
        <v>1</v>
      </c>
      <c r="C1789" t="s">
        <v>81</v>
      </c>
      <c r="D1789" t="s">
        <v>127</v>
      </c>
      <c r="E1789" t="s">
        <v>146</v>
      </c>
      <c r="F1789" t="s">
        <v>5407</v>
      </c>
      <c r="G1789" t="s">
        <v>148</v>
      </c>
      <c r="H1789" t="s">
        <v>149</v>
      </c>
      <c r="I1789" t="s">
        <v>136</v>
      </c>
      <c r="J1789" t="s">
        <v>137</v>
      </c>
      <c r="K1789" t="s">
        <v>138</v>
      </c>
      <c r="L1789" t="s">
        <v>5408</v>
      </c>
      <c r="M1789" t="s">
        <v>5409</v>
      </c>
      <c r="N1789">
        <v>5.0108333329999999</v>
      </c>
      <c r="O1789">
        <v>0</v>
      </c>
      <c r="P1789">
        <v>4</v>
      </c>
      <c r="Q1789">
        <v>0</v>
      </c>
      <c r="R1789">
        <v>0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7.1222773011925344</v>
      </c>
      <c r="Y1789">
        <v>0</v>
      </c>
      <c r="Z1789">
        <v>0</v>
      </c>
      <c r="AA1789">
        <v>0</v>
      </c>
      <c r="AB1789">
        <v>1.1854731726995</v>
      </c>
      <c r="AC1789">
        <v>0</v>
      </c>
      <c r="AD1789">
        <v>0</v>
      </c>
      <c r="AE1789">
        <v>8.3077504738920354</v>
      </c>
    </row>
    <row r="1790" spans="1:31" x14ac:dyDescent="0.25">
      <c r="A1790">
        <v>2410828</v>
      </c>
      <c r="B1790">
        <v>1</v>
      </c>
      <c r="C1790" t="s">
        <v>80</v>
      </c>
      <c r="D1790" t="s">
        <v>106</v>
      </c>
      <c r="E1790" t="s">
        <v>174</v>
      </c>
      <c r="F1790" t="s">
        <v>5410</v>
      </c>
      <c r="G1790" t="s">
        <v>158</v>
      </c>
      <c r="H1790" t="s">
        <v>135</v>
      </c>
      <c r="I1790" t="s">
        <v>136</v>
      </c>
      <c r="J1790" t="s">
        <v>137</v>
      </c>
      <c r="K1790" t="s">
        <v>159</v>
      </c>
      <c r="L1790" t="s">
        <v>5411</v>
      </c>
      <c r="M1790" t="s">
        <v>5412</v>
      </c>
      <c r="N1790">
        <v>2.0494444440000001</v>
      </c>
      <c r="O1790">
        <v>0</v>
      </c>
      <c r="P1790">
        <v>3723</v>
      </c>
      <c r="Q1790">
        <v>0</v>
      </c>
      <c r="R1790">
        <v>13</v>
      </c>
      <c r="S1790">
        <v>2</v>
      </c>
      <c r="T1790">
        <v>256</v>
      </c>
      <c r="U1790">
        <v>1</v>
      </c>
      <c r="V1790">
        <v>1</v>
      </c>
      <c r="W1790">
        <v>0</v>
      </c>
      <c r="X1790">
        <v>1278.2809310496459</v>
      </c>
      <c r="Y1790">
        <v>0</v>
      </c>
      <c r="Z1790">
        <v>6.5726694704063</v>
      </c>
      <c r="AA1790">
        <v>1080.720444454656</v>
      </c>
      <c r="AB1790">
        <v>552.10910244919387</v>
      </c>
      <c r="AC1790">
        <v>36.52407721091177</v>
      </c>
      <c r="AD1790">
        <v>8.4407205852565514</v>
      </c>
      <c r="AE1790">
        <v>2962.6479452200706</v>
      </c>
    </row>
    <row r="1791" spans="1:31" x14ac:dyDescent="0.25">
      <c r="A1791">
        <v>2410851</v>
      </c>
      <c r="B1791">
        <v>1</v>
      </c>
      <c r="C1791" t="s">
        <v>80</v>
      </c>
      <c r="D1791" t="s">
        <v>96</v>
      </c>
      <c r="E1791" t="s">
        <v>146</v>
      </c>
      <c r="F1791" t="s">
        <v>5413</v>
      </c>
      <c r="G1791" t="s">
        <v>148</v>
      </c>
      <c r="H1791" t="s">
        <v>149</v>
      </c>
      <c r="I1791" t="s">
        <v>136</v>
      </c>
      <c r="J1791" t="s">
        <v>137</v>
      </c>
      <c r="K1791" t="s">
        <v>138</v>
      </c>
      <c r="L1791" t="s">
        <v>5414</v>
      </c>
      <c r="M1791" t="s">
        <v>5415</v>
      </c>
      <c r="N1791">
        <v>1.571111111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</row>
    <row r="1792" spans="1:31" x14ac:dyDescent="0.25">
      <c r="A1792">
        <v>2410765</v>
      </c>
      <c r="B1792">
        <v>1</v>
      </c>
      <c r="C1792" t="s">
        <v>80</v>
      </c>
      <c r="D1792" t="s">
        <v>101</v>
      </c>
      <c r="E1792" t="s">
        <v>162</v>
      </c>
      <c r="F1792" t="s">
        <v>3383</v>
      </c>
      <c r="G1792" t="s">
        <v>348</v>
      </c>
      <c r="H1792" t="s">
        <v>149</v>
      </c>
      <c r="I1792" t="s">
        <v>136</v>
      </c>
      <c r="J1792" t="s">
        <v>137</v>
      </c>
      <c r="K1792" t="s">
        <v>138</v>
      </c>
      <c r="L1792" t="s">
        <v>5416</v>
      </c>
      <c r="M1792" t="s">
        <v>5417</v>
      </c>
      <c r="N1792">
        <v>3.275555555</v>
      </c>
      <c r="O1792">
        <v>0</v>
      </c>
      <c r="P1792">
        <v>105</v>
      </c>
      <c r="Q1792">
        <v>0</v>
      </c>
      <c r="R1792">
        <v>0</v>
      </c>
      <c r="S1792">
        <v>0</v>
      </c>
      <c r="T1792">
        <v>2</v>
      </c>
      <c r="U1792">
        <v>0</v>
      </c>
      <c r="V1792">
        <v>0</v>
      </c>
      <c r="W1792">
        <v>0</v>
      </c>
      <c r="X1792">
        <v>82.62008385780166</v>
      </c>
      <c r="Y1792">
        <v>0</v>
      </c>
      <c r="Z1792">
        <v>0</v>
      </c>
      <c r="AA1792">
        <v>0</v>
      </c>
      <c r="AB1792">
        <v>2.0634228078855332</v>
      </c>
      <c r="AC1792">
        <v>0</v>
      </c>
      <c r="AD1792">
        <v>0</v>
      </c>
      <c r="AE1792">
        <v>84.68350666568719</v>
      </c>
    </row>
    <row r="1793" spans="1:31" x14ac:dyDescent="0.25">
      <c r="A1793">
        <v>2410705</v>
      </c>
      <c r="B1793">
        <v>1</v>
      </c>
      <c r="C1793" t="s">
        <v>80</v>
      </c>
      <c r="D1793" t="s">
        <v>100</v>
      </c>
      <c r="E1793" t="s">
        <v>146</v>
      </c>
      <c r="F1793" t="s">
        <v>5418</v>
      </c>
      <c r="G1793" t="s">
        <v>282</v>
      </c>
      <c r="H1793" t="s">
        <v>149</v>
      </c>
      <c r="I1793" t="s">
        <v>136</v>
      </c>
      <c r="J1793" t="s">
        <v>137</v>
      </c>
      <c r="K1793" t="s">
        <v>138</v>
      </c>
      <c r="L1793" t="s">
        <v>5419</v>
      </c>
      <c r="M1793" t="s">
        <v>5420</v>
      </c>
      <c r="N1793">
        <v>1.544166666</v>
      </c>
      <c r="O1793">
        <v>0</v>
      </c>
      <c r="P1793">
        <v>9</v>
      </c>
      <c r="Q1793">
        <v>0</v>
      </c>
      <c r="R1793">
        <v>0</v>
      </c>
      <c r="S1793">
        <v>0</v>
      </c>
      <c r="T1793">
        <v>2</v>
      </c>
      <c r="U1793">
        <v>0</v>
      </c>
      <c r="V1793">
        <v>0</v>
      </c>
      <c r="W1793">
        <v>0</v>
      </c>
      <c r="X1793">
        <v>2.2944288763305498</v>
      </c>
      <c r="Y1793">
        <v>0</v>
      </c>
      <c r="Z1793">
        <v>0</v>
      </c>
      <c r="AA1793">
        <v>0</v>
      </c>
      <c r="AB1793">
        <v>2.1355617890131247</v>
      </c>
      <c r="AC1793">
        <v>0</v>
      </c>
      <c r="AD1793">
        <v>0</v>
      </c>
      <c r="AE1793">
        <v>4.4299906653436745</v>
      </c>
    </row>
    <row r="1794" spans="1:31" x14ac:dyDescent="0.25">
      <c r="A1794">
        <v>2410748</v>
      </c>
      <c r="B1794">
        <v>1</v>
      </c>
      <c r="C1794" t="s">
        <v>80</v>
      </c>
      <c r="D1794" t="s">
        <v>86</v>
      </c>
      <c r="E1794" t="s">
        <v>288</v>
      </c>
      <c r="F1794" t="s">
        <v>5421</v>
      </c>
      <c r="G1794" t="s">
        <v>158</v>
      </c>
      <c r="H1794" t="s">
        <v>149</v>
      </c>
      <c r="I1794" t="s">
        <v>136</v>
      </c>
      <c r="J1794" t="s">
        <v>137</v>
      </c>
      <c r="K1794" t="s">
        <v>159</v>
      </c>
      <c r="L1794" t="s">
        <v>5422</v>
      </c>
      <c r="M1794" t="s">
        <v>5423</v>
      </c>
      <c r="N1794">
        <v>6.7166666660000001</v>
      </c>
      <c r="O1794">
        <v>0</v>
      </c>
      <c r="P1794">
        <v>81</v>
      </c>
      <c r="Q1794">
        <v>0</v>
      </c>
      <c r="R1794">
        <v>0</v>
      </c>
      <c r="S1794">
        <v>0</v>
      </c>
      <c r="T1794">
        <v>13</v>
      </c>
      <c r="U1794">
        <v>0</v>
      </c>
      <c r="V1794">
        <v>0</v>
      </c>
      <c r="W1794">
        <v>0</v>
      </c>
      <c r="X1794">
        <v>102.77981075938905</v>
      </c>
      <c r="Y1794">
        <v>0</v>
      </c>
      <c r="Z1794">
        <v>0</v>
      </c>
      <c r="AA1794">
        <v>0</v>
      </c>
      <c r="AB1794">
        <v>72.480634656491503</v>
      </c>
      <c r="AC1794">
        <v>0</v>
      </c>
      <c r="AD1794">
        <v>0</v>
      </c>
      <c r="AE1794">
        <v>175.26044541588055</v>
      </c>
    </row>
    <row r="1795" spans="1:31" x14ac:dyDescent="0.25">
      <c r="A1795">
        <v>2410722</v>
      </c>
      <c r="B1795">
        <v>1</v>
      </c>
      <c r="C1795" t="s">
        <v>80</v>
      </c>
      <c r="D1795" t="s">
        <v>108</v>
      </c>
      <c r="E1795" t="s">
        <v>152</v>
      </c>
      <c r="F1795" t="s">
        <v>1012</v>
      </c>
      <c r="G1795" t="s">
        <v>158</v>
      </c>
      <c r="H1795" t="s">
        <v>149</v>
      </c>
      <c r="I1795" t="s">
        <v>136</v>
      </c>
      <c r="J1795" t="s">
        <v>137</v>
      </c>
      <c r="K1795" t="s">
        <v>159</v>
      </c>
      <c r="L1795" t="s">
        <v>5424</v>
      </c>
      <c r="M1795" t="s">
        <v>5425</v>
      </c>
      <c r="N1795">
        <v>7.8205555550000003</v>
      </c>
      <c r="O1795">
        <v>0</v>
      </c>
      <c r="P1795">
        <v>98</v>
      </c>
      <c r="Q1795">
        <v>0</v>
      </c>
      <c r="R1795">
        <v>7</v>
      </c>
      <c r="S1795">
        <v>0</v>
      </c>
      <c r="T1795">
        <v>19</v>
      </c>
      <c r="U1795">
        <v>0</v>
      </c>
      <c r="V1795">
        <v>0</v>
      </c>
      <c r="W1795">
        <v>0</v>
      </c>
      <c r="X1795">
        <v>132.34906393276091</v>
      </c>
      <c r="Y1795">
        <v>0</v>
      </c>
      <c r="Z1795">
        <v>0</v>
      </c>
      <c r="AA1795">
        <v>0</v>
      </c>
      <c r="AB1795">
        <v>71.462801508562634</v>
      </c>
      <c r="AC1795">
        <v>0</v>
      </c>
      <c r="AD1795">
        <v>0</v>
      </c>
      <c r="AE1795">
        <v>203.81186544132356</v>
      </c>
    </row>
    <row r="1796" spans="1:31" x14ac:dyDescent="0.25">
      <c r="A1796">
        <v>2410848</v>
      </c>
      <c r="B1796">
        <v>1</v>
      </c>
      <c r="C1796" t="s">
        <v>80</v>
      </c>
      <c r="D1796" t="s">
        <v>83</v>
      </c>
      <c r="E1796" t="s">
        <v>241</v>
      </c>
      <c r="F1796" t="s">
        <v>5426</v>
      </c>
      <c r="G1796" t="s">
        <v>158</v>
      </c>
      <c r="H1796" t="s">
        <v>135</v>
      </c>
      <c r="I1796" t="s">
        <v>136</v>
      </c>
      <c r="J1796" t="s">
        <v>137</v>
      </c>
      <c r="K1796" t="s">
        <v>159</v>
      </c>
      <c r="L1796" t="s">
        <v>5427</v>
      </c>
      <c r="M1796" t="s">
        <v>5428</v>
      </c>
      <c r="N1796">
        <v>3.0811111109999998</v>
      </c>
      <c r="O1796">
        <v>0</v>
      </c>
      <c r="P1796">
        <v>1</v>
      </c>
      <c r="Q1796">
        <v>0</v>
      </c>
      <c r="R1796">
        <v>0</v>
      </c>
      <c r="S1796">
        <v>3</v>
      </c>
      <c r="T1796">
        <v>421</v>
      </c>
      <c r="U1796">
        <v>1</v>
      </c>
      <c r="V1796">
        <v>46</v>
      </c>
      <c r="W1796">
        <v>0</v>
      </c>
      <c r="X1796">
        <v>0.82910592070406675</v>
      </c>
      <c r="Y1796">
        <v>0</v>
      </c>
      <c r="Z1796">
        <v>0</v>
      </c>
      <c r="AA1796">
        <v>1849.302712034382</v>
      </c>
      <c r="AB1796">
        <v>1730.0915962840845</v>
      </c>
      <c r="AC1796">
        <v>163.01227434242034</v>
      </c>
      <c r="AD1796">
        <v>1136.0469847035397</v>
      </c>
      <c r="AE1796">
        <v>4879.2826732851308</v>
      </c>
    </row>
    <row r="1797" spans="1:31" x14ac:dyDescent="0.25">
      <c r="A1797">
        <v>2410742</v>
      </c>
      <c r="B1797">
        <v>1</v>
      </c>
      <c r="C1797" t="s">
        <v>81</v>
      </c>
      <c r="D1797" t="s">
        <v>114</v>
      </c>
      <c r="E1797" t="s">
        <v>132</v>
      </c>
      <c r="F1797" t="s">
        <v>5429</v>
      </c>
      <c r="G1797" t="s">
        <v>158</v>
      </c>
      <c r="H1797" t="s">
        <v>135</v>
      </c>
      <c r="I1797" t="s">
        <v>136</v>
      </c>
      <c r="J1797" t="s">
        <v>137</v>
      </c>
      <c r="K1797" t="s">
        <v>159</v>
      </c>
      <c r="L1797" t="s">
        <v>5430</v>
      </c>
      <c r="M1797" t="s">
        <v>5431</v>
      </c>
      <c r="N1797">
        <v>7.4391666660000002</v>
      </c>
      <c r="O1797">
        <v>0</v>
      </c>
      <c r="P1797">
        <v>3067</v>
      </c>
      <c r="Q1797">
        <v>0</v>
      </c>
      <c r="R1797">
        <v>29</v>
      </c>
      <c r="S1797">
        <v>3</v>
      </c>
      <c r="T1797">
        <v>554</v>
      </c>
      <c r="U1797">
        <v>0</v>
      </c>
      <c r="V1797">
        <v>17</v>
      </c>
      <c r="W1797">
        <v>0</v>
      </c>
      <c r="X1797">
        <v>3127.969364506836</v>
      </c>
      <c r="Y1797">
        <v>0</v>
      </c>
      <c r="Z1797">
        <v>28.836970580612956</v>
      </c>
      <c r="AA1797">
        <v>872.12355159232175</v>
      </c>
      <c r="AB1797">
        <v>2033.6073004829718</v>
      </c>
      <c r="AC1797">
        <v>0</v>
      </c>
      <c r="AD1797">
        <v>2175.7878816836414</v>
      </c>
      <c r="AE1797">
        <v>8238.325068846385</v>
      </c>
    </row>
    <row r="1798" spans="1:31" x14ac:dyDescent="0.25">
      <c r="A1798">
        <v>2410785</v>
      </c>
      <c r="B1798">
        <v>1</v>
      </c>
      <c r="C1798" t="s">
        <v>81</v>
      </c>
      <c r="D1798" t="s">
        <v>115</v>
      </c>
      <c r="E1798" t="s">
        <v>141</v>
      </c>
      <c r="F1798" t="s">
        <v>5083</v>
      </c>
      <c r="G1798" t="s">
        <v>143</v>
      </c>
      <c r="H1798" t="s">
        <v>135</v>
      </c>
      <c r="I1798" t="s">
        <v>136</v>
      </c>
      <c r="J1798" t="s">
        <v>137</v>
      </c>
      <c r="K1798" t="s">
        <v>138</v>
      </c>
      <c r="L1798" t="s">
        <v>5432</v>
      </c>
      <c r="M1798" t="s">
        <v>5433</v>
      </c>
      <c r="N1798">
        <v>8.4722222E-2</v>
      </c>
      <c r="O1798">
        <v>0</v>
      </c>
      <c r="P1798">
        <v>480</v>
      </c>
      <c r="Q1798">
        <v>3</v>
      </c>
      <c r="R1798">
        <v>18</v>
      </c>
      <c r="S1798">
        <v>5</v>
      </c>
      <c r="T1798">
        <v>36</v>
      </c>
      <c r="U1798">
        <v>0</v>
      </c>
      <c r="V1798">
        <v>1</v>
      </c>
      <c r="W1798">
        <v>0</v>
      </c>
      <c r="X1798">
        <v>2.4913749837229164</v>
      </c>
      <c r="Y1798">
        <v>3.9791707956250005E-2</v>
      </c>
      <c r="Z1798">
        <v>8.2172722504888912E-2</v>
      </c>
      <c r="AA1798">
        <v>0.47317828798958339</v>
      </c>
      <c r="AB1798">
        <v>0.71138456254561111</v>
      </c>
      <c r="AC1798">
        <v>0</v>
      </c>
      <c r="AD1798">
        <v>3.7736924721285003</v>
      </c>
      <c r="AE1798">
        <v>7.5715947368477501</v>
      </c>
    </row>
    <row r="1799" spans="1:31" x14ac:dyDescent="0.25">
      <c r="A1799">
        <v>2410934</v>
      </c>
      <c r="B1799">
        <v>1</v>
      </c>
      <c r="C1799" t="s">
        <v>81</v>
      </c>
      <c r="D1799" t="s">
        <v>118</v>
      </c>
      <c r="E1799" t="s">
        <v>152</v>
      </c>
      <c r="F1799" t="s">
        <v>5434</v>
      </c>
      <c r="G1799" t="s">
        <v>403</v>
      </c>
      <c r="H1799" t="s">
        <v>149</v>
      </c>
      <c r="I1799" t="s">
        <v>136</v>
      </c>
      <c r="J1799" t="s">
        <v>137</v>
      </c>
      <c r="K1799" t="s">
        <v>138</v>
      </c>
      <c r="L1799" t="s">
        <v>5435</v>
      </c>
      <c r="M1799" t="s">
        <v>5436</v>
      </c>
      <c r="N1799">
        <v>1.0666666659999999</v>
      </c>
      <c r="O1799">
        <v>0</v>
      </c>
      <c r="P1799">
        <v>278</v>
      </c>
      <c r="Q1799">
        <v>0</v>
      </c>
      <c r="R1799">
        <v>1</v>
      </c>
      <c r="S1799">
        <v>0</v>
      </c>
      <c r="T1799">
        <v>21</v>
      </c>
      <c r="U1799">
        <v>0</v>
      </c>
      <c r="V1799">
        <v>0</v>
      </c>
      <c r="W1799">
        <v>0</v>
      </c>
      <c r="X1799">
        <v>99.864494823945179</v>
      </c>
      <c r="Y1799">
        <v>0</v>
      </c>
      <c r="Z1799">
        <v>0</v>
      </c>
      <c r="AA1799">
        <v>0</v>
      </c>
      <c r="AB1799">
        <v>12.363693897358335</v>
      </c>
      <c r="AC1799">
        <v>0</v>
      </c>
      <c r="AD1799">
        <v>0</v>
      </c>
      <c r="AE1799">
        <v>112.22818872130351</v>
      </c>
    </row>
    <row r="1800" spans="1:31" x14ac:dyDescent="0.25">
      <c r="A1800">
        <v>2410994</v>
      </c>
      <c r="B1800">
        <v>1</v>
      </c>
      <c r="C1800" t="s">
        <v>81</v>
      </c>
      <c r="D1800" t="s">
        <v>118</v>
      </c>
      <c r="E1800" t="s">
        <v>162</v>
      </c>
      <c r="F1800" t="s">
        <v>5437</v>
      </c>
      <c r="G1800" t="s">
        <v>154</v>
      </c>
      <c r="H1800" t="s">
        <v>149</v>
      </c>
      <c r="I1800" t="s">
        <v>136</v>
      </c>
      <c r="J1800" t="s">
        <v>137</v>
      </c>
      <c r="K1800" t="s">
        <v>138</v>
      </c>
      <c r="L1800" t="s">
        <v>5438</v>
      </c>
      <c r="M1800" t="s">
        <v>5439</v>
      </c>
      <c r="N1800">
        <v>0.338888888</v>
      </c>
      <c r="O1800">
        <v>0</v>
      </c>
      <c r="P1800">
        <v>37</v>
      </c>
      <c r="Q1800">
        <v>0</v>
      </c>
      <c r="R1800">
        <v>0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4.1126250322521747</v>
      </c>
      <c r="Y1800">
        <v>0</v>
      </c>
      <c r="Z1800">
        <v>0</v>
      </c>
      <c r="AA1800">
        <v>0</v>
      </c>
      <c r="AB1800">
        <v>0.192897672504275</v>
      </c>
      <c r="AC1800">
        <v>0</v>
      </c>
      <c r="AD1800">
        <v>0</v>
      </c>
      <c r="AE1800">
        <v>4.3055227047564495</v>
      </c>
    </row>
    <row r="1801" spans="1:31" x14ac:dyDescent="0.25">
      <c r="A1801">
        <v>2411017</v>
      </c>
      <c r="B1801">
        <v>1</v>
      </c>
      <c r="C1801" t="s">
        <v>81</v>
      </c>
      <c r="D1801" t="s">
        <v>122</v>
      </c>
      <c r="E1801" t="s">
        <v>141</v>
      </c>
      <c r="F1801" t="s">
        <v>5440</v>
      </c>
      <c r="G1801" t="s">
        <v>143</v>
      </c>
      <c r="H1801" t="s">
        <v>135</v>
      </c>
      <c r="I1801" t="s">
        <v>136</v>
      </c>
      <c r="J1801" t="s">
        <v>137</v>
      </c>
      <c r="K1801" t="s">
        <v>138</v>
      </c>
      <c r="L1801" t="s">
        <v>5441</v>
      </c>
      <c r="M1801" t="s">
        <v>5442</v>
      </c>
      <c r="N1801">
        <v>0.449444444</v>
      </c>
      <c r="O1801">
        <v>2</v>
      </c>
      <c r="P1801">
        <v>1828</v>
      </c>
      <c r="Q1801">
        <v>14</v>
      </c>
      <c r="R1801">
        <v>26</v>
      </c>
      <c r="S1801">
        <v>3</v>
      </c>
      <c r="T1801">
        <v>182</v>
      </c>
      <c r="U1801">
        <v>2</v>
      </c>
      <c r="V1801">
        <v>0</v>
      </c>
      <c r="W1801">
        <v>0.25778318196213335</v>
      </c>
      <c r="X1801">
        <v>148.73489471513781</v>
      </c>
      <c r="Y1801">
        <v>14.822685447088789</v>
      </c>
      <c r="Z1801">
        <v>3.7309817655681172</v>
      </c>
      <c r="AA1801">
        <v>15.447714206359164</v>
      </c>
      <c r="AB1801">
        <v>40.24695041438693</v>
      </c>
      <c r="AC1801">
        <v>14.14970335573725</v>
      </c>
      <c r="AD1801">
        <v>0</v>
      </c>
      <c r="AE1801">
        <v>237.3907130862402</v>
      </c>
    </row>
    <row r="1802" spans="1:31" x14ac:dyDescent="0.25">
      <c r="A1802">
        <v>2410908</v>
      </c>
      <c r="B1802">
        <v>1</v>
      </c>
      <c r="C1802" t="s">
        <v>80</v>
      </c>
      <c r="D1802" t="s">
        <v>95</v>
      </c>
      <c r="E1802" t="s">
        <v>241</v>
      </c>
      <c r="F1802" t="s">
        <v>5443</v>
      </c>
      <c r="G1802" t="s">
        <v>5444</v>
      </c>
      <c r="H1802" t="s">
        <v>135</v>
      </c>
      <c r="I1802" t="s">
        <v>136</v>
      </c>
      <c r="J1802" t="s">
        <v>137</v>
      </c>
      <c r="K1802" t="s">
        <v>138</v>
      </c>
      <c r="L1802" t="s">
        <v>5445</v>
      </c>
      <c r="M1802" t="s">
        <v>5446</v>
      </c>
      <c r="N1802">
        <v>5.6247222219999999</v>
      </c>
      <c r="O1802">
        <v>41</v>
      </c>
      <c r="P1802">
        <v>1459</v>
      </c>
      <c r="Q1802">
        <v>73</v>
      </c>
      <c r="R1802">
        <v>79</v>
      </c>
      <c r="S1802">
        <v>56</v>
      </c>
      <c r="T1802">
        <v>230</v>
      </c>
      <c r="U1802">
        <v>6</v>
      </c>
      <c r="V1802">
        <v>1</v>
      </c>
      <c r="W1802">
        <v>255.49754932455707</v>
      </c>
      <c r="X1802">
        <v>2107.9381787119514</v>
      </c>
      <c r="Y1802">
        <v>3330.8735775210403</v>
      </c>
      <c r="Z1802">
        <v>88.531811830925975</v>
      </c>
      <c r="AA1802">
        <v>1418.6902599811299</v>
      </c>
      <c r="AB1802">
        <v>776.48180040328316</v>
      </c>
      <c r="AC1802">
        <v>1233.4480270793595</v>
      </c>
      <c r="AD1802">
        <v>43.065620746426674</v>
      </c>
      <c r="AE1802">
        <v>9254.5268255986739</v>
      </c>
    </row>
    <row r="1803" spans="1:31" x14ac:dyDescent="0.25">
      <c r="A1803">
        <v>2410768</v>
      </c>
      <c r="B1803">
        <v>1</v>
      </c>
      <c r="C1803" t="s">
        <v>81</v>
      </c>
      <c r="D1803" t="s">
        <v>113</v>
      </c>
      <c r="E1803" t="s">
        <v>132</v>
      </c>
      <c r="F1803" t="s">
        <v>5447</v>
      </c>
      <c r="G1803" t="s">
        <v>158</v>
      </c>
      <c r="H1803" t="s">
        <v>135</v>
      </c>
      <c r="I1803" t="s">
        <v>136</v>
      </c>
      <c r="J1803" t="s">
        <v>137</v>
      </c>
      <c r="K1803" t="s">
        <v>159</v>
      </c>
      <c r="L1803" t="s">
        <v>5448</v>
      </c>
      <c r="M1803" t="s">
        <v>5449</v>
      </c>
      <c r="N1803">
        <v>5.966111111</v>
      </c>
      <c r="O1803">
        <v>4</v>
      </c>
      <c r="P1803">
        <v>120</v>
      </c>
      <c r="Q1803">
        <v>18</v>
      </c>
      <c r="R1803">
        <v>39</v>
      </c>
      <c r="S1803">
        <v>4</v>
      </c>
      <c r="T1803">
        <v>49</v>
      </c>
      <c r="U1803">
        <v>0</v>
      </c>
      <c r="V1803">
        <v>0</v>
      </c>
      <c r="W1803">
        <v>59.438050085584806</v>
      </c>
      <c r="X1803">
        <v>93.273432929434605</v>
      </c>
      <c r="Y1803">
        <v>75.915571072957889</v>
      </c>
      <c r="Z1803">
        <v>26.095713183214279</v>
      </c>
      <c r="AA1803">
        <v>47.746646029575473</v>
      </c>
      <c r="AB1803">
        <v>138.13348387213986</v>
      </c>
      <c r="AC1803">
        <v>0</v>
      </c>
      <c r="AD1803">
        <v>0</v>
      </c>
      <c r="AE1803">
        <v>440.60289717290686</v>
      </c>
    </row>
    <row r="1804" spans="1:31" x14ac:dyDescent="0.25">
      <c r="A1804">
        <v>2410725</v>
      </c>
      <c r="B1804">
        <v>1</v>
      </c>
      <c r="C1804" t="s">
        <v>81</v>
      </c>
      <c r="D1804" t="s">
        <v>114</v>
      </c>
      <c r="E1804" t="s">
        <v>132</v>
      </c>
      <c r="F1804" t="s">
        <v>5450</v>
      </c>
      <c r="G1804" t="s">
        <v>158</v>
      </c>
      <c r="H1804" t="s">
        <v>135</v>
      </c>
      <c r="I1804" t="s">
        <v>136</v>
      </c>
      <c r="J1804" t="s">
        <v>137</v>
      </c>
      <c r="K1804" t="s">
        <v>159</v>
      </c>
      <c r="L1804" t="s">
        <v>5451</v>
      </c>
      <c r="M1804" t="s">
        <v>5452</v>
      </c>
      <c r="N1804">
        <v>1.685277777</v>
      </c>
      <c r="O1804">
        <v>0</v>
      </c>
      <c r="P1804">
        <v>2209</v>
      </c>
      <c r="Q1804">
        <v>0</v>
      </c>
      <c r="R1804">
        <v>43</v>
      </c>
      <c r="S1804">
        <v>1</v>
      </c>
      <c r="T1804">
        <v>183</v>
      </c>
      <c r="U1804">
        <v>0</v>
      </c>
      <c r="V1804">
        <v>7</v>
      </c>
      <c r="W1804">
        <v>0</v>
      </c>
      <c r="X1804">
        <v>572.50455926698203</v>
      </c>
      <c r="Y1804">
        <v>0</v>
      </c>
      <c r="Z1804">
        <v>3.7839064649968743</v>
      </c>
      <c r="AA1804">
        <v>45.173178885194503</v>
      </c>
      <c r="AB1804">
        <v>444.34956301402065</v>
      </c>
      <c r="AC1804">
        <v>0</v>
      </c>
      <c r="AD1804">
        <v>387.95489414289227</v>
      </c>
      <c r="AE1804">
        <v>1453.7661017740863</v>
      </c>
    </row>
    <row r="1805" spans="1:31" x14ac:dyDescent="0.25">
      <c r="A1805">
        <v>2410825</v>
      </c>
      <c r="B1805">
        <v>1</v>
      </c>
      <c r="C1805" t="s">
        <v>80</v>
      </c>
      <c r="D1805" t="s">
        <v>97</v>
      </c>
      <c r="E1805" t="s">
        <v>174</v>
      </c>
      <c r="F1805" t="s">
        <v>622</v>
      </c>
      <c r="G1805" t="s">
        <v>315</v>
      </c>
      <c r="H1805" t="s">
        <v>135</v>
      </c>
      <c r="I1805" t="s">
        <v>136</v>
      </c>
      <c r="J1805" t="s">
        <v>137</v>
      </c>
      <c r="K1805" t="s">
        <v>138</v>
      </c>
      <c r="L1805" t="s">
        <v>5453</v>
      </c>
      <c r="M1805" t="s">
        <v>5454</v>
      </c>
      <c r="N1805">
        <v>7.89</v>
      </c>
      <c r="O1805">
        <v>7</v>
      </c>
      <c r="P1805">
        <v>658</v>
      </c>
      <c r="Q1805">
        <v>11</v>
      </c>
      <c r="R1805">
        <v>359</v>
      </c>
      <c r="S1805">
        <v>16</v>
      </c>
      <c r="T1805">
        <v>188</v>
      </c>
      <c r="U1805">
        <v>1</v>
      </c>
      <c r="V1805">
        <v>1</v>
      </c>
      <c r="W1805">
        <v>469.1129509271446</v>
      </c>
      <c r="X1805">
        <v>2275.796058623203</v>
      </c>
      <c r="Y1805">
        <v>233.66440314420041</v>
      </c>
      <c r="Z1805">
        <v>1549.2022444474846</v>
      </c>
      <c r="AA1805">
        <v>1128.9829551682451</v>
      </c>
      <c r="AB1805">
        <v>1413.7765826211657</v>
      </c>
      <c r="AC1805">
        <v>180.23282697258668</v>
      </c>
      <c r="AD1805">
        <v>8.9567106754458692</v>
      </c>
      <c r="AE1805">
        <v>7259.7247325794751</v>
      </c>
    </row>
    <row r="1806" spans="1:31" x14ac:dyDescent="0.25">
      <c r="A1806">
        <v>2410880</v>
      </c>
      <c r="B1806">
        <v>1</v>
      </c>
      <c r="C1806" t="s">
        <v>80</v>
      </c>
      <c r="D1806" t="s">
        <v>105</v>
      </c>
      <c r="E1806" t="s">
        <v>132</v>
      </c>
      <c r="F1806" t="s">
        <v>5455</v>
      </c>
      <c r="G1806" t="s">
        <v>215</v>
      </c>
      <c r="H1806" t="s">
        <v>135</v>
      </c>
      <c r="I1806" t="s">
        <v>136</v>
      </c>
      <c r="J1806" t="s">
        <v>137</v>
      </c>
      <c r="K1806" t="s">
        <v>138</v>
      </c>
      <c r="L1806" t="s">
        <v>5456</v>
      </c>
      <c r="M1806" t="s">
        <v>5457</v>
      </c>
      <c r="N1806">
        <v>3.0119444440000001</v>
      </c>
      <c r="O1806">
        <v>0</v>
      </c>
      <c r="P1806">
        <v>0</v>
      </c>
      <c r="Q1806">
        <v>1</v>
      </c>
      <c r="R1806">
        <v>5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4.7774085861956506</v>
      </c>
      <c r="Z1806">
        <v>4.0916273950850499</v>
      </c>
      <c r="AA1806">
        <v>0</v>
      </c>
      <c r="AB1806">
        <v>0</v>
      </c>
      <c r="AC1806">
        <v>0</v>
      </c>
      <c r="AD1806">
        <v>0</v>
      </c>
      <c r="AE1806">
        <v>8.8690359812806996</v>
      </c>
    </row>
    <row r="1807" spans="1:31" x14ac:dyDescent="0.25">
      <c r="A1807">
        <v>2410671</v>
      </c>
      <c r="B1807">
        <v>1</v>
      </c>
      <c r="C1807" t="s">
        <v>81</v>
      </c>
      <c r="D1807" t="s">
        <v>128</v>
      </c>
      <c r="E1807" t="s">
        <v>141</v>
      </c>
      <c r="F1807" t="s">
        <v>5458</v>
      </c>
      <c r="G1807" t="s">
        <v>143</v>
      </c>
      <c r="H1807" t="s">
        <v>135</v>
      </c>
      <c r="I1807" t="s">
        <v>136</v>
      </c>
      <c r="J1807" t="s">
        <v>137</v>
      </c>
      <c r="K1807" t="s">
        <v>138</v>
      </c>
      <c r="L1807" t="s">
        <v>5459</v>
      </c>
      <c r="M1807" t="s">
        <v>5460</v>
      </c>
      <c r="N1807">
        <v>9.3333333000000004E-2</v>
      </c>
      <c r="O1807">
        <v>7</v>
      </c>
      <c r="P1807">
        <v>1350</v>
      </c>
      <c r="Q1807">
        <v>26</v>
      </c>
      <c r="R1807">
        <v>19</v>
      </c>
      <c r="S1807">
        <v>22</v>
      </c>
      <c r="T1807">
        <v>113</v>
      </c>
      <c r="U1807">
        <v>1</v>
      </c>
      <c r="V1807">
        <v>0</v>
      </c>
      <c r="W1807">
        <v>0.13622109807600002</v>
      </c>
      <c r="X1807">
        <v>12.256197522769233</v>
      </c>
      <c r="Y1807">
        <v>10.992376832018401</v>
      </c>
      <c r="Z1807">
        <v>0.30986367364119993</v>
      </c>
      <c r="AA1807">
        <v>5.6882294260045345</v>
      </c>
      <c r="AB1807">
        <v>5.0457972446373338</v>
      </c>
      <c r="AC1807">
        <v>4.721131992150001</v>
      </c>
      <c r="AD1807">
        <v>0</v>
      </c>
      <c r="AE1807">
        <v>39.149817789296705</v>
      </c>
    </row>
    <row r="1808" spans="1:31" x14ac:dyDescent="0.25">
      <c r="A1808">
        <v>2410920</v>
      </c>
      <c r="B1808">
        <v>1</v>
      </c>
      <c r="C1808" t="s">
        <v>80</v>
      </c>
      <c r="D1808" t="s">
        <v>110</v>
      </c>
      <c r="E1808" t="s">
        <v>146</v>
      </c>
      <c r="F1808" t="s">
        <v>5461</v>
      </c>
      <c r="G1808" t="s">
        <v>199</v>
      </c>
      <c r="H1808" t="s">
        <v>149</v>
      </c>
      <c r="I1808" t="s">
        <v>136</v>
      </c>
      <c r="J1808" t="s">
        <v>137</v>
      </c>
      <c r="K1808" t="s">
        <v>138</v>
      </c>
      <c r="L1808" t="s">
        <v>5462</v>
      </c>
      <c r="M1808" t="s">
        <v>5463</v>
      </c>
      <c r="N1808">
        <v>2.7233333329999998</v>
      </c>
      <c r="O1808">
        <v>0</v>
      </c>
      <c r="P1808">
        <v>1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2.5656999401813003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2.5656999401813003</v>
      </c>
    </row>
    <row r="1809" spans="1:31" x14ac:dyDescent="0.25">
      <c r="A1809">
        <v>2410857</v>
      </c>
      <c r="B1809">
        <v>1</v>
      </c>
      <c r="C1809" t="s">
        <v>80</v>
      </c>
      <c r="D1809" t="s">
        <v>101</v>
      </c>
      <c r="E1809" t="s">
        <v>174</v>
      </c>
      <c r="F1809" t="s">
        <v>5464</v>
      </c>
      <c r="G1809" t="s">
        <v>143</v>
      </c>
      <c r="H1809" t="s">
        <v>135</v>
      </c>
      <c r="I1809" t="s">
        <v>136</v>
      </c>
      <c r="J1809" t="s">
        <v>137</v>
      </c>
      <c r="K1809" t="s">
        <v>138</v>
      </c>
      <c r="L1809" t="s">
        <v>5465</v>
      </c>
      <c r="M1809" t="s">
        <v>5466</v>
      </c>
      <c r="N1809">
        <v>0.80833333299999999</v>
      </c>
      <c r="O1809">
        <v>0</v>
      </c>
      <c r="P1809">
        <v>489</v>
      </c>
      <c r="Q1809">
        <v>0</v>
      </c>
      <c r="R1809">
        <v>0</v>
      </c>
      <c r="S1809">
        <v>0</v>
      </c>
      <c r="T1809">
        <v>59</v>
      </c>
      <c r="U1809">
        <v>0</v>
      </c>
      <c r="V1809">
        <v>0</v>
      </c>
      <c r="W1809">
        <v>0</v>
      </c>
      <c r="X1809">
        <v>53.428749193493537</v>
      </c>
      <c r="Y1809">
        <v>0</v>
      </c>
      <c r="Z1809">
        <v>0</v>
      </c>
      <c r="AA1809">
        <v>0</v>
      </c>
      <c r="AB1809">
        <v>81.820905952571422</v>
      </c>
      <c r="AC1809">
        <v>0</v>
      </c>
      <c r="AD1809">
        <v>0</v>
      </c>
      <c r="AE1809">
        <v>135.24965514606495</v>
      </c>
    </row>
    <row r="1810" spans="1:31" x14ac:dyDescent="0.25">
      <c r="A1810">
        <v>2410771</v>
      </c>
      <c r="B1810">
        <v>1</v>
      </c>
      <c r="C1810" t="s">
        <v>80</v>
      </c>
      <c r="D1810" t="s">
        <v>101</v>
      </c>
      <c r="E1810" t="s">
        <v>132</v>
      </c>
      <c r="F1810" t="s">
        <v>5467</v>
      </c>
      <c r="G1810" t="s">
        <v>215</v>
      </c>
      <c r="H1810" t="s">
        <v>135</v>
      </c>
      <c r="I1810" t="s">
        <v>136</v>
      </c>
      <c r="J1810" t="s">
        <v>137</v>
      </c>
      <c r="K1810" t="s">
        <v>138</v>
      </c>
      <c r="L1810" t="s">
        <v>5468</v>
      </c>
      <c r="M1810" t="s">
        <v>5469</v>
      </c>
      <c r="N1810">
        <v>1.298333333</v>
      </c>
      <c r="O1810">
        <v>3</v>
      </c>
      <c r="P1810">
        <v>0</v>
      </c>
      <c r="Q1810">
        <v>1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1.9046478490856666</v>
      </c>
      <c r="X1810">
        <v>0</v>
      </c>
      <c r="Y1810">
        <v>0.13118531003241668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2.0358331591180834</v>
      </c>
    </row>
    <row r="1811" spans="1:31" x14ac:dyDescent="0.25">
      <c r="A1811">
        <v>2410963</v>
      </c>
      <c r="B1811">
        <v>1</v>
      </c>
      <c r="C1811" t="s">
        <v>80</v>
      </c>
      <c r="D1811" t="s">
        <v>92</v>
      </c>
      <c r="E1811" t="s">
        <v>146</v>
      </c>
      <c r="F1811" t="s">
        <v>5470</v>
      </c>
      <c r="G1811" t="s">
        <v>199</v>
      </c>
      <c r="H1811" t="s">
        <v>149</v>
      </c>
      <c r="I1811" t="s">
        <v>136</v>
      </c>
      <c r="J1811" t="s">
        <v>137</v>
      </c>
      <c r="K1811" t="s">
        <v>138</v>
      </c>
      <c r="L1811" t="s">
        <v>5471</v>
      </c>
      <c r="M1811" t="s">
        <v>5472</v>
      </c>
      <c r="N1811">
        <v>1.808333333</v>
      </c>
      <c r="O1811">
        <v>0</v>
      </c>
      <c r="P1811">
        <v>9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2.8117897166914503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2.8117897166914503</v>
      </c>
    </row>
    <row r="1812" spans="1:31" x14ac:dyDescent="0.25">
      <c r="A1812">
        <v>2410797</v>
      </c>
      <c r="B1812">
        <v>1</v>
      </c>
      <c r="C1812" t="s">
        <v>80</v>
      </c>
      <c r="D1812" t="s">
        <v>94</v>
      </c>
      <c r="E1812" t="s">
        <v>162</v>
      </c>
      <c r="F1812" t="s">
        <v>5473</v>
      </c>
      <c r="G1812" t="s">
        <v>348</v>
      </c>
      <c r="H1812" t="s">
        <v>149</v>
      </c>
      <c r="I1812" t="s">
        <v>136</v>
      </c>
      <c r="J1812" t="s">
        <v>137</v>
      </c>
      <c r="K1812" t="s">
        <v>138</v>
      </c>
      <c r="L1812" t="s">
        <v>5474</v>
      </c>
      <c r="M1812" t="s">
        <v>5475</v>
      </c>
      <c r="N1812">
        <v>0.66416666599999996</v>
      </c>
      <c r="O1812">
        <v>0</v>
      </c>
      <c r="P1812">
        <v>41</v>
      </c>
      <c r="Q1812">
        <v>0</v>
      </c>
      <c r="R1812">
        <v>0</v>
      </c>
      <c r="S1812">
        <v>0</v>
      </c>
      <c r="T1812">
        <v>6</v>
      </c>
      <c r="U1812">
        <v>0</v>
      </c>
      <c r="V1812">
        <v>0</v>
      </c>
      <c r="W1812">
        <v>0</v>
      </c>
      <c r="X1812">
        <v>3.1341452083523746</v>
      </c>
      <c r="Y1812">
        <v>0</v>
      </c>
      <c r="Z1812">
        <v>0</v>
      </c>
      <c r="AA1812">
        <v>0</v>
      </c>
      <c r="AB1812">
        <v>1.1083050711639666</v>
      </c>
      <c r="AC1812">
        <v>0</v>
      </c>
      <c r="AD1812">
        <v>0</v>
      </c>
      <c r="AE1812">
        <v>4.2424502795163415</v>
      </c>
    </row>
    <row r="1813" spans="1:31" x14ac:dyDescent="0.25">
      <c r="A1813">
        <v>2410791</v>
      </c>
      <c r="B1813">
        <v>1</v>
      </c>
      <c r="C1813" t="s">
        <v>81</v>
      </c>
      <c r="D1813" t="s">
        <v>122</v>
      </c>
      <c r="E1813" t="s">
        <v>141</v>
      </c>
      <c r="F1813" t="s">
        <v>1000</v>
      </c>
      <c r="G1813" t="s">
        <v>238</v>
      </c>
      <c r="H1813" t="s">
        <v>135</v>
      </c>
      <c r="I1813" t="s">
        <v>136</v>
      </c>
      <c r="J1813" t="s">
        <v>137</v>
      </c>
      <c r="K1813" t="s">
        <v>138</v>
      </c>
      <c r="L1813" t="s">
        <v>5476</v>
      </c>
      <c r="M1813" t="s">
        <v>5477</v>
      </c>
      <c r="N1813">
        <v>4.6841666660000003</v>
      </c>
      <c r="O1813">
        <v>2</v>
      </c>
      <c r="P1813">
        <v>947</v>
      </c>
      <c r="Q1813">
        <v>15</v>
      </c>
      <c r="R1813">
        <v>3</v>
      </c>
      <c r="S1813">
        <v>8</v>
      </c>
      <c r="T1813">
        <v>60</v>
      </c>
      <c r="U1813">
        <v>2</v>
      </c>
      <c r="V1813">
        <v>0</v>
      </c>
      <c r="W1813">
        <v>0.77296183853979994</v>
      </c>
      <c r="X1813">
        <v>377.7546480434782</v>
      </c>
      <c r="Y1813">
        <v>65.244289076617505</v>
      </c>
      <c r="Z1813">
        <v>0.19771077356000002</v>
      </c>
      <c r="AA1813">
        <v>70.269195203806163</v>
      </c>
      <c r="AB1813">
        <v>96.272035432348034</v>
      </c>
      <c r="AC1813">
        <v>509.55774197468475</v>
      </c>
      <c r="AD1813">
        <v>0</v>
      </c>
      <c r="AE1813">
        <v>1120.0685823430344</v>
      </c>
    </row>
    <row r="1814" spans="1:31" x14ac:dyDescent="0.25">
      <c r="A1814">
        <v>2410734</v>
      </c>
      <c r="B1814">
        <v>1</v>
      </c>
      <c r="C1814" t="s">
        <v>80</v>
      </c>
      <c r="D1814" t="s">
        <v>104</v>
      </c>
      <c r="E1814" t="s">
        <v>162</v>
      </c>
      <c r="F1814" t="s">
        <v>5478</v>
      </c>
      <c r="G1814" t="s">
        <v>164</v>
      </c>
      <c r="H1814" t="s">
        <v>149</v>
      </c>
      <c r="I1814" t="s">
        <v>136</v>
      </c>
      <c r="J1814" t="s">
        <v>137</v>
      </c>
      <c r="K1814" t="s">
        <v>138</v>
      </c>
      <c r="L1814" t="s">
        <v>5479</v>
      </c>
      <c r="M1814" t="s">
        <v>5480</v>
      </c>
      <c r="N1814">
        <v>0.54722222200000004</v>
      </c>
      <c r="O1814">
        <v>0</v>
      </c>
      <c r="P1814">
        <v>23</v>
      </c>
      <c r="Q1814">
        <v>0</v>
      </c>
      <c r="R1814">
        <v>0</v>
      </c>
      <c r="S1814">
        <v>0</v>
      </c>
      <c r="T1814">
        <v>10</v>
      </c>
      <c r="U1814">
        <v>0</v>
      </c>
      <c r="V1814">
        <v>0</v>
      </c>
      <c r="W1814">
        <v>0</v>
      </c>
      <c r="X1814">
        <v>2.0886348135078334</v>
      </c>
      <c r="Y1814">
        <v>0</v>
      </c>
      <c r="Z1814">
        <v>0</v>
      </c>
      <c r="AA1814">
        <v>0</v>
      </c>
      <c r="AB1814">
        <v>2.2443180955943891</v>
      </c>
      <c r="AC1814">
        <v>0</v>
      </c>
      <c r="AD1814">
        <v>0</v>
      </c>
      <c r="AE1814">
        <v>4.3329529091022225</v>
      </c>
    </row>
    <row r="1815" spans="1:31" x14ac:dyDescent="0.25">
      <c r="A1815">
        <v>2410754</v>
      </c>
      <c r="B1815">
        <v>1</v>
      </c>
      <c r="C1815" t="s">
        <v>81</v>
      </c>
      <c r="D1815" t="s">
        <v>112</v>
      </c>
      <c r="E1815" t="s">
        <v>174</v>
      </c>
      <c r="F1815" t="s">
        <v>3640</v>
      </c>
      <c r="G1815" t="s">
        <v>143</v>
      </c>
      <c r="H1815" t="s">
        <v>135</v>
      </c>
      <c r="I1815" t="s">
        <v>136</v>
      </c>
      <c r="J1815" t="s">
        <v>137</v>
      </c>
      <c r="K1815" t="s">
        <v>138</v>
      </c>
      <c r="L1815" t="s">
        <v>5481</v>
      </c>
      <c r="M1815" t="s">
        <v>5482</v>
      </c>
      <c r="N1815">
        <v>0.188611111</v>
      </c>
      <c r="O1815">
        <v>1</v>
      </c>
      <c r="P1815">
        <v>1288</v>
      </c>
      <c r="Q1815">
        <v>5</v>
      </c>
      <c r="R1815">
        <v>38</v>
      </c>
      <c r="S1815">
        <v>8</v>
      </c>
      <c r="T1815">
        <v>70</v>
      </c>
      <c r="U1815">
        <v>1</v>
      </c>
      <c r="V1815">
        <v>1</v>
      </c>
      <c r="W1815">
        <v>4.3599365451950006E-2</v>
      </c>
      <c r="X1815">
        <v>14.236162329379907</v>
      </c>
      <c r="Y1815">
        <v>4.7443485881721417</v>
      </c>
      <c r="Z1815">
        <v>0.73584371010461114</v>
      </c>
      <c r="AA1815">
        <v>12.025787428059996</v>
      </c>
      <c r="AB1815">
        <v>9.0534754165862008</v>
      </c>
      <c r="AC1815">
        <v>10.689224425963184</v>
      </c>
      <c r="AD1815">
        <v>8.6158772070024501</v>
      </c>
      <c r="AE1815">
        <v>60.144318470720435</v>
      </c>
    </row>
    <row r="1816" spans="1:31" x14ac:dyDescent="0.25">
      <c r="A1816">
        <v>2410708</v>
      </c>
      <c r="B1816">
        <v>1</v>
      </c>
      <c r="C1816" t="s">
        <v>80</v>
      </c>
      <c r="D1816" t="s">
        <v>87</v>
      </c>
      <c r="E1816" t="s">
        <v>174</v>
      </c>
      <c r="F1816" t="s">
        <v>5483</v>
      </c>
      <c r="G1816" t="s">
        <v>158</v>
      </c>
      <c r="H1816" t="s">
        <v>135</v>
      </c>
      <c r="I1816" t="s">
        <v>136</v>
      </c>
      <c r="J1816" t="s">
        <v>137</v>
      </c>
      <c r="K1816" t="s">
        <v>159</v>
      </c>
      <c r="L1816" t="s">
        <v>5484</v>
      </c>
      <c r="M1816" t="s">
        <v>5485</v>
      </c>
      <c r="N1816">
        <v>4.6177777769999997</v>
      </c>
      <c r="O1816">
        <v>1</v>
      </c>
      <c r="P1816">
        <v>1011</v>
      </c>
      <c r="Q1816">
        <v>2</v>
      </c>
      <c r="R1816">
        <v>22</v>
      </c>
      <c r="S1816">
        <v>22</v>
      </c>
      <c r="T1816">
        <v>120</v>
      </c>
      <c r="U1816">
        <v>7</v>
      </c>
      <c r="V1816">
        <v>1</v>
      </c>
      <c r="W1816">
        <v>1.0139044518477667</v>
      </c>
      <c r="X1816">
        <v>1109.3173494602206</v>
      </c>
      <c r="Y1816">
        <v>6.5614151334052782</v>
      </c>
      <c r="Z1816">
        <v>35.445788717396667</v>
      </c>
      <c r="AA1816">
        <v>1105.3705866265022</v>
      </c>
      <c r="AB1816">
        <v>744.34391006558144</v>
      </c>
      <c r="AC1816">
        <v>552.65520521302551</v>
      </c>
      <c r="AD1816">
        <v>135.6164791267899</v>
      </c>
      <c r="AE1816">
        <v>3690.3246387947693</v>
      </c>
    </row>
    <row r="1817" spans="1:31" x14ac:dyDescent="0.25">
      <c r="A1817">
        <v>2410714</v>
      </c>
      <c r="B1817">
        <v>1</v>
      </c>
      <c r="C1817" t="s">
        <v>81</v>
      </c>
      <c r="D1817" t="s">
        <v>115</v>
      </c>
      <c r="E1817" t="s">
        <v>141</v>
      </c>
      <c r="F1817" t="s">
        <v>5486</v>
      </c>
      <c r="G1817" t="s">
        <v>1117</v>
      </c>
      <c r="H1817" t="s">
        <v>135</v>
      </c>
      <c r="I1817" t="s">
        <v>136</v>
      </c>
      <c r="J1817" t="s">
        <v>137</v>
      </c>
      <c r="K1817" t="s">
        <v>159</v>
      </c>
      <c r="L1817" t="s">
        <v>5487</v>
      </c>
      <c r="M1817" t="s">
        <v>5488</v>
      </c>
      <c r="N1817">
        <v>1.765833333</v>
      </c>
      <c r="O1817">
        <v>0</v>
      </c>
      <c r="P1817">
        <v>457</v>
      </c>
      <c r="Q1817">
        <v>0</v>
      </c>
      <c r="R1817">
        <v>0</v>
      </c>
      <c r="S1817">
        <v>1</v>
      </c>
      <c r="T1817">
        <v>36</v>
      </c>
      <c r="U1817">
        <v>0</v>
      </c>
      <c r="V1817">
        <v>0</v>
      </c>
      <c r="W1817">
        <v>0</v>
      </c>
      <c r="X1817">
        <v>122.8795641663522</v>
      </c>
      <c r="Y1817">
        <v>0</v>
      </c>
      <c r="Z1817">
        <v>0</v>
      </c>
      <c r="AA1817">
        <v>61.740900463831665</v>
      </c>
      <c r="AB1817">
        <v>42.13977305235553</v>
      </c>
      <c r="AC1817">
        <v>0</v>
      </c>
      <c r="AD1817">
        <v>0</v>
      </c>
      <c r="AE1817">
        <v>226.76023768253938</v>
      </c>
    </row>
    <row r="1818" spans="1:31" x14ac:dyDescent="0.25">
      <c r="A1818">
        <v>2410817</v>
      </c>
      <c r="B1818">
        <v>1</v>
      </c>
      <c r="C1818" t="s">
        <v>81</v>
      </c>
      <c r="D1818" t="s">
        <v>120</v>
      </c>
      <c r="E1818" t="s">
        <v>162</v>
      </c>
      <c r="F1818" t="s">
        <v>5489</v>
      </c>
      <c r="G1818" t="s">
        <v>164</v>
      </c>
      <c r="H1818" t="s">
        <v>149</v>
      </c>
      <c r="I1818" t="s">
        <v>136</v>
      </c>
      <c r="J1818" t="s">
        <v>137</v>
      </c>
      <c r="K1818" t="s">
        <v>138</v>
      </c>
      <c r="L1818" t="s">
        <v>5490</v>
      </c>
      <c r="M1818" t="s">
        <v>5491</v>
      </c>
      <c r="N1818">
        <v>1.5366666659999999</v>
      </c>
      <c r="O1818">
        <v>0</v>
      </c>
      <c r="P1818">
        <v>29</v>
      </c>
      <c r="Q1818">
        <v>0</v>
      </c>
      <c r="R1818">
        <v>0</v>
      </c>
      <c r="S1818">
        <v>0</v>
      </c>
      <c r="T1818">
        <v>1</v>
      </c>
      <c r="U1818">
        <v>0</v>
      </c>
      <c r="V1818">
        <v>0</v>
      </c>
      <c r="W1818">
        <v>0</v>
      </c>
      <c r="X1818">
        <v>11.406681347561126</v>
      </c>
      <c r="Y1818">
        <v>0</v>
      </c>
      <c r="Z1818">
        <v>0</v>
      </c>
      <c r="AA1818">
        <v>0</v>
      </c>
      <c r="AB1818">
        <v>0.12958434988110001</v>
      </c>
      <c r="AC1818">
        <v>0</v>
      </c>
      <c r="AD1818">
        <v>0</v>
      </c>
      <c r="AE1818">
        <v>11.536265697442225</v>
      </c>
    </row>
    <row r="1819" spans="1:31" x14ac:dyDescent="0.25">
      <c r="A1819">
        <v>2410751</v>
      </c>
      <c r="B1819">
        <v>1</v>
      </c>
      <c r="C1819" t="s">
        <v>81</v>
      </c>
      <c r="D1819" t="s">
        <v>127</v>
      </c>
      <c r="E1819" t="s">
        <v>288</v>
      </c>
      <c r="F1819" t="s">
        <v>5492</v>
      </c>
      <c r="G1819" t="s">
        <v>158</v>
      </c>
      <c r="H1819" t="s">
        <v>149</v>
      </c>
      <c r="I1819" t="s">
        <v>136</v>
      </c>
      <c r="J1819" t="s">
        <v>137</v>
      </c>
      <c r="K1819" t="s">
        <v>159</v>
      </c>
      <c r="L1819" t="s">
        <v>5493</v>
      </c>
      <c r="M1819" t="s">
        <v>5494</v>
      </c>
      <c r="N1819">
        <v>7.2133333329999996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39</v>
      </c>
      <c r="U1819">
        <v>0</v>
      </c>
      <c r="V1819">
        <v>0</v>
      </c>
      <c r="W1819">
        <v>0</v>
      </c>
      <c r="X1819">
        <v>0.88305504501120002</v>
      </c>
      <c r="Y1819">
        <v>0</v>
      </c>
      <c r="Z1819">
        <v>0</v>
      </c>
      <c r="AA1819">
        <v>0</v>
      </c>
      <c r="AB1819">
        <v>149.34175864913314</v>
      </c>
      <c r="AC1819">
        <v>0</v>
      </c>
      <c r="AD1819">
        <v>0</v>
      </c>
      <c r="AE1819">
        <v>150.22481369414433</v>
      </c>
    </row>
    <row r="1820" spans="1:31" x14ac:dyDescent="0.25">
      <c r="A1820">
        <v>2410774</v>
      </c>
      <c r="B1820">
        <v>1</v>
      </c>
      <c r="C1820" t="s">
        <v>80</v>
      </c>
      <c r="D1820" t="s">
        <v>97</v>
      </c>
      <c r="E1820" t="s">
        <v>146</v>
      </c>
      <c r="F1820" t="s">
        <v>5495</v>
      </c>
      <c r="G1820" t="s">
        <v>199</v>
      </c>
      <c r="H1820" t="s">
        <v>149</v>
      </c>
      <c r="I1820" t="s">
        <v>136</v>
      </c>
      <c r="J1820" t="s">
        <v>137</v>
      </c>
      <c r="K1820" t="s">
        <v>138</v>
      </c>
      <c r="L1820" t="s">
        <v>5496</v>
      </c>
      <c r="M1820" t="s">
        <v>5497</v>
      </c>
      <c r="N1820">
        <v>1.295833333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0.73236980670195007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0.73236980670195007</v>
      </c>
    </row>
    <row r="1821" spans="1:31" x14ac:dyDescent="0.25">
      <c r="A1821">
        <v>2410837</v>
      </c>
      <c r="B1821">
        <v>1</v>
      </c>
      <c r="C1821" t="s">
        <v>81</v>
      </c>
      <c r="D1821" t="s">
        <v>118</v>
      </c>
      <c r="E1821" t="s">
        <v>162</v>
      </c>
      <c r="F1821" t="s">
        <v>5498</v>
      </c>
      <c r="G1821" t="s">
        <v>168</v>
      </c>
      <c r="H1821" t="s">
        <v>149</v>
      </c>
      <c r="I1821" t="s">
        <v>136</v>
      </c>
      <c r="J1821" t="s">
        <v>3</v>
      </c>
      <c r="K1821" t="s">
        <v>138</v>
      </c>
      <c r="L1821" t="s">
        <v>5499</v>
      </c>
      <c r="M1821" t="s">
        <v>5500</v>
      </c>
      <c r="N1821">
        <v>2.8997222219999998</v>
      </c>
      <c r="O1821">
        <v>0</v>
      </c>
      <c r="P1821">
        <v>194</v>
      </c>
      <c r="Q1821">
        <v>0</v>
      </c>
      <c r="R1821">
        <v>1</v>
      </c>
      <c r="S1821">
        <v>0</v>
      </c>
      <c r="T1821">
        <v>3</v>
      </c>
      <c r="U1821">
        <v>0</v>
      </c>
      <c r="V1821">
        <v>0</v>
      </c>
      <c r="W1821">
        <v>0</v>
      </c>
      <c r="X1821">
        <v>131.10652617141122</v>
      </c>
      <c r="Y1821">
        <v>0</v>
      </c>
      <c r="Z1821">
        <v>0</v>
      </c>
      <c r="AA1821">
        <v>0</v>
      </c>
      <c r="AB1821">
        <v>0.19213173023915001</v>
      </c>
      <c r="AC1821">
        <v>0</v>
      </c>
      <c r="AD1821">
        <v>0</v>
      </c>
      <c r="AE1821">
        <v>131.29865790165036</v>
      </c>
    </row>
    <row r="1822" spans="1:31" x14ac:dyDescent="0.25">
      <c r="A1822">
        <v>2410980</v>
      </c>
      <c r="B1822">
        <v>1</v>
      </c>
      <c r="C1822" t="s">
        <v>80</v>
      </c>
      <c r="D1822" t="s">
        <v>98</v>
      </c>
      <c r="E1822" t="s">
        <v>132</v>
      </c>
      <c r="F1822" t="s">
        <v>5501</v>
      </c>
      <c r="G1822" t="s">
        <v>613</v>
      </c>
      <c r="H1822" t="s">
        <v>135</v>
      </c>
      <c r="I1822" t="s">
        <v>136</v>
      </c>
      <c r="J1822" t="s">
        <v>137</v>
      </c>
      <c r="K1822" t="s">
        <v>138</v>
      </c>
      <c r="L1822" t="s">
        <v>5502</v>
      </c>
      <c r="M1822" t="s">
        <v>5503</v>
      </c>
      <c r="N1822">
        <v>3.0244444439999998</v>
      </c>
      <c r="O1822">
        <v>0</v>
      </c>
      <c r="P1822">
        <v>0</v>
      </c>
      <c r="Q1822">
        <v>0</v>
      </c>
      <c r="R1822">
        <v>5</v>
      </c>
      <c r="S1822">
        <v>0</v>
      </c>
      <c r="T1822">
        <v>2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3.4089019358816275</v>
      </c>
      <c r="AC1822">
        <v>0</v>
      </c>
      <c r="AD1822">
        <v>0</v>
      </c>
      <c r="AE1822">
        <v>3.4089019358816275</v>
      </c>
    </row>
    <row r="1823" spans="1:31" x14ac:dyDescent="0.25">
      <c r="A1823">
        <v>2410731</v>
      </c>
      <c r="B1823">
        <v>1</v>
      </c>
      <c r="C1823" t="s">
        <v>80</v>
      </c>
      <c r="D1823" t="s">
        <v>87</v>
      </c>
      <c r="E1823" t="s">
        <v>174</v>
      </c>
      <c r="F1823" t="s">
        <v>5504</v>
      </c>
      <c r="G1823" t="s">
        <v>158</v>
      </c>
      <c r="H1823" t="s">
        <v>135</v>
      </c>
      <c r="I1823" t="s">
        <v>136</v>
      </c>
      <c r="J1823" t="s">
        <v>137</v>
      </c>
      <c r="K1823" t="s">
        <v>159</v>
      </c>
      <c r="L1823" t="s">
        <v>5505</v>
      </c>
      <c r="M1823" t="s">
        <v>5506</v>
      </c>
      <c r="N1823">
        <v>2.0555555550000002</v>
      </c>
      <c r="O1823">
        <v>0</v>
      </c>
      <c r="P1823">
        <v>1576</v>
      </c>
      <c r="Q1823">
        <v>0</v>
      </c>
      <c r="R1823">
        <v>0</v>
      </c>
      <c r="S1823">
        <v>15</v>
      </c>
      <c r="T1823">
        <v>263</v>
      </c>
      <c r="U1823">
        <v>19</v>
      </c>
      <c r="V1823">
        <v>12</v>
      </c>
      <c r="W1823">
        <v>0</v>
      </c>
      <c r="X1823">
        <v>657.74959393383403</v>
      </c>
      <c r="Y1823">
        <v>0</v>
      </c>
      <c r="Z1823">
        <v>0</v>
      </c>
      <c r="AA1823">
        <v>838.92694107552165</v>
      </c>
      <c r="AB1823">
        <v>1192.7343463505038</v>
      </c>
      <c r="AC1823">
        <v>1698.6357316649005</v>
      </c>
      <c r="AD1823">
        <v>181.52512291766834</v>
      </c>
      <c r="AE1823">
        <v>4569.5717359424289</v>
      </c>
    </row>
    <row r="1824" spans="1:31" x14ac:dyDescent="0.25">
      <c r="A1824">
        <v>2410688</v>
      </c>
      <c r="B1824">
        <v>1</v>
      </c>
      <c r="C1824" t="s">
        <v>80</v>
      </c>
      <c r="D1824" t="s">
        <v>103</v>
      </c>
      <c r="E1824" t="s">
        <v>241</v>
      </c>
      <c r="F1824" t="s">
        <v>5507</v>
      </c>
      <c r="G1824" t="s">
        <v>143</v>
      </c>
      <c r="H1824" t="s">
        <v>135</v>
      </c>
      <c r="I1824" t="s">
        <v>136</v>
      </c>
      <c r="J1824" t="s">
        <v>137</v>
      </c>
      <c r="K1824" t="s">
        <v>138</v>
      </c>
      <c r="L1824" t="s">
        <v>5508</v>
      </c>
      <c r="M1824" t="s">
        <v>5509</v>
      </c>
      <c r="N1824">
        <v>6.6339722000000004E-2</v>
      </c>
      <c r="O1824">
        <v>0</v>
      </c>
      <c r="P1824">
        <v>7</v>
      </c>
      <c r="Q1824">
        <v>43</v>
      </c>
      <c r="R1824">
        <v>71</v>
      </c>
      <c r="S1824">
        <v>17</v>
      </c>
      <c r="T1824">
        <v>20</v>
      </c>
      <c r="U1824">
        <v>5</v>
      </c>
      <c r="V1824">
        <v>0</v>
      </c>
      <c r="W1824">
        <v>0</v>
      </c>
      <c r="X1824">
        <v>0.12514618923893331</v>
      </c>
      <c r="Y1824">
        <v>1.9788367423951385</v>
      </c>
      <c r="Z1824">
        <v>0.99845086599891109</v>
      </c>
      <c r="AA1824">
        <v>8.398388774297004</v>
      </c>
      <c r="AB1824">
        <v>1.9453127778099162</v>
      </c>
      <c r="AC1824">
        <v>24.415031772507248</v>
      </c>
      <c r="AD1824">
        <v>0</v>
      </c>
      <c r="AE1824">
        <v>37.861167122247153</v>
      </c>
    </row>
    <row r="1825" spans="1:31" x14ac:dyDescent="0.25">
      <c r="A1825">
        <v>2410617</v>
      </c>
      <c r="B1825">
        <v>1</v>
      </c>
      <c r="C1825" t="s">
        <v>81</v>
      </c>
      <c r="D1825" t="s">
        <v>128</v>
      </c>
      <c r="E1825" t="s">
        <v>174</v>
      </c>
      <c r="F1825" t="s">
        <v>5510</v>
      </c>
      <c r="G1825" t="s">
        <v>158</v>
      </c>
      <c r="H1825" t="s">
        <v>135</v>
      </c>
      <c r="I1825" t="s">
        <v>136</v>
      </c>
      <c r="J1825" t="s">
        <v>137</v>
      </c>
      <c r="K1825" t="s">
        <v>159</v>
      </c>
      <c r="L1825" t="s">
        <v>5511</v>
      </c>
      <c r="M1825" t="s">
        <v>5512</v>
      </c>
      <c r="N1825">
        <v>0.93666666600000004</v>
      </c>
      <c r="O1825">
        <v>62</v>
      </c>
      <c r="P1825">
        <v>19891</v>
      </c>
      <c r="Q1825">
        <v>587</v>
      </c>
      <c r="R1825">
        <v>560</v>
      </c>
      <c r="S1825">
        <v>136</v>
      </c>
      <c r="T1825">
        <v>1736</v>
      </c>
      <c r="U1825">
        <v>17</v>
      </c>
      <c r="V1825">
        <v>2</v>
      </c>
      <c r="W1825">
        <v>10.966296585095</v>
      </c>
      <c r="X1825">
        <v>2855.9910005303132</v>
      </c>
      <c r="Y1825">
        <v>178.55852387610372</v>
      </c>
      <c r="Z1825">
        <v>77.595416346913183</v>
      </c>
      <c r="AA1825">
        <v>674.3793291641</v>
      </c>
      <c r="AB1825">
        <v>691.90863637015559</v>
      </c>
      <c r="AC1825">
        <v>1122.5246052994714</v>
      </c>
      <c r="AD1825">
        <v>42.904133545431996</v>
      </c>
      <c r="AE1825">
        <v>5654.8279417175845</v>
      </c>
    </row>
    <row r="1826" spans="1:31" x14ac:dyDescent="0.25">
      <c r="A1826">
        <v>2411072</v>
      </c>
      <c r="B1826">
        <v>1</v>
      </c>
      <c r="C1826" t="s">
        <v>80</v>
      </c>
      <c r="D1826" t="s">
        <v>87</v>
      </c>
      <c r="E1826" t="s">
        <v>152</v>
      </c>
      <c r="F1826" t="s">
        <v>5513</v>
      </c>
      <c r="G1826" t="s">
        <v>154</v>
      </c>
      <c r="H1826" t="s">
        <v>149</v>
      </c>
      <c r="I1826" t="s">
        <v>136</v>
      </c>
      <c r="J1826" t="s">
        <v>137</v>
      </c>
      <c r="K1826" t="s">
        <v>138</v>
      </c>
      <c r="L1826" t="s">
        <v>5514</v>
      </c>
      <c r="M1826" t="s">
        <v>5515</v>
      </c>
      <c r="N1826">
        <v>0.30888888799999997</v>
      </c>
      <c r="O1826">
        <v>0</v>
      </c>
      <c r="P1826">
        <v>275</v>
      </c>
      <c r="Q1826">
        <v>0</v>
      </c>
      <c r="R1826">
        <v>0</v>
      </c>
      <c r="S1826">
        <v>0</v>
      </c>
      <c r="T1826">
        <v>10</v>
      </c>
      <c r="U1826">
        <v>0</v>
      </c>
      <c r="V1826">
        <v>0</v>
      </c>
      <c r="W1826">
        <v>0</v>
      </c>
      <c r="X1826">
        <v>18.547873575915641</v>
      </c>
      <c r="Y1826">
        <v>0</v>
      </c>
      <c r="Z1826">
        <v>0</v>
      </c>
      <c r="AA1826">
        <v>0</v>
      </c>
      <c r="AB1826">
        <v>0.62060269645388322</v>
      </c>
      <c r="AC1826">
        <v>0</v>
      </c>
      <c r="AD1826">
        <v>0</v>
      </c>
      <c r="AE1826">
        <v>19.168476272369524</v>
      </c>
    </row>
    <row r="1827" spans="1:31" x14ac:dyDescent="0.25">
      <c r="A1827">
        <v>2410717</v>
      </c>
      <c r="B1827">
        <v>1</v>
      </c>
      <c r="C1827" t="s">
        <v>80</v>
      </c>
      <c r="D1827" t="s">
        <v>97</v>
      </c>
      <c r="E1827" t="s">
        <v>174</v>
      </c>
      <c r="F1827" t="s">
        <v>5516</v>
      </c>
      <c r="G1827" t="s">
        <v>158</v>
      </c>
      <c r="H1827" t="s">
        <v>135</v>
      </c>
      <c r="I1827" t="s">
        <v>136</v>
      </c>
      <c r="J1827" t="s">
        <v>137</v>
      </c>
      <c r="K1827" t="s">
        <v>159</v>
      </c>
      <c r="L1827" t="s">
        <v>5379</v>
      </c>
      <c r="M1827" t="s">
        <v>5517</v>
      </c>
      <c r="N1827">
        <v>3.1808333329999998</v>
      </c>
      <c r="O1827">
        <v>0</v>
      </c>
      <c r="P1827">
        <v>642</v>
      </c>
      <c r="Q1827">
        <v>0</v>
      </c>
      <c r="R1827">
        <v>4</v>
      </c>
      <c r="S1827">
        <v>0</v>
      </c>
      <c r="T1827">
        <v>144</v>
      </c>
      <c r="U1827">
        <v>0</v>
      </c>
      <c r="V1827">
        <v>0</v>
      </c>
      <c r="W1827">
        <v>0</v>
      </c>
      <c r="X1827">
        <v>748.97753555546353</v>
      </c>
      <c r="Y1827">
        <v>0</v>
      </c>
      <c r="Z1827">
        <v>6.8607366295615506</v>
      </c>
      <c r="AA1827">
        <v>0</v>
      </c>
      <c r="AB1827">
        <v>638.70329082594378</v>
      </c>
      <c r="AC1827">
        <v>0</v>
      </c>
      <c r="AD1827">
        <v>0</v>
      </c>
      <c r="AE1827">
        <v>1394.5415630109687</v>
      </c>
    </row>
    <row r="1828" spans="1:31" x14ac:dyDescent="0.25">
      <c r="A1828">
        <v>2410763</v>
      </c>
      <c r="B1828">
        <v>1</v>
      </c>
      <c r="C1828" t="s">
        <v>81</v>
      </c>
      <c r="D1828" t="s">
        <v>124</v>
      </c>
      <c r="E1828" t="s">
        <v>162</v>
      </c>
      <c r="F1828" t="s">
        <v>5518</v>
      </c>
      <c r="G1828" t="s">
        <v>164</v>
      </c>
      <c r="H1828" t="s">
        <v>149</v>
      </c>
      <c r="I1828" t="s">
        <v>136</v>
      </c>
      <c r="J1828" t="s">
        <v>137</v>
      </c>
      <c r="K1828" t="s">
        <v>138</v>
      </c>
      <c r="L1828" t="s">
        <v>5519</v>
      </c>
      <c r="M1828" t="s">
        <v>5520</v>
      </c>
      <c r="N1828">
        <v>1.731666666</v>
      </c>
      <c r="O1828">
        <v>0</v>
      </c>
      <c r="P1828">
        <v>3</v>
      </c>
      <c r="Q1828">
        <v>0</v>
      </c>
      <c r="R1828">
        <v>6</v>
      </c>
      <c r="S1828">
        <v>0</v>
      </c>
      <c r="T1828">
        <v>2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0.64943190704131681</v>
      </c>
      <c r="AA1828">
        <v>0</v>
      </c>
      <c r="AB1828">
        <v>2.2337605612489169</v>
      </c>
      <c r="AC1828">
        <v>0</v>
      </c>
      <c r="AD1828">
        <v>0</v>
      </c>
      <c r="AE1828">
        <v>2.8831924682902335</v>
      </c>
    </row>
    <row r="1829" spans="1:31" x14ac:dyDescent="0.25">
      <c r="A1829">
        <v>2410989</v>
      </c>
      <c r="B1829">
        <v>1</v>
      </c>
      <c r="C1829" t="s">
        <v>80</v>
      </c>
      <c r="D1829" t="s">
        <v>97</v>
      </c>
      <c r="E1829" t="s">
        <v>146</v>
      </c>
      <c r="F1829" t="s">
        <v>5521</v>
      </c>
      <c r="G1829" t="s">
        <v>282</v>
      </c>
      <c r="H1829" t="s">
        <v>149</v>
      </c>
      <c r="I1829" t="s">
        <v>136</v>
      </c>
      <c r="J1829" t="s">
        <v>137</v>
      </c>
      <c r="K1829" t="s">
        <v>138</v>
      </c>
      <c r="L1829" t="s">
        <v>5522</v>
      </c>
      <c r="M1829" t="s">
        <v>5523</v>
      </c>
      <c r="N1829">
        <v>0.73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0.63420616554039999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0.63420616554039999</v>
      </c>
    </row>
    <row r="1830" spans="1:31" x14ac:dyDescent="0.25">
      <c r="A1830">
        <v>2410840</v>
      </c>
      <c r="B1830">
        <v>1</v>
      </c>
      <c r="C1830" t="s">
        <v>80</v>
      </c>
      <c r="D1830" t="s">
        <v>82</v>
      </c>
      <c r="E1830" t="s">
        <v>146</v>
      </c>
      <c r="F1830" t="s">
        <v>5524</v>
      </c>
      <c r="G1830" t="s">
        <v>199</v>
      </c>
      <c r="H1830" t="s">
        <v>149</v>
      </c>
      <c r="I1830" t="s">
        <v>136</v>
      </c>
      <c r="J1830" t="s">
        <v>137</v>
      </c>
      <c r="K1830" t="s">
        <v>138</v>
      </c>
      <c r="L1830" t="s">
        <v>5525</v>
      </c>
      <c r="M1830" t="s">
        <v>5526</v>
      </c>
      <c r="N1830">
        <v>4.8724999999999996</v>
      </c>
      <c r="O1830">
        <v>0</v>
      </c>
      <c r="P1830">
        <v>4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5.4953022931124842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5.4953022931124842</v>
      </c>
    </row>
    <row r="1831" spans="1:31" x14ac:dyDescent="0.25">
      <c r="A1831">
        <v>2410740</v>
      </c>
      <c r="B1831">
        <v>1</v>
      </c>
      <c r="C1831" t="s">
        <v>80</v>
      </c>
      <c r="D1831" t="s">
        <v>103</v>
      </c>
      <c r="E1831" t="s">
        <v>141</v>
      </c>
      <c r="F1831" t="s">
        <v>5527</v>
      </c>
      <c r="G1831" t="s">
        <v>158</v>
      </c>
      <c r="H1831" t="s">
        <v>135</v>
      </c>
      <c r="I1831" t="s">
        <v>136</v>
      </c>
      <c r="J1831" t="s">
        <v>137</v>
      </c>
      <c r="K1831" t="s">
        <v>159</v>
      </c>
      <c r="L1831" t="s">
        <v>5528</v>
      </c>
      <c r="M1831" t="s">
        <v>5529</v>
      </c>
      <c r="N1831">
        <v>6.3933333330000002</v>
      </c>
      <c r="O1831">
        <v>21</v>
      </c>
      <c r="P1831">
        <v>2598</v>
      </c>
      <c r="Q1831">
        <v>33</v>
      </c>
      <c r="R1831">
        <v>197</v>
      </c>
      <c r="S1831">
        <v>57</v>
      </c>
      <c r="T1831">
        <v>724</v>
      </c>
      <c r="U1831">
        <v>7</v>
      </c>
      <c r="V1831">
        <v>1</v>
      </c>
      <c r="W1831">
        <v>109.24844185241011</v>
      </c>
      <c r="X1831">
        <v>2402.8375203625142</v>
      </c>
      <c r="Y1831">
        <v>729.09233592369606</v>
      </c>
      <c r="Z1831">
        <v>295.39629237044727</v>
      </c>
      <c r="AA1831">
        <v>1060.0734829832086</v>
      </c>
      <c r="AB1831">
        <v>1809.9113243339702</v>
      </c>
      <c r="AC1831">
        <v>1558.1076776978484</v>
      </c>
      <c r="AD1831">
        <v>59.43250586531061</v>
      </c>
      <c r="AE1831">
        <v>8024.0995813894042</v>
      </c>
    </row>
    <row r="1832" spans="1:31" x14ac:dyDescent="0.25">
      <c r="A1832">
        <v>2410883</v>
      </c>
      <c r="B1832">
        <v>1</v>
      </c>
      <c r="C1832" t="s">
        <v>80</v>
      </c>
      <c r="D1832" t="s">
        <v>93</v>
      </c>
      <c r="E1832" t="s">
        <v>162</v>
      </c>
      <c r="F1832" t="s">
        <v>5530</v>
      </c>
      <c r="G1832" t="s">
        <v>164</v>
      </c>
      <c r="H1832" t="s">
        <v>149</v>
      </c>
      <c r="I1832" t="s">
        <v>136</v>
      </c>
      <c r="J1832" t="s">
        <v>137</v>
      </c>
      <c r="K1832" t="s">
        <v>138</v>
      </c>
      <c r="L1832" t="s">
        <v>5531</v>
      </c>
      <c r="M1832" t="s">
        <v>5532</v>
      </c>
      <c r="N1832">
        <v>2.2694444439999999</v>
      </c>
      <c r="O1832">
        <v>0</v>
      </c>
      <c r="P1832">
        <v>0</v>
      </c>
      <c r="Q1832">
        <v>0</v>
      </c>
      <c r="R1832">
        <v>3</v>
      </c>
      <c r="S1832">
        <v>0</v>
      </c>
      <c r="T1832">
        <v>3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17.320466519368125</v>
      </c>
      <c r="AA1832">
        <v>0</v>
      </c>
      <c r="AB1832">
        <v>1.2128457418419751</v>
      </c>
      <c r="AC1832">
        <v>0</v>
      </c>
      <c r="AD1832">
        <v>0</v>
      </c>
      <c r="AE1832">
        <v>18.533312261210099</v>
      </c>
    </row>
    <row r="1833" spans="1:31" x14ac:dyDescent="0.25">
      <c r="A1833">
        <v>2410760</v>
      </c>
      <c r="B1833">
        <v>1</v>
      </c>
      <c r="C1833" t="s">
        <v>80</v>
      </c>
      <c r="D1833" t="s">
        <v>94</v>
      </c>
      <c r="E1833" t="s">
        <v>141</v>
      </c>
      <c r="F1833" t="s">
        <v>5533</v>
      </c>
      <c r="G1833" t="s">
        <v>143</v>
      </c>
      <c r="H1833" t="s">
        <v>135</v>
      </c>
      <c r="I1833" t="s">
        <v>278</v>
      </c>
      <c r="J1833" t="s">
        <v>137</v>
      </c>
      <c r="K1833" t="s">
        <v>138</v>
      </c>
      <c r="L1833" t="s">
        <v>5534</v>
      </c>
      <c r="M1833" t="s">
        <v>5535</v>
      </c>
      <c r="N1833">
        <v>2.7777777E-2</v>
      </c>
      <c r="O1833">
        <v>0</v>
      </c>
      <c r="P1833">
        <v>237</v>
      </c>
      <c r="Q1833">
        <v>0</v>
      </c>
      <c r="R1833">
        <v>17</v>
      </c>
      <c r="S1833">
        <v>6</v>
      </c>
      <c r="T1833">
        <v>36</v>
      </c>
      <c r="U1833">
        <v>1</v>
      </c>
      <c r="V1833">
        <v>0</v>
      </c>
      <c r="W1833">
        <v>0</v>
      </c>
      <c r="X1833">
        <v>0.71443724827499944</v>
      </c>
      <c r="Y1833">
        <v>0</v>
      </c>
      <c r="Z1833">
        <v>4.6949478754166662E-2</v>
      </c>
      <c r="AA1833">
        <v>0.36887731121999995</v>
      </c>
      <c r="AB1833">
        <v>0.505815088436389</v>
      </c>
      <c r="AC1833">
        <v>3.766338020233333</v>
      </c>
      <c r="AD1833">
        <v>0</v>
      </c>
      <c r="AE1833">
        <v>5.4024171469188875</v>
      </c>
    </row>
    <row r="1834" spans="1:31" x14ac:dyDescent="0.25">
      <c r="A1834">
        <v>2411069</v>
      </c>
      <c r="B1834">
        <v>1</v>
      </c>
      <c r="C1834" t="s">
        <v>81</v>
      </c>
      <c r="D1834" t="s">
        <v>115</v>
      </c>
      <c r="E1834" t="s">
        <v>152</v>
      </c>
      <c r="F1834" t="s">
        <v>5536</v>
      </c>
      <c r="G1834" t="s">
        <v>164</v>
      </c>
      <c r="H1834" t="s">
        <v>149</v>
      </c>
      <c r="I1834" t="s">
        <v>136</v>
      </c>
      <c r="J1834" t="s">
        <v>137</v>
      </c>
      <c r="K1834" t="s">
        <v>138</v>
      </c>
      <c r="L1834" t="s">
        <v>5537</v>
      </c>
      <c r="M1834" t="s">
        <v>5538</v>
      </c>
      <c r="N1834">
        <v>2.511666666</v>
      </c>
      <c r="O1834">
        <v>0</v>
      </c>
      <c r="P1834">
        <v>10</v>
      </c>
      <c r="Q1834">
        <v>0</v>
      </c>
      <c r="R1834">
        <v>2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2.5492222230417001</v>
      </c>
      <c r="Y1834">
        <v>0</v>
      </c>
      <c r="Z1834">
        <v>0.14586274275960001</v>
      </c>
      <c r="AA1834">
        <v>0</v>
      </c>
      <c r="AB1834">
        <v>2.1652890278367001</v>
      </c>
      <c r="AC1834">
        <v>0</v>
      </c>
      <c r="AD1834">
        <v>0</v>
      </c>
      <c r="AE1834">
        <v>4.8603739936380004</v>
      </c>
    </row>
    <row r="1835" spans="1:31" x14ac:dyDescent="0.25">
      <c r="A1835">
        <v>2410906</v>
      </c>
      <c r="B1835">
        <v>1</v>
      </c>
      <c r="C1835" t="s">
        <v>80</v>
      </c>
      <c r="D1835" t="s">
        <v>88</v>
      </c>
      <c r="E1835" t="s">
        <v>146</v>
      </c>
      <c r="F1835" t="s">
        <v>5539</v>
      </c>
      <c r="G1835" t="s">
        <v>2349</v>
      </c>
      <c r="H1835" t="s">
        <v>149</v>
      </c>
      <c r="I1835" t="s">
        <v>136</v>
      </c>
      <c r="J1835" t="s">
        <v>137</v>
      </c>
      <c r="K1835" t="s">
        <v>138</v>
      </c>
      <c r="L1835" t="s">
        <v>5540</v>
      </c>
      <c r="M1835" t="s">
        <v>5541</v>
      </c>
      <c r="N1835">
        <v>1.3174999999999999</v>
      </c>
      <c r="O1835">
        <v>0</v>
      </c>
      <c r="P1835">
        <v>2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0.50346681210405009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0.50346681210405009</v>
      </c>
    </row>
    <row r="1836" spans="1:31" x14ac:dyDescent="0.25">
      <c r="A1836">
        <v>2410843</v>
      </c>
      <c r="B1836">
        <v>1</v>
      </c>
      <c r="C1836" t="s">
        <v>81</v>
      </c>
      <c r="D1836" t="s">
        <v>115</v>
      </c>
      <c r="E1836" t="s">
        <v>146</v>
      </c>
      <c r="F1836" t="s">
        <v>5542</v>
      </c>
      <c r="G1836" t="s">
        <v>148</v>
      </c>
      <c r="H1836" t="s">
        <v>149</v>
      </c>
      <c r="I1836" t="s">
        <v>136</v>
      </c>
      <c r="J1836" t="s">
        <v>137</v>
      </c>
      <c r="K1836" t="s">
        <v>138</v>
      </c>
      <c r="L1836" t="s">
        <v>5543</v>
      </c>
      <c r="M1836" t="s">
        <v>5544</v>
      </c>
      <c r="N1836">
        <v>4.0583333330000002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0.50799986714480005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0.50799986714480005</v>
      </c>
    </row>
    <row r="1837" spans="1:31" x14ac:dyDescent="0.25">
      <c r="A1837">
        <v>2410823</v>
      </c>
      <c r="B1837">
        <v>1</v>
      </c>
      <c r="C1837" t="s">
        <v>80</v>
      </c>
      <c r="D1837" t="s">
        <v>107</v>
      </c>
      <c r="E1837" t="s">
        <v>146</v>
      </c>
      <c r="F1837" t="s">
        <v>5545</v>
      </c>
      <c r="G1837" t="s">
        <v>148</v>
      </c>
      <c r="H1837" t="s">
        <v>149</v>
      </c>
      <c r="I1837" t="s">
        <v>136</v>
      </c>
      <c r="J1837" t="s">
        <v>137</v>
      </c>
      <c r="K1837" t="s">
        <v>138</v>
      </c>
      <c r="L1837" t="s">
        <v>5546</v>
      </c>
      <c r="M1837" t="s">
        <v>5547</v>
      </c>
      <c r="N1837">
        <v>2.926111111</v>
      </c>
      <c r="O1837">
        <v>0</v>
      </c>
      <c r="P1837">
        <v>1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0.78295130641626676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0.78295130641626676</v>
      </c>
    </row>
    <row r="1838" spans="1:31" x14ac:dyDescent="0.25">
      <c r="A1838">
        <v>2410780</v>
      </c>
      <c r="B1838">
        <v>1</v>
      </c>
      <c r="C1838" t="s">
        <v>81</v>
      </c>
      <c r="D1838" t="s">
        <v>127</v>
      </c>
      <c r="E1838" t="s">
        <v>141</v>
      </c>
      <c r="F1838" t="s">
        <v>1964</v>
      </c>
      <c r="G1838" t="s">
        <v>143</v>
      </c>
      <c r="H1838" t="s">
        <v>135</v>
      </c>
      <c r="I1838" t="s">
        <v>136</v>
      </c>
      <c r="J1838" t="s">
        <v>137</v>
      </c>
      <c r="K1838" t="s">
        <v>138</v>
      </c>
      <c r="L1838" t="s">
        <v>5548</v>
      </c>
      <c r="M1838" t="s">
        <v>5549</v>
      </c>
      <c r="N1838">
        <v>0.33194444400000001</v>
      </c>
      <c r="O1838">
        <v>9</v>
      </c>
      <c r="P1838">
        <v>3</v>
      </c>
      <c r="Q1838">
        <v>284</v>
      </c>
      <c r="R1838">
        <v>41</v>
      </c>
      <c r="S1838">
        <v>17</v>
      </c>
      <c r="T1838">
        <v>3</v>
      </c>
      <c r="U1838">
        <v>0</v>
      </c>
      <c r="V1838">
        <v>0</v>
      </c>
      <c r="W1838">
        <v>0.97125889377616659</v>
      </c>
      <c r="X1838">
        <v>0</v>
      </c>
      <c r="Y1838">
        <v>28.308579283565045</v>
      </c>
      <c r="Z1838">
        <v>1.8862720990013333</v>
      </c>
      <c r="AA1838">
        <v>14.445125385829167</v>
      </c>
      <c r="AB1838">
        <v>0.42714263501544442</v>
      </c>
      <c r="AC1838">
        <v>0</v>
      </c>
      <c r="AD1838">
        <v>0</v>
      </c>
      <c r="AE1838">
        <v>46.038378297187151</v>
      </c>
    </row>
    <row r="1839" spans="1:31" x14ac:dyDescent="0.25">
      <c r="A1839">
        <v>2410886</v>
      </c>
      <c r="B1839">
        <v>1</v>
      </c>
      <c r="C1839" t="s">
        <v>80</v>
      </c>
      <c r="D1839" t="s">
        <v>103</v>
      </c>
      <c r="E1839" t="s">
        <v>141</v>
      </c>
      <c r="F1839" t="s">
        <v>5550</v>
      </c>
      <c r="G1839" t="s">
        <v>143</v>
      </c>
      <c r="H1839" t="s">
        <v>135</v>
      </c>
      <c r="I1839" t="s">
        <v>136</v>
      </c>
      <c r="J1839" t="s">
        <v>137</v>
      </c>
      <c r="K1839" t="s">
        <v>138</v>
      </c>
      <c r="L1839" t="s">
        <v>5551</v>
      </c>
      <c r="M1839" t="s">
        <v>5552</v>
      </c>
      <c r="N1839">
        <v>2.2466666659999999</v>
      </c>
      <c r="O1839">
        <v>0</v>
      </c>
      <c r="P1839">
        <v>2</v>
      </c>
      <c r="Q1839">
        <v>5</v>
      </c>
      <c r="R1839">
        <v>10</v>
      </c>
      <c r="S1839">
        <v>4</v>
      </c>
      <c r="T1839">
        <v>6</v>
      </c>
      <c r="U1839">
        <v>1</v>
      </c>
      <c r="V1839">
        <v>0</v>
      </c>
      <c r="W1839">
        <v>0</v>
      </c>
      <c r="X1839">
        <v>0</v>
      </c>
      <c r="Y1839">
        <v>18.291553935401414</v>
      </c>
      <c r="Z1839">
        <v>1.364227396246886</v>
      </c>
      <c r="AA1839">
        <v>12.387193210253127</v>
      </c>
      <c r="AB1839">
        <v>9.3617959624238001</v>
      </c>
      <c r="AC1839">
        <v>39.123251114623002</v>
      </c>
      <c r="AD1839">
        <v>0</v>
      </c>
      <c r="AE1839">
        <v>80.52802161894823</v>
      </c>
    </row>
    <row r="1840" spans="1:31" x14ac:dyDescent="0.25">
      <c r="A1840">
        <v>2411164</v>
      </c>
      <c r="B1840">
        <v>1</v>
      </c>
      <c r="C1840" t="s">
        <v>81</v>
      </c>
      <c r="D1840" t="s">
        <v>112</v>
      </c>
      <c r="E1840" t="s">
        <v>174</v>
      </c>
      <c r="F1840" t="s">
        <v>5553</v>
      </c>
      <c r="G1840" t="s">
        <v>158</v>
      </c>
      <c r="H1840" t="s">
        <v>135</v>
      </c>
      <c r="I1840" t="s">
        <v>136</v>
      </c>
      <c r="J1840" t="s">
        <v>137</v>
      </c>
      <c r="K1840" t="s">
        <v>159</v>
      </c>
      <c r="L1840" t="s">
        <v>5554</v>
      </c>
      <c r="M1840" t="s">
        <v>5555</v>
      </c>
      <c r="N1840">
        <v>8.0744444439999992</v>
      </c>
      <c r="O1840">
        <v>0</v>
      </c>
      <c r="P1840">
        <v>223</v>
      </c>
      <c r="Q1840">
        <v>145</v>
      </c>
      <c r="R1840">
        <v>243</v>
      </c>
      <c r="S1840">
        <v>29</v>
      </c>
      <c r="T1840">
        <v>26</v>
      </c>
      <c r="U1840">
        <v>8</v>
      </c>
      <c r="V1840">
        <v>0</v>
      </c>
      <c r="W1840">
        <v>0</v>
      </c>
      <c r="X1840">
        <v>203.55406727862172</v>
      </c>
      <c r="Y1840">
        <v>416.98812703804344</v>
      </c>
      <c r="Z1840">
        <v>165.6650961670276</v>
      </c>
      <c r="AA1840">
        <v>801.25918292798372</v>
      </c>
      <c r="AB1840">
        <v>256.77420944517303</v>
      </c>
      <c r="AC1840">
        <v>5184.5763396552884</v>
      </c>
      <c r="AD1840">
        <v>0</v>
      </c>
      <c r="AE1840">
        <v>7028.8170225121376</v>
      </c>
    </row>
    <row r="1841" spans="1:31" x14ac:dyDescent="0.25">
      <c r="A1841">
        <v>2411519</v>
      </c>
      <c r="B1841">
        <v>1</v>
      </c>
      <c r="C1841" t="s">
        <v>80</v>
      </c>
      <c r="D1841" t="s">
        <v>100</v>
      </c>
      <c r="E1841" t="s">
        <v>174</v>
      </c>
      <c r="F1841" t="s">
        <v>5556</v>
      </c>
      <c r="G1841" t="s">
        <v>143</v>
      </c>
      <c r="H1841" t="s">
        <v>135</v>
      </c>
      <c r="I1841" t="s">
        <v>136</v>
      </c>
      <c r="J1841" t="s">
        <v>137</v>
      </c>
      <c r="K1841" t="s">
        <v>138</v>
      </c>
      <c r="L1841" t="s">
        <v>5557</v>
      </c>
      <c r="M1841" t="s">
        <v>5558</v>
      </c>
      <c r="N1841">
        <v>0.16305555499999999</v>
      </c>
      <c r="O1841">
        <v>9</v>
      </c>
      <c r="P1841">
        <v>25</v>
      </c>
      <c r="Q1841">
        <v>68</v>
      </c>
      <c r="R1841">
        <v>87</v>
      </c>
      <c r="S1841">
        <v>16</v>
      </c>
      <c r="T1841">
        <v>37</v>
      </c>
      <c r="U1841">
        <v>0</v>
      </c>
      <c r="V1841">
        <v>0</v>
      </c>
      <c r="W1841">
        <v>0.37362020684000841</v>
      </c>
      <c r="X1841">
        <v>0.6462061825444001</v>
      </c>
      <c r="Y1841">
        <v>4.125196390464418</v>
      </c>
      <c r="Z1841">
        <v>7.5294474211509916</v>
      </c>
      <c r="AA1841">
        <v>11.720853956058919</v>
      </c>
      <c r="AB1841">
        <v>5.9429559028645889</v>
      </c>
      <c r="AC1841">
        <v>0</v>
      </c>
      <c r="AD1841">
        <v>0</v>
      </c>
      <c r="AE1841">
        <v>30.338280059923328</v>
      </c>
    </row>
    <row r="1842" spans="1:31" x14ac:dyDescent="0.25">
      <c r="A1842">
        <v>2411187</v>
      </c>
      <c r="B1842">
        <v>1</v>
      </c>
      <c r="C1842" t="s">
        <v>80</v>
      </c>
      <c r="D1842" t="s">
        <v>86</v>
      </c>
      <c r="E1842" t="s">
        <v>288</v>
      </c>
      <c r="F1842" t="s">
        <v>5559</v>
      </c>
      <c r="G1842" t="s">
        <v>176</v>
      </c>
      <c r="H1842" t="s">
        <v>149</v>
      </c>
      <c r="I1842" t="s">
        <v>136</v>
      </c>
      <c r="J1842" t="s">
        <v>137</v>
      </c>
      <c r="K1842" t="s">
        <v>159</v>
      </c>
      <c r="L1842" t="s">
        <v>5560</v>
      </c>
      <c r="M1842" t="s">
        <v>5561</v>
      </c>
      <c r="N1842">
        <v>2.0705555549999999</v>
      </c>
      <c r="O1842">
        <v>0</v>
      </c>
      <c r="P1842">
        <v>7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6.958490562109783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6.958490562109783</v>
      </c>
    </row>
    <row r="1843" spans="1:31" x14ac:dyDescent="0.25">
      <c r="A1843">
        <v>2411705</v>
      </c>
      <c r="B1843">
        <v>1</v>
      </c>
      <c r="C1843" t="s">
        <v>81</v>
      </c>
      <c r="D1843" t="s">
        <v>120</v>
      </c>
      <c r="E1843" t="s">
        <v>146</v>
      </c>
      <c r="F1843" t="s">
        <v>5562</v>
      </c>
      <c r="G1843" t="s">
        <v>148</v>
      </c>
      <c r="H1843" t="s">
        <v>149</v>
      </c>
      <c r="I1843" t="s">
        <v>136</v>
      </c>
      <c r="J1843" t="s">
        <v>137</v>
      </c>
      <c r="K1843" t="s">
        <v>138</v>
      </c>
      <c r="L1843" t="s">
        <v>5563</v>
      </c>
      <c r="M1843" t="s">
        <v>5564</v>
      </c>
      <c r="N1843">
        <v>1.3991666659999999</v>
      </c>
      <c r="O1843">
        <v>0</v>
      </c>
      <c r="P1843">
        <v>2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0.80461557303141673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0.80461557303141673</v>
      </c>
    </row>
    <row r="1844" spans="1:31" x14ac:dyDescent="0.25">
      <c r="A1844">
        <v>2411602</v>
      </c>
      <c r="B1844">
        <v>1</v>
      </c>
      <c r="C1844" t="s">
        <v>80</v>
      </c>
      <c r="D1844" t="s">
        <v>99</v>
      </c>
      <c r="E1844" t="s">
        <v>162</v>
      </c>
      <c r="F1844" t="s">
        <v>5565</v>
      </c>
      <c r="G1844" t="s">
        <v>1751</v>
      </c>
      <c r="H1844" t="s">
        <v>149</v>
      </c>
      <c r="I1844" t="s">
        <v>136</v>
      </c>
      <c r="J1844" t="s">
        <v>137</v>
      </c>
      <c r="K1844" t="s">
        <v>138</v>
      </c>
      <c r="L1844" t="s">
        <v>5566</v>
      </c>
      <c r="M1844" t="s">
        <v>5567</v>
      </c>
      <c r="N1844">
        <v>0.58750000000000002</v>
      </c>
      <c r="O1844">
        <v>0</v>
      </c>
      <c r="P1844">
        <v>23</v>
      </c>
      <c r="Q1844">
        <v>0</v>
      </c>
      <c r="R1844">
        <v>2</v>
      </c>
      <c r="S1844">
        <v>0</v>
      </c>
      <c r="T1844">
        <v>11</v>
      </c>
      <c r="U1844">
        <v>0</v>
      </c>
      <c r="V1844">
        <v>1</v>
      </c>
      <c r="W1844">
        <v>0</v>
      </c>
      <c r="X1844">
        <v>3.2947394517052921</v>
      </c>
      <c r="Y1844">
        <v>0</v>
      </c>
      <c r="Z1844">
        <v>0</v>
      </c>
      <c r="AA1844">
        <v>0</v>
      </c>
      <c r="AB1844">
        <v>4.2540160727563228</v>
      </c>
      <c r="AC1844">
        <v>0</v>
      </c>
      <c r="AD1844">
        <v>64.911125333220141</v>
      </c>
      <c r="AE1844">
        <v>72.459880857681753</v>
      </c>
    </row>
    <row r="1845" spans="1:31" x14ac:dyDescent="0.25">
      <c r="A1845">
        <v>2411579</v>
      </c>
      <c r="B1845">
        <v>1</v>
      </c>
      <c r="C1845" t="s">
        <v>80</v>
      </c>
      <c r="D1845" t="s">
        <v>106</v>
      </c>
      <c r="E1845" t="s">
        <v>152</v>
      </c>
      <c r="F1845" t="s">
        <v>5568</v>
      </c>
      <c r="G1845" t="s">
        <v>154</v>
      </c>
      <c r="H1845" t="s">
        <v>149</v>
      </c>
      <c r="I1845" t="s">
        <v>136</v>
      </c>
      <c r="J1845" t="s">
        <v>137</v>
      </c>
      <c r="K1845" t="s">
        <v>138</v>
      </c>
      <c r="L1845" t="s">
        <v>5569</v>
      </c>
      <c r="M1845" t="s">
        <v>5570</v>
      </c>
      <c r="N1845">
        <v>1.0027777769999999</v>
      </c>
      <c r="O1845">
        <v>0</v>
      </c>
      <c r="P1845">
        <v>504</v>
      </c>
      <c r="Q1845">
        <v>0</v>
      </c>
      <c r="R1845">
        <v>0</v>
      </c>
      <c r="S1845">
        <v>0</v>
      </c>
      <c r="T1845">
        <v>38</v>
      </c>
      <c r="U1845">
        <v>0</v>
      </c>
      <c r="V1845">
        <v>0</v>
      </c>
      <c r="W1845">
        <v>0</v>
      </c>
      <c r="X1845">
        <v>89.566633669264334</v>
      </c>
      <c r="Y1845">
        <v>0</v>
      </c>
      <c r="Z1845">
        <v>0</v>
      </c>
      <c r="AA1845">
        <v>0</v>
      </c>
      <c r="AB1845">
        <v>14.184890186191202</v>
      </c>
      <c r="AC1845">
        <v>0</v>
      </c>
      <c r="AD1845">
        <v>0</v>
      </c>
      <c r="AE1845">
        <v>103.75152385545553</v>
      </c>
    </row>
    <row r="1846" spans="1:31" x14ac:dyDescent="0.25">
      <c r="A1846">
        <v>2411124</v>
      </c>
      <c r="B1846">
        <v>1</v>
      </c>
      <c r="C1846" t="s">
        <v>80</v>
      </c>
      <c r="D1846" t="s">
        <v>95</v>
      </c>
      <c r="E1846" t="s">
        <v>162</v>
      </c>
      <c r="F1846" t="s">
        <v>5571</v>
      </c>
      <c r="G1846" t="s">
        <v>268</v>
      </c>
      <c r="H1846" t="s">
        <v>149</v>
      </c>
      <c r="I1846" t="s">
        <v>136</v>
      </c>
      <c r="J1846" t="s">
        <v>137</v>
      </c>
      <c r="K1846" t="s">
        <v>138</v>
      </c>
      <c r="L1846" t="s">
        <v>5572</v>
      </c>
      <c r="M1846" t="s">
        <v>5573</v>
      </c>
      <c r="N1846">
        <v>4.4127777769999996</v>
      </c>
      <c r="O1846">
        <v>0</v>
      </c>
      <c r="P1846">
        <v>202</v>
      </c>
      <c r="Q1846">
        <v>0</v>
      </c>
      <c r="R1846">
        <v>1</v>
      </c>
      <c r="S1846">
        <v>0</v>
      </c>
      <c r="T1846">
        <v>11</v>
      </c>
      <c r="U1846">
        <v>0</v>
      </c>
      <c r="V1846">
        <v>0</v>
      </c>
      <c r="W1846">
        <v>0</v>
      </c>
      <c r="X1846">
        <v>176.03910537012948</v>
      </c>
      <c r="Y1846">
        <v>0</v>
      </c>
      <c r="Z1846">
        <v>0</v>
      </c>
      <c r="AA1846">
        <v>0</v>
      </c>
      <c r="AB1846">
        <v>69.224531835335171</v>
      </c>
      <c r="AC1846">
        <v>0</v>
      </c>
      <c r="AD1846">
        <v>0</v>
      </c>
      <c r="AE1846">
        <v>245.26363720546465</v>
      </c>
    </row>
    <row r="1847" spans="1:31" x14ac:dyDescent="0.25">
      <c r="A1847">
        <v>2411244</v>
      </c>
      <c r="B1847">
        <v>1</v>
      </c>
      <c r="C1847" t="s">
        <v>81</v>
      </c>
      <c r="D1847" t="s">
        <v>112</v>
      </c>
      <c r="E1847" t="s">
        <v>162</v>
      </c>
      <c r="F1847" t="s">
        <v>5574</v>
      </c>
      <c r="G1847" t="s">
        <v>176</v>
      </c>
      <c r="H1847" t="s">
        <v>149</v>
      </c>
      <c r="I1847" t="s">
        <v>136</v>
      </c>
      <c r="J1847" t="s">
        <v>137</v>
      </c>
      <c r="K1847" t="s">
        <v>159</v>
      </c>
      <c r="L1847" t="s">
        <v>5575</v>
      </c>
      <c r="M1847" t="s">
        <v>5576</v>
      </c>
      <c r="N1847">
        <v>7.8377777770000003</v>
      </c>
      <c r="O1847">
        <v>0</v>
      </c>
      <c r="P1847">
        <v>102</v>
      </c>
      <c r="Q1847">
        <v>0</v>
      </c>
      <c r="R1847">
        <v>0</v>
      </c>
      <c r="S1847">
        <v>0</v>
      </c>
      <c r="T1847">
        <v>7</v>
      </c>
      <c r="U1847">
        <v>0</v>
      </c>
      <c r="V1847">
        <v>0</v>
      </c>
      <c r="W1847">
        <v>0</v>
      </c>
      <c r="X1847">
        <v>78.689895932338928</v>
      </c>
      <c r="Y1847">
        <v>0</v>
      </c>
      <c r="Z1847">
        <v>0</v>
      </c>
      <c r="AA1847">
        <v>0</v>
      </c>
      <c r="AB1847">
        <v>13.641698122067268</v>
      </c>
      <c r="AC1847">
        <v>0</v>
      </c>
      <c r="AD1847">
        <v>0</v>
      </c>
      <c r="AE1847">
        <v>92.331594054406196</v>
      </c>
    </row>
    <row r="1848" spans="1:31" x14ac:dyDescent="0.25">
      <c r="A1848">
        <v>2411473</v>
      </c>
      <c r="B1848">
        <v>1</v>
      </c>
      <c r="C1848" t="s">
        <v>80</v>
      </c>
      <c r="D1848" t="s">
        <v>103</v>
      </c>
      <c r="E1848" t="s">
        <v>146</v>
      </c>
      <c r="F1848" t="s">
        <v>5577</v>
      </c>
      <c r="G1848" t="s">
        <v>168</v>
      </c>
      <c r="H1848" t="s">
        <v>149</v>
      </c>
      <c r="I1848" t="s">
        <v>136</v>
      </c>
      <c r="J1848" t="s">
        <v>137</v>
      </c>
      <c r="K1848" t="s">
        <v>138</v>
      </c>
      <c r="L1848" t="s">
        <v>5578</v>
      </c>
      <c r="M1848" t="s">
        <v>5579</v>
      </c>
      <c r="N1848">
        <v>5.5694444440000002</v>
      </c>
      <c r="O1848">
        <v>0</v>
      </c>
      <c r="P1848">
        <v>17</v>
      </c>
      <c r="Q1848">
        <v>0</v>
      </c>
      <c r="R1848">
        <v>0</v>
      </c>
      <c r="S1848">
        <v>0</v>
      </c>
      <c r="T1848">
        <v>6</v>
      </c>
      <c r="U1848">
        <v>0</v>
      </c>
      <c r="V1848">
        <v>0</v>
      </c>
      <c r="W1848">
        <v>0</v>
      </c>
      <c r="X1848">
        <v>25.878992073909149</v>
      </c>
      <c r="Y1848">
        <v>0</v>
      </c>
      <c r="Z1848">
        <v>0</v>
      </c>
      <c r="AA1848">
        <v>0</v>
      </c>
      <c r="AB1848">
        <v>26.206432494957067</v>
      </c>
      <c r="AC1848">
        <v>0</v>
      </c>
      <c r="AD1848">
        <v>0</v>
      </c>
      <c r="AE1848">
        <v>52.085424568866216</v>
      </c>
    </row>
    <row r="1849" spans="1:31" x14ac:dyDescent="0.25">
      <c r="A1849">
        <v>2411330</v>
      </c>
      <c r="B1849">
        <v>1</v>
      </c>
      <c r="C1849" t="s">
        <v>80</v>
      </c>
      <c r="D1849" t="s">
        <v>84</v>
      </c>
      <c r="E1849" t="s">
        <v>162</v>
      </c>
      <c r="F1849" t="s">
        <v>5580</v>
      </c>
      <c r="G1849" t="s">
        <v>268</v>
      </c>
      <c r="H1849" t="s">
        <v>149</v>
      </c>
      <c r="I1849" t="s">
        <v>136</v>
      </c>
      <c r="J1849" t="s">
        <v>137</v>
      </c>
      <c r="K1849" t="s">
        <v>138</v>
      </c>
      <c r="L1849" t="s">
        <v>5581</v>
      </c>
      <c r="M1849" t="s">
        <v>5582</v>
      </c>
      <c r="N1849">
        <v>2.724444444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54</v>
      </c>
      <c r="U1849">
        <v>0</v>
      </c>
      <c r="V1849">
        <v>1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87.803846147227631</v>
      </c>
      <c r="AC1849">
        <v>0</v>
      </c>
      <c r="AD1849">
        <v>443.0483218280512</v>
      </c>
      <c r="AE1849">
        <v>530.8521679752788</v>
      </c>
    </row>
    <row r="1850" spans="1:31" x14ac:dyDescent="0.25">
      <c r="A1850">
        <v>2411181</v>
      </c>
      <c r="B1850">
        <v>1</v>
      </c>
      <c r="C1850" t="s">
        <v>80</v>
      </c>
      <c r="D1850" t="s">
        <v>88</v>
      </c>
      <c r="E1850" t="s">
        <v>152</v>
      </c>
      <c r="F1850" t="s">
        <v>5583</v>
      </c>
      <c r="G1850" t="s">
        <v>176</v>
      </c>
      <c r="H1850" t="s">
        <v>149</v>
      </c>
      <c r="I1850" t="s">
        <v>136</v>
      </c>
      <c r="J1850" t="s">
        <v>137</v>
      </c>
      <c r="K1850" t="s">
        <v>159</v>
      </c>
      <c r="L1850" t="s">
        <v>5584</v>
      </c>
      <c r="M1850" t="s">
        <v>5585</v>
      </c>
      <c r="N1850">
        <v>1.8825000000000001</v>
      </c>
      <c r="O1850">
        <v>0</v>
      </c>
      <c r="P1850">
        <v>596</v>
      </c>
      <c r="Q1850">
        <v>0</v>
      </c>
      <c r="R1850">
        <v>0</v>
      </c>
      <c r="S1850">
        <v>0</v>
      </c>
      <c r="T1850">
        <v>20</v>
      </c>
      <c r="U1850">
        <v>0</v>
      </c>
      <c r="V1850">
        <v>0</v>
      </c>
      <c r="W1850">
        <v>0</v>
      </c>
      <c r="X1850">
        <v>211.7366591017815</v>
      </c>
      <c r="Y1850">
        <v>0</v>
      </c>
      <c r="Z1850">
        <v>0</v>
      </c>
      <c r="AA1850">
        <v>0</v>
      </c>
      <c r="AB1850">
        <v>11.388235299431082</v>
      </c>
      <c r="AC1850">
        <v>0</v>
      </c>
      <c r="AD1850">
        <v>0</v>
      </c>
      <c r="AE1850">
        <v>223.12489440121257</v>
      </c>
    </row>
    <row r="1851" spans="1:31" x14ac:dyDescent="0.25">
      <c r="A1851">
        <v>2411685</v>
      </c>
      <c r="B1851">
        <v>1</v>
      </c>
      <c r="C1851" t="s">
        <v>80</v>
      </c>
      <c r="D1851" t="s">
        <v>100</v>
      </c>
      <c r="E1851" t="s">
        <v>162</v>
      </c>
      <c r="F1851" t="s">
        <v>5586</v>
      </c>
      <c r="G1851" t="s">
        <v>455</v>
      </c>
      <c r="H1851" t="s">
        <v>149</v>
      </c>
      <c r="I1851" t="s">
        <v>136</v>
      </c>
      <c r="J1851" t="s">
        <v>137</v>
      </c>
      <c r="K1851" t="s">
        <v>138</v>
      </c>
      <c r="L1851" t="s">
        <v>5587</v>
      </c>
      <c r="M1851" t="s">
        <v>5588</v>
      </c>
      <c r="N1851">
        <v>1.564166666</v>
      </c>
      <c r="O1851">
        <v>0</v>
      </c>
      <c r="P1851">
        <v>9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2.7409872586636754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2.7409872586636754</v>
      </c>
    </row>
    <row r="1852" spans="1:31" x14ac:dyDescent="0.25">
      <c r="A1852">
        <v>2411207</v>
      </c>
      <c r="B1852">
        <v>1</v>
      </c>
      <c r="C1852" t="s">
        <v>81</v>
      </c>
      <c r="D1852" t="s">
        <v>128</v>
      </c>
      <c r="E1852" t="s">
        <v>141</v>
      </c>
      <c r="F1852" t="s">
        <v>5589</v>
      </c>
      <c r="G1852" t="s">
        <v>143</v>
      </c>
      <c r="H1852" t="s">
        <v>135</v>
      </c>
      <c r="I1852" t="s">
        <v>136</v>
      </c>
      <c r="J1852" t="s">
        <v>137</v>
      </c>
      <c r="K1852" t="s">
        <v>138</v>
      </c>
      <c r="L1852" t="s">
        <v>5590</v>
      </c>
      <c r="M1852" t="s">
        <v>5591</v>
      </c>
      <c r="N1852">
        <v>2.6630555550000001</v>
      </c>
      <c r="O1852">
        <v>3</v>
      </c>
      <c r="P1852">
        <v>1</v>
      </c>
      <c r="Q1852">
        <v>26</v>
      </c>
      <c r="R1852">
        <v>6</v>
      </c>
      <c r="S1852">
        <v>7</v>
      </c>
      <c r="T1852">
        <v>1</v>
      </c>
      <c r="U1852">
        <v>0</v>
      </c>
      <c r="V1852">
        <v>0</v>
      </c>
      <c r="W1852">
        <v>10.81771196618665</v>
      </c>
      <c r="X1852">
        <v>0</v>
      </c>
      <c r="Y1852">
        <v>33.947465610769179</v>
      </c>
      <c r="Z1852">
        <v>8.7623667374481329</v>
      </c>
      <c r="AA1852">
        <v>18.458805504605944</v>
      </c>
      <c r="AB1852">
        <v>4.6025331376669163</v>
      </c>
      <c r="AC1852">
        <v>0</v>
      </c>
      <c r="AD1852">
        <v>0</v>
      </c>
      <c r="AE1852">
        <v>76.588882956676812</v>
      </c>
    </row>
    <row r="1853" spans="1:31" x14ac:dyDescent="0.25">
      <c r="A1853">
        <v>2411645</v>
      </c>
      <c r="B1853">
        <v>1</v>
      </c>
      <c r="C1853" t="s">
        <v>80</v>
      </c>
      <c r="D1853" t="s">
        <v>107</v>
      </c>
      <c r="E1853" t="s">
        <v>162</v>
      </c>
      <c r="F1853" t="s">
        <v>5592</v>
      </c>
      <c r="G1853" t="s">
        <v>154</v>
      </c>
      <c r="H1853" t="s">
        <v>149</v>
      </c>
      <c r="I1853" t="s">
        <v>136</v>
      </c>
      <c r="J1853" t="s">
        <v>137</v>
      </c>
      <c r="K1853" t="s">
        <v>138</v>
      </c>
      <c r="L1853" t="s">
        <v>5593</v>
      </c>
      <c r="M1853" t="s">
        <v>5594</v>
      </c>
      <c r="N1853">
        <v>0.42527777700000002</v>
      </c>
      <c r="O1853">
        <v>0</v>
      </c>
      <c r="P1853">
        <v>100</v>
      </c>
      <c r="Q1853">
        <v>0</v>
      </c>
      <c r="R1853">
        <v>0</v>
      </c>
      <c r="S1853">
        <v>0</v>
      </c>
      <c r="T1853">
        <v>18</v>
      </c>
      <c r="U1853">
        <v>0</v>
      </c>
      <c r="V1853">
        <v>0</v>
      </c>
      <c r="W1853">
        <v>0</v>
      </c>
      <c r="X1853">
        <v>3.8816128612802743</v>
      </c>
      <c r="Y1853">
        <v>0</v>
      </c>
      <c r="Z1853">
        <v>0</v>
      </c>
      <c r="AA1853">
        <v>0</v>
      </c>
      <c r="AB1853">
        <v>4.6047985722112115</v>
      </c>
      <c r="AC1853">
        <v>0</v>
      </c>
      <c r="AD1853">
        <v>0</v>
      </c>
      <c r="AE1853">
        <v>8.4864114334914866</v>
      </c>
    </row>
    <row r="1854" spans="1:31" x14ac:dyDescent="0.25">
      <c r="A1854">
        <v>2411270</v>
      </c>
      <c r="B1854">
        <v>1</v>
      </c>
      <c r="C1854" t="s">
        <v>81</v>
      </c>
      <c r="D1854" t="s">
        <v>113</v>
      </c>
      <c r="E1854" t="s">
        <v>174</v>
      </c>
      <c r="F1854" t="s">
        <v>5595</v>
      </c>
      <c r="G1854" t="s">
        <v>158</v>
      </c>
      <c r="H1854" t="s">
        <v>135</v>
      </c>
      <c r="I1854" t="s">
        <v>136</v>
      </c>
      <c r="J1854" t="s">
        <v>137</v>
      </c>
      <c r="K1854" t="s">
        <v>159</v>
      </c>
      <c r="L1854" t="s">
        <v>5596</v>
      </c>
      <c r="M1854" t="s">
        <v>5597</v>
      </c>
      <c r="N1854">
        <v>6.5013888880000001</v>
      </c>
      <c r="O1854">
        <v>2</v>
      </c>
      <c r="P1854">
        <v>708</v>
      </c>
      <c r="Q1854">
        <v>31</v>
      </c>
      <c r="R1854">
        <v>26</v>
      </c>
      <c r="S1854">
        <v>8</v>
      </c>
      <c r="T1854">
        <v>29</v>
      </c>
      <c r="U1854">
        <v>3</v>
      </c>
      <c r="V1854">
        <v>0</v>
      </c>
      <c r="W1854">
        <v>2.6042809998928003</v>
      </c>
      <c r="X1854">
        <v>768.1998693675539</v>
      </c>
      <c r="Y1854">
        <v>115.93186678556185</v>
      </c>
      <c r="Z1854">
        <v>7.6476549407615559</v>
      </c>
      <c r="AA1854">
        <v>210.26346614261186</v>
      </c>
      <c r="AB1854">
        <v>136.01011814282455</v>
      </c>
      <c r="AC1854">
        <v>726.42836160804779</v>
      </c>
      <c r="AD1854">
        <v>0</v>
      </c>
      <c r="AE1854">
        <v>1967.0856179872544</v>
      </c>
    </row>
    <row r="1855" spans="1:31" x14ac:dyDescent="0.25">
      <c r="A1855">
        <v>2411433</v>
      </c>
      <c r="B1855">
        <v>1</v>
      </c>
      <c r="C1855" t="s">
        <v>80</v>
      </c>
      <c r="D1855" t="s">
        <v>100</v>
      </c>
      <c r="E1855" t="s">
        <v>174</v>
      </c>
      <c r="F1855" t="s">
        <v>5598</v>
      </c>
      <c r="G1855" t="s">
        <v>158</v>
      </c>
      <c r="H1855" t="s">
        <v>135</v>
      </c>
      <c r="I1855" t="s">
        <v>136</v>
      </c>
      <c r="J1855" t="s">
        <v>137</v>
      </c>
      <c r="K1855" t="s">
        <v>159</v>
      </c>
      <c r="L1855" t="s">
        <v>5599</v>
      </c>
      <c r="M1855" t="s">
        <v>5600</v>
      </c>
      <c r="N1855">
        <v>3.17</v>
      </c>
      <c r="O1855">
        <v>0</v>
      </c>
      <c r="P1855">
        <v>2217</v>
      </c>
      <c r="Q1855">
        <v>0</v>
      </c>
      <c r="R1855">
        <v>4</v>
      </c>
      <c r="S1855">
        <v>0</v>
      </c>
      <c r="T1855">
        <v>122</v>
      </c>
      <c r="U1855">
        <v>2</v>
      </c>
      <c r="V1855">
        <v>0</v>
      </c>
      <c r="W1855">
        <v>0</v>
      </c>
      <c r="X1855">
        <v>1412.1407537163245</v>
      </c>
      <c r="Y1855">
        <v>0</v>
      </c>
      <c r="Z1855">
        <v>0.92673749395200011</v>
      </c>
      <c r="AA1855">
        <v>0</v>
      </c>
      <c r="AB1855">
        <v>361.83978554107517</v>
      </c>
      <c r="AC1855">
        <v>1432.3618930243847</v>
      </c>
      <c r="AD1855">
        <v>0</v>
      </c>
      <c r="AE1855">
        <v>3207.2691697757364</v>
      </c>
    </row>
    <row r="1856" spans="1:31" x14ac:dyDescent="0.25">
      <c r="A1856">
        <v>2411390</v>
      </c>
      <c r="B1856">
        <v>1</v>
      </c>
      <c r="C1856" t="s">
        <v>81</v>
      </c>
      <c r="D1856" t="s">
        <v>119</v>
      </c>
      <c r="E1856" t="s">
        <v>162</v>
      </c>
      <c r="F1856" t="s">
        <v>5601</v>
      </c>
      <c r="G1856" t="s">
        <v>164</v>
      </c>
      <c r="H1856" t="s">
        <v>149</v>
      </c>
      <c r="I1856" t="s">
        <v>136</v>
      </c>
      <c r="J1856" t="s">
        <v>137</v>
      </c>
      <c r="K1856" t="s">
        <v>138</v>
      </c>
      <c r="L1856" t="s">
        <v>5602</v>
      </c>
      <c r="M1856" t="s">
        <v>5603</v>
      </c>
      <c r="N1856">
        <v>2.4424999999999999</v>
      </c>
      <c r="O1856">
        <v>0</v>
      </c>
      <c r="P1856">
        <v>148</v>
      </c>
      <c r="Q1856">
        <v>0</v>
      </c>
      <c r="R1856">
        <v>2</v>
      </c>
      <c r="S1856">
        <v>0</v>
      </c>
      <c r="T1856">
        <v>4</v>
      </c>
      <c r="U1856">
        <v>0</v>
      </c>
      <c r="V1856">
        <v>0</v>
      </c>
      <c r="W1856">
        <v>0</v>
      </c>
      <c r="X1856">
        <v>80.635210843315562</v>
      </c>
      <c r="Y1856">
        <v>0</v>
      </c>
      <c r="Z1856">
        <v>0.14570455012979999</v>
      </c>
      <c r="AA1856">
        <v>0</v>
      </c>
      <c r="AB1856">
        <v>4.2379241551166658</v>
      </c>
      <c r="AC1856">
        <v>0</v>
      </c>
      <c r="AD1856">
        <v>0</v>
      </c>
      <c r="AE1856">
        <v>85.018839548562028</v>
      </c>
    </row>
    <row r="1857" spans="1:31" x14ac:dyDescent="0.25">
      <c r="A1857">
        <v>2411370</v>
      </c>
      <c r="B1857">
        <v>1</v>
      </c>
      <c r="C1857" t="s">
        <v>80</v>
      </c>
      <c r="D1857" t="s">
        <v>85</v>
      </c>
      <c r="E1857" t="s">
        <v>288</v>
      </c>
      <c r="F1857" t="s">
        <v>5604</v>
      </c>
      <c r="G1857" t="s">
        <v>2250</v>
      </c>
      <c r="H1857" t="s">
        <v>149</v>
      </c>
      <c r="I1857" t="s">
        <v>136</v>
      </c>
      <c r="J1857" t="s">
        <v>137</v>
      </c>
      <c r="K1857" t="s">
        <v>138</v>
      </c>
      <c r="L1857" t="s">
        <v>5605</v>
      </c>
      <c r="M1857" t="s">
        <v>5606</v>
      </c>
      <c r="N1857">
        <v>2.3338888880000002</v>
      </c>
      <c r="O1857">
        <v>0</v>
      </c>
      <c r="P1857">
        <v>143</v>
      </c>
      <c r="Q1857">
        <v>0</v>
      </c>
      <c r="R1857">
        <v>0</v>
      </c>
      <c r="S1857">
        <v>0</v>
      </c>
      <c r="T1857">
        <v>15</v>
      </c>
      <c r="U1857">
        <v>0</v>
      </c>
      <c r="V1857">
        <v>0</v>
      </c>
      <c r="W1857">
        <v>0</v>
      </c>
      <c r="X1857">
        <v>58.517231534790632</v>
      </c>
      <c r="Y1857">
        <v>0</v>
      </c>
      <c r="Z1857">
        <v>0</v>
      </c>
      <c r="AA1857">
        <v>0</v>
      </c>
      <c r="AB1857">
        <v>76.482106802791066</v>
      </c>
      <c r="AC1857">
        <v>0</v>
      </c>
      <c r="AD1857">
        <v>0</v>
      </c>
      <c r="AE1857">
        <v>134.99933833758169</v>
      </c>
    </row>
    <row r="1858" spans="1:31" x14ac:dyDescent="0.25">
      <c r="A1858">
        <v>2411619</v>
      </c>
      <c r="B1858">
        <v>1</v>
      </c>
      <c r="C1858" t="s">
        <v>80</v>
      </c>
      <c r="D1858" t="s">
        <v>84</v>
      </c>
      <c r="E1858" t="s">
        <v>152</v>
      </c>
      <c r="F1858" t="s">
        <v>5607</v>
      </c>
      <c r="G1858" t="s">
        <v>168</v>
      </c>
      <c r="H1858" t="s">
        <v>149</v>
      </c>
      <c r="I1858" t="s">
        <v>136</v>
      </c>
      <c r="J1858" t="s">
        <v>3</v>
      </c>
      <c r="K1858" t="s">
        <v>138</v>
      </c>
      <c r="L1858" t="s">
        <v>5608</v>
      </c>
      <c r="M1858" t="s">
        <v>5609</v>
      </c>
      <c r="N1858">
        <v>3.3766666660000002</v>
      </c>
      <c r="O1858">
        <v>0</v>
      </c>
      <c r="P1858">
        <v>850</v>
      </c>
      <c r="Q1858">
        <v>0</v>
      </c>
      <c r="R1858">
        <v>0</v>
      </c>
      <c r="S1858">
        <v>0</v>
      </c>
      <c r="T1858">
        <v>80</v>
      </c>
      <c r="U1858">
        <v>0</v>
      </c>
      <c r="V1858">
        <v>0</v>
      </c>
      <c r="W1858">
        <v>0</v>
      </c>
      <c r="X1858">
        <v>718.19861942217904</v>
      </c>
      <c r="Y1858">
        <v>0</v>
      </c>
      <c r="Z1858">
        <v>0</v>
      </c>
      <c r="AA1858">
        <v>0</v>
      </c>
      <c r="AB1858">
        <v>257.74228584989385</v>
      </c>
      <c r="AC1858">
        <v>0</v>
      </c>
      <c r="AD1858">
        <v>0</v>
      </c>
      <c r="AE1858">
        <v>975.94090527207288</v>
      </c>
    </row>
    <row r="1859" spans="1:31" x14ac:dyDescent="0.25">
      <c r="A1859">
        <v>2411333</v>
      </c>
      <c r="B1859">
        <v>1</v>
      </c>
      <c r="C1859" t="s">
        <v>80</v>
      </c>
      <c r="D1859" t="s">
        <v>98</v>
      </c>
      <c r="E1859" t="s">
        <v>162</v>
      </c>
      <c r="F1859" t="s">
        <v>5610</v>
      </c>
      <c r="G1859" t="s">
        <v>268</v>
      </c>
      <c r="H1859" t="s">
        <v>149</v>
      </c>
      <c r="I1859" t="s">
        <v>136</v>
      </c>
      <c r="J1859" t="s">
        <v>137</v>
      </c>
      <c r="K1859" t="s">
        <v>138</v>
      </c>
      <c r="L1859" t="s">
        <v>5611</v>
      </c>
      <c r="M1859" t="s">
        <v>5612</v>
      </c>
      <c r="N1859">
        <v>6.2988888879999996</v>
      </c>
      <c r="O1859">
        <v>0</v>
      </c>
      <c r="P1859">
        <v>15</v>
      </c>
      <c r="Q1859">
        <v>0</v>
      </c>
      <c r="R1859">
        <v>1</v>
      </c>
      <c r="S1859">
        <v>0</v>
      </c>
      <c r="T1859">
        <v>6</v>
      </c>
      <c r="U1859">
        <v>0</v>
      </c>
      <c r="V1859">
        <v>0</v>
      </c>
      <c r="W1859">
        <v>0</v>
      </c>
      <c r="X1859">
        <v>4.4397293282433337</v>
      </c>
      <c r="Y1859">
        <v>0</v>
      </c>
      <c r="Z1859">
        <v>0</v>
      </c>
      <c r="AA1859">
        <v>0</v>
      </c>
      <c r="AB1859">
        <v>9.9203603478292557</v>
      </c>
      <c r="AC1859">
        <v>0</v>
      </c>
      <c r="AD1859">
        <v>0</v>
      </c>
      <c r="AE1859">
        <v>14.36008967607259</v>
      </c>
    </row>
    <row r="1860" spans="1:31" x14ac:dyDescent="0.25">
      <c r="A1860">
        <v>2411284</v>
      </c>
      <c r="B1860">
        <v>1</v>
      </c>
      <c r="C1860" t="s">
        <v>80</v>
      </c>
      <c r="D1860" t="s">
        <v>96</v>
      </c>
      <c r="E1860" t="s">
        <v>162</v>
      </c>
      <c r="F1860" t="s">
        <v>5613</v>
      </c>
      <c r="G1860" t="s">
        <v>158</v>
      </c>
      <c r="H1860" t="s">
        <v>149</v>
      </c>
      <c r="I1860" t="s">
        <v>136</v>
      </c>
      <c r="J1860" t="s">
        <v>137</v>
      </c>
      <c r="K1860" t="s">
        <v>159</v>
      </c>
      <c r="L1860" t="s">
        <v>5614</v>
      </c>
      <c r="M1860" t="s">
        <v>5615</v>
      </c>
      <c r="N1860">
        <v>6.6458333329999997</v>
      </c>
      <c r="O1860">
        <v>0</v>
      </c>
      <c r="P1860">
        <v>51</v>
      </c>
      <c r="Q1860">
        <v>0</v>
      </c>
      <c r="R1860">
        <v>0</v>
      </c>
      <c r="S1860">
        <v>0</v>
      </c>
      <c r="T1860">
        <v>57</v>
      </c>
      <c r="U1860">
        <v>0</v>
      </c>
      <c r="V1860">
        <v>0</v>
      </c>
      <c r="W1860">
        <v>0</v>
      </c>
      <c r="X1860">
        <v>71.207879287538589</v>
      </c>
      <c r="Y1860">
        <v>0</v>
      </c>
      <c r="Z1860">
        <v>0</v>
      </c>
      <c r="AA1860">
        <v>0</v>
      </c>
      <c r="AB1860">
        <v>265.72650549350067</v>
      </c>
      <c r="AC1860">
        <v>0</v>
      </c>
      <c r="AD1860">
        <v>0</v>
      </c>
      <c r="AE1860">
        <v>336.93438478103928</v>
      </c>
    </row>
    <row r="1861" spans="1:31" x14ac:dyDescent="0.25">
      <c r="A1861">
        <v>2411327</v>
      </c>
      <c r="B1861">
        <v>1</v>
      </c>
      <c r="C1861" t="s">
        <v>80</v>
      </c>
      <c r="D1861" t="s">
        <v>97</v>
      </c>
      <c r="E1861" t="s">
        <v>162</v>
      </c>
      <c r="F1861" t="s">
        <v>5616</v>
      </c>
      <c r="G1861" t="s">
        <v>471</v>
      </c>
      <c r="H1861" t="s">
        <v>149</v>
      </c>
      <c r="I1861" t="s">
        <v>136</v>
      </c>
      <c r="J1861" t="s">
        <v>137</v>
      </c>
      <c r="K1861" t="s">
        <v>138</v>
      </c>
      <c r="L1861" t="s">
        <v>5617</v>
      </c>
      <c r="M1861" t="s">
        <v>5618</v>
      </c>
      <c r="N1861">
        <v>3.466111111</v>
      </c>
      <c r="O1861">
        <v>0</v>
      </c>
      <c r="P1861">
        <v>6</v>
      </c>
      <c r="Q1861">
        <v>0</v>
      </c>
      <c r="R1861">
        <v>7</v>
      </c>
      <c r="S1861">
        <v>0</v>
      </c>
      <c r="T1861">
        <v>5</v>
      </c>
      <c r="U1861">
        <v>0</v>
      </c>
      <c r="V1861">
        <v>0</v>
      </c>
      <c r="W1861">
        <v>0</v>
      </c>
      <c r="X1861">
        <v>7.2173622536374999</v>
      </c>
      <c r="Y1861">
        <v>0</v>
      </c>
      <c r="Z1861">
        <v>2.4751681266595496</v>
      </c>
      <c r="AA1861">
        <v>0</v>
      </c>
      <c r="AB1861">
        <v>12.790061389437502</v>
      </c>
      <c r="AC1861">
        <v>0</v>
      </c>
      <c r="AD1861">
        <v>0</v>
      </c>
      <c r="AE1861">
        <v>22.482591769734555</v>
      </c>
    </row>
    <row r="1862" spans="1:31" x14ac:dyDescent="0.25">
      <c r="A1862">
        <v>2411210</v>
      </c>
      <c r="B1862">
        <v>1</v>
      </c>
      <c r="C1862" t="s">
        <v>81</v>
      </c>
      <c r="D1862" t="s">
        <v>123</v>
      </c>
      <c r="E1862" t="s">
        <v>132</v>
      </c>
      <c r="F1862" t="s">
        <v>5619</v>
      </c>
      <c r="G1862" t="s">
        <v>154</v>
      </c>
      <c r="H1862" t="s">
        <v>135</v>
      </c>
      <c r="I1862" t="s">
        <v>136</v>
      </c>
      <c r="J1862" t="s">
        <v>137</v>
      </c>
      <c r="K1862" t="s">
        <v>138</v>
      </c>
      <c r="L1862" t="s">
        <v>5620</v>
      </c>
      <c r="M1862" t="s">
        <v>5621</v>
      </c>
      <c r="N1862">
        <v>0.55833333299999999</v>
      </c>
      <c r="O1862">
        <v>0</v>
      </c>
      <c r="P1862">
        <v>1</v>
      </c>
      <c r="Q1862">
        <v>0</v>
      </c>
      <c r="R1862">
        <v>0</v>
      </c>
      <c r="S1862">
        <v>0</v>
      </c>
      <c r="T1862">
        <v>57</v>
      </c>
      <c r="U1862">
        <v>0</v>
      </c>
      <c r="V1862">
        <v>0</v>
      </c>
      <c r="W1862">
        <v>0</v>
      </c>
      <c r="X1862">
        <v>6.0609551272499992E-2</v>
      </c>
      <c r="Y1862">
        <v>0</v>
      </c>
      <c r="Z1862">
        <v>0</v>
      </c>
      <c r="AA1862">
        <v>0</v>
      </c>
      <c r="AB1862">
        <v>26.092149957698474</v>
      </c>
      <c r="AC1862">
        <v>0</v>
      </c>
      <c r="AD1862">
        <v>0</v>
      </c>
      <c r="AE1862">
        <v>26.152759508970973</v>
      </c>
    </row>
    <row r="1863" spans="1:31" x14ac:dyDescent="0.25">
      <c r="A1863">
        <v>2411233</v>
      </c>
      <c r="B1863">
        <v>1</v>
      </c>
      <c r="C1863" t="s">
        <v>80</v>
      </c>
      <c r="D1863" t="s">
        <v>82</v>
      </c>
      <c r="E1863" t="s">
        <v>146</v>
      </c>
      <c r="F1863" t="s">
        <v>5622</v>
      </c>
      <c r="G1863" t="s">
        <v>199</v>
      </c>
      <c r="H1863" t="s">
        <v>149</v>
      </c>
      <c r="I1863" t="s">
        <v>136</v>
      </c>
      <c r="J1863" t="s">
        <v>137</v>
      </c>
      <c r="K1863" t="s">
        <v>138</v>
      </c>
      <c r="L1863" t="s">
        <v>5623</v>
      </c>
      <c r="M1863" t="s">
        <v>5624</v>
      </c>
      <c r="N1863">
        <v>3.042777777</v>
      </c>
      <c r="O1863">
        <v>0</v>
      </c>
      <c r="P1863">
        <v>2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1.4093463949912832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1.4093463949912832</v>
      </c>
    </row>
    <row r="1864" spans="1:31" x14ac:dyDescent="0.25">
      <c r="A1864">
        <v>2411216</v>
      </c>
      <c r="B1864">
        <v>1</v>
      </c>
      <c r="C1864" t="s">
        <v>80</v>
      </c>
      <c r="D1864" t="s">
        <v>85</v>
      </c>
      <c r="E1864" t="s">
        <v>152</v>
      </c>
      <c r="F1864" t="s">
        <v>5625</v>
      </c>
      <c r="G1864" t="s">
        <v>158</v>
      </c>
      <c r="H1864" t="s">
        <v>149</v>
      </c>
      <c r="I1864" t="s">
        <v>136</v>
      </c>
      <c r="J1864" t="s">
        <v>137</v>
      </c>
      <c r="K1864" t="s">
        <v>159</v>
      </c>
      <c r="L1864" t="s">
        <v>5626</v>
      </c>
      <c r="M1864" t="s">
        <v>5627</v>
      </c>
      <c r="N1864">
        <v>2.5222222219999999</v>
      </c>
      <c r="O1864">
        <v>0</v>
      </c>
      <c r="P1864">
        <v>304</v>
      </c>
      <c r="Q1864">
        <v>0</v>
      </c>
      <c r="R1864">
        <v>0</v>
      </c>
      <c r="S1864">
        <v>0</v>
      </c>
      <c r="T1864">
        <v>57</v>
      </c>
      <c r="U1864">
        <v>0</v>
      </c>
      <c r="V1864">
        <v>0</v>
      </c>
      <c r="W1864">
        <v>0</v>
      </c>
      <c r="X1864">
        <v>155.07015444226758</v>
      </c>
      <c r="Y1864">
        <v>0</v>
      </c>
      <c r="Z1864">
        <v>0</v>
      </c>
      <c r="AA1864">
        <v>0</v>
      </c>
      <c r="AB1864">
        <v>119.59551571462505</v>
      </c>
      <c r="AC1864">
        <v>0</v>
      </c>
      <c r="AD1864">
        <v>0</v>
      </c>
      <c r="AE1864">
        <v>274.66567015689265</v>
      </c>
    </row>
    <row r="1865" spans="1:31" x14ac:dyDescent="0.25">
      <c r="A1865">
        <v>2411694</v>
      </c>
      <c r="B1865">
        <v>1</v>
      </c>
      <c r="C1865" t="s">
        <v>80</v>
      </c>
      <c r="D1865" t="s">
        <v>85</v>
      </c>
      <c r="E1865" t="s">
        <v>146</v>
      </c>
      <c r="F1865" t="s">
        <v>5628</v>
      </c>
      <c r="G1865" t="s">
        <v>282</v>
      </c>
      <c r="H1865" t="s">
        <v>149</v>
      </c>
      <c r="I1865" t="s">
        <v>136</v>
      </c>
      <c r="J1865" t="s">
        <v>137</v>
      </c>
      <c r="K1865" t="s">
        <v>138</v>
      </c>
      <c r="L1865" t="s">
        <v>5629</v>
      </c>
      <c r="M1865" t="s">
        <v>5630</v>
      </c>
      <c r="N1865">
        <v>1.0747222219999999</v>
      </c>
      <c r="O1865">
        <v>0</v>
      </c>
      <c r="P1865">
        <v>11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2.8265095273990419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2.8265095273990419</v>
      </c>
    </row>
    <row r="1866" spans="1:31" x14ac:dyDescent="0.25">
      <c r="A1866">
        <v>2411648</v>
      </c>
      <c r="B1866">
        <v>1</v>
      </c>
      <c r="C1866" t="s">
        <v>80</v>
      </c>
      <c r="D1866" t="s">
        <v>97</v>
      </c>
      <c r="E1866" t="s">
        <v>146</v>
      </c>
      <c r="F1866" t="s">
        <v>5631</v>
      </c>
      <c r="G1866" t="s">
        <v>199</v>
      </c>
      <c r="H1866" t="s">
        <v>149</v>
      </c>
      <c r="I1866" t="s">
        <v>136</v>
      </c>
      <c r="J1866" t="s">
        <v>137</v>
      </c>
      <c r="K1866" t="s">
        <v>138</v>
      </c>
      <c r="L1866" t="s">
        <v>5632</v>
      </c>
      <c r="M1866" t="s">
        <v>5633</v>
      </c>
      <c r="N1866">
        <v>1.4638888880000001</v>
      </c>
      <c r="O1866">
        <v>0</v>
      </c>
      <c r="P1866">
        <v>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1.7265103325154918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1.7265103325154918</v>
      </c>
    </row>
    <row r="1867" spans="1:31" x14ac:dyDescent="0.25">
      <c r="A1867">
        <v>2411293</v>
      </c>
      <c r="B1867">
        <v>1</v>
      </c>
      <c r="C1867" t="s">
        <v>81</v>
      </c>
      <c r="D1867" t="s">
        <v>128</v>
      </c>
      <c r="E1867" t="s">
        <v>152</v>
      </c>
      <c r="F1867" t="s">
        <v>5634</v>
      </c>
      <c r="G1867" t="s">
        <v>2250</v>
      </c>
      <c r="H1867" t="s">
        <v>149</v>
      </c>
      <c r="I1867" t="s">
        <v>136</v>
      </c>
      <c r="J1867" t="s">
        <v>137</v>
      </c>
      <c r="K1867" t="s">
        <v>138</v>
      </c>
      <c r="L1867" t="s">
        <v>5635</v>
      </c>
      <c r="M1867" t="s">
        <v>5636</v>
      </c>
      <c r="N1867">
        <v>1.1711111110000001</v>
      </c>
      <c r="O1867">
        <v>0</v>
      </c>
      <c r="P1867">
        <v>404</v>
      </c>
      <c r="Q1867">
        <v>0</v>
      </c>
      <c r="R1867">
        <v>0</v>
      </c>
      <c r="S1867">
        <v>0</v>
      </c>
      <c r="T1867">
        <v>46</v>
      </c>
      <c r="U1867">
        <v>0</v>
      </c>
      <c r="V1867">
        <v>0</v>
      </c>
      <c r="W1867">
        <v>0</v>
      </c>
      <c r="X1867">
        <v>111.68469481297673</v>
      </c>
      <c r="Y1867">
        <v>0</v>
      </c>
      <c r="Z1867">
        <v>0</v>
      </c>
      <c r="AA1867">
        <v>0</v>
      </c>
      <c r="AB1867">
        <v>84.637078712673073</v>
      </c>
      <c r="AC1867">
        <v>0</v>
      </c>
      <c r="AD1867">
        <v>0</v>
      </c>
      <c r="AE1867">
        <v>196.3217735256498</v>
      </c>
    </row>
    <row r="1868" spans="1:31" x14ac:dyDescent="0.25">
      <c r="A1868">
        <v>2411459</v>
      </c>
      <c r="B1868">
        <v>1</v>
      </c>
      <c r="C1868" t="s">
        <v>80</v>
      </c>
      <c r="D1868" t="s">
        <v>90</v>
      </c>
      <c r="E1868" t="s">
        <v>162</v>
      </c>
      <c r="F1868" t="s">
        <v>5637</v>
      </c>
      <c r="G1868" t="s">
        <v>154</v>
      </c>
      <c r="H1868" t="s">
        <v>149</v>
      </c>
      <c r="I1868" t="s">
        <v>136</v>
      </c>
      <c r="J1868" t="s">
        <v>137</v>
      </c>
      <c r="K1868" t="s">
        <v>138</v>
      </c>
      <c r="L1868" t="s">
        <v>5638</v>
      </c>
      <c r="M1868" t="s">
        <v>5639</v>
      </c>
      <c r="N1868">
        <v>0.42972222199999999</v>
      </c>
      <c r="O1868">
        <v>0</v>
      </c>
      <c r="P1868">
        <v>135</v>
      </c>
      <c r="Q1868">
        <v>0</v>
      </c>
      <c r="R1868">
        <v>0</v>
      </c>
      <c r="S1868">
        <v>0</v>
      </c>
      <c r="T1868">
        <v>4</v>
      </c>
      <c r="U1868">
        <v>0</v>
      </c>
      <c r="V1868">
        <v>0</v>
      </c>
      <c r="W1868">
        <v>0</v>
      </c>
      <c r="X1868">
        <v>13.014860637569699</v>
      </c>
      <c r="Y1868">
        <v>0</v>
      </c>
      <c r="Z1868">
        <v>0</v>
      </c>
      <c r="AA1868">
        <v>0</v>
      </c>
      <c r="AB1868">
        <v>0.21001751090319998</v>
      </c>
      <c r="AC1868">
        <v>0</v>
      </c>
      <c r="AD1868">
        <v>0</v>
      </c>
      <c r="AE1868">
        <v>13.224878148472898</v>
      </c>
    </row>
    <row r="1869" spans="1:31" x14ac:dyDescent="0.25">
      <c r="A1869">
        <v>2411336</v>
      </c>
      <c r="B1869">
        <v>1</v>
      </c>
      <c r="C1869" t="s">
        <v>80</v>
      </c>
      <c r="D1869" t="s">
        <v>84</v>
      </c>
      <c r="E1869" t="s">
        <v>132</v>
      </c>
      <c r="F1869" t="s">
        <v>5640</v>
      </c>
      <c r="G1869" t="s">
        <v>565</v>
      </c>
      <c r="H1869" t="s">
        <v>135</v>
      </c>
      <c r="I1869" t="s">
        <v>278</v>
      </c>
      <c r="J1869" t="s">
        <v>137</v>
      </c>
      <c r="K1869" t="s">
        <v>138</v>
      </c>
      <c r="L1869" t="s">
        <v>5641</v>
      </c>
      <c r="M1869" t="s">
        <v>5642</v>
      </c>
      <c r="N1869">
        <v>1.6944443999999999E-2</v>
      </c>
      <c r="O1869">
        <v>0</v>
      </c>
      <c r="P1869">
        <v>2790</v>
      </c>
      <c r="Q1869">
        <v>0</v>
      </c>
      <c r="R1869">
        <v>0</v>
      </c>
      <c r="S1869">
        <v>0</v>
      </c>
      <c r="T1869">
        <v>127</v>
      </c>
      <c r="U1869">
        <v>0</v>
      </c>
      <c r="V1869">
        <v>0</v>
      </c>
      <c r="W1869">
        <v>0</v>
      </c>
      <c r="X1869">
        <v>10.50939878613417</v>
      </c>
      <c r="Y1869">
        <v>0</v>
      </c>
      <c r="Z1869">
        <v>0</v>
      </c>
      <c r="AA1869">
        <v>0</v>
      </c>
      <c r="AB1869">
        <v>3.3636186469128213</v>
      </c>
      <c r="AC1869">
        <v>0</v>
      </c>
      <c r="AD1869">
        <v>0</v>
      </c>
      <c r="AE1869">
        <v>13.873017433046991</v>
      </c>
    </row>
    <row r="1870" spans="1:31" x14ac:dyDescent="0.25">
      <c r="A1870">
        <v>2411273</v>
      </c>
      <c r="B1870">
        <v>1</v>
      </c>
      <c r="C1870" t="s">
        <v>81</v>
      </c>
      <c r="D1870" t="s">
        <v>123</v>
      </c>
      <c r="E1870" t="s">
        <v>174</v>
      </c>
      <c r="F1870" t="s">
        <v>5643</v>
      </c>
      <c r="G1870" t="s">
        <v>158</v>
      </c>
      <c r="H1870" t="s">
        <v>135</v>
      </c>
      <c r="I1870" t="s">
        <v>136</v>
      </c>
      <c r="J1870" t="s">
        <v>137</v>
      </c>
      <c r="K1870" t="s">
        <v>159</v>
      </c>
      <c r="L1870" t="s">
        <v>5644</v>
      </c>
      <c r="M1870" t="s">
        <v>5645</v>
      </c>
      <c r="N1870">
        <v>7.9625000000000004</v>
      </c>
      <c r="O1870">
        <v>9</v>
      </c>
      <c r="P1870">
        <v>422</v>
      </c>
      <c r="Q1870">
        <v>479</v>
      </c>
      <c r="R1870">
        <v>746</v>
      </c>
      <c r="S1870">
        <v>54</v>
      </c>
      <c r="T1870">
        <v>156</v>
      </c>
      <c r="U1870">
        <v>1</v>
      </c>
      <c r="V1870">
        <v>0</v>
      </c>
      <c r="W1870">
        <v>0.92806177230450015</v>
      </c>
      <c r="X1870">
        <v>422.88205632650585</v>
      </c>
      <c r="Y1870">
        <v>795.63611547020344</v>
      </c>
      <c r="Z1870">
        <v>696.38053606691778</v>
      </c>
      <c r="AA1870">
        <v>178.11054743915352</v>
      </c>
      <c r="AB1870">
        <v>531.12590032654316</v>
      </c>
      <c r="AC1870">
        <v>1164.1697506446208</v>
      </c>
      <c r="AD1870">
        <v>0</v>
      </c>
      <c r="AE1870">
        <v>3789.232968046249</v>
      </c>
    </row>
    <row r="1871" spans="1:31" x14ac:dyDescent="0.25">
      <c r="A1871">
        <v>2411130</v>
      </c>
      <c r="B1871">
        <v>1</v>
      </c>
      <c r="C1871" t="s">
        <v>80</v>
      </c>
      <c r="D1871" t="s">
        <v>84</v>
      </c>
      <c r="E1871" t="s">
        <v>146</v>
      </c>
      <c r="F1871" t="s">
        <v>5646</v>
      </c>
      <c r="G1871" t="s">
        <v>282</v>
      </c>
      <c r="H1871" t="s">
        <v>149</v>
      </c>
      <c r="I1871" t="s">
        <v>136</v>
      </c>
      <c r="J1871" t="s">
        <v>137</v>
      </c>
      <c r="K1871" t="s">
        <v>138</v>
      </c>
      <c r="L1871" t="s">
        <v>5647</v>
      </c>
      <c r="M1871" t="s">
        <v>5648</v>
      </c>
      <c r="N1871">
        <v>1.4258333329999999</v>
      </c>
      <c r="O1871">
        <v>0</v>
      </c>
      <c r="P1871">
        <v>5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2.0141742974652002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2.0141742974652002</v>
      </c>
    </row>
    <row r="1872" spans="1:31" x14ac:dyDescent="0.25">
      <c r="A1872">
        <v>2411167</v>
      </c>
      <c r="B1872">
        <v>1</v>
      </c>
      <c r="C1872" t="s">
        <v>80</v>
      </c>
      <c r="D1872" t="s">
        <v>100</v>
      </c>
      <c r="E1872" t="s">
        <v>141</v>
      </c>
      <c r="F1872" t="s">
        <v>5649</v>
      </c>
      <c r="G1872" t="s">
        <v>158</v>
      </c>
      <c r="H1872" t="s">
        <v>135</v>
      </c>
      <c r="I1872" t="s">
        <v>136</v>
      </c>
      <c r="J1872" t="s">
        <v>137</v>
      </c>
      <c r="K1872" t="s">
        <v>159</v>
      </c>
      <c r="L1872" t="s">
        <v>5650</v>
      </c>
      <c r="M1872" t="s">
        <v>5651</v>
      </c>
      <c r="N1872">
        <v>2.486111111</v>
      </c>
      <c r="O1872">
        <v>4</v>
      </c>
      <c r="P1872">
        <v>156</v>
      </c>
      <c r="Q1872">
        <v>6</v>
      </c>
      <c r="R1872">
        <v>60</v>
      </c>
      <c r="S1872">
        <v>13</v>
      </c>
      <c r="T1872">
        <v>62</v>
      </c>
      <c r="U1872">
        <v>2</v>
      </c>
      <c r="V1872">
        <v>1</v>
      </c>
      <c r="W1872">
        <v>4.8328009112161334</v>
      </c>
      <c r="X1872">
        <v>79.592003832232521</v>
      </c>
      <c r="Y1872">
        <v>12.074398698155552</v>
      </c>
      <c r="Z1872">
        <v>30.774849258711562</v>
      </c>
      <c r="AA1872">
        <v>231.96813419150348</v>
      </c>
      <c r="AB1872">
        <v>180.70606609333439</v>
      </c>
      <c r="AC1872">
        <v>343.20152652869393</v>
      </c>
      <c r="AD1872">
        <v>18.378741569026474</v>
      </c>
      <c r="AE1872">
        <v>901.52852108287402</v>
      </c>
    </row>
    <row r="1873" spans="1:31" x14ac:dyDescent="0.25">
      <c r="A1873">
        <v>2411585</v>
      </c>
      <c r="B1873">
        <v>1</v>
      </c>
      <c r="C1873" t="s">
        <v>81</v>
      </c>
      <c r="D1873" t="s">
        <v>128</v>
      </c>
      <c r="E1873" t="s">
        <v>174</v>
      </c>
      <c r="F1873" t="s">
        <v>464</v>
      </c>
      <c r="G1873" t="s">
        <v>143</v>
      </c>
      <c r="H1873" t="s">
        <v>135</v>
      </c>
      <c r="I1873" t="s">
        <v>136</v>
      </c>
      <c r="J1873" t="s">
        <v>137</v>
      </c>
      <c r="K1873" t="s">
        <v>138</v>
      </c>
      <c r="L1873" t="s">
        <v>5652</v>
      </c>
      <c r="M1873" t="s">
        <v>5653</v>
      </c>
      <c r="N1873">
        <v>0.42833333299999998</v>
      </c>
      <c r="O1873">
        <v>0</v>
      </c>
      <c r="P1873">
        <v>977</v>
      </c>
      <c r="Q1873">
        <v>1</v>
      </c>
      <c r="R1873">
        <v>9</v>
      </c>
      <c r="S1873">
        <v>16</v>
      </c>
      <c r="T1873">
        <v>126</v>
      </c>
      <c r="U1873">
        <v>0</v>
      </c>
      <c r="V1873">
        <v>0</v>
      </c>
      <c r="W1873">
        <v>0</v>
      </c>
      <c r="X1873">
        <v>58.75902722295983</v>
      </c>
      <c r="Y1873">
        <v>0.13741572320999998</v>
      </c>
      <c r="Z1873">
        <v>3.7512397195257003</v>
      </c>
      <c r="AA1873">
        <v>58.665950828175603</v>
      </c>
      <c r="AB1873">
        <v>17.263105201121629</v>
      </c>
      <c r="AC1873">
        <v>0</v>
      </c>
      <c r="AD1873">
        <v>0</v>
      </c>
      <c r="AE1873">
        <v>138.57673869499274</v>
      </c>
    </row>
    <row r="1874" spans="1:31" x14ac:dyDescent="0.25">
      <c r="A1874">
        <v>2411359</v>
      </c>
      <c r="B1874">
        <v>1</v>
      </c>
      <c r="C1874" t="s">
        <v>80</v>
      </c>
      <c r="D1874" t="s">
        <v>95</v>
      </c>
      <c r="E1874" t="s">
        <v>162</v>
      </c>
      <c r="F1874" t="s">
        <v>5654</v>
      </c>
      <c r="G1874" t="s">
        <v>154</v>
      </c>
      <c r="H1874" t="s">
        <v>149</v>
      </c>
      <c r="I1874" t="s">
        <v>136</v>
      </c>
      <c r="J1874" t="s">
        <v>137</v>
      </c>
      <c r="K1874" t="s">
        <v>138</v>
      </c>
      <c r="L1874" t="s">
        <v>5655</v>
      </c>
      <c r="M1874" t="s">
        <v>5656</v>
      </c>
      <c r="N1874">
        <v>0.92</v>
      </c>
      <c r="O1874">
        <v>0</v>
      </c>
      <c r="P1874">
        <v>20</v>
      </c>
      <c r="Q1874">
        <v>0</v>
      </c>
      <c r="R1874">
        <v>0</v>
      </c>
      <c r="S1874">
        <v>0</v>
      </c>
      <c r="T1874">
        <v>2</v>
      </c>
      <c r="U1874">
        <v>0</v>
      </c>
      <c r="V1874">
        <v>0</v>
      </c>
      <c r="W1874">
        <v>0</v>
      </c>
      <c r="X1874">
        <v>1.8621997804099002</v>
      </c>
      <c r="Y1874">
        <v>0</v>
      </c>
      <c r="Z1874">
        <v>0</v>
      </c>
      <c r="AA1874">
        <v>0</v>
      </c>
      <c r="AB1874">
        <v>9.8762743099500006E-2</v>
      </c>
      <c r="AC1874">
        <v>0</v>
      </c>
      <c r="AD1874">
        <v>0</v>
      </c>
      <c r="AE1874">
        <v>1.9609625235094001</v>
      </c>
    </row>
    <row r="1875" spans="1:31" x14ac:dyDescent="0.25">
      <c r="A1875">
        <v>2411153</v>
      </c>
      <c r="B1875">
        <v>1</v>
      </c>
      <c r="C1875" t="s">
        <v>81</v>
      </c>
      <c r="D1875" t="s">
        <v>128</v>
      </c>
      <c r="E1875" t="s">
        <v>146</v>
      </c>
      <c r="F1875" t="s">
        <v>5657</v>
      </c>
      <c r="G1875" t="s">
        <v>282</v>
      </c>
      <c r="H1875" t="s">
        <v>149</v>
      </c>
      <c r="I1875" t="s">
        <v>136</v>
      </c>
      <c r="J1875" t="s">
        <v>137</v>
      </c>
      <c r="K1875" t="s">
        <v>138</v>
      </c>
      <c r="L1875" t="s">
        <v>5658</v>
      </c>
      <c r="M1875" t="s">
        <v>5659</v>
      </c>
      <c r="N1875">
        <v>4.7636111110000003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8.1026045289660278</v>
      </c>
      <c r="AC1875">
        <v>0</v>
      </c>
      <c r="AD1875">
        <v>0</v>
      </c>
      <c r="AE1875">
        <v>8.1026045289660278</v>
      </c>
    </row>
    <row r="1876" spans="1:31" x14ac:dyDescent="0.25">
      <c r="A1876">
        <v>2411127</v>
      </c>
      <c r="B1876">
        <v>1</v>
      </c>
      <c r="C1876" t="s">
        <v>81</v>
      </c>
      <c r="D1876" t="s">
        <v>120</v>
      </c>
      <c r="E1876" t="s">
        <v>146</v>
      </c>
      <c r="F1876" t="s">
        <v>5660</v>
      </c>
      <c r="G1876" t="s">
        <v>148</v>
      </c>
      <c r="H1876" t="s">
        <v>149</v>
      </c>
      <c r="I1876" t="s">
        <v>136</v>
      </c>
      <c r="J1876" t="s">
        <v>137</v>
      </c>
      <c r="K1876" t="s">
        <v>138</v>
      </c>
      <c r="L1876" t="s">
        <v>5661</v>
      </c>
      <c r="M1876" t="s">
        <v>5662</v>
      </c>
      <c r="N1876">
        <v>1.5275000000000001</v>
      </c>
      <c r="O1876">
        <v>0</v>
      </c>
      <c r="P1876">
        <v>3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5.3353981703150005E-2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5.3353981703150005E-2</v>
      </c>
    </row>
    <row r="1877" spans="1:31" x14ac:dyDescent="0.25">
      <c r="A1877">
        <v>2411482</v>
      </c>
      <c r="B1877">
        <v>1</v>
      </c>
      <c r="C1877" t="s">
        <v>81</v>
      </c>
      <c r="D1877" t="s">
        <v>112</v>
      </c>
      <c r="E1877" t="s">
        <v>174</v>
      </c>
      <c r="F1877" t="s">
        <v>5663</v>
      </c>
      <c r="G1877" t="s">
        <v>154</v>
      </c>
      <c r="H1877" t="s">
        <v>135</v>
      </c>
      <c r="I1877" t="s">
        <v>136</v>
      </c>
      <c r="J1877" t="s">
        <v>137</v>
      </c>
      <c r="K1877" t="s">
        <v>138</v>
      </c>
      <c r="L1877" t="s">
        <v>5664</v>
      </c>
      <c r="M1877" t="s">
        <v>5665</v>
      </c>
      <c r="N1877">
        <v>0.183888888</v>
      </c>
      <c r="O1877">
        <v>0</v>
      </c>
      <c r="P1877">
        <v>2374</v>
      </c>
      <c r="Q1877">
        <v>0</v>
      </c>
      <c r="R1877">
        <v>35</v>
      </c>
      <c r="S1877">
        <v>0</v>
      </c>
      <c r="T1877">
        <v>103</v>
      </c>
      <c r="U1877">
        <v>1</v>
      </c>
      <c r="V1877">
        <v>0</v>
      </c>
      <c r="W1877">
        <v>0</v>
      </c>
      <c r="X1877">
        <v>73.058264958187067</v>
      </c>
      <c r="Y1877">
        <v>0</v>
      </c>
      <c r="Z1877">
        <v>1.1370144961933668</v>
      </c>
      <c r="AA1877">
        <v>0</v>
      </c>
      <c r="AB1877">
        <v>20.270921033020961</v>
      </c>
      <c r="AC1877">
        <v>3.0395520185057996</v>
      </c>
      <c r="AD1877">
        <v>0</v>
      </c>
      <c r="AE1877">
        <v>97.505752505907211</v>
      </c>
    </row>
    <row r="1878" spans="1:31" x14ac:dyDescent="0.25">
      <c r="A1878">
        <v>2411313</v>
      </c>
      <c r="B1878">
        <v>1</v>
      </c>
      <c r="C1878" t="s">
        <v>80</v>
      </c>
      <c r="D1878" t="s">
        <v>111</v>
      </c>
      <c r="E1878" t="s">
        <v>146</v>
      </c>
      <c r="F1878" t="s">
        <v>5666</v>
      </c>
      <c r="G1878" t="s">
        <v>282</v>
      </c>
      <c r="H1878" t="s">
        <v>149</v>
      </c>
      <c r="I1878" t="s">
        <v>136</v>
      </c>
      <c r="J1878" t="s">
        <v>137</v>
      </c>
      <c r="K1878" t="s">
        <v>138</v>
      </c>
      <c r="L1878" t="s">
        <v>5667</v>
      </c>
      <c r="M1878" t="s">
        <v>5668</v>
      </c>
      <c r="N1878">
        <v>1.294444444</v>
      </c>
      <c r="O1878">
        <v>0</v>
      </c>
      <c r="P1878">
        <v>5</v>
      </c>
      <c r="Q1878">
        <v>0</v>
      </c>
      <c r="R1878">
        <v>0</v>
      </c>
      <c r="S1878">
        <v>0</v>
      </c>
      <c r="T1878">
        <v>5</v>
      </c>
      <c r="U1878">
        <v>0</v>
      </c>
      <c r="V1878">
        <v>0</v>
      </c>
      <c r="W1878">
        <v>0</v>
      </c>
      <c r="X1878">
        <v>1.79594718441935</v>
      </c>
      <c r="Y1878">
        <v>0</v>
      </c>
      <c r="Z1878">
        <v>0</v>
      </c>
      <c r="AA1878">
        <v>0</v>
      </c>
      <c r="AB1878">
        <v>0.72777560580754996</v>
      </c>
      <c r="AC1878">
        <v>0</v>
      </c>
      <c r="AD1878">
        <v>0</v>
      </c>
      <c r="AE1878">
        <v>2.5237227902269002</v>
      </c>
    </row>
    <row r="1879" spans="1:31" x14ac:dyDescent="0.25">
      <c r="A1879">
        <v>2411319</v>
      </c>
      <c r="B1879">
        <v>1</v>
      </c>
      <c r="C1879" t="s">
        <v>80</v>
      </c>
      <c r="D1879" t="s">
        <v>96</v>
      </c>
      <c r="E1879" t="s">
        <v>146</v>
      </c>
      <c r="F1879" t="s">
        <v>5669</v>
      </c>
      <c r="G1879" t="s">
        <v>199</v>
      </c>
      <c r="H1879" t="s">
        <v>149</v>
      </c>
      <c r="I1879" t="s">
        <v>136</v>
      </c>
      <c r="J1879" t="s">
        <v>137</v>
      </c>
      <c r="K1879" t="s">
        <v>138</v>
      </c>
      <c r="L1879" t="s">
        <v>5670</v>
      </c>
      <c r="M1879" t="s">
        <v>5671</v>
      </c>
      <c r="N1879">
        <v>4.2569444440000002</v>
      </c>
      <c r="O1879">
        <v>0</v>
      </c>
      <c r="P1879">
        <v>2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0.49645290802083336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0.49645290802083336</v>
      </c>
    </row>
    <row r="1880" spans="1:31" x14ac:dyDescent="0.25">
      <c r="A1880">
        <v>2411133</v>
      </c>
      <c r="B1880">
        <v>1</v>
      </c>
      <c r="C1880" t="s">
        <v>80</v>
      </c>
      <c r="D1880" t="s">
        <v>95</v>
      </c>
      <c r="E1880" t="s">
        <v>141</v>
      </c>
      <c r="F1880" t="s">
        <v>480</v>
      </c>
      <c r="G1880" t="s">
        <v>143</v>
      </c>
      <c r="H1880" t="s">
        <v>135</v>
      </c>
      <c r="I1880" t="s">
        <v>136</v>
      </c>
      <c r="J1880" t="s">
        <v>137</v>
      </c>
      <c r="K1880" t="s">
        <v>138</v>
      </c>
      <c r="L1880" t="s">
        <v>5672</v>
      </c>
      <c r="M1880" t="s">
        <v>5673</v>
      </c>
      <c r="N1880">
        <v>0.63916666600000005</v>
      </c>
      <c r="O1880">
        <v>5</v>
      </c>
      <c r="P1880">
        <v>2423</v>
      </c>
      <c r="Q1880">
        <v>8</v>
      </c>
      <c r="R1880">
        <v>38</v>
      </c>
      <c r="S1880">
        <v>43</v>
      </c>
      <c r="T1880">
        <v>211</v>
      </c>
      <c r="U1880">
        <v>8</v>
      </c>
      <c r="V1880">
        <v>2</v>
      </c>
      <c r="W1880">
        <v>0.861211396922825</v>
      </c>
      <c r="X1880">
        <v>331.32962576736099</v>
      </c>
      <c r="Y1880">
        <v>43.98509199416312</v>
      </c>
      <c r="Z1880">
        <v>2.908485910326533</v>
      </c>
      <c r="AA1880">
        <v>349.34461056025452</v>
      </c>
      <c r="AB1880">
        <v>180.64810417705507</v>
      </c>
      <c r="AC1880">
        <v>343.1079680232848</v>
      </c>
      <c r="AD1880">
        <v>7.7350522333044998</v>
      </c>
      <c r="AE1880">
        <v>1259.9201500626723</v>
      </c>
    </row>
    <row r="1881" spans="1:31" x14ac:dyDescent="0.25">
      <c r="A1881">
        <v>2411631</v>
      </c>
      <c r="B1881">
        <v>1</v>
      </c>
      <c r="C1881" t="s">
        <v>80</v>
      </c>
      <c r="D1881" t="s">
        <v>96</v>
      </c>
      <c r="E1881" t="s">
        <v>162</v>
      </c>
      <c r="F1881" t="s">
        <v>5674</v>
      </c>
      <c r="G1881" t="s">
        <v>164</v>
      </c>
      <c r="H1881" t="s">
        <v>149</v>
      </c>
      <c r="I1881" t="s">
        <v>136</v>
      </c>
      <c r="J1881" t="s">
        <v>137</v>
      </c>
      <c r="K1881" t="s">
        <v>138</v>
      </c>
      <c r="L1881" t="s">
        <v>5675</v>
      </c>
      <c r="M1881" t="s">
        <v>5676</v>
      </c>
      <c r="N1881">
        <v>2.1102777769999999</v>
      </c>
      <c r="O1881">
        <v>0</v>
      </c>
      <c r="P1881">
        <v>2</v>
      </c>
      <c r="Q1881">
        <v>0</v>
      </c>
      <c r="R1881">
        <v>0</v>
      </c>
      <c r="S1881">
        <v>0</v>
      </c>
      <c r="T1881">
        <v>7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24.632840833113036</v>
      </c>
      <c r="AC1881">
        <v>0</v>
      </c>
      <c r="AD1881">
        <v>0</v>
      </c>
      <c r="AE1881">
        <v>24.632840833113036</v>
      </c>
    </row>
    <row r="1882" spans="1:31" x14ac:dyDescent="0.25">
      <c r="A1882">
        <v>2411276</v>
      </c>
      <c r="B1882">
        <v>1</v>
      </c>
      <c r="C1882" t="s">
        <v>81</v>
      </c>
      <c r="D1882" t="s">
        <v>127</v>
      </c>
      <c r="E1882" t="s">
        <v>141</v>
      </c>
      <c r="F1882" t="s">
        <v>372</v>
      </c>
      <c r="G1882" t="s">
        <v>143</v>
      </c>
      <c r="H1882" t="s">
        <v>135</v>
      </c>
      <c r="I1882" t="s">
        <v>136</v>
      </c>
      <c r="J1882" t="s">
        <v>137</v>
      </c>
      <c r="K1882" t="s">
        <v>138</v>
      </c>
      <c r="L1882" t="s">
        <v>5677</v>
      </c>
      <c r="M1882" t="s">
        <v>5678</v>
      </c>
      <c r="N1882">
        <v>1.0891666659999999</v>
      </c>
      <c r="O1882">
        <v>6</v>
      </c>
      <c r="P1882">
        <v>490</v>
      </c>
      <c r="Q1882">
        <v>84</v>
      </c>
      <c r="R1882">
        <v>76</v>
      </c>
      <c r="S1882">
        <v>17</v>
      </c>
      <c r="T1882">
        <v>40</v>
      </c>
      <c r="U1882">
        <v>4</v>
      </c>
      <c r="V1882">
        <v>0</v>
      </c>
      <c r="W1882">
        <v>0.69803479668555002</v>
      </c>
      <c r="X1882">
        <v>75.571963438578933</v>
      </c>
      <c r="Y1882">
        <v>27.261316663407133</v>
      </c>
      <c r="Z1882">
        <v>16.123098038480443</v>
      </c>
      <c r="AA1882">
        <v>586.31159137743259</v>
      </c>
      <c r="AB1882">
        <v>25.300205187007258</v>
      </c>
      <c r="AC1882">
        <v>351.75414922147803</v>
      </c>
      <c r="AD1882">
        <v>0</v>
      </c>
      <c r="AE1882">
        <v>1083.0203587230699</v>
      </c>
    </row>
    <row r="1883" spans="1:31" x14ac:dyDescent="0.25">
      <c r="A1883">
        <v>2411139</v>
      </c>
      <c r="B1883">
        <v>1</v>
      </c>
      <c r="C1883" t="s">
        <v>80</v>
      </c>
      <c r="D1883" t="s">
        <v>88</v>
      </c>
      <c r="E1883" t="s">
        <v>141</v>
      </c>
      <c r="F1883" t="s">
        <v>3708</v>
      </c>
      <c r="G1883" t="s">
        <v>143</v>
      </c>
      <c r="H1883" t="s">
        <v>135</v>
      </c>
      <c r="I1883" t="s">
        <v>136</v>
      </c>
      <c r="J1883" t="s">
        <v>137</v>
      </c>
      <c r="K1883" t="s">
        <v>138</v>
      </c>
      <c r="L1883" t="s">
        <v>5679</v>
      </c>
      <c r="M1883" t="s">
        <v>5680</v>
      </c>
      <c r="N1883">
        <v>1.0747222219999999</v>
      </c>
      <c r="O1883">
        <v>0</v>
      </c>
      <c r="P1883">
        <v>0</v>
      </c>
      <c r="Q1883">
        <v>0</v>
      </c>
      <c r="R1883">
        <v>0</v>
      </c>
      <c r="S1883">
        <v>3</v>
      </c>
      <c r="T1883">
        <v>0</v>
      </c>
      <c r="U1883">
        <v>2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62.412280157669549</v>
      </c>
      <c r="AB1883">
        <v>0</v>
      </c>
      <c r="AC1883">
        <v>44.143083525844254</v>
      </c>
      <c r="AD1883">
        <v>0</v>
      </c>
      <c r="AE1883">
        <v>106.5553636835138</v>
      </c>
    </row>
    <row r="1884" spans="1:31" x14ac:dyDescent="0.25">
      <c r="A1884">
        <v>2411471</v>
      </c>
      <c r="B1884">
        <v>1</v>
      </c>
      <c r="C1884" t="s">
        <v>80</v>
      </c>
      <c r="D1884" t="s">
        <v>90</v>
      </c>
      <c r="E1884" t="s">
        <v>288</v>
      </c>
      <c r="F1884" t="s">
        <v>5681</v>
      </c>
      <c r="G1884" t="s">
        <v>176</v>
      </c>
      <c r="H1884" t="s">
        <v>149</v>
      </c>
      <c r="I1884" t="s">
        <v>136</v>
      </c>
      <c r="J1884" t="s">
        <v>137</v>
      </c>
      <c r="K1884" t="s">
        <v>159</v>
      </c>
      <c r="L1884" t="s">
        <v>5682</v>
      </c>
      <c r="M1884" t="s">
        <v>5683</v>
      </c>
      <c r="N1884">
        <v>0.255</v>
      </c>
      <c r="O1884">
        <v>0</v>
      </c>
      <c r="P1884">
        <v>234</v>
      </c>
      <c r="Q1884">
        <v>0</v>
      </c>
      <c r="R1884">
        <v>0</v>
      </c>
      <c r="S1884">
        <v>0</v>
      </c>
      <c r="T1884">
        <v>21</v>
      </c>
      <c r="U1884">
        <v>0</v>
      </c>
      <c r="V1884">
        <v>0</v>
      </c>
      <c r="W1884">
        <v>0</v>
      </c>
      <c r="X1884">
        <v>11.701469913504305</v>
      </c>
      <c r="Y1884">
        <v>0</v>
      </c>
      <c r="Z1884">
        <v>0</v>
      </c>
      <c r="AA1884">
        <v>0</v>
      </c>
      <c r="AB1884">
        <v>1.2201459523839</v>
      </c>
      <c r="AC1884">
        <v>0</v>
      </c>
      <c r="AD1884">
        <v>0</v>
      </c>
      <c r="AE1884">
        <v>12.921615865888205</v>
      </c>
    </row>
    <row r="1885" spans="1:31" x14ac:dyDescent="0.25">
      <c r="A1885">
        <v>2411448</v>
      </c>
      <c r="B1885">
        <v>1</v>
      </c>
      <c r="C1885" t="s">
        <v>80</v>
      </c>
      <c r="D1885" t="s">
        <v>99</v>
      </c>
      <c r="E1885" t="s">
        <v>162</v>
      </c>
      <c r="F1885" t="s">
        <v>5684</v>
      </c>
      <c r="G1885" t="s">
        <v>154</v>
      </c>
      <c r="H1885" t="s">
        <v>149</v>
      </c>
      <c r="I1885" t="s">
        <v>136</v>
      </c>
      <c r="J1885" t="s">
        <v>137</v>
      </c>
      <c r="K1885" t="s">
        <v>138</v>
      </c>
      <c r="L1885" t="s">
        <v>5685</v>
      </c>
      <c r="M1885" t="s">
        <v>5686</v>
      </c>
      <c r="N1885">
        <v>0.98027777699999996</v>
      </c>
      <c r="O1885">
        <v>0</v>
      </c>
      <c r="P1885">
        <v>15</v>
      </c>
      <c r="Q1885">
        <v>0</v>
      </c>
      <c r="R1885">
        <v>0</v>
      </c>
      <c r="S1885">
        <v>0</v>
      </c>
      <c r="T1885">
        <v>6</v>
      </c>
      <c r="U1885">
        <v>0</v>
      </c>
      <c r="V1885">
        <v>0</v>
      </c>
      <c r="W1885">
        <v>0</v>
      </c>
      <c r="X1885">
        <v>2.5708437024841997</v>
      </c>
      <c r="Y1885">
        <v>0</v>
      </c>
      <c r="Z1885">
        <v>0</v>
      </c>
      <c r="AA1885">
        <v>0</v>
      </c>
      <c r="AB1885">
        <v>4.9402591039396828</v>
      </c>
      <c r="AC1885">
        <v>0</v>
      </c>
      <c r="AD1885">
        <v>0</v>
      </c>
      <c r="AE1885">
        <v>7.5111028064238825</v>
      </c>
    </row>
    <row r="1886" spans="1:31" x14ac:dyDescent="0.25">
      <c r="A1886">
        <v>2411099</v>
      </c>
      <c r="B1886">
        <v>1</v>
      </c>
      <c r="C1886" t="s">
        <v>80</v>
      </c>
      <c r="D1886" t="s">
        <v>88</v>
      </c>
      <c r="E1886" t="s">
        <v>174</v>
      </c>
      <c r="F1886" t="s">
        <v>5687</v>
      </c>
      <c r="G1886" t="s">
        <v>315</v>
      </c>
      <c r="H1886" t="s">
        <v>135</v>
      </c>
      <c r="I1886" t="s">
        <v>136</v>
      </c>
      <c r="J1886" t="s">
        <v>137</v>
      </c>
      <c r="K1886" t="s">
        <v>138</v>
      </c>
      <c r="L1886" t="s">
        <v>5688</v>
      </c>
      <c r="M1886" t="s">
        <v>5689</v>
      </c>
      <c r="N1886">
        <v>1.297222222</v>
      </c>
      <c r="O1886">
        <v>0</v>
      </c>
      <c r="P1886">
        <v>560</v>
      </c>
      <c r="Q1886">
        <v>0</v>
      </c>
      <c r="R1886">
        <v>0</v>
      </c>
      <c r="S1886">
        <v>0</v>
      </c>
      <c r="T1886">
        <v>11</v>
      </c>
      <c r="U1886">
        <v>0</v>
      </c>
      <c r="V1886">
        <v>0</v>
      </c>
      <c r="W1886">
        <v>0</v>
      </c>
      <c r="X1886">
        <v>150.22842441448998</v>
      </c>
      <c r="Y1886">
        <v>0</v>
      </c>
      <c r="Z1886">
        <v>0</v>
      </c>
      <c r="AA1886">
        <v>0</v>
      </c>
      <c r="AB1886">
        <v>2.6876220365138668</v>
      </c>
      <c r="AC1886">
        <v>0</v>
      </c>
      <c r="AD1886">
        <v>0</v>
      </c>
      <c r="AE1886">
        <v>152.91604645100384</v>
      </c>
    </row>
    <row r="1887" spans="1:31" x14ac:dyDescent="0.25">
      <c r="A1887">
        <v>2411202</v>
      </c>
      <c r="B1887">
        <v>1</v>
      </c>
      <c r="C1887" t="s">
        <v>80</v>
      </c>
      <c r="D1887" t="s">
        <v>83</v>
      </c>
      <c r="E1887" t="s">
        <v>132</v>
      </c>
      <c r="F1887" t="s">
        <v>5690</v>
      </c>
      <c r="G1887" t="s">
        <v>143</v>
      </c>
      <c r="H1887" t="s">
        <v>135</v>
      </c>
      <c r="I1887" t="s">
        <v>136</v>
      </c>
      <c r="J1887" t="s">
        <v>137</v>
      </c>
      <c r="K1887" t="s">
        <v>138</v>
      </c>
      <c r="L1887" t="s">
        <v>5691</v>
      </c>
      <c r="M1887" t="s">
        <v>5692</v>
      </c>
      <c r="N1887">
        <v>2.3163888880000001</v>
      </c>
      <c r="O1887">
        <v>0</v>
      </c>
      <c r="P1887">
        <v>1266</v>
      </c>
      <c r="Q1887">
        <v>0</v>
      </c>
      <c r="R1887">
        <v>0</v>
      </c>
      <c r="S1887">
        <v>0</v>
      </c>
      <c r="T1887">
        <v>145</v>
      </c>
      <c r="U1887">
        <v>0</v>
      </c>
      <c r="V1887">
        <v>0</v>
      </c>
      <c r="W1887">
        <v>0</v>
      </c>
      <c r="X1887">
        <v>570.32172583601823</v>
      </c>
      <c r="Y1887">
        <v>0</v>
      </c>
      <c r="Z1887">
        <v>0</v>
      </c>
      <c r="AA1887">
        <v>0</v>
      </c>
      <c r="AB1887">
        <v>262.39063045544935</v>
      </c>
      <c r="AC1887">
        <v>0</v>
      </c>
      <c r="AD1887">
        <v>0</v>
      </c>
      <c r="AE1887">
        <v>832.71235629146759</v>
      </c>
    </row>
    <row r="1888" spans="1:31" x14ac:dyDescent="0.25">
      <c r="A1888">
        <v>2411156</v>
      </c>
      <c r="B1888">
        <v>1</v>
      </c>
      <c r="C1888" t="s">
        <v>81</v>
      </c>
      <c r="D1888" t="s">
        <v>125</v>
      </c>
      <c r="E1888" t="s">
        <v>132</v>
      </c>
      <c r="F1888" t="s">
        <v>4065</v>
      </c>
      <c r="G1888" t="s">
        <v>143</v>
      </c>
      <c r="H1888" t="s">
        <v>135</v>
      </c>
      <c r="I1888" t="s">
        <v>136</v>
      </c>
      <c r="J1888" t="s">
        <v>137</v>
      </c>
      <c r="K1888" t="s">
        <v>138</v>
      </c>
      <c r="L1888" t="s">
        <v>5693</v>
      </c>
      <c r="M1888" t="s">
        <v>5694</v>
      </c>
      <c r="N1888">
        <v>0.49111111099999999</v>
      </c>
      <c r="O1888">
        <v>0</v>
      </c>
      <c r="P1888">
        <v>2523</v>
      </c>
      <c r="Q1888">
        <v>0</v>
      </c>
      <c r="R1888">
        <v>6</v>
      </c>
      <c r="S1888">
        <v>2</v>
      </c>
      <c r="T1888">
        <v>449</v>
      </c>
      <c r="U1888">
        <v>0</v>
      </c>
      <c r="V1888">
        <v>0</v>
      </c>
      <c r="W1888">
        <v>0</v>
      </c>
      <c r="X1888">
        <v>206.61645010465276</v>
      </c>
      <c r="Y1888">
        <v>0</v>
      </c>
      <c r="Z1888">
        <v>0</v>
      </c>
      <c r="AA1888">
        <v>1.7405157753210947</v>
      </c>
      <c r="AB1888">
        <v>143.28639209549684</v>
      </c>
      <c r="AC1888">
        <v>0</v>
      </c>
      <c r="AD1888">
        <v>0</v>
      </c>
      <c r="AE1888">
        <v>351.64335797547068</v>
      </c>
    </row>
    <row r="1889" spans="1:31" x14ac:dyDescent="0.25">
      <c r="A1889">
        <v>2411222</v>
      </c>
      <c r="B1889">
        <v>1</v>
      </c>
      <c r="C1889" t="s">
        <v>80</v>
      </c>
      <c r="D1889" t="s">
        <v>92</v>
      </c>
      <c r="E1889" t="s">
        <v>141</v>
      </c>
      <c r="F1889" t="s">
        <v>5695</v>
      </c>
      <c r="G1889" t="s">
        <v>158</v>
      </c>
      <c r="H1889" t="s">
        <v>135</v>
      </c>
      <c r="I1889" t="s">
        <v>136</v>
      </c>
      <c r="J1889" t="s">
        <v>137</v>
      </c>
      <c r="K1889" t="s">
        <v>159</v>
      </c>
      <c r="L1889" t="s">
        <v>5696</v>
      </c>
      <c r="M1889" t="s">
        <v>5697</v>
      </c>
      <c r="N1889">
        <v>5.5136111110000003</v>
      </c>
      <c r="O1889">
        <v>0</v>
      </c>
      <c r="P1889">
        <v>188</v>
      </c>
      <c r="Q1889">
        <v>0</v>
      </c>
      <c r="R1889">
        <v>10</v>
      </c>
      <c r="S1889">
        <v>0</v>
      </c>
      <c r="T1889">
        <v>18</v>
      </c>
      <c r="U1889">
        <v>0</v>
      </c>
      <c r="V1889">
        <v>0</v>
      </c>
      <c r="W1889">
        <v>0</v>
      </c>
      <c r="X1889">
        <v>203.00731245197889</v>
      </c>
      <c r="Y1889">
        <v>0</v>
      </c>
      <c r="Z1889">
        <v>59.13224063929129</v>
      </c>
      <c r="AA1889">
        <v>0</v>
      </c>
      <c r="AB1889">
        <v>104.2516990488341</v>
      </c>
      <c r="AC1889">
        <v>0</v>
      </c>
      <c r="AD1889">
        <v>0</v>
      </c>
      <c r="AE1889">
        <v>366.39125214010426</v>
      </c>
    </row>
    <row r="1890" spans="1:31" x14ac:dyDescent="0.25">
      <c r="A1890">
        <v>2411577</v>
      </c>
      <c r="B1890">
        <v>1</v>
      </c>
      <c r="C1890" t="s">
        <v>80</v>
      </c>
      <c r="D1890" t="s">
        <v>95</v>
      </c>
      <c r="E1890" t="s">
        <v>288</v>
      </c>
      <c r="F1890" t="s">
        <v>5698</v>
      </c>
      <c r="G1890" t="s">
        <v>154</v>
      </c>
      <c r="H1890" t="s">
        <v>149</v>
      </c>
      <c r="I1890" t="s">
        <v>136</v>
      </c>
      <c r="J1890" t="s">
        <v>137</v>
      </c>
      <c r="K1890" t="s">
        <v>138</v>
      </c>
      <c r="L1890" t="s">
        <v>5699</v>
      </c>
      <c r="M1890" t="s">
        <v>5700</v>
      </c>
      <c r="N1890">
        <v>0.6825</v>
      </c>
      <c r="O1890">
        <v>0</v>
      </c>
      <c r="P1890">
        <v>19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4.716524891884001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4.716524891884001</v>
      </c>
    </row>
    <row r="1891" spans="1:31" x14ac:dyDescent="0.25">
      <c r="A1891">
        <v>2411557</v>
      </c>
      <c r="B1891">
        <v>1</v>
      </c>
      <c r="C1891" t="s">
        <v>81</v>
      </c>
      <c r="D1891" t="s">
        <v>118</v>
      </c>
      <c r="E1891" t="s">
        <v>141</v>
      </c>
      <c r="F1891" t="s">
        <v>3009</v>
      </c>
      <c r="G1891" t="s">
        <v>143</v>
      </c>
      <c r="H1891" t="s">
        <v>135</v>
      </c>
      <c r="I1891" t="s">
        <v>136</v>
      </c>
      <c r="J1891" t="s">
        <v>137</v>
      </c>
      <c r="K1891" t="s">
        <v>138</v>
      </c>
      <c r="L1891" t="s">
        <v>5701</v>
      </c>
      <c r="M1891" t="s">
        <v>5702</v>
      </c>
      <c r="N1891">
        <v>1.2236111110000001</v>
      </c>
      <c r="O1891">
        <v>0</v>
      </c>
      <c r="P1891">
        <v>0</v>
      </c>
      <c r="Q1891">
        <v>2</v>
      </c>
      <c r="R1891">
        <v>60</v>
      </c>
      <c r="S1891">
        <v>1</v>
      </c>
      <c r="T1891">
        <v>4</v>
      </c>
      <c r="U1891">
        <v>0</v>
      </c>
      <c r="V1891">
        <v>0</v>
      </c>
      <c r="W1891">
        <v>0</v>
      </c>
      <c r="X1891">
        <v>0</v>
      </c>
      <c r="Y1891">
        <v>0.87306395865555553</v>
      </c>
      <c r="Z1891">
        <v>8.343618198672166</v>
      </c>
      <c r="AA1891">
        <v>1.6723194009614444</v>
      </c>
      <c r="AB1891">
        <v>3.5750248569628891</v>
      </c>
      <c r="AC1891">
        <v>0</v>
      </c>
      <c r="AD1891">
        <v>0</v>
      </c>
      <c r="AE1891">
        <v>14.464026415252055</v>
      </c>
    </row>
    <row r="1892" spans="1:31" x14ac:dyDescent="0.25">
      <c r="A1892">
        <v>2411285</v>
      </c>
      <c r="B1892">
        <v>1</v>
      </c>
      <c r="C1892" t="s">
        <v>80</v>
      </c>
      <c r="D1892" t="s">
        <v>104</v>
      </c>
      <c r="E1892" t="s">
        <v>141</v>
      </c>
      <c r="F1892" t="s">
        <v>5703</v>
      </c>
      <c r="G1892" t="s">
        <v>143</v>
      </c>
      <c r="H1892" t="s">
        <v>135</v>
      </c>
      <c r="I1892" t="s">
        <v>136</v>
      </c>
      <c r="J1892" t="s">
        <v>137</v>
      </c>
      <c r="K1892" t="s">
        <v>138</v>
      </c>
      <c r="L1892" t="s">
        <v>5704</v>
      </c>
      <c r="M1892" t="s">
        <v>5705</v>
      </c>
      <c r="N1892">
        <v>1.601111111</v>
      </c>
      <c r="O1892">
        <v>1</v>
      </c>
      <c r="P1892">
        <v>723</v>
      </c>
      <c r="Q1892">
        <v>10</v>
      </c>
      <c r="R1892">
        <v>8</v>
      </c>
      <c r="S1892">
        <v>29</v>
      </c>
      <c r="T1892">
        <v>62</v>
      </c>
      <c r="U1892">
        <v>6</v>
      </c>
      <c r="V1892">
        <v>0</v>
      </c>
      <c r="W1892">
        <v>0.34350123502880003</v>
      </c>
      <c r="X1892">
        <v>239.50212391104645</v>
      </c>
      <c r="Y1892">
        <v>108.52010770443265</v>
      </c>
      <c r="Z1892">
        <v>4.7608599693000006E-3</v>
      </c>
      <c r="AA1892">
        <v>2090.6459271923068</v>
      </c>
      <c r="AB1892">
        <v>51.281366499135338</v>
      </c>
      <c r="AC1892">
        <v>893.5328534794827</v>
      </c>
      <c r="AD1892">
        <v>0</v>
      </c>
      <c r="AE1892">
        <v>3383.8306408814019</v>
      </c>
    </row>
    <row r="1893" spans="1:31" x14ac:dyDescent="0.25">
      <c r="A1893">
        <v>2411179</v>
      </c>
      <c r="B1893">
        <v>1</v>
      </c>
      <c r="C1893" t="s">
        <v>80</v>
      </c>
      <c r="D1893" t="s">
        <v>100</v>
      </c>
      <c r="E1893" t="s">
        <v>141</v>
      </c>
      <c r="F1893" t="s">
        <v>5706</v>
      </c>
      <c r="G1893" t="s">
        <v>176</v>
      </c>
      <c r="H1893" t="s">
        <v>135</v>
      </c>
      <c r="I1893" t="s">
        <v>136</v>
      </c>
      <c r="J1893" t="s">
        <v>137</v>
      </c>
      <c r="K1893" t="s">
        <v>159</v>
      </c>
      <c r="L1893" t="s">
        <v>5707</v>
      </c>
      <c r="M1893" t="s">
        <v>5708</v>
      </c>
      <c r="N1893">
        <v>8.8569444439999998</v>
      </c>
      <c r="O1893">
        <v>6</v>
      </c>
      <c r="P1893">
        <v>312</v>
      </c>
      <c r="Q1893">
        <v>25</v>
      </c>
      <c r="R1893">
        <v>71</v>
      </c>
      <c r="S1893">
        <v>11</v>
      </c>
      <c r="T1893">
        <v>56</v>
      </c>
      <c r="U1893">
        <v>0</v>
      </c>
      <c r="V1893">
        <v>0</v>
      </c>
      <c r="W1893">
        <v>55.97985765688869</v>
      </c>
      <c r="X1893">
        <v>759.05195843857211</v>
      </c>
      <c r="Y1893">
        <v>99.760277412546301</v>
      </c>
      <c r="Z1893">
        <v>222.98291137239659</v>
      </c>
      <c r="AA1893">
        <v>156.66700531024807</v>
      </c>
      <c r="AB1893">
        <v>255.51070319201224</v>
      </c>
      <c r="AC1893">
        <v>0</v>
      </c>
      <c r="AD1893">
        <v>0</v>
      </c>
      <c r="AE1893">
        <v>1549.9527133826639</v>
      </c>
    </row>
    <row r="1894" spans="1:31" x14ac:dyDescent="0.25">
      <c r="A1894">
        <v>2411328</v>
      </c>
      <c r="B1894">
        <v>1</v>
      </c>
      <c r="C1894" t="s">
        <v>80</v>
      </c>
      <c r="D1894" t="s">
        <v>93</v>
      </c>
      <c r="E1894" t="s">
        <v>146</v>
      </c>
      <c r="F1894" t="s">
        <v>5709</v>
      </c>
      <c r="G1894" t="s">
        <v>168</v>
      </c>
      <c r="H1894" t="s">
        <v>149</v>
      </c>
      <c r="I1894" t="s">
        <v>136</v>
      </c>
      <c r="J1894" t="s">
        <v>3</v>
      </c>
      <c r="K1894" t="s">
        <v>138</v>
      </c>
      <c r="L1894" t="s">
        <v>5710</v>
      </c>
      <c r="M1894" t="s">
        <v>5711</v>
      </c>
      <c r="N1894">
        <v>3.3152777769999999</v>
      </c>
      <c r="O1894">
        <v>0</v>
      </c>
      <c r="P1894">
        <v>6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4.1423701942008746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4.1423701942008746</v>
      </c>
    </row>
    <row r="1895" spans="1:31" x14ac:dyDescent="0.25">
      <c r="A1895">
        <v>2411614</v>
      </c>
      <c r="B1895">
        <v>1</v>
      </c>
      <c r="C1895" t="s">
        <v>81</v>
      </c>
      <c r="D1895" t="s">
        <v>113</v>
      </c>
      <c r="E1895" t="s">
        <v>141</v>
      </c>
      <c r="F1895" t="s">
        <v>5712</v>
      </c>
      <c r="G1895" t="s">
        <v>154</v>
      </c>
      <c r="H1895" t="s">
        <v>135</v>
      </c>
      <c r="I1895" t="s">
        <v>136</v>
      </c>
      <c r="J1895" t="s">
        <v>137</v>
      </c>
      <c r="K1895" t="s">
        <v>138</v>
      </c>
      <c r="L1895" t="s">
        <v>5713</v>
      </c>
      <c r="M1895" t="s">
        <v>5714</v>
      </c>
      <c r="N1895">
        <v>1.109722222</v>
      </c>
      <c r="O1895">
        <v>1</v>
      </c>
      <c r="P1895">
        <v>25</v>
      </c>
      <c r="Q1895">
        <v>4</v>
      </c>
      <c r="R1895">
        <v>53</v>
      </c>
      <c r="S1895">
        <v>0</v>
      </c>
      <c r="T1895">
        <v>8</v>
      </c>
      <c r="U1895">
        <v>0</v>
      </c>
      <c r="V1895">
        <v>0</v>
      </c>
      <c r="W1895">
        <v>0.31678775133886666</v>
      </c>
      <c r="X1895">
        <v>4.8036083718228335</v>
      </c>
      <c r="Y1895">
        <v>2.7302444337578669</v>
      </c>
      <c r="Z1895">
        <v>0.47314975500522222</v>
      </c>
      <c r="AA1895">
        <v>0</v>
      </c>
      <c r="AB1895">
        <v>6.2112874149450841</v>
      </c>
      <c r="AC1895">
        <v>0</v>
      </c>
      <c r="AD1895">
        <v>0</v>
      </c>
      <c r="AE1895">
        <v>14.535077726869872</v>
      </c>
    </row>
    <row r="1896" spans="1:31" x14ac:dyDescent="0.25">
      <c r="A1896">
        <v>2411259</v>
      </c>
      <c r="B1896">
        <v>1</v>
      </c>
      <c r="C1896" t="s">
        <v>81</v>
      </c>
      <c r="D1896" t="s">
        <v>113</v>
      </c>
      <c r="E1896" t="s">
        <v>162</v>
      </c>
      <c r="F1896" t="s">
        <v>5715</v>
      </c>
      <c r="G1896" t="s">
        <v>164</v>
      </c>
      <c r="H1896" t="s">
        <v>149</v>
      </c>
      <c r="I1896" t="s">
        <v>136</v>
      </c>
      <c r="J1896" t="s">
        <v>137</v>
      </c>
      <c r="K1896" t="s">
        <v>138</v>
      </c>
      <c r="L1896" t="s">
        <v>5716</v>
      </c>
      <c r="M1896" t="s">
        <v>5717</v>
      </c>
      <c r="N1896">
        <v>1.2238888880000001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0.26529772973013332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0.26529772973013332</v>
      </c>
    </row>
    <row r="1897" spans="1:31" x14ac:dyDescent="0.25">
      <c r="A1897">
        <v>2411176</v>
      </c>
      <c r="B1897">
        <v>1</v>
      </c>
      <c r="C1897" t="s">
        <v>81</v>
      </c>
      <c r="D1897" t="s">
        <v>123</v>
      </c>
      <c r="E1897" t="s">
        <v>174</v>
      </c>
      <c r="F1897" t="s">
        <v>5718</v>
      </c>
      <c r="G1897" t="s">
        <v>158</v>
      </c>
      <c r="H1897" t="s">
        <v>135</v>
      </c>
      <c r="I1897" t="s">
        <v>136</v>
      </c>
      <c r="J1897" t="s">
        <v>137</v>
      </c>
      <c r="K1897" t="s">
        <v>159</v>
      </c>
      <c r="L1897" t="s">
        <v>5719</v>
      </c>
      <c r="M1897" t="s">
        <v>5720</v>
      </c>
      <c r="N1897">
        <v>6.3150000000000004</v>
      </c>
      <c r="O1897">
        <v>1</v>
      </c>
      <c r="P1897">
        <v>0</v>
      </c>
      <c r="Q1897">
        <v>99</v>
      </c>
      <c r="R1897">
        <v>0</v>
      </c>
      <c r="S1897">
        <v>13</v>
      </c>
      <c r="T1897">
        <v>0</v>
      </c>
      <c r="U1897">
        <v>0</v>
      </c>
      <c r="V1897">
        <v>0</v>
      </c>
      <c r="W1897">
        <v>1.2880916963607831</v>
      </c>
      <c r="X1897">
        <v>0</v>
      </c>
      <c r="Y1897">
        <v>86.498843750518532</v>
      </c>
      <c r="Z1897">
        <v>0</v>
      </c>
      <c r="AA1897">
        <v>10.141524805467022</v>
      </c>
      <c r="AB1897">
        <v>0</v>
      </c>
      <c r="AC1897">
        <v>0</v>
      </c>
      <c r="AD1897">
        <v>0</v>
      </c>
      <c r="AE1897">
        <v>97.928460252346326</v>
      </c>
    </row>
    <row r="1898" spans="1:31" x14ac:dyDescent="0.25">
      <c r="A1898">
        <v>2411511</v>
      </c>
      <c r="B1898">
        <v>1</v>
      </c>
      <c r="C1898" t="s">
        <v>81</v>
      </c>
      <c r="D1898" t="s">
        <v>114</v>
      </c>
      <c r="E1898" t="s">
        <v>132</v>
      </c>
      <c r="F1898" t="s">
        <v>5721</v>
      </c>
      <c r="G1898" t="s">
        <v>215</v>
      </c>
      <c r="H1898" t="s">
        <v>135</v>
      </c>
      <c r="I1898" t="s">
        <v>136</v>
      </c>
      <c r="J1898" t="s">
        <v>137</v>
      </c>
      <c r="K1898" t="s">
        <v>138</v>
      </c>
      <c r="L1898" t="s">
        <v>5722</v>
      </c>
      <c r="M1898" t="s">
        <v>5723</v>
      </c>
      <c r="N1898">
        <v>2.480555555</v>
      </c>
      <c r="O1898">
        <v>0</v>
      </c>
      <c r="P1898">
        <v>6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0.95774903169182513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0.95774903169182513</v>
      </c>
    </row>
    <row r="1899" spans="1:31" x14ac:dyDescent="0.25">
      <c r="A1899">
        <v>2411425</v>
      </c>
      <c r="B1899">
        <v>1</v>
      </c>
      <c r="C1899" t="s">
        <v>80</v>
      </c>
      <c r="D1899" t="s">
        <v>88</v>
      </c>
      <c r="E1899" t="s">
        <v>152</v>
      </c>
      <c r="F1899" t="s">
        <v>5724</v>
      </c>
      <c r="G1899" t="s">
        <v>176</v>
      </c>
      <c r="H1899" t="s">
        <v>149</v>
      </c>
      <c r="I1899" t="s">
        <v>136</v>
      </c>
      <c r="J1899" t="s">
        <v>137</v>
      </c>
      <c r="K1899" t="s">
        <v>159</v>
      </c>
      <c r="L1899" t="s">
        <v>5725</v>
      </c>
      <c r="M1899" t="s">
        <v>5726</v>
      </c>
      <c r="N1899">
        <v>0.62611111100000005</v>
      </c>
      <c r="O1899">
        <v>0</v>
      </c>
      <c r="P1899">
        <v>398</v>
      </c>
      <c r="Q1899">
        <v>0</v>
      </c>
      <c r="R1899">
        <v>0</v>
      </c>
      <c r="S1899">
        <v>0</v>
      </c>
      <c r="T1899">
        <v>13</v>
      </c>
      <c r="U1899">
        <v>0</v>
      </c>
      <c r="V1899">
        <v>0</v>
      </c>
      <c r="W1899">
        <v>0</v>
      </c>
      <c r="X1899">
        <v>54.750680714581321</v>
      </c>
      <c r="Y1899">
        <v>0</v>
      </c>
      <c r="Z1899">
        <v>0</v>
      </c>
      <c r="AA1899">
        <v>0</v>
      </c>
      <c r="AB1899">
        <v>5.9205809593274683</v>
      </c>
      <c r="AC1899">
        <v>0</v>
      </c>
      <c r="AD1899">
        <v>0</v>
      </c>
      <c r="AE1899">
        <v>60.671261673908788</v>
      </c>
    </row>
    <row r="1900" spans="1:31" x14ac:dyDescent="0.25">
      <c r="A1900">
        <v>2411162</v>
      </c>
      <c r="B1900">
        <v>1</v>
      </c>
      <c r="C1900" t="s">
        <v>81</v>
      </c>
      <c r="D1900" t="s">
        <v>122</v>
      </c>
      <c r="E1900" t="s">
        <v>141</v>
      </c>
      <c r="F1900" t="s">
        <v>5727</v>
      </c>
      <c r="G1900" t="s">
        <v>565</v>
      </c>
      <c r="H1900" t="s">
        <v>135</v>
      </c>
      <c r="I1900" t="s">
        <v>136</v>
      </c>
      <c r="J1900" t="s">
        <v>137</v>
      </c>
      <c r="K1900" t="s">
        <v>159</v>
      </c>
      <c r="L1900" t="s">
        <v>5728</v>
      </c>
      <c r="M1900" t="s">
        <v>5729</v>
      </c>
      <c r="N1900">
        <v>0.139444444</v>
      </c>
      <c r="O1900">
        <v>0</v>
      </c>
      <c r="P1900">
        <v>1169</v>
      </c>
      <c r="Q1900">
        <v>45</v>
      </c>
      <c r="R1900">
        <v>99</v>
      </c>
      <c r="S1900">
        <v>9</v>
      </c>
      <c r="T1900">
        <v>143</v>
      </c>
      <c r="U1900">
        <v>0</v>
      </c>
      <c r="V1900">
        <v>1</v>
      </c>
      <c r="W1900">
        <v>0</v>
      </c>
      <c r="X1900">
        <v>27.108464072829602</v>
      </c>
      <c r="Y1900">
        <v>1.7681048714623824</v>
      </c>
      <c r="Z1900">
        <v>1.349267185567786</v>
      </c>
      <c r="AA1900">
        <v>24.402421715164593</v>
      </c>
      <c r="AB1900">
        <v>13.729438568583236</v>
      </c>
      <c r="AC1900">
        <v>0</v>
      </c>
      <c r="AD1900">
        <v>23.484452749503848</v>
      </c>
      <c r="AE1900">
        <v>91.842149163111443</v>
      </c>
    </row>
    <row r="1901" spans="1:31" x14ac:dyDescent="0.25">
      <c r="A1901">
        <v>2411540</v>
      </c>
      <c r="B1901">
        <v>1</v>
      </c>
      <c r="C1901" t="s">
        <v>80</v>
      </c>
      <c r="D1901" t="s">
        <v>105</v>
      </c>
      <c r="E1901" t="s">
        <v>162</v>
      </c>
      <c r="F1901" t="s">
        <v>828</v>
      </c>
      <c r="G1901" t="s">
        <v>168</v>
      </c>
      <c r="H1901" t="s">
        <v>149</v>
      </c>
      <c r="I1901" t="s">
        <v>136</v>
      </c>
      <c r="J1901" t="s">
        <v>3</v>
      </c>
      <c r="K1901" t="s">
        <v>138</v>
      </c>
      <c r="L1901" t="s">
        <v>5730</v>
      </c>
      <c r="M1901" t="s">
        <v>5731</v>
      </c>
      <c r="N1901">
        <v>5.9761111109999998</v>
      </c>
      <c r="O1901">
        <v>0</v>
      </c>
      <c r="P1901">
        <v>63</v>
      </c>
      <c r="Q1901">
        <v>0</v>
      </c>
      <c r="R1901">
        <v>0</v>
      </c>
      <c r="S1901">
        <v>0</v>
      </c>
      <c r="T1901">
        <v>19</v>
      </c>
      <c r="U1901">
        <v>0</v>
      </c>
      <c r="V1901">
        <v>0</v>
      </c>
      <c r="W1901">
        <v>0</v>
      </c>
      <c r="X1901">
        <v>83.771348303165212</v>
      </c>
      <c r="Y1901">
        <v>0</v>
      </c>
      <c r="Z1901">
        <v>0</v>
      </c>
      <c r="AA1901">
        <v>0</v>
      </c>
      <c r="AB1901">
        <v>111.18920275680556</v>
      </c>
      <c r="AC1901">
        <v>0</v>
      </c>
      <c r="AD1901">
        <v>0</v>
      </c>
      <c r="AE1901">
        <v>194.96055105997078</v>
      </c>
    </row>
    <row r="1902" spans="1:31" x14ac:dyDescent="0.25">
      <c r="A1902">
        <v>2411686</v>
      </c>
      <c r="B1902">
        <v>1</v>
      </c>
      <c r="C1902" t="s">
        <v>81</v>
      </c>
      <c r="D1902" t="s">
        <v>128</v>
      </c>
      <c r="E1902" t="s">
        <v>162</v>
      </c>
      <c r="F1902" t="s">
        <v>5732</v>
      </c>
      <c r="G1902" t="s">
        <v>164</v>
      </c>
      <c r="H1902" t="s">
        <v>149</v>
      </c>
      <c r="I1902" t="s">
        <v>136</v>
      </c>
      <c r="J1902" t="s">
        <v>137</v>
      </c>
      <c r="K1902" t="s">
        <v>138</v>
      </c>
      <c r="L1902" t="s">
        <v>5733</v>
      </c>
      <c r="M1902" t="s">
        <v>5734</v>
      </c>
      <c r="N1902">
        <v>3.4594444439999998</v>
      </c>
      <c r="O1902">
        <v>0</v>
      </c>
      <c r="P1902">
        <v>342</v>
      </c>
      <c r="Q1902">
        <v>0</v>
      </c>
      <c r="R1902">
        <v>0</v>
      </c>
      <c r="S1902">
        <v>0</v>
      </c>
      <c r="T1902">
        <v>5</v>
      </c>
      <c r="U1902">
        <v>0</v>
      </c>
      <c r="V1902">
        <v>0</v>
      </c>
      <c r="W1902">
        <v>0</v>
      </c>
      <c r="X1902">
        <v>225.03736924701917</v>
      </c>
      <c r="Y1902">
        <v>0</v>
      </c>
      <c r="Z1902">
        <v>0</v>
      </c>
      <c r="AA1902">
        <v>0</v>
      </c>
      <c r="AB1902">
        <v>4.2669510722564326</v>
      </c>
      <c r="AC1902">
        <v>0</v>
      </c>
      <c r="AD1902">
        <v>0</v>
      </c>
      <c r="AE1902">
        <v>229.3043203192756</v>
      </c>
    </row>
    <row r="1903" spans="1:31" x14ac:dyDescent="0.25">
      <c r="A1903">
        <v>2411168</v>
      </c>
      <c r="B1903">
        <v>1</v>
      </c>
      <c r="C1903" t="s">
        <v>80</v>
      </c>
      <c r="D1903" t="s">
        <v>84</v>
      </c>
      <c r="E1903" t="s">
        <v>241</v>
      </c>
      <c r="F1903" t="s">
        <v>5735</v>
      </c>
      <c r="G1903" t="s">
        <v>565</v>
      </c>
      <c r="H1903" t="s">
        <v>135</v>
      </c>
      <c r="I1903" t="s">
        <v>278</v>
      </c>
      <c r="J1903" t="s">
        <v>137</v>
      </c>
      <c r="K1903" t="s">
        <v>138</v>
      </c>
      <c r="L1903" t="s">
        <v>5736</v>
      </c>
      <c r="M1903" t="s">
        <v>5737</v>
      </c>
      <c r="N1903">
        <v>3.0833333000000001E-2</v>
      </c>
      <c r="O1903">
        <v>0</v>
      </c>
      <c r="P1903">
        <v>797</v>
      </c>
      <c r="Q1903">
        <v>0</v>
      </c>
      <c r="R1903">
        <v>0</v>
      </c>
      <c r="S1903">
        <v>0</v>
      </c>
      <c r="T1903">
        <v>32</v>
      </c>
      <c r="U1903">
        <v>0</v>
      </c>
      <c r="V1903">
        <v>0</v>
      </c>
      <c r="W1903">
        <v>0</v>
      </c>
      <c r="X1903">
        <v>4.5257236635047944</v>
      </c>
      <c r="Y1903">
        <v>0</v>
      </c>
      <c r="Z1903">
        <v>0</v>
      </c>
      <c r="AA1903">
        <v>0</v>
      </c>
      <c r="AB1903">
        <v>2.8647871973376242</v>
      </c>
      <c r="AC1903">
        <v>0</v>
      </c>
      <c r="AD1903">
        <v>0</v>
      </c>
      <c r="AE1903">
        <v>7.3905108608424186</v>
      </c>
    </row>
    <row r="1904" spans="1:31" x14ac:dyDescent="0.25">
      <c r="A1904">
        <v>2411703</v>
      </c>
      <c r="B1904">
        <v>1</v>
      </c>
      <c r="C1904" t="s">
        <v>80</v>
      </c>
      <c r="D1904" t="s">
        <v>98</v>
      </c>
      <c r="E1904" t="s">
        <v>132</v>
      </c>
      <c r="F1904" t="s">
        <v>5738</v>
      </c>
      <c r="G1904" t="s">
        <v>215</v>
      </c>
      <c r="H1904" t="s">
        <v>135</v>
      </c>
      <c r="I1904" t="s">
        <v>136</v>
      </c>
      <c r="J1904" t="s">
        <v>137</v>
      </c>
      <c r="K1904" t="s">
        <v>138</v>
      </c>
      <c r="L1904" t="s">
        <v>5739</v>
      </c>
      <c r="M1904" t="s">
        <v>5740</v>
      </c>
      <c r="N1904">
        <v>1.396111111</v>
      </c>
      <c r="O1904">
        <v>0</v>
      </c>
      <c r="P1904">
        <v>0</v>
      </c>
      <c r="Q1904">
        <v>1</v>
      </c>
      <c r="R1904">
        <v>11</v>
      </c>
      <c r="S1904">
        <v>0</v>
      </c>
      <c r="T1904">
        <v>6</v>
      </c>
      <c r="U1904">
        <v>0</v>
      </c>
      <c r="V1904">
        <v>0</v>
      </c>
      <c r="W1904">
        <v>0</v>
      </c>
      <c r="X1904">
        <v>0</v>
      </c>
      <c r="Y1904">
        <v>0.65684178702318341</v>
      </c>
      <c r="Z1904">
        <v>0</v>
      </c>
      <c r="AA1904">
        <v>0</v>
      </c>
      <c r="AB1904">
        <v>1.3108262704215445</v>
      </c>
      <c r="AC1904">
        <v>0</v>
      </c>
      <c r="AD1904">
        <v>0</v>
      </c>
      <c r="AE1904">
        <v>1.9676680574447278</v>
      </c>
    </row>
    <row r="1905" spans="1:31" x14ac:dyDescent="0.25">
      <c r="A1905">
        <v>2411271</v>
      </c>
      <c r="B1905">
        <v>1</v>
      </c>
      <c r="C1905" t="s">
        <v>80</v>
      </c>
      <c r="D1905" t="s">
        <v>105</v>
      </c>
      <c r="E1905" t="s">
        <v>132</v>
      </c>
      <c r="F1905" t="s">
        <v>5741</v>
      </c>
      <c r="G1905" t="s">
        <v>215</v>
      </c>
      <c r="H1905" t="s">
        <v>135</v>
      </c>
      <c r="I1905" t="s">
        <v>136</v>
      </c>
      <c r="J1905" t="s">
        <v>137</v>
      </c>
      <c r="K1905" t="s">
        <v>138</v>
      </c>
      <c r="L1905" t="s">
        <v>5742</v>
      </c>
      <c r="M1905" t="s">
        <v>5743</v>
      </c>
      <c r="N1905">
        <v>2.6755555549999999</v>
      </c>
      <c r="O1905">
        <v>0</v>
      </c>
      <c r="P1905">
        <v>176</v>
      </c>
      <c r="Q1905">
        <v>0</v>
      </c>
      <c r="R1905">
        <v>17</v>
      </c>
      <c r="S1905">
        <v>0</v>
      </c>
      <c r="T1905">
        <v>9</v>
      </c>
      <c r="U1905">
        <v>0</v>
      </c>
      <c r="V1905">
        <v>0</v>
      </c>
      <c r="W1905">
        <v>0</v>
      </c>
      <c r="X1905">
        <v>95.724577381728494</v>
      </c>
      <c r="Y1905">
        <v>0</v>
      </c>
      <c r="Z1905">
        <v>4.0572562111431001</v>
      </c>
      <c r="AA1905">
        <v>0</v>
      </c>
      <c r="AB1905">
        <v>18.247365169331669</v>
      </c>
      <c r="AC1905">
        <v>0</v>
      </c>
      <c r="AD1905">
        <v>0</v>
      </c>
      <c r="AE1905">
        <v>118.02919876220327</v>
      </c>
    </row>
    <row r="1906" spans="1:31" x14ac:dyDescent="0.25">
      <c r="A1906">
        <v>2411457</v>
      </c>
      <c r="B1906">
        <v>1</v>
      </c>
      <c r="C1906" t="s">
        <v>80</v>
      </c>
      <c r="D1906" t="s">
        <v>105</v>
      </c>
      <c r="E1906" t="s">
        <v>152</v>
      </c>
      <c r="F1906" t="s">
        <v>5744</v>
      </c>
      <c r="G1906" t="s">
        <v>154</v>
      </c>
      <c r="H1906" t="s">
        <v>149</v>
      </c>
      <c r="I1906" t="s">
        <v>136</v>
      </c>
      <c r="J1906" t="s">
        <v>137</v>
      </c>
      <c r="K1906" t="s">
        <v>138</v>
      </c>
      <c r="L1906" t="s">
        <v>5745</v>
      </c>
      <c r="M1906" t="s">
        <v>5746</v>
      </c>
      <c r="N1906">
        <v>0.60222222199999997</v>
      </c>
      <c r="O1906">
        <v>0</v>
      </c>
      <c r="P1906">
        <v>252</v>
      </c>
      <c r="Q1906">
        <v>0</v>
      </c>
      <c r="R1906">
        <v>0</v>
      </c>
      <c r="S1906">
        <v>0</v>
      </c>
      <c r="T1906">
        <v>3</v>
      </c>
      <c r="U1906">
        <v>0</v>
      </c>
      <c r="V1906">
        <v>0</v>
      </c>
      <c r="W1906">
        <v>0</v>
      </c>
      <c r="X1906">
        <v>35.205693796343596</v>
      </c>
      <c r="Y1906">
        <v>0</v>
      </c>
      <c r="Z1906">
        <v>0</v>
      </c>
      <c r="AA1906">
        <v>0</v>
      </c>
      <c r="AB1906">
        <v>1.2775904404809333</v>
      </c>
      <c r="AC1906">
        <v>0</v>
      </c>
      <c r="AD1906">
        <v>0</v>
      </c>
      <c r="AE1906">
        <v>36.483284236824531</v>
      </c>
    </row>
    <row r="1907" spans="1:31" x14ac:dyDescent="0.25">
      <c r="A1907">
        <v>2411314</v>
      </c>
      <c r="B1907">
        <v>1</v>
      </c>
      <c r="C1907" t="s">
        <v>80</v>
      </c>
      <c r="D1907" t="s">
        <v>89</v>
      </c>
      <c r="E1907" t="s">
        <v>288</v>
      </c>
      <c r="F1907" t="s">
        <v>5747</v>
      </c>
      <c r="G1907" t="s">
        <v>176</v>
      </c>
      <c r="H1907" t="s">
        <v>149</v>
      </c>
      <c r="I1907" t="s">
        <v>136</v>
      </c>
      <c r="J1907" t="s">
        <v>137</v>
      </c>
      <c r="K1907" t="s">
        <v>159</v>
      </c>
      <c r="L1907" t="s">
        <v>5748</v>
      </c>
      <c r="M1907" t="s">
        <v>5749</v>
      </c>
      <c r="N1907">
        <v>0.94638888799999998</v>
      </c>
      <c r="O1907">
        <v>0</v>
      </c>
      <c r="P1907">
        <v>29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7.7165090892688406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7.7165090892688406</v>
      </c>
    </row>
    <row r="1908" spans="1:31" x14ac:dyDescent="0.25">
      <c r="A1908">
        <v>2411228</v>
      </c>
      <c r="B1908">
        <v>1</v>
      </c>
      <c r="C1908" t="s">
        <v>80</v>
      </c>
      <c r="D1908" t="s">
        <v>85</v>
      </c>
      <c r="E1908" t="s">
        <v>162</v>
      </c>
      <c r="F1908" t="s">
        <v>5750</v>
      </c>
      <c r="G1908" t="s">
        <v>164</v>
      </c>
      <c r="H1908" t="s">
        <v>149</v>
      </c>
      <c r="I1908" t="s">
        <v>136</v>
      </c>
      <c r="J1908" t="s">
        <v>137</v>
      </c>
      <c r="K1908" t="s">
        <v>138</v>
      </c>
      <c r="L1908" t="s">
        <v>5751</v>
      </c>
      <c r="M1908" t="s">
        <v>5752</v>
      </c>
      <c r="N1908">
        <v>1.6316666660000001</v>
      </c>
      <c r="O1908">
        <v>0</v>
      </c>
      <c r="P1908">
        <v>136</v>
      </c>
      <c r="Q1908">
        <v>0</v>
      </c>
      <c r="R1908">
        <v>0</v>
      </c>
      <c r="S1908">
        <v>0</v>
      </c>
      <c r="T1908">
        <v>8</v>
      </c>
      <c r="U1908">
        <v>0</v>
      </c>
      <c r="V1908">
        <v>0</v>
      </c>
      <c r="W1908">
        <v>0</v>
      </c>
      <c r="X1908">
        <v>47.282641653323658</v>
      </c>
      <c r="Y1908">
        <v>0</v>
      </c>
      <c r="Z1908">
        <v>0</v>
      </c>
      <c r="AA1908">
        <v>0</v>
      </c>
      <c r="AB1908">
        <v>18.991690345977556</v>
      </c>
      <c r="AC1908">
        <v>0</v>
      </c>
      <c r="AD1908">
        <v>0</v>
      </c>
      <c r="AE1908">
        <v>66.274331999301211</v>
      </c>
    </row>
    <row r="1909" spans="1:31" x14ac:dyDescent="0.25">
      <c r="A1909">
        <v>2411477</v>
      </c>
      <c r="B1909">
        <v>1</v>
      </c>
      <c r="C1909" t="s">
        <v>80</v>
      </c>
      <c r="D1909" t="s">
        <v>103</v>
      </c>
      <c r="E1909" t="s">
        <v>146</v>
      </c>
      <c r="F1909" t="s">
        <v>5753</v>
      </c>
      <c r="G1909" t="s">
        <v>199</v>
      </c>
      <c r="H1909" t="s">
        <v>149</v>
      </c>
      <c r="I1909" t="s">
        <v>136</v>
      </c>
      <c r="J1909" t="s">
        <v>137</v>
      </c>
      <c r="K1909" t="s">
        <v>138</v>
      </c>
      <c r="L1909" t="s">
        <v>5754</v>
      </c>
      <c r="M1909" t="s">
        <v>5755</v>
      </c>
      <c r="N1909">
        <v>5.5383333329999997</v>
      </c>
      <c r="O1909">
        <v>0</v>
      </c>
      <c r="P1909">
        <v>4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3.8266366733630672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3.8266366733630672</v>
      </c>
    </row>
    <row r="1910" spans="1:31" x14ac:dyDescent="0.25">
      <c r="A1910">
        <v>2411122</v>
      </c>
      <c r="B1910">
        <v>1</v>
      </c>
      <c r="C1910" t="s">
        <v>80</v>
      </c>
      <c r="D1910" t="s">
        <v>88</v>
      </c>
      <c r="E1910" t="s">
        <v>288</v>
      </c>
      <c r="F1910" t="s">
        <v>5756</v>
      </c>
      <c r="G1910" t="s">
        <v>4338</v>
      </c>
      <c r="H1910" t="s">
        <v>149</v>
      </c>
      <c r="I1910" t="s">
        <v>136</v>
      </c>
      <c r="J1910" t="s">
        <v>137</v>
      </c>
      <c r="K1910" t="s">
        <v>138</v>
      </c>
      <c r="L1910" t="s">
        <v>5757</v>
      </c>
      <c r="M1910" t="s">
        <v>5758</v>
      </c>
      <c r="N1910">
        <v>3.3452777770000002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5</v>
      </c>
      <c r="U1910">
        <v>0</v>
      </c>
      <c r="V1910">
        <v>0</v>
      </c>
      <c r="W1910">
        <v>0</v>
      </c>
      <c r="X1910">
        <v>0.86205265275600007</v>
      </c>
      <c r="Y1910">
        <v>0</v>
      </c>
      <c r="Z1910">
        <v>0</v>
      </c>
      <c r="AA1910">
        <v>0</v>
      </c>
      <c r="AB1910">
        <v>6.7292259542834163</v>
      </c>
      <c r="AC1910">
        <v>0</v>
      </c>
      <c r="AD1910">
        <v>0</v>
      </c>
      <c r="AE1910">
        <v>7.591278607039416</v>
      </c>
    </row>
    <row r="1911" spans="1:31" x14ac:dyDescent="0.25">
      <c r="A1911">
        <v>2411377</v>
      </c>
      <c r="B1911">
        <v>1</v>
      </c>
      <c r="C1911" t="s">
        <v>81</v>
      </c>
      <c r="D1911" t="s">
        <v>118</v>
      </c>
      <c r="E1911" t="s">
        <v>146</v>
      </c>
      <c r="F1911" t="s">
        <v>5759</v>
      </c>
      <c r="G1911" t="s">
        <v>148</v>
      </c>
      <c r="H1911" t="s">
        <v>149</v>
      </c>
      <c r="I1911" t="s">
        <v>136</v>
      </c>
      <c r="J1911" t="s">
        <v>137</v>
      </c>
      <c r="K1911" t="s">
        <v>138</v>
      </c>
      <c r="L1911" t="s">
        <v>5760</v>
      </c>
      <c r="M1911" t="s">
        <v>5761</v>
      </c>
      <c r="N1911">
        <v>4.1347222219999997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1.8558637846125003E-2</v>
      </c>
      <c r="AC1911">
        <v>0</v>
      </c>
      <c r="AD1911">
        <v>0</v>
      </c>
      <c r="AE1911">
        <v>1.8558637846125003E-2</v>
      </c>
    </row>
    <row r="1912" spans="1:31" x14ac:dyDescent="0.25">
      <c r="A1912">
        <v>2411188</v>
      </c>
      <c r="B1912">
        <v>1</v>
      </c>
      <c r="C1912" t="s">
        <v>81</v>
      </c>
      <c r="D1912" t="s">
        <v>127</v>
      </c>
      <c r="E1912" t="s">
        <v>241</v>
      </c>
      <c r="F1912" t="s">
        <v>5762</v>
      </c>
      <c r="G1912" t="s">
        <v>143</v>
      </c>
      <c r="H1912" t="s">
        <v>135</v>
      </c>
      <c r="I1912" t="s">
        <v>136</v>
      </c>
      <c r="J1912" t="s">
        <v>137</v>
      </c>
      <c r="K1912" t="s">
        <v>138</v>
      </c>
      <c r="L1912" t="s">
        <v>5763</v>
      </c>
      <c r="M1912" t="s">
        <v>5764</v>
      </c>
      <c r="N1912">
        <v>0.60305555499999997</v>
      </c>
      <c r="O1912">
        <v>8</v>
      </c>
      <c r="P1912">
        <v>147</v>
      </c>
      <c r="Q1912">
        <v>203</v>
      </c>
      <c r="R1912">
        <v>208</v>
      </c>
      <c r="S1912">
        <v>13</v>
      </c>
      <c r="T1912">
        <v>28</v>
      </c>
      <c r="U1912">
        <v>0</v>
      </c>
      <c r="V1912">
        <v>0</v>
      </c>
      <c r="W1912">
        <v>1.375961014337</v>
      </c>
      <c r="X1912">
        <v>14.553538719503658</v>
      </c>
      <c r="Y1912">
        <v>4.9226351469446668</v>
      </c>
      <c r="Z1912">
        <v>24.724764123760998</v>
      </c>
      <c r="AA1912">
        <v>3.245422417428967</v>
      </c>
      <c r="AB1912">
        <v>15.270567463772837</v>
      </c>
      <c r="AC1912">
        <v>0</v>
      </c>
      <c r="AD1912">
        <v>0</v>
      </c>
      <c r="AE1912">
        <v>64.092888885748124</v>
      </c>
    </row>
    <row r="1913" spans="1:31" x14ac:dyDescent="0.25">
      <c r="A1913">
        <v>2411683</v>
      </c>
      <c r="B1913">
        <v>1</v>
      </c>
      <c r="C1913" t="s">
        <v>81</v>
      </c>
      <c r="D1913" t="s">
        <v>112</v>
      </c>
      <c r="E1913" t="s">
        <v>146</v>
      </c>
      <c r="F1913" t="s">
        <v>5765</v>
      </c>
      <c r="G1913" t="s">
        <v>148</v>
      </c>
      <c r="H1913" t="s">
        <v>149</v>
      </c>
      <c r="I1913" t="s">
        <v>136</v>
      </c>
      <c r="J1913" t="s">
        <v>137</v>
      </c>
      <c r="K1913" t="s">
        <v>138</v>
      </c>
      <c r="L1913" t="s">
        <v>5766</v>
      </c>
      <c r="M1913" t="s">
        <v>5767</v>
      </c>
      <c r="N1913">
        <v>1.801111111</v>
      </c>
      <c r="O1913">
        <v>0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</row>
    <row r="1914" spans="1:31" x14ac:dyDescent="0.25">
      <c r="A1914">
        <v>2411643</v>
      </c>
      <c r="B1914">
        <v>1</v>
      </c>
      <c r="C1914" t="s">
        <v>80</v>
      </c>
      <c r="D1914" t="s">
        <v>93</v>
      </c>
      <c r="E1914" t="s">
        <v>152</v>
      </c>
      <c r="F1914" t="s">
        <v>5768</v>
      </c>
      <c r="G1914" t="s">
        <v>154</v>
      </c>
      <c r="H1914" t="s">
        <v>149</v>
      </c>
      <c r="I1914" t="s">
        <v>136</v>
      </c>
      <c r="J1914" t="s">
        <v>137</v>
      </c>
      <c r="K1914" t="s">
        <v>138</v>
      </c>
      <c r="L1914" t="s">
        <v>5769</v>
      </c>
      <c r="M1914" t="s">
        <v>5770</v>
      </c>
      <c r="N1914">
        <v>0.58472222200000001</v>
      </c>
      <c r="O1914">
        <v>0</v>
      </c>
      <c r="P1914">
        <v>177</v>
      </c>
      <c r="Q1914">
        <v>0</v>
      </c>
      <c r="R1914">
        <v>6</v>
      </c>
      <c r="S1914">
        <v>0</v>
      </c>
      <c r="T1914">
        <v>29</v>
      </c>
      <c r="U1914">
        <v>0</v>
      </c>
      <c r="V1914">
        <v>0</v>
      </c>
      <c r="W1914">
        <v>0</v>
      </c>
      <c r="X1914">
        <v>19.644254354260966</v>
      </c>
      <c r="Y1914">
        <v>0</v>
      </c>
      <c r="Z1914">
        <v>2.5081588246362503</v>
      </c>
      <c r="AA1914">
        <v>0</v>
      </c>
      <c r="AB1914">
        <v>6.1351401789023345</v>
      </c>
      <c r="AC1914">
        <v>0</v>
      </c>
      <c r="AD1914">
        <v>0</v>
      </c>
      <c r="AE1914">
        <v>28.287553357799553</v>
      </c>
    </row>
    <row r="1915" spans="1:31" x14ac:dyDescent="0.25">
      <c r="A1915">
        <v>2411205</v>
      </c>
      <c r="B1915">
        <v>1</v>
      </c>
      <c r="C1915" t="s">
        <v>81</v>
      </c>
      <c r="D1915" t="s">
        <v>112</v>
      </c>
      <c r="E1915" t="s">
        <v>132</v>
      </c>
      <c r="F1915" t="s">
        <v>5771</v>
      </c>
      <c r="G1915" t="s">
        <v>176</v>
      </c>
      <c r="H1915" t="s">
        <v>135</v>
      </c>
      <c r="I1915" t="s">
        <v>136</v>
      </c>
      <c r="J1915" t="s">
        <v>137</v>
      </c>
      <c r="K1915" t="s">
        <v>159</v>
      </c>
      <c r="L1915" t="s">
        <v>5772</v>
      </c>
      <c r="M1915" t="s">
        <v>5773</v>
      </c>
      <c r="N1915">
        <v>1.3147222220000001</v>
      </c>
      <c r="O1915">
        <v>0</v>
      </c>
      <c r="P1915">
        <v>1326</v>
      </c>
      <c r="Q1915">
        <v>0</v>
      </c>
      <c r="R1915">
        <v>0</v>
      </c>
      <c r="S1915">
        <v>0</v>
      </c>
      <c r="T1915">
        <v>108</v>
      </c>
      <c r="U1915">
        <v>0</v>
      </c>
      <c r="V1915">
        <v>1</v>
      </c>
      <c r="W1915">
        <v>0</v>
      </c>
      <c r="X1915">
        <v>316.53601010000295</v>
      </c>
      <c r="Y1915">
        <v>0</v>
      </c>
      <c r="Z1915">
        <v>0</v>
      </c>
      <c r="AA1915">
        <v>0</v>
      </c>
      <c r="AB1915">
        <v>70.253615333207037</v>
      </c>
      <c r="AC1915">
        <v>0</v>
      </c>
      <c r="AD1915">
        <v>13.943858187217534</v>
      </c>
      <c r="AE1915">
        <v>400.73348362042753</v>
      </c>
    </row>
    <row r="1916" spans="1:31" x14ac:dyDescent="0.25">
      <c r="A1916">
        <v>2411245</v>
      </c>
      <c r="B1916">
        <v>1</v>
      </c>
      <c r="C1916" t="s">
        <v>81</v>
      </c>
      <c r="D1916" t="s">
        <v>124</v>
      </c>
      <c r="E1916" t="s">
        <v>141</v>
      </c>
      <c r="F1916" t="s">
        <v>5774</v>
      </c>
      <c r="G1916" t="s">
        <v>158</v>
      </c>
      <c r="H1916" t="s">
        <v>135</v>
      </c>
      <c r="I1916" t="s">
        <v>136</v>
      </c>
      <c r="J1916" t="s">
        <v>137</v>
      </c>
      <c r="K1916" t="s">
        <v>159</v>
      </c>
      <c r="L1916" t="s">
        <v>5775</v>
      </c>
      <c r="M1916" t="s">
        <v>5776</v>
      </c>
      <c r="N1916">
        <v>0.60111111100000003</v>
      </c>
      <c r="O1916">
        <v>0</v>
      </c>
      <c r="P1916">
        <v>85</v>
      </c>
      <c r="Q1916">
        <v>28</v>
      </c>
      <c r="R1916">
        <v>28</v>
      </c>
      <c r="S1916">
        <v>1</v>
      </c>
      <c r="T1916">
        <v>4</v>
      </c>
      <c r="U1916">
        <v>0</v>
      </c>
      <c r="V1916">
        <v>0</v>
      </c>
      <c r="W1916">
        <v>0</v>
      </c>
      <c r="X1916">
        <v>6.406002951543865</v>
      </c>
      <c r="Y1916">
        <v>3.0422717871988558</v>
      </c>
      <c r="Z1916">
        <v>6.5038141814115891</v>
      </c>
      <c r="AA1916">
        <v>15.684494929599964</v>
      </c>
      <c r="AB1916">
        <v>0.32705968587629997</v>
      </c>
      <c r="AC1916">
        <v>0</v>
      </c>
      <c r="AD1916">
        <v>0</v>
      </c>
      <c r="AE1916">
        <v>31.963643535630574</v>
      </c>
    </row>
    <row r="1917" spans="1:31" x14ac:dyDescent="0.25">
      <c r="A1917">
        <v>2411460</v>
      </c>
      <c r="B1917">
        <v>1</v>
      </c>
      <c r="C1917" t="s">
        <v>80</v>
      </c>
      <c r="D1917" t="s">
        <v>106</v>
      </c>
      <c r="E1917" t="s">
        <v>162</v>
      </c>
      <c r="F1917" t="s">
        <v>5777</v>
      </c>
      <c r="G1917" t="s">
        <v>228</v>
      </c>
      <c r="H1917" t="s">
        <v>149</v>
      </c>
      <c r="I1917" t="s">
        <v>136</v>
      </c>
      <c r="J1917" t="s">
        <v>137</v>
      </c>
      <c r="K1917" t="s">
        <v>138</v>
      </c>
      <c r="L1917" t="s">
        <v>5778</v>
      </c>
      <c r="M1917" t="s">
        <v>5779</v>
      </c>
      <c r="N1917">
        <v>3.8344444439999998</v>
      </c>
      <c r="O1917">
        <v>0</v>
      </c>
      <c r="P1917">
        <v>22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13.604658759327162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13.604658759327162</v>
      </c>
    </row>
    <row r="1918" spans="1:31" x14ac:dyDescent="0.25">
      <c r="A1918">
        <v>2411580</v>
      </c>
      <c r="B1918">
        <v>1</v>
      </c>
      <c r="C1918" t="s">
        <v>80</v>
      </c>
      <c r="D1918" t="s">
        <v>105</v>
      </c>
      <c r="E1918" t="s">
        <v>174</v>
      </c>
      <c r="F1918" t="s">
        <v>5780</v>
      </c>
      <c r="G1918" t="s">
        <v>143</v>
      </c>
      <c r="H1918" t="s">
        <v>135</v>
      </c>
      <c r="I1918" t="s">
        <v>136</v>
      </c>
      <c r="J1918" t="s">
        <v>137</v>
      </c>
      <c r="K1918" t="s">
        <v>138</v>
      </c>
      <c r="L1918" t="s">
        <v>5781</v>
      </c>
      <c r="M1918" t="s">
        <v>5782</v>
      </c>
      <c r="N1918">
        <v>0.13750000000000001</v>
      </c>
      <c r="O1918">
        <v>4</v>
      </c>
      <c r="P1918">
        <v>9</v>
      </c>
      <c r="Q1918">
        <v>6</v>
      </c>
      <c r="R1918">
        <v>4</v>
      </c>
      <c r="S1918">
        <v>29</v>
      </c>
      <c r="T1918">
        <v>28</v>
      </c>
      <c r="U1918">
        <v>12</v>
      </c>
      <c r="V1918">
        <v>3</v>
      </c>
      <c r="W1918">
        <v>2.6928943445250004</v>
      </c>
      <c r="X1918">
        <v>1.0714820528115003</v>
      </c>
      <c r="Y1918">
        <v>0.38920444818750005</v>
      </c>
      <c r="Z1918">
        <v>1.8791531005005002</v>
      </c>
      <c r="AA1918">
        <v>26.234282542718251</v>
      </c>
      <c r="AB1918">
        <v>14.916520720202753</v>
      </c>
      <c r="AC1918">
        <v>102.21751162396127</v>
      </c>
      <c r="AD1918">
        <v>12.570759924120752</v>
      </c>
      <c r="AE1918">
        <v>161.97180875702753</v>
      </c>
    </row>
    <row r="1919" spans="1:31" x14ac:dyDescent="0.25">
      <c r="A1919">
        <v>2411288</v>
      </c>
      <c r="B1919">
        <v>1</v>
      </c>
      <c r="C1919" t="s">
        <v>80</v>
      </c>
      <c r="D1919" t="s">
        <v>96</v>
      </c>
      <c r="E1919" t="s">
        <v>132</v>
      </c>
      <c r="F1919" t="s">
        <v>5783</v>
      </c>
      <c r="G1919" t="s">
        <v>143</v>
      </c>
      <c r="H1919" t="s">
        <v>135</v>
      </c>
      <c r="I1919" t="s">
        <v>136</v>
      </c>
      <c r="J1919" t="s">
        <v>137</v>
      </c>
      <c r="K1919" t="s">
        <v>138</v>
      </c>
      <c r="L1919" t="s">
        <v>5784</v>
      </c>
      <c r="M1919" t="s">
        <v>5785</v>
      </c>
      <c r="N1919">
        <v>1.160833333</v>
      </c>
      <c r="O1919">
        <v>0</v>
      </c>
      <c r="P1919">
        <v>106</v>
      </c>
      <c r="Q1919">
        <v>0</v>
      </c>
      <c r="R1919">
        <v>0</v>
      </c>
      <c r="S1919">
        <v>3</v>
      </c>
      <c r="T1919">
        <v>6</v>
      </c>
      <c r="U1919">
        <v>0</v>
      </c>
      <c r="V1919">
        <v>0</v>
      </c>
      <c r="W1919">
        <v>0</v>
      </c>
      <c r="X1919">
        <v>28.160637552676445</v>
      </c>
      <c r="Y1919">
        <v>0</v>
      </c>
      <c r="Z1919">
        <v>0</v>
      </c>
      <c r="AA1919">
        <v>20.200167425027978</v>
      </c>
      <c r="AB1919">
        <v>2.5546965147960359</v>
      </c>
      <c r="AC1919">
        <v>0</v>
      </c>
      <c r="AD1919">
        <v>0</v>
      </c>
      <c r="AE1919">
        <v>50.915501492500454</v>
      </c>
    </row>
    <row r="1920" spans="1:31" x14ac:dyDescent="0.25">
      <c r="A1920">
        <v>2411225</v>
      </c>
      <c r="B1920">
        <v>1</v>
      </c>
      <c r="C1920" t="s">
        <v>80</v>
      </c>
      <c r="D1920" t="s">
        <v>99</v>
      </c>
      <c r="E1920" t="s">
        <v>162</v>
      </c>
      <c r="F1920" t="s">
        <v>5786</v>
      </c>
      <c r="G1920" t="s">
        <v>158</v>
      </c>
      <c r="H1920" t="s">
        <v>149</v>
      </c>
      <c r="I1920" t="s">
        <v>136</v>
      </c>
      <c r="J1920" t="s">
        <v>137</v>
      </c>
      <c r="K1920" t="s">
        <v>159</v>
      </c>
      <c r="L1920" t="s">
        <v>5787</v>
      </c>
      <c r="M1920" t="s">
        <v>5788</v>
      </c>
      <c r="N1920">
        <v>1.814166666</v>
      </c>
      <c r="O1920">
        <v>0</v>
      </c>
      <c r="P1920">
        <v>29</v>
      </c>
      <c r="Q1920">
        <v>0</v>
      </c>
      <c r="R1920">
        <v>0</v>
      </c>
      <c r="S1920">
        <v>0</v>
      </c>
      <c r="T1920">
        <v>2</v>
      </c>
      <c r="U1920">
        <v>0</v>
      </c>
      <c r="V1920">
        <v>0</v>
      </c>
      <c r="W1920">
        <v>0</v>
      </c>
      <c r="X1920">
        <v>5.9349931936572728</v>
      </c>
      <c r="Y1920">
        <v>0</v>
      </c>
      <c r="Z1920">
        <v>0</v>
      </c>
      <c r="AA1920">
        <v>0</v>
      </c>
      <c r="AB1920">
        <v>3.4246213155285834</v>
      </c>
      <c r="AC1920">
        <v>0</v>
      </c>
      <c r="AD1920">
        <v>0</v>
      </c>
      <c r="AE1920">
        <v>9.3596145091858567</v>
      </c>
    </row>
    <row r="1921" spans="1:31" x14ac:dyDescent="0.25">
      <c r="A1921">
        <v>2411331</v>
      </c>
      <c r="B1921">
        <v>1</v>
      </c>
      <c r="C1921" t="s">
        <v>80</v>
      </c>
      <c r="D1921" t="s">
        <v>91</v>
      </c>
      <c r="E1921" t="s">
        <v>174</v>
      </c>
      <c r="F1921" t="s">
        <v>5789</v>
      </c>
      <c r="G1921" t="s">
        <v>143</v>
      </c>
      <c r="H1921" t="s">
        <v>135</v>
      </c>
      <c r="I1921" t="s">
        <v>136</v>
      </c>
      <c r="J1921" t="s">
        <v>137</v>
      </c>
      <c r="K1921" t="s">
        <v>138</v>
      </c>
      <c r="L1921" t="s">
        <v>5790</v>
      </c>
      <c r="M1921" t="s">
        <v>5791</v>
      </c>
      <c r="N1921">
        <v>0.169444444</v>
      </c>
      <c r="O1921">
        <v>30</v>
      </c>
      <c r="P1921">
        <v>1403</v>
      </c>
      <c r="Q1921">
        <v>56</v>
      </c>
      <c r="R1921">
        <v>120</v>
      </c>
      <c r="S1921">
        <v>28</v>
      </c>
      <c r="T1921">
        <v>210</v>
      </c>
      <c r="U1921">
        <v>6</v>
      </c>
      <c r="V1921">
        <v>1</v>
      </c>
      <c r="W1921">
        <v>2.0008683306016914</v>
      </c>
      <c r="X1921">
        <v>49.620395639164343</v>
      </c>
      <c r="Y1921">
        <v>6.01323563684441</v>
      </c>
      <c r="Z1921">
        <v>3.2894593022495617</v>
      </c>
      <c r="AA1921">
        <v>10.797081487332738</v>
      </c>
      <c r="AB1921">
        <v>24.320376408540636</v>
      </c>
      <c r="AC1921">
        <v>25.887887913557261</v>
      </c>
      <c r="AD1921">
        <v>10.096935284270041</v>
      </c>
      <c r="AE1921">
        <v>132.02624000256068</v>
      </c>
    </row>
    <row r="1922" spans="1:31" x14ac:dyDescent="0.25">
      <c r="A1922">
        <v>2411260</v>
      </c>
      <c r="B1922">
        <v>1</v>
      </c>
      <c r="C1922" t="s">
        <v>80</v>
      </c>
      <c r="D1922" t="s">
        <v>88</v>
      </c>
      <c r="E1922" t="s">
        <v>141</v>
      </c>
      <c r="F1922" t="s">
        <v>3708</v>
      </c>
      <c r="G1922" t="s">
        <v>215</v>
      </c>
      <c r="H1922" t="s">
        <v>135</v>
      </c>
      <c r="I1922" t="s">
        <v>136</v>
      </c>
      <c r="J1922" t="s">
        <v>137</v>
      </c>
      <c r="K1922" t="s">
        <v>138</v>
      </c>
      <c r="L1922" t="s">
        <v>5792</v>
      </c>
      <c r="M1922" t="s">
        <v>5793</v>
      </c>
      <c r="N1922">
        <v>1.2508333330000001</v>
      </c>
      <c r="O1922">
        <v>0</v>
      </c>
      <c r="P1922">
        <v>0</v>
      </c>
      <c r="Q1922">
        <v>0</v>
      </c>
      <c r="R1922">
        <v>0</v>
      </c>
      <c r="S1922">
        <v>3</v>
      </c>
      <c r="T1922">
        <v>0</v>
      </c>
      <c r="U1922">
        <v>2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69.618654191302852</v>
      </c>
      <c r="AB1922">
        <v>0</v>
      </c>
      <c r="AC1922">
        <v>46.443742085900389</v>
      </c>
      <c r="AD1922">
        <v>0</v>
      </c>
      <c r="AE1922">
        <v>116.06239627720325</v>
      </c>
    </row>
    <row r="1923" spans="1:31" x14ac:dyDescent="0.25">
      <c r="A1923">
        <v>2411592</v>
      </c>
      <c r="B1923">
        <v>1</v>
      </c>
      <c r="C1923" t="s">
        <v>80</v>
      </c>
      <c r="D1923" t="s">
        <v>103</v>
      </c>
      <c r="E1923" t="s">
        <v>146</v>
      </c>
      <c r="F1923" t="s">
        <v>5794</v>
      </c>
      <c r="G1923" t="s">
        <v>148</v>
      </c>
      <c r="H1923" t="s">
        <v>149</v>
      </c>
      <c r="I1923" t="s">
        <v>136</v>
      </c>
      <c r="J1923" t="s">
        <v>137</v>
      </c>
      <c r="K1923" t="s">
        <v>138</v>
      </c>
      <c r="L1923" t="s">
        <v>5795</v>
      </c>
      <c r="M1923" t="s">
        <v>5796</v>
      </c>
      <c r="N1923">
        <v>1.0925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1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1.5454947803576389</v>
      </c>
      <c r="AC1923">
        <v>0</v>
      </c>
      <c r="AD1923">
        <v>0</v>
      </c>
      <c r="AE1923">
        <v>1.5454947803576389</v>
      </c>
    </row>
    <row r="1924" spans="1:31" x14ac:dyDescent="0.25">
      <c r="A1924">
        <v>2411237</v>
      </c>
      <c r="B1924">
        <v>1</v>
      </c>
      <c r="C1924" t="s">
        <v>80</v>
      </c>
      <c r="D1924" t="s">
        <v>84</v>
      </c>
      <c r="E1924" t="s">
        <v>146</v>
      </c>
      <c r="F1924" t="s">
        <v>5797</v>
      </c>
      <c r="G1924" t="s">
        <v>282</v>
      </c>
      <c r="H1924" t="s">
        <v>149</v>
      </c>
      <c r="I1924" t="s">
        <v>136</v>
      </c>
      <c r="J1924" t="s">
        <v>137</v>
      </c>
      <c r="K1924" t="s">
        <v>138</v>
      </c>
      <c r="L1924" t="s">
        <v>5798</v>
      </c>
      <c r="M1924" t="s">
        <v>5799</v>
      </c>
      <c r="N1924">
        <v>2.687777777</v>
      </c>
      <c r="O1924">
        <v>0</v>
      </c>
      <c r="P1924">
        <v>3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2.5408498995333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2.5408498995333</v>
      </c>
    </row>
    <row r="1925" spans="1:31" x14ac:dyDescent="0.25">
      <c r="A1925">
        <v>2411191</v>
      </c>
      <c r="B1925">
        <v>1</v>
      </c>
      <c r="C1925" t="s">
        <v>81</v>
      </c>
      <c r="D1925" t="s">
        <v>127</v>
      </c>
      <c r="E1925" t="s">
        <v>141</v>
      </c>
      <c r="F1925" t="s">
        <v>1964</v>
      </c>
      <c r="G1925" t="s">
        <v>143</v>
      </c>
      <c r="H1925" t="s">
        <v>135</v>
      </c>
      <c r="I1925" t="s">
        <v>136</v>
      </c>
      <c r="J1925" t="s">
        <v>137</v>
      </c>
      <c r="K1925" t="s">
        <v>138</v>
      </c>
      <c r="L1925" t="s">
        <v>5800</v>
      </c>
      <c r="M1925" t="s">
        <v>5801</v>
      </c>
      <c r="N1925">
        <v>1.5119444440000001</v>
      </c>
      <c r="O1925">
        <v>9</v>
      </c>
      <c r="P1925">
        <v>3</v>
      </c>
      <c r="Q1925">
        <v>284</v>
      </c>
      <c r="R1925">
        <v>41</v>
      </c>
      <c r="S1925">
        <v>17</v>
      </c>
      <c r="T1925">
        <v>3</v>
      </c>
      <c r="U1925">
        <v>0</v>
      </c>
      <c r="V1925">
        <v>0</v>
      </c>
      <c r="W1925">
        <v>4.4364864204728658</v>
      </c>
      <c r="X1925">
        <v>0</v>
      </c>
      <c r="Y1925">
        <v>139.73936924669439</v>
      </c>
      <c r="Z1925">
        <v>8.642400514000359</v>
      </c>
      <c r="AA1925">
        <v>93.364674209645514</v>
      </c>
      <c r="AB1925">
        <v>2.6400736305832164</v>
      </c>
      <c r="AC1925">
        <v>0</v>
      </c>
      <c r="AD1925">
        <v>0</v>
      </c>
      <c r="AE1925">
        <v>248.82300402139637</v>
      </c>
    </row>
    <row r="1926" spans="1:31" x14ac:dyDescent="0.25">
      <c r="A1926">
        <v>2411649</v>
      </c>
      <c r="B1926">
        <v>1</v>
      </c>
      <c r="C1926" t="s">
        <v>81</v>
      </c>
      <c r="D1926" t="s">
        <v>128</v>
      </c>
      <c r="E1926" t="s">
        <v>174</v>
      </c>
      <c r="F1926" t="s">
        <v>5802</v>
      </c>
      <c r="G1926" t="s">
        <v>565</v>
      </c>
      <c r="H1926" t="s">
        <v>135</v>
      </c>
      <c r="I1926" t="s">
        <v>136</v>
      </c>
      <c r="J1926" t="s">
        <v>137</v>
      </c>
      <c r="K1926" t="s">
        <v>138</v>
      </c>
      <c r="L1926" t="s">
        <v>5803</v>
      </c>
      <c r="M1926" t="s">
        <v>5804</v>
      </c>
      <c r="N1926">
        <v>0.93083333300000004</v>
      </c>
      <c r="O1926">
        <v>3</v>
      </c>
      <c r="P1926">
        <v>4013</v>
      </c>
      <c r="Q1926">
        <v>16</v>
      </c>
      <c r="R1926">
        <v>11</v>
      </c>
      <c r="S1926">
        <v>10</v>
      </c>
      <c r="T1926">
        <v>318</v>
      </c>
      <c r="U1926">
        <v>0</v>
      </c>
      <c r="V1926">
        <v>1</v>
      </c>
      <c r="W1926">
        <v>35.89787207669373</v>
      </c>
      <c r="X1926">
        <v>862.63244451265223</v>
      </c>
      <c r="Y1926">
        <v>1.6192885230932998</v>
      </c>
      <c r="Z1926">
        <v>1.2271268943279998</v>
      </c>
      <c r="AA1926">
        <v>158.89169461168831</v>
      </c>
      <c r="AB1926">
        <v>338.79448175633127</v>
      </c>
      <c r="AC1926">
        <v>0</v>
      </c>
      <c r="AD1926">
        <v>74.630484700075527</v>
      </c>
      <c r="AE1926">
        <v>1473.6933930748623</v>
      </c>
    </row>
    <row r="1927" spans="1:31" x14ac:dyDescent="0.25">
      <c r="A1927">
        <v>2411128</v>
      </c>
      <c r="B1927">
        <v>1</v>
      </c>
      <c r="C1927" t="s">
        <v>81</v>
      </c>
      <c r="D1927" t="s">
        <v>123</v>
      </c>
      <c r="E1927" t="s">
        <v>162</v>
      </c>
      <c r="F1927" t="s">
        <v>5805</v>
      </c>
      <c r="G1927" t="s">
        <v>164</v>
      </c>
      <c r="H1927" t="s">
        <v>149</v>
      </c>
      <c r="I1927" t="s">
        <v>136</v>
      </c>
      <c r="J1927" t="s">
        <v>137</v>
      </c>
      <c r="K1927" t="s">
        <v>138</v>
      </c>
      <c r="L1927" t="s">
        <v>5806</v>
      </c>
      <c r="M1927" t="s">
        <v>5807</v>
      </c>
      <c r="N1927">
        <v>2.3505555550000001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63</v>
      </c>
      <c r="U1927">
        <v>0</v>
      </c>
      <c r="V1927">
        <v>0</v>
      </c>
      <c r="W1927">
        <v>0</v>
      </c>
      <c r="X1927">
        <v>1.0102980522863834</v>
      </c>
      <c r="Y1927">
        <v>0</v>
      </c>
      <c r="Z1927">
        <v>0</v>
      </c>
      <c r="AA1927">
        <v>0</v>
      </c>
      <c r="AB1927">
        <v>77.214476642538969</v>
      </c>
      <c r="AC1927">
        <v>0</v>
      </c>
      <c r="AD1927">
        <v>0</v>
      </c>
      <c r="AE1927">
        <v>78.224774694825356</v>
      </c>
    </row>
    <row r="1928" spans="1:31" x14ac:dyDescent="0.25">
      <c r="A1928">
        <v>2411506</v>
      </c>
      <c r="B1928">
        <v>1</v>
      </c>
      <c r="C1928" t="s">
        <v>80</v>
      </c>
      <c r="D1928" t="s">
        <v>93</v>
      </c>
      <c r="E1928" t="s">
        <v>162</v>
      </c>
      <c r="F1928" t="s">
        <v>5808</v>
      </c>
      <c r="G1928" t="s">
        <v>154</v>
      </c>
      <c r="H1928" t="s">
        <v>149</v>
      </c>
      <c r="I1928" t="s">
        <v>136</v>
      </c>
      <c r="J1928" t="s">
        <v>137</v>
      </c>
      <c r="K1928" t="s">
        <v>138</v>
      </c>
      <c r="L1928" t="s">
        <v>5809</v>
      </c>
      <c r="M1928" t="s">
        <v>5810</v>
      </c>
      <c r="N1928">
        <v>0.53611111099999997</v>
      </c>
      <c r="O1928">
        <v>0</v>
      </c>
      <c r="P1928">
        <v>86</v>
      </c>
      <c r="Q1928">
        <v>0</v>
      </c>
      <c r="R1928">
        <v>7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10.023335128102081</v>
      </c>
      <c r="Y1928">
        <v>0</v>
      </c>
      <c r="Z1928">
        <v>1.8621827251884169</v>
      </c>
      <c r="AA1928">
        <v>0</v>
      </c>
      <c r="AB1928">
        <v>9.6088277281666679E-3</v>
      </c>
      <c r="AC1928">
        <v>0</v>
      </c>
      <c r="AD1928">
        <v>0</v>
      </c>
      <c r="AE1928">
        <v>11.895126681018665</v>
      </c>
    </row>
    <row r="1929" spans="1:31" x14ac:dyDescent="0.25">
      <c r="A1929">
        <v>2411363</v>
      </c>
      <c r="B1929">
        <v>1</v>
      </c>
      <c r="C1929" t="s">
        <v>80</v>
      </c>
      <c r="D1929" t="s">
        <v>93</v>
      </c>
      <c r="E1929" t="s">
        <v>162</v>
      </c>
      <c r="F1929" t="s">
        <v>5811</v>
      </c>
      <c r="G1929" t="s">
        <v>164</v>
      </c>
      <c r="H1929" t="s">
        <v>149</v>
      </c>
      <c r="I1929" t="s">
        <v>136</v>
      </c>
      <c r="J1929" t="s">
        <v>137</v>
      </c>
      <c r="K1929" t="s">
        <v>138</v>
      </c>
      <c r="L1929" t="s">
        <v>5812</v>
      </c>
      <c r="M1929" t="s">
        <v>5813</v>
      </c>
      <c r="N1929">
        <v>2.1894444439999998</v>
      </c>
      <c r="O1929">
        <v>0</v>
      </c>
      <c r="P1929">
        <v>13</v>
      </c>
      <c r="Q1929">
        <v>0</v>
      </c>
      <c r="R1929">
        <v>0</v>
      </c>
      <c r="S1929">
        <v>0</v>
      </c>
      <c r="T1929">
        <v>6</v>
      </c>
      <c r="U1929">
        <v>0</v>
      </c>
      <c r="V1929">
        <v>0</v>
      </c>
      <c r="W1929">
        <v>0</v>
      </c>
      <c r="X1929">
        <v>4.3851330632666672</v>
      </c>
      <c r="Y1929">
        <v>0</v>
      </c>
      <c r="Z1929">
        <v>0</v>
      </c>
      <c r="AA1929">
        <v>0</v>
      </c>
      <c r="AB1929">
        <v>9.206818437155242</v>
      </c>
      <c r="AC1929">
        <v>0</v>
      </c>
      <c r="AD1929">
        <v>0</v>
      </c>
      <c r="AE1929">
        <v>13.59195150042191</v>
      </c>
    </row>
    <row r="1930" spans="1:31" x14ac:dyDescent="0.25">
      <c r="A1930">
        <v>2411134</v>
      </c>
      <c r="B1930">
        <v>1</v>
      </c>
      <c r="C1930" t="s">
        <v>80</v>
      </c>
      <c r="D1930" t="s">
        <v>103</v>
      </c>
      <c r="E1930" t="s">
        <v>141</v>
      </c>
      <c r="F1930" t="s">
        <v>5814</v>
      </c>
      <c r="G1930" t="s">
        <v>143</v>
      </c>
      <c r="H1930" t="s">
        <v>135</v>
      </c>
      <c r="I1930" t="s">
        <v>136</v>
      </c>
      <c r="J1930" t="s">
        <v>137</v>
      </c>
      <c r="K1930" t="s">
        <v>138</v>
      </c>
      <c r="L1930" t="s">
        <v>5815</v>
      </c>
      <c r="M1930" t="s">
        <v>5816</v>
      </c>
      <c r="N1930">
        <v>0.59444444399999996</v>
      </c>
      <c r="O1930">
        <v>0</v>
      </c>
      <c r="P1930">
        <v>1184</v>
      </c>
      <c r="Q1930">
        <v>9</v>
      </c>
      <c r="R1930">
        <v>17</v>
      </c>
      <c r="S1930">
        <v>3</v>
      </c>
      <c r="T1930">
        <v>184</v>
      </c>
      <c r="U1930">
        <v>0</v>
      </c>
      <c r="V1930">
        <v>1</v>
      </c>
      <c r="W1930">
        <v>0</v>
      </c>
      <c r="X1930">
        <v>183.54709420756291</v>
      </c>
      <c r="Y1930">
        <v>0.9845480654408334</v>
      </c>
      <c r="Z1930">
        <v>0.84106418798616667</v>
      </c>
      <c r="AA1930">
        <v>12.345052594972501</v>
      </c>
      <c r="AB1930">
        <v>100.12381066319577</v>
      </c>
      <c r="AC1930">
        <v>0</v>
      </c>
      <c r="AD1930">
        <v>0.53170257529333331</v>
      </c>
      <c r="AE1930">
        <v>298.37327229445151</v>
      </c>
    </row>
    <row r="1931" spans="1:31" x14ac:dyDescent="0.25">
      <c r="A1931">
        <v>2411632</v>
      </c>
      <c r="B1931">
        <v>1</v>
      </c>
      <c r="C1931" t="s">
        <v>80</v>
      </c>
      <c r="D1931" t="s">
        <v>92</v>
      </c>
      <c r="E1931" t="s">
        <v>146</v>
      </c>
      <c r="F1931" t="s">
        <v>5817</v>
      </c>
      <c r="G1931" t="s">
        <v>148</v>
      </c>
      <c r="H1931" t="s">
        <v>149</v>
      </c>
      <c r="I1931" t="s">
        <v>136</v>
      </c>
      <c r="J1931" t="s">
        <v>137</v>
      </c>
      <c r="K1931" t="s">
        <v>138</v>
      </c>
      <c r="L1931" t="s">
        <v>5818</v>
      </c>
      <c r="M1931" t="s">
        <v>5819</v>
      </c>
      <c r="N1931">
        <v>1.013055555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0.47200461886987499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0.47200461886987499</v>
      </c>
    </row>
    <row r="1932" spans="1:31" x14ac:dyDescent="0.25">
      <c r="A1932">
        <v>2411566</v>
      </c>
      <c r="B1932">
        <v>1</v>
      </c>
      <c r="C1932" t="s">
        <v>80</v>
      </c>
      <c r="D1932" t="s">
        <v>98</v>
      </c>
      <c r="E1932" t="s">
        <v>174</v>
      </c>
      <c r="F1932" t="s">
        <v>3469</v>
      </c>
      <c r="G1932" t="s">
        <v>143</v>
      </c>
      <c r="H1932" t="s">
        <v>135</v>
      </c>
      <c r="I1932" t="s">
        <v>136</v>
      </c>
      <c r="J1932" t="s">
        <v>137</v>
      </c>
      <c r="K1932" t="s">
        <v>138</v>
      </c>
      <c r="L1932" t="s">
        <v>5820</v>
      </c>
      <c r="M1932" t="s">
        <v>5821</v>
      </c>
      <c r="N1932">
        <v>0.40194444400000001</v>
      </c>
      <c r="O1932">
        <v>0</v>
      </c>
      <c r="P1932">
        <v>0</v>
      </c>
      <c r="Q1932">
        <v>9</v>
      </c>
      <c r="R1932">
        <v>93</v>
      </c>
      <c r="S1932">
        <v>4</v>
      </c>
      <c r="T1932">
        <v>25</v>
      </c>
      <c r="U1932">
        <v>1</v>
      </c>
      <c r="V1932">
        <v>0</v>
      </c>
      <c r="W1932">
        <v>0</v>
      </c>
      <c r="X1932">
        <v>0</v>
      </c>
      <c r="Y1932">
        <v>23.276198643712519</v>
      </c>
      <c r="Z1932">
        <v>4.214395625501389</v>
      </c>
      <c r="AA1932">
        <v>1.1324155923571111</v>
      </c>
      <c r="AB1932">
        <v>5.750183996266065</v>
      </c>
      <c r="AC1932">
        <v>23.878987449539064</v>
      </c>
      <c r="AD1932">
        <v>0</v>
      </c>
      <c r="AE1932">
        <v>58.252181307376148</v>
      </c>
    </row>
    <row r="1933" spans="1:31" x14ac:dyDescent="0.25">
      <c r="A1933">
        <v>2411612</v>
      </c>
      <c r="B1933">
        <v>1</v>
      </c>
      <c r="C1933" t="s">
        <v>80</v>
      </c>
      <c r="D1933" t="s">
        <v>93</v>
      </c>
      <c r="E1933" t="s">
        <v>146</v>
      </c>
      <c r="F1933" t="s">
        <v>5822</v>
      </c>
      <c r="G1933" t="s">
        <v>282</v>
      </c>
      <c r="H1933" t="s">
        <v>149</v>
      </c>
      <c r="I1933" t="s">
        <v>136</v>
      </c>
      <c r="J1933" t="s">
        <v>137</v>
      </c>
      <c r="K1933" t="s">
        <v>138</v>
      </c>
      <c r="L1933" t="s">
        <v>5823</v>
      </c>
      <c r="M1933" t="s">
        <v>5824</v>
      </c>
      <c r="N1933">
        <v>1.7022222220000001</v>
      </c>
      <c r="O1933">
        <v>0</v>
      </c>
      <c r="P1933">
        <v>2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2.2687333282891999</v>
      </c>
      <c r="AC1933">
        <v>0</v>
      </c>
      <c r="AD1933">
        <v>0</v>
      </c>
      <c r="AE1933">
        <v>2.2687333282891999</v>
      </c>
    </row>
    <row r="1934" spans="1:31" x14ac:dyDescent="0.25">
      <c r="A1934">
        <v>2411489</v>
      </c>
      <c r="B1934">
        <v>1</v>
      </c>
      <c r="C1934" t="s">
        <v>81</v>
      </c>
      <c r="D1934" t="s">
        <v>113</v>
      </c>
      <c r="E1934" t="s">
        <v>288</v>
      </c>
      <c r="F1934" t="s">
        <v>5825</v>
      </c>
      <c r="G1934" t="s">
        <v>164</v>
      </c>
      <c r="H1934" t="s">
        <v>149</v>
      </c>
      <c r="I1934" t="s">
        <v>136</v>
      </c>
      <c r="J1934" t="s">
        <v>137</v>
      </c>
      <c r="K1934" t="s">
        <v>138</v>
      </c>
      <c r="L1934" t="s">
        <v>5826</v>
      </c>
      <c r="M1934" t="s">
        <v>5827</v>
      </c>
      <c r="N1934">
        <v>2.275833333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20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12.11751390208115</v>
      </c>
      <c r="AC1934">
        <v>0</v>
      </c>
      <c r="AD1934">
        <v>0</v>
      </c>
      <c r="AE1934">
        <v>12.11751390208115</v>
      </c>
    </row>
    <row r="1935" spans="1:31" x14ac:dyDescent="0.25">
      <c r="A1935">
        <v>2411652</v>
      </c>
      <c r="B1935">
        <v>1</v>
      </c>
      <c r="C1935" t="s">
        <v>80</v>
      </c>
      <c r="D1935" t="s">
        <v>98</v>
      </c>
      <c r="E1935" t="s">
        <v>146</v>
      </c>
      <c r="F1935" t="s">
        <v>5828</v>
      </c>
      <c r="G1935" t="s">
        <v>282</v>
      </c>
      <c r="H1935" t="s">
        <v>149</v>
      </c>
      <c r="I1935" t="s">
        <v>136</v>
      </c>
      <c r="J1935" t="s">
        <v>137</v>
      </c>
      <c r="K1935" t="s">
        <v>138</v>
      </c>
      <c r="L1935" t="s">
        <v>5829</v>
      </c>
      <c r="M1935" t="s">
        <v>5830</v>
      </c>
      <c r="N1935">
        <v>4.1519444439999997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0.2147856630515583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0.2147856630515583</v>
      </c>
    </row>
    <row r="1936" spans="1:31" x14ac:dyDescent="0.25">
      <c r="A1936">
        <v>2411695</v>
      </c>
      <c r="B1936">
        <v>1</v>
      </c>
      <c r="C1936" t="s">
        <v>80</v>
      </c>
      <c r="D1936" t="s">
        <v>95</v>
      </c>
      <c r="E1936" t="s">
        <v>162</v>
      </c>
      <c r="F1936" t="s">
        <v>5831</v>
      </c>
      <c r="G1936" t="s">
        <v>154</v>
      </c>
      <c r="H1936" t="s">
        <v>149</v>
      </c>
      <c r="I1936" t="s">
        <v>136</v>
      </c>
      <c r="J1936" t="s">
        <v>137</v>
      </c>
      <c r="K1936" t="s">
        <v>138</v>
      </c>
      <c r="L1936" t="s">
        <v>5832</v>
      </c>
      <c r="M1936" t="s">
        <v>5833</v>
      </c>
      <c r="N1936">
        <v>0.85499999999999998</v>
      </c>
      <c r="O1936">
        <v>0</v>
      </c>
      <c r="P1936">
        <v>29</v>
      </c>
      <c r="Q1936">
        <v>0</v>
      </c>
      <c r="R1936">
        <v>3</v>
      </c>
      <c r="S1936">
        <v>0</v>
      </c>
      <c r="T1936">
        <v>1</v>
      </c>
      <c r="U1936">
        <v>0</v>
      </c>
      <c r="V1936">
        <v>0</v>
      </c>
      <c r="W1936">
        <v>0</v>
      </c>
      <c r="X1936">
        <v>4.4785682540884508</v>
      </c>
      <c r="Y1936">
        <v>0</v>
      </c>
      <c r="Z1936">
        <v>0.76050994972500008</v>
      </c>
      <c r="AA1936">
        <v>0</v>
      </c>
      <c r="AB1936">
        <v>7.4098789864100012E-2</v>
      </c>
      <c r="AC1936">
        <v>0</v>
      </c>
      <c r="AD1936">
        <v>0</v>
      </c>
      <c r="AE1936">
        <v>5.3131769936775504</v>
      </c>
    </row>
    <row r="1937" spans="1:31" x14ac:dyDescent="0.25">
      <c r="A1937">
        <v>2411529</v>
      </c>
      <c r="B1937">
        <v>1</v>
      </c>
      <c r="C1937" t="s">
        <v>80</v>
      </c>
      <c r="D1937" t="s">
        <v>107</v>
      </c>
      <c r="E1937" t="s">
        <v>174</v>
      </c>
      <c r="F1937" t="s">
        <v>957</v>
      </c>
      <c r="G1937" t="s">
        <v>143</v>
      </c>
      <c r="H1937" t="s">
        <v>135</v>
      </c>
      <c r="I1937" t="s">
        <v>136</v>
      </c>
      <c r="J1937" t="s">
        <v>137</v>
      </c>
      <c r="K1937" t="s">
        <v>138</v>
      </c>
      <c r="L1937" t="s">
        <v>5834</v>
      </c>
      <c r="M1937" t="s">
        <v>5835</v>
      </c>
      <c r="N1937">
        <v>0.13916666599999999</v>
      </c>
      <c r="O1937">
        <v>16</v>
      </c>
      <c r="P1937">
        <v>8924</v>
      </c>
      <c r="Q1937">
        <v>24</v>
      </c>
      <c r="R1937">
        <v>87</v>
      </c>
      <c r="S1937">
        <v>31</v>
      </c>
      <c r="T1937">
        <v>579</v>
      </c>
      <c r="U1937">
        <v>0</v>
      </c>
      <c r="V1937">
        <v>11</v>
      </c>
      <c r="W1937">
        <v>15.728892939783625</v>
      </c>
      <c r="X1937">
        <v>113.60501795397465</v>
      </c>
      <c r="Y1937">
        <v>1.83369258391275</v>
      </c>
      <c r="Z1937">
        <v>1.4111423204507247</v>
      </c>
      <c r="AA1937">
        <v>20.6662267660415</v>
      </c>
      <c r="AB1937">
        <v>65.011956591993226</v>
      </c>
      <c r="AC1937">
        <v>0</v>
      </c>
      <c r="AD1937">
        <v>3.5298744711144745</v>
      </c>
      <c r="AE1937">
        <v>221.78680362727096</v>
      </c>
    </row>
    <row r="1938" spans="1:31" x14ac:dyDescent="0.25">
      <c r="A1938">
        <v>2411174</v>
      </c>
      <c r="B1938">
        <v>1</v>
      </c>
      <c r="C1938" t="s">
        <v>80</v>
      </c>
      <c r="D1938" t="s">
        <v>103</v>
      </c>
      <c r="E1938" t="s">
        <v>141</v>
      </c>
      <c r="F1938" t="s">
        <v>1258</v>
      </c>
      <c r="G1938" t="s">
        <v>154</v>
      </c>
      <c r="H1938" t="s">
        <v>135</v>
      </c>
      <c r="I1938" t="s">
        <v>136</v>
      </c>
      <c r="J1938" t="s">
        <v>137</v>
      </c>
      <c r="K1938" t="s">
        <v>138</v>
      </c>
      <c r="L1938" t="s">
        <v>5836</v>
      </c>
      <c r="M1938" t="s">
        <v>5837</v>
      </c>
      <c r="N1938">
        <v>0.43805555499999999</v>
      </c>
      <c r="O1938">
        <v>21</v>
      </c>
      <c r="P1938">
        <v>2598</v>
      </c>
      <c r="Q1938">
        <v>33</v>
      </c>
      <c r="R1938">
        <v>197</v>
      </c>
      <c r="S1938">
        <v>57</v>
      </c>
      <c r="T1938">
        <v>724</v>
      </c>
      <c r="U1938">
        <v>7</v>
      </c>
      <c r="V1938">
        <v>1</v>
      </c>
      <c r="W1938">
        <v>7.8069756906012673</v>
      </c>
      <c r="X1938">
        <v>188.29132963083958</v>
      </c>
      <c r="Y1938">
        <v>53.714248871998173</v>
      </c>
      <c r="Z1938">
        <v>19.97478571640805</v>
      </c>
      <c r="AA1938">
        <v>102.49854089100144</v>
      </c>
      <c r="AB1938">
        <v>170.010494158846</v>
      </c>
      <c r="AC1938">
        <v>299.81549788841755</v>
      </c>
      <c r="AD1938">
        <v>15.808341404939474</v>
      </c>
      <c r="AE1938">
        <v>857.92021425305154</v>
      </c>
    </row>
    <row r="1939" spans="1:31" x14ac:dyDescent="0.25">
      <c r="A1939">
        <v>2411486</v>
      </c>
      <c r="B1939">
        <v>1</v>
      </c>
      <c r="C1939" t="s">
        <v>80</v>
      </c>
      <c r="D1939" t="s">
        <v>82</v>
      </c>
      <c r="E1939" t="s">
        <v>288</v>
      </c>
      <c r="F1939" t="s">
        <v>5838</v>
      </c>
      <c r="G1939" t="s">
        <v>593</v>
      </c>
      <c r="H1939" t="s">
        <v>149</v>
      </c>
      <c r="I1939" t="s">
        <v>136</v>
      </c>
      <c r="J1939" t="s">
        <v>137</v>
      </c>
      <c r="K1939" t="s">
        <v>138</v>
      </c>
      <c r="L1939" t="s">
        <v>5839</v>
      </c>
      <c r="M1939" t="s">
        <v>5840</v>
      </c>
      <c r="N1939">
        <v>9.2708333330000006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22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110.61987283082689</v>
      </c>
      <c r="AC1939">
        <v>0</v>
      </c>
      <c r="AD1939">
        <v>0</v>
      </c>
      <c r="AE1939">
        <v>110.61987283082689</v>
      </c>
    </row>
    <row r="1940" spans="1:31" x14ac:dyDescent="0.25">
      <c r="A1940">
        <v>2411194</v>
      </c>
      <c r="B1940">
        <v>1</v>
      </c>
      <c r="C1940" t="s">
        <v>81</v>
      </c>
      <c r="D1940" t="s">
        <v>117</v>
      </c>
      <c r="E1940" t="s">
        <v>141</v>
      </c>
      <c r="F1940" t="s">
        <v>5841</v>
      </c>
      <c r="G1940" t="s">
        <v>158</v>
      </c>
      <c r="H1940" t="s">
        <v>135</v>
      </c>
      <c r="I1940" t="s">
        <v>136</v>
      </c>
      <c r="J1940" t="s">
        <v>137</v>
      </c>
      <c r="K1940" t="s">
        <v>159</v>
      </c>
      <c r="L1940" t="s">
        <v>5842</v>
      </c>
      <c r="M1940" t="s">
        <v>5843</v>
      </c>
      <c r="N1940">
        <v>6.6897222220000003</v>
      </c>
      <c r="O1940">
        <v>0</v>
      </c>
      <c r="P1940">
        <v>225</v>
      </c>
      <c r="Q1940">
        <v>0</v>
      </c>
      <c r="R1940">
        <v>83</v>
      </c>
      <c r="S1940">
        <v>0</v>
      </c>
      <c r="T1940">
        <v>17</v>
      </c>
      <c r="U1940">
        <v>0</v>
      </c>
      <c r="V1940">
        <v>0</v>
      </c>
      <c r="W1940">
        <v>0</v>
      </c>
      <c r="X1940">
        <v>157.04106140722175</v>
      </c>
      <c r="Y1940">
        <v>0</v>
      </c>
      <c r="Z1940">
        <v>10.834193144714925</v>
      </c>
      <c r="AA1940">
        <v>0</v>
      </c>
      <c r="AB1940">
        <v>48.139842338424991</v>
      </c>
      <c r="AC1940">
        <v>0</v>
      </c>
      <c r="AD1940">
        <v>0</v>
      </c>
      <c r="AE1940">
        <v>216.01509689036166</v>
      </c>
    </row>
    <row r="1941" spans="1:31" x14ac:dyDescent="0.25">
      <c r="A1941">
        <v>2411629</v>
      </c>
      <c r="B1941">
        <v>1</v>
      </c>
      <c r="C1941" t="s">
        <v>80</v>
      </c>
      <c r="D1941" t="s">
        <v>104</v>
      </c>
      <c r="E1941" t="s">
        <v>174</v>
      </c>
      <c r="F1941" t="s">
        <v>5844</v>
      </c>
      <c r="G1941" t="s">
        <v>143</v>
      </c>
      <c r="H1941" t="s">
        <v>135</v>
      </c>
      <c r="I1941" t="s">
        <v>136</v>
      </c>
      <c r="J1941" t="s">
        <v>137</v>
      </c>
      <c r="K1941" t="s">
        <v>138</v>
      </c>
      <c r="L1941" t="s">
        <v>5845</v>
      </c>
      <c r="M1941" t="s">
        <v>5846</v>
      </c>
      <c r="N1941">
        <v>2.0727777770000002</v>
      </c>
      <c r="O1941">
        <v>1</v>
      </c>
      <c r="P1941">
        <v>7</v>
      </c>
      <c r="Q1941">
        <v>21</v>
      </c>
      <c r="R1941">
        <v>47</v>
      </c>
      <c r="S1941">
        <v>14</v>
      </c>
      <c r="T1941">
        <v>10</v>
      </c>
      <c r="U1941">
        <v>6</v>
      </c>
      <c r="V1941">
        <v>0</v>
      </c>
      <c r="W1941">
        <v>1.1807794071856668</v>
      </c>
      <c r="X1941">
        <v>0.90121120726900006</v>
      </c>
      <c r="Y1941">
        <v>187.23676305509872</v>
      </c>
      <c r="Z1941">
        <v>2.6225477579180003</v>
      </c>
      <c r="AA1941">
        <v>303.34353843829774</v>
      </c>
      <c r="AB1941">
        <v>16.027234557082945</v>
      </c>
      <c r="AC1941">
        <v>2031.1924277734508</v>
      </c>
      <c r="AD1941">
        <v>0</v>
      </c>
      <c r="AE1941">
        <v>2542.5045021963028</v>
      </c>
    </row>
    <row r="1942" spans="1:31" x14ac:dyDescent="0.25">
      <c r="A1942">
        <v>2411672</v>
      </c>
      <c r="B1942">
        <v>1</v>
      </c>
      <c r="C1942" t="s">
        <v>81</v>
      </c>
      <c r="D1942" t="s">
        <v>128</v>
      </c>
      <c r="E1942" t="s">
        <v>174</v>
      </c>
      <c r="F1942" t="s">
        <v>5847</v>
      </c>
      <c r="G1942" t="s">
        <v>154</v>
      </c>
      <c r="H1942" t="s">
        <v>135</v>
      </c>
      <c r="I1942" t="s">
        <v>136</v>
      </c>
      <c r="J1942" t="s">
        <v>137</v>
      </c>
      <c r="K1942" t="s">
        <v>138</v>
      </c>
      <c r="L1942" t="s">
        <v>5848</v>
      </c>
      <c r="M1942" t="s">
        <v>5849</v>
      </c>
      <c r="N1942">
        <v>0.75333333300000005</v>
      </c>
      <c r="O1942">
        <v>3</v>
      </c>
      <c r="P1942">
        <v>1369</v>
      </c>
      <c r="Q1942">
        <v>16</v>
      </c>
      <c r="R1942">
        <v>11</v>
      </c>
      <c r="S1942">
        <v>3</v>
      </c>
      <c r="T1942">
        <v>72</v>
      </c>
      <c r="U1942">
        <v>0</v>
      </c>
      <c r="V1942">
        <v>0</v>
      </c>
      <c r="W1942">
        <v>29.258671484424802</v>
      </c>
      <c r="X1942">
        <v>214.09134623527052</v>
      </c>
      <c r="Y1942">
        <v>1.3181180384196001</v>
      </c>
      <c r="Z1942">
        <v>1.0062226013526667</v>
      </c>
      <c r="AA1942">
        <v>11.512509420012199</v>
      </c>
      <c r="AB1942">
        <v>87.144300748277857</v>
      </c>
      <c r="AC1942">
        <v>0</v>
      </c>
      <c r="AD1942">
        <v>0</v>
      </c>
      <c r="AE1942">
        <v>344.33116852775765</v>
      </c>
    </row>
    <row r="1943" spans="1:31" x14ac:dyDescent="0.25">
      <c r="A1943">
        <v>2411131</v>
      </c>
      <c r="B1943">
        <v>1</v>
      </c>
      <c r="C1943" t="s">
        <v>80</v>
      </c>
      <c r="D1943" t="s">
        <v>110</v>
      </c>
      <c r="E1943" t="s">
        <v>146</v>
      </c>
      <c r="F1943" t="s">
        <v>5850</v>
      </c>
      <c r="G1943" t="s">
        <v>148</v>
      </c>
      <c r="H1943" t="s">
        <v>149</v>
      </c>
      <c r="I1943" t="s">
        <v>136</v>
      </c>
      <c r="J1943" t="s">
        <v>137</v>
      </c>
      <c r="K1943" t="s">
        <v>138</v>
      </c>
      <c r="L1943" t="s">
        <v>5851</v>
      </c>
      <c r="M1943" t="s">
        <v>5852</v>
      </c>
      <c r="N1943">
        <v>2.4508333329999998</v>
      </c>
      <c r="O1943">
        <v>0</v>
      </c>
      <c r="P1943">
        <v>3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1.402730703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1.402730703</v>
      </c>
    </row>
    <row r="1944" spans="1:31" x14ac:dyDescent="0.25">
      <c r="A1944">
        <v>2411661</v>
      </c>
      <c r="B1944">
        <v>1</v>
      </c>
      <c r="C1944" t="s">
        <v>80</v>
      </c>
      <c r="D1944" t="s">
        <v>98</v>
      </c>
      <c r="E1944" t="s">
        <v>152</v>
      </c>
      <c r="F1944" t="s">
        <v>5853</v>
      </c>
      <c r="G1944" t="s">
        <v>154</v>
      </c>
      <c r="H1944" t="s">
        <v>149</v>
      </c>
      <c r="I1944" t="s">
        <v>136</v>
      </c>
      <c r="J1944" t="s">
        <v>137</v>
      </c>
      <c r="K1944" t="s">
        <v>138</v>
      </c>
      <c r="L1944" t="s">
        <v>5854</v>
      </c>
      <c r="M1944" t="s">
        <v>5855</v>
      </c>
      <c r="N1944">
        <v>0.56277777699999998</v>
      </c>
      <c r="O1944">
        <v>0</v>
      </c>
      <c r="P1944">
        <v>14</v>
      </c>
      <c r="Q1944">
        <v>0</v>
      </c>
      <c r="R1944">
        <v>38</v>
      </c>
      <c r="S1944">
        <v>0</v>
      </c>
      <c r="T1944">
        <v>12</v>
      </c>
      <c r="U1944">
        <v>0</v>
      </c>
      <c r="V1944">
        <v>0</v>
      </c>
      <c r="W1944">
        <v>0</v>
      </c>
      <c r="X1944">
        <v>1.2135429357384588</v>
      </c>
      <c r="Y1944">
        <v>0</v>
      </c>
      <c r="Z1944">
        <v>6.1006824290870503</v>
      </c>
      <c r="AA1944">
        <v>0</v>
      </c>
      <c r="AB1944">
        <v>2.8225139981538048</v>
      </c>
      <c r="AC1944">
        <v>0</v>
      </c>
      <c r="AD1944">
        <v>0</v>
      </c>
      <c r="AE1944">
        <v>10.136739362979313</v>
      </c>
    </row>
    <row r="1945" spans="1:31" x14ac:dyDescent="0.25">
      <c r="A1945">
        <v>2411306</v>
      </c>
      <c r="B1945">
        <v>1</v>
      </c>
      <c r="C1945" t="s">
        <v>80</v>
      </c>
      <c r="D1945" t="s">
        <v>93</v>
      </c>
      <c r="E1945" t="s">
        <v>146</v>
      </c>
      <c r="F1945" t="s">
        <v>5856</v>
      </c>
      <c r="G1945" t="s">
        <v>148</v>
      </c>
      <c r="H1945" t="s">
        <v>149</v>
      </c>
      <c r="I1945" t="s">
        <v>136</v>
      </c>
      <c r="J1945" t="s">
        <v>137</v>
      </c>
      <c r="K1945" t="s">
        <v>138</v>
      </c>
      <c r="L1945" t="s">
        <v>5857</v>
      </c>
      <c r="M1945" t="s">
        <v>5858</v>
      </c>
      <c r="N1945">
        <v>0.92166666600000002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0.1078576936686</v>
      </c>
      <c r="AC1945">
        <v>0</v>
      </c>
      <c r="AD1945">
        <v>0</v>
      </c>
      <c r="AE1945">
        <v>0.1078576936686</v>
      </c>
    </row>
    <row r="1946" spans="1:31" x14ac:dyDescent="0.25">
      <c r="A1946">
        <v>2411701</v>
      </c>
      <c r="B1946">
        <v>1</v>
      </c>
      <c r="C1946" t="s">
        <v>81</v>
      </c>
      <c r="D1946" t="s">
        <v>114</v>
      </c>
      <c r="E1946" t="s">
        <v>146</v>
      </c>
      <c r="F1946" t="s">
        <v>5859</v>
      </c>
      <c r="G1946" t="s">
        <v>148</v>
      </c>
      <c r="H1946" t="s">
        <v>149</v>
      </c>
      <c r="I1946" t="s">
        <v>136</v>
      </c>
      <c r="J1946" t="s">
        <v>137</v>
      </c>
      <c r="K1946" t="s">
        <v>138</v>
      </c>
      <c r="L1946" t="s">
        <v>5860</v>
      </c>
      <c r="M1946" t="s">
        <v>5861</v>
      </c>
      <c r="N1946">
        <v>1.291388888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9.910430255960001E-2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9.910430255960001E-2</v>
      </c>
    </row>
    <row r="1947" spans="1:31" x14ac:dyDescent="0.25">
      <c r="A1947">
        <v>2411346</v>
      </c>
      <c r="B1947">
        <v>1</v>
      </c>
      <c r="C1947" t="s">
        <v>80</v>
      </c>
      <c r="D1947" t="s">
        <v>103</v>
      </c>
      <c r="E1947" t="s">
        <v>146</v>
      </c>
      <c r="F1947" t="s">
        <v>5862</v>
      </c>
      <c r="G1947" t="s">
        <v>296</v>
      </c>
      <c r="H1947" t="s">
        <v>149</v>
      </c>
      <c r="I1947" t="s">
        <v>136</v>
      </c>
      <c r="J1947" t="s">
        <v>137</v>
      </c>
      <c r="K1947" t="s">
        <v>138</v>
      </c>
      <c r="L1947" t="s">
        <v>5863</v>
      </c>
      <c r="M1947" t="s">
        <v>5864</v>
      </c>
      <c r="N1947">
        <v>1.3644444440000001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10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17.937591556074086</v>
      </c>
      <c r="AC1947">
        <v>0</v>
      </c>
      <c r="AD1947">
        <v>0</v>
      </c>
      <c r="AE1947">
        <v>17.937591556074086</v>
      </c>
    </row>
    <row r="1948" spans="1:31" x14ac:dyDescent="0.25">
      <c r="A1948">
        <v>2411220</v>
      </c>
      <c r="B1948">
        <v>1</v>
      </c>
      <c r="C1948" t="s">
        <v>80</v>
      </c>
      <c r="D1948" t="s">
        <v>97</v>
      </c>
      <c r="E1948" t="s">
        <v>132</v>
      </c>
      <c r="F1948" t="s">
        <v>5865</v>
      </c>
      <c r="G1948" t="s">
        <v>215</v>
      </c>
      <c r="H1948" t="s">
        <v>135</v>
      </c>
      <c r="I1948" t="s">
        <v>136</v>
      </c>
      <c r="J1948" t="s">
        <v>137</v>
      </c>
      <c r="K1948" t="s">
        <v>138</v>
      </c>
      <c r="L1948" t="s">
        <v>5866</v>
      </c>
      <c r="M1948" t="s">
        <v>5867</v>
      </c>
      <c r="N1948">
        <v>1.916388888</v>
      </c>
      <c r="O1948">
        <v>0</v>
      </c>
      <c r="P1948">
        <v>40</v>
      </c>
      <c r="Q1948">
        <v>0</v>
      </c>
      <c r="R1948">
        <v>81</v>
      </c>
      <c r="S1948">
        <v>0</v>
      </c>
      <c r="T1948">
        <v>22</v>
      </c>
      <c r="U1948">
        <v>0</v>
      </c>
      <c r="V1948">
        <v>0</v>
      </c>
      <c r="W1948">
        <v>0</v>
      </c>
      <c r="X1948">
        <v>69.895825505780493</v>
      </c>
      <c r="Y1948">
        <v>0</v>
      </c>
      <c r="Z1948">
        <v>36.851865817193655</v>
      </c>
      <c r="AA1948">
        <v>0</v>
      </c>
      <c r="AB1948">
        <v>47.108137938855947</v>
      </c>
      <c r="AC1948">
        <v>0</v>
      </c>
      <c r="AD1948">
        <v>0</v>
      </c>
      <c r="AE1948">
        <v>153.85582926183008</v>
      </c>
    </row>
    <row r="1949" spans="1:31" x14ac:dyDescent="0.25">
      <c r="A1949">
        <v>2411240</v>
      </c>
      <c r="B1949">
        <v>1</v>
      </c>
      <c r="C1949" t="s">
        <v>80</v>
      </c>
      <c r="D1949" t="s">
        <v>108</v>
      </c>
      <c r="E1949" t="s">
        <v>152</v>
      </c>
      <c r="F1949" t="s">
        <v>5868</v>
      </c>
      <c r="G1949" t="s">
        <v>158</v>
      </c>
      <c r="H1949" t="s">
        <v>149</v>
      </c>
      <c r="I1949" t="s">
        <v>136</v>
      </c>
      <c r="J1949" t="s">
        <v>137</v>
      </c>
      <c r="K1949" t="s">
        <v>159</v>
      </c>
      <c r="L1949" t="s">
        <v>5869</v>
      </c>
      <c r="M1949" t="s">
        <v>5870</v>
      </c>
      <c r="N1949">
        <v>5.3258333330000003</v>
      </c>
      <c r="O1949">
        <v>0</v>
      </c>
      <c r="P1949">
        <v>30</v>
      </c>
      <c r="Q1949">
        <v>0</v>
      </c>
      <c r="R1949">
        <v>10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20.529665050042006</v>
      </c>
      <c r="Y1949">
        <v>0</v>
      </c>
      <c r="Z1949">
        <v>3.6188415514021752</v>
      </c>
      <c r="AA1949">
        <v>0</v>
      </c>
      <c r="AB1949">
        <v>0.32832262602637496</v>
      </c>
      <c r="AC1949">
        <v>0</v>
      </c>
      <c r="AD1949">
        <v>0</v>
      </c>
      <c r="AE1949">
        <v>24.476829227470557</v>
      </c>
    </row>
    <row r="1950" spans="1:31" x14ac:dyDescent="0.25">
      <c r="A1950">
        <v>2411226</v>
      </c>
      <c r="B1950">
        <v>1</v>
      </c>
      <c r="C1950" t="s">
        <v>81</v>
      </c>
      <c r="D1950" t="s">
        <v>119</v>
      </c>
      <c r="E1950" t="s">
        <v>141</v>
      </c>
      <c r="F1950" t="s">
        <v>5871</v>
      </c>
      <c r="G1950" t="s">
        <v>143</v>
      </c>
      <c r="H1950" t="s">
        <v>135</v>
      </c>
      <c r="I1950" t="s">
        <v>278</v>
      </c>
      <c r="J1950" t="s">
        <v>137</v>
      </c>
      <c r="K1950" t="s">
        <v>138</v>
      </c>
      <c r="L1950" t="s">
        <v>5872</v>
      </c>
      <c r="M1950" t="s">
        <v>5873</v>
      </c>
      <c r="N1950">
        <v>1.0833333000000001E-2</v>
      </c>
      <c r="O1950">
        <v>1</v>
      </c>
      <c r="P1950">
        <v>487</v>
      </c>
      <c r="Q1950">
        <v>52</v>
      </c>
      <c r="R1950">
        <v>70</v>
      </c>
      <c r="S1950">
        <v>4</v>
      </c>
      <c r="T1950">
        <v>36</v>
      </c>
      <c r="U1950">
        <v>0</v>
      </c>
      <c r="V1950">
        <v>1</v>
      </c>
      <c r="W1950">
        <v>1.9198784592000002E-3</v>
      </c>
      <c r="X1950">
        <v>0.69529827833862523</v>
      </c>
      <c r="Y1950">
        <v>0.24623084688540001</v>
      </c>
      <c r="Z1950">
        <v>8.4656716526199993E-2</v>
      </c>
      <c r="AA1950">
        <v>4.7569971470016667E-2</v>
      </c>
      <c r="AB1950">
        <v>0.4721570311835</v>
      </c>
      <c r="AC1950">
        <v>0</v>
      </c>
      <c r="AD1950">
        <v>1.8269258643031501</v>
      </c>
      <c r="AE1950">
        <v>3.3747585871660917</v>
      </c>
    </row>
    <row r="1951" spans="1:31" x14ac:dyDescent="0.25">
      <c r="A1951">
        <v>2411183</v>
      </c>
      <c r="B1951">
        <v>1</v>
      </c>
      <c r="C1951" t="s">
        <v>80</v>
      </c>
      <c r="D1951" t="s">
        <v>84</v>
      </c>
      <c r="E1951" t="s">
        <v>132</v>
      </c>
      <c r="F1951" t="s">
        <v>5874</v>
      </c>
      <c r="G1951" t="s">
        <v>158</v>
      </c>
      <c r="H1951" t="s">
        <v>135</v>
      </c>
      <c r="I1951" t="s">
        <v>136</v>
      </c>
      <c r="J1951" t="s">
        <v>137</v>
      </c>
      <c r="K1951" t="s">
        <v>159</v>
      </c>
      <c r="L1951" t="s">
        <v>5875</v>
      </c>
      <c r="M1951" t="s">
        <v>5876</v>
      </c>
      <c r="N1951">
        <v>2.6947222219999998</v>
      </c>
      <c r="O1951">
        <v>0</v>
      </c>
      <c r="P1951">
        <v>5071</v>
      </c>
      <c r="Q1951">
        <v>0</v>
      </c>
      <c r="R1951">
        <v>0</v>
      </c>
      <c r="S1951">
        <v>4</v>
      </c>
      <c r="T1951">
        <v>442</v>
      </c>
      <c r="U1951">
        <v>0</v>
      </c>
      <c r="V1951">
        <v>0</v>
      </c>
      <c r="W1951">
        <v>0</v>
      </c>
      <c r="X1951">
        <v>2615.7787605180579</v>
      </c>
      <c r="Y1951">
        <v>0</v>
      </c>
      <c r="Z1951">
        <v>0</v>
      </c>
      <c r="AA1951">
        <v>1063.4503813656845</v>
      </c>
      <c r="AB1951">
        <v>1448.5180764564809</v>
      </c>
      <c r="AC1951">
        <v>0</v>
      </c>
      <c r="AD1951">
        <v>0</v>
      </c>
      <c r="AE1951">
        <v>5127.7472183402233</v>
      </c>
    </row>
    <row r="1952" spans="1:31" x14ac:dyDescent="0.25">
      <c r="A1952">
        <v>2411163</v>
      </c>
      <c r="B1952">
        <v>1</v>
      </c>
      <c r="C1952" t="s">
        <v>80</v>
      </c>
      <c r="D1952" t="s">
        <v>101</v>
      </c>
      <c r="E1952" t="s">
        <v>162</v>
      </c>
      <c r="F1952" t="s">
        <v>5877</v>
      </c>
      <c r="G1952" t="s">
        <v>158</v>
      </c>
      <c r="H1952" t="s">
        <v>149</v>
      </c>
      <c r="I1952" t="s">
        <v>136</v>
      </c>
      <c r="J1952" t="s">
        <v>137</v>
      </c>
      <c r="K1952" t="s">
        <v>159</v>
      </c>
      <c r="L1952" t="s">
        <v>5878</v>
      </c>
      <c r="M1952" t="s">
        <v>5879</v>
      </c>
      <c r="N1952">
        <v>3.8063888879999999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2</v>
      </c>
      <c r="U1952">
        <v>0</v>
      </c>
      <c r="V1952">
        <v>0</v>
      </c>
      <c r="W1952">
        <v>0</v>
      </c>
      <c r="X1952">
        <v>0.76539498789960003</v>
      </c>
      <c r="Y1952">
        <v>0</v>
      </c>
      <c r="Z1952">
        <v>0</v>
      </c>
      <c r="AA1952">
        <v>0</v>
      </c>
      <c r="AB1952">
        <v>0.29631571088217501</v>
      </c>
      <c r="AC1952">
        <v>0</v>
      </c>
      <c r="AD1952">
        <v>0</v>
      </c>
      <c r="AE1952">
        <v>1.061710698781775</v>
      </c>
    </row>
    <row r="1953" spans="1:31" x14ac:dyDescent="0.25">
      <c r="A1953">
        <v>2411140</v>
      </c>
      <c r="B1953">
        <v>1</v>
      </c>
      <c r="C1953" t="s">
        <v>80</v>
      </c>
      <c r="D1953" t="s">
        <v>88</v>
      </c>
      <c r="E1953" t="s">
        <v>132</v>
      </c>
      <c r="F1953" t="s">
        <v>1261</v>
      </c>
      <c r="G1953" t="s">
        <v>143</v>
      </c>
      <c r="H1953" t="s">
        <v>135</v>
      </c>
      <c r="I1953" t="s">
        <v>136</v>
      </c>
      <c r="J1953" t="s">
        <v>137</v>
      </c>
      <c r="K1953" t="s">
        <v>138</v>
      </c>
      <c r="L1953" t="s">
        <v>5679</v>
      </c>
      <c r="M1953" t="s">
        <v>5880</v>
      </c>
      <c r="N1953">
        <v>0.171666666</v>
      </c>
      <c r="O1953">
        <v>0</v>
      </c>
      <c r="P1953">
        <v>654</v>
      </c>
      <c r="Q1953">
        <v>0</v>
      </c>
      <c r="R1953">
        <v>0</v>
      </c>
      <c r="S1953">
        <v>13</v>
      </c>
      <c r="T1953">
        <v>193</v>
      </c>
      <c r="U1953">
        <v>7</v>
      </c>
      <c r="V1953">
        <v>2</v>
      </c>
      <c r="W1953">
        <v>0</v>
      </c>
      <c r="X1953">
        <v>43.946800154258099</v>
      </c>
      <c r="Y1953">
        <v>0</v>
      </c>
      <c r="Z1953">
        <v>0</v>
      </c>
      <c r="AA1953">
        <v>56.05502682088855</v>
      </c>
      <c r="AB1953">
        <v>71.714266076092571</v>
      </c>
      <c r="AC1953">
        <v>217.31254003219854</v>
      </c>
      <c r="AD1953">
        <v>25.008700011550498</v>
      </c>
      <c r="AE1953">
        <v>414.03733309498824</v>
      </c>
    </row>
    <row r="1954" spans="1:31" x14ac:dyDescent="0.25">
      <c r="A1954">
        <v>2411472</v>
      </c>
      <c r="B1954">
        <v>1</v>
      </c>
      <c r="C1954" t="s">
        <v>80</v>
      </c>
      <c r="D1954" t="s">
        <v>103</v>
      </c>
      <c r="E1954" t="s">
        <v>162</v>
      </c>
      <c r="F1954" t="s">
        <v>5881</v>
      </c>
      <c r="G1954" t="s">
        <v>164</v>
      </c>
      <c r="H1954" t="s">
        <v>149</v>
      </c>
      <c r="I1954" t="s">
        <v>136</v>
      </c>
      <c r="J1954" t="s">
        <v>137</v>
      </c>
      <c r="K1954" t="s">
        <v>138</v>
      </c>
      <c r="L1954" t="s">
        <v>5882</v>
      </c>
      <c r="M1954" t="s">
        <v>5883</v>
      </c>
      <c r="N1954">
        <v>2.4422222219999998</v>
      </c>
      <c r="O1954">
        <v>0</v>
      </c>
      <c r="P1954">
        <v>4</v>
      </c>
      <c r="Q1954">
        <v>0</v>
      </c>
      <c r="R1954">
        <v>0</v>
      </c>
      <c r="S1954">
        <v>0</v>
      </c>
      <c r="T1954">
        <v>4</v>
      </c>
      <c r="U1954">
        <v>0</v>
      </c>
      <c r="V1954">
        <v>0</v>
      </c>
      <c r="W1954">
        <v>0</v>
      </c>
      <c r="X1954">
        <v>0.68574103259090002</v>
      </c>
      <c r="Y1954">
        <v>0</v>
      </c>
      <c r="Z1954">
        <v>0</v>
      </c>
      <c r="AA1954">
        <v>0</v>
      </c>
      <c r="AB1954">
        <v>2.3226837196388002</v>
      </c>
      <c r="AC1954">
        <v>0</v>
      </c>
      <c r="AD1954">
        <v>0</v>
      </c>
      <c r="AE1954">
        <v>3.0084247522297001</v>
      </c>
    </row>
    <row r="1955" spans="1:31" x14ac:dyDescent="0.25">
      <c r="A1955">
        <v>2411518</v>
      </c>
      <c r="B1955">
        <v>1</v>
      </c>
      <c r="C1955" t="s">
        <v>80</v>
      </c>
      <c r="D1955" t="s">
        <v>82</v>
      </c>
      <c r="E1955" t="s">
        <v>146</v>
      </c>
      <c r="F1955" t="s">
        <v>3978</v>
      </c>
      <c r="G1955" t="s">
        <v>282</v>
      </c>
      <c r="H1955" t="s">
        <v>149</v>
      </c>
      <c r="I1955" t="s">
        <v>136</v>
      </c>
      <c r="J1955" t="s">
        <v>137</v>
      </c>
      <c r="K1955" t="s">
        <v>138</v>
      </c>
      <c r="L1955" t="s">
        <v>5884</v>
      </c>
      <c r="M1955" t="s">
        <v>5885</v>
      </c>
      <c r="N1955">
        <v>2.088055555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3.1259259029940112</v>
      </c>
      <c r="AC1955">
        <v>0</v>
      </c>
      <c r="AD1955">
        <v>0</v>
      </c>
      <c r="AE1955">
        <v>3.1259259029940112</v>
      </c>
    </row>
    <row r="1956" spans="1:31" x14ac:dyDescent="0.25">
      <c r="A1956">
        <v>2411681</v>
      </c>
      <c r="B1956">
        <v>1</v>
      </c>
      <c r="C1956" t="s">
        <v>80</v>
      </c>
      <c r="D1956" t="s">
        <v>95</v>
      </c>
      <c r="E1956" t="s">
        <v>162</v>
      </c>
      <c r="F1956" t="s">
        <v>5886</v>
      </c>
      <c r="G1956" t="s">
        <v>154</v>
      </c>
      <c r="H1956" t="s">
        <v>149</v>
      </c>
      <c r="I1956" t="s">
        <v>136</v>
      </c>
      <c r="J1956" t="s">
        <v>137</v>
      </c>
      <c r="K1956" t="s">
        <v>138</v>
      </c>
      <c r="L1956" t="s">
        <v>5887</v>
      </c>
      <c r="M1956" t="s">
        <v>5888</v>
      </c>
      <c r="N1956">
        <v>0.54277777699999996</v>
      </c>
      <c r="O1956">
        <v>0</v>
      </c>
      <c r="P1956">
        <v>168</v>
      </c>
      <c r="Q1956">
        <v>0</v>
      </c>
      <c r="R1956">
        <v>0</v>
      </c>
      <c r="S1956">
        <v>0</v>
      </c>
      <c r="T1956">
        <v>19</v>
      </c>
      <c r="U1956">
        <v>0</v>
      </c>
      <c r="V1956">
        <v>0</v>
      </c>
      <c r="W1956">
        <v>0</v>
      </c>
      <c r="X1956">
        <v>19.915013724551624</v>
      </c>
      <c r="Y1956">
        <v>0</v>
      </c>
      <c r="Z1956">
        <v>0</v>
      </c>
      <c r="AA1956">
        <v>0</v>
      </c>
      <c r="AB1956">
        <v>5.6339638126186671</v>
      </c>
      <c r="AC1956">
        <v>0</v>
      </c>
      <c r="AD1956">
        <v>0</v>
      </c>
      <c r="AE1956">
        <v>25.548977537170291</v>
      </c>
    </row>
    <row r="1957" spans="1:31" x14ac:dyDescent="0.25">
      <c r="A1957">
        <v>2411117</v>
      </c>
      <c r="B1957">
        <v>1</v>
      </c>
      <c r="C1957" t="s">
        <v>80</v>
      </c>
      <c r="D1957" t="s">
        <v>87</v>
      </c>
      <c r="E1957" t="s">
        <v>174</v>
      </c>
      <c r="F1957" t="s">
        <v>5889</v>
      </c>
      <c r="G1957" t="s">
        <v>143</v>
      </c>
      <c r="H1957" t="s">
        <v>135</v>
      </c>
      <c r="I1957" t="s">
        <v>136</v>
      </c>
      <c r="J1957" t="s">
        <v>137</v>
      </c>
      <c r="K1957" t="s">
        <v>138</v>
      </c>
      <c r="L1957" t="s">
        <v>5890</v>
      </c>
      <c r="M1957" t="s">
        <v>5891</v>
      </c>
      <c r="N1957">
        <v>0.14444444400000001</v>
      </c>
      <c r="O1957">
        <v>0</v>
      </c>
      <c r="P1957">
        <v>7446</v>
      </c>
      <c r="Q1957">
        <v>0</v>
      </c>
      <c r="R1957">
        <v>0</v>
      </c>
      <c r="S1957">
        <v>9</v>
      </c>
      <c r="T1957">
        <v>1811</v>
      </c>
      <c r="U1957">
        <v>5</v>
      </c>
      <c r="V1957">
        <v>13</v>
      </c>
      <c r="W1957">
        <v>0</v>
      </c>
      <c r="X1957">
        <v>237.70613194734284</v>
      </c>
      <c r="Y1957">
        <v>0</v>
      </c>
      <c r="Z1957">
        <v>0</v>
      </c>
      <c r="AA1957">
        <v>26.445596284553336</v>
      </c>
      <c r="AB1957">
        <v>151.43901337138362</v>
      </c>
      <c r="AC1957">
        <v>13.929959246536667</v>
      </c>
      <c r="AD1957">
        <v>6.1410091865849994</v>
      </c>
      <c r="AE1957">
        <v>435.66171003640147</v>
      </c>
    </row>
    <row r="1958" spans="1:31" x14ac:dyDescent="0.25">
      <c r="A1958">
        <v>2411157</v>
      </c>
      <c r="B1958">
        <v>1</v>
      </c>
      <c r="C1958" t="s">
        <v>80</v>
      </c>
      <c r="D1958" t="s">
        <v>85</v>
      </c>
      <c r="E1958" t="s">
        <v>152</v>
      </c>
      <c r="F1958" t="s">
        <v>5892</v>
      </c>
      <c r="G1958" t="s">
        <v>158</v>
      </c>
      <c r="H1958" t="s">
        <v>149</v>
      </c>
      <c r="I1958" t="s">
        <v>136</v>
      </c>
      <c r="J1958" t="s">
        <v>137</v>
      </c>
      <c r="K1958" t="s">
        <v>159</v>
      </c>
      <c r="L1958" t="s">
        <v>5893</v>
      </c>
      <c r="M1958" t="s">
        <v>5894</v>
      </c>
      <c r="N1958">
        <v>3.4866666660000001</v>
      </c>
      <c r="O1958">
        <v>0</v>
      </c>
      <c r="P1958">
        <v>254</v>
      </c>
      <c r="Q1958">
        <v>0</v>
      </c>
      <c r="R1958">
        <v>0</v>
      </c>
      <c r="S1958">
        <v>0</v>
      </c>
      <c r="T1958">
        <v>45</v>
      </c>
      <c r="U1958">
        <v>0</v>
      </c>
      <c r="V1958">
        <v>0</v>
      </c>
      <c r="W1958">
        <v>0</v>
      </c>
      <c r="X1958">
        <v>186.21967967232919</v>
      </c>
      <c r="Y1958">
        <v>0</v>
      </c>
      <c r="Z1958">
        <v>0</v>
      </c>
      <c r="AA1958">
        <v>0</v>
      </c>
      <c r="AB1958">
        <v>123.49578371852967</v>
      </c>
      <c r="AC1958">
        <v>0</v>
      </c>
      <c r="AD1958">
        <v>0</v>
      </c>
      <c r="AE1958">
        <v>309.71546339085887</v>
      </c>
    </row>
    <row r="1959" spans="1:31" x14ac:dyDescent="0.25">
      <c r="A1959">
        <v>2411595</v>
      </c>
      <c r="B1959">
        <v>1</v>
      </c>
      <c r="C1959" t="s">
        <v>81</v>
      </c>
      <c r="D1959" t="s">
        <v>116</v>
      </c>
      <c r="E1959" t="s">
        <v>132</v>
      </c>
      <c r="F1959" t="s">
        <v>5895</v>
      </c>
      <c r="G1959" t="s">
        <v>168</v>
      </c>
      <c r="H1959" t="s">
        <v>135</v>
      </c>
      <c r="I1959" t="s">
        <v>136</v>
      </c>
      <c r="J1959" t="s">
        <v>3</v>
      </c>
      <c r="K1959" t="s">
        <v>138</v>
      </c>
      <c r="L1959" t="s">
        <v>5896</v>
      </c>
      <c r="M1959" t="s">
        <v>5897</v>
      </c>
      <c r="N1959">
        <v>0.63</v>
      </c>
      <c r="O1959">
        <v>0</v>
      </c>
      <c r="P1959">
        <v>223</v>
      </c>
      <c r="Q1959">
        <v>0</v>
      </c>
      <c r="R1959">
        <v>0</v>
      </c>
      <c r="S1959">
        <v>0</v>
      </c>
      <c r="T1959">
        <v>40</v>
      </c>
      <c r="U1959">
        <v>0</v>
      </c>
      <c r="V1959">
        <v>0</v>
      </c>
      <c r="W1959">
        <v>0</v>
      </c>
      <c r="X1959">
        <v>22.282947258893984</v>
      </c>
      <c r="Y1959">
        <v>0</v>
      </c>
      <c r="Z1959">
        <v>0</v>
      </c>
      <c r="AA1959">
        <v>0</v>
      </c>
      <c r="AB1959">
        <v>9.7379164906002025</v>
      </c>
      <c r="AC1959">
        <v>0</v>
      </c>
      <c r="AD1959">
        <v>0</v>
      </c>
      <c r="AE1959">
        <v>32.020863749494183</v>
      </c>
    </row>
    <row r="1960" spans="1:31" x14ac:dyDescent="0.25">
      <c r="A1960">
        <v>2411203</v>
      </c>
      <c r="B1960">
        <v>1</v>
      </c>
      <c r="C1960" t="s">
        <v>80</v>
      </c>
      <c r="D1960" t="s">
        <v>92</v>
      </c>
      <c r="E1960" t="s">
        <v>141</v>
      </c>
      <c r="F1960" t="s">
        <v>5898</v>
      </c>
      <c r="G1960" t="s">
        <v>158</v>
      </c>
      <c r="H1960" t="s">
        <v>135</v>
      </c>
      <c r="I1960" t="s">
        <v>136</v>
      </c>
      <c r="J1960" t="s">
        <v>137</v>
      </c>
      <c r="K1960" t="s">
        <v>159</v>
      </c>
      <c r="L1960" t="s">
        <v>5899</v>
      </c>
      <c r="M1960" t="s">
        <v>5900</v>
      </c>
      <c r="N1960">
        <v>5.5833333329999997</v>
      </c>
      <c r="O1960">
        <v>13</v>
      </c>
      <c r="P1960">
        <v>2897</v>
      </c>
      <c r="Q1960">
        <v>3</v>
      </c>
      <c r="R1960">
        <v>26</v>
      </c>
      <c r="S1960">
        <v>14</v>
      </c>
      <c r="T1960">
        <v>217</v>
      </c>
      <c r="U1960">
        <v>1</v>
      </c>
      <c r="V1960">
        <v>1</v>
      </c>
      <c r="W1960">
        <v>387.53739955952085</v>
      </c>
      <c r="X1960">
        <v>2369.9685187453524</v>
      </c>
      <c r="Y1960">
        <v>19.581599592644999</v>
      </c>
      <c r="Z1960">
        <v>21.575019398972689</v>
      </c>
      <c r="AA1960">
        <v>318.91300326808249</v>
      </c>
      <c r="AB1960">
        <v>954.52189757557949</v>
      </c>
      <c r="AC1960">
        <v>72.350238999028065</v>
      </c>
      <c r="AD1960">
        <v>0</v>
      </c>
      <c r="AE1960">
        <v>4144.447677139181</v>
      </c>
    </row>
    <row r="1961" spans="1:31" x14ac:dyDescent="0.25">
      <c r="A1961">
        <v>2411698</v>
      </c>
      <c r="B1961">
        <v>1</v>
      </c>
      <c r="C1961" t="s">
        <v>80</v>
      </c>
      <c r="D1961" t="s">
        <v>96</v>
      </c>
      <c r="E1961" t="s">
        <v>288</v>
      </c>
      <c r="F1961" t="s">
        <v>5901</v>
      </c>
      <c r="G1961" t="s">
        <v>471</v>
      </c>
      <c r="H1961" t="s">
        <v>149</v>
      </c>
      <c r="I1961" t="s">
        <v>136</v>
      </c>
      <c r="J1961" t="s">
        <v>137</v>
      </c>
      <c r="K1961" t="s">
        <v>138</v>
      </c>
      <c r="L1961" t="s">
        <v>5902</v>
      </c>
      <c r="M1961" t="s">
        <v>5903</v>
      </c>
      <c r="N1961">
        <v>0.74361111099999999</v>
      </c>
      <c r="O1961">
        <v>0</v>
      </c>
      <c r="P1961">
        <v>11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1.5625690404364581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1.5625690404364581</v>
      </c>
    </row>
    <row r="1962" spans="1:31" x14ac:dyDescent="0.25">
      <c r="A1962">
        <v>2411303</v>
      </c>
      <c r="B1962">
        <v>1</v>
      </c>
      <c r="C1962" t="s">
        <v>80</v>
      </c>
      <c r="D1962" t="s">
        <v>84</v>
      </c>
      <c r="E1962" t="s">
        <v>174</v>
      </c>
      <c r="F1962" t="s">
        <v>211</v>
      </c>
      <c r="G1962" t="s">
        <v>158</v>
      </c>
      <c r="H1962" t="s">
        <v>135</v>
      </c>
      <c r="I1962" t="s">
        <v>136</v>
      </c>
      <c r="J1962" t="s">
        <v>137</v>
      </c>
      <c r="K1962" t="s">
        <v>159</v>
      </c>
      <c r="L1962" t="s">
        <v>5904</v>
      </c>
      <c r="M1962" t="s">
        <v>5905</v>
      </c>
      <c r="N1962">
        <v>3.5155555550000002</v>
      </c>
      <c r="O1962">
        <v>0</v>
      </c>
      <c r="P1962">
        <v>4928</v>
      </c>
      <c r="Q1962">
        <v>0</v>
      </c>
      <c r="R1962">
        <v>0</v>
      </c>
      <c r="S1962">
        <v>1</v>
      </c>
      <c r="T1962">
        <v>346</v>
      </c>
      <c r="U1962">
        <v>0</v>
      </c>
      <c r="V1962">
        <v>2</v>
      </c>
      <c r="W1962">
        <v>0</v>
      </c>
      <c r="X1962">
        <v>3748.2478780944093</v>
      </c>
      <c r="Y1962">
        <v>0</v>
      </c>
      <c r="Z1962">
        <v>0</v>
      </c>
      <c r="AA1962">
        <v>59.169059470975995</v>
      </c>
      <c r="AB1962">
        <v>1122.7885989764538</v>
      </c>
      <c r="AC1962">
        <v>0</v>
      </c>
      <c r="AD1962">
        <v>131.30231242851931</v>
      </c>
      <c r="AE1962">
        <v>5061.5078489703583</v>
      </c>
    </row>
    <row r="1963" spans="1:31" x14ac:dyDescent="0.25">
      <c r="A1963">
        <v>2411223</v>
      </c>
      <c r="B1963">
        <v>1</v>
      </c>
      <c r="C1963" t="s">
        <v>80</v>
      </c>
      <c r="D1963" t="s">
        <v>101</v>
      </c>
      <c r="E1963" t="s">
        <v>174</v>
      </c>
      <c r="F1963" t="s">
        <v>5464</v>
      </c>
      <c r="G1963" t="s">
        <v>176</v>
      </c>
      <c r="H1963" t="s">
        <v>135</v>
      </c>
      <c r="I1963" t="s">
        <v>136</v>
      </c>
      <c r="J1963" t="s">
        <v>137</v>
      </c>
      <c r="K1963" t="s">
        <v>159</v>
      </c>
      <c r="L1963" t="s">
        <v>5906</v>
      </c>
      <c r="M1963" t="s">
        <v>5907</v>
      </c>
      <c r="N1963">
        <v>8.1811111109999999</v>
      </c>
      <c r="O1963">
        <v>0</v>
      </c>
      <c r="P1963">
        <v>489</v>
      </c>
      <c r="Q1963">
        <v>0</v>
      </c>
      <c r="R1963">
        <v>0</v>
      </c>
      <c r="S1963">
        <v>0</v>
      </c>
      <c r="T1963">
        <v>59</v>
      </c>
      <c r="U1963">
        <v>0</v>
      </c>
      <c r="V1963">
        <v>0</v>
      </c>
      <c r="W1963">
        <v>0</v>
      </c>
      <c r="X1963">
        <v>612.85906700993382</v>
      </c>
      <c r="Y1963">
        <v>0</v>
      </c>
      <c r="Z1963">
        <v>0</v>
      </c>
      <c r="AA1963">
        <v>0</v>
      </c>
      <c r="AB1963">
        <v>1060.9043380597586</v>
      </c>
      <c r="AC1963">
        <v>0</v>
      </c>
      <c r="AD1963">
        <v>0</v>
      </c>
      <c r="AE1963">
        <v>1673.7634050696925</v>
      </c>
    </row>
    <row r="1964" spans="1:31" x14ac:dyDescent="0.25">
      <c r="A1964">
        <v>2411366</v>
      </c>
      <c r="B1964">
        <v>1</v>
      </c>
      <c r="C1964" t="s">
        <v>80</v>
      </c>
      <c r="D1964" t="s">
        <v>85</v>
      </c>
      <c r="E1964" t="s">
        <v>146</v>
      </c>
      <c r="F1964" t="s">
        <v>5908</v>
      </c>
      <c r="G1964" t="s">
        <v>148</v>
      </c>
      <c r="H1964" t="s">
        <v>149</v>
      </c>
      <c r="I1964" t="s">
        <v>136</v>
      </c>
      <c r="J1964" t="s">
        <v>137</v>
      </c>
      <c r="K1964" t="s">
        <v>138</v>
      </c>
      <c r="L1964" t="s">
        <v>5909</v>
      </c>
      <c r="M1964" t="s">
        <v>5910</v>
      </c>
      <c r="N1964">
        <v>0.92166666600000002</v>
      </c>
      <c r="O1964">
        <v>0</v>
      </c>
      <c r="P1964">
        <v>11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2.4005774340966002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2.4005774340966002</v>
      </c>
    </row>
    <row r="1965" spans="1:31" x14ac:dyDescent="0.25">
      <c r="A1965">
        <v>2411429</v>
      </c>
      <c r="B1965">
        <v>1</v>
      </c>
      <c r="C1965" t="s">
        <v>80</v>
      </c>
      <c r="D1965" t="s">
        <v>100</v>
      </c>
      <c r="E1965" t="s">
        <v>174</v>
      </c>
      <c r="F1965" t="s">
        <v>5911</v>
      </c>
      <c r="G1965" t="s">
        <v>158</v>
      </c>
      <c r="H1965" t="s">
        <v>135</v>
      </c>
      <c r="I1965" t="s">
        <v>136</v>
      </c>
      <c r="J1965" t="s">
        <v>137</v>
      </c>
      <c r="K1965" t="s">
        <v>159</v>
      </c>
      <c r="L1965" t="s">
        <v>5912</v>
      </c>
      <c r="M1965" t="s">
        <v>5913</v>
      </c>
      <c r="N1965">
        <v>3.1894444439999998</v>
      </c>
      <c r="O1965">
        <v>0</v>
      </c>
      <c r="P1965">
        <v>2402</v>
      </c>
      <c r="Q1965">
        <v>0</v>
      </c>
      <c r="R1965">
        <v>0</v>
      </c>
      <c r="S1965">
        <v>1</v>
      </c>
      <c r="T1965">
        <v>243</v>
      </c>
      <c r="U1965">
        <v>0</v>
      </c>
      <c r="V1965">
        <v>1</v>
      </c>
      <c r="W1965">
        <v>0</v>
      </c>
      <c r="X1965">
        <v>1572.7943594806118</v>
      </c>
      <c r="Y1965">
        <v>0</v>
      </c>
      <c r="Z1965">
        <v>0</v>
      </c>
      <c r="AA1965">
        <v>37.06841845198251</v>
      </c>
      <c r="AB1965">
        <v>821.8657008684695</v>
      </c>
      <c r="AC1965">
        <v>0</v>
      </c>
      <c r="AD1965">
        <v>76.147418471439906</v>
      </c>
      <c r="AE1965">
        <v>2507.8758972725036</v>
      </c>
    </row>
    <row r="1966" spans="1:31" x14ac:dyDescent="0.25">
      <c r="A1966">
        <v>2411678</v>
      </c>
      <c r="B1966">
        <v>1</v>
      </c>
      <c r="C1966" t="s">
        <v>81</v>
      </c>
      <c r="D1966" t="s">
        <v>128</v>
      </c>
      <c r="E1966" t="s">
        <v>152</v>
      </c>
      <c r="F1966" t="s">
        <v>5914</v>
      </c>
      <c r="G1966" t="s">
        <v>3082</v>
      </c>
      <c r="H1966" t="s">
        <v>149</v>
      </c>
      <c r="I1966" t="s">
        <v>136</v>
      </c>
      <c r="J1966" t="s">
        <v>137</v>
      </c>
      <c r="K1966" t="s">
        <v>138</v>
      </c>
      <c r="L1966" t="s">
        <v>5915</v>
      </c>
      <c r="M1966" t="s">
        <v>5916</v>
      </c>
      <c r="N1966">
        <v>5.5244444440000002</v>
      </c>
      <c r="O1966">
        <v>0</v>
      </c>
      <c r="P1966">
        <v>1228</v>
      </c>
      <c r="Q1966">
        <v>0</v>
      </c>
      <c r="R1966">
        <v>0</v>
      </c>
      <c r="S1966">
        <v>0</v>
      </c>
      <c r="T1966">
        <v>37</v>
      </c>
      <c r="U1966">
        <v>0</v>
      </c>
      <c r="V1966">
        <v>0</v>
      </c>
      <c r="W1966">
        <v>0</v>
      </c>
      <c r="X1966">
        <v>1406.8575933809109</v>
      </c>
      <c r="Y1966">
        <v>0</v>
      </c>
      <c r="Z1966">
        <v>0</v>
      </c>
      <c r="AA1966">
        <v>0</v>
      </c>
      <c r="AB1966">
        <v>172.04421378644045</v>
      </c>
      <c r="AC1966">
        <v>0</v>
      </c>
      <c r="AD1966">
        <v>0</v>
      </c>
      <c r="AE1966">
        <v>1578.9018071673513</v>
      </c>
    </row>
    <row r="1967" spans="1:31" x14ac:dyDescent="0.25">
      <c r="A1967">
        <v>2411621</v>
      </c>
      <c r="B1967">
        <v>1</v>
      </c>
      <c r="C1967" t="s">
        <v>80</v>
      </c>
      <c r="D1967" t="s">
        <v>93</v>
      </c>
      <c r="E1967" t="s">
        <v>146</v>
      </c>
      <c r="F1967" t="s">
        <v>5917</v>
      </c>
      <c r="G1967" t="s">
        <v>148</v>
      </c>
      <c r="H1967" t="s">
        <v>149</v>
      </c>
      <c r="I1967" t="s">
        <v>136</v>
      </c>
      <c r="J1967" t="s">
        <v>137</v>
      </c>
      <c r="K1967" t="s">
        <v>138</v>
      </c>
      <c r="L1967" t="s">
        <v>5918</v>
      </c>
      <c r="M1967" t="s">
        <v>5919</v>
      </c>
      <c r="N1967">
        <v>2.5586111109999998</v>
      </c>
      <c r="O1967">
        <v>0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</row>
    <row r="1968" spans="1:31" x14ac:dyDescent="0.25">
      <c r="A1968">
        <v>2411180</v>
      </c>
      <c r="B1968">
        <v>1</v>
      </c>
      <c r="C1968" t="s">
        <v>80</v>
      </c>
      <c r="D1968" t="s">
        <v>85</v>
      </c>
      <c r="E1968" t="s">
        <v>152</v>
      </c>
      <c r="F1968" t="s">
        <v>5920</v>
      </c>
      <c r="G1968" t="s">
        <v>158</v>
      </c>
      <c r="H1968" t="s">
        <v>149</v>
      </c>
      <c r="I1968" t="s">
        <v>136</v>
      </c>
      <c r="J1968" t="s">
        <v>137</v>
      </c>
      <c r="K1968" t="s">
        <v>159</v>
      </c>
      <c r="L1968" t="s">
        <v>5921</v>
      </c>
      <c r="M1968" t="s">
        <v>5922</v>
      </c>
      <c r="N1968">
        <v>3.1783333329999999</v>
      </c>
      <c r="O1968">
        <v>0</v>
      </c>
      <c r="P1968">
        <v>423</v>
      </c>
      <c r="Q1968">
        <v>0</v>
      </c>
      <c r="R1968">
        <v>0</v>
      </c>
      <c r="S1968">
        <v>0</v>
      </c>
      <c r="T1968">
        <v>106</v>
      </c>
      <c r="U1968">
        <v>0</v>
      </c>
      <c r="V1968">
        <v>0</v>
      </c>
      <c r="W1968">
        <v>0</v>
      </c>
      <c r="X1968">
        <v>280.78488685774647</v>
      </c>
      <c r="Y1968">
        <v>0</v>
      </c>
      <c r="Z1968">
        <v>0</v>
      </c>
      <c r="AA1968">
        <v>0</v>
      </c>
      <c r="AB1968">
        <v>473.54714146519404</v>
      </c>
      <c r="AC1968">
        <v>0</v>
      </c>
      <c r="AD1968">
        <v>0</v>
      </c>
      <c r="AE1968">
        <v>754.33202832294046</v>
      </c>
    </row>
    <row r="1969" spans="1:31" x14ac:dyDescent="0.25">
      <c r="A1969">
        <v>2411544</v>
      </c>
      <c r="B1969">
        <v>1</v>
      </c>
      <c r="C1969" t="s">
        <v>81</v>
      </c>
      <c r="D1969" t="s">
        <v>123</v>
      </c>
      <c r="E1969" t="s">
        <v>152</v>
      </c>
      <c r="F1969" t="s">
        <v>5923</v>
      </c>
      <c r="G1969" t="s">
        <v>154</v>
      </c>
      <c r="H1969" t="s">
        <v>149</v>
      </c>
      <c r="I1969" t="s">
        <v>136</v>
      </c>
      <c r="J1969" t="s">
        <v>137</v>
      </c>
      <c r="K1969" t="s">
        <v>138</v>
      </c>
      <c r="L1969" t="s">
        <v>5924</v>
      </c>
      <c r="M1969" t="s">
        <v>5925</v>
      </c>
      <c r="N1969">
        <v>1.55</v>
      </c>
      <c r="O1969">
        <v>0</v>
      </c>
      <c r="P1969">
        <v>123</v>
      </c>
      <c r="Q1969">
        <v>0</v>
      </c>
      <c r="R1969">
        <v>12</v>
      </c>
      <c r="S1969">
        <v>0</v>
      </c>
      <c r="T1969">
        <v>12</v>
      </c>
      <c r="U1969">
        <v>0</v>
      </c>
      <c r="V1969">
        <v>0</v>
      </c>
      <c r="W1969">
        <v>0</v>
      </c>
      <c r="X1969">
        <v>24.727250134505034</v>
      </c>
      <c r="Y1969">
        <v>0</v>
      </c>
      <c r="Z1969">
        <v>0</v>
      </c>
      <c r="AA1969">
        <v>0</v>
      </c>
      <c r="AB1969">
        <v>8.4799257684397578</v>
      </c>
      <c r="AC1969">
        <v>0</v>
      </c>
      <c r="AD1969">
        <v>0</v>
      </c>
      <c r="AE1969">
        <v>33.20717590294479</v>
      </c>
    </row>
    <row r="1970" spans="1:31" x14ac:dyDescent="0.25">
      <c r="A1970">
        <v>2411189</v>
      </c>
      <c r="B1970">
        <v>1</v>
      </c>
      <c r="C1970" t="s">
        <v>81</v>
      </c>
      <c r="D1970" t="s">
        <v>117</v>
      </c>
      <c r="E1970" t="s">
        <v>141</v>
      </c>
      <c r="F1970" t="s">
        <v>5926</v>
      </c>
      <c r="G1970" t="s">
        <v>158</v>
      </c>
      <c r="H1970" t="s">
        <v>135</v>
      </c>
      <c r="I1970" t="s">
        <v>136</v>
      </c>
      <c r="J1970" t="s">
        <v>137</v>
      </c>
      <c r="K1970" t="s">
        <v>159</v>
      </c>
      <c r="L1970" t="s">
        <v>5927</v>
      </c>
      <c r="M1970" t="s">
        <v>5928</v>
      </c>
      <c r="N1970">
        <v>3.4375</v>
      </c>
      <c r="O1970">
        <v>0</v>
      </c>
      <c r="P1970">
        <v>836</v>
      </c>
      <c r="Q1970">
        <v>15</v>
      </c>
      <c r="R1970">
        <v>79</v>
      </c>
      <c r="S1970">
        <v>5</v>
      </c>
      <c r="T1970">
        <v>42</v>
      </c>
      <c r="U1970">
        <v>0</v>
      </c>
      <c r="V1970">
        <v>0</v>
      </c>
      <c r="W1970">
        <v>0</v>
      </c>
      <c r="X1970">
        <v>300.76317954865135</v>
      </c>
      <c r="Y1970">
        <v>12.724992573055024</v>
      </c>
      <c r="Z1970">
        <v>7.4865697635939261</v>
      </c>
      <c r="AA1970">
        <v>21.525571715736657</v>
      </c>
      <c r="AB1970">
        <v>91.867267343828942</v>
      </c>
      <c r="AC1970">
        <v>0</v>
      </c>
      <c r="AD1970">
        <v>0</v>
      </c>
      <c r="AE1970">
        <v>434.36758094486589</v>
      </c>
    </row>
    <row r="1971" spans="1:31" x14ac:dyDescent="0.25">
      <c r="A1971">
        <v>2411707</v>
      </c>
      <c r="B1971">
        <v>1</v>
      </c>
      <c r="C1971" t="s">
        <v>81</v>
      </c>
      <c r="D1971" t="s">
        <v>128</v>
      </c>
      <c r="E1971" t="s">
        <v>152</v>
      </c>
      <c r="F1971" t="s">
        <v>5929</v>
      </c>
      <c r="G1971" t="s">
        <v>164</v>
      </c>
      <c r="H1971" t="s">
        <v>149</v>
      </c>
      <c r="I1971" t="s">
        <v>136</v>
      </c>
      <c r="J1971" t="s">
        <v>137</v>
      </c>
      <c r="K1971" t="s">
        <v>138</v>
      </c>
      <c r="L1971" t="s">
        <v>5930</v>
      </c>
      <c r="M1971" t="s">
        <v>5931</v>
      </c>
      <c r="N1971">
        <v>1.1219444439999999</v>
      </c>
      <c r="O1971">
        <v>0</v>
      </c>
      <c r="P1971">
        <v>38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9.9055843066484819</v>
      </c>
      <c r="Y1971">
        <v>0</v>
      </c>
      <c r="Z1971">
        <v>0</v>
      </c>
      <c r="AA1971">
        <v>0</v>
      </c>
      <c r="AB1971">
        <v>1.0384548765481778</v>
      </c>
      <c r="AC1971">
        <v>0</v>
      </c>
      <c r="AD1971">
        <v>0</v>
      </c>
      <c r="AE1971">
        <v>10.94403918319666</v>
      </c>
    </row>
    <row r="1972" spans="1:31" x14ac:dyDescent="0.25">
      <c r="A1972">
        <v>2411561</v>
      </c>
      <c r="B1972">
        <v>1</v>
      </c>
      <c r="C1972" t="s">
        <v>81</v>
      </c>
      <c r="D1972" t="s">
        <v>120</v>
      </c>
      <c r="E1972" t="s">
        <v>146</v>
      </c>
      <c r="F1972" t="s">
        <v>5932</v>
      </c>
      <c r="G1972" t="s">
        <v>148</v>
      </c>
      <c r="H1972" t="s">
        <v>149</v>
      </c>
      <c r="I1972" t="s">
        <v>136</v>
      </c>
      <c r="J1972" t="s">
        <v>137</v>
      </c>
      <c r="K1972" t="s">
        <v>138</v>
      </c>
      <c r="L1972" t="s">
        <v>5933</v>
      </c>
      <c r="M1972" t="s">
        <v>5934</v>
      </c>
      <c r="N1972">
        <v>1.206111111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0.51621248171863343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0.51621248171863343</v>
      </c>
    </row>
    <row r="1973" spans="1:31" x14ac:dyDescent="0.25">
      <c r="A1973">
        <v>2411358</v>
      </c>
      <c r="B1973">
        <v>1</v>
      </c>
      <c r="C1973" t="s">
        <v>80</v>
      </c>
      <c r="D1973" t="s">
        <v>98</v>
      </c>
      <c r="E1973" t="s">
        <v>146</v>
      </c>
      <c r="F1973" t="s">
        <v>5935</v>
      </c>
      <c r="G1973" t="s">
        <v>148</v>
      </c>
      <c r="H1973" t="s">
        <v>149</v>
      </c>
      <c r="I1973" t="s">
        <v>136</v>
      </c>
      <c r="J1973" t="s">
        <v>137</v>
      </c>
      <c r="K1973" t="s">
        <v>138</v>
      </c>
      <c r="L1973" t="s">
        <v>5936</v>
      </c>
      <c r="M1973" t="s">
        <v>5937</v>
      </c>
      <c r="N1973">
        <v>7.5147222219999996</v>
      </c>
      <c r="O1973">
        <v>0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2.4466782517394998</v>
      </c>
      <c r="AA1973">
        <v>0</v>
      </c>
      <c r="AB1973">
        <v>0</v>
      </c>
      <c r="AC1973">
        <v>0</v>
      </c>
      <c r="AD1973">
        <v>0</v>
      </c>
      <c r="AE1973">
        <v>2.4466782517394998</v>
      </c>
    </row>
    <row r="1974" spans="1:31" x14ac:dyDescent="0.25">
      <c r="A1974">
        <v>2411504</v>
      </c>
      <c r="B1974">
        <v>1</v>
      </c>
      <c r="C1974" t="s">
        <v>80</v>
      </c>
      <c r="D1974" t="s">
        <v>84</v>
      </c>
      <c r="E1974" t="s">
        <v>241</v>
      </c>
      <c r="F1974" t="s">
        <v>5938</v>
      </c>
      <c r="G1974" t="s">
        <v>158</v>
      </c>
      <c r="H1974" t="s">
        <v>135</v>
      </c>
      <c r="I1974" t="s">
        <v>136</v>
      </c>
      <c r="J1974" t="s">
        <v>137</v>
      </c>
      <c r="K1974" t="s">
        <v>159</v>
      </c>
      <c r="L1974" t="s">
        <v>5939</v>
      </c>
      <c r="M1974" t="s">
        <v>5940</v>
      </c>
      <c r="N1974">
        <v>2.7875000000000001</v>
      </c>
      <c r="O1974">
        <v>0</v>
      </c>
      <c r="P1974">
        <v>6370</v>
      </c>
      <c r="Q1974">
        <v>0</v>
      </c>
      <c r="R1974">
        <v>0</v>
      </c>
      <c r="S1974">
        <v>3</v>
      </c>
      <c r="T1974">
        <v>465</v>
      </c>
      <c r="U1974">
        <v>0</v>
      </c>
      <c r="V1974">
        <v>1</v>
      </c>
      <c r="W1974">
        <v>0</v>
      </c>
      <c r="X1974">
        <v>3483.6242129783882</v>
      </c>
      <c r="Y1974">
        <v>0</v>
      </c>
      <c r="Z1974">
        <v>0</v>
      </c>
      <c r="AA1974">
        <v>507.57472463100208</v>
      </c>
      <c r="AB1974">
        <v>1336.3694631516166</v>
      </c>
      <c r="AC1974">
        <v>0</v>
      </c>
      <c r="AD1974">
        <v>12.498316092519975</v>
      </c>
      <c r="AE1974">
        <v>5340.0667168535274</v>
      </c>
    </row>
    <row r="1975" spans="1:31" x14ac:dyDescent="0.25">
      <c r="A1975">
        <v>2411398</v>
      </c>
      <c r="B1975">
        <v>1</v>
      </c>
      <c r="C1975" t="s">
        <v>80</v>
      </c>
      <c r="D1975" t="s">
        <v>84</v>
      </c>
      <c r="E1975" t="s">
        <v>174</v>
      </c>
      <c r="F1975" t="s">
        <v>5941</v>
      </c>
      <c r="G1975" t="s">
        <v>158</v>
      </c>
      <c r="H1975" t="s">
        <v>135</v>
      </c>
      <c r="I1975" t="s">
        <v>136</v>
      </c>
      <c r="J1975" t="s">
        <v>137</v>
      </c>
      <c r="K1975" t="s">
        <v>159</v>
      </c>
      <c r="L1975" t="s">
        <v>5942</v>
      </c>
      <c r="M1975" t="s">
        <v>5943</v>
      </c>
      <c r="N1975">
        <v>3.0408333330000001</v>
      </c>
      <c r="O1975">
        <v>0</v>
      </c>
      <c r="P1975">
        <v>6785</v>
      </c>
      <c r="Q1975">
        <v>0</v>
      </c>
      <c r="R1975">
        <v>0</v>
      </c>
      <c r="S1975">
        <v>0</v>
      </c>
      <c r="T1975">
        <v>448</v>
      </c>
      <c r="U1975">
        <v>0</v>
      </c>
      <c r="V1975">
        <v>0</v>
      </c>
      <c r="W1975">
        <v>0</v>
      </c>
      <c r="X1975">
        <v>4390.5276540875957</v>
      </c>
      <c r="Y1975">
        <v>0</v>
      </c>
      <c r="Z1975">
        <v>0</v>
      </c>
      <c r="AA1975">
        <v>0</v>
      </c>
      <c r="AB1975">
        <v>1088.8508353377226</v>
      </c>
      <c r="AC1975">
        <v>0</v>
      </c>
      <c r="AD1975">
        <v>0</v>
      </c>
      <c r="AE1975">
        <v>5479.3784894253185</v>
      </c>
    </row>
    <row r="1976" spans="1:31" x14ac:dyDescent="0.25">
      <c r="A1976">
        <v>2411106</v>
      </c>
      <c r="B1976">
        <v>1</v>
      </c>
      <c r="C1976" t="s">
        <v>80</v>
      </c>
      <c r="D1976" t="s">
        <v>83</v>
      </c>
      <c r="E1976" t="s">
        <v>162</v>
      </c>
      <c r="F1976" t="s">
        <v>5944</v>
      </c>
      <c r="G1976" t="s">
        <v>154</v>
      </c>
      <c r="H1976" t="s">
        <v>149</v>
      </c>
      <c r="I1976" t="s">
        <v>136</v>
      </c>
      <c r="J1976" t="s">
        <v>137</v>
      </c>
      <c r="K1976" t="s">
        <v>138</v>
      </c>
      <c r="L1976" t="s">
        <v>5945</v>
      </c>
      <c r="M1976" t="s">
        <v>5946</v>
      </c>
      <c r="N1976">
        <v>1.0308333329999999</v>
      </c>
      <c r="O1976">
        <v>0</v>
      </c>
      <c r="P1976">
        <v>38</v>
      </c>
      <c r="Q1976">
        <v>0</v>
      </c>
      <c r="R1976">
        <v>0</v>
      </c>
      <c r="S1976">
        <v>0</v>
      </c>
      <c r="T1976">
        <v>10</v>
      </c>
      <c r="U1976">
        <v>0</v>
      </c>
      <c r="V1976">
        <v>0</v>
      </c>
      <c r="W1976">
        <v>0</v>
      </c>
      <c r="X1976">
        <v>6.6646994043106513</v>
      </c>
      <c r="Y1976">
        <v>0</v>
      </c>
      <c r="Z1976">
        <v>0</v>
      </c>
      <c r="AA1976">
        <v>0</v>
      </c>
      <c r="AB1976">
        <v>8.3001743344136667</v>
      </c>
      <c r="AC1976">
        <v>0</v>
      </c>
      <c r="AD1976">
        <v>0</v>
      </c>
      <c r="AE1976">
        <v>14.964873738724318</v>
      </c>
    </row>
    <row r="1977" spans="1:31" x14ac:dyDescent="0.25">
      <c r="A1977">
        <v>2411352</v>
      </c>
      <c r="B1977">
        <v>1</v>
      </c>
      <c r="C1977" t="s">
        <v>80</v>
      </c>
      <c r="D1977" t="s">
        <v>96</v>
      </c>
      <c r="E1977" t="s">
        <v>174</v>
      </c>
      <c r="F1977" t="s">
        <v>5947</v>
      </c>
      <c r="G1977" t="s">
        <v>143</v>
      </c>
      <c r="H1977" t="s">
        <v>135</v>
      </c>
      <c r="I1977" t="s">
        <v>136</v>
      </c>
      <c r="J1977" t="s">
        <v>137</v>
      </c>
      <c r="K1977" t="s">
        <v>138</v>
      </c>
      <c r="L1977" t="s">
        <v>5948</v>
      </c>
      <c r="M1977" t="s">
        <v>5949</v>
      </c>
      <c r="N1977">
        <v>1.6402777770000001</v>
      </c>
      <c r="O1977">
        <v>1</v>
      </c>
      <c r="P1977">
        <v>122</v>
      </c>
      <c r="Q1977">
        <v>2</v>
      </c>
      <c r="R1977">
        <v>17</v>
      </c>
      <c r="S1977">
        <v>4</v>
      </c>
      <c r="T1977">
        <v>65</v>
      </c>
      <c r="U1977">
        <v>0</v>
      </c>
      <c r="V1977">
        <v>0</v>
      </c>
      <c r="W1977">
        <v>0</v>
      </c>
      <c r="X1977">
        <v>95.529067776247686</v>
      </c>
      <c r="Y1977">
        <v>301.95428794131999</v>
      </c>
      <c r="Z1977">
        <v>22.237126527376255</v>
      </c>
      <c r="AA1977">
        <v>29.342857951934704</v>
      </c>
      <c r="AB1977">
        <v>206.39546114777281</v>
      </c>
      <c r="AC1977">
        <v>0</v>
      </c>
      <c r="AD1977">
        <v>0</v>
      </c>
      <c r="AE1977">
        <v>655.45880134465142</v>
      </c>
    </row>
    <row r="1978" spans="1:31" x14ac:dyDescent="0.25">
      <c r="A1978">
        <v>2411295</v>
      </c>
      <c r="B1978">
        <v>1</v>
      </c>
      <c r="C1978" t="s">
        <v>80</v>
      </c>
      <c r="D1978" t="s">
        <v>92</v>
      </c>
      <c r="E1978" t="s">
        <v>146</v>
      </c>
      <c r="F1978" t="s">
        <v>5950</v>
      </c>
      <c r="G1978" t="s">
        <v>296</v>
      </c>
      <c r="H1978" t="s">
        <v>149</v>
      </c>
      <c r="I1978" t="s">
        <v>136</v>
      </c>
      <c r="J1978" t="s">
        <v>137</v>
      </c>
      <c r="K1978" t="s">
        <v>138</v>
      </c>
      <c r="L1978" t="s">
        <v>5951</v>
      </c>
      <c r="M1978" t="s">
        <v>5952</v>
      </c>
      <c r="N1978">
        <v>0.83583333299999996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0.29085349483259998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0.29085349483259998</v>
      </c>
    </row>
    <row r="1979" spans="1:31" x14ac:dyDescent="0.25">
      <c r="A1979">
        <v>2411581</v>
      </c>
      <c r="B1979">
        <v>1</v>
      </c>
      <c r="C1979" t="s">
        <v>81</v>
      </c>
      <c r="D1979" t="s">
        <v>128</v>
      </c>
      <c r="E1979" t="s">
        <v>152</v>
      </c>
      <c r="F1979" t="s">
        <v>5953</v>
      </c>
      <c r="G1979" t="s">
        <v>168</v>
      </c>
      <c r="H1979" t="s">
        <v>149</v>
      </c>
      <c r="I1979" t="s">
        <v>136</v>
      </c>
      <c r="J1979" t="s">
        <v>137</v>
      </c>
      <c r="K1979" t="s">
        <v>138</v>
      </c>
      <c r="L1979" t="s">
        <v>5954</v>
      </c>
      <c r="M1979" t="s">
        <v>5955</v>
      </c>
      <c r="N1979">
        <v>1.4950000000000001</v>
      </c>
      <c r="O1979">
        <v>0</v>
      </c>
      <c r="P1979">
        <v>356</v>
      </c>
      <c r="Q1979">
        <v>0</v>
      </c>
      <c r="R1979">
        <v>0</v>
      </c>
      <c r="S1979">
        <v>0</v>
      </c>
      <c r="T1979">
        <v>4</v>
      </c>
      <c r="U1979">
        <v>0</v>
      </c>
      <c r="V1979">
        <v>0</v>
      </c>
      <c r="W1979">
        <v>0</v>
      </c>
      <c r="X1979">
        <v>181.41833064615733</v>
      </c>
      <c r="Y1979">
        <v>0</v>
      </c>
      <c r="Z1979">
        <v>0</v>
      </c>
      <c r="AA1979">
        <v>0</v>
      </c>
      <c r="AB1979">
        <v>16.843541619613436</v>
      </c>
      <c r="AC1979">
        <v>0</v>
      </c>
      <c r="AD1979">
        <v>0</v>
      </c>
      <c r="AE1979">
        <v>198.26187226577076</v>
      </c>
    </row>
    <row r="1980" spans="1:31" x14ac:dyDescent="0.25">
      <c r="A1980">
        <v>2411169</v>
      </c>
      <c r="B1980">
        <v>1</v>
      </c>
      <c r="C1980" t="s">
        <v>81</v>
      </c>
      <c r="D1980" t="s">
        <v>122</v>
      </c>
      <c r="E1980" t="s">
        <v>174</v>
      </c>
      <c r="F1980" t="s">
        <v>5956</v>
      </c>
      <c r="G1980" t="s">
        <v>158</v>
      </c>
      <c r="H1980" t="s">
        <v>135</v>
      </c>
      <c r="I1980" t="s">
        <v>136</v>
      </c>
      <c r="J1980" t="s">
        <v>137</v>
      </c>
      <c r="K1980" t="s">
        <v>159</v>
      </c>
      <c r="L1980" t="s">
        <v>5957</v>
      </c>
      <c r="M1980" t="s">
        <v>5958</v>
      </c>
      <c r="N1980">
        <v>8.3874999999999993</v>
      </c>
      <c r="O1980">
        <v>6</v>
      </c>
      <c r="P1980">
        <v>2217</v>
      </c>
      <c r="Q1980">
        <v>81</v>
      </c>
      <c r="R1980">
        <v>126</v>
      </c>
      <c r="S1980">
        <v>46</v>
      </c>
      <c r="T1980">
        <v>210</v>
      </c>
      <c r="U1980">
        <v>3</v>
      </c>
      <c r="V1980">
        <v>1</v>
      </c>
      <c r="W1980">
        <v>15.283973180438799</v>
      </c>
      <c r="X1980">
        <v>2463.6194885593791</v>
      </c>
      <c r="Y1980">
        <v>338.41635627433254</v>
      </c>
      <c r="Z1980">
        <v>118.59120090512414</v>
      </c>
      <c r="AA1980">
        <v>9150.7695359487534</v>
      </c>
      <c r="AB1980">
        <v>1028.0936421114145</v>
      </c>
      <c r="AC1980">
        <v>3645.0519747999792</v>
      </c>
      <c r="AD1980">
        <v>1346.3449094302573</v>
      </c>
      <c r="AE1980">
        <v>18106.171081209679</v>
      </c>
    </row>
    <row r="1981" spans="1:31" x14ac:dyDescent="0.25">
      <c r="A1981">
        <v>2411275</v>
      </c>
      <c r="B1981">
        <v>1</v>
      </c>
      <c r="C1981" t="s">
        <v>80</v>
      </c>
      <c r="D1981" t="s">
        <v>105</v>
      </c>
      <c r="E1981" t="s">
        <v>141</v>
      </c>
      <c r="F1981" t="s">
        <v>3341</v>
      </c>
      <c r="G1981" t="s">
        <v>143</v>
      </c>
      <c r="H1981" t="s">
        <v>135</v>
      </c>
      <c r="I1981" t="s">
        <v>136</v>
      </c>
      <c r="J1981" t="s">
        <v>137</v>
      </c>
      <c r="K1981" t="s">
        <v>138</v>
      </c>
      <c r="L1981" t="s">
        <v>5959</v>
      </c>
      <c r="M1981" t="s">
        <v>5960</v>
      </c>
      <c r="N1981">
        <v>3.4230555549999999</v>
      </c>
      <c r="O1981">
        <v>1</v>
      </c>
      <c r="P1981">
        <v>2</v>
      </c>
      <c r="Q1981">
        <v>0</v>
      </c>
      <c r="R1981">
        <v>2</v>
      </c>
      <c r="S1981">
        <v>9</v>
      </c>
      <c r="T1981">
        <v>6</v>
      </c>
      <c r="U1981">
        <v>1</v>
      </c>
      <c r="V1981">
        <v>0</v>
      </c>
      <c r="W1981">
        <v>11.634873874203066</v>
      </c>
      <c r="X1981">
        <v>1.9570276726033</v>
      </c>
      <c r="Y1981">
        <v>0</v>
      </c>
      <c r="Z1981">
        <v>2.0981236887401917</v>
      </c>
      <c r="AA1981">
        <v>142.11643799252647</v>
      </c>
      <c r="AB1981">
        <v>59.954052153234763</v>
      </c>
      <c r="AC1981">
        <v>501.96487271724197</v>
      </c>
      <c r="AD1981">
        <v>0</v>
      </c>
      <c r="AE1981">
        <v>719.72538809854973</v>
      </c>
    </row>
    <row r="1982" spans="1:31" x14ac:dyDescent="0.25">
      <c r="A1982">
        <v>2411332</v>
      </c>
      <c r="B1982">
        <v>1</v>
      </c>
      <c r="C1982" t="s">
        <v>80</v>
      </c>
      <c r="D1982" t="s">
        <v>106</v>
      </c>
      <c r="E1982" t="s">
        <v>174</v>
      </c>
      <c r="F1982" t="s">
        <v>2067</v>
      </c>
      <c r="G1982" t="s">
        <v>143</v>
      </c>
      <c r="H1982" t="s">
        <v>135</v>
      </c>
      <c r="I1982" t="s">
        <v>136</v>
      </c>
      <c r="J1982" t="s">
        <v>137</v>
      </c>
      <c r="K1982" t="s">
        <v>138</v>
      </c>
      <c r="L1982" t="s">
        <v>5961</v>
      </c>
      <c r="M1982" t="s">
        <v>5962</v>
      </c>
      <c r="N1982">
        <v>9.9166666000000001E-2</v>
      </c>
      <c r="O1982">
        <v>1</v>
      </c>
      <c r="P1982">
        <v>4</v>
      </c>
      <c r="Q1982">
        <v>68</v>
      </c>
      <c r="R1982">
        <v>326</v>
      </c>
      <c r="S1982">
        <v>23</v>
      </c>
      <c r="T1982">
        <v>73</v>
      </c>
      <c r="U1982">
        <v>0</v>
      </c>
      <c r="V1982">
        <v>0</v>
      </c>
      <c r="W1982">
        <v>5.409704813782501E-2</v>
      </c>
      <c r="X1982">
        <v>0.12842946003405001</v>
      </c>
      <c r="Y1982">
        <v>37.834476438914422</v>
      </c>
      <c r="Z1982">
        <v>2.8471812297589496</v>
      </c>
      <c r="AA1982">
        <v>2.8310681473984003</v>
      </c>
      <c r="AB1982">
        <v>5.0470861735417074</v>
      </c>
      <c r="AC1982">
        <v>0</v>
      </c>
      <c r="AD1982">
        <v>0</v>
      </c>
      <c r="AE1982">
        <v>48.742338497785354</v>
      </c>
    </row>
    <row r="1983" spans="1:31" x14ac:dyDescent="0.25">
      <c r="A1983">
        <v>2411624</v>
      </c>
      <c r="B1983">
        <v>1</v>
      </c>
      <c r="C1983" t="s">
        <v>80</v>
      </c>
      <c r="D1983" t="s">
        <v>83</v>
      </c>
      <c r="E1983" t="s">
        <v>146</v>
      </c>
      <c r="F1983" t="s">
        <v>5963</v>
      </c>
      <c r="G1983" t="s">
        <v>168</v>
      </c>
      <c r="H1983" t="s">
        <v>149</v>
      </c>
      <c r="I1983" t="s">
        <v>136</v>
      </c>
      <c r="J1983" t="s">
        <v>3</v>
      </c>
      <c r="K1983" t="s">
        <v>138</v>
      </c>
      <c r="L1983" t="s">
        <v>5964</v>
      </c>
      <c r="M1983" t="s">
        <v>5965</v>
      </c>
      <c r="N1983">
        <v>2.1816666659999999</v>
      </c>
      <c r="O1983">
        <v>0</v>
      </c>
      <c r="P1983">
        <v>23</v>
      </c>
      <c r="Q1983">
        <v>0</v>
      </c>
      <c r="R1983">
        <v>0</v>
      </c>
      <c r="S1983">
        <v>0</v>
      </c>
      <c r="T1983">
        <v>2</v>
      </c>
      <c r="U1983">
        <v>0</v>
      </c>
      <c r="V1983">
        <v>0</v>
      </c>
      <c r="W1983">
        <v>0</v>
      </c>
      <c r="X1983">
        <v>18.876172247894882</v>
      </c>
      <c r="Y1983">
        <v>0</v>
      </c>
      <c r="Z1983">
        <v>0</v>
      </c>
      <c r="AA1983">
        <v>0</v>
      </c>
      <c r="AB1983">
        <v>3.5040860693816254</v>
      </c>
      <c r="AC1983">
        <v>0</v>
      </c>
      <c r="AD1983">
        <v>0</v>
      </c>
      <c r="AE1983">
        <v>22.380258317276507</v>
      </c>
    </row>
    <row r="1984" spans="1:31" x14ac:dyDescent="0.25">
      <c r="A1984">
        <v>2411587</v>
      </c>
      <c r="B1984">
        <v>1</v>
      </c>
      <c r="C1984" t="s">
        <v>81</v>
      </c>
      <c r="D1984" t="s">
        <v>113</v>
      </c>
      <c r="E1984" t="s">
        <v>132</v>
      </c>
      <c r="F1984" t="s">
        <v>5966</v>
      </c>
      <c r="G1984" t="s">
        <v>215</v>
      </c>
      <c r="H1984" t="s">
        <v>135</v>
      </c>
      <c r="I1984" t="s">
        <v>136</v>
      </c>
      <c r="J1984" t="s">
        <v>137</v>
      </c>
      <c r="K1984" t="s">
        <v>138</v>
      </c>
      <c r="L1984" t="s">
        <v>5967</v>
      </c>
      <c r="M1984" t="s">
        <v>5968</v>
      </c>
      <c r="N1984">
        <v>1.813055555</v>
      </c>
      <c r="O1984">
        <v>0</v>
      </c>
      <c r="P1984">
        <v>0</v>
      </c>
      <c r="Q1984">
        <v>0</v>
      </c>
      <c r="R1984">
        <v>10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</row>
    <row r="1985" spans="1:31" x14ac:dyDescent="0.25">
      <c r="A1985">
        <v>2411564</v>
      </c>
      <c r="B1985">
        <v>1</v>
      </c>
      <c r="C1985" t="s">
        <v>81</v>
      </c>
      <c r="D1985" t="s">
        <v>128</v>
      </c>
      <c r="E1985" t="s">
        <v>152</v>
      </c>
      <c r="F1985" t="s">
        <v>5969</v>
      </c>
      <c r="G1985" t="s">
        <v>154</v>
      </c>
      <c r="H1985" t="s">
        <v>149</v>
      </c>
      <c r="I1985" t="s">
        <v>136</v>
      </c>
      <c r="J1985" t="s">
        <v>137</v>
      </c>
      <c r="K1985" t="s">
        <v>138</v>
      </c>
      <c r="L1985" t="s">
        <v>5970</v>
      </c>
      <c r="M1985" t="s">
        <v>5971</v>
      </c>
      <c r="N1985">
        <v>0.22194444399999999</v>
      </c>
      <c r="O1985">
        <v>0</v>
      </c>
      <c r="P1985">
        <v>880</v>
      </c>
      <c r="Q1985">
        <v>0</v>
      </c>
      <c r="R1985">
        <v>5</v>
      </c>
      <c r="S1985">
        <v>0</v>
      </c>
      <c r="T1985">
        <v>14</v>
      </c>
      <c r="U1985">
        <v>0</v>
      </c>
      <c r="V1985">
        <v>0</v>
      </c>
      <c r="W1985">
        <v>0</v>
      </c>
      <c r="X1985">
        <v>38.443534282225876</v>
      </c>
      <c r="Y1985">
        <v>0</v>
      </c>
      <c r="Z1985">
        <v>3.750566244600001E-2</v>
      </c>
      <c r="AA1985">
        <v>0</v>
      </c>
      <c r="AB1985">
        <v>6.0233837775084824</v>
      </c>
      <c r="AC1985">
        <v>0</v>
      </c>
      <c r="AD1985">
        <v>0</v>
      </c>
      <c r="AE1985">
        <v>44.504423722180363</v>
      </c>
    </row>
    <row r="1986" spans="1:31" x14ac:dyDescent="0.25">
      <c r="A1986">
        <v>2411109</v>
      </c>
      <c r="B1986">
        <v>1</v>
      </c>
      <c r="C1986" t="s">
        <v>80</v>
      </c>
      <c r="D1986" t="s">
        <v>97</v>
      </c>
      <c r="E1986" t="s">
        <v>146</v>
      </c>
      <c r="F1986" t="s">
        <v>5972</v>
      </c>
      <c r="G1986" t="s">
        <v>148</v>
      </c>
      <c r="H1986" t="s">
        <v>149</v>
      </c>
      <c r="I1986" t="s">
        <v>136</v>
      </c>
      <c r="J1986" t="s">
        <v>137</v>
      </c>
      <c r="K1986" t="s">
        <v>138</v>
      </c>
      <c r="L1986" t="s">
        <v>5973</v>
      </c>
      <c r="M1986" t="s">
        <v>5974</v>
      </c>
      <c r="N1986">
        <v>1.9186111109999999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0.26353990195275001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0.26353990195275001</v>
      </c>
    </row>
    <row r="1987" spans="1:31" x14ac:dyDescent="0.25">
      <c r="A1987">
        <v>2411441</v>
      </c>
      <c r="B1987">
        <v>1</v>
      </c>
      <c r="C1987" t="s">
        <v>80</v>
      </c>
      <c r="D1987" t="s">
        <v>93</v>
      </c>
      <c r="E1987" t="s">
        <v>146</v>
      </c>
      <c r="F1987" t="s">
        <v>5975</v>
      </c>
      <c r="G1987" t="s">
        <v>148</v>
      </c>
      <c r="H1987" t="s">
        <v>149</v>
      </c>
      <c r="I1987" t="s">
        <v>136</v>
      </c>
      <c r="J1987" t="s">
        <v>137</v>
      </c>
      <c r="K1987" t="s">
        <v>138</v>
      </c>
      <c r="L1987" t="s">
        <v>5976</v>
      </c>
      <c r="M1987" t="s">
        <v>5977</v>
      </c>
      <c r="N1987">
        <v>1.6969444440000001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0.34403622323041672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0.34403622323041672</v>
      </c>
    </row>
    <row r="1988" spans="1:31" x14ac:dyDescent="0.25">
      <c r="A1988">
        <v>2411395</v>
      </c>
      <c r="B1988">
        <v>1</v>
      </c>
      <c r="C1988" t="s">
        <v>81</v>
      </c>
      <c r="D1988" t="s">
        <v>116</v>
      </c>
      <c r="E1988" t="s">
        <v>288</v>
      </c>
      <c r="F1988" t="s">
        <v>5978</v>
      </c>
      <c r="G1988" t="s">
        <v>325</v>
      </c>
      <c r="H1988" t="s">
        <v>149</v>
      </c>
      <c r="I1988" t="s">
        <v>136</v>
      </c>
      <c r="J1988" t="s">
        <v>137</v>
      </c>
      <c r="K1988" t="s">
        <v>138</v>
      </c>
      <c r="L1988" t="s">
        <v>5979</v>
      </c>
      <c r="M1988" t="s">
        <v>5980</v>
      </c>
      <c r="N1988">
        <v>1.1711111110000001</v>
      </c>
      <c r="O1988">
        <v>0</v>
      </c>
      <c r="P1988">
        <v>16</v>
      </c>
      <c r="Q1988">
        <v>0</v>
      </c>
      <c r="R1988">
        <v>0</v>
      </c>
      <c r="S1988">
        <v>0</v>
      </c>
      <c r="T1988">
        <v>3</v>
      </c>
      <c r="U1988">
        <v>0</v>
      </c>
      <c r="V1988">
        <v>0</v>
      </c>
      <c r="W1988">
        <v>0</v>
      </c>
      <c r="X1988">
        <v>3.7834403422704002</v>
      </c>
      <c r="Y1988">
        <v>0</v>
      </c>
      <c r="Z1988">
        <v>0</v>
      </c>
      <c r="AA1988">
        <v>0</v>
      </c>
      <c r="AB1988">
        <v>0.65731887389520005</v>
      </c>
      <c r="AC1988">
        <v>0</v>
      </c>
      <c r="AD1988">
        <v>0</v>
      </c>
      <c r="AE1988">
        <v>4.4407592161656</v>
      </c>
    </row>
    <row r="1989" spans="1:31" x14ac:dyDescent="0.25">
      <c r="A1989">
        <v>2411647</v>
      </c>
      <c r="B1989">
        <v>1</v>
      </c>
      <c r="C1989" t="s">
        <v>80</v>
      </c>
      <c r="D1989" t="s">
        <v>83</v>
      </c>
      <c r="E1989" t="s">
        <v>132</v>
      </c>
      <c r="F1989" t="s">
        <v>5981</v>
      </c>
      <c r="G1989" t="s">
        <v>3387</v>
      </c>
      <c r="H1989" t="s">
        <v>135</v>
      </c>
      <c r="I1989" t="s">
        <v>136</v>
      </c>
      <c r="J1989" t="s">
        <v>137</v>
      </c>
      <c r="K1989" t="s">
        <v>138</v>
      </c>
      <c r="L1989" t="s">
        <v>5982</v>
      </c>
      <c r="M1989" t="s">
        <v>5983</v>
      </c>
      <c r="N1989">
        <v>1.100833333</v>
      </c>
      <c r="O1989">
        <v>0</v>
      </c>
      <c r="P1989">
        <v>1</v>
      </c>
      <c r="Q1989">
        <v>0</v>
      </c>
      <c r="R1989">
        <v>0</v>
      </c>
      <c r="S1989">
        <v>0</v>
      </c>
      <c r="T1989">
        <v>56</v>
      </c>
      <c r="U1989">
        <v>0</v>
      </c>
      <c r="V1989">
        <v>9</v>
      </c>
      <c r="W1989">
        <v>0</v>
      </c>
      <c r="X1989">
        <v>0.37010061224667501</v>
      </c>
      <c r="Y1989">
        <v>0</v>
      </c>
      <c r="Z1989">
        <v>0</v>
      </c>
      <c r="AA1989">
        <v>0</v>
      </c>
      <c r="AB1989">
        <v>75.034525103456289</v>
      </c>
      <c r="AC1989">
        <v>0</v>
      </c>
      <c r="AD1989">
        <v>122.77709173003521</v>
      </c>
      <c r="AE1989">
        <v>198.18171744573817</v>
      </c>
    </row>
    <row r="1990" spans="1:31" x14ac:dyDescent="0.25">
      <c r="A1990">
        <v>2411435</v>
      </c>
      <c r="B1990">
        <v>1</v>
      </c>
      <c r="C1990" t="s">
        <v>80</v>
      </c>
      <c r="D1990" t="s">
        <v>92</v>
      </c>
      <c r="E1990" t="s">
        <v>146</v>
      </c>
      <c r="F1990" t="s">
        <v>5984</v>
      </c>
      <c r="G1990" t="s">
        <v>154</v>
      </c>
      <c r="H1990" t="s">
        <v>149</v>
      </c>
      <c r="I1990" t="s">
        <v>136</v>
      </c>
      <c r="J1990" t="s">
        <v>137</v>
      </c>
      <c r="K1990" t="s">
        <v>138</v>
      </c>
      <c r="L1990" t="s">
        <v>5985</v>
      </c>
      <c r="M1990" t="s">
        <v>5986</v>
      </c>
      <c r="N1990">
        <v>0.29055555500000002</v>
      </c>
      <c r="O1990">
        <v>0</v>
      </c>
      <c r="P1990">
        <v>13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0.80353795605696665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0.80353795605696665</v>
      </c>
    </row>
    <row r="1991" spans="1:31" x14ac:dyDescent="0.25">
      <c r="A1991">
        <v>2411484</v>
      </c>
      <c r="B1991">
        <v>1</v>
      </c>
      <c r="C1991" t="s">
        <v>80</v>
      </c>
      <c r="D1991" t="s">
        <v>84</v>
      </c>
      <c r="E1991" t="s">
        <v>146</v>
      </c>
      <c r="F1991" t="s">
        <v>5987</v>
      </c>
      <c r="G1991" t="s">
        <v>168</v>
      </c>
      <c r="H1991" t="s">
        <v>149</v>
      </c>
      <c r="I1991" t="s">
        <v>136</v>
      </c>
      <c r="J1991" t="s">
        <v>3</v>
      </c>
      <c r="K1991" t="s">
        <v>138</v>
      </c>
      <c r="L1991" t="s">
        <v>5988</v>
      </c>
      <c r="M1991" t="s">
        <v>5989</v>
      </c>
      <c r="N1991">
        <v>1.9722222220000001</v>
      </c>
      <c r="O1991">
        <v>0</v>
      </c>
      <c r="P1991">
        <v>6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1.9278776432915998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1.9278776432915998</v>
      </c>
    </row>
    <row r="1992" spans="1:31" x14ac:dyDescent="0.25">
      <c r="A1992">
        <v>2411627</v>
      </c>
      <c r="B1992">
        <v>1</v>
      </c>
      <c r="C1992" t="s">
        <v>80</v>
      </c>
      <c r="D1992" t="s">
        <v>92</v>
      </c>
      <c r="E1992" t="s">
        <v>288</v>
      </c>
      <c r="F1992" t="s">
        <v>5990</v>
      </c>
      <c r="G1992" t="s">
        <v>154</v>
      </c>
      <c r="H1992" t="s">
        <v>149</v>
      </c>
      <c r="I1992" t="s">
        <v>136</v>
      </c>
      <c r="J1992" t="s">
        <v>137</v>
      </c>
      <c r="K1992" t="s">
        <v>138</v>
      </c>
      <c r="L1992" t="s">
        <v>5991</v>
      </c>
      <c r="M1992" t="s">
        <v>5992</v>
      </c>
      <c r="N1992">
        <v>0.67111111099999998</v>
      </c>
      <c r="O1992">
        <v>0</v>
      </c>
      <c r="P1992">
        <v>13</v>
      </c>
      <c r="Q1992">
        <v>0</v>
      </c>
      <c r="R1992">
        <v>0</v>
      </c>
      <c r="S1992">
        <v>0</v>
      </c>
      <c r="T1992">
        <v>3</v>
      </c>
      <c r="U1992">
        <v>0</v>
      </c>
      <c r="V1992">
        <v>0</v>
      </c>
      <c r="W1992">
        <v>0</v>
      </c>
      <c r="X1992">
        <v>2.9181045700884001</v>
      </c>
      <c r="Y1992">
        <v>0</v>
      </c>
      <c r="Z1992">
        <v>0</v>
      </c>
      <c r="AA1992">
        <v>0</v>
      </c>
      <c r="AB1992">
        <v>2.7412068424584</v>
      </c>
      <c r="AC1992">
        <v>0</v>
      </c>
      <c r="AD1992">
        <v>0</v>
      </c>
      <c r="AE1992">
        <v>5.6593114125468</v>
      </c>
    </row>
    <row r="1993" spans="1:31" x14ac:dyDescent="0.25">
      <c r="A1993">
        <v>2411272</v>
      </c>
      <c r="B1993">
        <v>1</v>
      </c>
      <c r="C1993" t="s">
        <v>80</v>
      </c>
      <c r="D1993" t="s">
        <v>92</v>
      </c>
      <c r="E1993" t="s">
        <v>132</v>
      </c>
      <c r="F1993" t="s">
        <v>5993</v>
      </c>
      <c r="G1993" t="s">
        <v>143</v>
      </c>
      <c r="H1993" t="s">
        <v>135</v>
      </c>
      <c r="I1993" t="s">
        <v>136</v>
      </c>
      <c r="J1993" t="s">
        <v>137</v>
      </c>
      <c r="K1993" t="s">
        <v>138</v>
      </c>
      <c r="L1993" t="s">
        <v>5994</v>
      </c>
      <c r="M1993" t="s">
        <v>5995</v>
      </c>
      <c r="N1993">
        <v>0.17583333300000001</v>
      </c>
      <c r="O1993">
        <v>1</v>
      </c>
      <c r="P1993">
        <v>2370</v>
      </c>
      <c r="Q1993">
        <v>0</v>
      </c>
      <c r="R1993">
        <v>3</v>
      </c>
      <c r="S1993">
        <v>5</v>
      </c>
      <c r="T1993">
        <v>102</v>
      </c>
      <c r="U1993">
        <v>0</v>
      </c>
      <c r="V1993">
        <v>0</v>
      </c>
      <c r="W1993">
        <v>1.7928083511996002</v>
      </c>
      <c r="X1993">
        <v>40.518247613256619</v>
      </c>
      <c r="Y1993">
        <v>0</v>
      </c>
      <c r="Z1993">
        <v>1.6817938770450003E-2</v>
      </c>
      <c r="AA1993">
        <v>9.9297426258381503</v>
      </c>
      <c r="AB1993">
        <v>16.024868335582603</v>
      </c>
      <c r="AC1993">
        <v>0</v>
      </c>
      <c r="AD1993">
        <v>0</v>
      </c>
      <c r="AE1993">
        <v>68.282484864647429</v>
      </c>
    </row>
    <row r="1994" spans="1:31" x14ac:dyDescent="0.25">
      <c r="A1994">
        <v>2411292</v>
      </c>
      <c r="B1994">
        <v>1</v>
      </c>
      <c r="C1994" t="s">
        <v>80</v>
      </c>
      <c r="D1994" t="s">
        <v>101</v>
      </c>
      <c r="E1994" t="s">
        <v>162</v>
      </c>
      <c r="F1994" t="s">
        <v>5996</v>
      </c>
      <c r="G1994" t="s">
        <v>164</v>
      </c>
      <c r="H1994" t="s">
        <v>149</v>
      </c>
      <c r="I1994" t="s">
        <v>136</v>
      </c>
      <c r="J1994" t="s">
        <v>137</v>
      </c>
      <c r="K1994" t="s">
        <v>138</v>
      </c>
      <c r="L1994" t="s">
        <v>5997</v>
      </c>
      <c r="M1994" t="s">
        <v>5998</v>
      </c>
      <c r="N1994">
        <v>1.369722222</v>
      </c>
      <c r="O1994">
        <v>0</v>
      </c>
      <c r="P1994">
        <v>75</v>
      </c>
      <c r="Q1994">
        <v>0</v>
      </c>
      <c r="R1994">
        <v>1</v>
      </c>
      <c r="S1994">
        <v>0</v>
      </c>
      <c r="T1994">
        <v>5</v>
      </c>
      <c r="U1994">
        <v>0</v>
      </c>
      <c r="V1994">
        <v>0</v>
      </c>
      <c r="W1994">
        <v>0</v>
      </c>
      <c r="X1994">
        <v>26.2689375178524</v>
      </c>
      <c r="Y1994">
        <v>0</v>
      </c>
      <c r="Z1994">
        <v>0</v>
      </c>
      <c r="AA1994">
        <v>0</v>
      </c>
      <c r="AB1994">
        <v>5.7985060642191382</v>
      </c>
      <c r="AC1994">
        <v>0</v>
      </c>
      <c r="AD1994">
        <v>0</v>
      </c>
      <c r="AE1994">
        <v>32.06744358207154</v>
      </c>
    </row>
    <row r="1995" spans="1:31" x14ac:dyDescent="0.25">
      <c r="A1995">
        <v>2411086</v>
      </c>
      <c r="B1995">
        <v>1</v>
      </c>
      <c r="C1995" t="s">
        <v>80</v>
      </c>
      <c r="D1995" t="s">
        <v>88</v>
      </c>
      <c r="E1995" t="s">
        <v>174</v>
      </c>
      <c r="F1995" t="s">
        <v>5999</v>
      </c>
      <c r="G1995" t="s">
        <v>143</v>
      </c>
      <c r="H1995" t="s">
        <v>135</v>
      </c>
      <c r="I1995" t="s">
        <v>136</v>
      </c>
      <c r="J1995" t="s">
        <v>137</v>
      </c>
      <c r="K1995" t="s">
        <v>138</v>
      </c>
      <c r="L1995" t="s">
        <v>6000</v>
      </c>
      <c r="M1995" t="s">
        <v>6001</v>
      </c>
      <c r="N1995">
        <v>0.25777777699999999</v>
      </c>
      <c r="O1995">
        <v>0</v>
      </c>
      <c r="P1995">
        <v>5626</v>
      </c>
      <c r="Q1995">
        <v>0</v>
      </c>
      <c r="R1995">
        <v>0</v>
      </c>
      <c r="S1995">
        <v>3</v>
      </c>
      <c r="T1995">
        <v>321</v>
      </c>
      <c r="U1995">
        <v>1</v>
      </c>
      <c r="V1995">
        <v>0</v>
      </c>
      <c r="W1995">
        <v>0</v>
      </c>
      <c r="X1995">
        <v>297.7071406486271</v>
      </c>
      <c r="Y1995">
        <v>0</v>
      </c>
      <c r="Z1995">
        <v>0</v>
      </c>
      <c r="AA1995">
        <v>5.4883227126666672</v>
      </c>
      <c r="AB1995">
        <v>54.964323528162161</v>
      </c>
      <c r="AC1995">
        <v>0.26928588344906668</v>
      </c>
      <c r="AD1995">
        <v>0</v>
      </c>
      <c r="AE1995">
        <v>358.42907277290499</v>
      </c>
    </row>
    <row r="1996" spans="1:31" x14ac:dyDescent="0.25">
      <c r="A1996">
        <v>2411584</v>
      </c>
      <c r="B1996">
        <v>1</v>
      </c>
      <c r="C1996" t="s">
        <v>81</v>
      </c>
      <c r="D1996" t="s">
        <v>123</v>
      </c>
      <c r="E1996" t="s">
        <v>288</v>
      </c>
      <c r="F1996" t="s">
        <v>6002</v>
      </c>
      <c r="G1996" t="s">
        <v>154</v>
      </c>
      <c r="H1996" t="s">
        <v>149</v>
      </c>
      <c r="I1996" t="s">
        <v>136</v>
      </c>
      <c r="J1996" t="s">
        <v>137</v>
      </c>
      <c r="K1996" t="s">
        <v>138</v>
      </c>
      <c r="L1996" t="s">
        <v>6003</v>
      </c>
      <c r="M1996" t="s">
        <v>6004</v>
      </c>
      <c r="N1996">
        <v>0.507222222</v>
      </c>
      <c r="O1996">
        <v>0</v>
      </c>
      <c r="P1996">
        <v>106</v>
      </c>
      <c r="Q1996">
        <v>0</v>
      </c>
      <c r="R1996">
        <v>0</v>
      </c>
      <c r="S1996">
        <v>0</v>
      </c>
      <c r="T1996">
        <v>10</v>
      </c>
      <c r="U1996">
        <v>0</v>
      </c>
      <c r="V1996">
        <v>0</v>
      </c>
      <c r="W1996">
        <v>0</v>
      </c>
      <c r="X1996">
        <v>11.338662119074405</v>
      </c>
      <c r="Y1996">
        <v>0</v>
      </c>
      <c r="Z1996">
        <v>0</v>
      </c>
      <c r="AA1996">
        <v>0</v>
      </c>
      <c r="AB1996">
        <v>3.1476700713501997</v>
      </c>
      <c r="AC1996">
        <v>0</v>
      </c>
      <c r="AD1996">
        <v>0</v>
      </c>
      <c r="AE1996">
        <v>14.486332190424605</v>
      </c>
    </row>
    <row r="1997" spans="1:31" x14ac:dyDescent="0.25">
      <c r="A1997">
        <v>2411123</v>
      </c>
      <c r="B1997">
        <v>1</v>
      </c>
      <c r="C1997" t="s">
        <v>81</v>
      </c>
      <c r="D1997" t="s">
        <v>114</v>
      </c>
      <c r="E1997" t="s">
        <v>162</v>
      </c>
      <c r="F1997" t="s">
        <v>6005</v>
      </c>
      <c r="G1997" t="s">
        <v>164</v>
      </c>
      <c r="H1997" t="s">
        <v>149</v>
      </c>
      <c r="I1997" t="s">
        <v>136</v>
      </c>
      <c r="J1997" t="s">
        <v>137</v>
      </c>
      <c r="K1997" t="s">
        <v>138</v>
      </c>
      <c r="L1997" t="s">
        <v>6006</v>
      </c>
      <c r="M1997" t="s">
        <v>6007</v>
      </c>
      <c r="N1997">
        <v>1.084166666</v>
      </c>
      <c r="O1997">
        <v>0</v>
      </c>
      <c r="P1997">
        <v>4</v>
      </c>
      <c r="Q1997">
        <v>0</v>
      </c>
      <c r="R1997">
        <v>3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0.14850291168443333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0.14850291168443333</v>
      </c>
    </row>
    <row r="1998" spans="1:31" x14ac:dyDescent="0.25">
      <c r="A1998">
        <v>2411129</v>
      </c>
      <c r="B1998">
        <v>1</v>
      </c>
      <c r="C1998" t="s">
        <v>80</v>
      </c>
      <c r="D1998" t="s">
        <v>95</v>
      </c>
      <c r="E1998" t="s">
        <v>241</v>
      </c>
      <c r="F1998" t="s">
        <v>4798</v>
      </c>
      <c r="G1998" t="s">
        <v>143</v>
      </c>
      <c r="H1998" t="s">
        <v>135</v>
      </c>
      <c r="I1998" t="s">
        <v>136</v>
      </c>
      <c r="J1998" t="s">
        <v>137</v>
      </c>
      <c r="K1998" t="s">
        <v>138</v>
      </c>
      <c r="L1998" t="s">
        <v>5851</v>
      </c>
      <c r="M1998" t="s">
        <v>6008</v>
      </c>
      <c r="N1998">
        <v>6.9722222E-2</v>
      </c>
      <c r="O1998">
        <v>0</v>
      </c>
      <c r="P1998">
        <v>1</v>
      </c>
      <c r="Q1998">
        <v>0</v>
      </c>
      <c r="R1998">
        <v>0</v>
      </c>
      <c r="S1998">
        <v>7</v>
      </c>
      <c r="T1998">
        <v>589</v>
      </c>
      <c r="U1998">
        <v>5</v>
      </c>
      <c r="V1998">
        <v>6</v>
      </c>
      <c r="W1998">
        <v>0</v>
      </c>
      <c r="X1998">
        <v>1.5452560586400002E-2</v>
      </c>
      <c r="Y1998">
        <v>0</v>
      </c>
      <c r="Z1998">
        <v>0</v>
      </c>
      <c r="AA1998">
        <v>4.8174825777824921</v>
      </c>
      <c r="AB1998">
        <v>39.320729012354612</v>
      </c>
      <c r="AC1998">
        <v>34.758403254553755</v>
      </c>
      <c r="AD1998">
        <v>29.410659788714668</v>
      </c>
      <c r="AE1998">
        <v>108.32272719399192</v>
      </c>
    </row>
    <row r="1999" spans="1:31" x14ac:dyDescent="0.25">
      <c r="A1999">
        <v>2411590</v>
      </c>
      <c r="B1999">
        <v>1</v>
      </c>
      <c r="C1999" t="s">
        <v>81</v>
      </c>
      <c r="D1999" t="s">
        <v>123</v>
      </c>
      <c r="E1999" t="s">
        <v>141</v>
      </c>
      <c r="F1999" t="s">
        <v>6009</v>
      </c>
      <c r="G1999" t="s">
        <v>565</v>
      </c>
      <c r="H1999" t="s">
        <v>135</v>
      </c>
      <c r="I1999" t="s">
        <v>136</v>
      </c>
      <c r="J1999" t="s">
        <v>137</v>
      </c>
      <c r="K1999" t="s">
        <v>138</v>
      </c>
      <c r="L1999" t="s">
        <v>6010</v>
      </c>
      <c r="M1999" t="s">
        <v>6011</v>
      </c>
      <c r="N1999">
        <v>0.80222222200000004</v>
      </c>
      <c r="O1999">
        <v>3</v>
      </c>
      <c r="P1999">
        <v>364</v>
      </c>
      <c r="Q1999">
        <v>252</v>
      </c>
      <c r="R1999">
        <v>88</v>
      </c>
      <c r="S1999">
        <v>24</v>
      </c>
      <c r="T1999">
        <v>41</v>
      </c>
      <c r="U1999">
        <v>0</v>
      </c>
      <c r="V1999">
        <v>0</v>
      </c>
      <c r="W1999">
        <v>0</v>
      </c>
      <c r="X1999">
        <v>40.544460803138023</v>
      </c>
      <c r="Y1999">
        <v>41.071746383100205</v>
      </c>
      <c r="Z1999">
        <v>4.1663106445155886</v>
      </c>
      <c r="AA1999">
        <v>7.4781052667039321</v>
      </c>
      <c r="AB1999">
        <v>12.431307295879925</v>
      </c>
      <c r="AC1999">
        <v>0</v>
      </c>
      <c r="AD1999">
        <v>0</v>
      </c>
      <c r="AE1999">
        <v>105.69193039333769</v>
      </c>
    </row>
    <row r="2000" spans="1:31" x14ac:dyDescent="0.25">
      <c r="A2000">
        <v>2411613</v>
      </c>
      <c r="B2000">
        <v>1</v>
      </c>
      <c r="C2000" t="s">
        <v>80</v>
      </c>
      <c r="D2000" t="s">
        <v>103</v>
      </c>
      <c r="E2000" t="s">
        <v>146</v>
      </c>
      <c r="F2000" t="s">
        <v>6012</v>
      </c>
      <c r="G2000" t="s">
        <v>148</v>
      </c>
      <c r="H2000" t="s">
        <v>149</v>
      </c>
      <c r="I2000" t="s">
        <v>136</v>
      </c>
      <c r="J2000" t="s">
        <v>137</v>
      </c>
      <c r="K2000" t="s">
        <v>138</v>
      </c>
      <c r="L2000" t="s">
        <v>6013</v>
      </c>
      <c r="M2000" t="s">
        <v>6014</v>
      </c>
      <c r="N2000">
        <v>2.3052777770000001</v>
      </c>
      <c r="O2000">
        <v>0</v>
      </c>
      <c r="P2000">
        <v>2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1.1795511482629835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1.1795511482629835</v>
      </c>
    </row>
    <row r="2001" spans="1:31" x14ac:dyDescent="0.25">
      <c r="A2001">
        <v>2411281</v>
      </c>
      <c r="B2001">
        <v>1</v>
      </c>
      <c r="C2001" t="s">
        <v>80</v>
      </c>
      <c r="D2001" t="s">
        <v>96</v>
      </c>
      <c r="E2001" t="s">
        <v>162</v>
      </c>
      <c r="F2001" t="s">
        <v>6015</v>
      </c>
      <c r="G2001" t="s">
        <v>164</v>
      </c>
      <c r="H2001" t="s">
        <v>149</v>
      </c>
      <c r="I2001" t="s">
        <v>136</v>
      </c>
      <c r="J2001" t="s">
        <v>137</v>
      </c>
      <c r="K2001" t="s">
        <v>138</v>
      </c>
      <c r="L2001" t="s">
        <v>6016</v>
      </c>
      <c r="M2001" t="s">
        <v>6017</v>
      </c>
      <c r="N2001">
        <v>1.8975</v>
      </c>
      <c r="O2001">
        <v>0</v>
      </c>
      <c r="P2001">
        <v>16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2.5676172974495253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2.5676172974495253</v>
      </c>
    </row>
    <row r="2002" spans="1:31" x14ac:dyDescent="0.25">
      <c r="A2002">
        <v>2411158</v>
      </c>
      <c r="B2002">
        <v>1</v>
      </c>
      <c r="C2002" t="s">
        <v>80</v>
      </c>
      <c r="D2002" t="s">
        <v>103</v>
      </c>
      <c r="E2002" t="s">
        <v>132</v>
      </c>
      <c r="F2002" t="s">
        <v>6018</v>
      </c>
      <c r="G2002" t="s">
        <v>215</v>
      </c>
      <c r="H2002" t="s">
        <v>135</v>
      </c>
      <c r="I2002" t="s">
        <v>136</v>
      </c>
      <c r="J2002" t="s">
        <v>137</v>
      </c>
      <c r="K2002" t="s">
        <v>138</v>
      </c>
      <c r="L2002" t="s">
        <v>6019</v>
      </c>
      <c r="M2002" t="s">
        <v>6020</v>
      </c>
      <c r="N2002">
        <v>0.62833333300000005</v>
      </c>
      <c r="O2002">
        <v>0</v>
      </c>
      <c r="P2002">
        <v>412</v>
      </c>
      <c r="Q2002">
        <v>1</v>
      </c>
      <c r="R2002">
        <v>24</v>
      </c>
      <c r="S2002">
        <v>3</v>
      </c>
      <c r="T2002">
        <v>130</v>
      </c>
      <c r="U2002">
        <v>1</v>
      </c>
      <c r="V2002">
        <v>0</v>
      </c>
      <c r="W2002">
        <v>0</v>
      </c>
      <c r="X2002">
        <v>42.04934645909227</v>
      </c>
      <c r="Y2002">
        <v>0.16002497020000001</v>
      </c>
      <c r="Z2002">
        <v>8.130847262587503</v>
      </c>
      <c r="AA2002">
        <v>2.3947716979531894</v>
      </c>
      <c r="AB2002">
        <v>59.713496195934695</v>
      </c>
      <c r="AC2002">
        <v>13.713113820842569</v>
      </c>
      <c r="AD2002">
        <v>0</v>
      </c>
      <c r="AE2002">
        <v>126.16160040661022</v>
      </c>
    </row>
    <row r="2003" spans="1:31" x14ac:dyDescent="0.25">
      <c r="A2003">
        <v>2411444</v>
      </c>
      <c r="B2003">
        <v>1</v>
      </c>
      <c r="C2003" t="s">
        <v>80</v>
      </c>
      <c r="D2003" t="s">
        <v>83</v>
      </c>
      <c r="E2003" t="s">
        <v>162</v>
      </c>
      <c r="F2003" t="s">
        <v>6021</v>
      </c>
      <c r="G2003" t="s">
        <v>348</v>
      </c>
      <c r="H2003" t="s">
        <v>149</v>
      </c>
      <c r="I2003" t="s">
        <v>136</v>
      </c>
      <c r="J2003" t="s">
        <v>137</v>
      </c>
      <c r="K2003" t="s">
        <v>138</v>
      </c>
      <c r="L2003" t="s">
        <v>6022</v>
      </c>
      <c r="M2003" t="s">
        <v>6023</v>
      </c>
      <c r="N2003">
        <v>0.58722222199999996</v>
      </c>
      <c r="O2003">
        <v>0</v>
      </c>
      <c r="P2003">
        <v>85</v>
      </c>
      <c r="Q2003">
        <v>0</v>
      </c>
      <c r="R2003">
        <v>0</v>
      </c>
      <c r="S2003">
        <v>0</v>
      </c>
      <c r="T2003">
        <v>10</v>
      </c>
      <c r="U2003">
        <v>0</v>
      </c>
      <c r="V2003">
        <v>0</v>
      </c>
      <c r="W2003">
        <v>0</v>
      </c>
      <c r="X2003">
        <v>12.231960950123622</v>
      </c>
      <c r="Y2003">
        <v>0</v>
      </c>
      <c r="Z2003">
        <v>0</v>
      </c>
      <c r="AA2003">
        <v>0</v>
      </c>
      <c r="AB2003">
        <v>2.2606043477118747</v>
      </c>
      <c r="AC2003">
        <v>0</v>
      </c>
      <c r="AD2003">
        <v>0</v>
      </c>
      <c r="AE2003">
        <v>14.492565297835496</v>
      </c>
    </row>
    <row r="2004" spans="1:31" x14ac:dyDescent="0.25">
      <c r="A2004">
        <v>2411175</v>
      </c>
      <c r="B2004">
        <v>1</v>
      </c>
      <c r="C2004" t="s">
        <v>80</v>
      </c>
      <c r="D2004" t="s">
        <v>95</v>
      </c>
      <c r="E2004" t="s">
        <v>174</v>
      </c>
      <c r="F2004" t="s">
        <v>6024</v>
      </c>
      <c r="G2004" t="s">
        <v>158</v>
      </c>
      <c r="H2004" t="s">
        <v>135</v>
      </c>
      <c r="I2004" t="s">
        <v>136</v>
      </c>
      <c r="J2004" t="s">
        <v>137</v>
      </c>
      <c r="K2004" t="s">
        <v>159</v>
      </c>
      <c r="L2004" t="s">
        <v>6025</v>
      </c>
      <c r="M2004" t="s">
        <v>6026</v>
      </c>
      <c r="N2004">
        <v>7.6508333329999996</v>
      </c>
      <c r="O2004">
        <v>5</v>
      </c>
      <c r="P2004">
        <v>716</v>
      </c>
      <c r="Q2004">
        <v>25</v>
      </c>
      <c r="R2004">
        <v>11</v>
      </c>
      <c r="S2004">
        <v>31</v>
      </c>
      <c r="T2004">
        <v>44</v>
      </c>
      <c r="U2004">
        <v>0</v>
      </c>
      <c r="V2004">
        <v>0</v>
      </c>
      <c r="W2004">
        <v>30.934332597991403</v>
      </c>
      <c r="X2004">
        <v>1164.4725829297729</v>
      </c>
      <c r="Y2004">
        <v>634.26294508971523</v>
      </c>
      <c r="Z2004">
        <v>24.446411879011833</v>
      </c>
      <c r="AA2004">
        <v>1775.4533676573685</v>
      </c>
      <c r="AB2004">
        <v>453.16743218377258</v>
      </c>
      <c r="AC2004">
        <v>0</v>
      </c>
      <c r="AD2004">
        <v>0</v>
      </c>
      <c r="AE2004">
        <v>4082.7370723376325</v>
      </c>
    </row>
    <row r="2005" spans="1:31" x14ac:dyDescent="0.25">
      <c r="A2005">
        <v>2411318</v>
      </c>
      <c r="B2005">
        <v>1</v>
      </c>
      <c r="C2005" t="s">
        <v>80</v>
      </c>
      <c r="D2005" t="s">
        <v>88</v>
      </c>
      <c r="E2005" t="s">
        <v>152</v>
      </c>
      <c r="F2005" t="s">
        <v>6027</v>
      </c>
      <c r="G2005" t="s">
        <v>176</v>
      </c>
      <c r="H2005" t="s">
        <v>149</v>
      </c>
      <c r="I2005" t="s">
        <v>136</v>
      </c>
      <c r="J2005" t="s">
        <v>137</v>
      </c>
      <c r="K2005" t="s">
        <v>159</v>
      </c>
      <c r="L2005" t="s">
        <v>6028</v>
      </c>
      <c r="M2005" t="s">
        <v>6029</v>
      </c>
      <c r="N2005">
        <v>1.331111111</v>
      </c>
      <c r="O2005">
        <v>0</v>
      </c>
      <c r="P2005">
        <v>222</v>
      </c>
      <c r="Q2005">
        <v>0</v>
      </c>
      <c r="R2005">
        <v>0</v>
      </c>
      <c r="S2005">
        <v>0</v>
      </c>
      <c r="T2005">
        <v>27</v>
      </c>
      <c r="U2005">
        <v>0</v>
      </c>
      <c r="V2005">
        <v>0</v>
      </c>
      <c r="W2005">
        <v>0</v>
      </c>
      <c r="X2005">
        <v>54.648463020205661</v>
      </c>
      <c r="Y2005">
        <v>0</v>
      </c>
      <c r="Z2005">
        <v>0</v>
      </c>
      <c r="AA2005">
        <v>0</v>
      </c>
      <c r="AB2005">
        <v>10.817759231893499</v>
      </c>
      <c r="AC2005">
        <v>0</v>
      </c>
      <c r="AD2005">
        <v>0</v>
      </c>
      <c r="AE2005">
        <v>65.466222252099158</v>
      </c>
    </row>
    <row r="2006" spans="1:31" x14ac:dyDescent="0.25">
      <c r="A2006">
        <v>2411344</v>
      </c>
      <c r="B2006">
        <v>1</v>
      </c>
      <c r="C2006" t="s">
        <v>80</v>
      </c>
      <c r="D2006" t="s">
        <v>93</v>
      </c>
      <c r="E2006" t="s">
        <v>146</v>
      </c>
      <c r="F2006" t="s">
        <v>6030</v>
      </c>
      <c r="G2006" t="s">
        <v>199</v>
      </c>
      <c r="H2006" t="s">
        <v>149</v>
      </c>
      <c r="I2006" t="s">
        <v>136</v>
      </c>
      <c r="J2006" t="s">
        <v>137</v>
      </c>
      <c r="K2006" t="s">
        <v>138</v>
      </c>
      <c r="L2006" t="s">
        <v>6031</v>
      </c>
      <c r="M2006" t="s">
        <v>6032</v>
      </c>
      <c r="N2006">
        <v>2.2394444440000001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0.20987315246520002</v>
      </c>
      <c r="AC2006">
        <v>0</v>
      </c>
      <c r="AD2006">
        <v>0</v>
      </c>
      <c r="AE2006">
        <v>0.20987315246520002</v>
      </c>
    </row>
    <row r="2007" spans="1:31" x14ac:dyDescent="0.25">
      <c r="A2007">
        <v>2411361</v>
      </c>
      <c r="B2007">
        <v>1</v>
      </c>
      <c r="C2007" t="s">
        <v>80</v>
      </c>
      <c r="D2007" t="s">
        <v>104</v>
      </c>
      <c r="E2007" t="s">
        <v>174</v>
      </c>
      <c r="F2007" t="s">
        <v>6033</v>
      </c>
      <c r="G2007" t="s">
        <v>143</v>
      </c>
      <c r="H2007" t="s">
        <v>135</v>
      </c>
      <c r="I2007" t="s">
        <v>136</v>
      </c>
      <c r="J2007" t="s">
        <v>137</v>
      </c>
      <c r="K2007" t="s">
        <v>138</v>
      </c>
      <c r="L2007" t="s">
        <v>6034</v>
      </c>
      <c r="M2007" t="s">
        <v>6035</v>
      </c>
      <c r="N2007">
        <v>1.6644444439999999</v>
      </c>
      <c r="O2007">
        <v>0</v>
      </c>
      <c r="P2007">
        <v>10</v>
      </c>
      <c r="Q2007">
        <v>0</v>
      </c>
      <c r="R2007">
        <v>9</v>
      </c>
      <c r="S2007">
        <v>3</v>
      </c>
      <c r="T2007">
        <v>21</v>
      </c>
      <c r="U2007">
        <v>5</v>
      </c>
      <c r="V2007">
        <v>0</v>
      </c>
      <c r="W2007">
        <v>0</v>
      </c>
      <c r="X2007">
        <v>1.2369840339361333</v>
      </c>
      <c r="Y2007">
        <v>0</v>
      </c>
      <c r="Z2007">
        <v>0.37703368248186664</v>
      </c>
      <c r="AA2007">
        <v>30.170711554404999</v>
      </c>
      <c r="AB2007">
        <v>14.081340502672846</v>
      </c>
      <c r="AC2007">
        <v>1276.2222841226817</v>
      </c>
      <c r="AD2007">
        <v>0</v>
      </c>
      <c r="AE2007">
        <v>1322.0883538961775</v>
      </c>
    </row>
    <row r="2008" spans="1:31" x14ac:dyDescent="0.25">
      <c r="A2008">
        <v>2411195</v>
      </c>
      <c r="B2008">
        <v>1</v>
      </c>
      <c r="C2008" t="s">
        <v>81</v>
      </c>
      <c r="D2008" t="s">
        <v>113</v>
      </c>
      <c r="E2008" t="s">
        <v>174</v>
      </c>
      <c r="F2008" t="s">
        <v>6036</v>
      </c>
      <c r="G2008" t="s">
        <v>158</v>
      </c>
      <c r="H2008" t="s">
        <v>135</v>
      </c>
      <c r="I2008" t="s">
        <v>136</v>
      </c>
      <c r="J2008" t="s">
        <v>137</v>
      </c>
      <c r="K2008" t="s">
        <v>159</v>
      </c>
      <c r="L2008" t="s">
        <v>6037</v>
      </c>
      <c r="M2008" t="s">
        <v>6038</v>
      </c>
      <c r="N2008">
        <v>7.6566666659999996</v>
      </c>
      <c r="O2008">
        <v>1</v>
      </c>
      <c r="P2008">
        <v>1497</v>
      </c>
      <c r="Q2008">
        <v>7</v>
      </c>
      <c r="R2008">
        <v>37</v>
      </c>
      <c r="S2008">
        <v>5</v>
      </c>
      <c r="T2008">
        <v>310</v>
      </c>
      <c r="U2008">
        <v>0</v>
      </c>
      <c r="V2008">
        <v>0</v>
      </c>
      <c r="W2008">
        <v>1.5538153215618666</v>
      </c>
      <c r="X2008">
        <v>2279.9115662951021</v>
      </c>
      <c r="Y2008">
        <v>20.720474880000001</v>
      </c>
      <c r="Z2008">
        <v>118.93593807227631</v>
      </c>
      <c r="AA2008">
        <v>46.411576915313859</v>
      </c>
      <c r="AB2008">
        <v>1282.4006025057274</v>
      </c>
      <c r="AC2008">
        <v>0</v>
      </c>
      <c r="AD2008">
        <v>0</v>
      </c>
      <c r="AE2008">
        <v>3749.933973989982</v>
      </c>
    </row>
    <row r="2009" spans="1:31" x14ac:dyDescent="0.25">
      <c r="A2009">
        <v>2411218</v>
      </c>
      <c r="B2009">
        <v>1</v>
      </c>
      <c r="C2009" t="s">
        <v>80</v>
      </c>
      <c r="D2009" t="s">
        <v>97</v>
      </c>
      <c r="E2009" t="s">
        <v>132</v>
      </c>
      <c r="F2009" t="s">
        <v>6039</v>
      </c>
      <c r="G2009" t="s">
        <v>154</v>
      </c>
      <c r="H2009" t="s">
        <v>135</v>
      </c>
      <c r="I2009" t="s">
        <v>136</v>
      </c>
      <c r="J2009" t="s">
        <v>137</v>
      </c>
      <c r="K2009" t="s">
        <v>138</v>
      </c>
      <c r="L2009" t="s">
        <v>6040</v>
      </c>
      <c r="M2009" t="s">
        <v>6041</v>
      </c>
      <c r="N2009">
        <v>0.265833333</v>
      </c>
      <c r="O2009">
        <v>0</v>
      </c>
      <c r="P2009">
        <v>271</v>
      </c>
      <c r="Q2009">
        <v>0</v>
      </c>
      <c r="R2009">
        <v>42</v>
      </c>
      <c r="S2009">
        <v>3</v>
      </c>
      <c r="T2009">
        <v>241</v>
      </c>
      <c r="U2009">
        <v>0</v>
      </c>
      <c r="V2009">
        <v>0</v>
      </c>
      <c r="W2009">
        <v>0</v>
      </c>
      <c r="X2009">
        <v>26.983461116836086</v>
      </c>
      <c r="Y2009">
        <v>0</v>
      </c>
      <c r="Z2009">
        <v>4.6917051146317004</v>
      </c>
      <c r="AA2009">
        <v>25.453091802126998</v>
      </c>
      <c r="AB2009">
        <v>45.732295817119549</v>
      </c>
      <c r="AC2009">
        <v>0</v>
      </c>
      <c r="AD2009">
        <v>0</v>
      </c>
      <c r="AE2009">
        <v>102.86055385071433</v>
      </c>
    </row>
    <row r="2010" spans="1:31" x14ac:dyDescent="0.25">
      <c r="A2010">
        <v>2411487</v>
      </c>
      <c r="B2010">
        <v>1</v>
      </c>
      <c r="C2010" t="s">
        <v>81</v>
      </c>
      <c r="D2010" t="s">
        <v>128</v>
      </c>
      <c r="E2010" t="s">
        <v>132</v>
      </c>
      <c r="F2010" t="s">
        <v>6042</v>
      </c>
      <c r="G2010" t="s">
        <v>143</v>
      </c>
      <c r="H2010" t="s">
        <v>135</v>
      </c>
      <c r="I2010" t="s">
        <v>136</v>
      </c>
      <c r="J2010" t="s">
        <v>137</v>
      </c>
      <c r="K2010" t="s">
        <v>138</v>
      </c>
      <c r="L2010" t="s">
        <v>6043</v>
      </c>
      <c r="M2010" t="s">
        <v>6044</v>
      </c>
      <c r="N2010">
        <v>7.0000000000000007E-2</v>
      </c>
      <c r="O2010">
        <v>0</v>
      </c>
      <c r="P2010">
        <v>188</v>
      </c>
      <c r="Q2010">
        <v>0</v>
      </c>
      <c r="R2010">
        <v>4</v>
      </c>
      <c r="S2010">
        <v>0</v>
      </c>
      <c r="T2010">
        <v>42</v>
      </c>
      <c r="U2010">
        <v>0</v>
      </c>
      <c r="V2010">
        <v>0</v>
      </c>
      <c r="W2010">
        <v>0</v>
      </c>
      <c r="X2010">
        <v>2.3144713255944005</v>
      </c>
      <c r="Y2010">
        <v>0</v>
      </c>
      <c r="Z2010">
        <v>9.8692803237000019E-3</v>
      </c>
      <c r="AA2010">
        <v>0</v>
      </c>
      <c r="AB2010">
        <v>1.8800367747378</v>
      </c>
      <c r="AC2010">
        <v>0</v>
      </c>
      <c r="AD2010">
        <v>0</v>
      </c>
      <c r="AE2010">
        <v>4.2043773806559006</v>
      </c>
    </row>
    <row r="2011" spans="1:31" x14ac:dyDescent="0.25">
      <c r="A2011">
        <v>2411630</v>
      </c>
      <c r="B2011">
        <v>1</v>
      </c>
      <c r="C2011" t="s">
        <v>80</v>
      </c>
      <c r="D2011" t="s">
        <v>84</v>
      </c>
      <c r="E2011" t="s">
        <v>132</v>
      </c>
      <c r="F2011" t="s">
        <v>6045</v>
      </c>
      <c r="G2011" t="s">
        <v>565</v>
      </c>
      <c r="H2011" t="s">
        <v>135</v>
      </c>
      <c r="I2011" t="s">
        <v>278</v>
      </c>
      <c r="J2011" t="s">
        <v>137</v>
      </c>
      <c r="K2011" t="s">
        <v>138</v>
      </c>
      <c r="L2011" t="s">
        <v>6046</v>
      </c>
      <c r="M2011" t="s">
        <v>6047</v>
      </c>
      <c r="N2011">
        <v>1.0833333000000001E-2</v>
      </c>
      <c r="O2011">
        <v>0</v>
      </c>
      <c r="P2011">
        <v>1233</v>
      </c>
      <c r="Q2011">
        <v>0</v>
      </c>
      <c r="R2011">
        <v>0</v>
      </c>
      <c r="S2011">
        <v>2</v>
      </c>
      <c r="T2011">
        <v>193</v>
      </c>
      <c r="U2011">
        <v>0</v>
      </c>
      <c r="V2011">
        <v>1</v>
      </c>
      <c r="W2011">
        <v>0</v>
      </c>
      <c r="X2011">
        <v>3.2868200228220559</v>
      </c>
      <c r="Y2011">
        <v>0</v>
      </c>
      <c r="Z2011">
        <v>0</v>
      </c>
      <c r="AA2011">
        <v>1.8677047012260002</v>
      </c>
      <c r="AB2011">
        <v>2.018712717952126</v>
      </c>
      <c r="AC2011">
        <v>0</v>
      </c>
      <c r="AD2011">
        <v>3.1048057006200003E-2</v>
      </c>
      <c r="AE2011">
        <v>7.2042854990063816</v>
      </c>
    </row>
    <row r="2012" spans="1:31" x14ac:dyDescent="0.25">
      <c r="A2012">
        <v>2411573</v>
      </c>
      <c r="B2012">
        <v>1</v>
      </c>
      <c r="C2012" t="s">
        <v>80</v>
      </c>
      <c r="D2012" t="s">
        <v>106</v>
      </c>
      <c r="E2012" t="s">
        <v>132</v>
      </c>
      <c r="F2012" t="s">
        <v>2370</v>
      </c>
      <c r="G2012" t="s">
        <v>215</v>
      </c>
      <c r="H2012" t="s">
        <v>135</v>
      </c>
      <c r="I2012" t="s">
        <v>136</v>
      </c>
      <c r="J2012" t="s">
        <v>137</v>
      </c>
      <c r="K2012" t="s">
        <v>138</v>
      </c>
      <c r="L2012" t="s">
        <v>6048</v>
      </c>
      <c r="M2012" t="s">
        <v>6049</v>
      </c>
      <c r="N2012">
        <v>2.775555555</v>
      </c>
      <c r="O2012">
        <v>0</v>
      </c>
      <c r="P2012">
        <v>0</v>
      </c>
      <c r="Q2012">
        <v>2</v>
      </c>
      <c r="R2012">
        <v>21</v>
      </c>
      <c r="S2012">
        <v>0</v>
      </c>
      <c r="T2012">
        <v>10</v>
      </c>
      <c r="U2012">
        <v>0</v>
      </c>
      <c r="V2012">
        <v>0</v>
      </c>
      <c r="W2012">
        <v>0</v>
      </c>
      <c r="X2012">
        <v>0</v>
      </c>
      <c r="Y2012">
        <v>34.533266122847998</v>
      </c>
      <c r="Z2012">
        <v>21.596960828963006</v>
      </c>
      <c r="AA2012">
        <v>0</v>
      </c>
      <c r="AB2012">
        <v>16.552829196171302</v>
      </c>
      <c r="AC2012">
        <v>0</v>
      </c>
      <c r="AD2012">
        <v>0</v>
      </c>
      <c r="AE2012">
        <v>72.683056147982313</v>
      </c>
    </row>
    <row r="2013" spans="1:31" x14ac:dyDescent="0.25">
      <c r="A2013">
        <v>2411138</v>
      </c>
      <c r="B2013">
        <v>1</v>
      </c>
      <c r="C2013" t="s">
        <v>80</v>
      </c>
      <c r="D2013" t="s">
        <v>88</v>
      </c>
      <c r="E2013" t="s">
        <v>132</v>
      </c>
      <c r="F2013" t="s">
        <v>1718</v>
      </c>
      <c r="G2013" t="s">
        <v>143</v>
      </c>
      <c r="H2013" t="s">
        <v>135</v>
      </c>
      <c r="I2013" t="s">
        <v>136</v>
      </c>
      <c r="J2013" t="s">
        <v>137</v>
      </c>
      <c r="K2013" t="s">
        <v>138</v>
      </c>
      <c r="L2013" t="s">
        <v>5679</v>
      </c>
      <c r="M2013" t="s">
        <v>6050</v>
      </c>
      <c r="N2013">
        <v>0.168333333</v>
      </c>
      <c r="O2013">
        <v>0</v>
      </c>
      <c r="P2013">
        <v>115</v>
      </c>
      <c r="Q2013">
        <v>0</v>
      </c>
      <c r="R2013">
        <v>0</v>
      </c>
      <c r="S2013">
        <v>0</v>
      </c>
      <c r="T2013">
        <v>6</v>
      </c>
      <c r="U2013">
        <v>0</v>
      </c>
      <c r="V2013">
        <v>0</v>
      </c>
      <c r="W2013">
        <v>0</v>
      </c>
      <c r="X2013">
        <v>18.742295518309501</v>
      </c>
      <c r="Y2013">
        <v>0</v>
      </c>
      <c r="Z2013">
        <v>0</v>
      </c>
      <c r="AA2013">
        <v>0</v>
      </c>
      <c r="AB2013">
        <v>3.6529675851677501</v>
      </c>
      <c r="AC2013">
        <v>0</v>
      </c>
      <c r="AD2013">
        <v>0</v>
      </c>
      <c r="AE2013">
        <v>22.395263103477252</v>
      </c>
    </row>
    <row r="2014" spans="1:31" x14ac:dyDescent="0.25">
      <c r="A2014">
        <v>2411616</v>
      </c>
      <c r="B2014">
        <v>1</v>
      </c>
      <c r="C2014" t="s">
        <v>80</v>
      </c>
      <c r="D2014" t="s">
        <v>84</v>
      </c>
      <c r="E2014" t="s">
        <v>152</v>
      </c>
      <c r="F2014" t="s">
        <v>6051</v>
      </c>
      <c r="G2014" t="s">
        <v>268</v>
      </c>
      <c r="H2014" t="s">
        <v>149</v>
      </c>
      <c r="I2014" t="s">
        <v>136</v>
      </c>
      <c r="J2014" t="s">
        <v>137</v>
      </c>
      <c r="K2014" t="s">
        <v>138</v>
      </c>
      <c r="L2014" t="s">
        <v>6052</v>
      </c>
      <c r="M2014" t="s">
        <v>6053</v>
      </c>
      <c r="N2014">
        <v>1.4025000000000001</v>
      </c>
      <c r="O2014">
        <v>0</v>
      </c>
      <c r="P2014">
        <v>393</v>
      </c>
      <c r="Q2014">
        <v>0</v>
      </c>
      <c r="R2014">
        <v>1</v>
      </c>
      <c r="S2014">
        <v>0</v>
      </c>
      <c r="T2014">
        <v>7</v>
      </c>
      <c r="U2014">
        <v>0</v>
      </c>
      <c r="V2014">
        <v>0</v>
      </c>
      <c r="W2014">
        <v>0</v>
      </c>
      <c r="X2014">
        <v>159.40460499940943</v>
      </c>
      <c r="Y2014">
        <v>0</v>
      </c>
      <c r="Z2014">
        <v>9.9367762868400045E-2</v>
      </c>
      <c r="AA2014">
        <v>0</v>
      </c>
      <c r="AB2014">
        <v>16.330535305658799</v>
      </c>
      <c r="AC2014">
        <v>0</v>
      </c>
      <c r="AD2014">
        <v>0</v>
      </c>
      <c r="AE2014">
        <v>175.83450806793664</v>
      </c>
    </row>
    <row r="2015" spans="1:31" x14ac:dyDescent="0.25">
      <c r="A2015">
        <v>2411261</v>
      </c>
      <c r="B2015">
        <v>1</v>
      </c>
      <c r="C2015" t="s">
        <v>80</v>
      </c>
      <c r="D2015" t="s">
        <v>88</v>
      </c>
      <c r="E2015" t="s">
        <v>132</v>
      </c>
      <c r="F2015" t="s">
        <v>6054</v>
      </c>
      <c r="G2015" t="s">
        <v>143</v>
      </c>
      <c r="H2015" t="s">
        <v>135</v>
      </c>
      <c r="I2015" t="s">
        <v>136</v>
      </c>
      <c r="J2015" t="s">
        <v>137</v>
      </c>
      <c r="K2015" t="s">
        <v>138</v>
      </c>
      <c r="L2015" t="s">
        <v>6055</v>
      </c>
      <c r="M2015" t="s">
        <v>6056</v>
      </c>
      <c r="N2015">
        <v>0.94194444399999999</v>
      </c>
      <c r="O2015">
        <v>1</v>
      </c>
      <c r="P2015">
        <v>502</v>
      </c>
      <c r="Q2015">
        <v>0</v>
      </c>
      <c r="R2015">
        <v>0</v>
      </c>
      <c r="S2015">
        <v>11</v>
      </c>
      <c r="T2015">
        <v>115</v>
      </c>
      <c r="U2015">
        <v>4</v>
      </c>
      <c r="V2015">
        <v>1</v>
      </c>
      <c r="W2015">
        <v>10.538292023966001</v>
      </c>
      <c r="X2015">
        <v>166.44501305178304</v>
      </c>
      <c r="Y2015">
        <v>0</v>
      </c>
      <c r="Z2015">
        <v>0</v>
      </c>
      <c r="AA2015">
        <v>91.998224248318948</v>
      </c>
      <c r="AB2015">
        <v>235.26240162304859</v>
      </c>
      <c r="AC2015">
        <v>79.337254640723984</v>
      </c>
      <c r="AD2015">
        <v>23.418178072702837</v>
      </c>
      <c r="AE2015">
        <v>606.99936366054339</v>
      </c>
    </row>
    <row r="2016" spans="1:31" x14ac:dyDescent="0.25">
      <c r="A2016">
        <v>2411215</v>
      </c>
      <c r="B2016">
        <v>1</v>
      </c>
      <c r="C2016" t="s">
        <v>81</v>
      </c>
      <c r="D2016" t="s">
        <v>120</v>
      </c>
      <c r="E2016" t="s">
        <v>141</v>
      </c>
      <c r="F2016" t="s">
        <v>6057</v>
      </c>
      <c r="G2016" t="s">
        <v>143</v>
      </c>
      <c r="H2016" t="s">
        <v>135</v>
      </c>
      <c r="I2016" t="s">
        <v>136</v>
      </c>
      <c r="J2016" t="s">
        <v>137</v>
      </c>
      <c r="K2016" t="s">
        <v>138</v>
      </c>
      <c r="L2016" t="s">
        <v>6058</v>
      </c>
      <c r="M2016" t="s">
        <v>6059</v>
      </c>
      <c r="N2016">
        <v>0.66194444399999997</v>
      </c>
      <c r="O2016">
        <v>0</v>
      </c>
      <c r="P2016">
        <v>306</v>
      </c>
      <c r="Q2016">
        <v>4</v>
      </c>
      <c r="R2016">
        <v>26</v>
      </c>
      <c r="S2016">
        <v>0</v>
      </c>
      <c r="T2016">
        <v>30</v>
      </c>
      <c r="U2016">
        <v>0</v>
      </c>
      <c r="V2016">
        <v>0</v>
      </c>
      <c r="W2016">
        <v>0</v>
      </c>
      <c r="X2016">
        <v>32.006903766169408</v>
      </c>
      <c r="Y2016">
        <v>0.35571865704472222</v>
      </c>
      <c r="Z2016">
        <v>1.5553035606302499</v>
      </c>
      <c r="AA2016">
        <v>0</v>
      </c>
      <c r="AB2016">
        <v>8.5471784059366822</v>
      </c>
      <c r="AC2016">
        <v>0</v>
      </c>
      <c r="AD2016">
        <v>0</v>
      </c>
      <c r="AE2016">
        <v>42.465104389781068</v>
      </c>
    </row>
    <row r="2017" spans="1:31" x14ac:dyDescent="0.25">
      <c r="A2017">
        <v>2411547</v>
      </c>
      <c r="B2017">
        <v>1</v>
      </c>
      <c r="C2017" t="s">
        <v>80</v>
      </c>
      <c r="D2017" t="s">
        <v>97</v>
      </c>
      <c r="E2017" t="s">
        <v>146</v>
      </c>
      <c r="F2017" t="s">
        <v>6060</v>
      </c>
      <c r="G2017" t="s">
        <v>199</v>
      </c>
      <c r="H2017" t="s">
        <v>149</v>
      </c>
      <c r="I2017" t="s">
        <v>136</v>
      </c>
      <c r="J2017" t="s">
        <v>137</v>
      </c>
      <c r="K2017" t="s">
        <v>138</v>
      </c>
      <c r="L2017" t="s">
        <v>6061</v>
      </c>
      <c r="M2017" t="s">
        <v>6062</v>
      </c>
      <c r="N2017">
        <v>3.0872222219999998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3.8007989374194668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3.8007989374194668</v>
      </c>
    </row>
    <row r="2018" spans="1:31" x14ac:dyDescent="0.25">
      <c r="A2018">
        <v>2411341</v>
      </c>
      <c r="B2018">
        <v>1</v>
      </c>
      <c r="C2018" t="s">
        <v>81</v>
      </c>
      <c r="D2018" t="s">
        <v>112</v>
      </c>
      <c r="E2018" t="s">
        <v>146</v>
      </c>
      <c r="F2018" t="s">
        <v>6063</v>
      </c>
      <c r="G2018" t="s">
        <v>296</v>
      </c>
      <c r="H2018" t="s">
        <v>149</v>
      </c>
      <c r="I2018" t="s">
        <v>136</v>
      </c>
      <c r="J2018" t="s">
        <v>137</v>
      </c>
      <c r="K2018" t="s">
        <v>138</v>
      </c>
      <c r="L2018" t="s">
        <v>6064</v>
      </c>
      <c r="M2018" t="s">
        <v>6065</v>
      </c>
      <c r="N2018">
        <v>2.7233333329999998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4.4945684891021997</v>
      </c>
      <c r="AC2018">
        <v>0</v>
      </c>
      <c r="AD2018">
        <v>0</v>
      </c>
      <c r="AE2018">
        <v>4.4945684891021997</v>
      </c>
    </row>
    <row r="2019" spans="1:31" x14ac:dyDescent="0.25">
      <c r="A2019">
        <v>2411198</v>
      </c>
      <c r="B2019">
        <v>1</v>
      </c>
      <c r="C2019" t="s">
        <v>81</v>
      </c>
      <c r="D2019" t="s">
        <v>122</v>
      </c>
      <c r="E2019" t="s">
        <v>132</v>
      </c>
      <c r="F2019" t="s">
        <v>6066</v>
      </c>
      <c r="G2019" t="s">
        <v>158</v>
      </c>
      <c r="H2019" t="s">
        <v>135</v>
      </c>
      <c r="I2019" t="s">
        <v>136</v>
      </c>
      <c r="J2019" t="s">
        <v>137</v>
      </c>
      <c r="K2019" t="s">
        <v>159</v>
      </c>
      <c r="L2019" t="s">
        <v>6067</v>
      </c>
      <c r="M2019" t="s">
        <v>6068</v>
      </c>
      <c r="N2019">
        <v>8.8111111110000007</v>
      </c>
      <c r="O2019">
        <v>0</v>
      </c>
      <c r="P2019">
        <v>230</v>
      </c>
      <c r="Q2019">
        <v>1</v>
      </c>
      <c r="R2019">
        <v>12</v>
      </c>
      <c r="S2019">
        <v>0</v>
      </c>
      <c r="T2019">
        <v>19</v>
      </c>
      <c r="U2019">
        <v>1</v>
      </c>
      <c r="V2019">
        <v>0</v>
      </c>
      <c r="W2019">
        <v>0</v>
      </c>
      <c r="X2019">
        <v>236.07388222832918</v>
      </c>
      <c r="Y2019">
        <v>3.1819386980106117</v>
      </c>
      <c r="Z2019">
        <v>29.580424084658134</v>
      </c>
      <c r="AA2019">
        <v>0</v>
      </c>
      <c r="AB2019">
        <v>47.838397542585469</v>
      </c>
      <c r="AC2019">
        <v>464.10008454812919</v>
      </c>
      <c r="AD2019">
        <v>0</v>
      </c>
      <c r="AE2019">
        <v>780.77472710171264</v>
      </c>
    </row>
    <row r="2020" spans="1:31" x14ac:dyDescent="0.25">
      <c r="A2020">
        <v>2411533</v>
      </c>
      <c r="B2020">
        <v>1</v>
      </c>
      <c r="C2020" t="s">
        <v>80</v>
      </c>
      <c r="D2020" t="s">
        <v>97</v>
      </c>
      <c r="E2020" t="s">
        <v>146</v>
      </c>
      <c r="F2020" t="s">
        <v>6069</v>
      </c>
      <c r="G2020" t="s">
        <v>148</v>
      </c>
      <c r="H2020" t="s">
        <v>149</v>
      </c>
      <c r="I2020" t="s">
        <v>136</v>
      </c>
      <c r="J2020" t="s">
        <v>137</v>
      </c>
      <c r="K2020" t="s">
        <v>138</v>
      </c>
      <c r="L2020" t="s">
        <v>6070</v>
      </c>
      <c r="M2020" t="s">
        <v>6071</v>
      </c>
      <c r="N2020">
        <v>2.0547222220000001</v>
      </c>
      <c r="O2020">
        <v>0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</row>
    <row r="2021" spans="1:31" x14ac:dyDescent="0.25">
      <c r="A2021">
        <v>2411135</v>
      </c>
      <c r="B2021">
        <v>1</v>
      </c>
      <c r="C2021" t="s">
        <v>81</v>
      </c>
      <c r="D2021" t="s">
        <v>122</v>
      </c>
      <c r="E2021" t="s">
        <v>174</v>
      </c>
      <c r="F2021" t="s">
        <v>6072</v>
      </c>
      <c r="G2021" t="s">
        <v>143</v>
      </c>
      <c r="H2021" t="s">
        <v>135</v>
      </c>
      <c r="I2021" t="s">
        <v>136</v>
      </c>
      <c r="J2021" t="s">
        <v>137</v>
      </c>
      <c r="K2021" t="s">
        <v>138</v>
      </c>
      <c r="L2021" t="s">
        <v>6073</v>
      </c>
      <c r="M2021" t="s">
        <v>6074</v>
      </c>
      <c r="N2021">
        <v>0.277777777</v>
      </c>
      <c r="O2021">
        <v>0</v>
      </c>
      <c r="P2021">
        <v>0</v>
      </c>
      <c r="Q2021">
        <v>11</v>
      </c>
      <c r="R2021">
        <v>0</v>
      </c>
      <c r="S2021">
        <v>4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0.55540689616666672</v>
      </c>
      <c r="Z2021">
        <v>0</v>
      </c>
      <c r="AA2021">
        <v>21.715462670952782</v>
      </c>
      <c r="AB2021">
        <v>0</v>
      </c>
      <c r="AC2021">
        <v>43.033576256166675</v>
      </c>
      <c r="AD2021">
        <v>0</v>
      </c>
      <c r="AE2021">
        <v>65.30444582328613</v>
      </c>
    </row>
    <row r="2022" spans="1:31" x14ac:dyDescent="0.25">
      <c r="A2022">
        <v>2411178</v>
      </c>
      <c r="B2022">
        <v>1</v>
      </c>
      <c r="C2022" t="s">
        <v>81</v>
      </c>
      <c r="D2022" t="s">
        <v>112</v>
      </c>
      <c r="E2022" t="s">
        <v>174</v>
      </c>
      <c r="F2022" t="s">
        <v>6075</v>
      </c>
      <c r="G2022" t="s">
        <v>158</v>
      </c>
      <c r="H2022" t="s">
        <v>135</v>
      </c>
      <c r="I2022" t="s">
        <v>136</v>
      </c>
      <c r="J2022" t="s">
        <v>137</v>
      </c>
      <c r="K2022" t="s">
        <v>159</v>
      </c>
      <c r="L2022" t="s">
        <v>6076</v>
      </c>
      <c r="M2022" t="s">
        <v>6077</v>
      </c>
      <c r="N2022">
        <v>7.8122222219999999</v>
      </c>
      <c r="O2022">
        <v>3</v>
      </c>
      <c r="P2022">
        <v>251</v>
      </c>
      <c r="Q2022">
        <v>123</v>
      </c>
      <c r="R2022">
        <v>353</v>
      </c>
      <c r="S2022">
        <v>10</v>
      </c>
      <c r="T2022">
        <v>38</v>
      </c>
      <c r="U2022">
        <v>4</v>
      </c>
      <c r="V2022">
        <v>2</v>
      </c>
      <c r="W2022">
        <v>1.5868038324066667</v>
      </c>
      <c r="X2022">
        <v>282.54641359117153</v>
      </c>
      <c r="Y2022">
        <v>119.02930978192795</v>
      </c>
      <c r="Z2022">
        <v>281.95646906632078</v>
      </c>
      <c r="AA2022">
        <v>301.50389619098507</v>
      </c>
      <c r="AB2022">
        <v>419.63365901426619</v>
      </c>
      <c r="AC2022">
        <v>3970.774238969972</v>
      </c>
      <c r="AD2022">
        <v>1338.3820992531764</v>
      </c>
      <c r="AE2022">
        <v>6715.4128897002265</v>
      </c>
    </row>
    <row r="2023" spans="1:31" x14ac:dyDescent="0.25">
      <c r="A2023">
        <v>2411427</v>
      </c>
      <c r="B2023">
        <v>1</v>
      </c>
      <c r="C2023" t="s">
        <v>80</v>
      </c>
      <c r="D2023" t="s">
        <v>98</v>
      </c>
      <c r="E2023" t="s">
        <v>152</v>
      </c>
      <c r="F2023" t="s">
        <v>6078</v>
      </c>
      <c r="G2023" t="s">
        <v>154</v>
      </c>
      <c r="H2023" t="s">
        <v>149</v>
      </c>
      <c r="I2023" t="s">
        <v>136</v>
      </c>
      <c r="J2023" t="s">
        <v>137</v>
      </c>
      <c r="K2023" t="s">
        <v>138</v>
      </c>
      <c r="L2023" t="s">
        <v>6079</v>
      </c>
      <c r="M2023" t="s">
        <v>6080</v>
      </c>
      <c r="N2023">
        <v>1.480277777</v>
      </c>
      <c r="O2023">
        <v>0</v>
      </c>
      <c r="P2023">
        <v>19</v>
      </c>
      <c r="Q2023">
        <v>0</v>
      </c>
      <c r="R2023">
        <v>12</v>
      </c>
      <c r="S2023">
        <v>0</v>
      </c>
      <c r="T2023">
        <v>7</v>
      </c>
      <c r="U2023">
        <v>0</v>
      </c>
      <c r="V2023">
        <v>0</v>
      </c>
      <c r="W2023">
        <v>0</v>
      </c>
      <c r="X2023">
        <v>0.30083712054191669</v>
      </c>
      <c r="Y2023">
        <v>0</v>
      </c>
      <c r="Z2023">
        <v>1.0719897630101114</v>
      </c>
      <c r="AA2023">
        <v>0</v>
      </c>
      <c r="AB2023">
        <v>4.811607596277355</v>
      </c>
      <c r="AC2023">
        <v>0</v>
      </c>
      <c r="AD2023">
        <v>0</v>
      </c>
      <c r="AE2023">
        <v>6.1844344798293829</v>
      </c>
    </row>
    <row r="2024" spans="1:31" x14ac:dyDescent="0.25">
      <c r="A2024">
        <v>2411570</v>
      </c>
      <c r="B2024">
        <v>1</v>
      </c>
      <c r="C2024" t="s">
        <v>80</v>
      </c>
      <c r="D2024" t="s">
        <v>84</v>
      </c>
      <c r="E2024" t="s">
        <v>152</v>
      </c>
      <c r="F2024" t="s">
        <v>3457</v>
      </c>
      <c r="G2024" t="s">
        <v>168</v>
      </c>
      <c r="H2024" t="s">
        <v>149</v>
      </c>
      <c r="I2024" t="s">
        <v>136</v>
      </c>
      <c r="J2024" t="s">
        <v>3</v>
      </c>
      <c r="K2024" t="s">
        <v>138</v>
      </c>
      <c r="L2024" t="s">
        <v>6081</v>
      </c>
      <c r="M2024" t="s">
        <v>6082</v>
      </c>
      <c r="N2024">
        <v>1.5622222219999999</v>
      </c>
      <c r="O2024">
        <v>0</v>
      </c>
      <c r="P2024">
        <v>1140</v>
      </c>
      <c r="Q2024">
        <v>0</v>
      </c>
      <c r="R2024">
        <v>0</v>
      </c>
      <c r="S2024">
        <v>0</v>
      </c>
      <c r="T2024">
        <v>92</v>
      </c>
      <c r="U2024">
        <v>0</v>
      </c>
      <c r="V2024">
        <v>1</v>
      </c>
      <c r="W2024">
        <v>0</v>
      </c>
      <c r="X2024">
        <v>473.00300972977681</v>
      </c>
      <c r="Y2024">
        <v>0</v>
      </c>
      <c r="Z2024">
        <v>0</v>
      </c>
      <c r="AA2024">
        <v>0</v>
      </c>
      <c r="AB2024">
        <v>122.30521813219417</v>
      </c>
      <c r="AC2024">
        <v>0</v>
      </c>
      <c r="AD2024">
        <v>3.2890617306195007</v>
      </c>
      <c r="AE2024">
        <v>598.59728959259053</v>
      </c>
    </row>
    <row r="2025" spans="1:31" x14ac:dyDescent="0.25">
      <c r="A2025">
        <v>2411874</v>
      </c>
      <c r="B2025">
        <v>1</v>
      </c>
      <c r="C2025" t="s">
        <v>80</v>
      </c>
      <c r="D2025" t="s">
        <v>107</v>
      </c>
      <c r="E2025" t="s">
        <v>146</v>
      </c>
      <c r="F2025" t="s">
        <v>6083</v>
      </c>
      <c r="G2025" t="s">
        <v>282</v>
      </c>
      <c r="H2025" t="s">
        <v>149</v>
      </c>
      <c r="I2025" t="s">
        <v>136</v>
      </c>
      <c r="J2025" t="s">
        <v>137</v>
      </c>
      <c r="K2025" t="s">
        <v>138</v>
      </c>
      <c r="L2025" t="s">
        <v>6084</v>
      </c>
      <c r="M2025" t="s">
        <v>6085</v>
      </c>
      <c r="N2025">
        <v>1.88</v>
      </c>
      <c r="O2025">
        <v>0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</row>
    <row r="2026" spans="1:31" x14ac:dyDescent="0.25">
      <c r="A2026">
        <v>2411851</v>
      </c>
      <c r="B2026">
        <v>1</v>
      </c>
      <c r="C2026" t="s">
        <v>80</v>
      </c>
      <c r="D2026" t="s">
        <v>103</v>
      </c>
      <c r="E2026" t="s">
        <v>162</v>
      </c>
      <c r="F2026" t="s">
        <v>6086</v>
      </c>
      <c r="G2026" t="s">
        <v>268</v>
      </c>
      <c r="H2026" t="s">
        <v>149</v>
      </c>
      <c r="I2026" t="s">
        <v>136</v>
      </c>
      <c r="J2026" t="s">
        <v>137</v>
      </c>
      <c r="K2026" t="s">
        <v>138</v>
      </c>
      <c r="L2026" t="s">
        <v>6087</v>
      </c>
      <c r="M2026" t="s">
        <v>6088</v>
      </c>
      <c r="N2026">
        <v>0.79805555500000003</v>
      </c>
      <c r="O2026">
        <v>0</v>
      </c>
      <c r="P2026">
        <v>7</v>
      </c>
      <c r="Q2026">
        <v>0</v>
      </c>
      <c r="R2026">
        <v>14</v>
      </c>
      <c r="S2026">
        <v>0</v>
      </c>
      <c r="T2026">
        <v>11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1.9163992673643528</v>
      </c>
      <c r="AC2026">
        <v>0</v>
      </c>
      <c r="AD2026">
        <v>0</v>
      </c>
      <c r="AE2026">
        <v>1.9163992673643528</v>
      </c>
    </row>
    <row r="2027" spans="1:31" x14ac:dyDescent="0.25">
      <c r="A2027">
        <v>2411805</v>
      </c>
      <c r="B2027">
        <v>1</v>
      </c>
      <c r="C2027" t="s">
        <v>81</v>
      </c>
      <c r="D2027" t="s">
        <v>128</v>
      </c>
      <c r="E2027" t="s">
        <v>146</v>
      </c>
      <c r="F2027" t="s">
        <v>6089</v>
      </c>
      <c r="G2027" t="s">
        <v>282</v>
      </c>
      <c r="H2027" t="s">
        <v>149</v>
      </c>
      <c r="I2027" t="s">
        <v>136</v>
      </c>
      <c r="J2027" t="s">
        <v>137</v>
      </c>
      <c r="K2027" t="s">
        <v>138</v>
      </c>
      <c r="L2027" t="s">
        <v>6090</v>
      </c>
      <c r="M2027" t="s">
        <v>6091</v>
      </c>
      <c r="N2027">
        <v>1.565555555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1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0.15555484315268334</v>
      </c>
      <c r="AC2027">
        <v>0</v>
      </c>
      <c r="AD2027">
        <v>0</v>
      </c>
      <c r="AE2027">
        <v>0.15555484315268334</v>
      </c>
    </row>
    <row r="2028" spans="1:31" x14ac:dyDescent="0.25">
      <c r="A2028">
        <v>2412143</v>
      </c>
      <c r="B2028">
        <v>1</v>
      </c>
      <c r="C2028" t="s">
        <v>80</v>
      </c>
      <c r="D2028" t="s">
        <v>92</v>
      </c>
      <c r="E2028" t="s">
        <v>146</v>
      </c>
      <c r="F2028" t="s">
        <v>6092</v>
      </c>
      <c r="G2028" t="s">
        <v>199</v>
      </c>
      <c r="H2028" t="s">
        <v>149</v>
      </c>
      <c r="I2028" t="s">
        <v>136</v>
      </c>
      <c r="J2028" t="s">
        <v>137</v>
      </c>
      <c r="K2028" t="s">
        <v>138</v>
      </c>
      <c r="L2028" t="s">
        <v>6093</v>
      </c>
      <c r="M2028" t="s">
        <v>6094</v>
      </c>
      <c r="N2028">
        <v>1.315555555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0.18146678671900002</v>
      </c>
      <c r="AC2028">
        <v>0</v>
      </c>
      <c r="AD2028">
        <v>0</v>
      </c>
      <c r="AE2028">
        <v>0.18146678671900002</v>
      </c>
    </row>
    <row r="2029" spans="1:31" x14ac:dyDescent="0.25">
      <c r="A2029">
        <v>2411791</v>
      </c>
      <c r="B2029">
        <v>1</v>
      </c>
      <c r="C2029" t="s">
        <v>80</v>
      </c>
      <c r="D2029" t="s">
        <v>94</v>
      </c>
      <c r="E2029" t="s">
        <v>162</v>
      </c>
      <c r="F2029" t="s">
        <v>6095</v>
      </c>
      <c r="G2029" t="s">
        <v>158</v>
      </c>
      <c r="H2029" t="s">
        <v>149</v>
      </c>
      <c r="I2029" t="s">
        <v>136</v>
      </c>
      <c r="J2029" t="s">
        <v>137</v>
      </c>
      <c r="K2029" t="s">
        <v>159</v>
      </c>
      <c r="L2029" t="s">
        <v>6096</v>
      </c>
      <c r="M2029" t="s">
        <v>6097</v>
      </c>
      <c r="N2029">
        <v>7.4344444440000004</v>
      </c>
      <c r="O2029">
        <v>0</v>
      </c>
      <c r="P2029">
        <v>7</v>
      </c>
      <c r="Q2029">
        <v>0</v>
      </c>
      <c r="R2029">
        <v>5</v>
      </c>
      <c r="S2029">
        <v>0</v>
      </c>
      <c r="T2029">
        <v>4</v>
      </c>
      <c r="U2029">
        <v>0</v>
      </c>
      <c r="V2029">
        <v>0</v>
      </c>
      <c r="W2029">
        <v>0</v>
      </c>
      <c r="X2029">
        <v>7.2848166840545003</v>
      </c>
      <c r="Y2029">
        <v>0</v>
      </c>
      <c r="Z2029">
        <v>0</v>
      </c>
      <c r="AA2029">
        <v>0</v>
      </c>
      <c r="AB2029">
        <v>22.20161751217729</v>
      </c>
      <c r="AC2029">
        <v>0</v>
      </c>
      <c r="AD2029">
        <v>0</v>
      </c>
      <c r="AE2029">
        <v>29.486434196231791</v>
      </c>
    </row>
    <row r="2030" spans="1:31" x14ac:dyDescent="0.25">
      <c r="A2030">
        <v>2411934</v>
      </c>
      <c r="B2030">
        <v>1</v>
      </c>
      <c r="C2030" t="s">
        <v>80</v>
      </c>
      <c r="D2030" t="s">
        <v>94</v>
      </c>
      <c r="E2030" t="s">
        <v>162</v>
      </c>
      <c r="F2030" t="s">
        <v>6098</v>
      </c>
      <c r="G2030" t="s">
        <v>168</v>
      </c>
      <c r="H2030" t="s">
        <v>149</v>
      </c>
      <c r="I2030" t="s">
        <v>136</v>
      </c>
      <c r="J2030" t="s">
        <v>3</v>
      </c>
      <c r="K2030" t="s">
        <v>138</v>
      </c>
      <c r="L2030" t="s">
        <v>6099</v>
      </c>
      <c r="M2030" t="s">
        <v>6100</v>
      </c>
      <c r="N2030">
        <v>4.2436111109999999</v>
      </c>
      <c r="O2030">
        <v>0</v>
      </c>
      <c r="P2030">
        <v>115</v>
      </c>
      <c r="Q2030">
        <v>0</v>
      </c>
      <c r="R2030">
        <v>0</v>
      </c>
      <c r="S2030">
        <v>0</v>
      </c>
      <c r="T2030">
        <v>10</v>
      </c>
      <c r="U2030">
        <v>0</v>
      </c>
      <c r="V2030">
        <v>0</v>
      </c>
      <c r="W2030">
        <v>0</v>
      </c>
      <c r="X2030">
        <v>111.90174202978029</v>
      </c>
      <c r="Y2030">
        <v>0</v>
      </c>
      <c r="Z2030">
        <v>0</v>
      </c>
      <c r="AA2030">
        <v>0</v>
      </c>
      <c r="AB2030">
        <v>70.17480339317585</v>
      </c>
      <c r="AC2030">
        <v>0</v>
      </c>
      <c r="AD2030">
        <v>0</v>
      </c>
      <c r="AE2030">
        <v>182.07654542295614</v>
      </c>
    </row>
    <row r="2031" spans="1:31" x14ac:dyDescent="0.25">
      <c r="A2031">
        <v>2412100</v>
      </c>
      <c r="B2031">
        <v>1</v>
      </c>
      <c r="C2031" t="s">
        <v>80</v>
      </c>
      <c r="D2031" t="s">
        <v>82</v>
      </c>
      <c r="E2031" t="s">
        <v>152</v>
      </c>
      <c r="F2031" t="s">
        <v>6101</v>
      </c>
      <c r="G2031" t="s">
        <v>154</v>
      </c>
      <c r="H2031" t="s">
        <v>149</v>
      </c>
      <c r="I2031" t="s">
        <v>136</v>
      </c>
      <c r="J2031" t="s">
        <v>137</v>
      </c>
      <c r="K2031" t="s">
        <v>138</v>
      </c>
      <c r="L2031" t="s">
        <v>6102</v>
      </c>
      <c r="M2031" t="s">
        <v>6103</v>
      </c>
      <c r="N2031">
        <v>0.24444444400000001</v>
      </c>
      <c r="O2031">
        <v>0</v>
      </c>
      <c r="P2031">
        <v>2</v>
      </c>
      <c r="Q2031">
        <v>0</v>
      </c>
      <c r="R2031">
        <v>0</v>
      </c>
      <c r="S2031">
        <v>0</v>
      </c>
      <c r="T2031">
        <v>430</v>
      </c>
      <c r="U2031">
        <v>0</v>
      </c>
      <c r="V2031">
        <v>0</v>
      </c>
      <c r="W2031">
        <v>0</v>
      </c>
      <c r="X2031">
        <v>0.14483820527733335</v>
      </c>
      <c r="Y2031">
        <v>0</v>
      </c>
      <c r="Z2031">
        <v>0</v>
      </c>
      <c r="AA2031">
        <v>0</v>
      </c>
      <c r="AB2031">
        <v>55.78430868206776</v>
      </c>
      <c r="AC2031">
        <v>0</v>
      </c>
      <c r="AD2031">
        <v>0</v>
      </c>
      <c r="AE2031">
        <v>55.929146887345091</v>
      </c>
    </row>
    <row r="2032" spans="1:31" x14ac:dyDescent="0.25">
      <c r="A2032">
        <v>2411871</v>
      </c>
      <c r="B2032">
        <v>1</v>
      </c>
      <c r="C2032" t="s">
        <v>80</v>
      </c>
      <c r="D2032" t="s">
        <v>83</v>
      </c>
      <c r="E2032" t="s">
        <v>132</v>
      </c>
      <c r="F2032" t="s">
        <v>6104</v>
      </c>
      <c r="G2032" t="s">
        <v>215</v>
      </c>
      <c r="H2032" t="s">
        <v>135</v>
      </c>
      <c r="I2032" t="s">
        <v>136</v>
      </c>
      <c r="J2032" t="s">
        <v>137</v>
      </c>
      <c r="K2032" t="s">
        <v>138</v>
      </c>
      <c r="L2032" t="s">
        <v>6105</v>
      </c>
      <c r="M2032" t="s">
        <v>6106</v>
      </c>
      <c r="N2032">
        <v>1.3008333329999999</v>
      </c>
      <c r="O2032">
        <v>0</v>
      </c>
      <c r="P2032">
        <v>0</v>
      </c>
      <c r="Q2032">
        <v>0</v>
      </c>
      <c r="R2032">
        <v>0</v>
      </c>
      <c r="S2032">
        <v>2</v>
      </c>
      <c r="T2032">
        <v>228</v>
      </c>
      <c r="U2032">
        <v>1</v>
      </c>
      <c r="V2032">
        <v>9</v>
      </c>
      <c r="W2032">
        <v>0</v>
      </c>
      <c r="X2032">
        <v>0</v>
      </c>
      <c r="Y2032">
        <v>0</v>
      </c>
      <c r="Z2032">
        <v>0</v>
      </c>
      <c r="AA2032">
        <v>39.039611354381094</v>
      </c>
      <c r="AB2032">
        <v>579.05702664524142</v>
      </c>
      <c r="AC2032">
        <v>56.132785693020296</v>
      </c>
      <c r="AD2032">
        <v>426.31472396183034</v>
      </c>
      <c r="AE2032">
        <v>1100.5441476544731</v>
      </c>
    </row>
    <row r="2033" spans="1:31" x14ac:dyDescent="0.25">
      <c r="A2033">
        <v>2412120</v>
      </c>
      <c r="B2033">
        <v>1</v>
      </c>
      <c r="C2033" t="s">
        <v>80</v>
      </c>
      <c r="D2033" t="s">
        <v>101</v>
      </c>
      <c r="E2033" t="s">
        <v>132</v>
      </c>
      <c r="F2033" t="s">
        <v>6107</v>
      </c>
      <c r="G2033" t="s">
        <v>215</v>
      </c>
      <c r="H2033" t="s">
        <v>135</v>
      </c>
      <c r="I2033" t="s">
        <v>136</v>
      </c>
      <c r="J2033" t="s">
        <v>137</v>
      </c>
      <c r="K2033" t="s">
        <v>138</v>
      </c>
      <c r="L2033" t="s">
        <v>6108</v>
      </c>
      <c r="M2033" t="s">
        <v>6109</v>
      </c>
      <c r="N2033">
        <v>1.496111111</v>
      </c>
      <c r="O2033">
        <v>1</v>
      </c>
      <c r="P2033">
        <v>0</v>
      </c>
      <c r="Q2033">
        <v>1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1.00307976876825</v>
      </c>
      <c r="X2033">
        <v>0</v>
      </c>
      <c r="Y2033">
        <v>73.19604456058245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74.199124329350695</v>
      </c>
    </row>
    <row r="2034" spans="1:31" x14ac:dyDescent="0.25">
      <c r="A2034">
        <v>2412014</v>
      </c>
      <c r="B2034">
        <v>1</v>
      </c>
      <c r="C2034" t="s">
        <v>80</v>
      </c>
      <c r="D2034" t="s">
        <v>87</v>
      </c>
      <c r="E2034" t="s">
        <v>146</v>
      </c>
      <c r="F2034" t="s">
        <v>6110</v>
      </c>
      <c r="G2034" t="s">
        <v>199</v>
      </c>
      <c r="H2034" t="s">
        <v>149</v>
      </c>
      <c r="I2034" t="s">
        <v>136</v>
      </c>
      <c r="J2034" t="s">
        <v>137</v>
      </c>
      <c r="K2034" t="s">
        <v>138</v>
      </c>
      <c r="L2034" t="s">
        <v>6111</v>
      </c>
      <c r="M2034" t="s">
        <v>6112</v>
      </c>
      <c r="N2034">
        <v>2.9849999999999999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1.0551480570014999</v>
      </c>
      <c r="AC2034">
        <v>0</v>
      </c>
      <c r="AD2034">
        <v>0</v>
      </c>
      <c r="AE2034">
        <v>1.0551480570014999</v>
      </c>
    </row>
    <row r="2035" spans="1:31" x14ac:dyDescent="0.25">
      <c r="A2035">
        <v>2412163</v>
      </c>
      <c r="B2035">
        <v>1</v>
      </c>
      <c r="C2035" t="s">
        <v>80</v>
      </c>
      <c r="D2035" t="s">
        <v>90</v>
      </c>
      <c r="E2035" t="s">
        <v>241</v>
      </c>
      <c r="F2035" t="s">
        <v>6113</v>
      </c>
      <c r="G2035" t="s">
        <v>565</v>
      </c>
      <c r="H2035" t="s">
        <v>135</v>
      </c>
      <c r="I2035" t="s">
        <v>136</v>
      </c>
      <c r="J2035" t="s">
        <v>137</v>
      </c>
      <c r="K2035" t="s">
        <v>138</v>
      </c>
      <c r="L2035" t="s">
        <v>6114</v>
      </c>
      <c r="M2035" t="s">
        <v>6115</v>
      </c>
      <c r="N2035">
        <v>0.112026666</v>
      </c>
      <c r="O2035">
        <v>0</v>
      </c>
      <c r="P2035">
        <v>2054</v>
      </c>
      <c r="Q2035">
        <v>0</v>
      </c>
      <c r="R2035">
        <v>0</v>
      </c>
      <c r="S2035">
        <v>1</v>
      </c>
      <c r="T2035">
        <v>288</v>
      </c>
      <c r="U2035">
        <v>0</v>
      </c>
      <c r="V2035">
        <v>1</v>
      </c>
      <c r="W2035">
        <v>0</v>
      </c>
      <c r="X2035">
        <v>51.99822441323608</v>
      </c>
      <c r="Y2035">
        <v>0</v>
      </c>
      <c r="Z2035">
        <v>0</v>
      </c>
      <c r="AA2035">
        <v>71.536602491316657</v>
      </c>
      <c r="AB2035">
        <v>26.918910297794003</v>
      </c>
      <c r="AC2035">
        <v>0</v>
      </c>
      <c r="AD2035">
        <v>12.754435003428084</v>
      </c>
      <c r="AE2035">
        <v>163.20817220577484</v>
      </c>
    </row>
    <row r="2036" spans="1:31" x14ac:dyDescent="0.25">
      <c r="A2036">
        <v>2411722</v>
      </c>
      <c r="B2036">
        <v>1</v>
      </c>
      <c r="C2036" t="s">
        <v>80</v>
      </c>
      <c r="D2036" t="s">
        <v>89</v>
      </c>
      <c r="E2036" t="s">
        <v>132</v>
      </c>
      <c r="F2036" t="s">
        <v>6116</v>
      </c>
      <c r="G2036" t="s">
        <v>6117</v>
      </c>
      <c r="H2036" t="s">
        <v>135</v>
      </c>
      <c r="I2036" t="s">
        <v>136</v>
      </c>
      <c r="J2036" t="s">
        <v>137</v>
      </c>
      <c r="K2036" t="s">
        <v>138</v>
      </c>
      <c r="L2036" t="s">
        <v>6118</v>
      </c>
      <c r="M2036" t="s">
        <v>6119</v>
      </c>
      <c r="N2036">
        <v>0.45583333300000001</v>
      </c>
      <c r="O2036">
        <v>0</v>
      </c>
      <c r="P2036">
        <v>814</v>
      </c>
      <c r="Q2036">
        <v>0</v>
      </c>
      <c r="R2036">
        <v>2</v>
      </c>
      <c r="S2036">
        <v>0</v>
      </c>
      <c r="T2036">
        <v>149</v>
      </c>
      <c r="U2036">
        <v>0</v>
      </c>
      <c r="V2036">
        <v>0</v>
      </c>
      <c r="W2036">
        <v>0</v>
      </c>
      <c r="X2036">
        <v>92.398560505610433</v>
      </c>
      <c r="Y2036">
        <v>0</v>
      </c>
      <c r="Z2036">
        <v>0.63550144374162498</v>
      </c>
      <c r="AA2036">
        <v>0</v>
      </c>
      <c r="AB2036">
        <v>57.441917859915939</v>
      </c>
      <c r="AC2036">
        <v>0</v>
      </c>
      <c r="AD2036">
        <v>0</v>
      </c>
      <c r="AE2036">
        <v>150.47597980926801</v>
      </c>
    </row>
    <row r="2037" spans="1:31" x14ac:dyDescent="0.25">
      <c r="A2037">
        <v>2412249</v>
      </c>
      <c r="B2037">
        <v>1</v>
      </c>
      <c r="C2037" t="s">
        <v>80</v>
      </c>
      <c r="D2037" t="s">
        <v>92</v>
      </c>
      <c r="E2037" t="s">
        <v>152</v>
      </c>
      <c r="F2037" t="s">
        <v>6120</v>
      </c>
      <c r="G2037" t="s">
        <v>2250</v>
      </c>
      <c r="H2037" t="s">
        <v>149</v>
      </c>
      <c r="I2037" t="s">
        <v>136</v>
      </c>
      <c r="J2037" t="s">
        <v>137</v>
      </c>
      <c r="K2037" t="s">
        <v>138</v>
      </c>
      <c r="L2037" t="s">
        <v>6121</v>
      </c>
      <c r="M2037" t="s">
        <v>6122</v>
      </c>
      <c r="N2037">
        <v>1.180833333</v>
      </c>
      <c r="O2037">
        <v>0</v>
      </c>
      <c r="P2037">
        <v>31</v>
      </c>
      <c r="Q2037">
        <v>0</v>
      </c>
      <c r="R2037">
        <v>26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17.522882480738609</v>
      </c>
      <c r="Y2037">
        <v>0</v>
      </c>
      <c r="Z2037">
        <v>5.7019981664552501</v>
      </c>
      <c r="AA2037">
        <v>0</v>
      </c>
      <c r="AB2037">
        <v>0</v>
      </c>
      <c r="AC2037">
        <v>0</v>
      </c>
      <c r="AD2037">
        <v>0</v>
      </c>
      <c r="AE2037">
        <v>23.22488064719386</v>
      </c>
    </row>
    <row r="2038" spans="1:31" x14ac:dyDescent="0.25">
      <c r="A2038">
        <v>2411831</v>
      </c>
      <c r="B2038">
        <v>1</v>
      </c>
      <c r="C2038" t="s">
        <v>81</v>
      </c>
      <c r="D2038" t="s">
        <v>115</v>
      </c>
      <c r="E2038" t="s">
        <v>132</v>
      </c>
      <c r="F2038" t="s">
        <v>3501</v>
      </c>
      <c r="G2038" t="s">
        <v>215</v>
      </c>
      <c r="H2038" t="s">
        <v>135</v>
      </c>
      <c r="I2038" t="s">
        <v>136</v>
      </c>
      <c r="J2038" t="s">
        <v>137</v>
      </c>
      <c r="K2038" t="s">
        <v>138</v>
      </c>
      <c r="L2038" t="s">
        <v>6123</v>
      </c>
      <c r="M2038" t="s">
        <v>6124</v>
      </c>
      <c r="N2038">
        <v>2.1827777770000001</v>
      </c>
      <c r="O2038">
        <v>5</v>
      </c>
      <c r="P2038">
        <v>934</v>
      </c>
      <c r="Q2038">
        <v>2</v>
      </c>
      <c r="R2038">
        <v>128</v>
      </c>
      <c r="S2038">
        <v>0</v>
      </c>
      <c r="T2038">
        <v>63</v>
      </c>
      <c r="U2038">
        <v>0</v>
      </c>
      <c r="V2038">
        <v>0</v>
      </c>
      <c r="W2038">
        <v>2.2528983788113335</v>
      </c>
      <c r="X2038">
        <v>134.3196286088058</v>
      </c>
      <c r="Y2038">
        <v>4.2782995160324671</v>
      </c>
      <c r="Z2038">
        <v>7.9183037656501947</v>
      </c>
      <c r="AA2038">
        <v>0</v>
      </c>
      <c r="AB2038">
        <v>36.851731797226499</v>
      </c>
      <c r="AC2038">
        <v>0</v>
      </c>
      <c r="AD2038">
        <v>0</v>
      </c>
      <c r="AE2038">
        <v>185.62086206652629</v>
      </c>
    </row>
    <row r="2039" spans="1:31" x14ac:dyDescent="0.25">
      <c r="A2039">
        <v>2412034</v>
      </c>
      <c r="B2039">
        <v>1</v>
      </c>
      <c r="C2039" t="s">
        <v>80</v>
      </c>
      <c r="D2039" t="s">
        <v>96</v>
      </c>
      <c r="E2039" t="s">
        <v>162</v>
      </c>
      <c r="F2039" t="s">
        <v>6125</v>
      </c>
      <c r="G2039" t="s">
        <v>168</v>
      </c>
      <c r="H2039" t="s">
        <v>149</v>
      </c>
      <c r="I2039" t="s">
        <v>136</v>
      </c>
      <c r="J2039" t="s">
        <v>137</v>
      </c>
      <c r="K2039" t="s">
        <v>138</v>
      </c>
      <c r="L2039" t="s">
        <v>6126</v>
      </c>
      <c r="M2039" t="s">
        <v>6127</v>
      </c>
      <c r="N2039">
        <v>4.7944444439999998</v>
      </c>
      <c r="O2039">
        <v>0</v>
      </c>
      <c r="P2039">
        <v>43</v>
      </c>
      <c r="Q2039">
        <v>0</v>
      </c>
      <c r="R2039">
        <v>0</v>
      </c>
      <c r="S2039">
        <v>0</v>
      </c>
      <c r="T2039">
        <v>10</v>
      </c>
      <c r="U2039">
        <v>0</v>
      </c>
      <c r="V2039">
        <v>0</v>
      </c>
      <c r="W2039">
        <v>0</v>
      </c>
      <c r="X2039">
        <v>54.169025962047549</v>
      </c>
      <c r="Y2039">
        <v>0</v>
      </c>
      <c r="Z2039">
        <v>0</v>
      </c>
      <c r="AA2039">
        <v>0</v>
      </c>
      <c r="AB2039">
        <v>59.996531850609024</v>
      </c>
      <c r="AC2039">
        <v>0</v>
      </c>
      <c r="AD2039">
        <v>0</v>
      </c>
      <c r="AE2039">
        <v>114.16555781265657</v>
      </c>
    </row>
    <row r="2040" spans="1:31" x14ac:dyDescent="0.25">
      <c r="A2040">
        <v>2412123</v>
      </c>
      <c r="B2040">
        <v>1</v>
      </c>
      <c r="C2040" t="s">
        <v>81</v>
      </c>
      <c r="D2040" t="s">
        <v>127</v>
      </c>
      <c r="E2040" t="s">
        <v>146</v>
      </c>
      <c r="F2040" t="s">
        <v>6128</v>
      </c>
      <c r="G2040" t="s">
        <v>148</v>
      </c>
      <c r="H2040" t="s">
        <v>149</v>
      </c>
      <c r="I2040" t="s">
        <v>136</v>
      </c>
      <c r="J2040" t="s">
        <v>137</v>
      </c>
      <c r="K2040" t="s">
        <v>138</v>
      </c>
      <c r="L2040" t="s">
        <v>6129</v>
      </c>
      <c r="M2040" t="s">
        <v>6130</v>
      </c>
      <c r="N2040">
        <v>2.133888888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1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8.9230663256400014E-2</v>
      </c>
      <c r="AC2040">
        <v>0</v>
      </c>
      <c r="AD2040">
        <v>0</v>
      </c>
      <c r="AE2040">
        <v>8.9230663256400014E-2</v>
      </c>
    </row>
    <row r="2041" spans="1:31" x14ac:dyDescent="0.25">
      <c r="A2041">
        <v>2411768</v>
      </c>
      <c r="B2041">
        <v>1</v>
      </c>
      <c r="C2041" t="s">
        <v>81</v>
      </c>
      <c r="D2041" t="s">
        <v>125</v>
      </c>
      <c r="E2041" t="s">
        <v>141</v>
      </c>
      <c r="F2041" t="s">
        <v>6131</v>
      </c>
      <c r="G2041" t="s">
        <v>158</v>
      </c>
      <c r="H2041" t="s">
        <v>135</v>
      </c>
      <c r="I2041" t="s">
        <v>136</v>
      </c>
      <c r="J2041" t="s">
        <v>137</v>
      </c>
      <c r="K2041" t="s">
        <v>159</v>
      </c>
      <c r="L2041" t="s">
        <v>6132</v>
      </c>
      <c r="M2041" t="s">
        <v>6133</v>
      </c>
      <c r="N2041">
        <v>7.2986111109999996</v>
      </c>
      <c r="O2041">
        <v>1</v>
      </c>
      <c r="P2041">
        <v>336</v>
      </c>
      <c r="Q2041">
        <v>2</v>
      </c>
      <c r="R2041">
        <v>3</v>
      </c>
      <c r="S2041">
        <v>2</v>
      </c>
      <c r="T2041">
        <v>15</v>
      </c>
      <c r="U2041">
        <v>0</v>
      </c>
      <c r="V2041">
        <v>0</v>
      </c>
      <c r="W2041">
        <v>1.4642833429712498</v>
      </c>
      <c r="X2041">
        <v>199.52170844159943</v>
      </c>
      <c r="Y2041">
        <v>166.09678841497646</v>
      </c>
      <c r="Z2041">
        <v>0</v>
      </c>
      <c r="AA2041">
        <v>61.001038643803753</v>
      </c>
      <c r="AB2041">
        <v>40.948083488909639</v>
      </c>
      <c r="AC2041">
        <v>0</v>
      </c>
      <c r="AD2041">
        <v>0</v>
      </c>
      <c r="AE2041">
        <v>469.03190233226047</v>
      </c>
    </row>
    <row r="2042" spans="1:31" x14ac:dyDescent="0.25">
      <c r="A2042">
        <v>2411811</v>
      </c>
      <c r="B2042">
        <v>1</v>
      </c>
      <c r="C2042" t="s">
        <v>80</v>
      </c>
      <c r="D2042" t="s">
        <v>84</v>
      </c>
      <c r="E2042" t="s">
        <v>162</v>
      </c>
      <c r="F2042" t="s">
        <v>6134</v>
      </c>
      <c r="G2042" t="s">
        <v>164</v>
      </c>
      <c r="H2042" t="s">
        <v>149</v>
      </c>
      <c r="I2042" t="s">
        <v>136</v>
      </c>
      <c r="J2042" t="s">
        <v>137</v>
      </c>
      <c r="K2042" t="s">
        <v>138</v>
      </c>
      <c r="L2042" t="s">
        <v>6135</v>
      </c>
      <c r="M2042" t="s">
        <v>6136</v>
      </c>
      <c r="N2042">
        <v>3.2286111110000002</v>
      </c>
      <c r="O2042">
        <v>0</v>
      </c>
      <c r="P2042">
        <v>250</v>
      </c>
      <c r="Q2042">
        <v>0</v>
      </c>
      <c r="R2042">
        <v>0</v>
      </c>
      <c r="S2042">
        <v>0</v>
      </c>
      <c r="T2042">
        <v>5</v>
      </c>
      <c r="U2042">
        <v>0</v>
      </c>
      <c r="V2042">
        <v>1</v>
      </c>
      <c r="W2042">
        <v>0</v>
      </c>
      <c r="X2042">
        <v>137.44510941569851</v>
      </c>
      <c r="Y2042">
        <v>0</v>
      </c>
      <c r="Z2042">
        <v>0</v>
      </c>
      <c r="AA2042">
        <v>0</v>
      </c>
      <c r="AB2042">
        <v>9.499199857134542</v>
      </c>
      <c r="AC2042">
        <v>0</v>
      </c>
      <c r="AD2042">
        <v>75.981401625433406</v>
      </c>
      <c r="AE2042">
        <v>222.92571089826646</v>
      </c>
    </row>
    <row r="2043" spans="1:31" x14ac:dyDescent="0.25">
      <c r="A2043">
        <v>2411931</v>
      </c>
      <c r="B2043">
        <v>1</v>
      </c>
      <c r="C2043" t="s">
        <v>80</v>
      </c>
      <c r="D2043" t="s">
        <v>88</v>
      </c>
      <c r="E2043" t="s">
        <v>162</v>
      </c>
      <c r="F2043" t="s">
        <v>6137</v>
      </c>
      <c r="G2043" t="s">
        <v>158</v>
      </c>
      <c r="H2043" t="s">
        <v>149</v>
      </c>
      <c r="I2043" t="s">
        <v>136</v>
      </c>
      <c r="J2043" t="s">
        <v>137</v>
      </c>
      <c r="K2043" t="s">
        <v>159</v>
      </c>
      <c r="L2043" t="s">
        <v>6138</v>
      </c>
      <c r="M2043" t="s">
        <v>6139</v>
      </c>
      <c r="N2043">
        <v>0.58888888800000005</v>
      </c>
      <c r="O2043">
        <v>0</v>
      </c>
      <c r="P2043">
        <v>86</v>
      </c>
      <c r="Q2043">
        <v>0</v>
      </c>
      <c r="R2043">
        <v>0</v>
      </c>
      <c r="S2043">
        <v>0</v>
      </c>
      <c r="T2043">
        <v>3</v>
      </c>
      <c r="U2043">
        <v>0</v>
      </c>
      <c r="V2043">
        <v>0</v>
      </c>
      <c r="W2043">
        <v>0</v>
      </c>
      <c r="X2043">
        <v>8.3751534818080025</v>
      </c>
      <c r="Y2043">
        <v>0</v>
      </c>
      <c r="Z2043">
        <v>0</v>
      </c>
      <c r="AA2043">
        <v>0</v>
      </c>
      <c r="AB2043">
        <v>0.80787093689690814</v>
      </c>
      <c r="AC2043">
        <v>0</v>
      </c>
      <c r="AD2043">
        <v>0</v>
      </c>
      <c r="AE2043">
        <v>9.1830244187049104</v>
      </c>
    </row>
    <row r="2044" spans="1:31" x14ac:dyDescent="0.25">
      <c r="A2044">
        <v>2411868</v>
      </c>
      <c r="B2044">
        <v>1</v>
      </c>
      <c r="C2044" t="s">
        <v>81</v>
      </c>
      <c r="D2044" t="s">
        <v>127</v>
      </c>
      <c r="E2044" t="s">
        <v>141</v>
      </c>
      <c r="F2044" t="s">
        <v>1840</v>
      </c>
      <c r="G2044" t="s">
        <v>143</v>
      </c>
      <c r="H2044" t="s">
        <v>135</v>
      </c>
      <c r="I2044" t="s">
        <v>136</v>
      </c>
      <c r="J2044" t="s">
        <v>137</v>
      </c>
      <c r="K2044" t="s">
        <v>138</v>
      </c>
      <c r="L2044" t="s">
        <v>6140</v>
      </c>
      <c r="M2044" t="s">
        <v>6141</v>
      </c>
      <c r="N2044">
        <v>1.0666666659999999</v>
      </c>
      <c r="O2044">
        <v>4</v>
      </c>
      <c r="P2044">
        <v>76</v>
      </c>
      <c r="Q2044">
        <v>98</v>
      </c>
      <c r="R2044">
        <v>101</v>
      </c>
      <c r="S2044">
        <v>2</v>
      </c>
      <c r="T2044">
        <v>8</v>
      </c>
      <c r="U2044">
        <v>0</v>
      </c>
      <c r="V2044">
        <v>0</v>
      </c>
      <c r="W2044">
        <v>0.58116816454130005</v>
      </c>
      <c r="X2044">
        <v>9.2970880808270984</v>
      </c>
      <c r="Y2044">
        <v>9.1921186132735482</v>
      </c>
      <c r="Z2044">
        <v>11.327638284054297</v>
      </c>
      <c r="AA2044">
        <v>1.6001728365607333</v>
      </c>
      <c r="AB2044">
        <v>1.2638483775287501</v>
      </c>
      <c r="AC2044">
        <v>0</v>
      </c>
      <c r="AD2044">
        <v>0</v>
      </c>
      <c r="AE2044">
        <v>33.262034356785726</v>
      </c>
    </row>
    <row r="2045" spans="1:31" x14ac:dyDescent="0.25">
      <c r="A2045">
        <v>2412117</v>
      </c>
      <c r="B2045">
        <v>1</v>
      </c>
      <c r="C2045" t="s">
        <v>80</v>
      </c>
      <c r="D2045" t="s">
        <v>100</v>
      </c>
      <c r="E2045" t="s">
        <v>162</v>
      </c>
      <c r="F2045" t="s">
        <v>6142</v>
      </c>
      <c r="G2045" t="s">
        <v>268</v>
      </c>
      <c r="H2045" t="s">
        <v>149</v>
      </c>
      <c r="I2045" t="s">
        <v>136</v>
      </c>
      <c r="J2045" t="s">
        <v>137</v>
      </c>
      <c r="K2045" t="s">
        <v>138</v>
      </c>
      <c r="L2045" t="s">
        <v>6143</v>
      </c>
      <c r="M2045" t="s">
        <v>6144</v>
      </c>
      <c r="N2045">
        <v>0.89194444399999995</v>
      </c>
      <c r="O2045">
        <v>0</v>
      </c>
      <c r="P2045">
        <v>58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13.422767640450273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13.422767640450273</v>
      </c>
    </row>
    <row r="2046" spans="1:31" x14ac:dyDescent="0.25">
      <c r="A2046">
        <v>2412223</v>
      </c>
      <c r="B2046">
        <v>1</v>
      </c>
      <c r="C2046" t="s">
        <v>80</v>
      </c>
      <c r="D2046" t="s">
        <v>92</v>
      </c>
      <c r="E2046" t="s">
        <v>162</v>
      </c>
      <c r="F2046" t="s">
        <v>933</v>
      </c>
      <c r="G2046" t="s">
        <v>164</v>
      </c>
      <c r="H2046" t="s">
        <v>149</v>
      </c>
      <c r="I2046" t="s">
        <v>136</v>
      </c>
      <c r="J2046" t="s">
        <v>137</v>
      </c>
      <c r="K2046" t="s">
        <v>138</v>
      </c>
      <c r="L2046" t="s">
        <v>6145</v>
      </c>
      <c r="M2046" t="s">
        <v>6146</v>
      </c>
      <c r="N2046">
        <v>0.71861111099999997</v>
      </c>
      <c r="O2046">
        <v>0</v>
      </c>
      <c r="P2046">
        <v>17</v>
      </c>
      <c r="Q2046">
        <v>0</v>
      </c>
      <c r="R2046">
        <v>4</v>
      </c>
      <c r="S2046">
        <v>0</v>
      </c>
      <c r="T2046">
        <v>2</v>
      </c>
      <c r="U2046">
        <v>0</v>
      </c>
      <c r="V2046">
        <v>0</v>
      </c>
      <c r="W2046">
        <v>0</v>
      </c>
      <c r="X2046">
        <v>5.3798255629254497</v>
      </c>
      <c r="Y2046">
        <v>0</v>
      </c>
      <c r="Z2046">
        <v>3.8873638262333331E-3</v>
      </c>
      <c r="AA2046">
        <v>0</v>
      </c>
      <c r="AB2046">
        <v>1.8162493338794996</v>
      </c>
      <c r="AC2046">
        <v>0</v>
      </c>
      <c r="AD2046">
        <v>0</v>
      </c>
      <c r="AE2046">
        <v>7.1999622606311817</v>
      </c>
    </row>
    <row r="2047" spans="1:31" x14ac:dyDescent="0.25">
      <c r="A2047">
        <v>2411974</v>
      </c>
      <c r="B2047">
        <v>1</v>
      </c>
      <c r="C2047" t="s">
        <v>80</v>
      </c>
      <c r="D2047" t="s">
        <v>85</v>
      </c>
      <c r="E2047" t="s">
        <v>146</v>
      </c>
      <c r="F2047" t="s">
        <v>6147</v>
      </c>
      <c r="G2047" t="s">
        <v>168</v>
      </c>
      <c r="H2047" t="s">
        <v>149</v>
      </c>
      <c r="I2047" t="s">
        <v>136</v>
      </c>
      <c r="J2047" t="s">
        <v>137</v>
      </c>
      <c r="K2047" t="s">
        <v>138</v>
      </c>
      <c r="L2047" t="s">
        <v>6148</v>
      </c>
      <c r="M2047" t="s">
        <v>6149</v>
      </c>
      <c r="N2047">
        <v>5.5274999999999999</v>
      </c>
      <c r="O2047">
        <v>0</v>
      </c>
      <c r="P2047">
        <v>11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9.4302738354571236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9.4302738354571236</v>
      </c>
    </row>
    <row r="2048" spans="1:31" x14ac:dyDescent="0.25">
      <c r="A2048">
        <v>2412229</v>
      </c>
      <c r="B2048">
        <v>1</v>
      </c>
      <c r="C2048" t="s">
        <v>80</v>
      </c>
      <c r="D2048" t="s">
        <v>84</v>
      </c>
      <c r="E2048" t="s">
        <v>146</v>
      </c>
      <c r="F2048" t="s">
        <v>6150</v>
      </c>
      <c r="G2048" t="s">
        <v>148</v>
      </c>
      <c r="H2048" t="s">
        <v>149</v>
      </c>
      <c r="I2048" t="s">
        <v>136</v>
      </c>
      <c r="J2048" t="s">
        <v>137</v>
      </c>
      <c r="K2048" t="s">
        <v>138</v>
      </c>
      <c r="L2048" t="s">
        <v>6151</v>
      </c>
      <c r="M2048" t="s">
        <v>6152</v>
      </c>
      <c r="N2048">
        <v>1.6130555550000001</v>
      </c>
      <c r="O2048">
        <v>0</v>
      </c>
      <c r="P2048">
        <v>5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1.9867728816222003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1.9867728816222003</v>
      </c>
    </row>
    <row r="2049" spans="1:31" x14ac:dyDescent="0.25">
      <c r="A2049">
        <v>2411903</v>
      </c>
      <c r="B2049">
        <v>1</v>
      </c>
      <c r="C2049" t="s">
        <v>80</v>
      </c>
      <c r="D2049" t="s">
        <v>92</v>
      </c>
      <c r="E2049" t="s">
        <v>146</v>
      </c>
      <c r="F2049" t="s">
        <v>6092</v>
      </c>
      <c r="G2049" t="s">
        <v>199</v>
      </c>
      <c r="H2049" t="s">
        <v>149</v>
      </c>
      <c r="I2049" t="s">
        <v>136</v>
      </c>
      <c r="J2049" t="s">
        <v>137</v>
      </c>
      <c r="K2049" t="s">
        <v>138</v>
      </c>
      <c r="L2049" t="s">
        <v>6153</v>
      </c>
      <c r="M2049" t="s">
        <v>6154</v>
      </c>
      <c r="N2049">
        <v>4.5802777770000001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1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0.733857268103</v>
      </c>
      <c r="AC2049">
        <v>0</v>
      </c>
      <c r="AD2049">
        <v>0</v>
      </c>
      <c r="AE2049">
        <v>0.733857268103</v>
      </c>
    </row>
    <row r="2050" spans="1:31" x14ac:dyDescent="0.25">
      <c r="A2050">
        <v>2411937</v>
      </c>
      <c r="B2050">
        <v>1</v>
      </c>
      <c r="C2050" t="s">
        <v>81</v>
      </c>
      <c r="D2050" t="s">
        <v>112</v>
      </c>
      <c r="E2050" t="s">
        <v>132</v>
      </c>
      <c r="F2050" t="s">
        <v>5771</v>
      </c>
      <c r="G2050" t="s">
        <v>176</v>
      </c>
      <c r="H2050" t="s">
        <v>135</v>
      </c>
      <c r="I2050" t="s">
        <v>136</v>
      </c>
      <c r="J2050" t="s">
        <v>137</v>
      </c>
      <c r="K2050" t="s">
        <v>159</v>
      </c>
      <c r="L2050" t="s">
        <v>6155</v>
      </c>
      <c r="M2050" t="s">
        <v>6156</v>
      </c>
      <c r="N2050">
        <v>2.119722222</v>
      </c>
      <c r="O2050">
        <v>0</v>
      </c>
      <c r="P2050">
        <v>1319</v>
      </c>
      <c r="Q2050">
        <v>0</v>
      </c>
      <c r="R2050">
        <v>0</v>
      </c>
      <c r="S2050">
        <v>0</v>
      </c>
      <c r="T2050">
        <v>105</v>
      </c>
      <c r="U2050">
        <v>0</v>
      </c>
      <c r="V2050">
        <v>1</v>
      </c>
      <c r="W2050">
        <v>0</v>
      </c>
      <c r="X2050">
        <v>467.95506229668638</v>
      </c>
      <c r="Y2050">
        <v>0</v>
      </c>
      <c r="Z2050">
        <v>0</v>
      </c>
      <c r="AA2050">
        <v>0</v>
      </c>
      <c r="AB2050">
        <v>103.57683836775176</v>
      </c>
      <c r="AC2050">
        <v>0</v>
      </c>
      <c r="AD2050">
        <v>22.294967153970866</v>
      </c>
      <c r="AE2050">
        <v>593.82686781840903</v>
      </c>
    </row>
    <row r="2051" spans="1:31" x14ac:dyDescent="0.25">
      <c r="A2051">
        <v>2412189</v>
      </c>
      <c r="B2051">
        <v>1</v>
      </c>
      <c r="C2051" t="s">
        <v>80</v>
      </c>
      <c r="D2051" t="s">
        <v>85</v>
      </c>
      <c r="E2051" t="s">
        <v>146</v>
      </c>
      <c r="F2051" t="s">
        <v>6157</v>
      </c>
      <c r="G2051" t="s">
        <v>168</v>
      </c>
      <c r="H2051" t="s">
        <v>149</v>
      </c>
      <c r="I2051" t="s">
        <v>136</v>
      </c>
      <c r="J2051" t="s">
        <v>3</v>
      </c>
      <c r="K2051" t="s">
        <v>138</v>
      </c>
      <c r="L2051" t="s">
        <v>6158</v>
      </c>
      <c r="M2051" t="s">
        <v>6159</v>
      </c>
      <c r="N2051">
        <v>2.8597222219999998</v>
      </c>
      <c r="O2051">
        <v>0</v>
      </c>
      <c r="P2051">
        <v>11</v>
      </c>
      <c r="Q2051">
        <v>0</v>
      </c>
      <c r="R2051">
        <v>0</v>
      </c>
      <c r="S2051">
        <v>0</v>
      </c>
      <c r="T2051">
        <v>2</v>
      </c>
      <c r="U2051">
        <v>0</v>
      </c>
      <c r="V2051">
        <v>0</v>
      </c>
      <c r="W2051">
        <v>0</v>
      </c>
      <c r="X2051">
        <v>9.2943235188111011</v>
      </c>
      <c r="Y2051">
        <v>0</v>
      </c>
      <c r="Z2051">
        <v>0</v>
      </c>
      <c r="AA2051">
        <v>0</v>
      </c>
      <c r="AB2051">
        <v>1.2357615172916001</v>
      </c>
      <c r="AC2051">
        <v>0</v>
      </c>
      <c r="AD2051">
        <v>0</v>
      </c>
      <c r="AE2051">
        <v>10.530085036102701</v>
      </c>
    </row>
    <row r="2052" spans="1:31" x14ac:dyDescent="0.25">
      <c r="A2052">
        <v>2411943</v>
      </c>
      <c r="B2052">
        <v>1</v>
      </c>
      <c r="C2052" t="s">
        <v>80</v>
      </c>
      <c r="D2052" t="s">
        <v>99</v>
      </c>
      <c r="E2052" t="s">
        <v>146</v>
      </c>
      <c r="F2052" t="s">
        <v>6160</v>
      </c>
      <c r="G2052" t="s">
        <v>148</v>
      </c>
      <c r="H2052" t="s">
        <v>149</v>
      </c>
      <c r="I2052" t="s">
        <v>136</v>
      </c>
      <c r="J2052" t="s">
        <v>137</v>
      </c>
      <c r="K2052" t="s">
        <v>138</v>
      </c>
      <c r="L2052" t="s">
        <v>6161</v>
      </c>
      <c r="M2052" t="s">
        <v>6162</v>
      </c>
      <c r="N2052">
        <v>4.8344444439999998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1.3950034572602001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1.3950034572602001</v>
      </c>
    </row>
    <row r="2053" spans="1:31" x14ac:dyDescent="0.25">
      <c r="A2053">
        <v>2411840</v>
      </c>
      <c r="B2053">
        <v>1</v>
      </c>
      <c r="C2053" t="s">
        <v>81</v>
      </c>
      <c r="D2053" t="s">
        <v>127</v>
      </c>
      <c r="E2053" t="s">
        <v>132</v>
      </c>
      <c r="F2053" t="s">
        <v>6163</v>
      </c>
      <c r="G2053" t="s">
        <v>158</v>
      </c>
      <c r="H2053" t="s">
        <v>135</v>
      </c>
      <c r="I2053" t="s">
        <v>136</v>
      </c>
      <c r="J2053" t="s">
        <v>137</v>
      </c>
      <c r="K2053" t="s">
        <v>159</v>
      </c>
      <c r="L2053" t="s">
        <v>6164</v>
      </c>
      <c r="M2053" t="s">
        <v>6165</v>
      </c>
      <c r="N2053">
        <v>1.571111111</v>
      </c>
      <c r="O2053">
        <v>0</v>
      </c>
      <c r="P2053">
        <v>830</v>
      </c>
      <c r="Q2053">
        <v>0</v>
      </c>
      <c r="R2053">
        <v>0</v>
      </c>
      <c r="S2053">
        <v>0</v>
      </c>
      <c r="T2053">
        <v>5</v>
      </c>
      <c r="U2053">
        <v>0</v>
      </c>
      <c r="V2053">
        <v>0</v>
      </c>
      <c r="W2053">
        <v>0</v>
      </c>
      <c r="X2053">
        <v>270.08454015614859</v>
      </c>
      <c r="Y2053">
        <v>0</v>
      </c>
      <c r="Z2053">
        <v>0</v>
      </c>
      <c r="AA2053">
        <v>0</v>
      </c>
      <c r="AB2053">
        <v>17.986711982693908</v>
      </c>
      <c r="AC2053">
        <v>0</v>
      </c>
      <c r="AD2053">
        <v>0</v>
      </c>
      <c r="AE2053">
        <v>288.07125213884251</v>
      </c>
    </row>
    <row r="2054" spans="1:31" x14ac:dyDescent="0.25">
      <c r="A2054">
        <v>2411814</v>
      </c>
      <c r="B2054">
        <v>1</v>
      </c>
      <c r="C2054" t="s">
        <v>81</v>
      </c>
      <c r="D2054" t="s">
        <v>127</v>
      </c>
      <c r="E2054" t="s">
        <v>132</v>
      </c>
      <c r="F2054" t="s">
        <v>6166</v>
      </c>
      <c r="G2054" t="s">
        <v>215</v>
      </c>
      <c r="H2054" t="s">
        <v>135</v>
      </c>
      <c r="I2054" t="s">
        <v>136</v>
      </c>
      <c r="J2054" t="s">
        <v>137</v>
      </c>
      <c r="K2054" t="s">
        <v>138</v>
      </c>
      <c r="L2054" t="s">
        <v>6167</v>
      </c>
      <c r="M2054" t="s">
        <v>6168</v>
      </c>
      <c r="N2054">
        <v>5.670555555</v>
      </c>
      <c r="O2054">
        <v>0</v>
      </c>
      <c r="P2054">
        <v>0</v>
      </c>
      <c r="Q2054">
        <v>35</v>
      </c>
      <c r="R2054">
        <v>0</v>
      </c>
      <c r="S2054">
        <v>1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5.5382947891790941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5.5382947891790941</v>
      </c>
    </row>
    <row r="2055" spans="1:31" x14ac:dyDescent="0.25">
      <c r="A2055">
        <v>2412126</v>
      </c>
      <c r="B2055">
        <v>1</v>
      </c>
      <c r="C2055" t="s">
        <v>80</v>
      </c>
      <c r="D2055" t="s">
        <v>98</v>
      </c>
      <c r="E2055" t="s">
        <v>141</v>
      </c>
      <c r="F2055" t="s">
        <v>6169</v>
      </c>
      <c r="G2055" t="s">
        <v>143</v>
      </c>
      <c r="H2055" t="s">
        <v>135</v>
      </c>
      <c r="I2055" t="s">
        <v>136</v>
      </c>
      <c r="J2055" t="s">
        <v>137</v>
      </c>
      <c r="K2055" t="s">
        <v>138</v>
      </c>
      <c r="L2055" t="s">
        <v>6170</v>
      </c>
      <c r="M2055" t="s">
        <v>6171</v>
      </c>
      <c r="N2055">
        <v>0.66722222200000003</v>
      </c>
      <c r="O2055">
        <v>0</v>
      </c>
      <c r="P2055">
        <v>85</v>
      </c>
      <c r="Q2055">
        <v>0</v>
      </c>
      <c r="R2055">
        <v>20</v>
      </c>
      <c r="S2055">
        <v>0</v>
      </c>
      <c r="T2055">
        <v>29</v>
      </c>
      <c r="U2055">
        <v>0</v>
      </c>
      <c r="V2055">
        <v>0</v>
      </c>
      <c r="W2055">
        <v>0</v>
      </c>
      <c r="X2055">
        <v>25.250535496480058</v>
      </c>
      <c r="Y2055">
        <v>0</v>
      </c>
      <c r="Z2055">
        <v>4.1004758833344006</v>
      </c>
      <c r="AA2055">
        <v>0</v>
      </c>
      <c r="AB2055">
        <v>22.928880094663469</v>
      </c>
      <c r="AC2055">
        <v>0</v>
      </c>
      <c r="AD2055">
        <v>0</v>
      </c>
      <c r="AE2055">
        <v>52.279891474477928</v>
      </c>
    </row>
    <row r="2056" spans="1:31" x14ac:dyDescent="0.25">
      <c r="A2056">
        <v>2412026</v>
      </c>
      <c r="B2056">
        <v>1</v>
      </c>
      <c r="C2056" t="s">
        <v>80</v>
      </c>
      <c r="D2056" t="s">
        <v>105</v>
      </c>
      <c r="E2056" t="s">
        <v>146</v>
      </c>
      <c r="F2056" t="s">
        <v>6172</v>
      </c>
      <c r="G2056" t="s">
        <v>148</v>
      </c>
      <c r="H2056" t="s">
        <v>149</v>
      </c>
      <c r="I2056" t="s">
        <v>136</v>
      </c>
      <c r="J2056" t="s">
        <v>137</v>
      </c>
      <c r="K2056" t="s">
        <v>138</v>
      </c>
      <c r="L2056" t="s">
        <v>6173</v>
      </c>
      <c r="M2056" t="s">
        <v>6174</v>
      </c>
      <c r="N2056">
        <v>0.73</v>
      </c>
      <c r="O2056">
        <v>0</v>
      </c>
      <c r="P2056">
        <v>15</v>
      </c>
      <c r="Q2056">
        <v>0</v>
      </c>
      <c r="R2056">
        <v>0</v>
      </c>
      <c r="S2056">
        <v>0</v>
      </c>
      <c r="T2056">
        <v>2</v>
      </c>
      <c r="U2056">
        <v>0</v>
      </c>
      <c r="V2056">
        <v>0</v>
      </c>
      <c r="W2056">
        <v>0</v>
      </c>
      <c r="X2056">
        <v>2.1556722713076</v>
      </c>
      <c r="Y2056">
        <v>0</v>
      </c>
      <c r="Z2056">
        <v>0</v>
      </c>
      <c r="AA2056">
        <v>0</v>
      </c>
      <c r="AB2056">
        <v>0.11608433136</v>
      </c>
      <c r="AC2056">
        <v>0</v>
      </c>
      <c r="AD2056">
        <v>0</v>
      </c>
      <c r="AE2056">
        <v>2.2717566026676002</v>
      </c>
    </row>
    <row r="2057" spans="1:31" x14ac:dyDescent="0.25">
      <c r="A2057">
        <v>2412006</v>
      </c>
      <c r="B2057">
        <v>1</v>
      </c>
      <c r="C2057" t="s">
        <v>80</v>
      </c>
      <c r="D2057" t="s">
        <v>101</v>
      </c>
      <c r="E2057" t="s">
        <v>162</v>
      </c>
      <c r="F2057" t="s">
        <v>6175</v>
      </c>
      <c r="G2057" t="s">
        <v>154</v>
      </c>
      <c r="H2057" t="s">
        <v>149</v>
      </c>
      <c r="I2057" t="s">
        <v>136</v>
      </c>
      <c r="J2057" t="s">
        <v>137</v>
      </c>
      <c r="K2057" t="s">
        <v>138</v>
      </c>
      <c r="L2057" t="s">
        <v>6176</v>
      </c>
      <c r="M2057" t="s">
        <v>6177</v>
      </c>
      <c r="N2057">
        <v>0.50555555500000005</v>
      </c>
      <c r="O2057">
        <v>0</v>
      </c>
      <c r="P2057">
        <v>71</v>
      </c>
      <c r="Q2057">
        <v>0</v>
      </c>
      <c r="R2057">
        <v>1</v>
      </c>
      <c r="S2057">
        <v>0</v>
      </c>
      <c r="T2057">
        <v>7</v>
      </c>
      <c r="U2057">
        <v>0</v>
      </c>
      <c r="V2057">
        <v>0</v>
      </c>
      <c r="W2057">
        <v>0</v>
      </c>
      <c r="X2057">
        <v>6.7651260899103285</v>
      </c>
      <c r="Y2057">
        <v>0</v>
      </c>
      <c r="Z2057">
        <v>0</v>
      </c>
      <c r="AA2057">
        <v>0</v>
      </c>
      <c r="AB2057">
        <v>3.7903111818028217</v>
      </c>
      <c r="AC2057">
        <v>0</v>
      </c>
      <c r="AD2057">
        <v>0</v>
      </c>
      <c r="AE2057">
        <v>10.555437271713149</v>
      </c>
    </row>
    <row r="2058" spans="1:31" x14ac:dyDescent="0.25">
      <c r="A2058">
        <v>2411857</v>
      </c>
      <c r="B2058">
        <v>1</v>
      </c>
      <c r="C2058" t="s">
        <v>80</v>
      </c>
      <c r="D2058" t="s">
        <v>84</v>
      </c>
      <c r="E2058" t="s">
        <v>162</v>
      </c>
      <c r="F2058" t="s">
        <v>6178</v>
      </c>
      <c r="G2058" t="s">
        <v>154</v>
      </c>
      <c r="H2058" t="s">
        <v>149</v>
      </c>
      <c r="I2058" t="s">
        <v>136</v>
      </c>
      <c r="J2058" t="s">
        <v>137</v>
      </c>
      <c r="K2058" t="s">
        <v>138</v>
      </c>
      <c r="L2058" t="s">
        <v>6179</v>
      </c>
      <c r="M2058" t="s">
        <v>6180</v>
      </c>
      <c r="N2058">
        <v>1.3930555549999999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2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0.89397835448449181</v>
      </c>
      <c r="AC2058">
        <v>0</v>
      </c>
      <c r="AD2058">
        <v>0</v>
      </c>
      <c r="AE2058">
        <v>0.89397835448449181</v>
      </c>
    </row>
    <row r="2059" spans="1:31" x14ac:dyDescent="0.25">
      <c r="A2059">
        <v>2412212</v>
      </c>
      <c r="B2059">
        <v>1</v>
      </c>
      <c r="C2059" t="s">
        <v>80</v>
      </c>
      <c r="D2059" t="s">
        <v>101</v>
      </c>
      <c r="E2059" t="s">
        <v>162</v>
      </c>
      <c r="F2059" t="s">
        <v>6181</v>
      </c>
      <c r="G2059" t="s">
        <v>154</v>
      </c>
      <c r="H2059" t="s">
        <v>149</v>
      </c>
      <c r="I2059" t="s">
        <v>136</v>
      </c>
      <c r="J2059" t="s">
        <v>137</v>
      </c>
      <c r="K2059" t="s">
        <v>138</v>
      </c>
      <c r="L2059" t="s">
        <v>6182</v>
      </c>
      <c r="M2059" t="s">
        <v>6183</v>
      </c>
      <c r="N2059">
        <v>0.88472222199999995</v>
      </c>
      <c r="O2059">
        <v>0</v>
      </c>
      <c r="P2059">
        <v>51</v>
      </c>
      <c r="Q2059">
        <v>0</v>
      </c>
      <c r="R2059">
        <v>0</v>
      </c>
      <c r="S2059">
        <v>0</v>
      </c>
      <c r="T2059">
        <v>16</v>
      </c>
      <c r="U2059">
        <v>0</v>
      </c>
      <c r="V2059">
        <v>0</v>
      </c>
      <c r="W2059">
        <v>0</v>
      </c>
      <c r="X2059">
        <v>14.659526060719799</v>
      </c>
      <c r="Y2059">
        <v>0</v>
      </c>
      <c r="Z2059">
        <v>0</v>
      </c>
      <c r="AA2059">
        <v>0</v>
      </c>
      <c r="AB2059">
        <v>6.2326558801434953</v>
      </c>
      <c r="AC2059">
        <v>0</v>
      </c>
      <c r="AD2059">
        <v>0</v>
      </c>
      <c r="AE2059">
        <v>20.892181940863296</v>
      </c>
    </row>
    <row r="2060" spans="1:31" x14ac:dyDescent="0.25">
      <c r="A2060">
        <v>2411771</v>
      </c>
      <c r="B2060">
        <v>1</v>
      </c>
      <c r="C2060" t="s">
        <v>80</v>
      </c>
      <c r="D2060" t="s">
        <v>88</v>
      </c>
      <c r="E2060" t="s">
        <v>152</v>
      </c>
      <c r="F2060" t="s">
        <v>6184</v>
      </c>
      <c r="G2060" t="s">
        <v>176</v>
      </c>
      <c r="H2060" t="s">
        <v>149</v>
      </c>
      <c r="I2060" t="s">
        <v>136</v>
      </c>
      <c r="J2060" t="s">
        <v>137</v>
      </c>
      <c r="K2060" t="s">
        <v>159</v>
      </c>
      <c r="L2060" t="s">
        <v>6185</v>
      </c>
      <c r="M2060" t="s">
        <v>6186</v>
      </c>
      <c r="N2060">
        <v>1.6972222219999999</v>
      </c>
      <c r="O2060">
        <v>0</v>
      </c>
      <c r="P2060">
        <v>353</v>
      </c>
      <c r="Q2060">
        <v>0</v>
      </c>
      <c r="R2060">
        <v>0</v>
      </c>
      <c r="S2060">
        <v>0</v>
      </c>
      <c r="T2060">
        <v>9</v>
      </c>
      <c r="U2060">
        <v>0</v>
      </c>
      <c r="V2060">
        <v>0</v>
      </c>
      <c r="W2060">
        <v>0</v>
      </c>
      <c r="X2060">
        <v>117.77066729460144</v>
      </c>
      <c r="Y2060">
        <v>0</v>
      </c>
      <c r="Z2060">
        <v>0</v>
      </c>
      <c r="AA2060">
        <v>0</v>
      </c>
      <c r="AB2060">
        <v>7.7472204784963701</v>
      </c>
      <c r="AC2060">
        <v>0</v>
      </c>
      <c r="AD2060">
        <v>0</v>
      </c>
      <c r="AE2060">
        <v>125.51788777309781</v>
      </c>
    </row>
    <row r="2061" spans="1:31" x14ac:dyDescent="0.25">
      <c r="A2061">
        <v>2411754</v>
      </c>
      <c r="B2061">
        <v>1</v>
      </c>
      <c r="C2061" t="s">
        <v>81</v>
      </c>
      <c r="D2061" t="s">
        <v>122</v>
      </c>
      <c r="E2061" t="s">
        <v>174</v>
      </c>
      <c r="F2061" t="s">
        <v>6187</v>
      </c>
      <c r="G2061" t="s">
        <v>143</v>
      </c>
      <c r="H2061" t="s">
        <v>135</v>
      </c>
      <c r="I2061" t="s">
        <v>136</v>
      </c>
      <c r="J2061" t="s">
        <v>137</v>
      </c>
      <c r="K2061" t="s">
        <v>138</v>
      </c>
      <c r="L2061" t="s">
        <v>6188</v>
      </c>
      <c r="M2061" t="s">
        <v>6189</v>
      </c>
      <c r="N2061">
        <v>0.27611111100000002</v>
      </c>
      <c r="O2061">
        <v>3</v>
      </c>
      <c r="P2061">
        <v>278</v>
      </c>
      <c r="Q2061">
        <v>0</v>
      </c>
      <c r="R2061">
        <v>14</v>
      </c>
      <c r="S2061">
        <v>13</v>
      </c>
      <c r="T2061">
        <v>52</v>
      </c>
      <c r="U2061">
        <v>8</v>
      </c>
      <c r="V2061">
        <v>0</v>
      </c>
      <c r="W2061">
        <v>0.25244872232066667</v>
      </c>
      <c r="X2061">
        <v>15.788446582438612</v>
      </c>
      <c r="Y2061">
        <v>0</v>
      </c>
      <c r="Z2061">
        <v>0.38556299617079998</v>
      </c>
      <c r="AA2061">
        <v>22.457229961576665</v>
      </c>
      <c r="AB2061">
        <v>22.113945662806589</v>
      </c>
      <c r="AC2061">
        <v>1592.8380419445932</v>
      </c>
      <c r="AD2061">
        <v>0</v>
      </c>
      <c r="AE2061">
        <v>1653.8356758699065</v>
      </c>
    </row>
    <row r="2062" spans="1:31" x14ac:dyDescent="0.25">
      <c r="A2062">
        <v>2411777</v>
      </c>
      <c r="B2062">
        <v>1</v>
      </c>
      <c r="C2062" t="s">
        <v>80</v>
      </c>
      <c r="D2062" t="s">
        <v>82</v>
      </c>
      <c r="E2062" t="s">
        <v>132</v>
      </c>
      <c r="F2062" t="s">
        <v>6190</v>
      </c>
      <c r="G2062" t="s">
        <v>143</v>
      </c>
      <c r="H2062" t="s">
        <v>135</v>
      </c>
      <c r="I2062" t="s">
        <v>136</v>
      </c>
      <c r="J2062" t="s">
        <v>137</v>
      </c>
      <c r="K2062" t="s">
        <v>138</v>
      </c>
      <c r="L2062" t="s">
        <v>6191</v>
      </c>
      <c r="M2062" t="s">
        <v>6192</v>
      </c>
      <c r="N2062">
        <v>3.341111111</v>
      </c>
      <c r="O2062">
        <v>0</v>
      </c>
      <c r="P2062">
        <v>6</v>
      </c>
      <c r="Q2062">
        <v>0</v>
      </c>
      <c r="R2062">
        <v>0</v>
      </c>
      <c r="S2062">
        <v>1</v>
      </c>
      <c r="T2062">
        <v>200</v>
      </c>
      <c r="U2062">
        <v>0</v>
      </c>
      <c r="V2062">
        <v>5</v>
      </c>
      <c r="W2062">
        <v>0</v>
      </c>
      <c r="X2062">
        <v>4.9580809428769008</v>
      </c>
      <c r="Y2062">
        <v>0</v>
      </c>
      <c r="Z2062">
        <v>0</v>
      </c>
      <c r="AA2062">
        <v>5.1268091717295334</v>
      </c>
      <c r="AB2062">
        <v>2052.9779206321659</v>
      </c>
      <c r="AC2062">
        <v>0</v>
      </c>
      <c r="AD2062">
        <v>616.06125534334035</v>
      </c>
      <c r="AE2062">
        <v>2679.1240660901126</v>
      </c>
    </row>
    <row r="2063" spans="1:31" x14ac:dyDescent="0.25">
      <c r="A2063">
        <v>2412132</v>
      </c>
      <c r="B2063">
        <v>1</v>
      </c>
      <c r="C2063" t="s">
        <v>81</v>
      </c>
      <c r="D2063" t="s">
        <v>114</v>
      </c>
      <c r="E2063" t="s">
        <v>162</v>
      </c>
      <c r="F2063" t="s">
        <v>6193</v>
      </c>
      <c r="G2063" t="s">
        <v>164</v>
      </c>
      <c r="H2063" t="s">
        <v>149</v>
      </c>
      <c r="I2063" t="s">
        <v>136</v>
      </c>
      <c r="J2063" t="s">
        <v>137</v>
      </c>
      <c r="K2063" t="s">
        <v>138</v>
      </c>
      <c r="L2063" t="s">
        <v>6194</v>
      </c>
      <c r="M2063" t="s">
        <v>6195</v>
      </c>
      <c r="N2063">
        <v>0.41194444400000002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3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0.23995274198993335</v>
      </c>
      <c r="AC2063">
        <v>0</v>
      </c>
      <c r="AD2063">
        <v>0</v>
      </c>
      <c r="AE2063">
        <v>0.23995274198993335</v>
      </c>
    </row>
    <row r="2064" spans="1:31" x14ac:dyDescent="0.25">
      <c r="A2064">
        <v>2412046</v>
      </c>
      <c r="B2064">
        <v>1</v>
      </c>
      <c r="C2064" t="s">
        <v>80</v>
      </c>
      <c r="D2064" t="s">
        <v>90</v>
      </c>
      <c r="E2064" t="s">
        <v>132</v>
      </c>
      <c r="F2064" t="s">
        <v>6196</v>
      </c>
      <c r="G2064" t="s">
        <v>238</v>
      </c>
      <c r="H2064" t="s">
        <v>135</v>
      </c>
      <c r="I2064" t="s">
        <v>136</v>
      </c>
      <c r="J2064" t="s">
        <v>137</v>
      </c>
      <c r="K2064" t="s">
        <v>138</v>
      </c>
      <c r="L2064" t="s">
        <v>6197</v>
      </c>
      <c r="M2064" t="s">
        <v>6198</v>
      </c>
      <c r="N2064">
        <v>2.8619444440000001</v>
      </c>
      <c r="O2064">
        <v>0</v>
      </c>
      <c r="P2064">
        <v>467</v>
      </c>
      <c r="Q2064">
        <v>0</v>
      </c>
      <c r="R2064">
        <v>0</v>
      </c>
      <c r="S2064">
        <v>0</v>
      </c>
      <c r="T2064">
        <v>67</v>
      </c>
      <c r="U2064">
        <v>0</v>
      </c>
      <c r="V2064">
        <v>1</v>
      </c>
      <c r="W2064">
        <v>0</v>
      </c>
      <c r="X2064">
        <v>269.87424865622069</v>
      </c>
      <c r="Y2064">
        <v>0</v>
      </c>
      <c r="Z2064">
        <v>0</v>
      </c>
      <c r="AA2064">
        <v>0</v>
      </c>
      <c r="AB2064">
        <v>94.713821746796967</v>
      </c>
      <c r="AC2064">
        <v>0</v>
      </c>
      <c r="AD2064">
        <v>34.74135766624233</v>
      </c>
      <c r="AE2064">
        <v>399.32942806925996</v>
      </c>
    </row>
    <row r="2065" spans="1:31" x14ac:dyDescent="0.25">
      <c r="A2065">
        <v>2411794</v>
      </c>
      <c r="B2065">
        <v>1</v>
      </c>
      <c r="C2065" t="s">
        <v>81</v>
      </c>
      <c r="D2065" t="s">
        <v>112</v>
      </c>
      <c r="E2065" t="s">
        <v>132</v>
      </c>
      <c r="F2065" t="s">
        <v>6199</v>
      </c>
      <c r="G2065" t="s">
        <v>176</v>
      </c>
      <c r="H2065" t="s">
        <v>135</v>
      </c>
      <c r="I2065" t="s">
        <v>136</v>
      </c>
      <c r="J2065" t="s">
        <v>137</v>
      </c>
      <c r="K2065" t="s">
        <v>159</v>
      </c>
      <c r="L2065" t="s">
        <v>6200</v>
      </c>
      <c r="M2065" t="s">
        <v>6201</v>
      </c>
      <c r="N2065">
        <v>2.6747222220000002</v>
      </c>
      <c r="O2065">
        <v>0</v>
      </c>
      <c r="P2065">
        <v>451</v>
      </c>
      <c r="Q2065">
        <v>0</v>
      </c>
      <c r="R2065">
        <v>7</v>
      </c>
      <c r="S2065">
        <v>0</v>
      </c>
      <c r="T2065">
        <v>15</v>
      </c>
      <c r="U2065">
        <v>0</v>
      </c>
      <c r="V2065">
        <v>0</v>
      </c>
      <c r="W2065">
        <v>0</v>
      </c>
      <c r="X2065">
        <v>193.83380863944987</v>
      </c>
      <c r="Y2065">
        <v>0</v>
      </c>
      <c r="Z2065">
        <v>1.0193253544592666</v>
      </c>
      <c r="AA2065">
        <v>0</v>
      </c>
      <c r="AB2065">
        <v>29.348657292127189</v>
      </c>
      <c r="AC2065">
        <v>0</v>
      </c>
      <c r="AD2065">
        <v>0</v>
      </c>
      <c r="AE2065">
        <v>224.20179128603633</v>
      </c>
    </row>
    <row r="2066" spans="1:31" x14ac:dyDescent="0.25">
      <c r="A2066">
        <v>2412146</v>
      </c>
      <c r="B2066">
        <v>1</v>
      </c>
      <c r="C2066" t="s">
        <v>81</v>
      </c>
      <c r="D2066" t="s">
        <v>116</v>
      </c>
      <c r="E2066" t="s">
        <v>146</v>
      </c>
      <c r="F2066" t="s">
        <v>6202</v>
      </c>
      <c r="G2066" t="s">
        <v>168</v>
      </c>
      <c r="H2066" t="s">
        <v>149</v>
      </c>
      <c r="I2066" t="s">
        <v>136</v>
      </c>
      <c r="J2066" t="s">
        <v>3</v>
      </c>
      <c r="K2066" t="s">
        <v>138</v>
      </c>
      <c r="L2066" t="s">
        <v>6203</v>
      </c>
      <c r="M2066" t="s">
        <v>6204</v>
      </c>
      <c r="N2066">
        <v>2.7922222219999999</v>
      </c>
      <c r="O2066">
        <v>0</v>
      </c>
      <c r="P2066">
        <v>7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6.7433993423728174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6.7433993423728174</v>
      </c>
    </row>
    <row r="2067" spans="1:31" x14ac:dyDescent="0.25">
      <c r="A2067">
        <v>2412003</v>
      </c>
      <c r="B2067">
        <v>1</v>
      </c>
      <c r="C2067" t="s">
        <v>80</v>
      </c>
      <c r="D2067" t="s">
        <v>83</v>
      </c>
      <c r="E2067" t="s">
        <v>162</v>
      </c>
      <c r="F2067" t="s">
        <v>6205</v>
      </c>
      <c r="G2067" t="s">
        <v>168</v>
      </c>
      <c r="H2067" t="s">
        <v>149</v>
      </c>
      <c r="I2067" t="s">
        <v>136</v>
      </c>
      <c r="J2067" t="s">
        <v>3</v>
      </c>
      <c r="K2067" t="s">
        <v>138</v>
      </c>
      <c r="L2067" t="s">
        <v>6206</v>
      </c>
      <c r="M2067" t="s">
        <v>6207</v>
      </c>
      <c r="N2067">
        <v>0.68361111100000005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6</v>
      </c>
      <c r="U2067">
        <v>0</v>
      </c>
      <c r="V2067">
        <v>1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5.4219460646826736</v>
      </c>
      <c r="AC2067">
        <v>0</v>
      </c>
      <c r="AD2067">
        <v>13.366522979227751</v>
      </c>
      <c r="AE2067">
        <v>18.788469043910425</v>
      </c>
    </row>
    <row r="2068" spans="1:31" x14ac:dyDescent="0.25">
      <c r="A2068">
        <v>2411880</v>
      </c>
      <c r="B2068">
        <v>1</v>
      </c>
      <c r="C2068" t="s">
        <v>80</v>
      </c>
      <c r="D2068" t="s">
        <v>93</v>
      </c>
      <c r="E2068" t="s">
        <v>174</v>
      </c>
      <c r="F2068" t="s">
        <v>6208</v>
      </c>
      <c r="G2068" t="s">
        <v>158</v>
      </c>
      <c r="H2068" t="s">
        <v>135</v>
      </c>
      <c r="I2068" t="s">
        <v>136</v>
      </c>
      <c r="J2068" t="s">
        <v>137</v>
      </c>
      <c r="K2068" t="s">
        <v>159</v>
      </c>
      <c r="L2068" t="s">
        <v>6209</v>
      </c>
      <c r="M2068" t="s">
        <v>6210</v>
      </c>
      <c r="N2068">
        <v>0.88777777700000005</v>
      </c>
      <c r="O2068">
        <v>3</v>
      </c>
      <c r="P2068">
        <v>13</v>
      </c>
      <c r="Q2068">
        <v>40</v>
      </c>
      <c r="R2068">
        <v>191</v>
      </c>
      <c r="S2068">
        <v>11</v>
      </c>
      <c r="T2068">
        <v>47</v>
      </c>
      <c r="U2068">
        <v>0</v>
      </c>
      <c r="V2068">
        <v>0</v>
      </c>
      <c r="W2068">
        <v>5.6005566462900997</v>
      </c>
      <c r="X2068">
        <v>5.4860380943591993</v>
      </c>
      <c r="Y2068">
        <v>42.130488875547599</v>
      </c>
      <c r="Z2068">
        <v>38.800440049564621</v>
      </c>
      <c r="AA2068">
        <v>29.276023707105558</v>
      </c>
      <c r="AB2068">
        <v>26.136265929086285</v>
      </c>
      <c r="AC2068">
        <v>0</v>
      </c>
      <c r="AD2068">
        <v>0</v>
      </c>
      <c r="AE2068">
        <v>147.42981330195337</v>
      </c>
    </row>
    <row r="2069" spans="1:31" x14ac:dyDescent="0.25">
      <c r="A2069">
        <v>2411774</v>
      </c>
      <c r="B2069">
        <v>1</v>
      </c>
      <c r="C2069" t="s">
        <v>80</v>
      </c>
      <c r="D2069" t="s">
        <v>98</v>
      </c>
      <c r="E2069" t="s">
        <v>174</v>
      </c>
      <c r="F2069" t="s">
        <v>6211</v>
      </c>
      <c r="G2069" t="s">
        <v>158</v>
      </c>
      <c r="H2069" t="s">
        <v>135</v>
      </c>
      <c r="I2069" t="s">
        <v>136</v>
      </c>
      <c r="J2069" t="s">
        <v>137</v>
      </c>
      <c r="K2069" t="s">
        <v>159</v>
      </c>
      <c r="L2069" t="s">
        <v>6212</v>
      </c>
      <c r="M2069" t="s">
        <v>6213</v>
      </c>
      <c r="N2069">
        <v>6.8425000000000002</v>
      </c>
      <c r="O2069">
        <v>0</v>
      </c>
      <c r="P2069">
        <v>250</v>
      </c>
      <c r="Q2069">
        <v>2</v>
      </c>
      <c r="R2069">
        <v>502</v>
      </c>
      <c r="S2069">
        <v>3</v>
      </c>
      <c r="T2069">
        <v>190</v>
      </c>
      <c r="U2069">
        <v>2</v>
      </c>
      <c r="V2069">
        <v>0</v>
      </c>
      <c r="W2069">
        <v>0</v>
      </c>
      <c r="X2069">
        <v>352.56569480622016</v>
      </c>
      <c r="Y2069">
        <v>4.6651258077202895</v>
      </c>
      <c r="Z2069">
        <v>1433.2315982851269</v>
      </c>
      <c r="AA2069">
        <v>100.96941085915853</v>
      </c>
      <c r="AB2069">
        <v>1318.2741662029612</v>
      </c>
      <c r="AC2069">
        <v>180.89303856755095</v>
      </c>
      <c r="AD2069">
        <v>0</v>
      </c>
      <c r="AE2069">
        <v>3390.5990345287378</v>
      </c>
    </row>
    <row r="2070" spans="1:31" x14ac:dyDescent="0.25">
      <c r="A2070">
        <v>2412215</v>
      </c>
      <c r="B2070">
        <v>1</v>
      </c>
      <c r="C2070" t="s">
        <v>80</v>
      </c>
      <c r="D2070" t="s">
        <v>92</v>
      </c>
      <c r="E2070" t="s">
        <v>146</v>
      </c>
      <c r="F2070" t="s">
        <v>6214</v>
      </c>
      <c r="G2070" t="s">
        <v>154</v>
      </c>
      <c r="H2070" t="s">
        <v>149</v>
      </c>
      <c r="I2070" t="s">
        <v>136</v>
      </c>
      <c r="J2070" t="s">
        <v>137</v>
      </c>
      <c r="K2070" t="s">
        <v>138</v>
      </c>
      <c r="L2070" t="s">
        <v>6215</v>
      </c>
      <c r="M2070" t="s">
        <v>6216</v>
      </c>
      <c r="N2070">
        <v>0.17972222199999999</v>
      </c>
      <c r="O2070">
        <v>0</v>
      </c>
      <c r="P2070">
        <v>8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0.29977523172850007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0.29977523172850007</v>
      </c>
    </row>
    <row r="2071" spans="1:31" x14ac:dyDescent="0.25">
      <c r="A2071">
        <v>2411817</v>
      </c>
      <c r="B2071">
        <v>1</v>
      </c>
      <c r="C2071" t="s">
        <v>80</v>
      </c>
      <c r="D2071" t="s">
        <v>96</v>
      </c>
      <c r="E2071" t="s">
        <v>146</v>
      </c>
      <c r="F2071" t="s">
        <v>6217</v>
      </c>
      <c r="G2071" t="s">
        <v>148</v>
      </c>
      <c r="H2071" t="s">
        <v>149</v>
      </c>
      <c r="I2071" t="s">
        <v>136</v>
      </c>
      <c r="J2071" t="s">
        <v>137</v>
      </c>
      <c r="K2071" t="s">
        <v>138</v>
      </c>
      <c r="L2071" t="s">
        <v>6218</v>
      </c>
      <c r="M2071" t="s">
        <v>6219</v>
      </c>
      <c r="N2071">
        <v>4.5847222219999999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7.7390636996489999</v>
      </c>
      <c r="AC2071">
        <v>0</v>
      </c>
      <c r="AD2071">
        <v>0</v>
      </c>
      <c r="AE2071">
        <v>7.7390636996489999</v>
      </c>
    </row>
    <row r="2072" spans="1:31" x14ac:dyDescent="0.25">
      <c r="A2072">
        <v>2411917</v>
      </c>
      <c r="B2072">
        <v>1</v>
      </c>
      <c r="C2072" t="s">
        <v>80</v>
      </c>
      <c r="D2072" t="s">
        <v>88</v>
      </c>
      <c r="E2072" t="s">
        <v>162</v>
      </c>
      <c r="F2072" t="s">
        <v>6220</v>
      </c>
      <c r="G2072" t="s">
        <v>158</v>
      </c>
      <c r="H2072" t="s">
        <v>149</v>
      </c>
      <c r="I2072" t="s">
        <v>136</v>
      </c>
      <c r="J2072" t="s">
        <v>137</v>
      </c>
      <c r="K2072" t="s">
        <v>159</v>
      </c>
      <c r="L2072" t="s">
        <v>6221</v>
      </c>
      <c r="M2072" t="s">
        <v>6222</v>
      </c>
      <c r="N2072">
        <v>0.30833333299999999</v>
      </c>
      <c r="O2072">
        <v>0</v>
      </c>
      <c r="P2072">
        <v>104</v>
      </c>
      <c r="Q2072">
        <v>0</v>
      </c>
      <c r="R2072">
        <v>0</v>
      </c>
      <c r="S2072">
        <v>0</v>
      </c>
      <c r="T2072">
        <v>11</v>
      </c>
      <c r="U2072">
        <v>0</v>
      </c>
      <c r="V2072">
        <v>0</v>
      </c>
      <c r="W2072">
        <v>0</v>
      </c>
      <c r="X2072">
        <v>6.5298669952679971</v>
      </c>
      <c r="Y2072">
        <v>0</v>
      </c>
      <c r="Z2072">
        <v>0</v>
      </c>
      <c r="AA2072">
        <v>0</v>
      </c>
      <c r="AB2072">
        <v>1.1664811907129167</v>
      </c>
      <c r="AC2072">
        <v>0</v>
      </c>
      <c r="AD2072">
        <v>0</v>
      </c>
      <c r="AE2072">
        <v>7.6963481859809137</v>
      </c>
    </row>
    <row r="2073" spans="1:31" x14ac:dyDescent="0.25">
      <c r="A2073">
        <v>2411803</v>
      </c>
      <c r="B2073">
        <v>1</v>
      </c>
      <c r="C2073" t="s">
        <v>80</v>
      </c>
      <c r="D2073" t="s">
        <v>103</v>
      </c>
      <c r="E2073" t="s">
        <v>174</v>
      </c>
      <c r="F2073" t="s">
        <v>6223</v>
      </c>
      <c r="G2073" t="s">
        <v>158</v>
      </c>
      <c r="H2073" t="s">
        <v>135</v>
      </c>
      <c r="I2073" t="s">
        <v>136</v>
      </c>
      <c r="J2073" t="s">
        <v>137</v>
      </c>
      <c r="K2073" t="s">
        <v>159</v>
      </c>
      <c r="L2073" t="s">
        <v>6224</v>
      </c>
      <c r="M2073" t="s">
        <v>6225</v>
      </c>
      <c r="N2073">
        <v>6.0786111109999998</v>
      </c>
      <c r="O2073">
        <v>5</v>
      </c>
      <c r="P2073">
        <v>5682</v>
      </c>
      <c r="Q2073">
        <v>5</v>
      </c>
      <c r="R2073">
        <v>4</v>
      </c>
      <c r="S2073">
        <v>5</v>
      </c>
      <c r="T2073">
        <v>389</v>
      </c>
      <c r="U2073">
        <v>0</v>
      </c>
      <c r="V2073">
        <v>1</v>
      </c>
      <c r="W2073">
        <v>5.8504141183336102</v>
      </c>
      <c r="X2073">
        <v>7185.9482395040268</v>
      </c>
      <c r="Y2073">
        <v>1350.7723759725866</v>
      </c>
      <c r="Z2073">
        <v>0.63435916216529997</v>
      </c>
      <c r="AA2073">
        <v>56.382381738726636</v>
      </c>
      <c r="AB2073">
        <v>2571.4379077885396</v>
      </c>
      <c r="AC2073">
        <v>0</v>
      </c>
      <c r="AD2073">
        <v>48.149689789974829</v>
      </c>
      <c r="AE2073">
        <v>11219.175368074353</v>
      </c>
    </row>
    <row r="2074" spans="1:31" x14ac:dyDescent="0.25">
      <c r="A2074">
        <v>2411780</v>
      </c>
      <c r="B2074">
        <v>1</v>
      </c>
      <c r="C2074" t="s">
        <v>81</v>
      </c>
      <c r="D2074" t="s">
        <v>117</v>
      </c>
      <c r="E2074" t="s">
        <v>174</v>
      </c>
      <c r="F2074" t="s">
        <v>6226</v>
      </c>
      <c r="G2074" t="s">
        <v>158</v>
      </c>
      <c r="H2074" t="s">
        <v>135</v>
      </c>
      <c r="I2074" t="s">
        <v>136</v>
      </c>
      <c r="J2074" t="s">
        <v>137</v>
      </c>
      <c r="K2074" t="s">
        <v>159</v>
      </c>
      <c r="L2074" t="s">
        <v>6227</v>
      </c>
      <c r="M2074" t="s">
        <v>6228</v>
      </c>
      <c r="N2074">
        <v>9.8361111109999992</v>
      </c>
      <c r="O2074">
        <v>4</v>
      </c>
      <c r="P2074">
        <v>2418</v>
      </c>
      <c r="Q2074">
        <v>40</v>
      </c>
      <c r="R2074">
        <v>84</v>
      </c>
      <c r="S2074">
        <v>18</v>
      </c>
      <c r="T2074">
        <v>234</v>
      </c>
      <c r="U2074">
        <v>7</v>
      </c>
      <c r="V2074">
        <v>0</v>
      </c>
      <c r="W2074">
        <v>9.1168392589054843</v>
      </c>
      <c r="X2074">
        <v>2930.4774563093006</v>
      </c>
      <c r="Y2074">
        <v>1123.8141783381159</v>
      </c>
      <c r="Z2074">
        <v>133.60080267113528</v>
      </c>
      <c r="AA2074">
        <v>965.77493532748178</v>
      </c>
      <c r="AB2074">
        <v>1436.4991473322405</v>
      </c>
      <c r="AC2074">
        <v>9574.1849861525552</v>
      </c>
      <c r="AD2074">
        <v>0</v>
      </c>
      <c r="AE2074">
        <v>16173.468345389734</v>
      </c>
    </row>
    <row r="2075" spans="1:31" x14ac:dyDescent="0.25">
      <c r="A2075">
        <v>2412112</v>
      </c>
      <c r="B2075">
        <v>1</v>
      </c>
      <c r="C2075" t="s">
        <v>80</v>
      </c>
      <c r="D2075" t="s">
        <v>84</v>
      </c>
      <c r="E2075" t="s">
        <v>162</v>
      </c>
      <c r="F2075" t="s">
        <v>6229</v>
      </c>
      <c r="G2075" t="s">
        <v>164</v>
      </c>
      <c r="H2075" t="s">
        <v>149</v>
      </c>
      <c r="I2075" t="s">
        <v>136</v>
      </c>
      <c r="J2075" t="s">
        <v>137</v>
      </c>
      <c r="K2075" t="s">
        <v>138</v>
      </c>
      <c r="L2075" t="s">
        <v>6230</v>
      </c>
      <c r="M2075" t="s">
        <v>6231</v>
      </c>
      <c r="N2075">
        <v>1.579722222</v>
      </c>
      <c r="O2075">
        <v>0</v>
      </c>
      <c r="P2075">
        <v>107</v>
      </c>
      <c r="Q2075">
        <v>0</v>
      </c>
      <c r="R2075">
        <v>0</v>
      </c>
      <c r="S2075">
        <v>0</v>
      </c>
      <c r="T2075">
        <v>2</v>
      </c>
      <c r="U2075">
        <v>0</v>
      </c>
      <c r="V2075">
        <v>0</v>
      </c>
      <c r="W2075">
        <v>0</v>
      </c>
      <c r="X2075">
        <v>28.600802063629313</v>
      </c>
      <c r="Y2075">
        <v>0</v>
      </c>
      <c r="Z2075">
        <v>0</v>
      </c>
      <c r="AA2075">
        <v>0</v>
      </c>
      <c r="AB2075">
        <v>0.95895355656642511</v>
      </c>
      <c r="AC2075">
        <v>0</v>
      </c>
      <c r="AD2075">
        <v>0</v>
      </c>
      <c r="AE2075">
        <v>29.559755620195737</v>
      </c>
    </row>
    <row r="2076" spans="1:31" x14ac:dyDescent="0.25">
      <c r="A2076">
        <v>2412158</v>
      </c>
      <c r="B2076">
        <v>1</v>
      </c>
      <c r="C2076" t="s">
        <v>80</v>
      </c>
      <c r="D2076" t="s">
        <v>82</v>
      </c>
      <c r="E2076" t="s">
        <v>132</v>
      </c>
      <c r="F2076" t="s">
        <v>6232</v>
      </c>
      <c r="G2076" t="s">
        <v>565</v>
      </c>
      <c r="H2076" t="s">
        <v>135</v>
      </c>
      <c r="I2076" t="s">
        <v>136</v>
      </c>
      <c r="J2076" t="s">
        <v>137</v>
      </c>
      <c r="K2076" t="s">
        <v>138</v>
      </c>
      <c r="L2076" t="s">
        <v>6233</v>
      </c>
      <c r="M2076" t="s">
        <v>6234</v>
      </c>
      <c r="N2076">
        <v>0.28749999999999998</v>
      </c>
      <c r="O2076">
        <v>0</v>
      </c>
      <c r="P2076">
        <v>512</v>
      </c>
      <c r="Q2076">
        <v>0</v>
      </c>
      <c r="R2076">
        <v>0</v>
      </c>
      <c r="S2076">
        <v>0</v>
      </c>
      <c r="T2076">
        <v>15</v>
      </c>
      <c r="U2076">
        <v>0</v>
      </c>
      <c r="V2076">
        <v>0</v>
      </c>
      <c r="W2076">
        <v>0</v>
      </c>
      <c r="X2076">
        <v>34.714756491876891</v>
      </c>
      <c r="Y2076">
        <v>0</v>
      </c>
      <c r="Z2076">
        <v>0</v>
      </c>
      <c r="AA2076">
        <v>0</v>
      </c>
      <c r="AB2076">
        <v>2.7534285374978835</v>
      </c>
      <c r="AC2076">
        <v>0</v>
      </c>
      <c r="AD2076">
        <v>0</v>
      </c>
      <c r="AE2076">
        <v>37.468185029374773</v>
      </c>
    </row>
    <row r="2077" spans="1:31" x14ac:dyDescent="0.25">
      <c r="A2077">
        <v>2411786</v>
      </c>
      <c r="B2077">
        <v>1</v>
      </c>
      <c r="C2077" t="s">
        <v>80</v>
      </c>
      <c r="D2077" t="s">
        <v>97</v>
      </c>
      <c r="E2077" t="s">
        <v>241</v>
      </c>
      <c r="F2077" t="s">
        <v>6235</v>
      </c>
      <c r="G2077" t="s">
        <v>176</v>
      </c>
      <c r="H2077" t="s">
        <v>135</v>
      </c>
      <c r="I2077" t="s">
        <v>136</v>
      </c>
      <c r="J2077" t="s">
        <v>137</v>
      </c>
      <c r="K2077" t="s">
        <v>159</v>
      </c>
      <c r="L2077" t="s">
        <v>6164</v>
      </c>
      <c r="M2077" t="s">
        <v>6236</v>
      </c>
      <c r="N2077">
        <v>9.65</v>
      </c>
      <c r="O2077">
        <v>46</v>
      </c>
      <c r="P2077">
        <v>253</v>
      </c>
      <c r="Q2077">
        <v>0</v>
      </c>
      <c r="R2077">
        <v>50</v>
      </c>
      <c r="S2077">
        <v>8</v>
      </c>
      <c r="T2077">
        <v>37</v>
      </c>
      <c r="U2077">
        <v>0</v>
      </c>
      <c r="V2077">
        <v>0</v>
      </c>
      <c r="W2077">
        <v>2448.1442613170916</v>
      </c>
      <c r="X2077">
        <v>3332.2458586304115</v>
      </c>
      <c r="Y2077">
        <v>0</v>
      </c>
      <c r="Z2077">
        <v>265.49309682156138</v>
      </c>
      <c r="AA2077">
        <v>895.41604981010585</v>
      </c>
      <c r="AB2077">
        <v>425.14062892899022</v>
      </c>
      <c r="AC2077">
        <v>0</v>
      </c>
      <c r="AD2077">
        <v>0</v>
      </c>
      <c r="AE2077">
        <v>7366.4398955081597</v>
      </c>
    </row>
    <row r="2078" spans="1:31" x14ac:dyDescent="0.25">
      <c r="A2078">
        <v>2412035</v>
      </c>
      <c r="B2078">
        <v>1</v>
      </c>
      <c r="C2078" t="s">
        <v>80</v>
      </c>
      <c r="D2078" t="s">
        <v>93</v>
      </c>
      <c r="E2078" t="s">
        <v>162</v>
      </c>
      <c r="F2078" t="s">
        <v>6237</v>
      </c>
      <c r="G2078" t="s">
        <v>593</v>
      </c>
      <c r="H2078" t="s">
        <v>149</v>
      </c>
      <c r="I2078" t="s">
        <v>136</v>
      </c>
      <c r="J2078" t="s">
        <v>137</v>
      </c>
      <c r="K2078" t="s">
        <v>138</v>
      </c>
      <c r="L2078" t="s">
        <v>6238</v>
      </c>
      <c r="M2078" t="s">
        <v>6239</v>
      </c>
      <c r="N2078">
        <v>2.380833333</v>
      </c>
      <c r="O2078">
        <v>0</v>
      </c>
      <c r="P2078">
        <v>171</v>
      </c>
      <c r="Q2078">
        <v>0</v>
      </c>
      <c r="R2078">
        <v>1</v>
      </c>
      <c r="S2078">
        <v>0</v>
      </c>
      <c r="T2078">
        <v>16</v>
      </c>
      <c r="U2078">
        <v>0</v>
      </c>
      <c r="V2078">
        <v>0</v>
      </c>
      <c r="W2078">
        <v>0</v>
      </c>
      <c r="X2078">
        <v>89.461786660664501</v>
      </c>
      <c r="Y2078">
        <v>0</v>
      </c>
      <c r="Z2078">
        <v>0.91947575887272226</v>
      </c>
      <c r="AA2078">
        <v>0</v>
      </c>
      <c r="AB2078">
        <v>36.327813602526675</v>
      </c>
      <c r="AC2078">
        <v>0</v>
      </c>
      <c r="AD2078">
        <v>0</v>
      </c>
      <c r="AE2078">
        <v>126.7090760220639</v>
      </c>
    </row>
    <row r="2079" spans="1:31" x14ac:dyDescent="0.25">
      <c r="A2079">
        <v>2411740</v>
      </c>
      <c r="B2079">
        <v>1</v>
      </c>
      <c r="C2079" t="s">
        <v>80</v>
      </c>
      <c r="D2079" t="s">
        <v>85</v>
      </c>
      <c r="E2079" t="s">
        <v>146</v>
      </c>
      <c r="F2079" t="s">
        <v>5628</v>
      </c>
      <c r="G2079" t="s">
        <v>199</v>
      </c>
      <c r="H2079" t="s">
        <v>149</v>
      </c>
      <c r="I2079" t="s">
        <v>136</v>
      </c>
      <c r="J2079" t="s">
        <v>137</v>
      </c>
      <c r="K2079" t="s">
        <v>138</v>
      </c>
      <c r="L2079" t="s">
        <v>6240</v>
      </c>
      <c r="M2079" t="s">
        <v>6241</v>
      </c>
      <c r="N2079">
        <v>7.1572222219999997</v>
      </c>
      <c r="O2079">
        <v>0</v>
      </c>
      <c r="P2079">
        <v>11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18.002474052344159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18.002474052344159</v>
      </c>
    </row>
    <row r="2080" spans="1:31" x14ac:dyDescent="0.25">
      <c r="A2080">
        <v>2411989</v>
      </c>
      <c r="B2080">
        <v>1</v>
      </c>
      <c r="C2080" t="s">
        <v>80</v>
      </c>
      <c r="D2080" t="s">
        <v>98</v>
      </c>
      <c r="E2080" t="s">
        <v>162</v>
      </c>
      <c r="F2080" t="s">
        <v>6242</v>
      </c>
      <c r="G2080" t="s">
        <v>296</v>
      </c>
      <c r="H2080" t="s">
        <v>149</v>
      </c>
      <c r="I2080" t="s">
        <v>136</v>
      </c>
      <c r="J2080" t="s">
        <v>137</v>
      </c>
      <c r="K2080" t="s">
        <v>138</v>
      </c>
      <c r="L2080" t="s">
        <v>6243</v>
      </c>
      <c r="M2080" t="s">
        <v>6244</v>
      </c>
      <c r="N2080">
        <v>2.488611111</v>
      </c>
      <c r="O2080">
        <v>0</v>
      </c>
      <c r="P2080">
        <v>4</v>
      </c>
      <c r="Q2080">
        <v>0</v>
      </c>
      <c r="R2080">
        <v>1</v>
      </c>
      <c r="S2080">
        <v>0</v>
      </c>
      <c r="T2080">
        <v>9</v>
      </c>
      <c r="U2080">
        <v>0</v>
      </c>
      <c r="V2080">
        <v>0</v>
      </c>
      <c r="W2080">
        <v>0</v>
      </c>
      <c r="X2080">
        <v>10.985756844356775</v>
      </c>
      <c r="Y2080">
        <v>0</v>
      </c>
      <c r="Z2080">
        <v>0</v>
      </c>
      <c r="AA2080">
        <v>0</v>
      </c>
      <c r="AB2080">
        <v>4.1260551416240778</v>
      </c>
      <c r="AC2080">
        <v>0</v>
      </c>
      <c r="AD2080">
        <v>0</v>
      </c>
      <c r="AE2080">
        <v>15.111811985980854</v>
      </c>
    </row>
    <row r="2081" spans="1:31" x14ac:dyDescent="0.25">
      <c r="A2081">
        <v>2412055</v>
      </c>
      <c r="B2081">
        <v>1</v>
      </c>
      <c r="C2081" t="s">
        <v>81</v>
      </c>
      <c r="D2081" t="s">
        <v>126</v>
      </c>
      <c r="E2081" t="s">
        <v>141</v>
      </c>
      <c r="F2081" t="s">
        <v>6245</v>
      </c>
      <c r="G2081" t="s">
        <v>143</v>
      </c>
      <c r="H2081" t="s">
        <v>135</v>
      </c>
      <c r="I2081" t="s">
        <v>278</v>
      </c>
      <c r="J2081" t="s">
        <v>137</v>
      </c>
      <c r="K2081" t="s">
        <v>138</v>
      </c>
      <c r="L2081" t="s">
        <v>6246</v>
      </c>
      <c r="M2081" t="s">
        <v>6247</v>
      </c>
      <c r="N2081">
        <v>1.0555554999999999E-2</v>
      </c>
      <c r="O2081">
        <v>13</v>
      </c>
      <c r="P2081">
        <v>1311</v>
      </c>
      <c r="Q2081">
        <v>64</v>
      </c>
      <c r="R2081">
        <v>436</v>
      </c>
      <c r="S2081">
        <v>8</v>
      </c>
      <c r="T2081">
        <v>83</v>
      </c>
      <c r="U2081">
        <v>0</v>
      </c>
      <c r="V2081">
        <v>0</v>
      </c>
      <c r="W2081">
        <v>2.5897673049666666E-2</v>
      </c>
      <c r="X2081">
        <v>1.1631880516258839</v>
      </c>
      <c r="Y2081">
        <v>1.2501711684128445</v>
      </c>
      <c r="Z2081">
        <v>0.55942152705136072</v>
      </c>
      <c r="AA2081">
        <v>0.57663157718960012</v>
      </c>
      <c r="AB2081">
        <v>0.91817597601226719</v>
      </c>
      <c r="AC2081">
        <v>0</v>
      </c>
      <c r="AD2081">
        <v>0</v>
      </c>
      <c r="AE2081">
        <v>4.493485973341623</v>
      </c>
    </row>
    <row r="2082" spans="1:31" x14ac:dyDescent="0.25">
      <c r="A2082">
        <v>2412032</v>
      </c>
      <c r="B2082">
        <v>1</v>
      </c>
      <c r="C2082" t="s">
        <v>80</v>
      </c>
      <c r="D2082" t="s">
        <v>100</v>
      </c>
      <c r="E2082" t="s">
        <v>146</v>
      </c>
      <c r="F2082" t="s">
        <v>6248</v>
      </c>
      <c r="G2082" t="s">
        <v>199</v>
      </c>
      <c r="H2082" t="s">
        <v>149</v>
      </c>
      <c r="I2082" t="s">
        <v>136</v>
      </c>
      <c r="J2082" t="s">
        <v>137</v>
      </c>
      <c r="K2082" t="s">
        <v>138</v>
      </c>
      <c r="L2082" t="s">
        <v>6249</v>
      </c>
      <c r="M2082" t="s">
        <v>6250</v>
      </c>
      <c r="N2082">
        <v>1.6950000000000001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0.80666185886439989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0.80666185886439989</v>
      </c>
    </row>
    <row r="2083" spans="1:31" x14ac:dyDescent="0.25">
      <c r="A2083">
        <v>2412175</v>
      </c>
      <c r="B2083">
        <v>1</v>
      </c>
      <c r="C2083" t="s">
        <v>80</v>
      </c>
      <c r="D2083" t="s">
        <v>84</v>
      </c>
      <c r="E2083" t="s">
        <v>152</v>
      </c>
      <c r="F2083" t="s">
        <v>6251</v>
      </c>
      <c r="G2083" t="s">
        <v>154</v>
      </c>
      <c r="H2083" t="s">
        <v>149</v>
      </c>
      <c r="I2083" t="s">
        <v>136</v>
      </c>
      <c r="J2083" t="s">
        <v>137</v>
      </c>
      <c r="K2083" t="s">
        <v>138</v>
      </c>
      <c r="L2083" t="s">
        <v>6252</v>
      </c>
      <c r="M2083" t="s">
        <v>6253</v>
      </c>
      <c r="N2083">
        <v>0.234166666</v>
      </c>
      <c r="O2083">
        <v>0</v>
      </c>
      <c r="P2083">
        <v>347</v>
      </c>
      <c r="Q2083">
        <v>0</v>
      </c>
      <c r="R2083">
        <v>0</v>
      </c>
      <c r="S2083">
        <v>0</v>
      </c>
      <c r="T2083">
        <v>20</v>
      </c>
      <c r="U2083">
        <v>0</v>
      </c>
      <c r="V2083">
        <v>0</v>
      </c>
      <c r="W2083">
        <v>0</v>
      </c>
      <c r="X2083">
        <v>15.479135163776569</v>
      </c>
      <c r="Y2083">
        <v>0</v>
      </c>
      <c r="Z2083">
        <v>0</v>
      </c>
      <c r="AA2083">
        <v>0</v>
      </c>
      <c r="AB2083">
        <v>4.5489431236674331</v>
      </c>
      <c r="AC2083">
        <v>0</v>
      </c>
      <c r="AD2083">
        <v>0</v>
      </c>
      <c r="AE2083">
        <v>20.028078287444004</v>
      </c>
    </row>
    <row r="2084" spans="1:31" x14ac:dyDescent="0.25">
      <c r="A2084">
        <v>2412118</v>
      </c>
      <c r="B2084">
        <v>1</v>
      </c>
      <c r="C2084" t="s">
        <v>81</v>
      </c>
      <c r="D2084" t="s">
        <v>118</v>
      </c>
      <c r="E2084" t="s">
        <v>162</v>
      </c>
      <c r="F2084" t="s">
        <v>6254</v>
      </c>
      <c r="G2084" t="s">
        <v>164</v>
      </c>
      <c r="H2084" t="s">
        <v>149</v>
      </c>
      <c r="I2084" t="s">
        <v>136</v>
      </c>
      <c r="J2084" t="s">
        <v>137</v>
      </c>
      <c r="K2084" t="s">
        <v>138</v>
      </c>
      <c r="L2084" t="s">
        <v>6255</v>
      </c>
      <c r="M2084" t="s">
        <v>6256</v>
      </c>
      <c r="N2084">
        <v>2.4963888879999998</v>
      </c>
      <c r="O2084">
        <v>0</v>
      </c>
      <c r="P2084">
        <v>10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6.4681562402786934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6.4681562402786934</v>
      </c>
    </row>
    <row r="2085" spans="1:31" x14ac:dyDescent="0.25">
      <c r="A2085">
        <v>2411763</v>
      </c>
      <c r="B2085">
        <v>1</v>
      </c>
      <c r="C2085" t="s">
        <v>80</v>
      </c>
      <c r="D2085" t="s">
        <v>87</v>
      </c>
      <c r="E2085" t="s">
        <v>152</v>
      </c>
      <c r="F2085" t="s">
        <v>6257</v>
      </c>
      <c r="G2085" t="s">
        <v>176</v>
      </c>
      <c r="H2085" t="s">
        <v>149</v>
      </c>
      <c r="I2085" t="s">
        <v>136</v>
      </c>
      <c r="J2085" t="s">
        <v>137</v>
      </c>
      <c r="K2085" t="s">
        <v>159</v>
      </c>
      <c r="L2085" t="s">
        <v>6258</v>
      </c>
      <c r="M2085" t="s">
        <v>6259</v>
      </c>
      <c r="N2085">
        <v>1.382777777</v>
      </c>
      <c r="O2085">
        <v>0</v>
      </c>
      <c r="P2085">
        <v>612</v>
      </c>
      <c r="Q2085">
        <v>0</v>
      </c>
      <c r="R2085">
        <v>0</v>
      </c>
      <c r="S2085">
        <v>0</v>
      </c>
      <c r="T2085">
        <v>29</v>
      </c>
      <c r="U2085">
        <v>0</v>
      </c>
      <c r="V2085">
        <v>0</v>
      </c>
      <c r="W2085">
        <v>0</v>
      </c>
      <c r="X2085">
        <v>206.99202382785649</v>
      </c>
      <c r="Y2085">
        <v>0</v>
      </c>
      <c r="Z2085">
        <v>0</v>
      </c>
      <c r="AA2085">
        <v>0</v>
      </c>
      <c r="AB2085">
        <v>74.087392491448114</v>
      </c>
      <c r="AC2085">
        <v>0</v>
      </c>
      <c r="AD2085">
        <v>0</v>
      </c>
      <c r="AE2085">
        <v>281.07941631930458</v>
      </c>
    </row>
    <row r="2086" spans="1:31" x14ac:dyDescent="0.25">
      <c r="A2086">
        <v>2412012</v>
      </c>
      <c r="B2086">
        <v>1</v>
      </c>
      <c r="C2086" t="s">
        <v>81</v>
      </c>
      <c r="D2086" t="s">
        <v>113</v>
      </c>
      <c r="E2086" t="s">
        <v>241</v>
      </c>
      <c r="F2086" t="s">
        <v>910</v>
      </c>
      <c r="G2086" t="s">
        <v>143</v>
      </c>
      <c r="H2086" t="s">
        <v>135</v>
      </c>
      <c r="I2086" t="s">
        <v>136</v>
      </c>
      <c r="J2086" t="s">
        <v>137</v>
      </c>
      <c r="K2086" t="s">
        <v>138</v>
      </c>
      <c r="L2086" t="s">
        <v>6260</v>
      </c>
      <c r="M2086" t="s">
        <v>6261</v>
      </c>
      <c r="N2086">
        <v>8.3333332999999996E-2</v>
      </c>
      <c r="O2086">
        <v>4</v>
      </c>
      <c r="P2086">
        <v>2423</v>
      </c>
      <c r="Q2086">
        <v>133</v>
      </c>
      <c r="R2086">
        <v>449</v>
      </c>
      <c r="S2086">
        <v>8</v>
      </c>
      <c r="T2086">
        <v>275</v>
      </c>
      <c r="U2086">
        <v>0</v>
      </c>
      <c r="V2086">
        <v>0</v>
      </c>
      <c r="W2086">
        <v>5.4287442505624998E-2</v>
      </c>
      <c r="X2086">
        <v>36.921731239955683</v>
      </c>
      <c r="Y2086">
        <v>2.7207536778831183</v>
      </c>
      <c r="Z2086">
        <v>3.1853449040222013</v>
      </c>
      <c r="AA2086">
        <v>4.706992016475569</v>
      </c>
      <c r="AB2086">
        <v>11.272013569448806</v>
      </c>
      <c r="AC2086">
        <v>0</v>
      </c>
      <c r="AD2086">
        <v>0</v>
      </c>
      <c r="AE2086">
        <v>58.861122850290997</v>
      </c>
    </row>
    <row r="2087" spans="1:31" x14ac:dyDescent="0.25">
      <c r="A2087">
        <v>2411820</v>
      </c>
      <c r="B2087">
        <v>1</v>
      </c>
      <c r="C2087" t="s">
        <v>80</v>
      </c>
      <c r="D2087" t="s">
        <v>105</v>
      </c>
      <c r="E2087" t="s">
        <v>288</v>
      </c>
      <c r="F2087" t="s">
        <v>6262</v>
      </c>
      <c r="G2087" t="s">
        <v>154</v>
      </c>
      <c r="H2087" t="s">
        <v>149</v>
      </c>
      <c r="I2087" t="s">
        <v>136</v>
      </c>
      <c r="J2087" t="s">
        <v>137</v>
      </c>
      <c r="K2087" t="s">
        <v>138</v>
      </c>
      <c r="L2087" t="s">
        <v>6263</v>
      </c>
      <c r="M2087" t="s">
        <v>6264</v>
      </c>
      <c r="N2087">
        <v>0.67500000000000004</v>
      </c>
      <c r="O2087">
        <v>0</v>
      </c>
      <c r="P2087">
        <v>24</v>
      </c>
      <c r="Q2087">
        <v>0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3.08241976310175</v>
      </c>
      <c r="Y2087">
        <v>0</v>
      </c>
      <c r="Z2087">
        <v>0</v>
      </c>
      <c r="AA2087">
        <v>0</v>
      </c>
      <c r="AB2087">
        <v>1.1818316713009667</v>
      </c>
      <c r="AC2087">
        <v>0</v>
      </c>
      <c r="AD2087">
        <v>0</v>
      </c>
      <c r="AE2087">
        <v>4.2642514344027163</v>
      </c>
    </row>
    <row r="2088" spans="1:31" x14ac:dyDescent="0.25">
      <c r="A2088">
        <v>2411946</v>
      </c>
      <c r="B2088">
        <v>1</v>
      </c>
      <c r="C2088" t="s">
        <v>80</v>
      </c>
      <c r="D2088" t="s">
        <v>98</v>
      </c>
      <c r="E2088" t="s">
        <v>146</v>
      </c>
      <c r="F2088" t="s">
        <v>6265</v>
      </c>
      <c r="G2088" t="s">
        <v>148</v>
      </c>
      <c r="H2088" t="s">
        <v>149</v>
      </c>
      <c r="I2088" t="s">
        <v>136</v>
      </c>
      <c r="J2088" t="s">
        <v>137</v>
      </c>
      <c r="K2088" t="s">
        <v>138</v>
      </c>
      <c r="L2088" t="s">
        <v>6266</v>
      </c>
      <c r="M2088" t="s">
        <v>6267</v>
      </c>
      <c r="N2088">
        <v>6.6058333329999996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0.17601838508054168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0.17601838508054168</v>
      </c>
    </row>
    <row r="2089" spans="1:31" x14ac:dyDescent="0.25">
      <c r="A2089">
        <v>2412201</v>
      </c>
      <c r="B2089">
        <v>1</v>
      </c>
      <c r="C2089" t="s">
        <v>80</v>
      </c>
      <c r="D2089" t="s">
        <v>97</v>
      </c>
      <c r="E2089" t="s">
        <v>146</v>
      </c>
      <c r="F2089" t="s">
        <v>6268</v>
      </c>
      <c r="G2089" t="s">
        <v>199</v>
      </c>
      <c r="H2089" t="s">
        <v>149</v>
      </c>
      <c r="I2089" t="s">
        <v>136</v>
      </c>
      <c r="J2089" t="s">
        <v>137</v>
      </c>
      <c r="K2089" t="s">
        <v>138</v>
      </c>
      <c r="L2089" t="s">
        <v>6269</v>
      </c>
      <c r="M2089" t="s">
        <v>6270</v>
      </c>
      <c r="N2089">
        <v>1.571111111</v>
      </c>
      <c r="O2089">
        <v>0</v>
      </c>
      <c r="P2089">
        <v>2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0.81073676958944185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0.81073676958944185</v>
      </c>
    </row>
    <row r="2090" spans="1:31" x14ac:dyDescent="0.25">
      <c r="A2090">
        <v>2411952</v>
      </c>
      <c r="B2090">
        <v>1</v>
      </c>
      <c r="C2090" t="s">
        <v>80</v>
      </c>
      <c r="D2090" t="s">
        <v>98</v>
      </c>
      <c r="E2090" t="s">
        <v>141</v>
      </c>
      <c r="F2090" t="s">
        <v>4664</v>
      </c>
      <c r="G2090" t="s">
        <v>143</v>
      </c>
      <c r="H2090" t="s">
        <v>135</v>
      </c>
      <c r="I2090" t="s">
        <v>136</v>
      </c>
      <c r="J2090" t="s">
        <v>137</v>
      </c>
      <c r="K2090" t="s">
        <v>138</v>
      </c>
      <c r="L2090" t="s">
        <v>6271</v>
      </c>
      <c r="M2090" t="s">
        <v>6272</v>
      </c>
      <c r="N2090">
        <v>2.5452777769999999</v>
      </c>
      <c r="O2090">
        <v>0</v>
      </c>
      <c r="P2090">
        <v>79</v>
      </c>
      <c r="Q2090">
        <v>0</v>
      </c>
      <c r="R2090">
        <v>24</v>
      </c>
      <c r="S2090">
        <v>0</v>
      </c>
      <c r="T2090">
        <v>16</v>
      </c>
      <c r="U2090">
        <v>0</v>
      </c>
      <c r="V2090">
        <v>0</v>
      </c>
      <c r="W2090">
        <v>0</v>
      </c>
      <c r="X2090">
        <v>49.160957117558489</v>
      </c>
      <c r="Y2090">
        <v>0</v>
      </c>
      <c r="Z2090">
        <v>25.760764906977322</v>
      </c>
      <c r="AA2090">
        <v>0</v>
      </c>
      <c r="AB2090">
        <v>27.496089735298657</v>
      </c>
      <c r="AC2090">
        <v>0</v>
      </c>
      <c r="AD2090">
        <v>0</v>
      </c>
      <c r="AE2090">
        <v>102.41781175983446</v>
      </c>
    </row>
    <row r="2091" spans="1:31" x14ac:dyDescent="0.25">
      <c r="A2091">
        <v>2411992</v>
      </c>
      <c r="B2091">
        <v>1</v>
      </c>
      <c r="C2091" t="s">
        <v>80</v>
      </c>
      <c r="D2091" t="s">
        <v>82</v>
      </c>
      <c r="E2091" t="s">
        <v>132</v>
      </c>
      <c r="F2091" t="s">
        <v>6273</v>
      </c>
      <c r="G2091" t="s">
        <v>565</v>
      </c>
      <c r="H2091" t="s">
        <v>135</v>
      </c>
      <c r="I2091" t="s">
        <v>136</v>
      </c>
      <c r="J2091" t="s">
        <v>137</v>
      </c>
      <c r="K2091" t="s">
        <v>159</v>
      </c>
      <c r="L2091" t="s">
        <v>6274</v>
      </c>
      <c r="M2091" t="s">
        <v>6275</v>
      </c>
      <c r="N2091">
        <v>0.3</v>
      </c>
      <c r="O2091">
        <v>0</v>
      </c>
      <c r="P2091">
        <v>23</v>
      </c>
      <c r="Q2091">
        <v>0</v>
      </c>
      <c r="R2091">
        <v>0</v>
      </c>
      <c r="S2091">
        <v>0</v>
      </c>
      <c r="T2091">
        <v>973</v>
      </c>
      <c r="U2091">
        <v>0</v>
      </c>
      <c r="V2091">
        <v>0</v>
      </c>
      <c r="W2091">
        <v>0</v>
      </c>
      <c r="X2091">
        <v>0.85608747679499986</v>
      </c>
      <c r="Y2091">
        <v>0</v>
      </c>
      <c r="Z2091">
        <v>0</v>
      </c>
      <c r="AA2091">
        <v>0</v>
      </c>
      <c r="AB2091">
        <v>183.95178428052611</v>
      </c>
      <c r="AC2091">
        <v>0</v>
      </c>
      <c r="AD2091">
        <v>0</v>
      </c>
      <c r="AE2091">
        <v>184.80787175732112</v>
      </c>
    </row>
    <row r="2092" spans="1:31" x14ac:dyDescent="0.25">
      <c r="A2092">
        <v>2411886</v>
      </c>
      <c r="B2092">
        <v>1</v>
      </c>
      <c r="C2092" t="s">
        <v>81</v>
      </c>
      <c r="D2092" t="s">
        <v>123</v>
      </c>
      <c r="E2092" t="s">
        <v>146</v>
      </c>
      <c r="F2092" t="s">
        <v>6276</v>
      </c>
      <c r="G2092" t="s">
        <v>282</v>
      </c>
      <c r="H2092" t="s">
        <v>149</v>
      </c>
      <c r="I2092" t="s">
        <v>136</v>
      </c>
      <c r="J2092" t="s">
        <v>137</v>
      </c>
      <c r="K2092" t="s">
        <v>138</v>
      </c>
      <c r="L2092" t="s">
        <v>6277</v>
      </c>
      <c r="M2092" t="s">
        <v>6278</v>
      </c>
      <c r="N2092">
        <v>3.562777777</v>
      </c>
      <c r="O2092">
        <v>0</v>
      </c>
      <c r="P2092">
        <v>5</v>
      </c>
      <c r="Q2092">
        <v>0</v>
      </c>
      <c r="R2092">
        <v>0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1.9423446494108496</v>
      </c>
      <c r="Y2092">
        <v>0</v>
      </c>
      <c r="Z2092">
        <v>0</v>
      </c>
      <c r="AA2092">
        <v>0</v>
      </c>
      <c r="AB2092">
        <v>5.9155305625640171</v>
      </c>
      <c r="AC2092">
        <v>0</v>
      </c>
      <c r="AD2092">
        <v>0</v>
      </c>
      <c r="AE2092">
        <v>7.8578752119748669</v>
      </c>
    </row>
    <row r="2093" spans="1:31" x14ac:dyDescent="0.25">
      <c r="A2093">
        <v>2411743</v>
      </c>
      <c r="B2093">
        <v>1</v>
      </c>
      <c r="C2093" t="s">
        <v>81</v>
      </c>
      <c r="D2093" t="s">
        <v>120</v>
      </c>
      <c r="E2093" t="s">
        <v>174</v>
      </c>
      <c r="F2093" t="s">
        <v>6279</v>
      </c>
      <c r="G2093" t="s">
        <v>143</v>
      </c>
      <c r="H2093" t="s">
        <v>135</v>
      </c>
      <c r="I2093" t="s">
        <v>136</v>
      </c>
      <c r="J2093" t="s">
        <v>137</v>
      </c>
      <c r="K2093" t="s">
        <v>138</v>
      </c>
      <c r="L2093" t="s">
        <v>6280</v>
      </c>
      <c r="M2093" t="s">
        <v>6281</v>
      </c>
      <c r="N2093">
        <v>0.102222222</v>
      </c>
      <c r="O2093">
        <v>0</v>
      </c>
      <c r="P2093">
        <v>2093</v>
      </c>
      <c r="Q2093">
        <v>22</v>
      </c>
      <c r="R2093">
        <v>30</v>
      </c>
      <c r="S2093">
        <v>12</v>
      </c>
      <c r="T2093">
        <v>400</v>
      </c>
      <c r="U2093">
        <v>5</v>
      </c>
      <c r="V2093">
        <v>5</v>
      </c>
      <c r="W2093">
        <v>0</v>
      </c>
      <c r="X2093">
        <v>40.280497460235914</v>
      </c>
      <c r="Y2093">
        <v>9.2621875586488892E-2</v>
      </c>
      <c r="Z2093">
        <v>0.31472278709853335</v>
      </c>
      <c r="AA2093">
        <v>9.6882353063761784</v>
      </c>
      <c r="AB2093">
        <v>37.501987784283116</v>
      </c>
      <c r="AC2093">
        <v>51.469002171989999</v>
      </c>
      <c r="AD2093">
        <v>46.703795829566403</v>
      </c>
      <c r="AE2093">
        <v>186.05086321513664</v>
      </c>
    </row>
    <row r="2094" spans="1:31" x14ac:dyDescent="0.25">
      <c r="A2094">
        <v>2411823</v>
      </c>
      <c r="B2094">
        <v>1</v>
      </c>
      <c r="C2094" t="s">
        <v>81</v>
      </c>
      <c r="D2094" t="s">
        <v>117</v>
      </c>
      <c r="E2094" t="s">
        <v>141</v>
      </c>
      <c r="F2094" t="s">
        <v>6282</v>
      </c>
      <c r="G2094" t="s">
        <v>158</v>
      </c>
      <c r="H2094" t="s">
        <v>135</v>
      </c>
      <c r="I2094" t="s">
        <v>136</v>
      </c>
      <c r="J2094" t="s">
        <v>137</v>
      </c>
      <c r="K2094" t="s">
        <v>159</v>
      </c>
      <c r="L2094" t="s">
        <v>6283</v>
      </c>
      <c r="M2094" t="s">
        <v>6284</v>
      </c>
      <c r="N2094">
        <v>6.5191666660000003</v>
      </c>
      <c r="O2094">
        <v>1</v>
      </c>
      <c r="P2094">
        <v>274</v>
      </c>
      <c r="Q2094">
        <v>12</v>
      </c>
      <c r="R2094">
        <v>27</v>
      </c>
      <c r="S2094">
        <v>0</v>
      </c>
      <c r="T2094">
        <v>12</v>
      </c>
      <c r="U2094">
        <v>0</v>
      </c>
      <c r="V2094">
        <v>0</v>
      </c>
      <c r="W2094">
        <v>1.2949818470472501</v>
      </c>
      <c r="X2094">
        <v>211.74334045824804</v>
      </c>
      <c r="Y2094">
        <v>2.3630409245002997</v>
      </c>
      <c r="Z2094">
        <v>22.786031583531688</v>
      </c>
      <c r="AA2094">
        <v>0</v>
      </c>
      <c r="AB2094">
        <v>141.04482541928053</v>
      </c>
      <c r="AC2094">
        <v>0</v>
      </c>
      <c r="AD2094">
        <v>0</v>
      </c>
      <c r="AE2094">
        <v>379.2322202326078</v>
      </c>
    </row>
    <row r="2095" spans="1:31" x14ac:dyDescent="0.25">
      <c r="A2095">
        <v>2411855</v>
      </c>
      <c r="B2095">
        <v>1</v>
      </c>
      <c r="C2095" t="s">
        <v>80</v>
      </c>
      <c r="D2095" t="s">
        <v>82</v>
      </c>
      <c r="E2095" t="s">
        <v>288</v>
      </c>
      <c r="F2095" t="s">
        <v>6285</v>
      </c>
      <c r="G2095" t="s">
        <v>471</v>
      </c>
      <c r="H2095" t="s">
        <v>149</v>
      </c>
      <c r="I2095" t="s">
        <v>136</v>
      </c>
      <c r="J2095" t="s">
        <v>137</v>
      </c>
      <c r="K2095" t="s">
        <v>138</v>
      </c>
      <c r="L2095" t="s">
        <v>6286</v>
      </c>
      <c r="M2095" t="s">
        <v>6287</v>
      </c>
      <c r="N2095">
        <v>6.2661111109999998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32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41.034972406078325</v>
      </c>
      <c r="AC2095">
        <v>0</v>
      </c>
      <c r="AD2095">
        <v>0</v>
      </c>
      <c r="AE2095">
        <v>41.034972406078325</v>
      </c>
    </row>
    <row r="2096" spans="1:31" x14ac:dyDescent="0.25">
      <c r="A2096">
        <v>2411832</v>
      </c>
      <c r="B2096">
        <v>1</v>
      </c>
      <c r="C2096" t="s">
        <v>81</v>
      </c>
      <c r="D2096" t="s">
        <v>124</v>
      </c>
      <c r="E2096" t="s">
        <v>132</v>
      </c>
      <c r="F2096" t="s">
        <v>6288</v>
      </c>
      <c r="G2096" t="s">
        <v>158</v>
      </c>
      <c r="H2096" t="s">
        <v>135</v>
      </c>
      <c r="I2096" t="s">
        <v>136</v>
      </c>
      <c r="J2096" t="s">
        <v>137</v>
      </c>
      <c r="K2096" t="s">
        <v>159</v>
      </c>
      <c r="L2096" t="s">
        <v>6289</v>
      </c>
      <c r="M2096" t="s">
        <v>6290</v>
      </c>
      <c r="N2096">
        <v>1.6486111109999999</v>
      </c>
      <c r="O2096">
        <v>0</v>
      </c>
      <c r="P2096">
        <v>196</v>
      </c>
      <c r="Q2096">
        <v>0</v>
      </c>
      <c r="R2096">
        <v>1</v>
      </c>
      <c r="S2096">
        <v>0</v>
      </c>
      <c r="T2096">
        <v>23</v>
      </c>
      <c r="U2096">
        <v>0</v>
      </c>
      <c r="V2096">
        <v>0</v>
      </c>
      <c r="W2096">
        <v>0</v>
      </c>
      <c r="X2096">
        <v>59.028190160331881</v>
      </c>
      <c r="Y2096">
        <v>0</v>
      </c>
      <c r="Z2096">
        <v>0</v>
      </c>
      <c r="AA2096">
        <v>0</v>
      </c>
      <c r="AB2096">
        <v>39.096994754614535</v>
      </c>
      <c r="AC2096">
        <v>0</v>
      </c>
      <c r="AD2096">
        <v>0</v>
      </c>
      <c r="AE2096">
        <v>98.125184914946416</v>
      </c>
    </row>
    <row r="2097" spans="1:31" x14ac:dyDescent="0.25">
      <c r="A2097">
        <v>2411749</v>
      </c>
      <c r="B2097">
        <v>1</v>
      </c>
      <c r="C2097" t="s">
        <v>80</v>
      </c>
      <c r="D2097" t="s">
        <v>92</v>
      </c>
      <c r="E2097" t="s">
        <v>162</v>
      </c>
      <c r="F2097" t="s">
        <v>933</v>
      </c>
      <c r="G2097" t="s">
        <v>164</v>
      </c>
      <c r="H2097" t="s">
        <v>149</v>
      </c>
      <c r="I2097" t="s">
        <v>136</v>
      </c>
      <c r="J2097" t="s">
        <v>137</v>
      </c>
      <c r="K2097" t="s">
        <v>138</v>
      </c>
      <c r="L2097" t="s">
        <v>6291</v>
      </c>
      <c r="M2097" t="s">
        <v>6292</v>
      </c>
      <c r="N2097">
        <v>1.899444444</v>
      </c>
      <c r="O2097">
        <v>0</v>
      </c>
      <c r="P2097">
        <v>17</v>
      </c>
      <c r="Q2097">
        <v>0</v>
      </c>
      <c r="R2097">
        <v>4</v>
      </c>
      <c r="S2097">
        <v>0</v>
      </c>
      <c r="T2097">
        <v>2</v>
      </c>
      <c r="U2097">
        <v>0</v>
      </c>
      <c r="V2097">
        <v>0</v>
      </c>
      <c r="W2097">
        <v>0</v>
      </c>
      <c r="X2097">
        <v>12.401098341499504</v>
      </c>
      <c r="Y2097">
        <v>0</v>
      </c>
      <c r="Z2097">
        <v>1.1776249822316667E-2</v>
      </c>
      <c r="AA2097">
        <v>0</v>
      </c>
      <c r="AB2097">
        <v>7.2831636343841506</v>
      </c>
      <c r="AC2097">
        <v>0</v>
      </c>
      <c r="AD2097">
        <v>0</v>
      </c>
      <c r="AE2097">
        <v>19.696038225705969</v>
      </c>
    </row>
    <row r="2098" spans="1:31" x14ac:dyDescent="0.25">
      <c r="A2098">
        <v>2411995</v>
      </c>
      <c r="B2098">
        <v>1</v>
      </c>
      <c r="C2098" t="s">
        <v>80</v>
      </c>
      <c r="D2098" t="s">
        <v>90</v>
      </c>
      <c r="E2098" t="s">
        <v>241</v>
      </c>
      <c r="F2098" t="s">
        <v>6293</v>
      </c>
      <c r="G2098" t="s">
        <v>158</v>
      </c>
      <c r="H2098" t="s">
        <v>135</v>
      </c>
      <c r="I2098" t="s">
        <v>136</v>
      </c>
      <c r="J2098" t="s">
        <v>137</v>
      </c>
      <c r="K2098" t="s">
        <v>159</v>
      </c>
      <c r="L2098" t="s">
        <v>6294</v>
      </c>
      <c r="M2098" t="s">
        <v>6295</v>
      </c>
      <c r="N2098">
        <v>4.1947222220000002</v>
      </c>
      <c r="O2098">
        <v>0</v>
      </c>
      <c r="P2098">
        <v>3032</v>
      </c>
      <c r="Q2098">
        <v>0</v>
      </c>
      <c r="R2098">
        <v>0</v>
      </c>
      <c r="S2098">
        <v>2</v>
      </c>
      <c r="T2098">
        <v>359</v>
      </c>
      <c r="U2098">
        <v>0</v>
      </c>
      <c r="V2098">
        <v>0</v>
      </c>
      <c r="W2098">
        <v>0</v>
      </c>
      <c r="X2098">
        <v>2640.1919977424782</v>
      </c>
      <c r="Y2098">
        <v>0</v>
      </c>
      <c r="Z2098">
        <v>0</v>
      </c>
      <c r="AA2098">
        <v>113.08792018234375</v>
      </c>
      <c r="AB2098">
        <v>1560.4692340311851</v>
      </c>
      <c r="AC2098">
        <v>0</v>
      </c>
      <c r="AD2098">
        <v>0</v>
      </c>
      <c r="AE2098">
        <v>4313.7491519560072</v>
      </c>
    </row>
    <row r="2099" spans="1:31" x14ac:dyDescent="0.25">
      <c r="A2099">
        <v>2411981</v>
      </c>
      <c r="B2099">
        <v>1</v>
      </c>
      <c r="C2099" t="s">
        <v>80</v>
      </c>
      <c r="D2099" t="s">
        <v>97</v>
      </c>
      <c r="E2099" t="s">
        <v>162</v>
      </c>
      <c r="F2099" t="s">
        <v>6296</v>
      </c>
      <c r="G2099" t="s">
        <v>154</v>
      </c>
      <c r="H2099" t="s">
        <v>149</v>
      </c>
      <c r="I2099" t="s">
        <v>136</v>
      </c>
      <c r="J2099" t="s">
        <v>137</v>
      </c>
      <c r="K2099" t="s">
        <v>138</v>
      </c>
      <c r="L2099" t="s">
        <v>6297</v>
      </c>
      <c r="M2099" t="s">
        <v>6298</v>
      </c>
      <c r="N2099">
        <v>0.48416666600000002</v>
      </c>
      <c r="O2099">
        <v>0</v>
      </c>
      <c r="P2099">
        <v>71</v>
      </c>
      <c r="Q2099">
        <v>0</v>
      </c>
      <c r="R2099">
        <v>0</v>
      </c>
      <c r="S2099">
        <v>0</v>
      </c>
      <c r="T2099">
        <v>17</v>
      </c>
      <c r="U2099">
        <v>0</v>
      </c>
      <c r="V2099">
        <v>0</v>
      </c>
      <c r="W2099">
        <v>0</v>
      </c>
      <c r="X2099">
        <v>11.098172783310373</v>
      </c>
      <c r="Y2099">
        <v>0</v>
      </c>
      <c r="Z2099">
        <v>0</v>
      </c>
      <c r="AA2099">
        <v>0</v>
      </c>
      <c r="AB2099">
        <v>12.488378698711125</v>
      </c>
      <c r="AC2099">
        <v>0</v>
      </c>
      <c r="AD2099">
        <v>0</v>
      </c>
      <c r="AE2099">
        <v>23.586551482021498</v>
      </c>
    </row>
    <row r="2100" spans="1:31" x14ac:dyDescent="0.25">
      <c r="A2100">
        <v>2411912</v>
      </c>
      <c r="B2100">
        <v>1</v>
      </c>
      <c r="C2100" t="s">
        <v>81</v>
      </c>
      <c r="D2100" t="s">
        <v>127</v>
      </c>
      <c r="E2100" t="s">
        <v>132</v>
      </c>
      <c r="F2100" t="s">
        <v>6299</v>
      </c>
      <c r="G2100" t="s">
        <v>158</v>
      </c>
      <c r="H2100" t="s">
        <v>135</v>
      </c>
      <c r="I2100" t="s">
        <v>136</v>
      </c>
      <c r="J2100" t="s">
        <v>137</v>
      </c>
      <c r="K2100" t="s">
        <v>159</v>
      </c>
      <c r="L2100" t="s">
        <v>6300</v>
      </c>
      <c r="M2100" t="s">
        <v>6301</v>
      </c>
      <c r="N2100">
        <v>0.699722222</v>
      </c>
      <c r="O2100">
        <v>0</v>
      </c>
      <c r="P2100">
        <v>1</v>
      </c>
      <c r="Q2100">
        <v>0</v>
      </c>
      <c r="R2100">
        <v>0</v>
      </c>
      <c r="S2100">
        <v>0</v>
      </c>
      <c r="T2100">
        <v>47</v>
      </c>
      <c r="U2100">
        <v>0</v>
      </c>
      <c r="V2100">
        <v>0</v>
      </c>
      <c r="W2100">
        <v>0</v>
      </c>
      <c r="X2100">
        <v>0.14529426523030003</v>
      </c>
      <c r="Y2100">
        <v>0</v>
      </c>
      <c r="Z2100">
        <v>0</v>
      </c>
      <c r="AA2100">
        <v>0</v>
      </c>
      <c r="AB2100">
        <v>29.223802824884309</v>
      </c>
      <c r="AC2100">
        <v>0</v>
      </c>
      <c r="AD2100">
        <v>0</v>
      </c>
      <c r="AE2100">
        <v>29.369097090114611</v>
      </c>
    </row>
    <row r="2101" spans="1:31" x14ac:dyDescent="0.25">
      <c r="A2101">
        <v>2412104</v>
      </c>
      <c r="B2101">
        <v>1</v>
      </c>
      <c r="C2101" t="s">
        <v>81</v>
      </c>
      <c r="D2101" t="s">
        <v>116</v>
      </c>
      <c r="E2101" t="s">
        <v>141</v>
      </c>
      <c r="F2101" t="s">
        <v>6302</v>
      </c>
      <c r="G2101" t="s">
        <v>143</v>
      </c>
      <c r="H2101" t="s">
        <v>135</v>
      </c>
      <c r="I2101" t="s">
        <v>136</v>
      </c>
      <c r="J2101" t="s">
        <v>137</v>
      </c>
      <c r="K2101" t="s">
        <v>138</v>
      </c>
      <c r="L2101" t="s">
        <v>6303</v>
      </c>
      <c r="M2101" t="s">
        <v>6304</v>
      </c>
      <c r="N2101">
        <v>0.50444444399999999</v>
      </c>
      <c r="O2101">
        <v>1</v>
      </c>
      <c r="P2101">
        <v>523</v>
      </c>
      <c r="Q2101">
        <v>5</v>
      </c>
      <c r="R2101">
        <v>38</v>
      </c>
      <c r="S2101">
        <v>0</v>
      </c>
      <c r="T2101">
        <v>60</v>
      </c>
      <c r="U2101">
        <v>0</v>
      </c>
      <c r="V2101">
        <v>0</v>
      </c>
      <c r="W2101">
        <v>0.10359320803933335</v>
      </c>
      <c r="X2101">
        <v>37.683953936943439</v>
      </c>
      <c r="Y2101">
        <v>1.7981039613658001</v>
      </c>
      <c r="Z2101">
        <v>4.4166995741557331</v>
      </c>
      <c r="AA2101">
        <v>0</v>
      </c>
      <c r="AB2101">
        <v>9.3712721818045566</v>
      </c>
      <c r="AC2101">
        <v>0</v>
      </c>
      <c r="AD2101">
        <v>0</v>
      </c>
      <c r="AE2101">
        <v>53.373622862308864</v>
      </c>
    </row>
    <row r="2102" spans="1:31" x14ac:dyDescent="0.25">
      <c r="A2102">
        <v>2411975</v>
      </c>
      <c r="B2102">
        <v>1</v>
      </c>
      <c r="C2102" t="s">
        <v>80</v>
      </c>
      <c r="D2102" t="s">
        <v>89</v>
      </c>
      <c r="E2102" t="s">
        <v>146</v>
      </c>
      <c r="F2102" t="s">
        <v>6305</v>
      </c>
      <c r="G2102" t="s">
        <v>282</v>
      </c>
      <c r="H2102" t="s">
        <v>149</v>
      </c>
      <c r="I2102" t="s">
        <v>136</v>
      </c>
      <c r="J2102" t="s">
        <v>137</v>
      </c>
      <c r="K2102" t="s">
        <v>138</v>
      </c>
      <c r="L2102" t="s">
        <v>6306</v>
      </c>
      <c r="M2102" t="s">
        <v>6307</v>
      </c>
      <c r="N2102">
        <v>3.7258333330000002</v>
      </c>
      <c r="O2102">
        <v>0</v>
      </c>
      <c r="P2102">
        <v>11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62.734963340628951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62.734963340628951</v>
      </c>
    </row>
    <row r="2103" spans="1:31" x14ac:dyDescent="0.25">
      <c r="A2103">
        <v>2412167</v>
      </c>
      <c r="B2103">
        <v>1</v>
      </c>
      <c r="C2103" t="s">
        <v>80</v>
      </c>
      <c r="D2103" t="s">
        <v>95</v>
      </c>
      <c r="E2103" t="s">
        <v>132</v>
      </c>
      <c r="F2103" t="s">
        <v>6308</v>
      </c>
      <c r="G2103" t="s">
        <v>215</v>
      </c>
      <c r="H2103" t="s">
        <v>135</v>
      </c>
      <c r="I2103" t="s">
        <v>136</v>
      </c>
      <c r="J2103" t="s">
        <v>137</v>
      </c>
      <c r="K2103" t="s">
        <v>138</v>
      </c>
      <c r="L2103" t="s">
        <v>6309</v>
      </c>
      <c r="M2103" t="s">
        <v>6310</v>
      </c>
      <c r="N2103">
        <v>1.5205555550000001</v>
      </c>
      <c r="O2103">
        <v>0</v>
      </c>
      <c r="P2103">
        <v>0</v>
      </c>
      <c r="Q2103">
        <v>0</v>
      </c>
      <c r="R2103">
        <v>0</v>
      </c>
      <c r="S2103">
        <v>1</v>
      </c>
      <c r="T2103">
        <v>0</v>
      </c>
      <c r="U2103">
        <v>1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0.92113142534951675</v>
      </c>
      <c r="AB2103">
        <v>0</v>
      </c>
      <c r="AC2103">
        <v>82.389743940780676</v>
      </c>
      <c r="AD2103">
        <v>0</v>
      </c>
      <c r="AE2103">
        <v>83.31087536613019</v>
      </c>
    </row>
    <row r="2104" spans="1:31" x14ac:dyDescent="0.25">
      <c r="A2104">
        <v>2411769</v>
      </c>
      <c r="B2104">
        <v>1</v>
      </c>
      <c r="C2104" t="s">
        <v>80</v>
      </c>
      <c r="D2104" t="s">
        <v>94</v>
      </c>
      <c r="E2104" t="s">
        <v>146</v>
      </c>
      <c r="F2104" t="s">
        <v>6311</v>
      </c>
      <c r="G2104" t="s">
        <v>168</v>
      </c>
      <c r="H2104" t="s">
        <v>149</v>
      </c>
      <c r="I2104" t="s">
        <v>136</v>
      </c>
      <c r="J2104" t="s">
        <v>3</v>
      </c>
      <c r="K2104" t="s">
        <v>138</v>
      </c>
      <c r="L2104" t="s">
        <v>6312</v>
      </c>
      <c r="M2104" t="s">
        <v>6313</v>
      </c>
      <c r="N2104">
        <v>3.2863888879999998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0.15362419967917501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0.15362419967917501</v>
      </c>
    </row>
    <row r="2105" spans="1:31" x14ac:dyDescent="0.25">
      <c r="A2105">
        <v>2411875</v>
      </c>
      <c r="B2105">
        <v>1</v>
      </c>
      <c r="C2105" t="s">
        <v>80</v>
      </c>
      <c r="D2105" t="s">
        <v>87</v>
      </c>
      <c r="E2105" t="s">
        <v>152</v>
      </c>
      <c r="F2105" t="s">
        <v>6314</v>
      </c>
      <c r="G2105" t="s">
        <v>158</v>
      </c>
      <c r="H2105" t="s">
        <v>149</v>
      </c>
      <c r="I2105" t="s">
        <v>136</v>
      </c>
      <c r="J2105" t="s">
        <v>137</v>
      </c>
      <c r="K2105" t="s">
        <v>159</v>
      </c>
      <c r="L2105" t="s">
        <v>6315</v>
      </c>
      <c r="M2105" t="s">
        <v>6316</v>
      </c>
      <c r="N2105">
        <v>6.0008333330000001</v>
      </c>
      <c r="O2105">
        <v>0</v>
      </c>
      <c r="P2105">
        <v>496</v>
      </c>
      <c r="Q2105">
        <v>0</v>
      </c>
      <c r="R2105">
        <v>0</v>
      </c>
      <c r="S2105">
        <v>0</v>
      </c>
      <c r="T2105">
        <v>56</v>
      </c>
      <c r="U2105">
        <v>0</v>
      </c>
      <c r="V2105">
        <v>0</v>
      </c>
      <c r="W2105">
        <v>0</v>
      </c>
      <c r="X2105">
        <v>630.73093066128126</v>
      </c>
      <c r="Y2105">
        <v>0</v>
      </c>
      <c r="Z2105">
        <v>0</v>
      </c>
      <c r="AA2105">
        <v>0</v>
      </c>
      <c r="AB2105">
        <v>322.622889633314</v>
      </c>
      <c r="AC2105">
        <v>0</v>
      </c>
      <c r="AD2105">
        <v>0</v>
      </c>
      <c r="AE2105">
        <v>953.35382029459527</v>
      </c>
    </row>
    <row r="2106" spans="1:31" x14ac:dyDescent="0.25">
      <c r="A2106">
        <v>2412207</v>
      </c>
      <c r="B2106">
        <v>1</v>
      </c>
      <c r="C2106" t="s">
        <v>81</v>
      </c>
      <c r="D2106" t="s">
        <v>112</v>
      </c>
      <c r="E2106" t="s">
        <v>141</v>
      </c>
      <c r="F2106" t="s">
        <v>6317</v>
      </c>
      <c r="G2106" t="s">
        <v>143</v>
      </c>
      <c r="H2106" t="s">
        <v>135</v>
      </c>
      <c r="I2106" t="s">
        <v>136</v>
      </c>
      <c r="J2106" t="s">
        <v>137</v>
      </c>
      <c r="K2106" t="s">
        <v>138</v>
      </c>
      <c r="L2106" t="s">
        <v>6318</v>
      </c>
      <c r="M2106" t="s">
        <v>6319</v>
      </c>
      <c r="N2106">
        <v>1.437777777</v>
      </c>
      <c r="O2106">
        <v>0</v>
      </c>
      <c r="P2106">
        <v>539</v>
      </c>
      <c r="Q2106">
        <v>0</v>
      </c>
      <c r="R2106">
        <v>85</v>
      </c>
      <c r="S2106">
        <v>0</v>
      </c>
      <c r="T2106">
        <v>83</v>
      </c>
      <c r="U2106">
        <v>0</v>
      </c>
      <c r="V2106">
        <v>0</v>
      </c>
      <c r="W2106">
        <v>0</v>
      </c>
      <c r="X2106">
        <v>139.59287383174453</v>
      </c>
      <c r="Y2106">
        <v>0</v>
      </c>
      <c r="Z2106">
        <v>2.9838689453535778</v>
      </c>
      <c r="AA2106">
        <v>0</v>
      </c>
      <c r="AB2106">
        <v>41.116356539997689</v>
      </c>
      <c r="AC2106">
        <v>0</v>
      </c>
      <c r="AD2106">
        <v>0</v>
      </c>
      <c r="AE2106">
        <v>183.6930993170958</v>
      </c>
    </row>
    <row r="2107" spans="1:31" x14ac:dyDescent="0.25">
      <c r="A2107">
        <v>2411892</v>
      </c>
      <c r="B2107">
        <v>1</v>
      </c>
      <c r="C2107" t="s">
        <v>80</v>
      </c>
      <c r="D2107" t="s">
        <v>98</v>
      </c>
      <c r="E2107" t="s">
        <v>162</v>
      </c>
      <c r="F2107" t="s">
        <v>6320</v>
      </c>
      <c r="G2107" t="s">
        <v>164</v>
      </c>
      <c r="H2107" t="s">
        <v>149</v>
      </c>
      <c r="I2107" t="s">
        <v>136</v>
      </c>
      <c r="J2107" t="s">
        <v>137</v>
      </c>
      <c r="K2107" t="s">
        <v>138</v>
      </c>
      <c r="L2107" t="s">
        <v>6321</v>
      </c>
      <c r="M2107" t="s">
        <v>6322</v>
      </c>
      <c r="N2107">
        <v>0.79388888800000001</v>
      </c>
      <c r="O2107">
        <v>0</v>
      </c>
      <c r="P2107">
        <v>1</v>
      </c>
      <c r="Q2107">
        <v>0</v>
      </c>
      <c r="R2107">
        <v>2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1.3350970310576999</v>
      </c>
      <c r="AC2107">
        <v>0</v>
      </c>
      <c r="AD2107">
        <v>0</v>
      </c>
      <c r="AE2107">
        <v>1.3350970310576999</v>
      </c>
    </row>
    <row r="2108" spans="1:31" x14ac:dyDescent="0.25">
      <c r="A2108">
        <v>2412247</v>
      </c>
      <c r="B2108">
        <v>1</v>
      </c>
      <c r="C2108" t="s">
        <v>80</v>
      </c>
      <c r="D2108" t="s">
        <v>107</v>
      </c>
      <c r="E2108" t="s">
        <v>162</v>
      </c>
      <c r="F2108" t="s">
        <v>6323</v>
      </c>
      <c r="G2108" t="s">
        <v>164</v>
      </c>
      <c r="H2108" t="s">
        <v>149</v>
      </c>
      <c r="I2108" t="s">
        <v>136</v>
      </c>
      <c r="J2108" t="s">
        <v>137</v>
      </c>
      <c r="K2108" t="s">
        <v>138</v>
      </c>
      <c r="L2108" t="s">
        <v>6324</v>
      </c>
      <c r="M2108" t="s">
        <v>6325</v>
      </c>
      <c r="N2108">
        <v>1.721944444</v>
      </c>
      <c r="O2108">
        <v>0</v>
      </c>
      <c r="P2108">
        <v>220</v>
      </c>
      <c r="Q2108">
        <v>0</v>
      </c>
      <c r="R2108">
        <v>0</v>
      </c>
      <c r="S2108">
        <v>0</v>
      </c>
      <c r="T2108">
        <v>6</v>
      </c>
      <c r="U2108">
        <v>0</v>
      </c>
      <c r="V2108">
        <v>0</v>
      </c>
      <c r="W2108">
        <v>0</v>
      </c>
      <c r="X2108">
        <v>56.268965763338045</v>
      </c>
      <c r="Y2108">
        <v>0</v>
      </c>
      <c r="Z2108">
        <v>0</v>
      </c>
      <c r="AA2108">
        <v>0</v>
      </c>
      <c r="AB2108">
        <v>5.3629179433829997</v>
      </c>
      <c r="AC2108">
        <v>0</v>
      </c>
      <c r="AD2108">
        <v>0</v>
      </c>
      <c r="AE2108">
        <v>61.631883706721041</v>
      </c>
    </row>
    <row r="2109" spans="1:31" x14ac:dyDescent="0.25">
      <c r="A2109">
        <v>2411998</v>
      </c>
      <c r="B2109">
        <v>1</v>
      </c>
      <c r="C2109" t="s">
        <v>80</v>
      </c>
      <c r="D2109" t="s">
        <v>96</v>
      </c>
      <c r="E2109" t="s">
        <v>146</v>
      </c>
      <c r="F2109" t="s">
        <v>6326</v>
      </c>
      <c r="G2109" t="s">
        <v>148</v>
      </c>
      <c r="H2109" t="s">
        <v>149</v>
      </c>
      <c r="I2109" t="s">
        <v>136</v>
      </c>
      <c r="J2109" t="s">
        <v>137</v>
      </c>
      <c r="K2109" t="s">
        <v>138</v>
      </c>
      <c r="L2109" t="s">
        <v>6327</v>
      </c>
      <c r="M2109" t="s">
        <v>6328</v>
      </c>
      <c r="N2109">
        <v>1.693888888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0.27738179880000002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0.27738179880000002</v>
      </c>
    </row>
    <row r="2110" spans="1:31" x14ac:dyDescent="0.25">
      <c r="A2110">
        <v>2412038</v>
      </c>
      <c r="B2110">
        <v>1</v>
      </c>
      <c r="C2110" t="s">
        <v>80</v>
      </c>
      <c r="D2110" t="s">
        <v>93</v>
      </c>
      <c r="E2110" t="s">
        <v>146</v>
      </c>
      <c r="F2110" t="s">
        <v>6329</v>
      </c>
      <c r="G2110" t="s">
        <v>148</v>
      </c>
      <c r="H2110" t="s">
        <v>149</v>
      </c>
      <c r="I2110" t="s">
        <v>136</v>
      </c>
      <c r="J2110" t="s">
        <v>137</v>
      </c>
      <c r="K2110" t="s">
        <v>138</v>
      </c>
      <c r="L2110" t="s">
        <v>6330</v>
      </c>
      <c r="M2110" t="s">
        <v>6331</v>
      </c>
      <c r="N2110">
        <v>3.7825000000000002</v>
      </c>
      <c r="O2110">
        <v>0</v>
      </c>
      <c r="P2110">
        <v>1</v>
      </c>
      <c r="Q2110">
        <v>0</v>
      </c>
      <c r="R2110">
        <v>1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0.222195723969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0.222195723969</v>
      </c>
    </row>
    <row r="2111" spans="1:31" x14ac:dyDescent="0.25">
      <c r="A2111">
        <v>2411792</v>
      </c>
      <c r="B2111">
        <v>1</v>
      </c>
      <c r="C2111" t="s">
        <v>81</v>
      </c>
      <c r="D2111" t="s">
        <v>118</v>
      </c>
      <c r="E2111" t="s">
        <v>132</v>
      </c>
      <c r="F2111" t="s">
        <v>6332</v>
      </c>
      <c r="G2111" t="s">
        <v>215</v>
      </c>
      <c r="H2111" t="s">
        <v>135</v>
      </c>
      <c r="I2111" t="s">
        <v>136</v>
      </c>
      <c r="J2111" t="s">
        <v>137</v>
      </c>
      <c r="K2111" t="s">
        <v>138</v>
      </c>
      <c r="L2111" t="s">
        <v>6333</v>
      </c>
      <c r="M2111" t="s">
        <v>6334</v>
      </c>
      <c r="N2111">
        <v>1.0672222220000001</v>
      </c>
      <c r="O2111">
        <v>1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0.22756853954236672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0.22756853954236672</v>
      </c>
    </row>
    <row r="2112" spans="1:31" x14ac:dyDescent="0.25">
      <c r="A2112">
        <v>2411958</v>
      </c>
      <c r="B2112">
        <v>1</v>
      </c>
      <c r="C2112" t="s">
        <v>80</v>
      </c>
      <c r="D2112" t="s">
        <v>95</v>
      </c>
      <c r="E2112" t="s">
        <v>241</v>
      </c>
      <c r="F2112" t="s">
        <v>6335</v>
      </c>
      <c r="G2112" t="s">
        <v>3074</v>
      </c>
      <c r="H2112" t="s">
        <v>3075</v>
      </c>
      <c r="I2112" t="s">
        <v>136</v>
      </c>
      <c r="J2112" t="s">
        <v>137</v>
      </c>
      <c r="K2112" t="s">
        <v>159</v>
      </c>
      <c r="L2112" t="s">
        <v>6336</v>
      </c>
      <c r="M2112" t="s">
        <v>6337</v>
      </c>
      <c r="N2112">
        <v>2.3388888880000001</v>
      </c>
      <c r="O2112">
        <v>1</v>
      </c>
      <c r="P2112">
        <v>159</v>
      </c>
      <c r="Q2112">
        <v>0</v>
      </c>
      <c r="R2112">
        <v>1</v>
      </c>
      <c r="S2112">
        <v>78</v>
      </c>
      <c r="T2112">
        <v>9</v>
      </c>
      <c r="U2112">
        <v>9</v>
      </c>
      <c r="V2112">
        <v>0</v>
      </c>
      <c r="W2112">
        <v>0.54783159107800006</v>
      </c>
      <c r="X2112">
        <v>66.00134935933238</v>
      </c>
      <c r="Y2112">
        <v>0</v>
      </c>
      <c r="Z2112">
        <v>0</v>
      </c>
      <c r="AA2112">
        <v>3595.0991909714735</v>
      </c>
      <c r="AB2112">
        <v>15.261130076459672</v>
      </c>
      <c r="AC2112">
        <v>6238.4706618802293</v>
      </c>
      <c r="AD2112">
        <v>0</v>
      </c>
      <c r="AE2112">
        <v>9915.3801638785735</v>
      </c>
    </row>
    <row r="2113" spans="1:31" x14ac:dyDescent="0.25">
      <c r="A2113">
        <v>2411978</v>
      </c>
      <c r="B2113">
        <v>1</v>
      </c>
      <c r="C2113" t="s">
        <v>80</v>
      </c>
      <c r="D2113" t="s">
        <v>111</v>
      </c>
      <c r="E2113" t="s">
        <v>152</v>
      </c>
      <c r="F2113" t="s">
        <v>6338</v>
      </c>
      <c r="G2113" t="s">
        <v>158</v>
      </c>
      <c r="H2113" t="s">
        <v>149</v>
      </c>
      <c r="I2113" t="s">
        <v>136</v>
      </c>
      <c r="J2113" t="s">
        <v>137</v>
      </c>
      <c r="K2113" t="s">
        <v>159</v>
      </c>
      <c r="L2113" t="s">
        <v>6339</v>
      </c>
      <c r="M2113" t="s">
        <v>6340</v>
      </c>
      <c r="N2113">
        <v>2.62</v>
      </c>
      <c r="O2113">
        <v>0</v>
      </c>
      <c r="P2113">
        <v>968</v>
      </c>
      <c r="Q2113">
        <v>0</v>
      </c>
      <c r="R2113">
        <v>0</v>
      </c>
      <c r="S2113">
        <v>0</v>
      </c>
      <c r="T2113">
        <v>69</v>
      </c>
      <c r="U2113">
        <v>0</v>
      </c>
      <c r="V2113">
        <v>0</v>
      </c>
      <c r="W2113">
        <v>0</v>
      </c>
      <c r="X2113">
        <v>577.11389217953456</v>
      </c>
      <c r="Y2113">
        <v>0</v>
      </c>
      <c r="Z2113">
        <v>0</v>
      </c>
      <c r="AA2113">
        <v>0</v>
      </c>
      <c r="AB2113">
        <v>121.08952758404727</v>
      </c>
      <c r="AC2113">
        <v>0</v>
      </c>
      <c r="AD2113">
        <v>0</v>
      </c>
      <c r="AE2113">
        <v>698.20341976358179</v>
      </c>
    </row>
    <row r="2114" spans="1:31" x14ac:dyDescent="0.25">
      <c r="A2114">
        <v>2411835</v>
      </c>
      <c r="B2114">
        <v>1</v>
      </c>
      <c r="C2114" t="s">
        <v>81</v>
      </c>
      <c r="D2114" t="s">
        <v>114</v>
      </c>
      <c r="E2114" t="s">
        <v>132</v>
      </c>
      <c r="F2114" t="s">
        <v>6341</v>
      </c>
      <c r="G2114" t="s">
        <v>215</v>
      </c>
      <c r="H2114" t="s">
        <v>135</v>
      </c>
      <c r="I2114" t="s">
        <v>136</v>
      </c>
      <c r="J2114" t="s">
        <v>137</v>
      </c>
      <c r="K2114" t="s">
        <v>138</v>
      </c>
      <c r="L2114" t="s">
        <v>6342</v>
      </c>
      <c r="M2114" t="s">
        <v>6343</v>
      </c>
      <c r="N2114">
        <v>1.5194444439999999</v>
      </c>
      <c r="O2114">
        <v>0</v>
      </c>
      <c r="P2114">
        <v>74</v>
      </c>
      <c r="Q2114">
        <v>1</v>
      </c>
      <c r="R2114">
        <v>5</v>
      </c>
      <c r="S2114">
        <v>0</v>
      </c>
      <c r="T2114">
        <v>6</v>
      </c>
      <c r="U2114">
        <v>0</v>
      </c>
      <c r="V2114">
        <v>0</v>
      </c>
      <c r="W2114">
        <v>0</v>
      </c>
      <c r="X2114">
        <v>10.181789505583</v>
      </c>
      <c r="Y2114">
        <v>1.3335800620612503</v>
      </c>
      <c r="Z2114">
        <v>0.3101851916735</v>
      </c>
      <c r="AA2114">
        <v>0</v>
      </c>
      <c r="AB2114">
        <v>2.6665316297971806</v>
      </c>
      <c r="AC2114">
        <v>0</v>
      </c>
      <c r="AD2114">
        <v>0</v>
      </c>
      <c r="AE2114">
        <v>14.492086389114931</v>
      </c>
    </row>
    <row r="2115" spans="1:31" x14ac:dyDescent="0.25">
      <c r="A2115">
        <v>2412101</v>
      </c>
      <c r="B2115">
        <v>1</v>
      </c>
      <c r="C2115" t="s">
        <v>81</v>
      </c>
      <c r="D2115" t="s">
        <v>122</v>
      </c>
      <c r="E2115" t="s">
        <v>146</v>
      </c>
      <c r="F2115" t="s">
        <v>6344</v>
      </c>
      <c r="G2115" t="s">
        <v>282</v>
      </c>
      <c r="H2115" t="s">
        <v>149</v>
      </c>
      <c r="I2115" t="s">
        <v>136</v>
      </c>
      <c r="J2115" t="s">
        <v>137</v>
      </c>
      <c r="K2115" t="s">
        <v>138</v>
      </c>
      <c r="L2115" t="s">
        <v>6345</v>
      </c>
      <c r="M2115" t="s">
        <v>6346</v>
      </c>
      <c r="N2115">
        <v>0.873611111</v>
      </c>
      <c r="O2115">
        <v>0</v>
      </c>
      <c r="P2115">
        <v>3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0.41116486502604166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0.41116486502604166</v>
      </c>
    </row>
    <row r="2116" spans="1:31" x14ac:dyDescent="0.25">
      <c r="A2116">
        <v>2411809</v>
      </c>
      <c r="B2116">
        <v>1</v>
      </c>
      <c r="C2116" t="s">
        <v>80</v>
      </c>
      <c r="D2116" t="s">
        <v>106</v>
      </c>
      <c r="E2116" t="s">
        <v>241</v>
      </c>
      <c r="F2116" t="s">
        <v>6347</v>
      </c>
      <c r="G2116" t="s">
        <v>158</v>
      </c>
      <c r="H2116" t="s">
        <v>135</v>
      </c>
      <c r="I2116" t="s">
        <v>136</v>
      </c>
      <c r="J2116" t="s">
        <v>137</v>
      </c>
      <c r="K2116" t="s">
        <v>159</v>
      </c>
      <c r="L2116" t="s">
        <v>6348</v>
      </c>
      <c r="M2116" t="s">
        <v>6349</v>
      </c>
      <c r="N2116">
        <v>4.2275</v>
      </c>
      <c r="O2116">
        <v>0</v>
      </c>
      <c r="P2116">
        <v>0</v>
      </c>
      <c r="Q2116">
        <v>1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1.580166066354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1.580166066354</v>
      </c>
    </row>
    <row r="2117" spans="1:31" x14ac:dyDescent="0.25">
      <c r="A2117">
        <v>2411915</v>
      </c>
      <c r="B2117">
        <v>1</v>
      </c>
      <c r="C2117" t="s">
        <v>81</v>
      </c>
      <c r="D2117" t="s">
        <v>116</v>
      </c>
      <c r="E2117" t="s">
        <v>152</v>
      </c>
      <c r="F2117" t="s">
        <v>6350</v>
      </c>
      <c r="G2117" t="s">
        <v>403</v>
      </c>
      <c r="H2117" t="s">
        <v>149</v>
      </c>
      <c r="I2117" t="s">
        <v>136</v>
      </c>
      <c r="J2117" t="s">
        <v>137</v>
      </c>
      <c r="K2117" t="s">
        <v>138</v>
      </c>
      <c r="L2117" t="s">
        <v>6351</v>
      </c>
      <c r="M2117" t="s">
        <v>6352</v>
      </c>
      <c r="N2117">
        <v>0.96666666599999995</v>
      </c>
      <c r="O2117">
        <v>0</v>
      </c>
      <c r="P2117">
        <v>114</v>
      </c>
      <c r="Q2117">
        <v>0</v>
      </c>
      <c r="R2117">
        <v>1</v>
      </c>
      <c r="S2117">
        <v>0</v>
      </c>
      <c r="T2117">
        <v>9</v>
      </c>
      <c r="U2117">
        <v>0</v>
      </c>
      <c r="V2117">
        <v>0</v>
      </c>
      <c r="W2117">
        <v>0</v>
      </c>
      <c r="X2117">
        <v>15.576371266001649</v>
      </c>
      <c r="Y2117">
        <v>0</v>
      </c>
      <c r="Z2117">
        <v>8.6802797795833345E-3</v>
      </c>
      <c r="AA2117">
        <v>0</v>
      </c>
      <c r="AB2117">
        <v>1.7738843792512442</v>
      </c>
      <c r="AC2117">
        <v>0</v>
      </c>
      <c r="AD2117">
        <v>0</v>
      </c>
      <c r="AE2117">
        <v>17.358935925032476</v>
      </c>
    </row>
    <row r="2118" spans="1:31" x14ac:dyDescent="0.25">
      <c r="A2118">
        <v>2411872</v>
      </c>
      <c r="B2118">
        <v>1</v>
      </c>
      <c r="C2118" t="s">
        <v>80</v>
      </c>
      <c r="D2118" t="s">
        <v>97</v>
      </c>
      <c r="E2118" t="s">
        <v>146</v>
      </c>
      <c r="F2118" t="s">
        <v>6353</v>
      </c>
      <c r="G2118" t="s">
        <v>199</v>
      </c>
      <c r="H2118" t="s">
        <v>149</v>
      </c>
      <c r="I2118" t="s">
        <v>136</v>
      </c>
      <c r="J2118" t="s">
        <v>137</v>
      </c>
      <c r="K2118" t="s">
        <v>138</v>
      </c>
      <c r="L2118" t="s">
        <v>6354</v>
      </c>
      <c r="M2118" t="s">
        <v>6355</v>
      </c>
      <c r="N2118">
        <v>0.75027777699999998</v>
      </c>
      <c r="O2118">
        <v>0</v>
      </c>
      <c r="P2118">
        <v>3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</row>
    <row r="2119" spans="1:31" x14ac:dyDescent="0.25">
      <c r="A2119">
        <v>2411772</v>
      </c>
      <c r="B2119">
        <v>1</v>
      </c>
      <c r="C2119" t="s">
        <v>80</v>
      </c>
      <c r="D2119" t="s">
        <v>90</v>
      </c>
      <c r="E2119" t="s">
        <v>241</v>
      </c>
      <c r="F2119" t="s">
        <v>6356</v>
      </c>
      <c r="G2119" t="s">
        <v>158</v>
      </c>
      <c r="H2119" t="s">
        <v>135</v>
      </c>
      <c r="I2119" t="s">
        <v>136</v>
      </c>
      <c r="J2119" t="s">
        <v>137</v>
      </c>
      <c r="K2119" t="s">
        <v>159</v>
      </c>
      <c r="L2119" t="s">
        <v>6357</v>
      </c>
      <c r="M2119" t="s">
        <v>6358</v>
      </c>
      <c r="N2119">
        <v>4.8002777769999998</v>
      </c>
      <c r="O2119">
        <v>0</v>
      </c>
      <c r="P2119">
        <v>1772</v>
      </c>
      <c r="Q2119">
        <v>0</v>
      </c>
      <c r="R2119">
        <v>0</v>
      </c>
      <c r="S2119">
        <v>0</v>
      </c>
      <c r="T2119">
        <v>194</v>
      </c>
      <c r="U2119">
        <v>0</v>
      </c>
      <c r="V2119">
        <v>1</v>
      </c>
      <c r="W2119">
        <v>0</v>
      </c>
      <c r="X2119">
        <v>2163.0940322515057</v>
      </c>
      <c r="Y2119">
        <v>0</v>
      </c>
      <c r="Z2119">
        <v>0</v>
      </c>
      <c r="AA2119">
        <v>0</v>
      </c>
      <c r="AB2119">
        <v>606.339652332372</v>
      </c>
      <c r="AC2119">
        <v>0</v>
      </c>
      <c r="AD2119">
        <v>5.7240745976908496</v>
      </c>
      <c r="AE2119">
        <v>2775.157759181569</v>
      </c>
    </row>
    <row r="2120" spans="1:31" x14ac:dyDescent="0.25">
      <c r="A2120">
        <v>2411755</v>
      </c>
      <c r="B2120">
        <v>1</v>
      </c>
      <c r="C2120" t="s">
        <v>81</v>
      </c>
      <c r="D2120" t="s">
        <v>121</v>
      </c>
      <c r="E2120" t="s">
        <v>141</v>
      </c>
      <c r="F2120" t="s">
        <v>424</v>
      </c>
      <c r="G2120" t="s">
        <v>143</v>
      </c>
      <c r="H2120" t="s">
        <v>135</v>
      </c>
      <c r="I2120" t="s">
        <v>278</v>
      </c>
      <c r="J2120" t="s">
        <v>137</v>
      </c>
      <c r="K2120" t="s">
        <v>138</v>
      </c>
      <c r="L2120" t="s">
        <v>6359</v>
      </c>
      <c r="M2120" t="s">
        <v>6360</v>
      </c>
      <c r="N2120">
        <v>8.6111109999999994E-3</v>
      </c>
      <c r="O2120">
        <v>7</v>
      </c>
      <c r="P2120">
        <v>1557</v>
      </c>
      <c r="Q2120">
        <v>9</v>
      </c>
      <c r="R2120">
        <v>76</v>
      </c>
      <c r="S2120">
        <v>4</v>
      </c>
      <c r="T2120">
        <v>66</v>
      </c>
      <c r="U2120">
        <v>0</v>
      </c>
      <c r="V2120">
        <v>0</v>
      </c>
      <c r="W2120">
        <v>1.2972081141366668E-2</v>
      </c>
      <c r="X2120">
        <v>1.4928019851086929</v>
      </c>
      <c r="Y2120">
        <v>1.5775806843966667E-2</v>
      </c>
      <c r="Z2120">
        <v>5.7384786227022228E-2</v>
      </c>
      <c r="AA2120">
        <v>3.7453397225291667E-2</v>
      </c>
      <c r="AB2120">
        <v>0.44601862843262507</v>
      </c>
      <c r="AC2120">
        <v>0</v>
      </c>
      <c r="AD2120">
        <v>0</v>
      </c>
      <c r="AE2120">
        <v>2.0624066849789653</v>
      </c>
    </row>
    <row r="2121" spans="1:31" x14ac:dyDescent="0.25">
      <c r="A2121">
        <v>2412110</v>
      </c>
      <c r="B2121">
        <v>1</v>
      </c>
      <c r="C2121" t="s">
        <v>80</v>
      </c>
      <c r="D2121" t="s">
        <v>93</v>
      </c>
      <c r="E2121" t="s">
        <v>174</v>
      </c>
      <c r="F2121" t="s">
        <v>1533</v>
      </c>
      <c r="G2121" t="s">
        <v>143</v>
      </c>
      <c r="H2121" t="s">
        <v>135</v>
      </c>
      <c r="I2121" t="s">
        <v>136</v>
      </c>
      <c r="J2121" t="s">
        <v>137</v>
      </c>
      <c r="K2121" t="s">
        <v>138</v>
      </c>
      <c r="L2121" t="s">
        <v>6361</v>
      </c>
      <c r="M2121" t="s">
        <v>6362</v>
      </c>
      <c r="N2121">
        <v>8.7777777000000001E-2</v>
      </c>
      <c r="O2121">
        <v>3</v>
      </c>
      <c r="P2121">
        <v>4</v>
      </c>
      <c r="Q2121">
        <v>38</v>
      </c>
      <c r="R2121">
        <v>1</v>
      </c>
      <c r="S2121">
        <v>11</v>
      </c>
      <c r="T2121">
        <v>12</v>
      </c>
      <c r="U2121">
        <v>1</v>
      </c>
      <c r="V2121">
        <v>0</v>
      </c>
      <c r="W2121">
        <v>0.24367783816300004</v>
      </c>
      <c r="X2121">
        <v>0.14013766406746669</v>
      </c>
      <c r="Y2121">
        <v>7.3155787572693081</v>
      </c>
      <c r="Z2121">
        <v>3.4973725441333328E-2</v>
      </c>
      <c r="AA2121">
        <v>1.5683015857056</v>
      </c>
      <c r="AB2121">
        <v>1.2114909844298334</v>
      </c>
      <c r="AC2121">
        <v>2.1178360503826665</v>
      </c>
      <c r="AD2121">
        <v>0</v>
      </c>
      <c r="AE2121">
        <v>12.631996605459207</v>
      </c>
    </row>
    <row r="2122" spans="1:31" x14ac:dyDescent="0.25">
      <c r="A2122">
        <v>2411778</v>
      </c>
      <c r="B2122">
        <v>1</v>
      </c>
      <c r="C2122" t="s">
        <v>81</v>
      </c>
      <c r="D2122" t="s">
        <v>123</v>
      </c>
      <c r="E2122" t="s">
        <v>132</v>
      </c>
      <c r="F2122" t="s">
        <v>6363</v>
      </c>
      <c r="G2122" t="s">
        <v>158</v>
      </c>
      <c r="H2122" t="s">
        <v>135</v>
      </c>
      <c r="I2122" t="s">
        <v>136</v>
      </c>
      <c r="J2122" t="s">
        <v>137</v>
      </c>
      <c r="K2122" t="s">
        <v>159</v>
      </c>
      <c r="L2122" t="s">
        <v>6364</v>
      </c>
      <c r="M2122" t="s">
        <v>6365</v>
      </c>
      <c r="N2122">
        <v>8.1158333329999994</v>
      </c>
      <c r="O2122">
        <v>0</v>
      </c>
      <c r="P2122">
        <v>526</v>
      </c>
      <c r="Q2122">
        <v>0</v>
      </c>
      <c r="R2122">
        <v>1</v>
      </c>
      <c r="S2122">
        <v>0</v>
      </c>
      <c r="T2122">
        <v>43</v>
      </c>
      <c r="U2122">
        <v>0</v>
      </c>
      <c r="V2122">
        <v>0</v>
      </c>
      <c r="W2122">
        <v>0</v>
      </c>
      <c r="X2122">
        <v>675.40025909324527</v>
      </c>
      <c r="Y2122">
        <v>0</v>
      </c>
      <c r="Z2122">
        <v>10.6666678354064</v>
      </c>
      <c r="AA2122">
        <v>0</v>
      </c>
      <c r="AB2122">
        <v>274.35274880522252</v>
      </c>
      <c r="AC2122">
        <v>0</v>
      </c>
      <c r="AD2122">
        <v>0</v>
      </c>
      <c r="AE2122">
        <v>960.41967573387421</v>
      </c>
    </row>
    <row r="2123" spans="1:31" x14ac:dyDescent="0.25">
      <c r="A2123">
        <v>2411801</v>
      </c>
      <c r="B2123">
        <v>1</v>
      </c>
      <c r="C2123" t="s">
        <v>80</v>
      </c>
      <c r="D2123" t="s">
        <v>82</v>
      </c>
      <c r="E2123" t="s">
        <v>288</v>
      </c>
      <c r="F2123" t="s">
        <v>6366</v>
      </c>
      <c r="G2123" t="s">
        <v>164</v>
      </c>
      <c r="H2123" t="s">
        <v>149</v>
      </c>
      <c r="I2123" t="s">
        <v>136</v>
      </c>
      <c r="J2123" t="s">
        <v>137</v>
      </c>
      <c r="K2123" t="s">
        <v>138</v>
      </c>
      <c r="L2123" t="s">
        <v>6367</v>
      </c>
      <c r="M2123" t="s">
        <v>6368</v>
      </c>
      <c r="N2123">
        <v>0.57083333300000005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8</v>
      </c>
      <c r="U2123">
        <v>0</v>
      </c>
      <c r="V2123">
        <v>2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4.6557991557857497</v>
      </c>
      <c r="AC2123">
        <v>0</v>
      </c>
      <c r="AD2123">
        <v>14.83535891980365</v>
      </c>
      <c r="AE2123">
        <v>19.4911580755894</v>
      </c>
    </row>
    <row r="2124" spans="1:31" x14ac:dyDescent="0.25">
      <c r="A2124">
        <v>2411901</v>
      </c>
      <c r="B2124">
        <v>1</v>
      </c>
      <c r="C2124" t="s">
        <v>80</v>
      </c>
      <c r="D2124" t="s">
        <v>99</v>
      </c>
      <c r="E2124" t="s">
        <v>146</v>
      </c>
      <c r="F2124" t="s">
        <v>6369</v>
      </c>
      <c r="G2124" t="s">
        <v>148</v>
      </c>
      <c r="H2124" t="s">
        <v>149</v>
      </c>
      <c r="I2124" t="s">
        <v>136</v>
      </c>
      <c r="J2124" t="s">
        <v>137</v>
      </c>
      <c r="K2124" t="s">
        <v>138</v>
      </c>
      <c r="L2124" t="s">
        <v>6370</v>
      </c>
      <c r="M2124" t="s">
        <v>6371</v>
      </c>
      <c r="N2124">
        <v>1.9780555550000001</v>
      </c>
      <c r="O2124">
        <v>0</v>
      </c>
      <c r="P2124">
        <v>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0.99786000285400012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0.99786000285400012</v>
      </c>
    </row>
    <row r="2125" spans="1:31" x14ac:dyDescent="0.25">
      <c r="A2125">
        <v>2411878</v>
      </c>
      <c r="B2125">
        <v>1</v>
      </c>
      <c r="C2125" t="s">
        <v>81</v>
      </c>
      <c r="D2125" t="s">
        <v>127</v>
      </c>
      <c r="E2125" t="s">
        <v>132</v>
      </c>
      <c r="F2125" t="s">
        <v>6372</v>
      </c>
      <c r="G2125" t="s">
        <v>158</v>
      </c>
      <c r="H2125" t="s">
        <v>135</v>
      </c>
      <c r="I2125" t="s">
        <v>136</v>
      </c>
      <c r="J2125" t="s">
        <v>137</v>
      </c>
      <c r="K2125" t="s">
        <v>159</v>
      </c>
      <c r="L2125" t="s">
        <v>6373</v>
      </c>
      <c r="M2125" t="s">
        <v>6374</v>
      </c>
      <c r="N2125">
        <v>1.3019444440000001</v>
      </c>
      <c r="O2125">
        <v>0</v>
      </c>
      <c r="P2125">
        <v>3</v>
      </c>
      <c r="Q2125">
        <v>0</v>
      </c>
      <c r="R2125">
        <v>3</v>
      </c>
      <c r="S2125">
        <v>0</v>
      </c>
      <c r="T2125">
        <v>10</v>
      </c>
      <c r="U2125">
        <v>0</v>
      </c>
      <c r="V2125">
        <v>0</v>
      </c>
      <c r="W2125">
        <v>0</v>
      </c>
      <c r="X2125">
        <v>2.6910581693100006</v>
      </c>
      <c r="Y2125">
        <v>0</v>
      </c>
      <c r="Z2125">
        <v>0.93929907155915005</v>
      </c>
      <c r="AA2125">
        <v>0</v>
      </c>
      <c r="AB2125">
        <v>40.061365746125674</v>
      </c>
      <c r="AC2125">
        <v>0</v>
      </c>
      <c r="AD2125">
        <v>0</v>
      </c>
      <c r="AE2125">
        <v>43.691722986994826</v>
      </c>
    </row>
    <row r="2126" spans="1:31" x14ac:dyDescent="0.25">
      <c r="A2126">
        <v>2411738</v>
      </c>
      <c r="B2126">
        <v>1</v>
      </c>
      <c r="C2126" t="s">
        <v>80</v>
      </c>
      <c r="D2126" t="s">
        <v>82</v>
      </c>
      <c r="E2126" t="s">
        <v>241</v>
      </c>
      <c r="F2126" t="s">
        <v>6375</v>
      </c>
      <c r="G2126" t="s">
        <v>2349</v>
      </c>
      <c r="H2126" t="s">
        <v>135</v>
      </c>
      <c r="I2126" t="s">
        <v>136</v>
      </c>
      <c r="J2126" t="s">
        <v>3</v>
      </c>
      <c r="K2126" t="s">
        <v>138</v>
      </c>
      <c r="L2126" t="s">
        <v>6376</v>
      </c>
      <c r="M2126" t="s">
        <v>6377</v>
      </c>
      <c r="N2126">
        <v>1.9671405550000001</v>
      </c>
      <c r="O2126">
        <v>0</v>
      </c>
      <c r="P2126">
        <v>10</v>
      </c>
      <c r="Q2126">
        <v>0</v>
      </c>
      <c r="R2126">
        <v>0</v>
      </c>
      <c r="S2126">
        <v>3</v>
      </c>
      <c r="T2126">
        <v>70</v>
      </c>
      <c r="U2126">
        <v>0</v>
      </c>
      <c r="V2126">
        <v>1</v>
      </c>
      <c r="W2126">
        <v>0</v>
      </c>
      <c r="X2126">
        <v>3.5195334539775165</v>
      </c>
      <c r="Y2126">
        <v>0</v>
      </c>
      <c r="Z2126">
        <v>0</v>
      </c>
      <c r="AA2126">
        <v>294.12256143642287</v>
      </c>
      <c r="AB2126">
        <v>140.1132106488881</v>
      </c>
      <c r="AC2126">
        <v>0</v>
      </c>
      <c r="AD2126">
        <v>19.560863164359084</v>
      </c>
      <c r="AE2126">
        <v>457.31616870364763</v>
      </c>
    </row>
    <row r="2127" spans="1:31" x14ac:dyDescent="0.25">
      <c r="A2127">
        <v>2412047</v>
      </c>
      <c r="B2127">
        <v>1</v>
      </c>
      <c r="C2127" t="s">
        <v>80</v>
      </c>
      <c r="D2127" t="s">
        <v>97</v>
      </c>
      <c r="E2127" t="s">
        <v>162</v>
      </c>
      <c r="F2127" t="s">
        <v>6378</v>
      </c>
      <c r="G2127" t="s">
        <v>154</v>
      </c>
      <c r="H2127" t="s">
        <v>149</v>
      </c>
      <c r="I2127" t="s">
        <v>136</v>
      </c>
      <c r="J2127" t="s">
        <v>137</v>
      </c>
      <c r="K2127" t="s">
        <v>138</v>
      </c>
      <c r="L2127" t="s">
        <v>6379</v>
      </c>
      <c r="M2127" t="s">
        <v>6380</v>
      </c>
      <c r="N2127">
        <v>0.53222222200000002</v>
      </c>
      <c r="O2127">
        <v>0</v>
      </c>
      <c r="P2127">
        <v>8</v>
      </c>
      <c r="Q2127">
        <v>0</v>
      </c>
      <c r="R2127">
        <v>3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0.41365872576523333</v>
      </c>
      <c r="Y2127">
        <v>0</v>
      </c>
      <c r="Z2127">
        <v>2.1664592526864004</v>
      </c>
      <c r="AA2127">
        <v>0</v>
      </c>
      <c r="AB2127">
        <v>0</v>
      </c>
      <c r="AC2127">
        <v>0</v>
      </c>
      <c r="AD2127">
        <v>0</v>
      </c>
      <c r="AE2127">
        <v>2.5801179784516339</v>
      </c>
    </row>
    <row r="2128" spans="1:31" x14ac:dyDescent="0.25">
      <c r="A2128">
        <v>2412233</v>
      </c>
      <c r="B2128">
        <v>1</v>
      </c>
      <c r="C2128" t="s">
        <v>80</v>
      </c>
      <c r="D2128" t="s">
        <v>101</v>
      </c>
      <c r="E2128" t="s">
        <v>162</v>
      </c>
      <c r="F2128" t="s">
        <v>6381</v>
      </c>
      <c r="G2128" t="s">
        <v>154</v>
      </c>
      <c r="H2128" t="s">
        <v>149</v>
      </c>
      <c r="I2128" t="s">
        <v>136</v>
      </c>
      <c r="J2128" t="s">
        <v>137</v>
      </c>
      <c r="K2128" t="s">
        <v>138</v>
      </c>
      <c r="L2128" t="s">
        <v>6382</v>
      </c>
      <c r="M2128" t="s">
        <v>6383</v>
      </c>
      <c r="N2128">
        <v>0.89333333299999995</v>
      </c>
      <c r="O2128">
        <v>0</v>
      </c>
      <c r="P2128">
        <v>2</v>
      </c>
      <c r="Q2128">
        <v>0</v>
      </c>
      <c r="R2128">
        <v>0</v>
      </c>
      <c r="S2128">
        <v>0</v>
      </c>
      <c r="T2128">
        <v>7</v>
      </c>
      <c r="U2128">
        <v>0</v>
      </c>
      <c r="V2128">
        <v>0</v>
      </c>
      <c r="W2128">
        <v>0</v>
      </c>
      <c r="X2128">
        <v>0.32636123245440002</v>
      </c>
      <c r="Y2128">
        <v>0</v>
      </c>
      <c r="Z2128">
        <v>0</v>
      </c>
      <c r="AA2128">
        <v>0</v>
      </c>
      <c r="AB2128">
        <v>5.4018992006598552</v>
      </c>
      <c r="AC2128">
        <v>0</v>
      </c>
      <c r="AD2128">
        <v>0</v>
      </c>
      <c r="AE2128">
        <v>5.7282604331142553</v>
      </c>
    </row>
    <row r="2129" spans="1:31" x14ac:dyDescent="0.25">
      <c r="A2129">
        <v>2411841</v>
      </c>
      <c r="B2129">
        <v>1</v>
      </c>
      <c r="C2129" t="s">
        <v>81</v>
      </c>
      <c r="D2129" t="s">
        <v>128</v>
      </c>
      <c r="E2129" t="s">
        <v>141</v>
      </c>
      <c r="F2129" t="s">
        <v>6384</v>
      </c>
      <c r="G2129" t="s">
        <v>143</v>
      </c>
      <c r="H2129" t="s">
        <v>135</v>
      </c>
      <c r="I2129" t="s">
        <v>136</v>
      </c>
      <c r="J2129" t="s">
        <v>137</v>
      </c>
      <c r="K2129" t="s">
        <v>138</v>
      </c>
      <c r="L2129" t="s">
        <v>6385</v>
      </c>
      <c r="M2129" t="s">
        <v>6386</v>
      </c>
      <c r="N2129">
        <v>0.64138888800000005</v>
      </c>
      <c r="O2129">
        <v>5</v>
      </c>
      <c r="P2129">
        <v>496</v>
      </c>
      <c r="Q2129">
        <v>4</v>
      </c>
      <c r="R2129">
        <v>8</v>
      </c>
      <c r="S2129">
        <v>13</v>
      </c>
      <c r="T2129">
        <v>51</v>
      </c>
      <c r="U2129">
        <v>3</v>
      </c>
      <c r="V2129">
        <v>0</v>
      </c>
      <c r="W2129">
        <v>0.67161118437974998</v>
      </c>
      <c r="X2129">
        <v>61.266960610943649</v>
      </c>
      <c r="Y2129">
        <v>0</v>
      </c>
      <c r="Z2129">
        <v>2.7209479819617339</v>
      </c>
      <c r="AA2129">
        <v>21.621912431065986</v>
      </c>
      <c r="AB2129">
        <v>32.107084123914944</v>
      </c>
      <c r="AC2129">
        <v>550.74521017613313</v>
      </c>
      <c r="AD2129">
        <v>0</v>
      </c>
      <c r="AE2129">
        <v>669.13372650839915</v>
      </c>
    </row>
    <row r="2130" spans="1:31" x14ac:dyDescent="0.25">
      <c r="A2130">
        <v>2411941</v>
      </c>
      <c r="B2130">
        <v>1</v>
      </c>
      <c r="C2130" t="s">
        <v>80</v>
      </c>
      <c r="D2130" t="s">
        <v>92</v>
      </c>
      <c r="E2130" t="s">
        <v>288</v>
      </c>
      <c r="F2130" t="s">
        <v>6387</v>
      </c>
      <c r="G2130" t="s">
        <v>325</v>
      </c>
      <c r="H2130" t="s">
        <v>149</v>
      </c>
      <c r="I2130" t="s">
        <v>136</v>
      </c>
      <c r="J2130" t="s">
        <v>137</v>
      </c>
      <c r="K2130" t="s">
        <v>138</v>
      </c>
      <c r="L2130" t="s">
        <v>6388</v>
      </c>
      <c r="M2130" t="s">
        <v>6389</v>
      </c>
      <c r="N2130">
        <v>2.736388888</v>
      </c>
      <c r="O2130">
        <v>0</v>
      </c>
      <c r="P2130">
        <v>3</v>
      </c>
      <c r="Q2130">
        <v>0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3.2074409643807744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3.2074409643807744</v>
      </c>
    </row>
    <row r="2131" spans="1:31" x14ac:dyDescent="0.25">
      <c r="A2131">
        <v>2411861</v>
      </c>
      <c r="B2131">
        <v>1</v>
      </c>
      <c r="C2131" t="s">
        <v>80</v>
      </c>
      <c r="D2131" t="s">
        <v>96</v>
      </c>
      <c r="E2131" t="s">
        <v>132</v>
      </c>
      <c r="F2131" t="s">
        <v>6390</v>
      </c>
      <c r="G2131" t="s">
        <v>3387</v>
      </c>
      <c r="H2131" t="s">
        <v>135</v>
      </c>
      <c r="I2131" t="s">
        <v>136</v>
      </c>
      <c r="J2131" t="s">
        <v>137</v>
      </c>
      <c r="K2131" t="s">
        <v>138</v>
      </c>
      <c r="L2131" t="s">
        <v>6391</v>
      </c>
      <c r="M2131" t="s">
        <v>6392</v>
      </c>
      <c r="N2131">
        <v>0.82222222199999995</v>
      </c>
      <c r="O2131">
        <v>0</v>
      </c>
      <c r="P2131">
        <v>610</v>
      </c>
      <c r="Q2131">
        <v>0</v>
      </c>
      <c r="R2131">
        <v>5</v>
      </c>
      <c r="S2131">
        <v>0</v>
      </c>
      <c r="T2131">
        <v>77</v>
      </c>
      <c r="U2131">
        <v>0</v>
      </c>
      <c r="V2131">
        <v>0</v>
      </c>
      <c r="W2131">
        <v>0</v>
      </c>
      <c r="X2131">
        <v>133.37164112646491</v>
      </c>
      <c r="Y2131">
        <v>0</v>
      </c>
      <c r="Z2131">
        <v>1.8577359182266919</v>
      </c>
      <c r="AA2131">
        <v>0</v>
      </c>
      <c r="AB2131">
        <v>68.010901628825394</v>
      </c>
      <c r="AC2131">
        <v>0</v>
      </c>
      <c r="AD2131">
        <v>0</v>
      </c>
      <c r="AE2131">
        <v>203.240278673517</v>
      </c>
    </row>
    <row r="2132" spans="1:31" x14ac:dyDescent="0.25">
      <c r="A2132">
        <v>2412196</v>
      </c>
      <c r="B2132">
        <v>1</v>
      </c>
      <c r="C2132" t="s">
        <v>80</v>
      </c>
      <c r="D2132" t="s">
        <v>94</v>
      </c>
      <c r="E2132" t="s">
        <v>152</v>
      </c>
      <c r="F2132" t="s">
        <v>6393</v>
      </c>
      <c r="G2132" t="s">
        <v>403</v>
      </c>
      <c r="H2132" t="s">
        <v>149</v>
      </c>
      <c r="I2132" t="s">
        <v>136</v>
      </c>
      <c r="J2132" t="s">
        <v>137</v>
      </c>
      <c r="K2132" t="s">
        <v>138</v>
      </c>
      <c r="L2132" t="s">
        <v>6394</v>
      </c>
      <c r="M2132" t="s">
        <v>6395</v>
      </c>
      <c r="N2132">
        <v>1.1119444439999999</v>
      </c>
      <c r="O2132">
        <v>0</v>
      </c>
      <c r="P2132">
        <v>83</v>
      </c>
      <c r="Q2132">
        <v>0</v>
      </c>
      <c r="R2132">
        <v>3</v>
      </c>
      <c r="S2132">
        <v>0</v>
      </c>
      <c r="T2132">
        <v>6</v>
      </c>
      <c r="U2132">
        <v>0</v>
      </c>
      <c r="V2132">
        <v>0</v>
      </c>
      <c r="W2132">
        <v>0</v>
      </c>
      <c r="X2132">
        <v>16.576761779244748</v>
      </c>
      <c r="Y2132">
        <v>0</v>
      </c>
      <c r="Z2132">
        <v>0.41215474122322221</v>
      </c>
      <c r="AA2132">
        <v>0</v>
      </c>
      <c r="AB2132">
        <v>2.8469803667013891</v>
      </c>
      <c r="AC2132">
        <v>0</v>
      </c>
      <c r="AD2132">
        <v>0</v>
      </c>
      <c r="AE2132">
        <v>19.835896887169358</v>
      </c>
    </row>
    <row r="2133" spans="1:31" x14ac:dyDescent="0.25">
      <c r="A2133">
        <v>2411838</v>
      </c>
      <c r="B2133">
        <v>1</v>
      </c>
      <c r="C2133" t="s">
        <v>80</v>
      </c>
      <c r="D2133" t="s">
        <v>87</v>
      </c>
      <c r="E2133" t="s">
        <v>162</v>
      </c>
      <c r="F2133" t="s">
        <v>6396</v>
      </c>
      <c r="G2133" t="s">
        <v>176</v>
      </c>
      <c r="H2133" t="s">
        <v>149</v>
      </c>
      <c r="I2133" t="s">
        <v>136</v>
      </c>
      <c r="J2133" t="s">
        <v>137</v>
      </c>
      <c r="K2133" t="s">
        <v>159</v>
      </c>
      <c r="L2133" t="s">
        <v>6397</v>
      </c>
      <c r="M2133" t="s">
        <v>6398</v>
      </c>
      <c r="N2133">
        <v>1.2475000000000001</v>
      </c>
      <c r="O2133">
        <v>0</v>
      </c>
      <c r="P2133">
        <v>115</v>
      </c>
      <c r="Q2133">
        <v>0</v>
      </c>
      <c r="R2133">
        <v>0</v>
      </c>
      <c r="S2133">
        <v>0</v>
      </c>
      <c r="T2133">
        <v>6</v>
      </c>
      <c r="U2133">
        <v>0</v>
      </c>
      <c r="V2133">
        <v>0</v>
      </c>
      <c r="W2133">
        <v>0</v>
      </c>
      <c r="X2133">
        <v>36.627654930362787</v>
      </c>
      <c r="Y2133">
        <v>0</v>
      </c>
      <c r="Z2133">
        <v>0</v>
      </c>
      <c r="AA2133">
        <v>0</v>
      </c>
      <c r="AB2133">
        <v>2.349453881921125</v>
      </c>
      <c r="AC2133">
        <v>0</v>
      </c>
      <c r="AD2133">
        <v>0</v>
      </c>
      <c r="AE2133">
        <v>38.977108812283916</v>
      </c>
    </row>
    <row r="2134" spans="1:31" x14ac:dyDescent="0.25">
      <c r="A2134">
        <v>2412030</v>
      </c>
      <c r="B2134">
        <v>1</v>
      </c>
      <c r="C2134" t="s">
        <v>80</v>
      </c>
      <c r="D2134" t="s">
        <v>105</v>
      </c>
      <c r="E2134" t="s">
        <v>162</v>
      </c>
      <c r="F2134" t="s">
        <v>6399</v>
      </c>
      <c r="G2134" t="s">
        <v>154</v>
      </c>
      <c r="H2134" t="s">
        <v>149</v>
      </c>
      <c r="I2134" t="s">
        <v>136</v>
      </c>
      <c r="J2134" t="s">
        <v>137</v>
      </c>
      <c r="K2134" t="s">
        <v>138</v>
      </c>
      <c r="L2134" t="s">
        <v>6400</v>
      </c>
      <c r="M2134" t="s">
        <v>6401</v>
      </c>
      <c r="N2134">
        <v>1.0425</v>
      </c>
      <c r="O2134">
        <v>0</v>
      </c>
      <c r="P2134">
        <v>19</v>
      </c>
      <c r="Q2134">
        <v>0</v>
      </c>
      <c r="R2134">
        <v>2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3.8656207013760833</v>
      </c>
      <c r="Y2134">
        <v>0</v>
      </c>
      <c r="Z2134">
        <v>0.6282992256259583</v>
      </c>
      <c r="AA2134">
        <v>0</v>
      </c>
      <c r="AB2134">
        <v>1.6769124612767334</v>
      </c>
      <c r="AC2134">
        <v>0</v>
      </c>
      <c r="AD2134">
        <v>0</v>
      </c>
      <c r="AE2134">
        <v>6.1708323882787752</v>
      </c>
    </row>
    <row r="2135" spans="1:31" x14ac:dyDescent="0.25">
      <c r="A2135">
        <v>2412004</v>
      </c>
      <c r="B2135">
        <v>1</v>
      </c>
      <c r="C2135" t="s">
        <v>81</v>
      </c>
      <c r="D2135" t="s">
        <v>113</v>
      </c>
      <c r="E2135" t="s">
        <v>141</v>
      </c>
      <c r="F2135" t="s">
        <v>2545</v>
      </c>
      <c r="G2135" t="s">
        <v>143</v>
      </c>
      <c r="H2135" t="s">
        <v>135</v>
      </c>
      <c r="I2135" t="s">
        <v>278</v>
      </c>
      <c r="J2135" t="s">
        <v>137</v>
      </c>
      <c r="K2135" t="s">
        <v>138</v>
      </c>
      <c r="L2135" t="s">
        <v>6402</v>
      </c>
      <c r="M2135" t="s">
        <v>6403</v>
      </c>
      <c r="N2135">
        <v>5.5555550000000002E-3</v>
      </c>
      <c r="O2135">
        <v>3</v>
      </c>
      <c r="P2135">
        <v>679</v>
      </c>
      <c r="Q2135">
        <v>50</v>
      </c>
      <c r="R2135">
        <v>262</v>
      </c>
      <c r="S2135">
        <v>7</v>
      </c>
      <c r="T2135">
        <v>40</v>
      </c>
      <c r="U2135">
        <v>0</v>
      </c>
      <c r="V2135">
        <v>0</v>
      </c>
      <c r="W2135">
        <v>3.2407141690000002E-3</v>
      </c>
      <c r="X2135">
        <v>0.59279923837916626</v>
      </c>
      <c r="Y2135">
        <v>0.11492464892166672</v>
      </c>
      <c r="Z2135">
        <v>0.17648036793055563</v>
      </c>
      <c r="AA2135">
        <v>1.2072419103466667</v>
      </c>
      <c r="AB2135">
        <v>0.19140366927888897</v>
      </c>
      <c r="AC2135">
        <v>0</v>
      </c>
      <c r="AD2135">
        <v>0</v>
      </c>
      <c r="AE2135">
        <v>2.2860905490259444</v>
      </c>
    </row>
    <row r="2136" spans="1:31" x14ac:dyDescent="0.25">
      <c r="A2136">
        <v>2412153</v>
      </c>
      <c r="B2136">
        <v>1</v>
      </c>
      <c r="C2136" t="s">
        <v>80</v>
      </c>
      <c r="D2136" t="s">
        <v>97</v>
      </c>
      <c r="E2136" t="s">
        <v>146</v>
      </c>
      <c r="F2136" t="s">
        <v>6404</v>
      </c>
      <c r="G2136" t="s">
        <v>148</v>
      </c>
      <c r="H2136" t="s">
        <v>149</v>
      </c>
      <c r="I2136" t="s">
        <v>136</v>
      </c>
      <c r="J2136" t="s">
        <v>137</v>
      </c>
      <c r="K2136" t="s">
        <v>138</v>
      </c>
      <c r="L2136" t="s">
        <v>6405</v>
      </c>
      <c r="M2136" t="s">
        <v>6406</v>
      </c>
      <c r="N2136">
        <v>1.3163888880000001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0.31972173680358335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0.31972173680358335</v>
      </c>
    </row>
    <row r="2137" spans="1:31" x14ac:dyDescent="0.25">
      <c r="A2137">
        <v>2411775</v>
      </c>
      <c r="B2137">
        <v>1</v>
      </c>
      <c r="C2137" t="s">
        <v>81</v>
      </c>
      <c r="D2137" t="s">
        <v>112</v>
      </c>
      <c r="E2137" t="s">
        <v>174</v>
      </c>
      <c r="F2137" t="s">
        <v>2877</v>
      </c>
      <c r="G2137" t="s">
        <v>158</v>
      </c>
      <c r="H2137" t="s">
        <v>135</v>
      </c>
      <c r="I2137" t="s">
        <v>136</v>
      </c>
      <c r="J2137" t="s">
        <v>137</v>
      </c>
      <c r="K2137" t="s">
        <v>159</v>
      </c>
      <c r="L2137" t="s">
        <v>6407</v>
      </c>
      <c r="M2137" t="s">
        <v>6408</v>
      </c>
      <c r="N2137">
        <v>6.88</v>
      </c>
      <c r="O2137">
        <v>1</v>
      </c>
      <c r="P2137">
        <v>3</v>
      </c>
      <c r="Q2137">
        <v>13</v>
      </c>
      <c r="R2137">
        <v>71</v>
      </c>
      <c r="S2137">
        <v>5</v>
      </c>
      <c r="T2137">
        <v>7</v>
      </c>
      <c r="U2137">
        <v>0</v>
      </c>
      <c r="V2137">
        <v>0</v>
      </c>
      <c r="W2137">
        <v>1.3781536932192</v>
      </c>
      <c r="X2137">
        <v>3.8230208066808671</v>
      </c>
      <c r="Y2137">
        <v>2392.7308882052102</v>
      </c>
      <c r="Z2137">
        <v>122.30268760066197</v>
      </c>
      <c r="AA2137">
        <v>51.454026568525443</v>
      </c>
      <c r="AB2137">
        <v>62.286371328473166</v>
      </c>
      <c r="AC2137">
        <v>0</v>
      </c>
      <c r="AD2137">
        <v>0</v>
      </c>
      <c r="AE2137">
        <v>2633.9751482027709</v>
      </c>
    </row>
    <row r="2138" spans="1:31" x14ac:dyDescent="0.25">
      <c r="A2138">
        <v>2411818</v>
      </c>
      <c r="B2138">
        <v>1</v>
      </c>
      <c r="C2138" t="s">
        <v>80</v>
      </c>
      <c r="D2138" t="s">
        <v>105</v>
      </c>
      <c r="E2138" t="s">
        <v>162</v>
      </c>
      <c r="F2138" t="s">
        <v>6409</v>
      </c>
      <c r="G2138" t="s">
        <v>154</v>
      </c>
      <c r="H2138" t="s">
        <v>149</v>
      </c>
      <c r="I2138" t="s">
        <v>136</v>
      </c>
      <c r="J2138" t="s">
        <v>137</v>
      </c>
      <c r="K2138" t="s">
        <v>138</v>
      </c>
      <c r="L2138" t="s">
        <v>6410</v>
      </c>
      <c r="M2138" t="s">
        <v>6411</v>
      </c>
      <c r="N2138">
        <v>0.66222222200000003</v>
      </c>
      <c r="O2138">
        <v>0</v>
      </c>
      <c r="P2138">
        <v>27</v>
      </c>
      <c r="Q2138">
        <v>0</v>
      </c>
      <c r="R2138">
        <v>0</v>
      </c>
      <c r="S2138">
        <v>0</v>
      </c>
      <c r="T2138">
        <v>7</v>
      </c>
      <c r="U2138">
        <v>0</v>
      </c>
      <c r="V2138">
        <v>0</v>
      </c>
      <c r="W2138">
        <v>0</v>
      </c>
      <c r="X2138">
        <v>5.1596878227556804</v>
      </c>
      <c r="Y2138">
        <v>0</v>
      </c>
      <c r="Z2138">
        <v>0</v>
      </c>
      <c r="AA2138">
        <v>0</v>
      </c>
      <c r="AB2138">
        <v>5.099463765552116</v>
      </c>
      <c r="AC2138">
        <v>0</v>
      </c>
      <c r="AD2138">
        <v>0</v>
      </c>
      <c r="AE2138">
        <v>10.259151588307796</v>
      </c>
    </row>
    <row r="2139" spans="1:31" x14ac:dyDescent="0.25">
      <c r="A2139">
        <v>2412253</v>
      </c>
      <c r="B2139">
        <v>1</v>
      </c>
      <c r="C2139" t="s">
        <v>80</v>
      </c>
      <c r="D2139" t="s">
        <v>84</v>
      </c>
      <c r="E2139" t="s">
        <v>288</v>
      </c>
      <c r="F2139" t="s">
        <v>6412</v>
      </c>
      <c r="G2139" t="s">
        <v>2627</v>
      </c>
      <c r="H2139" t="s">
        <v>149</v>
      </c>
      <c r="I2139" t="s">
        <v>136</v>
      </c>
      <c r="J2139" t="s">
        <v>137</v>
      </c>
      <c r="K2139" t="s">
        <v>138</v>
      </c>
      <c r="L2139" t="s">
        <v>6413</v>
      </c>
      <c r="M2139" t="s">
        <v>6414</v>
      </c>
      <c r="N2139">
        <v>3.1372222220000001</v>
      </c>
      <c r="O2139">
        <v>0</v>
      </c>
      <c r="P2139">
        <v>75</v>
      </c>
      <c r="Q2139">
        <v>0</v>
      </c>
      <c r="R2139">
        <v>0</v>
      </c>
      <c r="S2139">
        <v>0</v>
      </c>
      <c r="T2139">
        <v>1</v>
      </c>
      <c r="U2139">
        <v>0</v>
      </c>
      <c r="V2139">
        <v>0</v>
      </c>
      <c r="W2139">
        <v>0</v>
      </c>
      <c r="X2139">
        <v>32.7580643843419</v>
      </c>
      <c r="Y2139">
        <v>0</v>
      </c>
      <c r="Z2139">
        <v>0</v>
      </c>
      <c r="AA2139">
        <v>0</v>
      </c>
      <c r="AB2139">
        <v>2.8234573346077112</v>
      </c>
      <c r="AC2139">
        <v>0</v>
      </c>
      <c r="AD2139">
        <v>0</v>
      </c>
      <c r="AE2139">
        <v>35.58152171894961</v>
      </c>
    </row>
    <row r="2140" spans="1:31" x14ac:dyDescent="0.25">
      <c r="A2140">
        <v>2411758</v>
      </c>
      <c r="B2140">
        <v>1</v>
      </c>
      <c r="C2140" t="s">
        <v>81</v>
      </c>
      <c r="D2140" t="s">
        <v>123</v>
      </c>
      <c r="E2140" t="s">
        <v>174</v>
      </c>
      <c r="F2140" t="s">
        <v>5643</v>
      </c>
      <c r="G2140" t="s">
        <v>143</v>
      </c>
      <c r="H2140" t="s">
        <v>135</v>
      </c>
      <c r="I2140" t="s">
        <v>136</v>
      </c>
      <c r="J2140" t="s">
        <v>137</v>
      </c>
      <c r="K2140" t="s">
        <v>138</v>
      </c>
      <c r="L2140" t="s">
        <v>6415</v>
      </c>
      <c r="M2140" t="s">
        <v>6416</v>
      </c>
      <c r="N2140">
        <v>0.94416666599999999</v>
      </c>
      <c r="O2140">
        <v>10</v>
      </c>
      <c r="P2140">
        <v>425</v>
      </c>
      <c r="Q2140">
        <v>480</v>
      </c>
      <c r="R2140">
        <v>747</v>
      </c>
      <c r="S2140">
        <v>52</v>
      </c>
      <c r="T2140">
        <v>153</v>
      </c>
      <c r="U2140">
        <v>1</v>
      </c>
      <c r="V2140">
        <v>0</v>
      </c>
      <c r="W2140">
        <v>0.31880387622482503</v>
      </c>
      <c r="X2140">
        <v>51.682224642395866</v>
      </c>
      <c r="Y2140">
        <v>125.70005775517212</v>
      </c>
      <c r="Z2140">
        <v>84.100895976246761</v>
      </c>
      <c r="AA2140">
        <v>19.47690779559187</v>
      </c>
      <c r="AB2140">
        <v>61.265139927743988</v>
      </c>
      <c r="AC2140">
        <v>150.91225625945302</v>
      </c>
      <c r="AD2140">
        <v>0</v>
      </c>
      <c r="AE2140">
        <v>493.45628623282846</v>
      </c>
    </row>
    <row r="2141" spans="1:31" x14ac:dyDescent="0.25">
      <c r="A2141">
        <v>2411944</v>
      </c>
      <c r="B2141">
        <v>1</v>
      </c>
      <c r="C2141" t="s">
        <v>81</v>
      </c>
      <c r="D2141" t="s">
        <v>127</v>
      </c>
      <c r="E2141" t="s">
        <v>174</v>
      </c>
      <c r="F2141" t="s">
        <v>6417</v>
      </c>
      <c r="G2141" t="s">
        <v>158</v>
      </c>
      <c r="H2141" t="s">
        <v>135</v>
      </c>
      <c r="I2141" t="s">
        <v>136</v>
      </c>
      <c r="J2141" t="s">
        <v>137</v>
      </c>
      <c r="K2141" t="s">
        <v>159</v>
      </c>
      <c r="L2141" t="s">
        <v>6418</v>
      </c>
      <c r="M2141" t="s">
        <v>6419</v>
      </c>
      <c r="N2141">
        <v>1.342777777</v>
      </c>
      <c r="O2141">
        <v>0</v>
      </c>
      <c r="P2141">
        <v>623</v>
      </c>
      <c r="Q2141">
        <v>0</v>
      </c>
      <c r="R2141">
        <v>2</v>
      </c>
      <c r="S2141">
        <v>0</v>
      </c>
      <c r="T2141">
        <v>52</v>
      </c>
      <c r="U2141">
        <v>0</v>
      </c>
      <c r="V2141">
        <v>0</v>
      </c>
      <c r="W2141">
        <v>0</v>
      </c>
      <c r="X2141">
        <v>189.4668208938877</v>
      </c>
      <c r="Y2141">
        <v>0</v>
      </c>
      <c r="Z2141">
        <v>1.1632360930718</v>
      </c>
      <c r="AA2141">
        <v>0</v>
      </c>
      <c r="AB2141">
        <v>43.135529415941662</v>
      </c>
      <c r="AC2141">
        <v>0</v>
      </c>
      <c r="AD2141">
        <v>0</v>
      </c>
      <c r="AE2141">
        <v>233.76558640290114</v>
      </c>
    </row>
    <row r="2142" spans="1:31" x14ac:dyDescent="0.25">
      <c r="A2142">
        <v>2412193</v>
      </c>
      <c r="B2142">
        <v>1</v>
      </c>
      <c r="C2142" t="s">
        <v>80</v>
      </c>
      <c r="D2142" t="s">
        <v>87</v>
      </c>
      <c r="E2142" t="s">
        <v>146</v>
      </c>
      <c r="F2142" t="s">
        <v>6420</v>
      </c>
      <c r="G2142" t="s">
        <v>282</v>
      </c>
      <c r="H2142" t="s">
        <v>149</v>
      </c>
      <c r="I2142" t="s">
        <v>136</v>
      </c>
      <c r="J2142" t="s">
        <v>137</v>
      </c>
      <c r="K2142" t="s">
        <v>138</v>
      </c>
      <c r="L2142" t="s">
        <v>6421</v>
      </c>
      <c r="M2142" t="s">
        <v>6422</v>
      </c>
      <c r="N2142">
        <v>0.54694444399999997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1.9457781211833336E-3</v>
      </c>
      <c r="AC2142">
        <v>0</v>
      </c>
      <c r="AD2142">
        <v>0</v>
      </c>
      <c r="AE2142">
        <v>1.9457781211833336E-3</v>
      </c>
    </row>
    <row r="2143" spans="1:31" x14ac:dyDescent="0.25">
      <c r="A2143">
        <v>2412150</v>
      </c>
      <c r="B2143">
        <v>1</v>
      </c>
      <c r="C2143" t="s">
        <v>80</v>
      </c>
      <c r="D2143" t="s">
        <v>95</v>
      </c>
      <c r="E2143" t="s">
        <v>241</v>
      </c>
      <c r="F2143" t="s">
        <v>3545</v>
      </c>
      <c r="G2143" t="s">
        <v>143</v>
      </c>
      <c r="H2143" t="s">
        <v>135</v>
      </c>
      <c r="I2143" t="s">
        <v>136</v>
      </c>
      <c r="J2143" t="s">
        <v>137</v>
      </c>
      <c r="K2143" t="s">
        <v>138</v>
      </c>
      <c r="L2143" t="s">
        <v>6423</v>
      </c>
      <c r="M2143" t="s">
        <v>6424</v>
      </c>
      <c r="N2143">
        <v>0.32861111100000001</v>
      </c>
      <c r="O2143">
        <v>7</v>
      </c>
      <c r="P2143">
        <v>1432</v>
      </c>
      <c r="Q2143">
        <v>25</v>
      </c>
      <c r="R2143">
        <v>14</v>
      </c>
      <c r="S2143">
        <v>49</v>
      </c>
      <c r="T2143">
        <v>116</v>
      </c>
      <c r="U2143">
        <v>7</v>
      </c>
      <c r="V2143">
        <v>0</v>
      </c>
      <c r="W2143">
        <v>1.8945120488385001</v>
      </c>
      <c r="X2143">
        <v>107.09976052535133</v>
      </c>
      <c r="Y2143">
        <v>28.59892511857392</v>
      </c>
      <c r="Z2143">
        <v>1.4650208489067669</v>
      </c>
      <c r="AA2143">
        <v>195.61465675138794</v>
      </c>
      <c r="AB2143">
        <v>36.752955675897063</v>
      </c>
      <c r="AC2143">
        <v>198.64429056321927</v>
      </c>
      <c r="AD2143">
        <v>0</v>
      </c>
      <c r="AE2143">
        <v>570.07012153217488</v>
      </c>
    </row>
    <row r="2144" spans="1:31" x14ac:dyDescent="0.25">
      <c r="A2144">
        <v>2412027</v>
      </c>
      <c r="B2144">
        <v>1</v>
      </c>
      <c r="C2144" t="s">
        <v>80</v>
      </c>
      <c r="D2144" t="s">
        <v>103</v>
      </c>
      <c r="E2144" t="s">
        <v>174</v>
      </c>
      <c r="F2144" t="s">
        <v>6425</v>
      </c>
      <c r="G2144" t="s">
        <v>143</v>
      </c>
      <c r="H2144" t="s">
        <v>135</v>
      </c>
      <c r="I2144" t="s">
        <v>136</v>
      </c>
      <c r="J2144" t="s">
        <v>137</v>
      </c>
      <c r="K2144" t="s">
        <v>138</v>
      </c>
      <c r="L2144" t="s">
        <v>6426</v>
      </c>
      <c r="M2144" t="s">
        <v>6427</v>
      </c>
      <c r="N2144">
        <v>0.51972222199999996</v>
      </c>
      <c r="O2144">
        <v>0</v>
      </c>
      <c r="P2144">
        <v>1049</v>
      </c>
      <c r="Q2144">
        <v>0</v>
      </c>
      <c r="R2144">
        <v>11</v>
      </c>
      <c r="S2144">
        <v>1</v>
      </c>
      <c r="T2144">
        <v>130</v>
      </c>
      <c r="U2144">
        <v>0</v>
      </c>
      <c r="V2144">
        <v>0</v>
      </c>
      <c r="W2144">
        <v>0</v>
      </c>
      <c r="X2144">
        <v>110.90952596737958</v>
      </c>
      <c r="Y2144">
        <v>0</v>
      </c>
      <c r="Z2144">
        <v>1.715344368268267</v>
      </c>
      <c r="AA2144">
        <v>1.1351922104366665</v>
      </c>
      <c r="AB2144">
        <v>44.288643639715247</v>
      </c>
      <c r="AC2144">
        <v>0</v>
      </c>
      <c r="AD2144">
        <v>0</v>
      </c>
      <c r="AE2144">
        <v>158.04870618579974</v>
      </c>
    </row>
    <row r="2145" spans="1:31" x14ac:dyDescent="0.25">
      <c r="A2145">
        <v>2411858</v>
      </c>
      <c r="B2145">
        <v>1</v>
      </c>
      <c r="C2145" t="s">
        <v>80</v>
      </c>
      <c r="D2145" t="s">
        <v>92</v>
      </c>
      <c r="E2145" t="s">
        <v>146</v>
      </c>
      <c r="F2145" t="s">
        <v>6428</v>
      </c>
      <c r="G2145" t="s">
        <v>148</v>
      </c>
      <c r="H2145" t="s">
        <v>149</v>
      </c>
      <c r="I2145" t="s">
        <v>136</v>
      </c>
      <c r="J2145" t="s">
        <v>137</v>
      </c>
      <c r="K2145" t="s">
        <v>138</v>
      </c>
      <c r="L2145" t="s">
        <v>6429</v>
      </c>
      <c r="M2145" t="s">
        <v>6430</v>
      </c>
      <c r="N2145">
        <v>1.2394444440000001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0.26054862042926674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0.26054862042926674</v>
      </c>
    </row>
    <row r="2146" spans="1:31" x14ac:dyDescent="0.25">
      <c r="A2146">
        <v>2412176</v>
      </c>
      <c r="B2146">
        <v>1</v>
      </c>
      <c r="C2146" t="s">
        <v>80</v>
      </c>
      <c r="D2146" t="s">
        <v>93</v>
      </c>
      <c r="E2146" t="s">
        <v>162</v>
      </c>
      <c r="F2146" t="s">
        <v>6431</v>
      </c>
      <c r="G2146" t="s">
        <v>228</v>
      </c>
      <c r="H2146" t="s">
        <v>149</v>
      </c>
      <c r="I2146" t="s">
        <v>136</v>
      </c>
      <c r="J2146" t="s">
        <v>137</v>
      </c>
      <c r="K2146" t="s">
        <v>138</v>
      </c>
      <c r="L2146" t="s">
        <v>6432</v>
      </c>
      <c r="M2146" t="s">
        <v>6433</v>
      </c>
      <c r="N2146">
        <v>1.1463888879999999</v>
      </c>
      <c r="O2146">
        <v>0</v>
      </c>
      <c r="P2146">
        <v>85</v>
      </c>
      <c r="Q2146">
        <v>0</v>
      </c>
      <c r="R2146">
        <v>0</v>
      </c>
      <c r="S2146">
        <v>0</v>
      </c>
      <c r="T2146">
        <v>7</v>
      </c>
      <c r="U2146">
        <v>0</v>
      </c>
      <c r="V2146">
        <v>0</v>
      </c>
      <c r="W2146">
        <v>0</v>
      </c>
      <c r="X2146">
        <v>23.681842093900364</v>
      </c>
      <c r="Y2146">
        <v>0</v>
      </c>
      <c r="Z2146">
        <v>0</v>
      </c>
      <c r="AA2146">
        <v>0</v>
      </c>
      <c r="AB2146">
        <v>2.5326556915135616</v>
      </c>
      <c r="AC2146">
        <v>0</v>
      </c>
      <c r="AD2146">
        <v>0</v>
      </c>
      <c r="AE2146">
        <v>26.214497785413926</v>
      </c>
    </row>
    <row r="2147" spans="1:31" x14ac:dyDescent="0.25">
      <c r="A2147">
        <v>2412127</v>
      </c>
      <c r="B2147">
        <v>1</v>
      </c>
      <c r="C2147" t="s">
        <v>81</v>
      </c>
      <c r="D2147" t="s">
        <v>120</v>
      </c>
      <c r="E2147" t="s">
        <v>132</v>
      </c>
      <c r="F2147" t="s">
        <v>6434</v>
      </c>
      <c r="G2147" t="s">
        <v>143</v>
      </c>
      <c r="H2147" t="s">
        <v>135</v>
      </c>
      <c r="I2147" t="s">
        <v>136</v>
      </c>
      <c r="J2147" t="s">
        <v>137</v>
      </c>
      <c r="K2147" t="s">
        <v>138</v>
      </c>
      <c r="L2147" t="s">
        <v>6435</v>
      </c>
      <c r="M2147" t="s">
        <v>6436</v>
      </c>
      <c r="N2147">
        <v>0.71361111099999996</v>
      </c>
      <c r="O2147">
        <v>0</v>
      </c>
      <c r="P2147">
        <v>0</v>
      </c>
      <c r="Q2147">
        <v>5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</row>
    <row r="2148" spans="1:31" x14ac:dyDescent="0.25">
      <c r="A2148">
        <v>2411821</v>
      </c>
      <c r="B2148">
        <v>1</v>
      </c>
      <c r="C2148" t="s">
        <v>80</v>
      </c>
      <c r="D2148" t="s">
        <v>87</v>
      </c>
      <c r="E2148" t="s">
        <v>146</v>
      </c>
      <c r="F2148" t="s">
        <v>6437</v>
      </c>
      <c r="G2148" t="s">
        <v>282</v>
      </c>
      <c r="H2148" t="s">
        <v>149</v>
      </c>
      <c r="I2148" t="s">
        <v>136</v>
      </c>
      <c r="J2148" t="s">
        <v>137</v>
      </c>
      <c r="K2148" t="s">
        <v>138</v>
      </c>
      <c r="L2148" t="s">
        <v>6438</v>
      </c>
      <c r="M2148" t="s">
        <v>6439</v>
      </c>
      <c r="N2148">
        <v>2.1744444440000001</v>
      </c>
      <c r="O2148">
        <v>0</v>
      </c>
      <c r="P2148">
        <v>6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3.3986339170432003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3.3986339170432003</v>
      </c>
    </row>
    <row r="2149" spans="1:31" x14ac:dyDescent="0.25">
      <c r="A2149">
        <v>2412107</v>
      </c>
      <c r="B2149">
        <v>1</v>
      </c>
      <c r="C2149" t="s">
        <v>80</v>
      </c>
      <c r="D2149" t="s">
        <v>86</v>
      </c>
      <c r="E2149" t="s">
        <v>146</v>
      </c>
      <c r="F2149" t="s">
        <v>6440</v>
      </c>
      <c r="G2149" t="s">
        <v>199</v>
      </c>
      <c r="H2149" t="s">
        <v>149</v>
      </c>
      <c r="I2149" t="s">
        <v>136</v>
      </c>
      <c r="J2149" t="s">
        <v>137</v>
      </c>
      <c r="K2149" t="s">
        <v>138</v>
      </c>
      <c r="L2149" t="s">
        <v>6441</v>
      </c>
      <c r="M2149" t="s">
        <v>6442</v>
      </c>
      <c r="N2149">
        <v>4.1050000000000004</v>
      </c>
      <c r="O2149">
        <v>0</v>
      </c>
      <c r="P2149">
        <v>7</v>
      </c>
      <c r="Q2149">
        <v>0</v>
      </c>
      <c r="R2149">
        <v>0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7.1946404889619311</v>
      </c>
      <c r="Y2149">
        <v>0</v>
      </c>
      <c r="Z2149">
        <v>0</v>
      </c>
      <c r="AA2149">
        <v>0</v>
      </c>
      <c r="AB2149">
        <v>10.257195177179749</v>
      </c>
      <c r="AC2149">
        <v>0</v>
      </c>
      <c r="AD2149">
        <v>0</v>
      </c>
      <c r="AE2149">
        <v>17.45183566614168</v>
      </c>
    </row>
    <row r="2150" spans="1:31" x14ac:dyDescent="0.25">
      <c r="A2150">
        <v>2412156</v>
      </c>
      <c r="B2150">
        <v>1</v>
      </c>
      <c r="C2150" t="s">
        <v>80</v>
      </c>
      <c r="D2150" t="s">
        <v>83</v>
      </c>
      <c r="E2150" t="s">
        <v>146</v>
      </c>
      <c r="F2150" t="s">
        <v>6443</v>
      </c>
      <c r="G2150" t="s">
        <v>282</v>
      </c>
      <c r="H2150" t="s">
        <v>149</v>
      </c>
      <c r="I2150" t="s">
        <v>136</v>
      </c>
      <c r="J2150" t="s">
        <v>137</v>
      </c>
      <c r="K2150" t="s">
        <v>138</v>
      </c>
      <c r="L2150" t="s">
        <v>6444</v>
      </c>
      <c r="M2150" t="s">
        <v>6445</v>
      </c>
      <c r="N2150">
        <v>1.2408333330000001</v>
      </c>
      <c r="O2150">
        <v>0</v>
      </c>
      <c r="P2150">
        <v>3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1.26469562104865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1.26469562104865</v>
      </c>
    </row>
    <row r="2151" spans="1:31" x14ac:dyDescent="0.25">
      <c r="A2151">
        <v>2411784</v>
      </c>
      <c r="B2151">
        <v>1</v>
      </c>
      <c r="C2151" t="s">
        <v>80</v>
      </c>
      <c r="D2151" t="s">
        <v>99</v>
      </c>
      <c r="E2151" t="s">
        <v>146</v>
      </c>
      <c r="F2151" t="s">
        <v>6446</v>
      </c>
      <c r="G2151" t="s">
        <v>148</v>
      </c>
      <c r="H2151" t="s">
        <v>149</v>
      </c>
      <c r="I2151" t="s">
        <v>136</v>
      </c>
      <c r="J2151" t="s">
        <v>137</v>
      </c>
      <c r="K2151" t="s">
        <v>138</v>
      </c>
      <c r="L2151" t="s">
        <v>6447</v>
      </c>
      <c r="M2151" t="s">
        <v>6448</v>
      </c>
      <c r="N2151">
        <v>6.0102777769999998</v>
      </c>
      <c r="O2151">
        <v>0</v>
      </c>
      <c r="P2151">
        <v>2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</row>
    <row r="2152" spans="1:31" x14ac:dyDescent="0.25">
      <c r="A2152">
        <v>2411807</v>
      </c>
      <c r="B2152">
        <v>1</v>
      </c>
      <c r="C2152" t="s">
        <v>80</v>
      </c>
      <c r="D2152" t="s">
        <v>84</v>
      </c>
      <c r="E2152" t="s">
        <v>146</v>
      </c>
      <c r="F2152" t="s">
        <v>6449</v>
      </c>
      <c r="G2152" t="s">
        <v>148</v>
      </c>
      <c r="H2152" t="s">
        <v>149</v>
      </c>
      <c r="I2152" t="s">
        <v>136</v>
      </c>
      <c r="J2152" t="s">
        <v>137</v>
      </c>
      <c r="K2152" t="s">
        <v>138</v>
      </c>
      <c r="L2152" t="s">
        <v>6450</v>
      </c>
      <c r="M2152" t="s">
        <v>6451</v>
      </c>
      <c r="N2152">
        <v>2.3805555549999999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0.31892086286249999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0.31892086286249999</v>
      </c>
    </row>
    <row r="2153" spans="1:31" x14ac:dyDescent="0.25">
      <c r="A2153">
        <v>2412225</v>
      </c>
      <c r="B2153">
        <v>1</v>
      </c>
      <c r="C2153" t="s">
        <v>80</v>
      </c>
      <c r="D2153" t="s">
        <v>82</v>
      </c>
      <c r="E2153" t="s">
        <v>152</v>
      </c>
      <c r="F2153" t="s">
        <v>6101</v>
      </c>
      <c r="G2153" t="s">
        <v>154</v>
      </c>
      <c r="H2153" t="s">
        <v>149</v>
      </c>
      <c r="I2153" t="s">
        <v>136</v>
      </c>
      <c r="J2153" t="s">
        <v>137</v>
      </c>
      <c r="K2153" t="s">
        <v>138</v>
      </c>
      <c r="L2153" t="s">
        <v>6452</v>
      </c>
      <c r="M2153" t="s">
        <v>6453</v>
      </c>
      <c r="N2153">
        <v>2.0177777770000001</v>
      </c>
      <c r="O2153">
        <v>0</v>
      </c>
      <c r="P2153">
        <v>2</v>
      </c>
      <c r="Q2153">
        <v>0</v>
      </c>
      <c r="R2153">
        <v>0</v>
      </c>
      <c r="S2153">
        <v>0</v>
      </c>
      <c r="T2153">
        <v>430</v>
      </c>
      <c r="U2153">
        <v>0</v>
      </c>
      <c r="V2153">
        <v>0</v>
      </c>
      <c r="W2153">
        <v>0</v>
      </c>
      <c r="X2153">
        <v>1.31390550251025</v>
      </c>
      <c r="Y2153">
        <v>0</v>
      </c>
      <c r="Z2153">
        <v>0</v>
      </c>
      <c r="AA2153">
        <v>0</v>
      </c>
      <c r="AB2153">
        <v>319.10421423344025</v>
      </c>
      <c r="AC2153">
        <v>0</v>
      </c>
      <c r="AD2153">
        <v>0</v>
      </c>
      <c r="AE2153">
        <v>320.41811973595048</v>
      </c>
    </row>
    <row r="2154" spans="1:31" x14ac:dyDescent="0.25">
      <c r="A2154">
        <v>2411747</v>
      </c>
      <c r="B2154">
        <v>1</v>
      </c>
      <c r="C2154" t="s">
        <v>80</v>
      </c>
      <c r="D2154" t="s">
        <v>87</v>
      </c>
      <c r="E2154" t="s">
        <v>162</v>
      </c>
      <c r="F2154" t="s">
        <v>848</v>
      </c>
      <c r="G2154" t="s">
        <v>164</v>
      </c>
      <c r="H2154" t="s">
        <v>149</v>
      </c>
      <c r="I2154" t="s">
        <v>136</v>
      </c>
      <c r="J2154" t="s">
        <v>137</v>
      </c>
      <c r="K2154" t="s">
        <v>138</v>
      </c>
      <c r="L2154" t="s">
        <v>6454</v>
      </c>
      <c r="M2154" t="s">
        <v>6455</v>
      </c>
      <c r="N2154">
        <v>1.623888888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23</v>
      </c>
      <c r="U2154">
        <v>0</v>
      </c>
      <c r="V2154">
        <v>7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132.13570570806735</v>
      </c>
      <c r="AC2154">
        <v>0</v>
      </c>
      <c r="AD2154">
        <v>658.15059008552078</v>
      </c>
      <c r="AE2154">
        <v>790.28629579358812</v>
      </c>
    </row>
    <row r="2155" spans="1:31" x14ac:dyDescent="0.25">
      <c r="A2155">
        <v>2411847</v>
      </c>
      <c r="B2155">
        <v>1</v>
      </c>
      <c r="C2155" t="s">
        <v>80</v>
      </c>
      <c r="D2155" t="s">
        <v>90</v>
      </c>
      <c r="E2155" t="s">
        <v>146</v>
      </c>
      <c r="F2155" t="s">
        <v>6456</v>
      </c>
      <c r="G2155" t="s">
        <v>199</v>
      </c>
      <c r="H2155" t="s">
        <v>149</v>
      </c>
      <c r="I2155" t="s">
        <v>136</v>
      </c>
      <c r="J2155" t="s">
        <v>137</v>
      </c>
      <c r="K2155" t="s">
        <v>138</v>
      </c>
      <c r="L2155" t="s">
        <v>6457</v>
      </c>
      <c r="M2155" t="s">
        <v>6458</v>
      </c>
      <c r="N2155">
        <v>3.821111111</v>
      </c>
      <c r="O2155">
        <v>0</v>
      </c>
      <c r="P2155">
        <v>9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6.8223117760074015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6.8223117760074015</v>
      </c>
    </row>
    <row r="2156" spans="1:31" x14ac:dyDescent="0.25">
      <c r="A2156">
        <v>2412245</v>
      </c>
      <c r="B2156">
        <v>1</v>
      </c>
      <c r="C2156" t="s">
        <v>81</v>
      </c>
      <c r="D2156" t="s">
        <v>128</v>
      </c>
      <c r="E2156" t="s">
        <v>288</v>
      </c>
      <c r="F2156" t="s">
        <v>6459</v>
      </c>
      <c r="G2156" t="s">
        <v>2250</v>
      </c>
      <c r="H2156" t="s">
        <v>149</v>
      </c>
      <c r="I2156" t="s">
        <v>136</v>
      </c>
      <c r="J2156" t="s">
        <v>137</v>
      </c>
      <c r="K2156" t="s">
        <v>138</v>
      </c>
      <c r="L2156" t="s">
        <v>6460</v>
      </c>
      <c r="M2156" t="s">
        <v>6461</v>
      </c>
      <c r="N2156">
        <v>3.1669444439999999</v>
      </c>
      <c r="O2156">
        <v>0</v>
      </c>
      <c r="P2156">
        <v>59</v>
      </c>
      <c r="Q2156">
        <v>0</v>
      </c>
      <c r="R2156">
        <v>0</v>
      </c>
      <c r="S2156">
        <v>0</v>
      </c>
      <c r="T2156">
        <v>4</v>
      </c>
      <c r="U2156">
        <v>0</v>
      </c>
      <c r="V2156">
        <v>0</v>
      </c>
      <c r="W2156">
        <v>0</v>
      </c>
      <c r="X2156">
        <v>65.258599044406452</v>
      </c>
      <c r="Y2156">
        <v>0</v>
      </c>
      <c r="Z2156">
        <v>0</v>
      </c>
      <c r="AA2156">
        <v>0</v>
      </c>
      <c r="AB2156">
        <v>7.9791575194097248</v>
      </c>
      <c r="AC2156">
        <v>0</v>
      </c>
      <c r="AD2156">
        <v>0</v>
      </c>
      <c r="AE2156">
        <v>73.237756563816177</v>
      </c>
    </row>
    <row r="2157" spans="1:31" x14ac:dyDescent="0.25">
      <c r="A2157">
        <v>2411761</v>
      </c>
      <c r="B2157">
        <v>1</v>
      </c>
      <c r="C2157" t="s">
        <v>80</v>
      </c>
      <c r="D2157" t="s">
        <v>83</v>
      </c>
      <c r="E2157" t="s">
        <v>132</v>
      </c>
      <c r="F2157" t="s">
        <v>6462</v>
      </c>
      <c r="G2157" t="s">
        <v>143</v>
      </c>
      <c r="H2157" t="s">
        <v>135</v>
      </c>
      <c r="I2157" t="s">
        <v>136</v>
      </c>
      <c r="J2157" t="s">
        <v>137</v>
      </c>
      <c r="K2157" t="s">
        <v>138</v>
      </c>
      <c r="L2157" t="s">
        <v>6463</v>
      </c>
      <c r="M2157" t="s">
        <v>6464</v>
      </c>
      <c r="N2157">
        <v>1.2222222220000001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4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772.09160987918381</v>
      </c>
      <c r="AD2157">
        <v>0</v>
      </c>
      <c r="AE2157">
        <v>772.09160987918381</v>
      </c>
    </row>
    <row r="2158" spans="1:31" x14ac:dyDescent="0.25">
      <c r="A2158">
        <v>2411973</v>
      </c>
      <c r="B2158">
        <v>1</v>
      </c>
      <c r="C2158" t="s">
        <v>80</v>
      </c>
      <c r="D2158" t="s">
        <v>99</v>
      </c>
      <c r="E2158" t="s">
        <v>146</v>
      </c>
      <c r="F2158" t="s">
        <v>6465</v>
      </c>
      <c r="G2158" t="s">
        <v>148</v>
      </c>
      <c r="H2158" t="s">
        <v>149</v>
      </c>
      <c r="I2158" t="s">
        <v>136</v>
      </c>
      <c r="J2158" t="s">
        <v>137</v>
      </c>
      <c r="K2158" t="s">
        <v>138</v>
      </c>
      <c r="L2158" t="s">
        <v>6466</v>
      </c>
      <c r="M2158" t="s">
        <v>6467</v>
      </c>
      <c r="N2158">
        <v>4.8747222219999999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3.7125523058601586</v>
      </c>
      <c r="AC2158">
        <v>0</v>
      </c>
      <c r="AD2158">
        <v>0</v>
      </c>
      <c r="AE2158">
        <v>3.7125523058601586</v>
      </c>
    </row>
    <row r="2159" spans="1:31" x14ac:dyDescent="0.25">
      <c r="A2159">
        <v>2411827</v>
      </c>
      <c r="B2159">
        <v>1</v>
      </c>
      <c r="C2159" t="s">
        <v>80</v>
      </c>
      <c r="D2159" t="s">
        <v>99</v>
      </c>
      <c r="E2159" t="s">
        <v>152</v>
      </c>
      <c r="F2159" t="s">
        <v>6468</v>
      </c>
      <c r="G2159" t="s">
        <v>158</v>
      </c>
      <c r="H2159" t="s">
        <v>149</v>
      </c>
      <c r="I2159" t="s">
        <v>136</v>
      </c>
      <c r="J2159" t="s">
        <v>137</v>
      </c>
      <c r="K2159" t="s">
        <v>159</v>
      </c>
      <c r="L2159" t="s">
        <v>6469</v>
      </c>
      <c r="M2159" t="s">
        <v>6470</v>
      </c>
      <c r="N2159">
        <v>1.7213888879999999</v>
      </c>
      <c r="O2159">
        <v>0</v>
      </c>
      <c r="P2159">
        <v>34</v>
      </c>
      <c r="Q2159">
        <v>0</v>
      </c>
      <c r="R2159">
        <v>1</v>
      </c>
      <c r="S2159">
        <v>0</v>
      </c>
      <c r="T2159">
        <v>4</v>
      </c>
      <c r="U2159">
        <v>0</v>
      </c>
      <c r="V2159">
        <v>0</v>
      </c>
      <c r="W2159">
        <v>0</v>
      </c>
      <c r="X2159">
        <v>12.072340264568099</v>
      </c>
      <c r="Y2159">
        <v>0</v>
      </c>
      <c r="Z2159">
        <v>0.65650557677511112</v>
      </c>
      <c r="AA2159">
        <v>0</v>
      </c>
      <c r="AB2159">
        <v>5.9132188498047551</v>
      </c>
      <c r="AC2159">
        <v>0</v>
      </c>
      <c r="AD2159">
        <v>0</v>
      </c>
      <c r="AE2159">
        <v>18.642064691147965</v>
      </c>
    </row>
    <row r="2160" spans="1:31" x14ac:dyDescent="0.25">
      <c r="A2160">
        <v>2411804</v>
      </c>
      <c r="B2160">
        <v>1</v>
      </c>
      <c r="C2160" t="s">
        <v>80</v>
      </c>
      <c r="D2160" t="s">
        <v>88</v>
      </c>
      <c r="E2160" t="s">
        <v>162</v>
      </c>
      <c r="F2160" t="s">
        <v>6471</v>
      </c>
      <c r="G2160" t="s">
        <v>158</v>
      </c>
      <c r="H2160" t="s">
        <v>149</v>
      </c>
      <c r="I2160" t="s">
        <v>136</v>
      </c>
      <c r="J2160" t="s">
        <v>137</v>
      </c>
      <c r="K2160" t="s">
        <v>159</v>
      </c>
      <c r="L2160" t="s">
        <v>6472</v>
      </c>
      <c r="M2160" t="s">
        <v>6473</v>
      </c>
      <c r="N2160">
        <v>1.5241666659999999</v>
      </c>
      <c r="O2160">
        <v>0</v>
      </c>
      <c r="P2160">
        <v>158</v>
      </c>
      <c r="Q2160">
        <v>0</v>
      </c>
      <c r="R2160">
        <v>0</v>
      </c>
      <c r="S2160">
        <v>0</v>
      </c>
      <c r="T2160">
        <v>11</v>
      </c>
      <c r="U2160">
        <v>0</v>
      </c>
      <c r="V2160">
        <v>0</v>
      </c>
      <c r="W2160">
        <v>0</v>
      </c>
      <c r="X2160">
        <v>53.548622101246629</v>
      </c>
      <c r="Y2160">
        <v>0</v>
      </c>
      <c r="Z2160">
        <v>0</v>
      </c>
      <c r="AA2160">
        <v>0</v>
      </c>
      <c r="AB2160">
        <v>7.8809082963281805</v>
      </c>
      <c r="AC2160">
        <v>0</v>
      </c>
      <c r="AD2160">
        <v>0</v>
      </c>
      <c r="AE2160">
        <v>61.429530397574808</v>
      </c>
    </row>
    <row r="2161" spans="1:31" x14ac:dyDescent="0.25">
      <c r="A2161">
        <v>2411787</v>
      </c>
      <c r="B2161">
        <v>1</v>
      </c>
      <c r="C2161" t="s">
        <v>81</v>
      </c>
      <c r="D2161" t="s">
        <v>116</v>
      </c>
      <c r="E2161" t="s">
        <v>132</v>
      </c>
      <c r="F2161" t="s">
        <v>6474</v>
      </c>
      <c r="G2161" t="s">
        <v>143</v>
      </c>
      <c r="H2161" t="s">
        <v>135</v>
      </c>
      <c r="I2161" t="s">
        <v>136</v>
      </c>
      <c r="J2161" t="s">
        <v>137</v>
      </c>
      <c r="K2161" t="s">
        <v>138</v>
      </c>
      <c r="L2161" t="s">
        <v>6475</v>
      </c>
      <c r="M2161" t="s">
        <v>6476</v>
      </c>
      <c r="N2161">
        <v>0.200833333</v>
      </c>
      <c r="O2161">
        <v>1</v>
      </c>
      <c r="P2161">
        <v>1593</v>
      </c>
      <c r="Q2161">
        <v>0</v>
      </c>
      <c r="R2161">
        <v>4</v>
      </c>
      <c r="S2161">
        <v>4</v>
      </c>
      <c r="T2161">
        <v>185</v>
      </c>
      <c r="U2161">
        <v>1</v>
      </c>
      <c r="V2161">
        <v>0</v>
      </c>
      <c r="W2161">
        <v>4.3143411637550005E-2</v>
      </c>
      <c r="X2161">
        <v>65.305498652048243</v>
      </c>
      <c r="Y2161">
        <v>0</v>
      </c>
      <c r="Z2161">
        <v>2.4180297729600002E-2</v>
      </c>
      <c r="AA2161">
        <v>10.541055356749677</v>
      </c>
      <c r="AB2161">
        <v>26.311963535346887</v>
      </c>
      <c r="AC2161">
        <v>6.1174453341902995</v>
      </c>
      <c r="AD2161">
        <v>0</v>
      </c>
      <c r="AE2161">
        <v>108.34328658770225</v>
      </c>
    </row>
    <row r="2162" spans="1:31" x14ac:dyDescent="0.25">
      <c r="A2162">
        <v>2411950</v>
      </c>
      <c r="B2162">
        <v>1</v>
      </c>
      <c r="C2162" t="s">
        <v>80</v>
      </c>
      <c r="D2162" t="s">
        <v>105</v>
      </c>
      <c r="E2162" t="s">
        <v>162</v>
      </c>
      <c r="F2162" t="s">
        <v>6477</v>
      </c>
      <c r="G2162" t="s">
        <v>154</v>
      </c>
      <c r="H2162" t="s">
        <v>149</v>
      </c>
      <c r="I2162" t="s">
        <v>136</v>
      </c>
      <c r="J2162" t="s">
        <v>137</v>
      </c>
      <c r="K2162" t="s">
        <v>138</v>
      </c>
      <c r="L2162" t="s">
        <v>6478</v>
      </c>
      <c r="M2162" t="s">
        <v>6479</v>
      </c>
      <c r="N2162">
        <v>0.47388888800000001</v>
      </c>
      <c r="O2162">
        <v>0</v>
      </c>
      <c r="P2162">
        <v>11</v>
      </c>
      <c r="Q2162">
        <v>0</v>
      </c>
      <c r="R2162">
        <v>3</v>
      </c>
      <c r="S2162">
        <v>0</v>
      </c>
      <c r="T2162">
        <v>10</v>
      </c>
      <c r="U2162">
        <v>0</v>
      </c>
      <c r="V2162">
        <v>0</v>
      </c>
      <c r="W2162">
        <v>0</v>
      </c>
      <c r="X2162">
        <v>0.59397972344100003</v>
      </c>
      <c r="Y2162">
        <v>0</v>
      </c>
      <c r="Z2162">
        <v>4.4602026695600011E-2</v>
      </c>
      <c r="AA2162">
        <v>0</v>
      </c>
      <c r="AB2162">
        <v>5.9074589065137006</v>
      </c>
      <c r="AC2162">
        <v>0</v>
      </c>
      <c r="AD2162">
        <v>0</v>
      </c>
      <c r="AE2162">
        <v>6.5460406566503009</v>
      </c>
    </row>
    <row r="2163" spans="1:31" x14ac:dyDescent="0.25">
      <c r="A2163">
        <v>2412096</v>
      </c>
      <c r="B2163">
        <v>1</v>
      </c>
      <c r="C2163" t="s">
        <v>80</v>
      </c>
      <c r="D2163" t="s">
        <v>104</v>
      </c>
      <c r="E2163" t="s">
        <v>141</v>
      </c>
      <c r="F2163" t="s">
        <v>6480</v>
      </c>
      <c r="G2163" t="s">
        <v>143</v>
      </c>
      <c r="H2163" t="s">
        <v>135</v>
      </c>
      <c r="I2163" t="s">
        <v>136</v>
      </c>
      <c r="J2163" t="s">
        <v>137</v>
      </c>
      <c r="K2163" t="s">
        <v>138</v>
      </c>
      <c r="L2163" t="s">
        <v>6481</v>
      </c>
      <c r="M2163" t="s">
        <v>6482</v>
      </c>
      <c r="N2163">
        <v>9.3888888000000004E-2</v>
      </c>
      <c r="O2163">
        <v>3</v>
      </c>
      <c r="P2163">
        <v>1031</v>
      </c>
      <c r="Q2163">
        <v>27</v>
      </c>
      <c r="R2163">
        <v>53</v>
      </c>
      <c r="S2163">
        <v>12</v>
      </c>
      <c r="T2163">
        <v>237</v>
      </c>
      <c r="U2163">
        <v>3</v>
      </c>
      <c r="V2163">
        <v>0</v>
      </c>
      <c r="W2163">
        <v>0.15840132295866668</v>
      </c>
      <c r="X2163">
        <v>24.035753656489931</v>
      </c>
      <c r="Y2163">
        <v>7.172778611921216</v>
      </c>
      <c r="Z2163">
        <v>1.5815785938194662</v>
      </c>
      <c r="AA2163">
        <v>9.2772499764749998</v>
      </c>
      <c r="AB2163">
        <v>13.299740877005926</v>
      </c>
      <c r="AC2163">
        <v>33.502508826000067</v>
      </c>
      <c r="AD2163">
        <v>0</v>
      </c>
      <c r="AE2163">
        <v>89.028011864670276</v>
      </c>
    </row>
    <row r="2164" spans="1:31" x14ac:dyDescent="0.25">
      <c r="A2164">
        <v>2411741</v>
      </c>
      <c r="B2164">
        <v>1</v>
      </c>
      <c r="C2164" t="s">
        <v>80</v>
      </c>
      <c r="D2164" t="s">
        <v>82</v>
      </c>
      <c r="E2164" t="s">
        <v>241</v>
      </c>
      <c r="F2164" t="s">
        <v>6483</v>
      </c>
      <c r="G2164" t="s">
        <v>2349</v>
      </c>
      <c r="H2164" t="s">
        <v>135</v>
      </c>
      <c r="I2164" t="s">
        <v>136</v>
      </c>
      <c r="J2164" t="s">
        <v>3</v>
      </c>
      <c r="K2164" t="s">
        <v>138</v>
      </c>
      <c r="L2164" t="s">
        <v>6484</v>
      </c>
      <c r="M2164" t="s">
        <v>6485</v>
      </c>
      <c r="N2164">
        <v>1.9169444440000001</v>
      </c>
      <c r="O2164">
        <v>0</v>
      </c>
      <c r="P2164">
        <v>5</v>
      </c>
      <c r="Q2164">
        <v>0</v>
      </c>
      <c r="R2164">
        <v>0</v>
      </c>
      <c r="S2164">
        <v>8</v>
      </c>
      <c r="T2164">
        <v>336</v>
      </c>
      <c r="U2164">
        <v>0</v>
      </c>
      <c r="V2164">
        <v>0</v>
      </c>
      <c r="W2164">
        <v>0</v>
      </c>
      <c r="X2164">
        <v>2.12773595194925</v>
      </c>
      <c r="Y2164">
        <v>0</v>
      </c>
      <c r="Z2164">
        <v>0</v>
      </c>
      <c r="AA2164">
        <v>208.78524843643294</v>
      </c>
      <c r="AB2164">
        <v>526.1946748324367</v>
      </c>
      <c r="AC2164">
        <v>0</v>
      </c>
      <c r="AD2164">
        <v>0</v>
      </c>
      <c r="AE2164">
        <v>737.10765922081896</v>
      </c>
    </row>
    <row r="2165" spans="1:31" x14ac:dyDescent="0.25">
      <c r="A2165">
        <v>2411844</v>
      </c>
      <c r="B2165">
        <v>1</v>
      </c>
      <c r="C2165" t="s">
        <v>80</v>
      </c>
      <c r="D2165" t="s">
        <v>95</v>
      </c>
      <c r="E2165" t="s">
        <v>162</v>
      </c>
      <c r="F2165" t="s">
        <v>6486</v>
      </c>
      <c r="G2165" t="s">
        <v>154</v>
      </c>
      <c r="H2165" t="s">
        <v>149</v>
      </c>
      <c r="I2165" t="s">
        <v>136</v>
      </c>
      <c r="J2165" t="s">
        <v>137</v>
      </c>
      <c r="K2165" t="s">
        <v>138</v>
      </c>
      <c r="L2165" t="s">
        <v>6487</v>
      </c>
      <c r="M2165" t="s">
        <v>6488</v>
      </c>
      <c r="N2165">
        <v>0.58444444399999995</v>
      </c>
      <c r="O2165">
        <v>0</v>
      </c>
      <c r="P2165">
        <v>108</v>
      </c>
      <c r="Q2165">
        <v>0</v>
      </c>
      <c r="R2165">
        <v>0</v>
      </c>
      <c r="S2165">
        <v>0</v>
      </c>
      <c r="T2165">
        <v>17</v>
      </c>
      <c r="U2165">
        <v>0</v>
      </c>
      <c r="V2165">
        <v>0</v>
      </c>
      <c r="W2165">
        <v>0</v>
      </c>
      <c r="X2165">
        <v>14.957914411571343</v>
      </c>
      <c r="Y2165">
        <v>0</v>
      </c>
      <c r="Z2165">
        <v>0</v>
      </c>
      <c r="AA2165">
        <v>0</v>
      </c>
      <c r="AB2165">
        <v>12.758364823385689</v>
      </c>
      <c r="AC2165">
        <v>0</v>
      </c>
      <c r="AD2165">
        <v>0</v>
      </c>
      <c r="AE2165">
        <v>27.716279234957032</v>
      </c>
    </row>
    <row r="2166" spans="1:31" x14ac:dyDescent="0.25">
      <c r="A2166">
        <v>2412242</v>
      </c>
      <c r="B2166">
        <v>1</v>
      </c>
      <c r="C2166" t="s">
        <v>81</v>
      </c>
      <c r="D2166" t="s">
        <v>113</v>
      </c>
      <c r="E2166" t="s">
        <v>132</v>
      </c>
      <c r="F2166" t="s">
        <v>6489</v>
      </c>
      <c r="G2166" t="s">
        <v>919</v>
      </c>
      <c r="H2166" t="s">
        <v>135</v>
      </c>
      <c r="I2166" t="s">
        <v>136</v>
      </c>
      <c r="J2166" t="s">
        <v>137</v>
      </c>
      <c r="K2166" t="s">
        <v>138</v>
      </c>
      <c r="L2166" t="s">
        <v>6490</v>
      </c>
      <c r="M2166" t="s">
        <v>6491</v>
      </c>
      <c r="N2166">
        <v>2.8650000000000002</v>
      </c>
      <c r="O2166">
        <v>0</v>
      </c>
      <c r="P2166">
        <v>357</v>
      </c>
      <c r="Q2166">
        <v>0</v>
      </c>
      <c r="R2166">
        <v>0</v>
      </c>
      <c r="S2166">
        <v>0</v>
      </c>
      <c r="T2166">
        <v>22</v>
      </c>
      <c r="U2166">
        <v>0</v>
      </c>
      <c r="V2166">
        <v>0</v>
      </c>
      <c r="W2166">
        <v>0</v>
      </c>
      <c r="X2166">
        <v>228.87101697563901</v>
      </c>
      <c r="Y2166">
        <v>0</v>
      </c>
      <c r="Z2166">
        <v>0</v>
      </c>
      <c r="AA2166">
        <v>0</v>
      </c>
      <c r="AB2166">
        <v>31.248900180800764</v>
      </c>
      <c r="AC2166">
        <v>0</v>
      </c>
      <c r="AD2166">
        <v>0</v>
      </c>
      <c r="AE2166">
        <v>260.11991715643978</v>
      </c>
    </row>
    <row r="2167" spans="1:31" x14ac:dyDescent="0.25">
      <c r="A2167">
        <v>2411907</v>
      </c>
      <c r="B2167">
        <v>1</v>
      </c>
      <c r="C2167" t="s">
        <v>80</v>
      </c>
      <c r="D2167" t="s">
        <v>105</v>
      </c>
      <c r="E2167" t="s">
        <v>141</v>
      </c>
      <c r="F2167" t="s">
        <v>6492</v>
      </c>
      <c r="G2167" t="s">
        <v>143</v>
      </c>
      <c r="H2167" t="s">
        <v>135</v>
      </c>
      <c r="I2167" t="s">
        <v>278</v>
      </c>
      <c r="J2167" t="s">
        <v>137</v>
      </c>
      <c r="K2167" t="s">
        <v>138</v>
      </c>
      <c r="L2167" t="s">
        <v>6493</v>
      </c>
      <c r="M2167" t="s">
        <v>6494</v>
      </c>
      <c r="N2167">
        <v>1.4722222E-2</v>
      </c>
      <c r="O2167">
        <v>0</v>
      </c>
      <c r="P2167">
        <v>4489</v>
      </c>
      <c r="Q2167">
        <v>0</v>
      </c>
      <c r="R2167">
        <v>0</v>
      </c>
      <c r="S2167">
        <v>1</v>
      </c>
      <c r="T2167">
        <v>360</v>
      </c>
      <c r="U2167">
        <v>0</v>
      </c>
      <c r="V2167">
        <v>1</v>
      </c>
      <c r="W2167">
        <v>0</v>
      </c>
      <c r="X2167">
        <v>16.111675686275305</v>
      </c>
      <c r="Y2167">
        <v>0</v>
      </c>
      <c r="Z2167">
        <v>0</v>
      </c>
      <c r="AA2167">
        <v>8.9444139118758342E-2</v>
      </c>
      <c r="AB2167">
        <v>4.4721721967069117</v>
      </c>
      <c r="AC2167">
        <v>0</v>
      </c>
      <c r="AD2167">
        <v>8.3424084638399995E-2</v>
      </c>
      <c r="AE2167">
        <v>20.756716106739372</v>
      </c>
    </row>
    <row r="2168" spans="1:31" x14ac:dyDescent="0.25">
      <c r="A2168">
        <v>2412199</v>
      </c>
      <c r="B2168">
        <v>1</v>
      </c>
      <c r="C2168" t="s">
        <v>80</v>
      </c>
      <c r="D2168" t="s">
        <v>90</v>
      </c>
      <c r="E2168" t="s">
        <v>152</v>
      </c>
      <c r="F2168" t="s">
        <v>6495</v>
      </c>
      <c r="G2168" t="s">
        <v>403</v>
      </c>
      <c r="H2168" t="s">
        <v>149</v>
      </c>
      <c r="I2168" t="s">
        <v>136</v>
      </c>
      <c r="J2168" t="s">
        <v>137</v>
      </c>
      <c r="K2168" t="s">
        <v>138</v>
      </c>
      <c r="L2168" t="s">
        <v>6496</v>
      </c>
      <c r="M2168" t="s">
        <v>6497</v>
      </c>
      <c r="N2168">
        <v>1.7933333330000001</v>
      </c>
      <c r="O2168">
        <v>0</v>
      </c>
      <c r="P2168">
        <v>287</v>
      </c>
      <c r="Q2168">
        <v>0</v>
      </c>
      <c r="R2168">
        <v>0</v>
      </c>
      <c r="S2168">
        <v>0</v>
      </c>
      <c r="T2168">
        <v>55</v>
      </c>
      <c r="U2168">
        <v>0</v>
      </c>
      <c r="V2168">
        <v>0</v>
      </c>
      <c r="W2168">
        <v>0</v>
      </c>
      <c r="X2168">
        <v>123.87925208527075</v>
      </c>
      <c r="Y2168">
        <v>0</v>
      </c>
      <c r="Z2168">
        <v>0</v>
      </c>
      <c r="AA2168">
        <v>0</v>
      </c>
      <c r="AB2168">
        <v>63.992265174031012</v>
      </c>
      <c r="AC2168">
        <v>0</v>
      </c>
      <c r="AD2168">
        <v>0</v>
      </c>
      <c r="AE2168">
        <v>187.87151725930175</v>
      </c>
    </row>
    <row r="2169" spans="1:31" x14ac:dyDescent="0.25">
      <c r="A2169">
        <v>2411870</v>
      </c>
      <c r="B2169">
        <v>1</v>
      </c>
      <c r="C2169" t="s">
        <v>81</v>
      </c>
      <c r="D2169" t="s">
        <v>123</v>
      </c>
      <c r="E2169" t="s">
        <v>141</v>
      </c>
      <c r="F2169" t="s">
        <v>6498</v>
      </c>
      <c r="G2169" t="s">
        <v>919</v>
      </c>
      <c r="H2169" t="s">
        <v>135</v>
      </c>
      <c r="I2169" t="s">
        <v>136</v>
      </c>
      <c r="J2169" t="s">
        <v>137</v>
      </c>
      <c r="K2169" t="s">
        <v>138</v>
      </c>
      <c r="L2169" t="s">
        <v>6499</v>
      </c>
      <c r="M2169" t="s">
        <v>6500</v>
      </c>
      <c r="N2169">
        <v>3.1955555549999999</v>
      </c>
      <c r="O2169">
        <v>3</v>
      </c>
      <c r="P2169">
        <v>42</v>
      </c>
      <c r="Q2169">
        <v>124</v>
      </c>
      <c r="R2169">
        <v>300</v>
      </c>
      <c r="S2169">
        <v>19</v>
      </c>
      <c r="T2169">
        <v>73</v>
      </c>
      <c r="U2169">
        <v>0</v>
      </c>
      <c r="V2169">
        <v>0</v>
      </c>
      <c r="W2169">
        <v>0</v>
      </c>
      <c r="X2169">
        <v>4.6376537464168335</v>
      </c>
      <c r="Y2169">
        <v>40.570362174703668</v>
      </c>
      <c r="Z2169">
        <v>105.66911404683965</v>
      </c>
      <c r="AA2169">
        <v>25.447069312222599</v>
      </c>
      <c r="AB2169">
        <v>86.758983642147498</v>
      </c>
      <c r="AC2169">
        <v>0</v>
      </c>
      <c r="AD2169">
        <v>0</v>
      </c>
      <c r="AE2169">
        <v>263.08318292233025</v>
      </c>
    </row>
    <row r="2170" spans="1:31" x14ac:dyDescent="0.25">
      <c r="A2170">
        <v>2412208</v>
      </c>
      <c r="B2170">
        <v>1</v>
      </c>
      <c r="C2170" t="s">
        <v>81</v>
      </c>
      <c r="D2170" t="s">
        <v>120</v>
      </c>
      <c r="E2170" t="s">
        <v>146</v>
      </c>
      <c r="F2170" t="s">
        <v>6501</v>
      </c>
      <c r="G2170" t="s">
        <v>148</v>
      </c>
      <c r="H2170" t="s">
        <v>149</v>
      </c>
      <c r="I2170" t="s">
        <v>136</v>
      </c>
      <c r="J2170" t="s">
        <v>137</v>
      </c>
      <c r="K2170" t="s">
        <v>138</v>
      </c>
      <c r="L2170" t="s">
        <v>6502</v>
      </c>
      <c r="M2170" t="s">
        <v>6503</v>
      </c>
      <c r="N2170">
        <v>1.4422222220000001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0.17267444915169167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0.17267444915169167</v>
      </c>
    </row>
    <row r="2171" spans="1:31" x14ac:dyDescent="0.25">
      <c r="A2171">
        <v>2412231</v>
      </c>
      <c r="B2171">
        <v>1</v>
      </c>
      <c r="C2171" t="s">
        <v>81</v>
      </c>
      <c r="D2171" t="s">
        <v>122</v>
      </c>
      <c r="E2171" t="s">
        <v>146</v>
      </c>
      <c r="F2171" t="s">
        <v>6504</v>
      </c>
      <c r="G2171" t="s">
        <v>148</v>
      </c>
      <c r="H2171" t="s">
        <v>149</v>
      </c>
      <c r="I2171" t="s">
        <v>136</v>
      </c>
      <c r="J2171" t="s">
        <v>137</v>
      </c>
      <c r="K2171" t="s">
        <v>138</v>
      </c>
      <c r="L2171" t="s">
        <v>6505</v>
      </c>
      <c r="M2171" t="s">
        <v>6506</v>
      </c>
      <c r="N2171">
        <v>0.92111111099999998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0.12201748136737502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0.12201748136737502</v>
      </c>
    </row>
    <row r="2172" spans="1:31" x14ac:dyDescent="0.25">
      <c r="A2172">
        <v>2411899</v>
      </c>
      <c r="B2172">
        <v>1</v>
      </c>
      <c r="C2172" t="s">
        <v>80</v>
      </c>
      <c r="D2172" t="s">
        <v>111</v>
      </c>
      <c r="E2172" t="s">
        <v>146</v>
      </c>
      <c r="F2172" t="s">
        <v>6507</v>
      </c>
      <c r="G2172" t="s">
        <v>168</v>
      </c>
      <c r="H2172" t="s">
        <v>149</v>
      </c>
      <c r="I2172" t="s">
        <v>136</v>
      </c>
      <c r="J2172" t="s">
        <v>3</v>
      </c>
      <c r="K2172" t="s">
        <v>138</v>
      </c>
      <c r="L2172" t="s">
        <v>6508</v>
      </c>
      <c r="M2172" t="s">
        <v>6509</v>
      </c>
      <c r="N2172">
        <v>1.835555555</v>
      </c>
      <c r="O2172">
        <v>0</v>
      </c>
      <c r="P2172">
        <v>16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7.493883159699199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7.493883159699199</v>
      </c>
    </row>
    <row r="2173" spans="1:31" x14ac:dyDescent="0.25">
      <c r="A2173">
        <v>2411999</v>
      </c>
      <c r="B2173">
        <v>1</v>
      </c>
      <c r="C2173" t="s">
        <v>80</v>
      </c>
      <c r="D2173" t="s">
        <v>82</v>
      </c>
      <c r="E2173" t="s">
        <v>152</v>
      </c>
      <c r="F2173" t="s">
        <v>6101</v>
      </c>
      <c r="G2173" t="s">
        <v>154</v>
      </c>
      <c r="H2173" t="s">
        <v>149</v>
      </c>
      <c r="I2173" t="s">
        <v>136</v>
      </c>
      <c r="J2173" t="s">
        <v>137</v>
      </c>
      <c r="K2173" t="s">
        <v>138</v>
      </c>
      <c r="L2173" t="s">
        <v>6510</v>
      </c>
      <c r="M2173" t="s">
        <v>6511</v>
      </c>
      <c r="N2173">
        <v>0.52777777699999995</v>
      </c>
      <c r="O2173">
        <v>0</v>
      </c>
      <c r="P2173">
        <v>2</v>
      </c>
      <c r="Q2173">
        <v>0</v>
      </c>
      <c r="R2173">
        <v>0</v>
      </c>
      <c r="S2173">
        <v>0</v>
      </c>
      <c r="T2173">
        <v>398</v>
      </c>
      <c r="U2173">
        <v>0</v>
      </c>
      <c r="V2173">
        <v>0</v>
      </c>
      <c r="W2173">
        <v>0</v>
      </c>
      <c r="X2173">
        <v>0.30708661749235</v>
      </c>
      <c r="Y2173">
        <v>0</v>
      </c>
      <c r="Z2173">
        <v>0</v>
      </c>
      <c r="AA2173">
        <v>0</v>
      </c>
      <c r="AB2173">
        <v>128.08939077541115</v>
      </c>
      <c r="AC2173">
        <v>0</v>
      </c>
      <c r="AD2173">
        <v>0</v>
      </c>
      <c r="AE2173">
        <v>128.39647739290351</v>
      </c>
    </row>
    <row r="2174" spans="1:31" x14ac:dyDescent="0.25">
      <c r="A2174">
        <v>2412248</v>
      </c>
      <c r="B2174">
        <v>1</v>
      </c>
      <c r="C2174" t="s">
        <v>80</v>
      </c>
      <c r="D2174" t="s">
        <v>107</v>
      </c>
      <c r="E2174" t="s">
        <v>152</v>
      </c>
      <c r="F2174" t="s">
        <v>6512</v>
      </c>
      <c r="G2174" t="s">
        <v>403</v>
      </c>
      <c r="H2174" t="s">
        <v>149</v>
      </c>
      <c r="I2174" t="s">
        <v>136</v>
      </c>
      <c r="J2174" t="s">
        <v>137</v>
      </c>
      <c r="K2174" t="s">
        <v>138</v>
      </c>
      <c r="L2174" t="s">
        <v>6513</v>
      </c>
      <c r="M2174" t="s">
        <v>6514</v>
      </c>
      <c r="N2174">
        <v>0.39361111100000001</v>
      </c>
      <c r="O2174">
        <v>0</v>
      </c>
      <c r="P2174">
        <v>63</v>
      </c>
      <c r="Q2174">
        <v>0</v>
      </c>
      <c r="R2174">
        <v>8</v>
      </c>
      <c r="S2174">
        <v>0</v>
      </c>
      <c r="T2174">
        <v>31</v>
      </c>
      <c r="U2174">
        <v>0</v>
      </c>
      <c r="V2174">
        <v>0</v>
      </c>
      <c r="W2174">
        <v>0</v>
      </c>
      <c r="X2174">
        <v>1.851898817947967</v>
      </c>
      <c r="Y2174">
        <v>0</v>
      </c>
      <c r="Z2174">
        <v>1.1154721396904586</v>
      </c>
      <c r="AA2174">
        <v>0</v>
      </c>
      <c r="AB2174">
        <v>3.5272648572183751</v>
      </c>
      <c r="AC2174">
        <v>0</v>
      </c>
      <c r="AD2174">
        <v>0</v>
      </c>
      <c r="AE2174">
        <v>6.4946358148568004</v>
      </c>
    </row>
    <row r="2175" spans="1:31" x14ac:dyDescent="0.25">
      <c r="A2175">
        <v>2411939</v>
      </c>
      <c r="B2175">
        <v>1</v>
      </c>
      <c r="C2175" t="s">
        <v>80</v>
      </c>
      <c r="D2175" t="s">
        <v>101</v>
      </c>
      <c r="E2175" t="s">
        <v>162</v>
      </c>
      <c r="F2175" t="s">
        <v>6515</v>
      </c>
      <c r="G2175" t="s">
        <v>154</v>
      </c>
      <c r="H2175" t="s">
        <v>149</v>
      </c>
      <c r="I2175" t="s">
        <v>136</v>
      </c>
      <c r="J2175" t="s">
        <v>137</v>
      </c>
      <c r="K2175" t="s">
        <v>138</v>
      </c>
      <c r="L2175" t="s">
        <v>6516</v>
      </c>
      <c r="M2175" t="s">
        <v>6517</v>
      </c>
      <c r="N2175">
        <v>1.032777777</v>
      </c>
      <c r="O2175">
        <v>0</v>
      </c>
      <c r="P2175">
        <v>78</v>
      </c>
      <c r="Q2175">
        <v>0</v>
      </c>
      <c r="R2175">
        <v>0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20.692522205562991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20.692522205562991</v>
      </c>
    </row>
    <row r="2176" spans="1:31" x14ac:dyDescent="0.25">
      <c r="A2176">
        <v>2412185</v>
      </c>
      <c r="B2176">
        <v>1</v>
      </c>
      <c r="C2176" t="s">
        <v>80</v>
      </c>
      <c r="D2176" t="s">
        <v>96</v>
      </c>
      <c r="E2176" t="s">
        <v>162</v>
      </c>
      <c r="F2176" t="s">
        <v>6518</v>
      </c>
      <c r="G2176" t="s">
        <v>154</v>
      </c>
      <c r="H2176" t="s">
        <v>149</v>
      </c>
      <c r="I2176" t="s">
        <v>136</v>
      </c>
      <c r="J2176" t="s">
        <v>137</v>
      </c>
      <c r="K2176" t="s">
        <v>138</v>
      </c>
      <c r="L2176" t="s">
        <v>6519</v>
      </c>
      <c r="M2176" t="s">
        <v>6520</v>
      </c>
      <c r="N2176">
        <v>0.61833333300000004</v>
      </c>
      <c r="O2176">
        <v>0</v>
      </c>
      <c r="P2176">
        <v>54</v>
      </c>
      <c r="Q2176">
        <v>0</v>
      </c>
      <c r="R2176">
        <v>0</v>
      </c>
      <c r="S2176">
        <v>0</v>
      </c>
      <c r="T2176">
        <v>2</v>
      </c>
      <c r="U2176">
        <v>0</v>
      </c>
      <c r="V2176">
        <v>0</v>
      </c>
      <c r="W2176">
        <v>0</v>
      </c>
      <c r="X2176">
        <v>7.7335097613722006</v>
      </c>
      <c r="Y2176">
        <v>0</v>
      </c>
      <c r="Z2176">
        <v>0</v>
      </c>
      <c r="AA2176">
        <v>0</v>
      </c>
      <c r="AB2176">
        <v>0.3742305869093</v>
      </c>
      <c r="AC2176">
        <v>0</v>
      </c>
      <c r="AD2176">
        <v>0</v>
      </c>
      <c r="AE2176">
        <v>8.1077403482815011</v>
      </c>
    </row>
    <row r="2177" spans="1:31" x14ac:dyDescent="0.25">
      <c r="A2177">
        <v>2412039</v>
      </c>
      <c r="B2177">
        <v>1</v>
      </c>
      <c r="C2177" t="s">
        <v>80</v>
      </c>
      <c r="D2177" t="s">
        <v>84</v>
      </c>
      <c r="E2177" t="s">
        <v>146</v>
      </c>
      <c r="F2177" t="s">
        <v>6521</v>
      </c>
      <c r="G2177" t="s">
        <v>168</v>
      </c>
      <c r="H2177" t="s">
        <v>149</v>
      </c>
      <c r="I2177" t="s">
        <v>136</v>
      </c>
      <c r="J2177" t="s">
        <v>3</v>
      </c>
      <c r="K2177" t="s">
        <v>138</v>
      </c>
      <c r="L2177" t="s">
        <v>6522</v>
      </c>
      <c r="M2177" t="s">
        <v>6523</v>
      </c>
      <c r="N2177">
        <v>3.1625000000000001</v>
      </c>
      <c r="O2177">
        <v>0</v>
      </c>
      <c r="P2177">
        <v>5</v>
      </c>
      <c r="Q2177">
        <v>0</v>
      </c>
      <c r="R2177">
        <v>0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3.855105079109999</v>
      </c>
      <c r="Y2177">
        <v>0</v>
      </c>
      <c r="Z2177">
        <v>0</v>
      </c>
      <c r="AA2177">
        <v>0</v>
      </c>
      <c r="AB2177">
        <v>1.1104917611282001</v>
      </c>
      <c r="AC2177">
        <v>0</v>
      </c>
      <c r="AD2177">
        <v>0</v>
      </c>
      <c r="AE2177">
        <v>4.9655968402381987</v>
      </c>
    </row>
    <row r="2178" spans="1:31" x14ac:dyDescent="0.25">
      <c r="A2178">
        <v>2411793</v>
      </c>
      <c r="B2178">
        <v>1</v>
      </c>
      <c r="C2178" t="s">
        <v>81</v>
      </c>
      <c r="D2178" t="s">
        <v>123</v>
      </c>
      <c r="E2178" t="s">
        <v>241</v>
      </c>
      <c r="F2178" t="s">
        <v>6524</v>
      </c>
      <c r="G2178" t="s">
        <v>158</v>
      </c>
      <c r="H2178" t="s">
        <v>135</v>
      </c>
      <c r="I2178" t="s">
        <v>136</v>
      </c>
      <c r="J2178" t="s">
        <v>137</v>
      </c>
      <c r="K2178" t="s">
        <v>159</v>
      </c>
      <c r="L2178" t="s">
        <v>6525</v>
      </c>
      <c r="M2178" t="s">
        <v>6526</v>
      </c>
      <c r="N2178">
        <v>7.7744444440000002</v>
      </c>
      <c r="O2178">
        <v>2</v>
      </c>
      <c r="P2178">
        <v>1542</v>
      </c>
      <c r="Q2178">
        <v>100</v>
      </c>
      <c r="R2178">
        <v>87</v>
      </c>
      <c r="S2178">
        <v>7</v>
      </c>
      <c r="T2178">
        <v>237</v>
      </c>
      <c r="U2178">
        <v>1</v>
      </c>
      <c r="V2178">
        <v>1</v>
      </c>
      <c r="W2178">
        <v>1.5683963571033668</v>
      </c>
      <c r="X2178">
        <v>2067.4259137164595</v>
      </c>
      <c r="Y2178">
        <v>195.8387819102646</v>
      </c>
      <c r="Z2178">
        <v>20.980114703030896</v>
      </c>
      <c r="AA2178">
        <v>41.961919875242849</v>
      </c>
      <c r="AB2178">
        <v>943.09336550207047</v>
      </c>
      <c r="AC2178">
        <v>753.22956220513493</v>
      </c>
      <c r="AD2178">
        <v>10.848875316683017</v>
      </c>
      <c r="AE2178">
        <v>4034.946929585989</v>
      </c>
    </row>
    <row r="2179" spans="1:31" x14ac:dyDescent="0.25">
      <c r="A2179">
        <v>2412171</v>
      </c>
      <c r="B2179">
        <v>1</v>
      </c>
      <c r="C2179" t="s">
        <v>81</v>
      </c>
      <c r="D2179" t="s">
        <v>113</v>
      </c>
      <c r="E2179" t="s">
        <v>162</v>
      </c>
      <c r="F2179" t="s">
        <v>6527</v>
      </c>
      <c r="G2179" t="s">
        <v>164</v>
      </c>
      <c r="H2179" t="s">
        <v>149</v>
      </c>
      <c r="I2179" t="s">
        <v>136</v>
      </c>
      <c r="J2179" t="s">
        <v>137</v>
      </c>
      <c r="K2179" t="s">
        <v>138</v>
      </c>
      <c r="L2179" t="s">
        <v>6528</v>
      </c>
      <c r="M2179" t="s">
        <v>6529</v>
      </c>
      <c r="N2179">
        <v>0.66388888800000001</v>
      </c>
      <c r="O2179">
        <v>0</v>
      </c>
      <c r="P2179">
        <v>18</v>
      </c>
      <c r="Q2179">
        <v>0</v>
      </c>
      <c r="R2179">
        <v>0</v>
      </c>
      <c r="S2179">
        <v>0</v>
      </c>
      <c r="T2179">
        <v>3</v>
      </c>
      <c r="U2179">
        <v>0</v>
      </c>
      <c r="V2179">
        <v>0</v>
      </c>
      <c r="W2179">
        <v>0</v>
      </c>
      <c r="X2179">
        <v>2.8013229228862504</v>
      </c>
      <c r="Y2179">
        <v>0</v>
      </c>
      <c r="Z2179">
        <v>0</v>
      </c>
      <c r="AA2179">
        <v>0</v>
      </c>
      <c r="AB2179">
        <v>2.0711945655383888</v>
      </c>
      <c r="AC2179">
        <v>0</v>
      </c>
      <c r="AD2179">
        <v>0</v>
      </c>
      <c r="AE2179">
        <v>4.8725174884246396</v>
      </c>
    </row>
    <row r="2180" spans="1:31" x14ac:dyDescent="0.25">
      <c r="A2180">
        <v>2411816</v>
      </c>
      <c r="B2180">
        <v>1</v>
      </c>
      <c r="C2180" t="s">
        <v>81</v>
      </c>
      <c r="D2180" t="s">
        <v>128</v>
      </c>
      <c r="E2180" t="s">
        <v>288</v>
      </c>
      <c r="F2180" t="s">
        <v>6530</v>
      </c>
      <c r="G2180" t="s">
        <v>168</v>
      </c>
      <c r="H2180" t="s">
        <v>149</v>
      </c>
      <c r="I2180" t="s">
        <v>136</v>
      </c>
      <c r="J2180" t="s">
        <v>3</v>
      </c>
      <c r="K2180" t="s">
        <v>138</v>
      </c>
      <c r="L2180" t="s">
        <v>6531</v>
      </c>
      <c r="M2180" t="s">
        <v>6532</v>
      </c>
      <c r="N2180">
        <v>6.4052777770000002</v>
      </c>
      <c r="O2180">
        <v>0</v>
      </c>
      <c r="P2180">
        <v>74</v>
      </c>
      <c r="Q2180">
        <v>0</v>
      </c>
      <c r="R2180">
        <v>0</v>
      </c>
      <c r="S2180">
        <v>0</v>
      </c>
      <c r="T2180">
        <v>2</v>
      </c>
      <c r="U2180">
        <v>0</v>
      </c>
      <c r="V2180">
        <v>0</v>
      </c>
      <c r="W2180">
        <v>0</v>
      </c>
      <c r="X2180">
        <v>86.289795957516858</v>
      </c>
      <c r="Y2180">
        <v>0</v>
      </c>
      <c r="Z2180">
        <v>0</v>
      </c>
      <c r="AA2180">
        <v>0</v>
      </c>
      <c r="AB2180">
        <v>32.81657039843202</v>
      </c>
      <c r="AC2180">
        <v>0</v>
      </c>
      <c r="AD2180">
        <v>0</v>
      </c>
      <c r="AE2180">
        <v>119.10636635594888</v>
      </c>
    </row>
    <row r="2181" spans="1:31" x14ac:dyDescent="0.25">
      <c r="A2181">
        <v>2412122</v>
      </c>
      <c r="B2181">
        <v>1</v>
      </c>
      <c r="C2181" t="s">
        <v>80</v>
      </c>
      <c r="D2181" t="s">
        <v>92</v>
      </c>
      <c r="E2181" t="s">
        <v>146</v>
      </c>
      <c r="F2181" t="s">
        <v>5470</v>
      </c>
      <c r="G2181" t="s">
        <v>199</v>
      </c>
      <c r="H2181" t="s">
        <v>149</v>
      </c>
      <c r="I2181" t="s">
        <v>136</v>
      </c>
      <c r="J2181" t="s">
        <v>137</v>
      </c>
      <c r="K2181" t="s">
        <v>138</v>
      </c>
      <c r="L2181" t="s">
        <v>6533</v>
      </c>
      <c r="M2181" t="s">
        <v>6534</v>
      </c>
      <c r="N2181">
        <v>1.5155555549999999</v>
      </c>
      <c r="O2181">
        <v>0</v>
      </c>
      <c r="P2181">
        <v>9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2.3767359986901671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2.3767359986901671</v>
      </c>
    </row>
    <row r="2182" spans="1:31" x14ac:dyDescent="0.25">
      <c r="A2182">
        <v>2411936</v>
      </c>
      <c r="B2182">
        <v>1</v>
      </c>
      <c r="C2182" t="s">
        <v>80</v>
      </c>
      <c r="D2182" t="s">
        <v>96</v>
      </c>
      <c r="E2182" t="s">
        <v>146</v>
      </c>
      <c r="F2182" t="s">
        <v>6535</v>
      </c>
      <c r="G2182" t="s">
        <v>282</v>
      </c>
      <c r="H2182" t="s">
        <v>149</v>
      </c>
      <c r="I2182" t="s">
        <v>136</v>
      </c>
      <c r="J2182" t="s">
        <v>137</v>
      </c>
      <c r="K2182" t="s">
        <v>138</v>
      </c>
      <c r="L2182" t="s">
        <v>6536</v>
      </c>
      <c r="M2182" t="s">
        <v>6537</v>
      </c>
      <c r="N2182">
        <v>4.7577777770000003</v>
      </c>
      <c r="O2182">
        <v>0</v>
      </c>
      <c r="P2182">
        <v>2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12.708261178349124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12.708261178349124</v>
      </c>
    </row>
    <row r="2183" spans="1:31" x14ac:dyDescent="0.25">
      <c r="A2183">
        <v>2411836</v>
      </c>
      <c r="B2183">
        <v>1</v>
      </c>
      <c r="C2183" t="s">
        <v>80</v>
      </c>
      <c r="D2183" t="s">
        <v>93</v>
      </c>
      <c r="E2183" t="s">
        <v>174</v>
      </c>
      <c r="F2183" t="s">
        <v>6538</v>
      </c>
      <c r="G2183" t="s">
        <v>143</v>
      </c>
      <c r="H2183" t="s">
        <v>135</v>
      </c>
      <c r="I2183" t="s">
        <v>136</v>
      </c>
      <c r="J2183" t="s">
        <v>137</v>
      </c>
      <c r="K2183" t="s">
        <v>138</v>
      </c>
      <c r="L2183" t="s">
        <v>6539</v>
      </c>
      <c r="M2183" t="s">
        <v>6540</v>
      </c>
      <c r="N2183">
        <v>0.41388888800000001</v>
      </c>
      <c r="O2183">
        <v>1</v>
      </c>
      <c r="P2183">
        <v>332</v>
      </c>
      <c r="Q2183">
        <v>37</v>
      </c>
      <c r="R2183">
        <v>195</v>
      </c>
      <c r="S2183">
        <v>6</v>
      </c>
      <c r="T2183">
        <v>96</v>
      </c>
      <c r="U2183">
        <v>0</v>
      </c>
      <c r="V2183">
        <v>0</v>
      </c>
      <c r="W2183">
        <v>0.67904527199374998</v>
      </c>
      <c r="X2183">
        <v>26.649569668652155</v>
      </c>
      <c r="Y2183">
        <v>48.521952007635008</v>
      </c>
      <c r="Z2183">
        <v>50.031681826534722</v>
      </c>
      <c r="AA2183">
        <v>5.947747334901667</v>
      </c>
      <c r="AB2183">
        <v>34.915336033870382</v>
      </c>
      <c r="AC2183">
        <v>0</v>
      </c>
      <c r="AD2183">
        <v>0</v>
      </c>
      <c r="AE2183">
        <v>166.74533214358769</v>
      </c>
    </row>
    <row r="2184" spans="1:31" x14ac:dyDescent="0.25">
      <c r="A2184">
        <v>2411810</v>
      </c>
      <c r="B2184">
        <v>1</v>
      </c>
      <c r="C2184" t="s">
        <v>80</v>
      </c>
      <c r="D2184" t="s">
        <v>92</v>
      </c>
      <c r="E2184" t="s">
        <v>146</v>
      </c>
      <c r="F2184" t="s">
        <v>6541</v>
      </c>
      <c r="G2184" t="s">
        <v>282</v>
      </c>
      <c r="H2184" t="s">
        <v>149</v>
      </c>
      <c r="I2184" t="s">
        <v>136</v>
      </c>
      <c r="J2184" t="s">
        <v>137</v>
      </c>
      <c r="K2184" t="s">
        <v>138</v>
      </c>
      <c r="L2184" t="s">
        <v>6542</v>
      </c>
      <c r="M2184" t="s">
        <v>6543</v>
      </c>
      <c r="N2184">
        <v>5.261666666</v>
      </c>
      <c r="O2184">
        <v>0</v>
      </c>
      <c r="P2184">
        <v>7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4.6920500295432745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4.6920500295432745</v>
      </c>
    </row>
    <row r="2185" spans="1:31" x14ac:dyDescent="0.25">
      <c r="A2185">
        <v>2412022</v>
      </c>
      <c r="B2185">
        <v>1</v>
      </c>
      <c r="C2185" t="s">
        <v>80</v>
      </c>
      <c r="D2185" t="s">
        <v>104</v>
      </c>
      <c r="E2185" t="s">
        <v>152</v>
      </c>
      <c r="F2185" t="s">
        <v>6544</v>
      </c>
      <c r="G2185" t="s">
        <v>154</v>
      </c>
      <c r="H2185" t="s">
        <v>149</v>
      </c>
      <c r="I2185" t="s">
        <v>136</v>
      </c>
      <c r="J2185" t="s">
        <v>137</v>
      </c>
      <c r="K2185" t="s">
        <v>138</v>
      </c>
      <c r="L2185" t="s">
        <v>6545</v>
      </c>
      <c r="M2185" t="s">
        <v>6546</v>
      </c>
      <c r="N2185">
        <v>0.25055555499999999</v>
      </c>
      <c r="O2185">
        <v>0</v>
      </c>
      <c r="P2185">
        <v>4</v>
      </c>
      <c r="Q2185">
        <v>0</v>
      </c>
      <c r="R2185">
        <v>6</v>
      </c>
      <c r="S2185">
        <v>0</v>
      </c>
      <c r="T2185">
        <v>2</v>
      </c>
      <c r="U2185">
        <v>0</v>
      </c>
      <c r="V2185">
        <v>1</v>
      </c>
      <c r="W2185">
        <v>0</v>
      </c>
      <c r="X2185">
        <v>0.11184605229636667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2.5057550919114999</v>
      </c>
      <c r="AE2185">
        <v>2.6176011442078666</v>
      </c>
    </row>
    <row r="2186" spans="1:31" x14ac:dyDescent="0.25">
      <c r="A2186">
        <v>2412228</v>
      </c>
      <c r="B2186">
        <v>1</v>
      </c>
      <c r="C2186" t="s">
        <v>81</v>
      </c>
      <c r="D2186" t="s">
        <v>122</v>
      </c>
      <c r="E2186" t="s">
        <v>174</v>
      </c>
      <c r="F2186" t="s">
        <v>6547</v>
      </c>
      <c r="G2186" t="s">
        <v>143</v>
      </c>
      <c r="H2186" t="s">
        <v>135</v>
      </c>
      <c r="I2186" t="s">
        <v>136</v>
      </c>
      <c r="J2186" t="s">
        <v>137</v>
      </c>
      <c r="K2186" t="s">
        <v>138</v>
      </c>
      <c r="L2186" t="s">
        <v>6548</v>
      </c>
      <c r="M2186" t="s">
        <v>6549</v>
      </c>
      <c r="N2186">
        <v>0.24</v>
      </c>
      <c r="O2186">
        <v>16</v>
      </c>
      <c r="P2186">
        <v>891</v>
      </c>
      <c r="Q2186">
        <v>2</v>
      </c>
      <c r="R2186">
        <v>24</v>
      </c>
      <c r="S2186">
        <v>2</v>
      </c>
      <c r="T2186">
        <v>63</v>
      </c>
      <c r="U2186">
        <v>1</v>
      </c>
      <c r="V2186">
        <v>0</v>
      </c>
      <c r="W2186">
        <v>0.75513210729250024</v>
      </c>
      <c r="X2186">
        <v>25.886698067443785</v>
      </c>
      <c r="Y2186">
        <v>8.6075408099644451E-2</v>
      </c>
      <c r="Z2186">
        <v>1.2084785232392667</v>
      </c>
      <c r="AA2186">
        <v>0.58241082984786674</v>
      </c>
      <c r="AB2186">
        <v>3.7719492401212977</v>
      </c>
      <c r="AC2186">
        <v>7.6063885256118011</v>
      </c>
      <c r="AD2186">
        <v>0</v>
      </c>
      <c r="AE2186">
        <v>39.897132701656162</v>
      </c>
    </row>
    <row r="2187" spans="1:31" x14ac:dyDescent="0.25">
      <c r="A2187">
        <v>2411879</v>
      </c>
      <c r="B2187">
        <v>1</v>
      </c>
      <c r="C2187" t="s">
        <v>80</v>
      </c>
      <c r="D2187" t="s">
        <v>107</v>
      </c>
      <c r="E2187" t="s">
        <v>174</v>
      </c>
      <c r="F2187" t="s">
        <v>957</v>
      </c>
      <c r="G2187" t="s">
        <v>143</v>
      </c>
      <c r="H2187" t="s">
        <v>135</v>
      </c>
      <c r="I2187" t="s">
        <v>136</v>
      </c>
      <c r="J2187" t="s">
        <v>137</v>
      </c>
      <c r="K2187" t="s">
        <v>138</v>
      </c>
      <c r="L2187" t="s">
        <v>6550</v>
      </c>
      <c r="M2187" t="s">
        <v>6551</v>
      </c>
      <c r="N2187">
        <v>0.20638888799999999</v>
      </c>
      <c r="O2187">
        <v>16</v>
      </c>
      <c r="P2187">
        <v>8926</v>
      </c>
      <c r="Q2187">
        <v>24</v>
      </c>
      <c r="R2187">
        <v>87</v>
      </c>
      <c r="S2187">
        <v>31</v>
      </c>
      <c r="T2187">
        <v>577</v>
      </c>
      <c r="U2187">
        <v>0</v>
      </c>
      <c r="V2187">
        <v>11</v>
      </c>
      <c r="W2187">
        <v>24.94883405376396</v>
      </c>
      <c r="X2187">
        <v>173.96830249885048</v>
      </c>
      <c r="Y2187">
        <v>2.7805263190892999</v>
      </c>
      <c r="Z2187">
        <v>2.1795277497601835</v>
      </c>
      <c r="AA2187">
        <v>31.355635693519254</v>
      </c>
      <c r="AB2187">
        <v>101.80956059195651</v>
      </c>
      <c r="AC2187">
        <v>0</v>
      </c>
      <c r="AD2187">
        <v>5.0242487904875244</v>
      </c>
      <c r="AE2187">
        <v>342.06663569742722</v>
      </c>
    </row>
    <row r="2188" spans="1:31" x14ac:dyDescent="0.25">
      <c r="A2188">
        <v>2411796</v>
      </c>
      <c r="B2188">
        <v>1</v>
      </c>
      <c r="C2188" t="s">
        <v>80</v>
      </c>
      <c r="D2188" t="s">
        <v>101</v>
      </c>
      <c r="E2188" t="s">
        <v>162</v>
      </c>
      <c r="F2188" t="s">
        <v>4413</v>
      </c>
      <c r="G2188" t="s">
        <v>158</v>
      </c>
      <c r="H2188" t="s">
        <v>149</v>
      </c>
      <c r="I2188" t="s">
        <v>136</v>
      </c>
      <c r="J2188" t="s">
        <v>137</v>
      </c>
      <c r="K2188" t="s">
        <v>159</v>
      </c>
      <c r="L2188" t="s">
        <v>6552</v>
      </c>
      <c r="M2188" t="s">
        <v>6553</v>
      </c>
      <c r="N2188">
        <v>7.6311111110000001</v>
      </c>
      <c r="O2188">
        <v>0</v>
      </c>
      <c r="P2188">
        <v>57</v>
      </c>
      <c r="Q2188">
        <v>0</v>
      </c>
      <c r="R2188">
        <v>1</v>
      </c>
      <c r="S2188">
        <v>0</v>
      </c>
      <c r="T2188">
        <v>3</v>
      </c>
      <c r="U2188">
        <v>0</v>
      </c>
      <c r="V2188">
        <v>0</v>
      </c>
      <c r="W2188">
        <v>0</v>
      </c>
      <c r="X2188">
        <v>73.560773474854415</v>
      </c>
      <c r="Y2188">
        <v>0</v>
      </c>
      <c r="Z2188">
        <v>1.50478446908175</v>
      </c>
      <c r="AA2188">
        <v>0</v>
      </c>
      <c r="AB2188">
        <v>4.2159076739615005</v>
      </c>
      <c r="AC2188">
        <v>0</v>
      </c>
      <c r="AD2188">
        <v>0</v>
      </c>
      <c r="AE2188">
        <v>79.281465617897666</v>
      </c>
    </row>
    <row r="2189" spans="1:31" x14ac:dyDescent="0.25">
      <c r="A2189">
        <v>2412188</v>
      </c>
      <c r="B2189">
        <v>1</v>
      </c>
      <c r="C2189" t="s">
        <v>80</v>
      </c>
      <c r="D2189" t="s">
        <v>107</v>
      </c>
      <c r="E2189" t="s">
        <v>132</v>
      </c>
      <c r="F2189" t="s">
        <v>6554</v>
      </c>
      <c r="G2189" t="s">
        <v>215</v>
      </c>
      <c r="H2189" t="s">
        <v>135</v>
      </c>
      <c r="I2189" t="s">
        <v>136</v>
      </c>
      <c r="J2189" t="s">
        <v>137</v>
      </c>
      <c r="K2189" t="s">
        <v>138</v>
      </c>
      <c r="L2189" t="s">
        <v>6555</v>
      </c>
      <c r="M2189" t="s">
        <v>6556</v>
      </c>
      <c r="N2189">
        <v>1.5013888879999999</v>
      </c>
      <c r="O2189">
        <v>0</v>
      </c>
      <c r="P2189">
        <v>0</v>
      </c>
      <c r="Q2189">
        <v>0</v>
      </c>
      <c r="R2189">
        <v>0</v>
      </c>
      <c r="S2189">
        <v>1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1.9615774406238169</v>
      </c>
      <c r="AB2189">
        <v>0</v>
      </c>
      <c r="AC2189">
        <v>0</v>
      </c>
      <c r="AD2189">
        <v>0</v>
      </c>
      <c r="AE2189">
        <v>1.9615774406238169</v>
      </c>
    </row>
    <row r="2190" spans="1:31" x14ac:dyDescent="0.25">
      <c r="A2190">
        <v>2411790</v>
      </c>
      <c r="B2190">
        <v>1</v>
      </c>
      <c r="C2190" t="s">
        <v>80</v>
      </c>
      <c r="D2190" t="s">
        <v>82</v>
      </c>
      <c r="E2190" t="s">
        <v>152</v>
      </c>
      <c r="F2190" t="s">
        <v>6557</v>
      </c>
      <c r="G2190" t="s">
        <v>158</v>
      </c>
      <c r="H2190" t="s">
        <v>149</v>
      </c>
      <c r="I2190" t="s">
        <v>136</v>
      </c>
      <c r="J2190" t="s">
        <v>137</v>
      </c>
      <c r="K2190" t="s">
        <v>159</v>
      </c>
      <c r="L2190" t="s">
        <v>6558</v>
      </c>
      <c r="M2190" t="s">
        <v>6559</v>
      </c>
      <c r="N2190">
        <v>3.446111111</v>
      </c>
      <c r="O2190">
        <v>0</v>
      </c>
      <c r="P2190">
        <v>964</v>
      </c>
      <c r="Q2190">
        <v>0</v>
      </c>
      <c r="R2190">
        <v>0</v>
      </c>
      <c r="S2190">
        <v>0</v>
      </c>
      <c r="T2190">
        <v>42</v>
      </c>
      <c r="U2190">
        <v>0</v>
      </c>
      <c r="V2190">
        <v>0</v>
      </c>
      <c r="W2190">
        <v>0</v>
      </c>
      <c r="X2190">
        <v>670.20565898023006</v>
      </c>
      <c r="Y2190">
        <v>0</v>
      </c>
      <c r="Z2190">
        <v>0</v>
      </c>
      <c r="AA2190">
        <v>0</v>
      </c>
      <c r="AB2190">
        <v>84.21820019322081</v>
      </c>
      <c r="AC2190">
        <v>0</v>
      </c>
      <c r="AD2190">
        <v>0</v>
      </c>
      <c r="AE2190">
        <v>754.42385917345086</v>
      </c>
    </row>
    <row r="2191" spans="1:31" x14ac:dyDescent="0.25">
      <c r="A2191">
        <v>2412025</v>
      </c>
      <c r="B2191">
        <v>1</v>
      </c>
      <c r="C2191" t="s">
        <v>81</v>
      </c>
      <c r="D2191" t="s">
        <v>113</v>
      </c>
      <c r="E2191" t="s">
        <v>141</v>
      </c>
      <c r="F2191" t="s">
        <v>6560</v>
      </c>
      <c r="G2191" t="s">
        <v>5444</v>
      </c>
      <c r="H2191" t="s">
        <v>135</v>
      </c>
      <c r="I2191" t="s">
        <v>136</v>
      </c>
      <c r="J2191" t="s">
        <v>137</v>
      </c>
      <c r="K2191" t="s">
        <v>138</v>
      </c>
      <c r="L2191" t="s">
        <v>6561</v>
      </c>
      <c r="M2191" t="s">
        <v>6562</v>
      </c>
      <c r="N2191">
        <v>1.1347222219999999</v>
      </c>
      <c r="O2191">
        <v>0</v>
      </c>
      <c r="P2191">
        <v>1034</v>
      </c>
      <c r="Q2191">
        <v>5</v>
      </c>
      <c r="R2191">
        <v>20</v>
      </c>
      <c r="S2191">
        <v>0</v>
      </c>
      <c r="T2191">
        <v>119</v>
      </c>
      <c r="U2191">
        <v>0</v>
      </c>
      <c r="V2191">
        <v>0</v>
      </c>
      <c r="W2191">
        <v>0</v>
      </c>
      <c r="X2191">
        <v>206.55374360140772</v>
      </c>
      <c r="Y2191">
        <v>1.7303769669972224</v>
      </c>
      <c r="Z2191">
        <v>6.8916097115425003</v>
      </c>
      <c r="AA2191">
        <v>0</v>
      </c>
      <c r="AB2191">
        <v>58.678716170643625</v>
      </c>
      <c r="AC2191">
        <v>0</v>
      </c>
      <c r="AD2191">
        <v>0</v>
      </c>
      <c r="AE2191">
        <v>273.85444645059107</v>
      </c>
    </row>
    <row r="2192" spans="1:31" x14ac:dyDescent="0.25">
      <c r="A2192">
        <v>2411956</v>
      </c>
      <c r="B2192">
        <v>1</v>
      </c>
      <c r="C2192" t="s">
        <v>80</v>
      </c>
      <c r="D2192" t="s">
        <v>88</v>
      </c>
      <c r="E2192" t="s">
        <v>162</v>
      </c>
      <c r="F2192" t="s">
        <v>6563</v>
      </c>
      <c r="G2192" t="s">
        <v>158</v>
      </c>
      <c r="H2192" t="s">
        <v>149</v>
      </c>
      <c r="I2192" t="s">
        <v>136</v>
      </c>
      <c r="J2192" t="s">
        <v>137</v>
      </c>
      <c r="K2192" t="s">
        <v>159</v>
      </c>
      <c r="L2192" t="s">
        <v>6564</v>
      </c>
      <c r="M2192" t="s">
        <v>6565</v>
      </c>
      <c r="N2192">
        <v>0.52472222199999996</v>
      </c>
      <c r="O2192">
        <v>0</v>
      </c>
      <c r="P2192">
        <v>150</v>
      </c>
      <c r="Q2192">
        <v>0</v>
      </c>
      <c r="R2192">
        <v>0</v>
      </c>
      <c r="S2192">
        <v>0</v>
      </c>
      <c r="T2192">
        <v>6</v>
      </c>
      <c r="U2192">
        <v>0</v>
      </c>
      <c r="V2192">
        <v>0</v>
      </c>
      <c r="W2192">
        <v>0</v>
      </c>
      <c r="X2192">
        <v>18.327506294459837</v>
      </c>
      <c r="Y2192">
        <v>0</v>
      </c>
      <c r="Z2192">
        <v>0</v>
      </c>
      <c r="AA2192">
        <v>0</v>
      </c>
      <c r="AB2192">
        <v>0.74288075928997499</v>
      </c>
      <c r="AC2192">
        <v>0</v>
      </c>
      <c r="AD2192">
        <v>0</v>
      </c>
      <c r="AE2192">
        <v>19.070387053749812</v>
      </c>
    </row>
    <row r="2193" spans="1:31" x14ac:dyDescent="0.25">
      <c r="A2193">
        <v>2411962</v>
      </c>
      <c r="B2193">
        <v>1</v>
      </c>
      <c r="C2193" t="s">
        <v>80</v>
      </c>
      <c r="D2193" t="s">
        <v>83</v>
      </c>
      <c r="E2193" t="s">
        <v>132</v>
      </c>
      <c r="F2193" t="s">
        <v>6566</v>
      </c>
      <c r="G2193" t="s">
        <v>158</v>
      </c>
      <c r="H2193" t="s">
        <v>135</v>
      </c>
      <c r="I2193" t="s">
        <v>136</v>
      </c>
      <c r="J2193" t="s">
        <v>137</v>
      </c>
      <c r="K2193" t="s">
        <v>159</v>
      </c>
      <c r="L2193" t="s">
        <v>6567</v>
      </c>
      <c r="M2193" t="s">
        <v>6568</v>
      </c>
      <c r="N2193">
        <v>4.3222222219999997</v>
      </c>
      <c r="O2193">
        <v>0</v>
      </c>
      <c r="P2193">
        <v>0</v>
      </c>
      <c r="Q2193">
        <v>6</v>
      </c>
      <c r="R2193">
        <v>0</v>
      </c>
      <c r="S2193">
        <v>5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14.108942820005003</v>
      </c>
      <c r="Z2193">
        <v>0</v>
      </c>
      <c r="AA2193">
        <v>38.574671202650634</v>
      </c>
      <c r="AB2193">
        <v>0</v>
      </c>
      <c r="AC2193">
        <v>0</v>
      </c>
      <c r="AD2193">
        <v>0</v>
      </c>
      <c r="AE2193">
        <v>52.68361402265564</v>
      </c>
    </row>
    <row r="2194" spans="1:31" x14ac:dyDescent="0.25">
      <c r="A2194">
        <v>2412019</v>
      </c>
      <c r="B2194">
        <v>1</v>
      </c>
      <c r="C2194" t="s">
        <v>80</v>
      </c>
      <c r="D2194" t="s">
        <v>85</v>
      </c>
      <c r="E2194" t="s">
        <v>146</v>
      </c>
      <c r="F2194" t="s">
        <v>6569</v>
      </c>
      <c r="G2194" t="s">
        <v>168</v>
      </c>
      <c r="H2194" t="s">
        <v>149</v>
      </c>
      <c r="I2194" t="s">
        <v>136</v>
      </c>
      <c r="J2194" t="s">
        <v>137</v>
      </c>
      <c r="K2194" t="s">
        <v>138</v>
      </c>
      <c r="L2194" t="s">
        <v>6570</v>
      </c>
      <c r="M2194" t="s">
        <v>6571</v>
      </c>
      <c r="N2194">
        <v>5.648055555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8.3396657779679551</v>
      </c>
      <c r="AC2194">
        <v>0</v>
      </c>
      <c r="AD2194">
        <v>0</v>
      </c>
      <c r="AE2194">
        <v>8.3396657779679551</v>
      </c>
    </row>
    <row r="2195" spans="1:31" x14ac:dyDescent="0.25">
      <c r="A2195">
        <v>2411945</v>
      </c>
      <c r="B2195">
        <v>1</v>
      </c>
      <c r="C2195" t="s">
        <v>80</v>
      </c>
      <c r="D2195" t="s">
        <v>83</v>
      </c>
      <c r="E2195" t="s">
        <v>132</v>
      </c>
      <c r="F2195" t="s">
        <v>6572</v>
      </c>
      <c r="G2195" t="s">
        <v>215</v>
      </c>
      <c r="H2195" t="s">
        <v>135</v>
      </c>
      <c r="I2195" t="s">
        <v>136</v>
      </c>
      <c r="J2195" t="s">
        <v>137</v>
      </c>
      <c r="K2195" t="s">
        <v>138</v>
      </c>
      <c r="L2195" t="s">
        <v>6573</v>
      </c>
      <c r="M2195" t="s">
        <v>6574</v>
      </c>
      <c r="N2195">
        <v>1.7169444439999999</v>
      </c>
      <c r="O2195">
        <v>0</v>
      </c>
      <c r="P2195">
        <v>37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38.468587023537516</v>
      </c>
      <c r="Y2195">
        <v>0</v>
      </c>
      <c r="Z2195">
        <v>0</v>
      </c>
      <c r="AA2195">
        <v>0</v>
      </c>
      <c r="AB2195">
        <v>5.1456866422500011E-2</v>
      </c>
      <c r="AC2195">
        <v>0</v>
      </c>
      <c r="AD2195">
        <v>0</v>
      </c>
      <c r="AE2195">
        <v>38.520043889960014</v>
      </c>
    </row>
    <row r="2196" spans="1:31" x14ac:dyDescent="0.25">
      <c r="A2196">
        <v>2411736</v>
      </c>
      <c r="B2196">
        <v>1</v>
      </c>
      <c r="C2196" t="s">
        <v>80</v>
      </c>
      <c r="D2196" t="s">
        <v>82</v>
      </c>
      <c r="E2196" t="s">
        <v>241</v>
      </c>
      <c r="F2196" t="s">
        <v>6575</v>
      </c>
      <c r="G2196" t="s">
        <v>2349</v>
      </c>
      <c r="H2196" t="s">
        <v>135</v>
      </c>
      <c r="I2196" t="s">
        <v>136</v>
      </c>
      <c r="J2196" t="s">
        <v>3</v>
      </c>
      <c r="K2196" t="s">
        <v>138</v>
      </c>
      <c r="L2196" t="s">
        <v>6576</v>
      </c>
      <c r="M2196" t="s">
        <v>6577</v>
      </c>
      <c r="N2196">
        <v>1.546944444</v>
      </c>
      <c r="O2196">
        <v>0</v>
      </c>
      <c r="P2196">
        <v>6</v>
      </c>
      <c r="Q2196">
        <v>0</v>
      </c>
      <c r="R2196">
        <v>0</v>
      </c>
      <c r="S2196">
        <v>2</v>
      </c>
      <c r="T2196">
        <v>201</v>
      </c>
      <c r="U2196">
        <v>0</v>
      </c>
      <c r="V2196">
        <v>5</v>
      </c>
      <c r="W2196">
        <v>0</v>
      </c>
      <c r="X2196">
        <v>2.2210910625724751</v>
      </c>
      <c r="Y2196">
        <v>0</v>
      </c>
      <c r="Z2196">
        <v>0</v>
      </c>
      <c r="AA2196">
        <v>260.37991529525044</v>
      </c>
      <c r="AB2196">
        <v>784.25298769599942</v>
      </c>
      <c r="AC2196">
        <v>0</v>
      </c>
      <c r="AD2196">
        <v>244.08549350418826</v>
      </c>
      <c r="AE2196">
        <v>1290.9394875580106</v>
      </c>
    </row>
    <row r="2197" spans="1:31" x14ac:dyDescent="0.25">
      <c r="A2197">
        <v>2411782</v>
      </c>
      <c r="B2197">
        <v>1</v>
      </c>
      <c r="C2197" t="s">
        <v>80</v>
      </c>
      <c r="D2197" t="s">
        <v>94</v>
      </c>
      <c r="E2197" t="s">
        <v>174</v>
      </c>
      <c r="F2197" t="s">
        <v>6578</v>
      </c>
      <c r="G2197" t="s">
        <v>176</v>
      </c>
      <c r="H2197" t="s">
        <v>135</v>
      </c>
      <c r="I2197" t="s">
        <v>136</v>
      </c>
      <c r="J2197" t="s">
        <v>137</v>
      </c>
      <c r="K2197" t="s">
        <v>159</v>
      </c>
      <c r="L2197" t="s">
        <v>6579</v>
      </c>
      <c r="M2197" t="s">
        <v>6580</v>
      </c>
      <c r="N2197">
        <v>5.2977777770000003</v>
      </c>
      <c r="O2197">
        <v>0</v>
      </c>
      <c r="P2197">
        <v>508</v>
      </c>
      <c r="Q2197">
        <v>4</v>
      </c>
      <c r="R2197">
        <v>46</v>
      </c>
      <c r="S2197">
        <v>2</v>
      </c>
      <c r="T2197">
        <v>51</v>
      </c>
      <c r="U2197">
        <v>2</v>
      </c>
      <c r="V2197">
        <v>0</v>
      </c>
      <c r="W2197">
        <v>0</v>
      </c>
      <c r="X2197">
        <v>314.8508454417784</v>
      </c>
      <c r="Y2197">
        <v>1.3301999722855999</v>
      </c>
      <c r="Z2197">
        <v>14.958482123396028</v>
      </c>
      <c r="AA2197">
        <v>26.023040026544134</v>
      </c>
      <c r="AB2197">
        <v>248.82776321868178</v>
      </c>
      <c r="AC2197">
        <v>191.08893551862661</v>
      </c>
      <c r="AD2197">
        <v>0</v>
      </c>
      <c r="AE2197">
        <v>797.0792663013126</v>
      </c>
    </row>
    <row r="2198" spans="1:31" x14ac:dyDescent="0.25">
      <c r="A2198">
        <v>2411845</v>
      </c>
      <c r="B2198">
        <v>1</v>
      </c>
      <c r="C2198" t="s">
        <v>80</v>
      </c>
      <c r="D2198" t="s">
        <v>84</v>
      </c>
      <c r="E2198" t="s">
        <v>162</v>
      </c>
      <c r="F2198" t="s">
        <v>6581</v>
      </c>
      <c r="G2198" t="s">
        <v>176</v>
      </c>
      <c r="H2198" t="s">
        <v>149</v>
      </c>
      <c r="I2198" t="s">
        <v>136</v>
      </c>
      <c r="J2198" t="s">
        <v>137</v>
      </c>
      <c r="K2198" t="s">
        <v>159</v>
      </c>
      <c r="L2198" t="s">
        <v>6582</v>
      </c>
      <c r="M2198" t="s">
        <v>6176</v>
      </c>
      <c r="N2198">
        <v>3.3830555549999999</v>
      </c>
      <c r="O2198">
        <v>0</v>
      </c>
      <c r="P2198">
        <v>19</v>
      </c>
      <c r="Q2198">
        <v>0</v>
      </c>
      <c r="R2198">
        <v>3</v>
      </c>
      <c r="S2198">
        <v>0</v>
      </c>
      <c r="T2198">
        <v>2</v>
      </c>
      <c r="U2198">
        <v>0</v>
      </c>
      <c r="V2198">
        <v>0</v>
      </c>
      <c r="W2198">
        <v>0</v>
      </c>
      <c r="X2198">
        <v>12.370277333422129</v>
      </c>
      <c r="Y2198">
        <v>0</v>
      </c>
      <c r="Z2198">
        <v>106.49653865459362</v>
      </c>
      <c r="AA2198">
        <v>0</v>
      </c>
      <c r="AB2198">
        <v>5.7876237123703458</v>
      </c>
      <c r="AC2198">
        <v>0</v>
      </c>
      <c r="AD2198">
        <v>0</v>
      </c>
      <c r="AE2198">
        <v>124.65443970038609</v>
      </c>
    </row>
    <row r="2199" spans="1:31" x14ac:dyDescent="0.25">
      <c r="A2199">
        <v>2412177</v>
      </c>
      <c r="B2199">
        <v>1</v>
      </c>
      <c r="C2199" t="s">
        <v>80</v>
      </c>
      <c r="D2199" t="s">
        <v>90</v>
      </c>
      <c r="E2199" t="s">
        <v>132</v>
      </c>
      <c r="F2199" t="s">
        <v>6583</v>
      </c>
      <c r="G2199" t="s">
        <v>238</v>
      </c>
      <c r="H2199" t="s">
        <v>135</v>
      </c>
      <c r="I2199" t="s">
        <v>136</v>
      </c>
      <c r="J2199" t="s">
        <v>137</v>
      </c>
      <c r="K2199" t="s">
        <v>138</v>
      </c>
      <c r="L2199" t="s">
        <v>6584</v>
      </c>
      <c r="M2199" t="s">
        <v>6585</v>
      </c>
      <c r="N2199">
        <v>0.52416666599999995</v>
      </c>
      <c r="O2199">
        <v>0</v>
      </c>
      <c r="P2199">
        <v>634</v>
      </c>
      <c r="Q2199">
        <v>0</v>
      </c>
      <c r="R2199">
        <v>0</v>
      </c>
      <c r="S2199">
        <v>0</v>
      </c>
      <c r="T2199">
        <v>31</v>
      </c>
      <c r="U2199">
        <v>0</v>
      </c>
      <c r="V2199">
        <v>0</v>
      </c>
      <c r="W2199">
        <v>0</v>
      </c>
      <c r="X2199">
        <v>82.123409435463444</v>
      </c>
      <c r="Y2199">
        <v>0</v>
      </c>
      <c r="Z2199">
        <v>0</v>
      </c>
      <c r="AA2199">
        <v>0</v>
      </c>
      <c r="AB2199">
        <v>19.228679098170488</v>
      </c>
      <c r="AC2199">
        <v>0</v>
      </c>
      <c r="AD2199">
        <v>0</v>
      </c>
      <c r="AE2199">
        <v>101.35208853363393</v>
      </c>
    </row>
    <row r="2200" spans="1:31" x14ac:dyDescent="0.25">
      <c r="A2200">
        <v>2412091</v>
      </c>
      <c r="B2200">
        <v>1</v>
      </c>
      <c r="C2200" t="s">
        <v>81</v>
      </c>
      <c r="D2200" t="s">
        <v>113</v>
      </c>
      <c r="E2200" t="s">
        <v>162</v>
      </c>
      <c r="F2200" t="s">
        <v>6586</v>
      </c>
      <c r="G2200" t="s">
        <v>455</v>
      </c>
      <c r="H2200" t="s">
        <v>149</v>
      </c>
      <c r="I2200" t="s">
        <v>136</v>
      </c>
      <c r="J2200" t="s">
        <v>137</v>
      </c>
      <c r="K2200" t="s">
        <v>138</v>
      </c>
      <c r="L2200" t="s">
        <v>6587</v>
      </c>
      <c r="M2200" t="s">
        <v>6588</v>
      </c>
      <c r="N2200">
        <v>1.1513888880000001</v>
      </c>
      <c r="O2200">
        <v>0</v>
      </c>
      <c r="P2200">
        <v>25</v>
      </c>
      <c r="Q2200">
        <v>0</v>
      </c>
      <c r="R2200">
        <v>1</v>
      </c>
      <c r="S2200">
        <v>0</v>
      </c>
      <c r="T2200">
        <v>35</v>
      </c>
      <c r="U2200">
        <v>0</v>
      </c>
      <c r="V2200">
        <v>0</v>
      </c>
      <c r="W2200">
        <v>0</v>
      </c>
      <c r="X2200">
        <v>6.4094522561132843</v>
      </c>
      <c r="Y2200">
        <v>0</v>
      </c>
      <c r="Z2200">
        <v>0.15195562509884999</v>
      </c>
      <c r="AA2200">
        <v>0</v>
      </c>
      <c r="AB2200">
        <v>8.1020722849782238</v>
      </c>
      <c r="AC2200">
        <v>0</v>
      </c>
      <c r="AD2200">
        <v>0</v>
      </c>
      <c r="AE2200">
        <v>14.663480166190357</v>
      </c>
    </row>
    <row r="2201" spans="1:31" x14ac:dyDescent="0.25">
      <c r="A2201">
        <v>2412137</v>
      </c>
      <c r="B2201">
        <v>1</v>
      </c>
      <c r="C2201" t="s">
        <v>80</v>
      </c>
      <c r="D2201" t="s">
        <v>85</v>
      </c>
      <c r="E2201" t="s">
        <v>146</v>
      </c>
      <c r="F2201" t="s">
        <v>6589</v>
      </c>
      <c r="G2201" t="s">
        <v>168</v>
      </c>
      <c r="H2201" t="s">
        <v>149</v>
      </c>
      <c r="I2201" t="s">
        <v>136</v>
      </c>
      <c r="J2201" t="s">
        <v>3</v>
      </c>
      <c r="K2201" t="s">
        <v>138</v>
      </c>
      <c r="L2201" t="s">
        <v>6590</v>
      </c>
      <c r="M2201" t="s">
        <v>6591</v>
      </c>
      <c r="N2201">
        <v>5.0097222219999997</v>
      </c>
      <c r="O2201">
        <v>0</v>
      </c>
      <c r="P2201">
        <v>5</v>
      </c>
      <c r="Q2201">
        <v>0</v>
      </c>
      <c r="R2201">
        <v>0</v>
      </c>
      <c r="S2201">
        <v>0</v>
      </c>
      <c r="T2201">
        <v>1</v>
      </c>
      <c r="U2201">
        <v>0</v>
      </c>
      <c r="V2201">
        <v>0</v>
      </c>
      <c r="W2201">
        <v>0</v>
      </c>
      <c r="X2201">
        <v>7.6794168787116242</v>
      </c>
      <c r="Y2201">
        <v>0</v>
      </c>
      <c r="Z2201">
        <v>0</v>
      </c>
      <c r="AA2201">
        <v>0</v>
      </c>
      <c r="AB2201">
        <v>68.102608551554638</v>
      </c>
      <c r="AC2201">
        <v>0</v>
      </c>
      <c r="AD2201">
        <v>0</v>
      </c>
      <c r="AE2201">
        <v>75.782025430266259</v>
      </c>
    </row>
    <row r="2202" spans="1:31" x14ac:dyDescent="0.25">
      <c r="A2202">
        <v>2412237</v>
      </c>
      <c r="B2202">
        <v>1</v>
      </c>
      <c r="C2202" t="s">
        <v>81</v>
      </c>
      <c r="D2202" t="s">
        <v>120</v>
      </c>
      <c r="E2202" t="s">
        <v>162</v>
      </c>
      <c r="F2202" t="s">
        <v>6592</v>
      </c>
      <c r="G2202" t="s">
        <v>164</v>
      </c>
      <c r="H2202" t="s">
        <v>149</v>
      </c>
      <c r="I2202" t="s">
        <v>136</v>
      </c>
      <c r="J2202" t="s">
        <v>137</v>
      </c>
      <c r="K2202" t="s">
        <v>138</v>
      </c>
      <c r="L2202" t="s">
        <v>6593</v>
      </c>
      <c r="M2202" t="s">
        <v>6594</v>
      </c>
      <c r="N2202">
        <v>1.2538888880000001</v>
      </c>
      <c r="O2202">
        <v>0</v>
      </c>
      <c r="P2202">
        <v>72</v>
      </c>
      <c r="Q2202">
        <v>0</v>
      </c>
      <c r="R2202">
        <v>0</v>
      </c>
      <c r="S2202">
        <v>0</v>
      </c>
      <c r="T2202">
        <v>4</v>
      </c>
      <c r="U2202">
        <v>0</v>
      </c>
      <c r="V2202">
        <v>0</v>
      </c>
      <c r="W2202">
        <v>0</v>
      </c>
      <c r="X2202">
        <v>22.895211180113947</v>
      </c>
      <c r="Y2202">
        <v>0</v>
      </c>
      <c r="Z2202">
        <v>0</v>
      </c>
      <c r="AA2202">
        <v>0</v>
      </c>
      <c r="AB2202">
        <v>1.4518180557957669</v>
      </c>
      <c r="AC2202">
        <v>0</v>
      </c>
      <c r="AD2202">
        <v>0</v>
      </c>
      <c r="AE2202">
        <v>24.347029235909712</v>
      </c>
    </row>
    <row r="2203" spans="1:31" x14ac:dyDescent="0.25">
      <c r="A2203">
        <v>2411885</v>
      </c>
      <c r="B2203">
        <v>1</v>
      </c>
      <c r="C2203" t="s">
        <v>80</v>
      </c>
      <c r="D2203" t="s">
        <v>104</v>
      </c>
      <c r="E2203" t="s">
        <v>174</v>
      </c>
      <c r="F2203" t="s">
        <v>3178</v>
      </c>
      <c r="G2203" t="s">
        <v>143</v>
      </c>
      <c r="H2203" t="s">
        <v>135</v>
      </c>
      <c r="I2203" t="s">
        <v>136</v>
      </c>
      <c r="J2203" t="s">
        <v>137</v>
      </c>
      <c r="K2203" t="s">
        <v>138</v>
      </c>
      <c r="L2203" t="s">
        <v>6595</v>
      </c>
      <c r="M2203" t="s">
        <v>6596</v>
      </c>
      <c r="N2203">
        <v>0.81138888799999997</v>
      </c>
      <c r="O2203">
        <v>9</v>
      </c>
      <c r="P2203">
        <v>0</v>
      </c>
      <c r="Q2203">
        <v>69</v>
      </c>
      <c r="R2203">
        <v>0</v>
      </c>
      <c r="S2203">
        <v>24</v>
      </c>
      <c r="T2203">
        <v>2</v>
      </c>
      <c r="U2203">
        <v>0</v>
      </c>
      <c r="V2203">
        <v>0</v>
      </c>
      <c r="W2203">
        <v>4.662379569759084</v>
      </c>
      <c r="X2203">
        <v>0</v>
      </c>
      <c r="Y2203">
        <v>20.79761187005057</v>
      </c>
      <c r="Z2203">
        <v>0</v>
      </c>
      <c r="AA2203">
        <v>76.846592740362937</v>
      </c>
      <c r="AB2203">
        <v>1.3649251157409279</v>
      </c>
      <c r="AC2203">
        <v>0</v>
      </c>
      <c r="AD2203">
        <v>0</v>
      </c>
      <c r="AE2203">
        <v>103.67150929591352</v>
      </c>
    </row>
    <row r="2204" spans="1:31" x14ac:dyDescent="0.25">
      <c r="A2204">
        <v>2411859</v>
      </c>
      <c r="B2204">
        <v>1</v>
      </c>
      <c r="C2204" t="s">
        <v>80</v>
      </c>
      <c r="D2204" t="s">
        <v>101</v>
      </c>
      <c r="E2204" t="s">
        <v>146</v>
      </c>
      <c r="F2204" t="s">
        <v>6597</v>
      </c>
      <c r="G2204" t="s">
        <v>168</v>
      </c>
      <c r="H2204" t="s">
        <v>149</v>
      </c>
      <c r="I2204" t="s">
        <v>136</v>
      </c>
      <c r="J2204" t="s">
        <v>137</v>
      </c>
      <c r="K2204" t="s">
        <v>138</v>
      </c>
      <c r="L2204" t="s">
        <v>6598</v>
      </c>
      <c r="M2204" t="s">
        <v>6509</v>
      </c>
      <c r="N2204">
        <v>2.5416666659999998</v>
      </c>
      <c r="O2204">
        <v>0</v>
      </c>
      <c r="P2204">
        <v>7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4.4852320982789013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4.4852320982789013</v>
      </c>
    </row>
    <row r="2205" spans="1:31" x14ac:dyDescent="0.25">
      <c r="A2205">
        <v>2412151</v>
      </c>
      <c r="B2205">
        <v>1</v>
      </c>
      <c r="C2205" t="s">
        <v>80</v>
      </c>
      <c r="D2205" t="s">
        <v>96</v>
      </c>
      <c r="E2205" t="s">
        <v>288</v>
      </c>
      <c r="F2205" t="s">
        <v>6599</v>
      </c>
      <c r="G2205" t="s">
        <v>168</v>
      </c>
      <c r="H2205" t="s">
        <v>149</v>
      </c>
      <c r="I2205" t="s">
        <v>136</v>
      </c>
      <c r="J2205" t="s">
        <v>137</v>
      </c>
      <c r="K2205" t="s">
        <v>138</v>
      </c>
      <c r="L2205" t="s">
        <v>6600</v>
      </c>
      <c r="M2205" t="s">
        <v>6601</v>
      </c>
      <c r="N2205">
        <v>0.60444444399999997</v>
      </c>
      <c r="O2205">
        <v>0</v>
      </c>
      <c r="P2205">
        <v>7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0.35790302964933335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0.35790302964933335</v>
      </c>
    </row>
    <row r="2206" spans="1:31" x14ac:dyDescent="0.25">
      <c r="A2206">
        <v>2411822</v>
      </c>
      <c r="B2206">
        <v>1</v>
      </c>
      <c r="C2206" t="s">
        <v>81</v>
      </c>
      <c r="D2206" t="s">
        <v>123</v>
      </c>
      <c r="E2206" t="s">
        <v>141</v>
      </c>
      <c r="F2206" t="s">
        <v>1657</v>
      </c>
      <c r="G2206" t="s">
        <v>143</v>
      </c>
      <c r="H2206" t="s">
        <v>135</v>
      </c>
      <c r="I2206" t="s">
        <v>136</v>
      </c>
      <c r="J2206" t="s">
        <v>137</v>
      </c>
      <c r="K2206" t="s">
        <v>138</v>
      </c>
      <c r="L2206" t="s">
        <v>6602</v>
      </c>
      <c r="M2206" t="s">
        <v>6603</v>
      </c>
      <c r="N2206">
        <v>0.89749999999999996</v>
      </c>
      <c r="O2206">
        <v>0</v>
      </c>
      <c r="P2206">
        <v>1</v>
      </c>
      <c r="Q2206">
        <v>0</v>
      </c>
      <c r="R2206">
        <v>35</v>
      </c>
      <c r="S2206">
        <v>0</v>
      </c>
      <c r="T2206">
        <v>6</v>
      </c>
      <c r="U2206">
        <v>0</v>
      </c>
      <c r="V2206">
        <v>0</v>
      </c>
      <c r="W2206">
        <v>0</v>
      </c>
      <c r="X2206">
        <v>1.4273839467694336</v>
      </c>
      <c r="Y2206">
        <v>0</v>
      </c>
      <c r="Z2206">
        <v>4.9007259656352016</v>
      </c>
      <c r="AA2206">
        <v>0</v>
      </c>
      <c r="AB2206">
        <v>2.368068663111861</v>
      </c>
      <c r="AC2206">
        <v>0</v>
      </c>
      <c r="AD2206">
        <v>0</v>
      </c>
      <c r="AE2206">
        <v>8.6961785755164964</v>
      </c>
    </row>
    <row r="2207" spans="1:31" x14ac:dyDescent="0.25">
      <c r="A2207">
        <v>2412114</v>
      </c>
      <c r="B2207">
        <v>1</v>
      </c>
      <c r="C2207" t="s">
        <v>80</v>
      </c>
      <c r="D2207" t="s">
        <v>96</v>
      </c>
      <c r="E2207" t="s">
        <v>288</v>
      </c>
      <c r="F2207" t="s">
        <v>6604</v>
      </c>
      <c r="G2207" t="s">
        <v>164</v>
      </c>
      <c r="H2207" t="s">
        <v>149</v>
      </c>
      <c r="I2207" t="s">
        <v>136</v>
      </c>
      <c r="J2207" t="s">
        <v>137</v>
      </c>
      <c r="K2207" t="s">
        <v>138</v>
      </c>
      <c r="L2207" t="s">
        <v>6605</v>
      </c>
      <c r="M2207" t="s">
        <v>6606</v>
      </c>
      <c r="N2207">
        <v>0.962777777</v>
      </c>
      <c r="O2207">
        <v>0</v>
      </c>
      <c r="P2207">
        <v>80</v>
      </c>
      <c r="Q2207">
        <v>0</v>
      </c>
      <c r="R2207">
        <v>0</v>
      </c>
      <c r="S2207">
        <v>0</v>
      </c>
      <c r="T2207">
        <v>7</v>
      </c>
      <c r="U2207">
        <v>0</v>
      </c>
      <c r="V2207">
        <v>0</v>
      </c>
      <c r="W2207">
        <v>0</v>
      </c>
      <c r="X2207">
        <v>21.73164341496809</v>
      </c>
      <c r="Y2207">
        <v>0</v>
      </c>
      <c r="Z2207">
        <v>0</v>
      </c>
      <c r="AA2207">
        <v>0</v>
      </c>
      <c r="AB2207">
        <v>16.019456407348869</v>
      </c>
      <c r="AC2207">
        <v>0</v>
      </c>
      <c r="AD2207">
        <v>0</v>
      </c>
      <c r="AE2207">
        <v>37.751099822316959</v>
      </c>
    </row>
    <row r="2208" spans="1:31" x14ac:dyDescent="0.25">
      <c r="A2208">
        <v>2411756</v>
      </c>
      <c r="B2208">
        <v>1</v>
      </c>
      <c r="C2208" t="s">
        <v>81</v>
      </c>
      <c r="D2208" t="s">
        <v>113</v>
      </c>
      <c r="E2208" t="s">
        <v>132</v>
      </c>
      <c r="F2208" t="s">
        <v>6607</v>
      </c>
      <c r="G2208" t="s">
        <v>215</v>
      </c>
      <c r="H2208" t="s">
        <v>135</v>
      </c>
      <c r="I2208" t="s">
        <v>136</v>
      </c>
      <c r="J2208" t="s">
        <v>137</v>
      </c>
      <c r="K2208" t="s">
        <v>138</v>
      </c>
      <c r="L2208" t="s">
        <v>6608</v>
      </c>
      <c r="M2208" t="s">
        <v>6609</v>
      </c>
      <c r="N2208">
        <v>2.951944444</v>
      </c>
      <c r="O2208">
        <v>1</v>
      </c>
      <c r="P2208">
        <v>99</v>
      </c>
      <c r="Q2208">
        <v>5</v>
      </c>
      <c r="R2208">
        <v>26</v>
      </c>
      <c r="S2208">
        <v>0</v>
      </c>
      <c r="T2208">
        <v>1</v>
      </c>
      <c r="U2208">
        <v>0</v>
      </c>
      <c r="V2208">
        <v>0</v>
      </c>
      <c r="W2208">
        <v>0.62369832021736671</v>
      </c>
      <c r="X2208">
        <v>32.566864196463413</v>
      </c>
      <c r="Y2208">
        <v>2.9868466445333923</v>
      </c>
      <c r="Z2208">
        <v>49.299621951626023</v>
      </c>
      <c r="AA2208">
        <v>0</v>
      </c>
      <c r="AB2208">
        <v>0.58671137173582499</v>
      </c>
      <c r="AC2208">
        <v>0</v>
      </c>
      <c r="AD2208">
        <v>0</v>
      </c>
      <c r="AE2208">
        <v>86.063742484576025</v>
      </c>
    </row>
    <row r="2209" spans="1:31" x14ac:dyDescent="0.25">
      <c r="A2209">
        <v>2412088</v>
      </c>
      <c r="B2209">
        <v>1</v>
      </c>
      <c r="C2209" t="s">
        <v>80</v>
      </c>
      <c r="D2209" t="s">
        <v>99</v>
      </c>
      <c r="E2209" t="s">
        <v>146</v>
      </c>
      <c r="F2209" t="s">
        <v>6610</v>
      </c>
      <c r="G2209" t="s">
        <v>199</v>
      </c>
      <c r="H2209" t="s">
        <v>149</v>
      </c>
      <c r="I2209" t="s">
        <v>136</v>
      </c>
      <c r="J2209" t="s">
        <v>137</v>
      </c>
      <c r="K2209" t="s">
        <v>138</v>
      </c>
      <c r="L2209" t="s">
        <v>6611</v>
      </c>
      <c r="M2209" t="s">
        <v>6612</v>
      </c>
      <c r="N2209">
        <v>4.5819444440000003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1.6508533644814334</v>
      </c>
      <c r="AC2209">
        <v>0</v>
      </c>
      <c r="AD2209">
        <v>0</v>
      </c>
      <c r="AE2209">
        <v>1.6508533644814334</v>
      </c>
    </row>
    <row r="2210" spans="1:31" x14ac:dyDescent="0.25">
      <c r="A2210">
        <v>2412134</v>
      </c>
      <c r="B2210">
        <v>1</v>
      </c>
      <c r="C2210" t="s">
        <v>81</v>
      </c>
      <c r="D2210" t="s">
        <v>112</v>
      </c>
      <c r="E2210" t="s">
        <v>146</v>
      </c>
      <c r="F2210" t="s">
        <v>6613</v>
      </c>
      <c r="G2210" t="s">
        <v>168</v>
      </c>
      <c r="H2210" t="s">
        <v>149</v>
      </c>
      <c r="I2210" t="s">
        <v>136</v>
      </c>
      <c r="J2210" t="s">
        <v>137</v>
      </c>
      <c r="K2210" t="s">
        <v>138</v>
      </c>
      <c r="L2210" t="s">
        <v>6614</v>
      </c>
      <c r="M2210" t="s">
        <v>6615</v>
      </c>
      <c r="N2210">
        <v>0.9325</v>
      </c>
      <c r="O2210">
        <v>0</v>
      </c>
      <c r="P2210">
        <v>7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0.98334228151612513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0.98334228151612513</v>
      </c>
    </row>
    <row r="2211" spans="1:31" x14ac:dyDescent="0.25">
      <c r="A2211">
        <v>2411948</v>
      </c>
      <c r="B2211">
        <v>1</v>
      </c>
      <c r="C2211" t="s">
        <v>81</v>
      </c>
      <c r="D2211" t="s">
        <v>115</v>
      </c>
      <c r="E2211" t="s">
        <v>152</v>
      </c>
      <c r="F2211" t="s">
        <v>6616</v>
      </c>
      <c r="G2211" t="s">
        <v>186</v>
      </c>
      <c r="H2211" t="s">
        <v>149</v>
      </c>
      <c r="I2211" t="s">
        <v>136</v>
      </c>
      <c r="J2211" t="s">
        <v>137</v>
      </c>
      <c r="K2211" t="s">
        <v>138</v>
      </c>
      <c r="L2211" t="s">
        <v>6617</v>
      </c>
      <c r="M2211" t="s">
        <v>6618</v>
      </c>
      <c r="N2211">
        <v>2.1038888880000002</v>
      </c>
      <c r="O2211">
        <v>0</v>
      </c>
      <c r="P2211">
        <v>26</v>
      </c>
      <c r="Q2211">
        <v>0</v>
      </c>
      <c r="R2211">
        <v>2</v>
      </c>
      <c r="S2211">
        <v>0</v>
      </c>
      <c r="T2211">
        <v>1</v>
      </c>
      <c r="U2211">
        <v>0</v>
      </c>
      <c r="V2211">
        <v>0</v>
      </c>
      <c r="W2211">
        <v>0</v>
      </c>
      <c r="X2211">
        <v>3.9164568401934008</v>
      </c>
      <c r="Y2211">
        <v>0</v>
      </c>
      <c r="Z2211">
        <v>1.0361452683999999</v>
      </c>
      <c r="AA2211">
        <v>0</v>
      </c>
      <c r="AB2211">
        <v>3.4782471817025833</v>
      </c>
      <c r="AC2211">
        <v>0</v>
      </c>
      <c r="AD2211">
        <v>0</v>
      </c>
      <c r="AE2211">
        <v>8.4308492902959848</v>
      </c>
    </row>
    <row r="2212" spans="1:31" x14ac:dyDescent="0.25">
      <c r="A2212">
        <v>2412157</v>
      </c>
      <c r="B2212">
        <v>1</v>
      </c>
      <c r="C2212" t="s">
        <v>81</v>
      </c>
      <c r="D2212" t="s">
        <v>127</v>
      </c>
      <c r="E2212" t="s">
        <v>132</v>
      </c>
      <c r="F2212" t="s">
        <v>6619</v>
      </c>
      <c r="G2212" t="s">
        <v>215</v>
      </c>
      <c r="H2212" t="s">
        <v>135</v>
      </c>
      <c r="I2212" t="s">
        <v>136</v>
      </c>
      <c r="J2212" t="s">
        <v>137</v>
      </c>
      <c r="K2212" t="s">
        <v>138</v>
      </c>
      <c r="L2212" t="s">
        <v>6620</v>
      </c>
      <c r="M2212" t="s">
        <v>6621</v>
      </c>
      <c r="N2212">
        <v>1.1516666659999999</v>
      </c>
      <c r="O2212">
        <v>0</v>
      </c>
      <c r="P2212">
        <v>0</v>
      </c>
      <c r="Q2212">
        <v>9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</row>
    <row r="2213" spans="1:31" x14ac:dyDescent="0.25">
      <c r="A2213">
        <v>2411825</v>
      </c>
      <c r="B2213">
        <v>1</v>
      </c>
      <c r="C2213" t="s">
        <v>80</v>
      </c>
      <c r="D2213" t="s">
        <v>90</v>
      </c>
      <c r="E2213" t="s">
        <v>241</v>
      </c>
      <c r="F2213" t="s">
        <v>6622</v>
      </c>
      <c r="G2213" t="s">
        <v>158</v>
      </c>
      <c r="H2213" t="s">
        <v>135</v>
      </c>
      <c r="I2213" t="s">
        <v>136</v>
      </c>
      <c r="J2213" t="s">
        <v>137</v>
      </c>
      <c r="K2213" t="s">
        <v>159</v>
      </c>
      <c r="L2213" t="s">
        <v>6623</v>
      </c>
      <c r="M2213" t="s">
        <v>6624</v>
      </c>
      <c r="N2213">
        <v>4.4477777769999998</v>
      </c>
      <c r="O2213">
        <v>0</v>
      </c>
      <c r="P2213">
        <v>4106</v>
      </c>
      <c r="Q2213">
        <v>0</v>
      </c>
      <c r="R2213">
        <v>0</v>
      </c>
      <c r="S2213">
        <v>0</v>
      </c>
      <c r="T2213">
        <v>484</v>
      </c>
      <c r="U2213">
        <v>0</v>
      </c>
      <c r="V2213">
        <v>0</v>
      </c>
      <c r="W2213">
        <v>0</v>
      </c>
      <c r="X2213">
        <v>3687.1527095773572</v>
      </c>
      <c r="Y2213">
        <v>0</v>
      </c>
      <c r="Z2213">
        <v>0</v>
      </c>
      <c r="AA2213">
        <v>0</v>
      </c>
      <c r="AB2213">
        <v>2417.66425241455</v>
      </c>
      <c r="AC2213">
        <v>0</v>
      </c>
      <c r="AD2213">
        <v>0</v>
      </c>
      <c r="AE2213">
        <v>6104.8169619919072</v>
      </c>
    </row>
    <row r="2214" spans="1:31" x14ac:dyDescent="0.25">
      <c r="A2214">
        <v>2411739</v>
      </c>
      <c r="B2214">
        <v>1</v>
      </c>
      <c r="C2214" t="s">
        <v>80</v>
      </c>
      <c r="D2214" t="s">
        <v>82</v>
      </c>
      <c r="E2214" t="s">
        <v>241</v>
      </c>
      <c r="F2214" t="s">
        <v>6625</v>
      </c>
      <c r="G2214" t="s">
        <v>2349</v>
      </c>
      <c r="H2214" t="s">
        <v>135</v>
      </c>
      <c r="I2214" t="s">
        <v>136</v>
      </c>
      <c r="J2214" t="s">
        <v>3</v>
      </c>
      <c r="K2214" t="s">
        <v>138</v>
      </c>
      <c r="L2214" t="s">
        <v>6626</v>
      </c>
      <c r="M2214" t="s">
        <v>6627</v>
      </c>
      <c r="N2214">
        <v>1.6916666659999999</v>
      </c>
      <c r="O2214">
        <v>0</v>
      </c>
      <c r="P2214">
        <v>1202</v>
      </c>
      <c r="Q2214">
        <v>0</v>
      </c>
      <c r="R2214">
        <v>0</v>
      </c>
      <c r="S2214">
        <v>3</v>
      </c>
      <c r="T2214">
        <v>464</v>
      </c>
      <c r="U2214">
        <v>0</v>
      </c>
      <c r="V2214">
        <v>0</v>
      </c>
      <c r="W2214">
        <v>0</v>
      </c>
      <c r="X2214">
        <v>409.18285911247818</v>
      </c>
      <c r="Y2214">
        <v>0</v>
      </c>
      <c r="Z2214">
        <v>0</v>
      </c>
      <c r="AA2214">
        <v>418.91647539193571</v>
      </c>
      <c r="AB2214">
        <v>974.07253386676064</v>
      </c>
      <c r="AC2214">
        <v>0</v>
      </c>
      <c r="AD2214">
        <v>0</v>
      </c>
      <c r="AE2214">
        <v>1802.1718683711747</v>
      </c>
    </row>
    <row r="2215" spans="1:31" x14ac:dyDescent="0.25">
      <c r="A2215">
        <v>2412234</v>
      </c>
      <c r="B2215">
        <v>1</v>
      </c>
      <c r="C2215" t="s">
        <v>80</v>
      </c>
      <c r="D2215" t="s">
        <v>106</v>
      </c>
      <c r="E2215" t="s">
        <v>146</v>
      </c>
      <c r="F2215" t="s">
        <v>6628</v>
      </c>
      <c r="G2215" t="s">
        <v>282</v>
      </c>
      <c r="H2215" t="s">
        <v>149</v>
      </c>
      <c r="I2215" t="s">
        <v>136</v>
      </c>
      <c r="J2215" t="s">
        <v>137</v>
      </c>
      <c r="K2215" t="s">
        <v>138</v>
      </c>
      <c r="L2215" t="s">
        <v>6629</v>
      </c>
      <c r="M2215" t="s">
        <v>6630</v>
      </c>
      <c r="N2215">
        <v>0.5575</v>
      </c>
      <c r="O2215">
        <v>0</v>
      </c>
      <c r="P2215">
        <v>5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0.52527142081284994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0.52527142081284994</v>
      </c>
    </row>
    <row r="2216" spans="1:31" x14ac:dyDescent="0.25">
      <c r="A2216">
        <v>2412005</v>
      </c>
      <c r="B2216">
        <v>1</v>
      </c>
      <c r="C2216" t="s">
        <v>80</v>
      </c>
      <c r="D2216" t="s">
        <v>82</v>
      </c>
      <c r="E2216" t="s">
        <v>288</v>
      </c>
      <c r="F2216" t="s">
        <v>6631</v>
      </c>
      <c r="G2216" t="s">
        <v>176</v>
      </c>
      <c r="H2216" t="s">
        <v>149</v>
      </c>
      <c r="I2216" t="s">
        <v>136</v>
      </c>
      <c r="J2216" t="s">
        <v>137</v>
      </c>
      <c r="K2216" t="s">
        <v>159</v>
      </c>
      <c r="L2216" t="s">
        <v>6632</v>
      </c>
      <c r="M2216" t="s">
        <v>6633</v>
      </c>
      <c r="N2216">
        <v>0.72138888800000001</v>
      </c>
      <c r="O2216">
        <v>0</v>
      </c>
      <c r="P2216">
        <v>18</v>
      </c>
      <c r="Q2216">
        <v>0</v>
      </c>
      <c r="R2216">
        <v>0</v>
      </c>
      <c r="S2216">
        <v>0</v>
      </c>
      <c r="T2216">
        <v>11</v>
      </c>
      <c r="U2216">
        <v>0</v>
      </c>
      <c r="V2216">
        <v>0</v>
      </c>
      <c r="W2216">
        <v>0</v>
      </c>
      <c r="X2216">
        <v>4.2424537663277082</v>
      </c>
      <c r="Y2216">
        <v>0</v>
      </c>
      <c r="Z2216">
        <v>0</v>
      </c>
      <c r="AA2216">
        <v>0</v>
      </c>
      <c r="AB2216">
        <v>2.3513274722627147</v>
      </c>
      <c r="AC2216">
        <v>0</v>
      </c>
      <c r="AD2216">
        <v>0</v>
      </c>
      <c r="AE2216">
        <v>6.5937812385904229</v>
      </c>
    </row>
    <row r="2217" spans="1:31" x14ac:dyDescent="0.25">
      <c r="A2217">
        <v>2411862</v>
      </c>
      <c r="B2217">
        <v>1</v>
      </c>
      <c r="C2217" t="s">
        <v>80</v>
      </c>
      <c r="D2217" t="s">
        <v>101</v>
      </c>
      <c r="E2217" t="s">
        <v>162</v>
      </c>
      <c r="F2217" t="s">
        <v>6634</v>
      </c>
      <c r="G2217" t="s">
        <v>154</v>
      </c>
      <c r="H2217" t="s">
        <v>149</v>
      </c>
      <c r="I2217" t="s">
        <v>136</v>
      </c>
      <c r="J2217" t="s">
        <v>137</v>
      </c>
      <c r="K2217" t="s">
        <v>138</v>
      </c>
      <c r="L2217" t="s">
        <v>6635</v>
      </c>
      <c r="M2217" t="s">
        <v>6636</v>
      </c>
      <c r="N2217">
        <v>0.84638888800000001</v>
      </c>
      <c r="O2217">
        <v>0</v>
      </c>
      <c r="P2217">
        <v>11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2.2756711317794669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2.2756711317794669</v>
      </c>
    </row>
    <row r="2218" spans="1:31" x14ac:dyDescent="0.25">
      <c r="A2218">
        <v>2412174</v>
      </c>
      <c r="B2218">
        <v>1</v>
      </c>
      <c r="C2218" t="s">
        <v>80</v>
      </c>
      <c r="D2218" t="s">
        <v>83</v>
      </c>
      <c r="E2218" t="s">
        <v>146</v>
      </c>
      <c r="F2218" t="s">
        <v>6637</v>
      </c>
      <c r="G2218" t="s">
        <v>148</v>
      </c>
      <c r="H2218" t="s">
        <v>149</v>
      </c>
      <c r="I2218" t="s">
        <v>136</v>
      </c>
      <c r="J2218" t="s">
        <v>137</v>
      </c>
      <c r="K2218" t="s">
        <v>138</v>
      </c>
      <c r="L2218" t="s">
        <v>6638</v>
      </c>
      <c r="M2218" t="s">
        <v>6639</v>
      </c>
      <c r="N2218">
        <v>0.57722222199999995</v>
      </c>
      <c r="O2218">
        <v>0</v>
      </c>
      <c r="P2218">
        <v>3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0.25330315305750001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0.25330315305750001</v>
      </c>
    </row>
    <row r="2219" spans="1:31" x14ac:dyDescent="0.25">
      <c r="A2219">
        <v>2412197</v>
      </c>
      <c r="B2219">
        <v>1</v>
      </c>
      <c r="C2219" t="s">
        <v>80</v>
      </c>
      <c r="D2219" t="s">
        <v>94</v>
      </c>
      <c r="E2219" t="s">
        <v>174</v>
      </c>
      <c r="F2219" t="s">
        <v>6640</v>
      </c>
      <c r="G2219" t="s">
        <v>6641</v>
      </c>
      <c r="H2219" t="s">
        <v>135</v>
      </c>
      <c r="I2219" t="s">
        <v>136</v>
      </c>
      <c r="J2219" t="s">
        <v>137</v>
      </c>
      <c r="K2219" t="s">
        <v>138</v>
      </c>
      <c r="L2219" t="s">
        <v>6642</v>
      </c>
      <c r="M2219" t="s">
        <v>6643</v>
      </c>
      <c r="N2219">
        <v>2.1219444439999999</v>
      </c>
      <c r="O2219">
        <v>0</v>
      </c>
      <c r="P2219">
        <v>227</v>
      </c>
      <c r="Q2219">
        <v>0</v>
      </c>
      <c r="R2219">
        <v>37</v>
      </c>
      <c r="S2219">
        <v>1</v>
      </c>
      <c r="T2219">
        <v>39</v>
      </c>
      <c r="U2219">
        <v>1</v>
      </c>
      <c r="V2219">
        <v>0</v>
      </c>
      <c r="W2219">
        <v>0</v>
      </c>
      <c r="X2219">
        <v>127.50670713691416</v>
      </c>
      <c r="Y2219">
        <v>0</v>
      </c>
      <c r="Z2219">
        <v>17.659098525022742</v>
      </c>
      <c r="AA2219">
        <v>2.6587601973879558</v>
      </c>
      <c r="AB2219">
        <v>56.510580850544663</v>
      </c>
      <c r="AC2219">
        <v>340.85281270376322</v>
      </c>
      <c r="AD2219">
        <v>0</v>
      </c>
      <c r="AE2219">
        <v>545.18795941363271</v>
      </c>
    </row>
    <row r="2220" spans="1:31" x14ac:dyDescent="0.25">
      <c r="A2220">
        <v>2411762</v>
      </c>
      <c r="B2220">
        <v>1</v>
      </c>
      <c r="C2220" t="s">
        <v>80</v>
      </c>
      <c r="D2220" t="s">
        <v>95</v>
      </c>
      <c r="E2220" t="s">
        <v>241</v>
      </c>
      <c r="F2220" t="s">
        <v>6644</v>
      </c>
      <c r="G2220" t="s">
        <v>3074</v>
      </c>
      <c r="H2220" t="s">
        <v>3075</v>
      </c>
      <c r="I2220" t="s">
        <v>136</v>
      </c>
      <c r="J2220" t="s">
        <v>137</v>
      </c>
      <c r="K2220" t="s">
        <v>159</v>
      </c>
      <c r="L2220" t="s">
        <v>6645</v>
      </c>
      <c r="M2220" t="s">
        <v>6646</v>
      </c>
      <c r="N2220">
        <v>3.0622222219999999</v>
      </c>
      <c r="O2220">
        <v>0</v>
      </c>
      <c r="P2220">
        <v>0</v>
      </c>
      <c r="Q2220">
        <v>0</v>
      </c>
      <c r="R2220">
        <v>0</v>
      </c>
      <c r="S2220">
        <v>4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1650.8515785489892</v>
      </c>
      <c r="AB2220">
        <v>0</v>
      </c>
      <c r="AC2220">
        <v>0</v>
      </c>
      <c r="AD2220">
        <v>0</v>
      </c>
      <c r="AE2220">
        <v>1650.8515785489892</v>
      </c>
    </row>
    <row r="2221" spans="1:31" x14ac:dyDescent="0.25">
      <c r="A2221">
        <v>2411776</v>
      </c>
      <c r="B2221">
        <v>1</v>
      </c>
      <c r="C2221" t="s">
        <v>80</v>
      </c>
      <c r="D2221" t="s">
        <v>100</v>
      </c>
      <c r="E2221" t="s">
        <v>162</v>
      </c>
      <c r="F2221" t="s">
        <v>6647</v>
      </c>
      <c r="G2221" t="s">
        <v>176</v>
      </c>
      <c r="H2221" t="s">
        <v>149</v>
      </c>
      <c r="I2221" t="s">
        <v>136</v>
      </c>
      <c r="J2221" t="s">
        <v>137</v>
      </c>
      <c r="K2221" t="s">
        <v>159</v>
      </c>
      <c r="L2221" t="s">
        <v>6648</v>
      </c>
      <c r="M2221" t="s">
        <v>6649</v>
      </c>
      <c r="N2221">
        <v>8.8433333330000004</v>
      </c>
      <c r="O2221">
        <v>0</v>
      </c>
      <c r="P2221">
        <v>15</v>
      </c>
      <c r="Q2221">
        <v>0</v>
      </c>
      <c r="R2221">
        <v>7</v>
      </c>
      <c r="S2221">
        <v>0</v>
      </c>
      <c r="T2221">
        <v>2</v>
      </c>
      <c r="U2221">
        <v>0</v>
      </c>
      <c r="V2221">
        <v>0</v>
      </c>
      <c r="W2221">
        <v>0</v>
      </c>
      <c r="X2221">
        <v>23.406450611102972</v>
      </c>
      <c r="Y2221">
        <v>0</v>
      </c>
      <c r="Z2221">
        <v>19.209070942056695</v>
      </c>
      <c r="AA2221">
        <v>0</v>
      </c>
      <c r="AB2221">
        <v>23.223694497247205</v>
      </c>
      <c r="AC2221">
        <v>0</v>
      </c>
      <c r="AD2221">
        <v>0</v>
      </c>
      <c r="AE2221">
        <v>65.839216050406876</v>
      </c>
    </row>
    <row r="2222" spans="1:31" x14ac:dyDescent="0.25">
      <c r="A2222">
        <v>2411819</v>
      </c>
      <c r="B2222">
        <v>1</v>
      </c>
      <c r="C2222" t="s">
        <v>80</v>
      </c>
      <c r="D2222" t="s">
        <v>89</v>
      </c>
      <c r="E2222" t="s">
        <v>132</v>
      </c>
      <c r="F2222" t="s">
        <v>6650</v>
      </c>
      <c r="G2222" t="s">
        <v>215</v>
      </c>
      <c r="H2222" t="s">
        <v>135</v>
      </c>
      <c r="I2222" t="s">
        <v>136</v>
      </c>
      <c r="J2222" t="s">
        <v>137</v>
      </c>
      <c r="K2222" t="s">
        <v>138</v>
      </c>
      <c r="L2222" t="s">
        <v>6651</v>
      </c>
      <c r="M2222" t="s">
        <v>6652</v>
      </c>
      <c r="N2222">
        <v>1.578333333</v>
      </c>
      <c r="O2222">
        <v>0</v>
      </c>
      <c r="P2222">
        <v>22</v>
      </c>
      <c r="Q2222">
        <v>0</v>
      </c>
      <c r="R2222">
        <v>4</v>
      </c>
      <c r="S2222">
        <v>0</v>
      </c>
      <c r="T2222">
        <v>22</v>
      </c>
      <c r="U2222">
        <v>0</v>
      </c>
      <c r="V2222">
        <v>0</v>
      </c>
      <c r="W2222">
        <v>0</v>
      </c>
      <c r="X2222">
        <v>33.905584051162073</v>
      </c>
      <c r="Y2222">
        <v>0</v>
      </c>
      <c r="Z2222">
        <v>0</v>
      </c>
      <c r="AA2222">
        <v>0</v>
      </c>
      <c r="AB2222">
        <v>84.76361656618549</v>
      </c>
      <c r="AC2222">
        <v>0</v>
      </c>
      <c r="AD2222">
        <v>0</v>
      </c>
      <c r="AE2222">
        <v>118.66920061734757</v>
      </c>
    </row>
    <row r="2223" spans="1:31" x14ac:dyDescent="0.25">
      <c r="A2223">
        <v>2412561</v>
      </c>
      <c r="B2223">
        <v>1</v>
      </c>
      <c r="C2223" t="s">
        <v>80</v>
      </c>
      <c r="D2223" t="s">
        <v>94</v>
      </c>
      <c r="E2223" t="s">
        <v>132</v>
      </c>
      <c r="F2223" t="s">
        <v>6653</v>
      </c>
      <c r="G2223" t="s">
        <v>215</v>
      </c>
      <c r="H2223" t="s">
        <v>135</v>
      </c>
      <c r="I2223" t="s">
        <v>136</v>
      </c>
      <c r="J2223" t="s">
        <v>137</v>
      </c>
      <c r="K2223" t="s">
        <v>138</v>
      </c>
      <c r="L2223" t="s">
        <v>6654</v>
      </c>
      <c r="M2223" t="s">
        <v>6655</v>
      </c>
      <c r="N2223">
        <v>1.507222222</v>
      </c>
      <c r="O2223">
        <v>0</v>
      </c>
      <c r="P2223">
        <v>134</v>
      </c>
      <c r="Q2223">
        <v>0</v>
      </c>
      <c r="R2223">
        <v>0</v>
      </c>
      <c r="S2223">
        <v>1</v>
      </c>
      <c r="T2223">
        <v>54</v>
      </c>
      <c r="U2223">
        <v>0</v>
      </c>
      <c r="V2223">
        <v>0</v>
      </c>
      <c r="W2223">
        <v>0</v>
      </c>
      <c r="X2223">
        <v>34.690032068546508</v>
      </c>
      <c r="Y2223">
        <v>0</v>
      </c>
      <c r="Z2223">
        <v>0</v>
      </c>
      <c r="AA2223">
        <v>31.490057048069549</v>
      </c>
      <c r="AB2223">
        <v>16.829402161540134</v>
      </c>
      <c r="AC2223">
        <v>0</v>
      </c>
      <c r="AD2223">
        <v>0</v>
      </c>
      <c r="AE2223">
        <v>83.00949127815619</v>
      </c>
    </row>
    <row r="2224" spans="1:31" x14ac:dyDescent="0.25">
      <c r="A2224">
        <v>2412369</v>
      </c>
      <c r="B2224">
        <v>1</v>
      </c>
      <c r="C2224" t="s">
        <v>80</v>
      </c>
      <c r="D2224" t="s">
        <v>100</v>
      </c>
      <c r="E2224" t="s">
        <v>132</v>
      </c>
      <c r="F2224" t="s">
        <v>6656</v>
      </c>
      <c r="G2224" t="s">
        <v>215</v>
      </c>
      <c r="H2224" t="s">
        <v>135</v>
      </c>
      <c r="I2224" t="s">
        <v>136</v>
      </c>
      <c r="J2224" t="s">
        <v>137</v>
      </c>
      <c r="K2224" t="s">
        <v>138</v>
      </c>
      <c r="L2224" t="s">
        <v>6657</v>
      </c>
      <c r="M2224" t="s">
        <v>6658</v>
      </c>
      <c r="N2224">
        <v>1.308333333</v>
      </c>
      <c r="O2224">
        <v>0</v>
      </c>
      <c r="P2224">
        <v>36</v>
      </c>
      <c r="Q2224">
        <v>0</v>
      </c>
      <c r="R2224">
        <v>10</v>
      </c>
      <c r="S2224">
        <v>0</v>
      </c>
      <c r="T2224">
        <v>4</v>
      </c>
      <c r="U2224">
        <v>0</v>
      </c>
      <c r="V2224">
        <v>0</v>
      </c>
      <c r="W2224">
        <v>0</v>
      </c>
      <c r="X2224">
        <v>33.685396162288363</v>
      </c>
      <c r="Y2224">
        <v>0</v>
      </c>
      <c r="Z2224">
        <v>2.2746629499925004</v>
      </c>
      <c r="AA2224">
        <v>0</v>
      </c>
      <c r="AB2224">
        <v>2.6211208255190002</v>
      </c>
      <c r="AC2224">
        <v>0</v>
      </c>
      <c r="AD2224">
        <v>0</v>
      </c>
      <c r="AE2224">
        <v>38.581179937799867</v>
      </c>
    </row>
    <row r="2225" spans="1:31" x14ac:dyDescent="0.25">
      <c r="A2225">
        <v>2412352</v>
      </c>
      <c r="B2225">
        <v>1</v>
      </c>
      <c r="C2225" t="s">
        <v>80</v>
      </c>
      <c r="D2225" t="s">
        <v>105</v>
      </c>
      <c r="E2225" t="s">
        <v>288</v>
      </c>
      <c r="F2225" t="s">
        <v>6659</v>
      </c>
      <c r="G2225" t="s">
        <v>154</v>
      </c>
      <c r="H2225" t="s">
        <v>149</v>
      </c>
      <c r="I2225" t="s">
        <v>136</v>
      </c>
      <c r="J2225" t="s">
        <v>137</v>
      </c>
      <c r="K2225" t="s">
        <v>138</v>
      </c>
      <c r="L2225" t="s">
        <v>6660</v>
      </c>
      <c r="M2225" t="s">
        <v>6661</v>
      </c>
      <c r="N2225">
        <v>0.28416666600000001</v>
      </c>
      <c r="O2225">
        <v>0</v>
      </c>
      <c r="P2225">
        <v>99</v>
      </c>
      <c r="Q2225">
        <v>0</v>
      </c>
      <c r="R2225">
        <v>1</v>
      </c>
      <c r="S2225">
        <v>0</v>
      </c>
      <c r="T2225">
        <v>4</v>
      </c>
      <c r="U2225">
        <v>0</v>
      </c>
      <c r="V2225">
        <v>0</v>
      </c>
      <c r="W2225">
        <v>0</v>
      </c>
      <c r="X2225">
        <v>9.6109099125269903</v>
      </c>
      <c r="Y2225">
        <v>0</v>
      </c>
      <c r="Z2225">
        <v>0</v>
      </c>
      <c r="AA2225">
        <v>0</v>
      </c>
      <c r="AB2225">
        <v>1.9636528880334667</v>
      </c>
      <c r="AC2225">
        <v>0</v>
      </c>
      <c r="AD2225">
        <v>0</v>
      </c>
      <c r="AE2225">
        <v>11.574562800560457</v>
      </c>
    </row>
    <row r="2226" spans="1:31" x14ac:dyDescent="0.25">
      <c r="A2226">
        <v>2412329</v>
      </c>
      <c r="B2226">
        <v>1</v>
      </c>
      <c r="C2226" t="s">
        <v>81</v>
      </c>
      <c r="D2226" t="s">
        <v>125</v>
      </c>
      <c r="E2226" t="s">
        <v>174</v>
      </c>
      <c r="F2226" t="s">
        <v>6662</v>
      </c>
      <c r="G2226" t="s">
        <v>158</v>
      </c>
      <c r="H2226" t="s">
        <v>135</v>
      </c>
      <c r="I2226" t="s">
        <v>136</v>
      </c>
      <c r="J2226" t="s">
        <v>137</v>
      </c>
      <c r="K2226" t="s">
        <v>159</v>
      </c>
      <c r="L2226" t="s">
        <v>6663</v>
      </c>
      <c r="M2226" t="s">
        <v>6664</v>
      </c>
      <c r="N2226">
        <v>8.0791666660000008</v>
      </c>
      <c r="O2226">
        <v>1</v>
      </c>
      <c r="P2226">
        <v>52</v>
      </c>
      <c r="Q2226">
        <v>42</v>
      </c>
      <c r="R2226">
        <v>204</v>
      </c>
      <c r="S2226">
        <v>4</v>
      </c>
      <c r="T2226">
        <v>8</v>
      </c>
      <c r="U2226">
        <v>1</v>
      </c>
      <c r="V2226">
        <v>0</v>
      </c>
      <c r="W2226">
        <v>1.6476322721224004</v>
      </c>
      <c r="X2226">
        <v>53.741580568021703</v>
      </c>
      <c r="Y2226">
        <v>8.0525565171578339</v>
      </c>
      <c r="Z2226">
        <v>11.849916504088544</v>
      </c>
      <c r="AA2226">
        <v>12.075603536785835</v>
      </c>
      <c r="AB2226">
        <v>13.346720657170529</v>
      </c>
      <c r="AC2226">
        <v>478.98516108643463</v>
      </c>
      <c r="AD2226">
        <v>0</v>
      </c>
      <c r="AE2226">
        <v>579.69917114178145</v>
      </c>
    </row>
    <row r="2227" spans="1:31" x14ac:dyDescent="0.25">
      <c r="A2227">
        <v>2412784</v>
      </c>
      <c r="B2227">
        <v>1</v>
      </c>
      <c r="C2227" t="s">
        <v>80</v>
      </c>
      <c r="D2227" t="s">
        <v>96</v>
      </c>
      <c r="E2227" t="s">
        <v>288</v>
      </c>
      <c r="F2227" t="s">
        <v>6665</v>
      </c>
      <c r="G2227" t="s">
        <v>164</v>
      </c>
      <c r="H2227" t="s">
        <v>149</v>
      </c>
      <c r="I2227" t="s">
        <v>136</v>
      </c>
      <c r="J2227" t="s">
        <v>137</v>
      </c>
      <c r="K2227" t="s">
        <v>138</v>
      </c>
      <c r="L2227" t="s">
        <v>6666</v>
      </c>
      <c r="M2227" t="s">
        <v>6667</v>
      </c>
      <c r="N2227">
        <v>2.3230555549999998</v>
      </c>
      <c r="O2227">
        <v>0</v>
      </c>
      <c r="P2227">
        <v>3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13.975538465141453</v>
      </c>
      <c r="AC2227">
        <v>0</v>
      </c>
      <c r="AD2227">
        <v>0</v>
      </c>
      <c r="AE2227">
        <v>13.975538465141453</v>
      </c>
    </row>
    <row r="2228" spans="1:31" x14ac:dyDescent="0.25">
      <c r="A2228">
        <v>2412684</v>
      </c>
      <c r="B2228">
        <v>1</v>
      </c>
      <c r="C2228" t="s">
        <v>80</v>
      </c>
      <c r="D2228" t="s">
        <v>83</v>
      </c>
      <c r="E2228" t="s">
        <v>146</v>
      </c>
      <c r="F2228" t="s">
        <v>6668</v>
      </c>
      <c r="G2228" t="s">
        <v>282</v>
      </c>
      <c r="H2228" t="s">
        <v>149</v>
      </c>
      <c r="I2228" t="s">
        <v>136</v>
      </c>
      <c r="J2228" t="s">
        <v>137</v>
      </c>
      <c r="K2228" t="s">
        <v>138</v>
      </c>
      <c r="L2228" t="s">
        <v>6669</v>
      </c>
      <c r="M2228" t="s">
        <v>6670</v>
      </c>
      <c r="N2228">
        <v>0.87611111100000005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0.37843781456663328</v>
      </c>
      <c r="AC2228">
        <v>0</v>
      </c>
      <c r="AD2228">
        <v>0</v>
      </c>
      <c r="AE2228">
        <v>0.37843781456663328</v>
      </c>
    </row>
    <row r="2229" spans="1:31" x14ac:dyDescent="0.25">
      <c r="A2229">
        <v>2412455</v>
      </c>
      <c r="B2229">
        <v>1</v>
      </c>
      <c r="C2229" t="s">
        <v>80</v>
      </c>
      <c r="D2229" t="s">
        <v>107</v>
      </c>
      <c r="E2229" t="s">
        <v>141</v>
      </c>
      <c r="F2229" t="s">
        <v>6671</v>
      </c>
      <c r="G2229" t="s">
        <v>143</v>
      </c>
      <c r="H2229" t="s">
        <v>135</v>
      </c>
      <c r="I2229" t="s">
        <v>136</v>
      </c>
      <c r="J2229" t="s">
        <v>137</v>
      </c>
      <c r="K2229" t="s">
        <v>138</v>
      </c>
      <c r="L2229" t="s">
        <v>6672</v>
      </c>
      <c r="M2229" t="s">
        <v>6673</v>
      </c>
      <c r="N2229">
        <v>0.94888888800000004</v>
      </c>
      <c r="O2229">
        <v>7</v>
      </c>
      <c r="P2229">
        <v>3184</v>
      </c>
      <c r="Q2229">
        <v>0</v>
      </c>
      <c r="R2229">
        <v>1</v>
      </c>
      <c r="S2229">
        <v>2</v>
      </c>
      <c r="T2229">
        <v>263</v>
      </c>
      <c r="U2229">
        <v>0</v>
      </c>
      <c r="V2229">
        <v>3</v>
      </c>
      <c r="W2229">
        <v>58.632081422434808</v>
      </c>
      <c r="X2229">
        <v>259.24937514920839</v>
      </c>
      <c r="Y2229">
        <v>0</v>
      </c>
      <c r="Z2229">
        <v>0.17323539647866668</v>
      </c>
      <c r="AA2229">
        <v>34.174049482322168</v>
      </c>
      <c r="AB2229">
        <v>205.26067072583737</v>
      </c>
      <c r="AC2229">
        <v>0</v>
      </c>
      <c r="AD2229">
        <v>11.01039452924285</v>
      </c>
      <c r="AE2229">
        <v>568.49980670552418</v>
      </c>
    </row>
    <row r="2230" spans="1:31" x14ac:dyDescent="0.25">
      <c r="A2230">
        <v>2412432</v>
      </c>
      <c r="B2230">
        <v>1</v>
      </c>
      <c r="C2230" t="s">
        <v>80</v>
      </c>
      <c r="D2230" t="s">
        <v>83</v>
      </c>
      <c r="E2230" t="s">
        <v>152</v>
      </c>
      <c r="F2230" t="s">
        <v>6674</v>
      </c>
      <c r="G2230" t="s">
        <v>2349</v>
      </c>
      <c r="H2230" t="s">
        <v>149</v>
      </c>
      <c r="I2230" t="s">
        <v>136</v>
      </c>
      <c r="J2230" t="s">
        <v>3</v>
      </c>
      <c r="K2230" t="s">
        <v>138</v>
      </c>
      <c r="L2230" t="s">
        <v>6675</v>
      </c>
      <c r="M2230" t="s">
        <v>6676</v>
      </c>
      <c r="N2230">
        <v>3.8738888880000002</v>
      </c>
      <c r="O2230">
        <v>0</v>
      </c>
      <c r="P2230">
        <v>332</v>
      </c>
      <c r="Q2230">
        <v>0</v>
      </c>
      <c r="R2230">
        <v>1</v>
      </c>
      <c r="S2230">
        <v>0</v>
      </c>
      <c r="T2230">
        <v>9</v>
      </c>
      <c r="U2230">
        <v>0</v>
      </c>
      <c r="V2230">
        <v>0</v>
      </c>
      <c r="W2230">
        <v>0</v>
      </c>
      <c r="X2230">
        <v>335.33651828594685</v>
      </c>
      <c r="Y2230">
        <v>0</v>
      </c>
      <c r="Z2230">
        <v>4.6433070859106005</v>
      </c>
      <c r="AA2230">
        <v>0</v>
      </c>
      <c r="AB2230">
        <v>36.980920756394411</v>
      </c>
      <c r="AC2230">
        <v>0</v>
      </c>
      <c r="AD2230">
        <v>0</v>
      </c>
      <c r="AE2230">
        <v>376.96074612825186</v>
      </c>
    </row>
    <row r="2231" spans="1:31" x14ac:dyDescent="0.25">
      <c r="A2231">
        <v>2412641</v>
      </c>
      <c r="B2231">
        <v>1</v>
      </c>
      <c r="C2231" t="s">
        <v>80</v>
      </c>
      <c r="D2231" t="s">
        <v>88</v>
      </c>
      <c r="E2231" t="s">
        <v>146</v>
      </c>
      <c r="F2231" t="s">
        <v>6677</v>
      </c>
      <c r="G2231" t="s">
        <v>199</v>
      </c>
      <c r="H2231" t="s">
        <v>149</v>
      </c>
      <c r="I2231" t="s">
        <v>136</v>
      </c>
      <c r="J2231" t="s">
        <v>137</v>
      </c>
      <c r="K2231" t="s">
        <v>138</v>
      </c>
      <c r="L2231" t="s">
        <v>6678</v>
      </c>
      <c r="M2231" t="s">
        <v>6679</v>
      </c>
      <c r="N2231">
        <v>3.5611111110000002</v>
      </c>
      <c r="O2231">
        <v>0</v>
      </c>
      <c r="P2231">
        <v>2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4.3727546856852673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4.3727546856852673</v>
      </c>
    </row>
    <row r="2232" spans="1:31" x14ac:dyDescent="0.25">
      <c r="A2232">
        <v>2412767</v>
      </c>
      <c r="B2232">
        <v>1</v>
      </c>
      <c r="C2232" t="s">
        <v>80</v>
      </c>
      <c r="D2232" t="s">
        <v>100</v>
      </c>
      <c r="E2232" t="s">
        <v>146</v>
      </c>
      <c r="F2232" t="s">
        <v>6680</v>
      </c>
      <c r="G2232" t="s">
        <v>199</v>
      </c>
      <c r="H2232" t="s">
        <v>149</v>
      </c>
      <c r="I2232" t="s">
        <v>136</v>
      </c>
      <c r="J2232" t="s">
        <v>137</v>
      </c>
      <c r="K2232" t="s">
        <v>138</v>
      </c>
      <c r="L2232" t="s">
        <v>6681</v>
      </c>
      <c r="M2232" t="s">
        <v>6682</v>
      </c>
      <c r="N2232">
        <v>2.5519444440000001</v>
      </c>
      <c r="O2232">
        <v>0</v>
      </c>
      <c r="P2232">
        <v>9</v>
      </c>
      <c r="Q2232">
        <v>0</v>
      </c>
      <c r="R2232">
        <v>0</v>
      </c>
      <c r="S2232">
        <v>0</v>
      </c>
      <c r="T2232">
        <v>2</v>
      </c>
      <c r="U2232">
        <v>0</v>
      </c>
      <c r="V2232">
        <v>0</v>
      </c>
      <c r="W2232">
        <v>0</v>
      </c>
      <c r="X2232">
        <v>4.4033474496990994</v>
      </c>
      <c r="Y2232">
        <v>0</v>
      </c>
      <c r="Z2232">
        <v>0</v>
      </c>
      <c r="AA2232">
        <v>0</v>
      </c>
      <c r="AB2232">
        <v>0.87902316498749999</v>
      </c>
      <c r="AC2232">
        <v>0</v>
      </c>
      <c r="AD2232">
        <v>0</v>
      </c>
      <c r="AE2232">
        <v>5.2823706146865996</v>
      </c>
    </row>
    <row r="2233" spans="1:31" x14ac:dyDescent="0.25">
      <c r="A2233">
        <v>2412555</v>
      </c>
      <c r="B2233">
        <v>1</v>
      </c>
      <c r="C2233" t="s">
        <v>81</v>
      </c>
      <c r="D2233" t="s">
        <v>120</v>
      </c>
      <c r="E2233" t="s">
        <v>152</v>
      </c>
      <c r="F2233" t="s">
        <v>6683</v>
      </c>
      <c r="G2233" t="s">
        <v>403</v>
      </c>
      <c r="H2233" t="s">
        <v>149</v>
      </c>
      <c r="I2233" t="s">
        <v>136</v>
      </c>
      <c r="J2233" t="s">
        <v>137</v>
      </c>
      <c r="K2233" t="s">
        <v>138</v>
      </c>
      <c r="L2233" t="s">
        <v>6684</v>
      </c>
      <c r="M2233" t="s">
        <v>6685</v>
      </c>
      <c r="N2233">
        <v>1.0055555549999999</v>
      </c>
      <c r="O2233">
        <v>0</v>
      </c>
      <c r="P2233">
        <v>0</v>
      </c>
      <c r="Q2233">
        <v>0</v>
      </c>
      <c r="R2233">
        <v>6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4.4358163132866661E-2</v>
      </c>
      <c r="AA2233">
        <v>0</v>
      </c>
      <c r="AB2233">
        <v>0</v>
      </c>
      <c r="AC2233">
        <v>0</v>
      </c>
      <c r="AD2233">
        <v>0</v>
      </c>
      <c r="AE2233">
        <v>4.4358163132866661E-2</v>
      </c>
    </row>
    <row r="2234" spans="1:31" x14ac:dyDescent="0.25">
      <c r="A2234">
        <v>2412512</v>
      </c>
      <c r="B2234">
        <v>1</v>
      </c>
      <c r="C2234" t="s">
        <v>80</v>
      </c>
      <c r="D2234" t="s">
        <v>90</v>
      </c>
      <c r="E2234" t="s">
        <v>162</v>
      </c>
      <c r="F2234" t="s">
        <v>6686</v>
      </c>
      <c r="G2234" t="s">
        <v>164</v>
      </c>
      <c r="H2234" t="s">
        <v>149</v>
      </c>
      <c r="I2234" t="s">
        <v>136</v>
      </c>
      <c r="J2234" t="s">
        <v>137</v>
      </c>
      <c r="K2234" t="s">
        <v>138</v>
      </c>
      <c r="L2234" t="s">
        <v>6687</v>
      </c>
      <c r="M2234" t="s">
        <v>6688</v>
      </c>
      <c r="N2234">
        <v>1.0719444440000001</v>
      </c>
      <c r="O2234">
        <v>0</v>
      </c>
      <c r="P2234">
        <v>141</v>
      </c>
      <c r="Q2234">
        <v>0</v>
      </c>
      <c r="R2234">
        <v>0</v>
      </c>
      <c r="S2234">
        <v>0</v>
      </c>
      <c r="T2234">
        <v>14</v>
      </c>
      <c r="U2234">
        <v>0</v>
      </c>
      <c r="V2234">
        <v>0</v>
      </c>
      <c r="W2234">
        <v>0</v>
      </c>
      <c r="X2234">
        <v>32.239278465485498</v>
      </c>
      <c r="Y2234">
        <v>0</v>
      </c>
      <c r="Z2234">
        <v>0</v>
      </c>
      <c r="AA2234">
        <v>0</v>
      </c>
      <c r="AB2234">
        <v>1.9200813332136002</v>
      </c>
      <c r="AC2234">
        <v>0</v>
      </c>
      <c r="AD2234">
        <v>0</v>
      </c>
      <c r="AE2234">
        <v>34.1593597986991</v>
      </c>
    </row>
    <row r="2235" spans="1:31" x14ac:dyDescent="0.25">
      <c r="A2235">
        <v>2412263</v>
      </c>
      <c r="B2235">
        <v>1</v>
      </c>
      <c r="C2235" t="s">
        <v>80</v>
      </c>
      <c r="D2235" t="s">
        <v>105</v>
      </c>
      <c r="E2235" t="s">
        <v>162</v>
      </c>
      <c r="F2235" t="s">
        <v>6689</v>
      </c>
      <c r="G2235" t="s">
        <v>186</v>
      </c>
      <c r="H2235" t="s">
        <v>149</v>
      </c>
      <c r="I2235" t="s">
        <v>136</v>
      </c>
      <c r="J2235" t="s">
        <v>137</v>
      </c>
      <c r="K2235" t="s">
        <v>138</v>
      </c>
      <c r="L2235" t="s">
        <v>6690</v>
      </c>
      <c r="M2235" t="s">
        <v>6691</v>
      </c>
      <c r="N2235">
        <v>1.194722222</v>
      </c>
      <c r="O2235">
        <v>0</v>
      </c>
      <c r="P2235">
        <v>110</v>
      </c>
      <c r="Q2235">
        <v>0</v>
      </c>
      <c r="R2235">
        <v>0</v>
      </c>
      <c r="S2235">
        <v>0</v>
      </c>
      <c r="T2235">
        <v>6</v>
      </c>
      <c r="U2235">
        <v>0</v>
      </c>
      <c r="V2235">
        <v>0</v>
      </c>
      <c r="W2235">
        <v>0</v>
      </c>
      <c r="X2235">
        <v>26.085186334146616</v>
      </c>
      <c r="Y2235">
        <v>0</v>
      </c>
      <c r="Z2235">
        <v>0</v>
      </c>
      <c r="AA2235">
        <v>0</v>
      </c>
      <c r="AB2235">
        <v>1.0480663550212501</v>
      </c>
      <c r="AC2235">
        <v>0</v>
      </c>
      <c r="AD2235">
        <v>0</v>
      </c>
      <c r="AE2235">
        <v>27.133252689167868</v>
      </c>
    </row>
    <row r="2236" spans="1:31" x14ac:dyDescent="0.25">
      <c r="A2236">
        <v>2412372</v>
      </c>
      <c r="B2236">
        <v>1</v>
      </c>
      <c r="C2236" t="s">
        <v>80</v>
      </c>
      <c r="D2236" t="s">
        <v>85</v>
      </c>
      <c r="E2236" t="s">
        <v>162</v>
      </c>
      <c r="F2236" t="s">
        <v>6692</v>
      </c>
      <c r="G2236" t="s">
        <v>158</v>
      </c>
      <c r="H2236" t="s">
        <v>149</v>
      </c>
      <c r="I2236" t="s">
        <v>136</v>
      </c>
      <c r="J2236" t="s">
        <v>137</v>
      </c>
      <c r="K2236" t="s">
        <v>159</v>
      </c>
      <c r="L2236" t="s">
        <v>6693</v>
      </c>
      <c r="M2236" t="s">
        <v>6694</v>
      </c>
      <c r="N2236">
        <v>2.8488888879999998</v>
      </c>
      <c r="O2236">
        <v>0</v>
      </c>
      <c r="P2236">
        <v>226</v>
      </c>
      <c r="Q2236">
        <v>0</v>
      </c>
      <c r="R2236">
        <v>0</v>
      </c>
      <c r="S2236">
        <v>0</v>
      </c>
      <c r="T2236">
        <v>5</v>
      </c>
      <c r="U2236">
        <v>0</v>
      </c>
      <c r="V2236">
        <v>0</v>
      </c>
      <c r="W2236">
        <v>0</v>
      </c>
      <c r="X2236">
        <v>138.57963014359623</v>
      </c>
      <c r="Y2236">
        <v>0</v>
      </c>
      <c r="Z2236">
        <v>0</v>
      </c>
      <c r="AA2236">
        <v>0</v>
      </c>
      <c r="AB2236">
        <v>5.662062172572166</v>
      </c>
      <c r="AC2236">
        <v>0</v>
      </c>
      <c r="AD2236">
        <v>0</v>
      </c>
      <c r="AE2236">
        <v>144.24169231616841</v>
      </c>
    </row>
    <row r="2237" spans="1:31" x14ac:dyDescent="0.25">
      <c r="A2237">
        <v>2412518</v>
      </c>
      <c r="B2237">
        <v>1</v>
      </c>
      <c r="C2237" t="s">
        <v>80</v>
      </c>
      <c r="D2237" t="s">
        <v>83</v>
      </c>
      <c r="E2237" t="s">
        <v>146</v>
      </c>
      <c r="F2237" t="s">
        <v>6695</v>
      </c>
      <c r="G2237" t="s">
        <v>168</v>
      </c>
      <c r="H2237" t="s">
        <v>149</v>
      </c>
      <c r="I2237" t="s">
        <v>136</v>
      </c>
      <c r="J2237" t="s">
        <v>3</v>
      </c>
      <c r="K2237" t="s">
        <v>138</v>
      </c>
      <c r="L2237" t="s">
        <v>6696</v>
      </c>
      <c r="M2237" t="s">
        <v>6697</v>
      </c>
      <c r="N2237">
        <v>3.5991666659999999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2</v>
      </c>
      <c r="U2237">
        <v>0</v>
      </c>
      <c r="V2237">
        <v>0</v>
      </c>
      <c r="W2237">
        <v>0</v>
      </c>
      <c r="X2237">
        <v>2.3011346299202504</v>
      </c>
      <c r="Y2237">
        <v>0</v>
      </c>
      <c r="Z2237">
        <v>0</v>
      </c>
      <c r="AA2237">
        <v>0</v>
      </c>
      <c r="AB2237">
        <v>7.7662279464116075</v>
      </c>
      <c r="AC2237">
        <v>0</v>
      </c>
      <c r="AD2237">
        <v>0</v>
      </c>
      <c r="AE2237">
        <v>10.067362576331858</v>
      </c>
    </row>
    <row r="2238" spans="1:31" x14ac:dyDescent="0.25">
      <c r="A2238">
        <v>2412326</v>
      </c>
      <c r="B2238">
        <v>1</v>
      </c>
      <c r="C2238" t="s">
        <v>81</v>
      </c>
      <c r="D2238" t="s">
        <v>113</v>
      </c>
      <c r="E2238" t="s">
        <v>146</v>
      </c>
      <c r="F2238" t="s">
        <v>6698</v>
      </c>
      <c r="G2238" t="s">
        <v>199</v>
      </c>
      <c r="H2238" t="s">
        <v>149</v>
      </c>
      <c r="I2238" t="s">
        <v>136</v>
      </c>
      <c r="J2238" t="s">
        <v>137</v>
      </c>
      <c r="K2238" t="s">
        <v>138</v>
      </c>
      <c r="L2238" t="s">
        <v>6699</v>
      </c>
      <c r="M2238" t="s">
        <v>6700</v>
      </c>
      <c r="N2238">
        <v>1.608333333</v>
      </c>
      <c r="O2238">
        <v>0</v>
      </c>
      <c r="P2238">
        <v>5</v>
      </c>
      <c r="Q2238">
        <v>0</v>
      </c>
      <c r="R2238">
        <v>0</v>
      </c>
      <c r="S2238">
        <v>0</v>
      </c>
      <c r="T2238">
        <v>2</v>
      </c>
      <c r="U2238">
        <v>0</v>
      </c>
      <c r="V2238">
        <v>0</v>
      </c>
      <c r="W2238">
        <v>0</v>
      </c>
      <c r="X2238">
        <v>1.7823562562399997</v>
      </c>
      <c r="Y2238">
        <v>0</v>
      </c>
      <c r="Z2238">
        <v>0</v>
      </c>
      <c r="AA2238">
        <v>0</v>
      </c>
      <c r="AB2238">
        <v>0.91526289306050002</v>
      </c>
      <c r="AC2238">
        <v>0</v>
      </c>
      <c r="AD2238">
        <v>0</v>
      </c>
      <c r="AE2238">
        <v>2.6976191493004995</v>
      </c>
    </row>
    <row r="2239" spans="1:31" x14ac:dyDescent="0.25">
      <c r="A2239">
        <v>2412472</v>
      </c>
      <c r="B2239">
        <v>1</v>
      </c>
      <c r="C2239" t="s">
        <v>80</v>
      </c>
      <c r="D2239" t="s">
        <v>105</v>
      </c>
      <c r="E2239" t="s">
        <v>162</v>
      </c>
      <c r="F2239" t="s">
        <v>6701</v>
      </c>
      <c r="G2239" t="s">
        <v>154</v>
      </c>
      <c r="H2239" t="s">
        <v>149</v>
      </c>
      <c r="I2239" t="s">
        <v>136</v>
      </c>
      <c r="J2239" t="s">
        <v>137</v>
      </c>
      <c r="K2239" t="s">
        <v>138</v>
      </c>
      <c r="L2239" t="s">
        <v>6702</v>
      </c>
      <c r="M2239" t="s">
        <v>6703</v>
      </c>
      <c r="N2239">
        <v>1.2636111109999999</v>
      </c>
      <c r="O2239">
        <v>0</v>
      </c>
      <c r="P2239">
        <v>61</v>
      </c>
      <c r="Q2239">
        <v>0</v>
      </c>
      <c r="R2239">
        <v>5</v>
      </c>
      <c r="S2239">
        <v>0</v>
      </c>
      <c r="T2239">
        <v>7</v>
      </c>
      <c r="U2239">
        <v>0</v>
      </c>
      <c r="V2239">
        <v>0</v>
      </c>
      <c r="W2239">
        <v>0</v>
      </c>
      <c r="X2239">
        <v>15.597519404613996</v>
      </c>
      <c r="Y2239">
        <v>0</v>
      </c>
      <c r="Z2239">
        <v>1.394461981802267</v>
      </c>
      <c r="AA2239">
        <v>0</v>
      </c>
      <c r="AB2239">
        <v>4.9227631565471111</v>
      </c>
      <c r="AC2239">
        <v>0</v>
      </c>
      <c r="AD2239">
        <v>0</v>
      </c>
      <c r="AE2239">
        <v>21.914744542963376</v>
      </c>
    </row>
    <row r="2240" spans="1:31" x14ac:dyDescent="0.25">
      <c r="A2240">
        <v>2412332</v>
      </c>
      <c r="B2240">
        <v>1</v>
      </c>
      <c r="C2240" t="s">
        <v>80</v>
      </c>
      <c r="D2240" t="s">
        <v>103</v>
      </c>
      <c r="E2240" t="s">
        <v>241</v>
      </c>
      <c r="F2240" t="s">
        <v>3056</v>
      </c>
      <c r="G2240" t="s">
        <v>158</v>
      </c>
      <c r="H2240" t="s">
        <v>135</v>
      </c>
      <c r="I2240" t="s">
        <v>136</v>
      </c>
      <c r="J2240" t="s">
        <v>137</v>
      </c>
      <c r="K2240" t="s">
        <v>159</v>
      </c>
      <c r="L2240" t="s">
        <v>6704</v>
      </c>
      <c r="M2240" t="s">
        <v>6705</v>
      </c>
      <c r="N2240">
        <v>7.71</v>
      </c>
      <c r="O2240">
        <v>0</v>
      </c>
      <c r="P2240">
        <v>94</v>
      </c>
      <c r="Q2240">
        <v>0</v>
      </c>
      <c r="R2240">
        <v>130</v>
      </c>
      <c r="S2240">
        <v>0</v>
      </c>
      <c r="T2240">
        <v>62</v>
      </c>
      <c r="U2240">
        <v>0</v>
      </c>
      <c r="V2240">
        <v>0</v>
      </c>
      <c r="W2240">
        <v>0</v>
      </c>
      <c r="X2240">
        <v>175.4265308556638</v>
      </c>
      <c r="Y2240">
        <v>0</v>
      </c>
      <c r="Z2240">
        <v>266.84591662445558</v>
      </c>
      <c r="AA2240">
        <v>0</v>
      </c>
      <c r="AB2240">
        <v>506.52342752483054</v>
      </c>
      <c r="AC2240">
        <v>0</v>
      </c>
      <c r="AD2240">
        <v>0</v>
      </c>
      <c r="AE2240">
        <v>948.79587500494995</v>
      </c>
    </row>
    <row r="2241" spans="1:31" x14ac:dyDescent="0.25">
      <c r="A2241">
        <v>2412535</v>
      </c>
      <c r="B2241">
        <v>1</v>
      </c>
      <c r="C2241" t="s">
        <v>80</v>
      </c>
      <c r="D2241" t="s">
        <v>101</v>
      </c>
      <c r="E2241" t="s">
        <v>141</v>
      </c>
      <c r="F2241" t="s">
        <v>2633</v>
      </c>
      <c r="G2241" t="s">
        <v>143</v>
      </c>
      <c r="H2241" t="s">
        <v>135</v>
      </c>
      <c r="I2241" t="s">
        <v>136</v>
      </c>
      <c r="J2241" t="s">
        <v>137</v>
      </c>
      <c r="K2241" t="s">
        <v>138</v>
      </c>
      <c r="L2241" t="s">
        <v>6706</v>
      </c>
      <c r="M2241" t="s">
        <v>6707</v>
      </c>
      <c r="N2241">
        <v>0.80249999999999999</v>
      </c>
      <c r="O2241">
        <v>7</v>
      </c>
      <c r="P2241">
        <v>2553</v>
      </c>
      <c r="Q2241">
        <v>2</v>
      </c>
      <c r="R2241">
        <v>80</v>
      </c>
      <c r="S2241">
        <v>20</v>
      </c>
      <c r="T2241">
        <v>257</v>
      </c>
      <c r="U2241">
        <v>1</v>
      </c>
      <c r="V2241">
        <v>1</v>
      </c>
      <c r="W2241">
        <v>2.5641520997751752</v>
      </c>
      <c r="X2241">
        <v>497.98299569780085</v>
      </c>
      <c r="Y2241">
        <v>0.61331166610466681</v>
      </c>
      <c r="Z2241">
        <v>12.847911069579066</v>
      </c>
      <c r="AA2241">
        <v>104.37988929538098</v>
      </c>
      <c r="AB2241">
        <v>304.58044747675638</v>
      </c>
      <c r="AC2241">
        <v>21.082790339396681</v>
      </c>
      <c r="AD2241">
        <v>0.5488036183763334</v>
      </c>
      <c r="AE2241">
        <v>944.60030126317008</v>
      </c>
    </row>
    <row r="2242" spans="1:31" x14ac:dyDescent="0.25">
      <c r="A2242">
        <v>2412581</v>
      </c>
      <c r="B2242">
        <v>1</v>
      </c>
      <c r="C2242" t="s">
        <v>81</v>
      </c>
      <c r="D2242" t="s">
        <v>112</v>
      </c>
      <c r="E2242" t="s">
        <v>132</v>
      </c>
      <c r="F2242" t="s">
        <v>6708</v>
      </c>
      <c r="G2242" t="s">
        <v>158</v>
      </c>
      <c r="H2242" t="s">
        <v>135</v>
      </c>
      <c r="I2242" t="s">
        <v>136</v>
      </c>
      <c r="J2242" t="s">
        <v>137</v>
      </c>
      <c r="K2242" t="s">
        <v>159</v>
      </c>
      <c r="L2242" t="s">
        <v>6709</v>
      </c>
      <c r="M2242" t="s">
        <v>6710</v>
      </c>
      <c r="N2242">
        <v>2.0077777769999998</v>
      </c>
      <c r="O2242">
        <v>1</v>
      </c>
      <c r="P2242">
        <v>80</v>
      </c>
      <c r="Q2242">
        <v>0</v>
      </c>
      <c r="R2242">
        <v>23</v>
      </c>
      <c r="S2242">
        <v>0</v>
      </c>
      <c r="T2242">
        <v>5</v>
      </c>
      <c r="U2242">
        <v>0</v>
      </c>
      <c r="V2242">
        <v>0</v>
      </c>
      <c r="W2242">
        <v>0.38882065916140002</v>
      </c>
      <c r="X2242">
        <v>8.2686936133585327</v>
      </c>
      <c r="Y2242">
        <v>0</v>
      </c>
      <c r="Z2242">
        <v>1.0788026815022667</v>
      </c>
      <c r="AA2242">
        <v>0</v>
      </c>
      <c r="AB2242">
        <v>4.0914480860284446</v>
      </c>
      <c r="AC2242">
        <v>0</v>
      </c>
      <c r="AD2242">
        <v>0</v>
      </c>
      <c r="AE2242">
        <v>13.827765040050645</v>
      </c>
    </row>
    <row r="2243" spans="1:31" x14ac:dyDescent="0.25">
      <c r="A2243">
        <v>2412435</v>
      </c>
      <c r="B2243">
        <v>1</v>
      </c>
      <c r="C2243" t="s">
        <v>81</v>
      </c>
      <c r="D2243" t="s">
        <v>128</v>
      </c>
      <c r="E2243" t="s">
        <v>132</v>
      </c>
      <c r="F2243" t="s">
        <v>6711</v>
      </c>
      <c r="G2243" t="s">
        <v>158</v>
      </c>
      <c r="H2243" t="s">
        <v>135</v>
      </c>
      <c r="I2243" t="s">
        <v>136</v>
      </c>
      <c r="J2243" t="s">
        <v>137</v>
      </c>
      <c r="K2243" t="s">
        <v>159</v>
      </c>
      <c r="L2243" t="s">
        <v>6712</v>
      </c>
      <c r="M2243" t="s">
        <v>6713</v>
      </c>
      <c r="N2243">
        <v>1.220555555</v>
      </c>
      <c r="O2243">
        <v>0</v>
      </c>
      <c r="P2243">
        <v>0</v>
      </c>
      <c r="Q2243">
        <v>0</v>
      </c>
      <c r="R2243">
        <v>0</v>
      </c>
      <c r="S2243">
        <v>99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178.58612381386362</v>
      </c>
      <c r="AB2243">
        <v>0</v>
      </c>
      <c r="AC2243">
        <v>0</v>
      </c>
      <c r="AD2243">
        <v>0</v>
      </c>
      <c r="AE2243">
        <v>178.58612381386362</v>
      </c>
    </row>
    <row r="2244" spans="1:31" x14ac:dyDescent="0.25">
      <c r="A2244">
        <v>2412744</v>
      </c>
      <c r="B2244">
        <v>1</v>
      </c>
      <c r="C2244" t="s">
        <v>80</v>
      </c>
      <c r="D2244" t="s">
        <v>98</v>
      </c>
      <c r="E2244" t="s">
        <v>152</v>
      </c>
      <c r="F2244" t="s">
        <v>6714</v>
      </c>
      <c r="G2244" t="s">
        <v>296</v>
      </c>
      <c r="H2244" t="s">
        <v>149</v>
      </c>
      <c r="I2244" t="s">
        <v>136</v>
      </c>
      <c r="J2244" t="s">
        <v>137</v>
      </c>
      <c r="K2244" t="s">
        <v>138</v>
      </c>
      <c r="L2244" t="s">
        <v>6715</v>
      </c>
      <c r="M2244" t="s">
        <v>6716</v>
      </c>
      <c r="N2244">
        <v>0.59166666599999995</v>
      </c>
      <c r="O2244">
        <v>0</v>
      </c>
      <c r="P2244">
        <v>10</v>
      </c>
      <c r="Q2244">
        <v>0</v>
      </c>
      <c r="R2244">
        <v>31</v>
      </c>
      <c r="S2244">
        <v>0</v>
      </c>
      <c r="T2244">
        <v>17</v>
      </c>
      <c r="U2244">
        <v>0</v>
      </c>
      <c r="V2244">
        <v>0</v>
      </c>
      <c r="W2244">
        <v>0</v>
      </c>
      <c r="X2244">
        <v>1.362558893501</v>
      </c>
      <c r="Y2244">
        <v>0</v>
      </c>
      <c r="Z2244">
        <v>4.4721059468065008</v>
      </c>
      <c r="AA2244">
        <v>0</v>
      </c>
      <c r="AB2244">
        <v>4.5185888704037502</v>
      </c>
      <c r="AC2244">
        <v>0</v>
      </c>
      <c r="AD2244">
        <v>0</v>
      </c>
      <c r="AE2244">
        <v>10.35325371071125</v>
      </c>
    </row>
    <row r="2245" spans="1:31" x14ac:dyDescent="0.25">
      <c r="A2245">
        <v>2412644</v>
      </c>
      <c r="B2245">
        <v>1</v>
      </c>
      <c r="C2245" t="s">
        <v>80</v>
      </c>
      <c r="D2245" t="s">
        <v>103</v>
      </c>
      <c r="E2245" t="s">
        <v>146</v>
      </c>
      <c r="F2245" t="s">
        <v>6717</v>
      </c>
      <c r="G2245" t="s">
        <v>148</v>
      </c>
      <c r="H2245" t="s">
        <v>149</v>
      </c>
      <c r="I2245" t="s">
        <v>136</v>
      </c>
      <c r="J2245" t="s">
        <v>137</v>
      </c>
      <c r="K2245" t="s">
        <v>138</v>
      </c>
      <c r="L2245" t="s">
        <v>6718</v>
      </c>
      <c r="M2245" t="s">
        <v>6719</v>
      </c>
      <c r="N2245">
        <v>2.6150000000000002</v>
      </c>
      <c r="O2245">
        <v>0</v>
      </c>
      <c r="P2245">
        <v>1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0.60030980179889992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0.60030980179889992</v>
      </c>
    </row>
    <row r="2246" spans="1:31" x14ac:dyDescent="0.25">
      <c r="A2246">
        <v>2412664</v>
      </c>
      <c r="B2246">
        <v>1</v>
      </c>
      <c r="C2246" t="s">
        <v>80</v>
      </c>
      <c r="D2246" t="s">
        <v>106</v>
      </c>
      <c r="E2246" t="s">
        <v>152</v>
      </c>
      <c r="F2246" t="s">
        <v>6720</v>
      </c>
      <c r="G2246" t="s">
        <v>154</v>
      </c>
      <c r="H2246" t="s">
        <v>149</v>
      </c>
      <c r="I2246" t="s">
        <v>136</v>
      </c>
      <c r="J2246" t="s">
        <v>137</v>
      </c>
      <c r="K2246" t="s">
        <v>138</v>
      </c>
      <c r="L2246" t="s">
        <v>6721</v>
      </c>
      <c r="M2246" t="s">
        <v>6722</v>
      </c>
      <c r="N2246">
        <v>0.56055555499999998</v>
      </c>
      <c r="O2246">
        <v>0</v>
      </c>
      <c r="P2246">
        <v>31</v>
      </c>
      <c r="Q2246">
        <v>0</v>
      </c>
      <c r="R2246">
        <v>11</v>
      </c>
      <c r="S2246">
        <v>0</v>
      </c>
      <c r="T2246">
        <v>6</v>
      </c>
      <c r="U2246">
        <v>0</v>
      </c>
      <c r="V2246">
        <v>0</v>
      </c>
      <c r="W2246">
        <v>0</v>
      </c>
      <c r="X2246">
        <v>2.1863884113182332</v>
      </c>
      <c r="Y2246">
        <v>0</v>
      </c>
      <c r="Z2246">
        <v>0.85008501698578609</v>
      </c>
      <c r="AA2246">
        <v>0</v>
      </c>
      <c r="AB2246">
        <v>0.77600533619069989</v>
      </c>
      <c r="AC2246">
        <v>0</v>
      </c>
      <c r="AD2246">
        <v>0</v>
      </c>
      <c r="AE2246">
        <v>3.8124787644947191</v>
      </c>
    </row>
    <row r="2247" spans="1:31" x14ac:dyDescent="0.25">
      <c r="A2247">
        <v>2412444</v>
      </c>
      <c r="B2247">
        <v>1</v>
      </c>
      <c r="C2247" t="s">
        <v>81</v>
      </c>
      <c r="D2247" t="s">
        <v>118</v>
      </c>
      <c r="E2247" t="s">
        <v>162</v>
      </c>
      <c r="F2247" t="s">
        <v>6723</v>
      </c>
      <c r="G2247" t="s">
        <v>348</v>
      </c>
      <c r="H2247" t="s">
        <v>149</v>
      </c>
      <c r="I2247" t="s">
        <v>136</v>
      </c>
      <c r="J2247" t="s">
        <v>137</v>
      </c>
      <c r="K2247" t="s">
        <v>138</v>
      </c>
      <c r="L2247" t="s">
        <v>6724</v>
      </c>
      <c r="M2247" t="s">
        <v>6725</v>
      </c>
      <c r="N2247">
        <v>0.37944444399999999</v>
      </c>
      <c r="O2247">
        <v>0</v>
      </c>
      <c r="P2247">
        <v>45</v>
      </c>
      <c r="Q2247">
        <v>0</v>
      </c>
      <c r="R2247">
        <v>0</v>
      </c>
      <c r="S2247">
        <v>0</v>
      </c>
      <c r="T2247">
        <v>5</v>
      </c>
      <c r="U2247">
        <v>0</v>
      </c>
      <c r="V2247">
        <v>0</v>
      </c>
      <c r="W2247">
        <v>0</v>
      </c>
      <c r="X2247">
        <v>4.1406368943444001</v>
      </c>
      <c r="Y2247">
        <v>0</v>
      </c>
      <c r="Z2247">
        <v>0</v>
      </c>
      <c r="AA2247">
        <v>0</v>
      </c>
      <c r="AB2247">
        <v>0.34011373539</v>
      </c>
      <c r="AC2247">
        <v>0</v>
      </c>
      <c r="AD2247">
        <v>0</v>
      </c>
      <c r="AE2247">
        <v>4.4807506297344002</v>
      </c>
    </row>
    <row r="2248" spans="1:31" x14ac:dyDescent="0.25">
      <c r="A2248">
        <v>2412776</v>
      </c>
      <c r="B2248">
        <v>1</v>
      </c>
      <c r="C2248" t="s">
        <v>81</v>
      </c>
      <c r="D2248" t="s">
        <v>113</v>
      </c>
      <c r="E2248" t="s">
        <v>146</v>
      </c>
      <c r="F2248" t="s">
        <v>6726</v>
      </c>
      <c r="G2248" t="s">
        <v>148</v>
      </c>
      <c r="H2248" t="s">
        <v>149</v>
      </c>
      <c r="I2248" t="s">
        <v>136</v>
      </c>
      <c r="J2248" t="s">
        <v>137</v>
      </c>
      <c r="K2248" t="s">
        <v>138</v>
      </c>
      <c r="L2248" t="s">
        <v>6727</v>
      </c>
      <c r="M2248" t="s">
        <v>6728</v>
      </c>
      <c r="N2248">
        <v>1.0533333330000001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0.13809187699666667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0.13809187699666667</v>
      </c>
    </row>
    <row r="2249" spans="1:31" x14ac:dyDescent="0.25">
      <c r="A2249">
        <v>2412375</v>
      </c>
      <c r="B2249">
        <v>1</v>
      </c>
      <c r="C2249" t="s">
        <v>80</v>
      </c>
      <c r="D2249" t="s">
        <v>101</v>
      </c>
      <c r="E2249" t="s">
        <v>162</v>
      </c>
      <c r="F2249" t="s">
        <v>6729</v>
      </c>
      <c r="G2249" t="s">
        <v>154</v>
      </c>
      <c r="H2249" t="s">
        <v>149</v>
      </c>
      <c r="I2249" t="s">
        <v>136</v>
      </c>
      <c r="J2249" t="s">
        <v>137</v>
      </c>
      <c r="K2249" t="s">
        <v>138</v>
      </c>
      <c r="L2249" t="s">
        <v>6730</v>
      </c>
      <c r="M2249" t="s">
        <v>6731</v>
      </c>
      <c r="N2249">
        <v>0.92305555500000003</v>
      </c>
      <c r="O2249">
        <v>0</v>
      </c>
      <c r="P2249">
        <v>102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22.558614846982735</v>
      </c>
      <c r="Y2249">
        <v>0</v>
      </c>
      <c r="Z2249">
        <v>0</v>
      </c>
      <c r="AA2249">
        <v>0</v>
      </c>
      <c r="AB2249">
        <v>1.6007535904222112</v>
      </c>
      <c r="AC2249">
        <v>0</v>
      </c>
      <c r="AD2249">
        <v>0</v>
      </c>
      <c r="AE2249">
        <v>24.159368437404947</v>
      </c>
    </row>
    <row r="2250" spans="1:31" x14ac:dyDescent="0.25">
      <c r="A2250">
        <v>2412298</v>
      </c>
      <c r="B2250">
        <v>1</v>
      </c>
      <c r="C2250" t="s">
        <v>81</v>
      </c>
      <c r="D2250" t="s">
        <v>122</v>
      </c>
      <c r="E2250" t="s">
        <v>174</v>
      </c>
      <c r="F2250" t="s">
        <v>6072</v>
      </c>
      <c r="G2250" t="s">
        <v>143</v>
      </c>
      <c r="H2250" t="s">
        <v>135</v>
      </c>
      <c r="I2250" t="s">
        <v>136</v>
      </c>
      <c r="J2250" t="s">
        <v>137</v>
      </c>
      <c r="K2250" t="s">
        <v>138</v>
      </c>
      <c r="L2250" t="s">
        <v>6732</v>
      </c>
      <c r="M2250" t="s">
        <v>6733</v>
      </c>
      <c r="N2250">
        <v>6.7500000000000004E-2</v>
      </c>
      <c r="O2250">
        <v>0</v>
      </c>
      <c r="P2250">
        <v>0</v>
      </c>
      <c r="Q2250">
        <v>11</v>
      </c>
      <c r="R2250">
        <v>0</v>
      </c>
      <c r="S2250">
        <v>4</v>
      </c>
      <c r="T2250">
        <v>0</v>
      </c>
      <c r="U2250">
        <v>1</v>
      </c>
      <c r="V2250">
        <v>0</v>
      </c>
      <c r="W2250">
        <v>0</v>
      </c>
      <c r="X2250">
        <v>0</v>
      </c>
      <c r="Y2250">
        <v>0.13609071688320004</v>
      </c>
      <c r="Z2250">
        <v>0</v>
      </c>
      <c r="AA2250">
        <v>4.7684390562308252</v>
      </c>
      <c r="AB2250">
        <v>0</v>
      </c>
      <c r="AC2250">
        <v>9.4102118146255513</v>
      </c>
      <c r="AD2250">
        <v>0</v>
      </c>
      <c r="AE2250">
        <v>14.314741587739576</v>
      </c>
    </row>
    <row r="2251" spans="1:31" x14ac:dyDescent="0.25">
      <c r="A2251">
        <v>2412421</v>
      </c>
      <c r="B2251">
        <v>1</v>
      </c>
      <c r="C2251" t="s">
        <v>80</v>
      </c>
      <c r="D2251" t="s">
        <v>107</v>
      </c>
      <c r="E2251" t="s">
        <v>174</v>
      </c>
      <c r="F2251" t="s">
        <v>957</v>
      </c>
      <c r="G2251" t="s">
        <v>143</v>
      </c>
      <c r="H2251" t="s">
        <v>135</v>
      </c>
      <c r="I2251" t="s">
        <v>136</v>
      </c>
      <c r="J2251" t="s">
        <v>137</v>
      </c>
      <c r="K2251" t="s">
        <v>138</v>
      </c>
      <c r="L2251" t="s">
        <v>6734</v>
      </c>
      <c r="M2251" t="s">
        <v>6735</v>
      </c>
      <c r="N2251">
        <v>0.78166666600000001</v>
      </c>
      <c r="O2251">
        <v>16</v>
      </c>
      <c r="P2251">
        <v>8828</v>
      </c>
      <c r="Q2251">
        <v>24</v>
      </c>
      <c r="R2251">
        <v>87</v>
      </c>
      <c r="S2251">
        <v>31</v>
      </c>
      <c r="T2251">
        <v>569</v>
      </c>
      <c r="U2251">
        <v>0</v>
      </c>
      <c r="V2251">
        <v>11</v>
      </c>
      <c r="W2251">
        <v>96.982125460735276</v>
      </c>
      <c r="X2251">
        <v>663.12173319775127</v>
      </c>
      <c r="Y2251">
        <v>10.705270574723848</v>
      </c>
      <c r="Z2251">
        <v>8.2389484464883509</v>
      </c>
      <c r="AA2251">
        <v>122.16513919694943</v>
      </c>
      <c r="AB2251">
        <v>387.9520743715683</v>
      </c>
      <c r="AC2251">
        <v>0</v>
      </c>
      <c r="AD2251">
        <v>20.261002928405851</v>
      </c>
      <c r="AE2251">
        <v>1309.4262941766222</v>
      </c>
    </row>
    <row r="2252" spans="1:31" x14ac:dyDescent="0.25">
      <c r="A2252">
        <v>2412438</v>
      </c>
      <c r="B2252">
        <v>1</v>
      </c>
      <c r="C2252" t="s">
        <v>80</v>
      </c>
      <c r="D2252" t="s">
        <v>108</v>
      </c>
      <c r="E2252" t="s">
        <v>146</v>
      </c>
      <c r="F2252" t="s">
        <v>6736</v>
      </c>
      <c r="G2252" t="s">
        <v>148</v>
      </c>
      <c r="H2252" t="s">
        <v>149</v>
      </c>
      <c r="I2252" t="s">
        <v>136</v>
      </c>
      <c r="J2252" t="s">
        <v>137</v>
      </c>
      <c r="K2252" t="s">
        <v>138</v>
      </c>
      <c r="L2252" t="s">
        <v>6737</v>
      </c>
      <c r="M2252" t="s">
        <v>6738</v>
      </c>
      <c r="N2252">
        <v>3.3958333330000001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0.63007681417139993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0.63007681417139993</v>
      </c>
    </row>
    <row r="2253" spans="1:31" x14ac:dyDescent="0.25">
      <c r="A2253">
        <v>2412338</v>
      </c>
      <c r="B2253">
        <v>1</v>
      </c>
      <c r="C2253" t="s">
        <v>80</v>
      </c>
      <c r="D2253" t="s">
        <v>83</v>
      </c>
      <c r="E2253" t="s">
        <v>146</v>
      </c>
      <c r="F2253" t="s">
        <v>6739</v>
      </c>
      <c r="G2253" t="s">
        <v>148</v>
      </c>
      <c r="H2253" t="s">
        <v>149</v>
      </c>
      <c r="I2253" t="s">
        <v>136</v>
      </c>
      <c r="J2253" t="s">
        <v>137</v>
      </c>
      <c r="K2253" t="s">
        <v>138</v>
      </c>
      <c r="L2253" t="s">
        <v>6740</v>
      </c>
      <c r="M2253" t="s">
        <v>6741</v>
      </c>
      <c r="N2253">
        <v>1.488888888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2.3414434106666668E-3</v>
      </c>
      <c r="AC2253">
        <v>0</v>
      </c>
      <c r="AD2253">
        <v>0</v>
      </c>
      <c r="AE2253">
        <v>2.3414434106666668E-3</v>
      </c>
    </row>
    <row r="2254" spans="1:31" x14ac:dyDescent="0.25">
      <c r="A2254">
        <v>2412335</v>
      </c>
      <c r="B2254">
        <v>1</v>
      </c>
      <c r="C2254" t="s">
        <v>80</v>
      </c>
      <c r="D2254" t="s">
        <v>93</v>
      </c>
      <c r="E2254" t="s">
        <v>152</v>
      </c>
      <c r="F2254" t="s">
        <v>6742</v>
      </c>
      <c r="G2254" t="s">
        <v>6743</v>
      </c>
      <c r="H2254" t="s">
        <v>149</v>
      </c>
      <c r="I2254" t="s">
        <v>136</v>
      </c>
      <c r="J2254" t="s">
        <v>137</v>
      </c>
      <c r="K2254" t="s">
        <v>159</v>
      </c>
      <c r="L2254" t="s">
        <v>6744</v>
      </c>
      <c r="M2254" t="s">
        <v>6745</v>
      </c>
      <c r="N2254">
        <v>1.3825000000000001</v>
      </c>
      <c r="O2254">
        <v>0</v>
      </c>
      <c r="P2254">
        <v>159</v>
      </c>
      <c r="Q2254">
        <v>0</v>
      </c>
      <c r="R2254">
        <v>0</v>
      </c>
      <c r="S2254">
        <v>0</v>
      </c>
      <c r="T2254">
        <v>13</v>
      </c>
      <c r="U2254">
        <v>0</v>
      </c>
      <c r="V2254">
        <v>0</v>
      </c>
      <c r="W2254">
        <v>0</v>
      </c>
      <c r="X2254">
        <v>50.590982773684509</v>
      </c>
      <c r="Y2254">
        <v>0</v>
      </c>
      <c r="Z2254">
        <v>0</v>
      </c>
      <c r="AA2254">
        <v>0</v>
      </c>
      <c r="AB2254">
        <v>29.745089389417743</v>
      </c>
      <c r="AC2254">
        <v>0</v>
      </c>
      <c r="AD2254">
        <v>0</v>
      </c>
      <c r="AE2254">
        <v>80.336072163102244</v>
      </c>
    </row>
    <row r="2255" spans="1:31" x14ac:dyDescent="0.25">
      <c r="A2255">
        <v>2412584</v>
      </c>
      <c r="B2255">
        <v>1</v>
      </c>
      <c r="C2255" t="s">
        <v>80</v>
      </c>
      <c r="D2255" t="s">
        <v>96</v>
      </c>
      <c r="E2255" t="s">
        <v>146</v>
      </c>
      <c r="F2255" t="s">
        <v>6746</v>
      </c>
      <c r="G2255" t="s">
        <v>148</v>
      </c>
      <c r="H2255" t="s">
        <v>149</v>
      </c>
      <c r="I2255" t="s">
        <v>136</v>
      </c>
      <c r="J2255" t="s">
        <v>137</v>
      </c>
      <c r="K2255" t="s">
        <v>138</v>
      </c>
      <c r="L2255" t="s">
        <v>6747</v>
      </c>
      <c r="M2255" t="s">
        <v>6748</v>
      </c>
      <c r="N2255">
        <v>0.80361111100000004</v>
      </c>
      <c r="O2255">
        <v>0</v>
      </c>
      <c r="P2255">
        <v>2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0.23597280852420002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0.23597280852420002</v>
      </c>
    </row>
    <row r="2256" spans="1:31" x14ac:dyDescent="0.25">
      <c r="A2256">
        <v>2412710</v>
      </c>
      <c r="B2256">
        <v>1</v>
      </c>
      <c r="C2256" t="s">
        <v>80</v>
      </c>
      <c r="D2256" t="s">
        <v>90</v>
      </c>
      <c r="E2256" t="s">
        <v>132</v>
      </c>
      <c r="F2256" t="s">
        <v>6749</v>
      </c>
      <c r="G2256" t="s">
        <v>158</v>
      </c>
      <c r="H2256" t="s">
        <v>135</v>
      </c>
      <c r="I2256" t="s">
        <v>136</v>
      </c>
      <c r="J2256" t="s">
        <v>137</v>
      </c>
      <c r="K2256" t="s">
        <v>159</v>
      </c>
      <c r="L2256" t="s">
        <v>6750</v>
      </c>
      <c r="M2256" t="s">
        <v>6751</v>
      </c>
      <c r="N2256">
        <v>1.165</v>
      </c>
      <c r="O2256">
        <v>0</v>
      </c>
      <c r="P2256">
        <v>1906</v>
      </c>
      <c r="Q2256">
        <v>0</v>
      </c>
      <c r="R2256">
        <v>0</v>
      </c>
      <c r="S2256">
        <v>1</v>
      </c>
      <c r="T2256">
        <v>136</v>
      </c>
      <c r="U2256">
        <v>0</v>
      </c>
      <c r="V2256">
        <v>0</v>
      </c>
      <c r="W2256">
        <v>0</v>
      </c>
      <c r="X2256">
        <v>610.74195063384843</v>
      </c>
      <c r="Y2256">
        <v>0</v>
      </c>
      <c r="Z2256">
        <v>0</v>
      </c>
      <c r="AA2256">
        <v>51.453645643782671</v>
      </c>
      <c r="AB2256">
        <v>97.730145737558885</v>
      </c>
      <c r="AC2256">
        <v>0</v>
      </c>
      <c r="AD2256">
        <v>0</v>
      </c>
      <c r="AE2256">
        <v>759.92574201519005</v>
      </c>
    </row>
    <row r="2257" spans="1:31" x14ac:dyDescent="0.25">
      <c r="A2257">
        <v>2412604</v>
      </c>
      <c r="B2257">
        <v>1</v>
      </c>
      <c r="C2257" t="s">
        <v>80</v>
      </c>
      <c r="D2257" t="s">
        <v>96</v>
      </c>
      <c r="E2257" t="s">
        <v>146</v>
      </c>
      <c r="F2257" t="s">
        <v>6752</v>
      </c>
      <c r="G2257" t="s">
        <v>199</v>
      </c>
      <c r="H2257" t="s">
        <v>149</v>
      </c>
      <c r="I2257" t="s">
        <v>136</v>
      </c>
      <c r="J2257" t="s">
        <v>137</v>
      </c>
      <c r="K2257" t="s">
        <v>138</v>
      </c>
      <c r="L2257" t="s">
        <v>6753</v>
      </c>
      <c r="M2257" t="s">
        <v>6754</v>
      </c>
      <c r="N2257">
        <v>3.5183333330000002</v>
      </c>
      <c r="O2257">
        <v>0</v>
      </c>
      <c r="P2257">
        <v>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0.77401922592700001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0.77401922592700001</v>
      </c>
    </row>
    <row r="2258" spans="1:31" x14ac:dyDescent="0.25">
      <c r="A2258">
        <v>2412355</v>
      </c>
      <c r="B2258">
        <v>1</v>
      </c>
      <c r="C2258" t="s">
        <v>81</v>
      </c>
      <c r="D2258" t="s">
        <v>117</v>
      </c>
      <c r="E2258" t="s">
        <v>174</v>
      </c>
      <c r="F2258" t="s">
        <v>6755</v>
      </c>
      <c r="G2258" t="s">
        <v>158</v>
      </c>
      <c r="H2258" t="s">
        <v>135</v>
      </c>
      <c r="I2258" t="s">
        <v>136</v>
      </c>
      <c r="J2258" t="s">
        <v>137</v>
      </c>
      <c r="K2258" t="s">
        <v>159</v>
      </c>
      <c r="L2258" t="s">
        <v>6756</v>
      </c>
      <c r="M2258" t="s">
        <v>6757</v>
      </c>
      <c r="N2258">
        <v>7.8174999999999999</v>
      </c>
      <c r="O2258">
        <v>2</v>
      </c>
      <c r="P2258">
        <v>229</v>
      </c>
      <c r="Q2258">
        <v>23</v>
      </c>
      <c r="R2258">
        <v>52</v>
      </c>
      <c r="S2258">
        <v>5</v>
      </c>
      <c r="T2258">
        <v>7</v>
      </c>
      <c r="U2258">
        <v>1</v>
      </c>
      <c r="V2258">
        <v>0</v>
      </c>
      <c r="W2258">
        <v>0.93899906276174994</v>
      </c>
      <c r="X2258">
        <v>205.86052296617942</v>
      </c>
      <c r="Y2258">
        <v>276.11610817860077</v>
      </c>
      <c r="Z2258">
        <v>6.7704908024895003</v>
      </c>
      <c r="AA2258">
        <v>169.89687871476983</v>
      </c>
      <c r="AB2258">
        <v>89.221423794036369</v>
      </c>
      <c r="AC2258">
        <v>3.9728141620689006</v>
      </c>
      <c r="AD2258">
        <v>0</v>
      </c>
      <c r="AE2258">
        <v>752.77723768090652</v>
      </c>
    </row>
    <row r="2259" spans="1:31" x14ac:dyDescent="0.25">
      <c r="A2259">
        <v>2412318</v>
      </c>
      <c r="B2259">
        <v>1</v>
      </c>
      <c r="C2259" t="s">
        <v>80</v>
      </c>
      <c r="D2259" t="s">
        <v>102</v>
      </c>
      <c r="E2259" t="s">
        <v>152</v>
      </c>
      <c r="F2259" t="s">
        <v>421</v>
      </c>
      <c r="G2259" t="s">
        <v>158</v>
      </c>
      <c r="H2259" t="s">
        <v>149</v>
      </c>
      <c r="I2259" t="s">
        <v>136</v>
      </c>
      <c r="J2259" t="s">
        <v>137</v>
      </c>
      <c r="K2259" t="s">
        <v>159</v>
      </c>
      <c r="L2259" t="s">
        <v>6758</v>
      </c>
      <c r="M2259" t="s">
        <v>6759</v>
      </c>
      <c r="N2259">
        <v>7.7824999999999998</v>
      </c>
      <c r="O2259">
        <v>0</v>
      </c>
      <c r="P2259">
        <v>22</v>
      </c>
      <c r="Q2259">
        <v>0</v>
      </c>
      <c r="R2259">
        <v>20</v>
      </c>
      <c r="S2259">
        <v>0</v>
      </c>
      <c r="T2259">
        <v>5</v>
      </c>
      <c r="U2259">
        <v>0</v>
      </c>
      <c r="V2259">
        <v>0</v>
      </c>
      <c r="W2259">
        <v>0</v>
      </c>
      <c r="X2259">
        <v>3.2311026199293997</v>
      </c>
      <c r="Y2259">
        <v>0</v>
      </c>
      <c r="Z2259">
        <v>0</v>
      </c>
      <c r="AA2259">
        <v>0</v>
      </c>
      <c r="AB2259">
        <v>12.914652930022735</v>
      </c>
      <c r="AC2259">
        <v>0</v>
      </c>
      <c r="AD2259">
        <v>0</v>
      </c>
      <c r="AE2259">
        <v>16.145755549952135</v>
      </c>
    </row>
    <row r="2260" spans="1:31" x14ac:dyDescent="0.25">
      <c r="A2260">
        <v>2412312</v>
      </c>
      <c r="B2260">
        <v>1</v>
      </c>
      <c r="C2260" t="s">
        <v>80</v>
      </c>
      <c r="D2260" t="s">
        <v>90</v>
      </c>
      <c r="E2260" t="s">
        <v>146</v>
      </c>
      <c r="F2260" t="s">
        <v>6760</v>
      </c>
      <c r="G2260" t="s">
        <v>282</v>
      </c>
      <c r="H2260" t="s">
        <v>149</v>
      </c>
      <c r="I2260" t="s">
        <v>136</v>
      </c>
      <c r="J2260" t="s">
        <v>137</v>
      </c>
      <c r="K2260" t="s">
        <v>138</v>
      </c>
      <c r="L2260" t="s">
        <v>6761</v>
      </c>
      <c r="M2260" t="s">
        <v>6762</v>
      </c>
      <c r="N2260">
        <v>2.6752777769999998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1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1.6857692452244</v>
      </c>
      <c r="AC2260">
        <v>0</v>
      </c>
      <c r="AD2260">
        <v>0</v>
      </c>
      <c r="AE2260">
        <v>1.6857692452244</v>
      </c>
    </row>
    <row r="2261" spans="1:31" x14ac:dyDescent="0.25">
      <c r="A2261">
        <v>2412395</v>
      </c>
      <c r="B2261">
        <v>1</v>
      </c>
      <c r="C2261" t="s">
        <v>81</v>
      </c>
      <c r="D2261" t="s">
        <v>112</v>
      </c>
      <c r="E2261" t="s">
        <v>132</v>
      </c>
      <c r="F2261" t="s">
        <v>6763</v>
      </c>
      <c r="G2261" t="s">
        <v>158</v>
      </c>
      <c r="H2261" t="s">
        <v>135</v>
      </c>
      <c r="I2261" t="s">
        <v>136</v>
      </c>
      <c r="J2261" t="s">
        <v>137</v>
      </c>
      <c r="K2261" t="s">
        <v>159</v>
      </c>
      <c r="L2261" t="s">
        <v>6764</v>
      </c>
      <c r="M2261" t="s">
        <v>6765</v>
      </c>
      <c r="N2261">
        <v>1.7311111109999999</v>
      </c>
      <c r="O2261">
        <v>0</v>
      </c>
      <c r="P2261">
        <v>798</v>
      </c>
      <c r="Q2261">
        <v>0</v>
      </c>
      <c r="R2261">
        <v>5</v>
      </c>
      <c r="S2261">
        <v>0</v>
      </c>
      <c r="T2261">
        <v>72</v>
      </c>
      <c r="U2261">
        <v>0</v>
      </c>
      <c r="V2261">
        <v>0</v>
      </c>
      <c r="W2261">
        <v>0</v>
      </c>
      <c r="X2261">
        <v>235.89083209253232</v>
      </c>
      <c r="Y2261">
        <v>0</v>
      </c>
      <c r="Z2261">
        <v>0</v>
      </c>
      <c r="AA2261">
        <v>0</v>
      </c>
      <c r="AB2261">
        <v>121.61222993935486</v>
      </c>
      <c r="AC2261">
        <v>0</v>
      </c>
      <c r="AD2261">
        <v>0</v>
      </c>
      <c r="AE2261">
        <v>357.50306203188717</v>
      </c>
    </row>
    <row r="2262" spans="1:31" x14ac:dyDescent="0.25">
      <c r="A2262">
        <v>2412564</v>
      </c>
      <c r="B2262">
        <v>1</v>
      </c>
      <c r="C2262" t="s">
        <v>80</v>
      </c>
      <c r="D2262" t="s">
        <v>106</v>
      </c>
      <c r="E2262" t="s">
        <v>132</v>
      </c>
      <c r="F2262" t="s">
        <v>6766</v>
      </c>
      <c r="G2262" t="s">
        <v>3387</v>
      </c>
      <c r="H2262" t="s">
        <v>135</v>
      </c>
      <c r="I2262" t="s">
        <v>136</v>
      </c>
      <c r="J2262" t="s">
        <v>137</v>
      </c>
      <c r="K2262" t="s">
        <v>138</v>
      </c>
      <c r="L2262" t="s">
        <v>6767</v>
      </c>
      <c r="M2262" t="s">
        <v>6768</v>
      </c>
      <c r="N2262">
        <v>0.47055555500000001</v>
      </c>
      <c r="O2262">
        <v>0</v>
      </c>
      <c r="P2262">
        <v>6</v>
      </c>
      <c r="Q2262">
        <v>0</v>
      </c>
      <c r="R2262">
        <v>16</v>
      </c>
      <c r="S2262">
        <v>0</v>
      </c>
      <c r="T2262">
        <v>4</v>
      </c>
      <c r="U2262">
        <v>0</v>
      </c>
      <c r="V2262">
        <v>0</v>
      </c>
      <c r="W2262">
        <v>0</v>
      </c>
      <c r="X2262">
        <v>0.2507858168169167</v>
      </c>
      <c r="Y2262">
        <v>0</v>
      </c>
      <c r="Z2262">
        <v>10.26094203877042</v>
      </c>
      <c r="AA2262">
        <v>0</v>
      </c>
      <c r="AB2262">
        <v>5.1275633286814086</v>
      </c>
      <c r="AC2262">
        <v>0</v>
      </c>
      <c r="AD2262">
        <v>0</v>
      </c>
      <c r="AE2262">
        <v>15.639291184268746</v>
      </c>
    </row>
    <row r="2263" spans="1:31" x14ac:dyDescent="0.25">
      <c r="A2263">
        <v>2412441</v>
      </c>
      <c r="B2263">
        <v>1</v>
      </c>
      <c r="C2263" t="s">
        <v>81</v>
      </c>
      <c r="D2263" t="s">
        <v>128</v>
      </c>
      <c r="E2263" t="s">
        <v>132</v>
      </c>
      <c r="F2263" t="s">
        <v>6769</v>
      </c>
      <c r="G2263" t="s">
        <v>143</v>
      </c>
      <c r="H2263" t="s">
        <v>135</v>
      </c>
      <c r="I2263" t="s">
        <v>136</v>
      </c>
      <c r="J2263" t="s">
        <v>137</v>
      </c>
      <c r="K2263" t="s">
        <v>138</v>
      </c>
      <c r="L2263" t="s">
        <v>6770</v>
      </c>
      <c r="M2263" t="s">
        <v>6771</v>
      </c>
      <c r="N2263">
        <v>0.75</v>
      </c>
      <c r="O2263">
        <v>0</v>
      </c>
      <c r="P2263">
        <v>2351</v>
      </c>
      <c r="Q2263">
        <v>0</v>
      </c>
      <c r="R2263">
        <v>0</v>
      </c>
      <c r="S2263">
        <v>1</v>
      </c>
      <c r="T2263">
        <v>152</v>
      </c>
      <c r="U2263">
        <v>0</v>
      </c>
      <c r="V2263">
        <v>0</v>
      </c>
      <c r="W2263">
        <v>0</v>
      </c>
      <c r="X2263">
        <v>334.92480559852567</v>
      </c>
      <c r="Y2263">
        <v>0</v>
      </c>
      <c r="Z2263">
        <v>0</v>
      </c>
      <c r="AA2263">
        <v>52.6421931633</v>
      </c>
      <c r="AB2263">
        <v>110.79716894471996</v>
      </c>
      <c r="AC2263">
        <v>0</v>
      </c>
      <c r="AD2263">
        <v>0</v>
      </c>
      <c r="AE2263">
        <v>498.36416770654563</v>
      </c>
    </row>
    <row r="2264" spans="1:31" x14ac:dyDescent="0.25">
      <c r="A2264">
        <v>2412541</v>
      </c>
      <c r="B2264">
        <v>1</v>
      </c>
      <c r="C2264" t="s">
        <v>80</v>
      </c>
      <c r="D2264" t="s">
        <v>90</v>
      </c>
      <c r="E2264" t="s">
        <v>241</v>
      </c>
      <c r="F2264" t="s">
        <v>6772</v>
      </c>
      <c r="G2264" t="s">
        <v>158</v>
      </c>
      <c r="H2264" t="s">
        <v>135</v>
      </c>
      <c r="I2264" t="s">
        <v>136</v>
      </c>
      <c r="J2264" t="s">
        <v>137</v>
      </c>
      <c r="K2264" t="s">
        <v>159</v>
      </c>
      <c r="L2264" t="s">
        <v>6773</v>
      </c>
      <c r="M2264" t="s">
        <v>6774</v>
      </c>
      <c r="N2264">
        <v>5.3661111110000004</v>
      </c>
      <c r="O2264">
        <v>0</v>
      </c>
      <c r="P2264">
        <v>4970</v>
      </c>
      <c r="Q2264">
        <v>0</v>
      </c>
      <c r="R2264">
        <v>0</v>
      </c>
      <c r="S2264">
        <v>0</v>
      </c>
      <c r="T2264">
        <v>282</v>
      </c>
      <c r="U2264">
        <v>0</v>
      </c>
      <c r="V2264">
        <v>0</v>
      </c>
      <c r="W2264">
        <v>0</v>
      </c>
      <c r="X2264">
        <v>6006.5848261694646</v>
      </c>
      <c r="Y2264">
        <v>0</v>
      </c>
      <c r="Z2264">
        <v>0</v>
      </c>
      <c r="AA2264">
        <v>0</v>
      </c>
      <c r="AB2264">
        <v>1078.2286556583942</v>
      </c>
      <c r="AC2264">
        <v>0</v>
      </c>
      <c r="AD2264">
        <v>0</v>
      </c>
      <c r="AE2264">
        <v>7084.8134818278586</v>
      </c>
    </row>
    <row r="2265" spans="1:31" x14ac:dyDescent="0.25">
      <c r="A2265">
        <v>2412378</v>
      </c>
      <c r="B2265">
        <v>1</v>
      </c>
      <c r="C2265" t="s">
        <v>81</v>
      </c>
      <c r="D2265" t="s">
        <v>117</v>
      </c>
      <c r="E2265" t="s">
        <v>141</v>
      </c>
      <c r="F2265" t="s">
        <v>6775</v>
      </c>
      <c r="G2265" t="s">
        <v>158</v>
      </c>
      <c r="H2265" t="s">
        <v>135</v>
      </c>
      <c r="I2265" t="s">
        <v>136</v>
      </c>
      <c r="J2265" t="s">
        <v>137</v>
      </c>
      <c r="K2265" t="s">
        <v>159</v>
      </c>
      <c r="L2265" t="s">
        <v>6776</v>
      </c>
      <c r="M2265" t="s">
        <v>6777</v>
      </c>
      <c r="N2265">
        <v>6.9108333330000002</v>
      </c>
      <c r="O2265">
        <v>2</v>
      </c>
      <c r="P2265">
        <v>99</v>
      </c>
      <c r="Q2265">
        <v>39</v>
      </c>
      <c r="R2265">
        <v>29</v>
      </c>
      <c r="S2265">
        <v>3</v>
      </c>
      <c r="T2265">
        <v>9</v>
      </c>
      <c r="U2265">
        <v>0</v>
      </c>
      <c r="V2265">
        <v>0</v>
      </c>
      <c r="W2265">
        <v>2.7838690173703995</v>
      </c>
      <c r="X2265">
        <v>108.20759870078152</v>
      </c>
      <c r="Y2265">
        <v>209.79797575032057</v>
      </c>
      <c r="Z2265">
        <v>13.122490213399487</v>
      </c>
      <c r="AA2265">
        <v>160.75978192959255</v>
      </c>
      <c r="AB2265">
        <v>147.15939645664596</v>
      </c>
      <c r="AC2265">
        <v>0</v>
      </c>
      <c r="AD2265">
        <v>0</v>
      </c>
      <c r="AE2265">
        <v>641.83111206811043</v>
      </c>
    </row>
    <row r="2266" spans="1:31" x14ac:dyDescent="0.25">
      <c r="A2266">
        <v>2412627</v>
      </c>
      <c r="B2266">
        <v>1</v>
      </c>
      <c r="C2266" t="s">
        <v>80</v>
      </c>
      <c r="D2266" t="s">
        <v>100</v>
      </c>
      <c r="E2266" t="s">
        <v>141</v>
      </c>
      <c r="F2266" t="s">
        <v>6778</v>
      </c>
      <c r="G2266" t="s">
        <v>154</v>
      </c>
      <c r="H2266" t="s">
        <v>135</v>
      </c>
      <c r="I2266" t="s">
        <v>136</v>
      </c>
      <c r="J2266" t="s">
        <v>137</v>
      </c>
      <c r="K2266" t="s">
        <v>138</v>
      </c>
      <c r="L2266" t="s">
        <v>6779</v>
      </c>
      <c r="M2266" t="s">
        <v>6780</v>
      </c>
      <c r="N2266">
        <v>0.84250000000000003</v>
      </c>
      <c r="O2266">
        <v>0</v>
      </c>
      <c r="P2266">
        <v>3</v>
      </c>
      <c r="Q2266">
        <v>59</v>
      </c>
      <c r="R2266">
        <v>73</v>
      </c>
      <c r="S2266">
        <v>3</v>
      </c>
      <c r="T2266">
        <v>5</v>
      </c>
      <c r="U2266">
        <v>0</v>
      </c>
      <c r="V2266">
        <v>0</v>
      </c>
      <c r="W2266">
        <v>0</v>
      </c>
      <c r="X2266">
        <v>0.88188035560020006</v>
      </c>
      <c r="Y2266">
        <v>29.606843006012998</v>
      </c>
      <c r="Z2266">
        <v>0.73808167416460002</v>
      </c>
      <c r="AA2266">
        <v>4.0005228251429008</v>
      </c>
      <c r="AB2266">
        <v>0.83140499034990012</v>
      </c>
      <c r="AC2266">
        <v>0</v>
      </c>
      <c r="AD2266">
        <v>0</v>
      </c>
      <c r="AE2266">
        <v>36.058732851270598</v>
      </c>
    </row>
    <row r="2267" spans="1:31" x14ac:dyDescent="0.25">
      <c r="A2267">
        <v>2412733</v>
      </c>
      <c r="B2267">
        <v>1</v>
      </c>
      <c r="C2267" t="s">
        <v>80</v>
      </c>
      <c r="D2267" t="s">
        <v>82</v>
      </c>
      <c r="E2267" t="s">
        <v>152</v>
      </c>
      <c r="F2267" t="s">
        <v>6781</v>
      </c>
      <c r="G2267" t="s">
        <v>154</v>
      </c>
      <c r="H2267" t="s">
        <v>149</v>
      </c>
      <c r="I2267" t="s">
        <v>136</v>
      </c>
      <c r="J2267" t="s">
        <v>137</v>
      </c>
      <c r="K2267" t="s">
        <v>138</v>
      </c>
      <c r="L2267" t="s">
        <v>6782</v>
      </c>
      <c r="M2267" t="s">
        <v>6783</v>
      </c>
      <c r="N2267">
        <v>0.31444444399999999</v>
      </c>
      <c r="O2267">
        <v>0</v>
      </c>
      <c r="P2267">
        <v>160</v>
      </c>
      <c r="Q2267">
        <v>0</v>
      </c>
      <c r="R2267">
        <v>0</v>
      </c>
      <c r="S2267">
        <v>0</v>
      </c>
      <c r="T2267">
        <v>11</v>
      </c>
      <c r="U2267">
        <v>0</v>
      </c>
      <c r="V2267">
        <v>0</v>
      </c>
      <c r="W2267">
        <v>0</v>
      </c>
      <c r="X2267">
        <v>15.690669443857491</v>
      </c>
      <c r="Y2267">
        <v>0</v>
      </c>
      <c r="Z2267">
        <v>0</v>
      </c>
      <c r="AA2267">
        <v>0</v>
      </c>
      <c r="AB2267">
        <v>2.1280683529750002</v>
      </c>
      <c r="AC2267">
        <v>0</v>
      </c>
      <c r="AD2267">
        <v>0</v>
      </c>
      <c r="AE2267">
        <v>17.81873779683249</v>
      </c>
    </row>
    <row r="2268" spans="1:31" x14ac:dyDescent="0.25">
      <c r="A2268">
        <v>2412673</v>
      </c>
      <c r="B2268">
        <v>1</v>
      </c>
      <c r="C2268" t="s">
        <v>80</v>
      </c>
      <c r="D2268" t="s">
        <v>98</v>
      </c>
      <c r="E2268" t="s">
        <v>174</v>
      </c>
      <c r="F2268" t="s">
        <v>6784</v>
      </c>
      <c r="G2268" t="s">
        <v>143</v>
      </c>
      <c r="H2268" t="s">
        <v>135</v>
      </c>
      <c r="I2268" t="s">
        <v>278</v>
      </c>
      <c r="J2268" t="s">
        <v>137</v>
      </c>
      <c r="K2268" t="s">
        <v>138</v>
      </c>
      <c r="L2268" t="s">
        <v>6785</v>
      </c>
      <c r="M2268" t="s">
        <v>6786</v>
      </c>
      <c r="N2268">
        <v>7.4999999999999997E-3</v>
      </c>
      <c r="O2268">
        <v>0</v>
      </c>
      <c r="P2268">
        <v>0</v>
      </c>
      <c r="Q2268">
        <v>15</v>
      </c>
      <c r="R2268">
        <v>39</v>
      </c>
      <c r="S2268">
        <v>5</v>
      </c>
      <c r="T2268">
        <v>29</v>
      </c>
      <c r="U2268">
        <v>0</v>
      </c>
      <c r="V2268">
        <v>0</v>
      </c>
      <c r="W2268">
        <v>0</v>
      </c>
      <c r="X2268">
        <v>0</v>
      </c>
      <c r="Y2268">
        <v>0.15860437396199997</v>
      </c>
      <c r="Z2268">
        <v>1.8146971258349999E-2</v>
      </c>
      <c r="AA2268">
        <v>2.1820914827549998E-2</v>
      </c>
      <c r="AB2268">
        <v>0.15508102709549998</v>
      </c>
      <c r="AC2268">
        <v>0</v>
      </c>
      <c r="AD2268">
        <v>0</v>
      </c>
      <c r="AE2268">
        <v>0.35365328714339994</v>
      </c>
    </row>
    <row r="2269" spans="1:31" x14ac:dyDescent="0.25">
      <c r="A2269">
        <v>2412687</v>
      </c>
      <c r="B2269">
        <v>1</v>
      </c>
      <c r="C2269" t="s">
        <v>81</v>
      </c>
      <c r="D2269" t="s">
        <v>122</v>
      </c>
      <c r="E2269" t="s">
        <v>132</v>
      </c>
      <c r="F2269" t="s">
        <v>6787</v>
      </c>
      <c r="G2269" t="s">
        <v>143</v>
      </c>
      <c r="H2269" t="s">
        <v>135</v>
      </c>
      <c r="I2269" t="s">
        <v>136</v>
      </c>
      <c r="J2269" t="s">
        <v>137</v>
      </c>
      <c r="K2269" t="s">
        <v>138</v>
      </c>
      <c r="L2269" t="s">
        <v>6788</v>
      </c>
      <c r="M2269" t="s">
        <v>6789</v>
      </c>
      <c r="N2269">
        <v>1.5305555550000001</v>
      </c>
      <c r="O2269">
        <v>1</v>
      </c>
      <c r="P2269">
        <v>349</v>
      </c>
      <c r="Q2269">
        <v>16</v>
      </c>
      <c r="R2269">
        <v>15</v>
      </c>
      <c r="S2269">
        <v>0</v>
      </c>
      <c r="T2269">
        <v>41</v>
      </c>
      <c r="U2269">
        <v>0</v>
      </c>
      <c r="V2269">
        <v>0</v>
      </c>
      <c r="W2269">
        <v>0.41349538545533338</v>
      </c>
      <c r="X2269">
        <v>84.313438822179648</v>
      </c>
      <c r="Y2269">
        <v>47.303162193130646</v>
      </c>
      <c r="Z2269">
        <v>10.367949550394819</v>
      </c>
      <c r="AA2269">
        <v>0</v>
      </c>
      <c r="AB2269">
        <v>42.453750982826925</v>
      </c>
      <c r="AC2269">
        <v>0</v>
      </c>
      <c r="AD2269">
        <v>0</v>
      </c>
      <c r="AE2269">
        <v>184.85179693398737</v>
      </c>
    </row>
    <row r="2270" spans="1:31" x14ac:dyDescent="0.25">
      <c r="A2270">
        <v>2412713</v>
      </c>
      <c r="B2270">
        <v>1</v>
      </c>
      <c r="C2270" t="s">
        <v>80</v>
      </c>
      <c r="D2270" t="s">
        <v>95</v>
      </c>
      <c r="E2270" t="s">
        <v>162</v>
      </c>
      <c r="F2270" t="s">
        <v>6790</v>
      </c>
      <c r="G2270" t="s">
        <v>154</v>
      </c>
      <c r="H2270" t="s">
        <v>149</v>
      </c>
      <c r="I2270" t="s">
        <v>136</v>
      </c>
      <c r="J2270" t="s">
        <v>137</v>
      </c>
      <c r="K2270" t="s">
        <v>138</v>
      </c>
      <c r="L2270" t="s">
        <v>6791</v>
      </c>
      <c r="M2270" t="s">
        <v>6792</v>
      </c>
      <c r="N2270">
        <v>0.638055555</v>
      </c>
      <c r="O2270">
        <v>0</v>
      </c>
      <c r="P2270">
        <v>74</v>
      </c>
      <c r="Q2270">
        <v>0</v>
      </c>
      <c r="R2270">
        <v>0</v>
      </c>
      <c r="S2270">
        <v>0</v>
      </c>
      <c r="T2270">
        <v>3</v>
      </c>
      <c r="U2270">
        <v>0</v>
      </c>
      <c r="V2270">
        <v>0</v>
      </c>
      <c r="W2270">
        <v>0</v>
      </c>
      <c r="X2270">
        <v>11.302710284509564</v>
      </c>
      <c r="Y2270">
        <v>0</v>
      </c>
      <c r="Z2270">
        <v>0</v>
      </c>
      <c r="AA2270">
        <v>0</v>
      </c>
      <c r="AB2270">
        <v>3.8092783693881813</v>
      </c>
      <c r="AC2270">
        <v>0</v>
      </c>
      <c r="AD2270">
        <v>0</v>
      </c>
      <c r="AE2270">
        <v>15.111988653897745</v>
      </c>
    </row>
    <row r="2271" spans="1:31" x14ac:dyDescent="0.25">
      <c r="A2271">
        <v>2412464</v>
      </c>
      <c r="B2271">
        <v>1</v>
      </c>
      <c r="C2271" t="s">
        <v>81</v>
      </c>
      <c r="D2271" t="s">
        <v>122</v>
      </c>
      <c r="E2271" t="s">
        <v>174</v>
      </c>
      <c r="F2271" t="s">
        <v>6793</v>
      </c>
      <c r="G2271" t="s">
        <v>143</v>
      </c>
      <c r="H2271" t="s">
        <v>135</v>
      </c>
      <c r="I2271" t="s">
        <v>136</v>
      </c>
      <c r="J2271" t="s">
        <v>137</v>
      </c>
      <c r="K2271" t="s">
        <v>138</v>
      </c>
      <c r="L2271" t="s">
        <v>6794</v>
      </c>
      <c r="M2271" t="s">
        <v>6795</v>
      </c>
      <c r="N2271">
        <v>1.1563888879999999</v>
      </c>
      <c r="O2271">
        <v>1</v>
      </c>
      <c r="P2271">
        <v>176</v>
      </c>
      <c r="Q2271">
        <v>0</v>
      </c>
      <c r="R2271">
        <v>0</v>
      </c>
      <c r="S2271">
        <v>6</v>
      </c>
      <c r="T2271">
        <v>20</v>
      </c>
      <c r="U2271">
        <v>5</v>
      </c>
      <c r="V2271">
        <v>0</v>
      </c>
      <c r="W2271">
        <v>0.23459388126588337</v>
      </c>
      <c r="X2271">
        <v>21.076874769722632</v>
      </c>
      <c r="Y2271">
        <v>0</v>
      </c>
      <c r="Z2271">
        <v>0</v>
      </c>
      <c r="AA2271">
        <v>22.723607703512965</v>
      </c>
      <c r="AB2271">
        <v>27.398594002852729</v>
      </c>
      <c r="AC2271">
        <v>559.28064222951389</v>
      </c>
      <c r="AD2271">
        <v>0</v>
      </c>
      <c r="AE2271">
        <v>630.71431258686812</v>
      </c>
    </row>
    <row r="2272" spans="1:31" x14ac:dyDescent="0.25">
      <c r="A2272">
        <v>2412315</v>
      </c>
      <c r="B2272">
        <v>1</v>
      </c>
      <c r="C2272" t="s">
        <v>81</v>
      </c>
      <c r="D2272" t="s">
        <v>122</v>
      </c>
      <c r="E2272" t="s">
        <v>174</v>
      </c>
      <c r="F2272" t="s">
        <v>1481</v>
      </c>
      <c r="G2272" t="s">
        <v>143</v>
      </c>
      <c r="H2272" t="s">
        <v>135</v>
      </c>
      <c r="I2272" t="s">
        <v>278</v>
      </c>
      <c r="J2272" t="s">
        <v>137</v>
      </c>
      <c r="K2272" t="s">
        <v>138</v>
      </c>
      <c r="L2272" t="s">
        <v>6796</v>
      </c>
      <c r="M2272" t="s">
        <v>6797</v>
      </c>
      <c r="N2272">
        <v>4.0555555E-2</v>
      </c>
      <c r="O2272">
        <v>4</v>
      </c>
      <c r="P2272">
        <v>1271</v>
      </c>
      <c r="Q2272">
        <v>66</v>
      </c>
      <c r="R2272">
        <v>123</v>
      </c>
      <c r="S2272">
        <v>38</v>
      </c>
      <c r="T2272">
        <v>149</v>
      </c>
      <c r="U2272">
        <v>1</v>
      </c>
      <c r="V2272">
        <v>1</v>
      </c>
      <c r="W2272">
        <v>7.0944750961583342E-2</v>
      </c>
      <c r="X2272">
        <v>8.5184656092047248</v>
      </c>
      <c r="Y2272">
        <v>1.1677360584373557</v>
      </c>
      <c r="Z2272">
        <v>0.56626779966611063</v>
      </c>
      <c r="AA2272">
        <v>45.823689438629508</v>
      </c>
      <c r="AB2272">
        <v>3.8616416419822994</v>
      </c>
      <c r="AC2272">
        <v>6.5882976707300998</v>
      </c>
      <c r="AD2272">
        <v>7.2283962459439666</v>
      </c>
      <c r="AE2272">
        <v>73.825439215555662</v>
      </c>
    </row>
    <row r="2273" spans="1:31" x14ac:dyDescent="0.25">
      <c r="A2273">
        <v>2412358</v>
      </c>
      <c r="B2273">
        <v>1</v>
      </c>
      <c r="C2273" t="s">
        <v>80</v>
      </c>
      <c r="D2273" t="s">
        <v>105</v>
      </c>
      <c r="E2273" t="s">
        <v>132</v>
      </c>
      <c r="F2273" t="s">
        <v>5741</v>
      </c>
      <c r="G2273" t="s">
        <v>215</v>
      </c>
      <c r="H2273" t="s">
        <v>135</v>
      </c>
      <c r="I2273" t="s">
        <v>136</v>
      </c>
      <c r="J2273" t="s">
        <v>137</v>
      </c>
      <c r="K2273" t="s">
        <v>138</v>
      </c>
      <c r="L2273" t="s">
        <v>6798</v>
      </c>
      <c r="M2273" t="s">
        <v>6799</v>
      </c>
      <c r="N2273">
        <v>3.1144444440000001</v>
      </c>
      <c r="O2273">
        <v>0</v>
      </c>
      <c r="P2273">
        <v>176</v>
      </c>
      <c r="Q2273">
        <v>0</v>
      </c>
      <c r="R2273">
        <v>17</v>
      </c>
      <c r="S2273">
        <v>0</v>
      </c>
      <c r="T2273">
        <v>9</v>
      </c>
      <c r="U2273">
        <v>0</v>
      </c>
      <c r="V2273">
        <v>0</v>
      </c>
      <c r="W2273">
        <v>0</v>
      </c>
      <c r="X2273">
        <v>112.98819255136104</v>
      </c>
      <c r="Y2273">
        <v>0</v>
      </c>
      <c r="Z2273">
        <v>4.7156057502960005</v>
      </c>
      <c r="AA2273">
        <v>0</v>
      </c>
      <c r="AB2273">
        <v>21.530430567793417</v>
      </c>
      <c r="AC2273">
        <v>0</v>
      </c>
      <c r="AD2273">
        <v>0</v>
      </c>
      <c r="AE2273">
        <v>139.23422886945048</v>
      </c>
    </row>
    <row r="2274" spans="1:31" x14ac:dyDescent="0.25">
      <c r="A2274">
        <v>2412607</v>
      </c>
      <c r="B2274">
        <v>1</v>
      </c>
      <c r="C2274" t="s">
        <v>80</v>
      </c>
      <c r="D2274" t="s">
        <v>87</v>
      </c>
      <c r="E2274" t="s">
        <v>146</v>
      </c>
      <c r="F2274" t="s">
        <v>6800</v>
      </c>
      <c r="G2274" t="s">
        <v>296</v>
      </c>
      <c r="H2274" t="s">
        <v>149</v>
      </c>
      <c r="I2274" t="s">
        <v>136</v>
      </c>
      <c r="J2274" t="s">
        <v>137</v>
      </c>
      <c r="K2274" t="s">
        <v>138</v>
      </c>
      <c r="L2274" t="s">
        <v>6801</v>
      </c>
      <c r="M2274" t="s">
        <v>6802</v>
      </c>
      <c r="N2274">
        <v>2.0472222219999998</v>
      </c>
      <c r="O2274">
        <v>0</v>
      </c>
      <c r="P2274">
        <v>13</v>
      </c>
      <c r="Q2274">
        <v>0</v>
      </c>
      <c r="R2274">
        <v>0</v>
      </c>
      <c r="S2274">
        <v>0</v>
      </c>
      <c r="T2274">
        <v>3</v>
      </c>
      <c r="U2274">
        <v>0</v>
      </c>
      <c r="V2274">
        <v>0</v>
      </c>
      <c r="W2274">
        <v>0</v>
      </c>
      <c r="X2274">
        <v>7.2739772453120013</v>
      </c>
      <c r="Y2274">
        <v>0</v>
      </c>
      <c r="Z2274">
        <v>0</v>
      </c>
      <c r="AA2274">
        <v>0</v>
      </c>
      <c r="AB2274">
        <v>2.3106284706495837</v>
      </c>
      <c r="AC2274">
        <v>0</v>
      </c>
      <c r="AD2274">
        <v>0</v>
      </c>
      <c r="AE2274">
        <v>9.5846057159615849</v>
      </c>
    </row>
    <row r="2275" spans="1:31" x14ac:dyDescent="0.25">
      <c r="A2275">
        <v>2412467</v>
      </c>
      <c r="B2275">
        <v>1</v>
      </c>
      <c r="C2275" t="s">
        <v>80</v>
      </c>
      <c r="D2275" t="s">
        <v>105</v>
      </c>
      <c r="E2275" t="s">
        <v>132</v>
      </c>
      <c r="F2275" t="s">
        <v>271</v>
      </c>
      <c r="G2275" t="s">
        <v>215</v>
      </c>
      <c r="H2275" t="s">
        <v>135</v>
      </c>
      <c r="I2275" t="s">
        <v>136</v>
      </c>
      <c r="J2275" t="s">
        <v>137</v>
      </c>
      <c r="K2275" t="s">
        <v>138</v>
      </c>
      <c r="L2275" t="s">
        <v>6803</v>
      </c>
      <c r="M2275" t="s">
        <v>6804</v>
      </c>
      <c r="N2275">
        <v>2.6902777769999999</v>
      </c>
      <c r="O2275">
        <v>3</v>
      </c>
      <c r="P2275">
        <v>0</v>
      </c>
      <c r="Q2275">
        <v>1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1.0966850829348749</v>
      </c>
      <c r="X2275">
        <v>0</v>
      </c>
      <c r="Y2275">
        <v>1.4981077956000002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2.5947928785348751</v>
      </c>
    </row>
    <row r="2276" spans="1:31" x14ac:dyDescent="0.25">
      <c r="A2276">
        <v>2412513</v>
      </c>
      <c r="B2276">
        <v>1</v>
      </c>
      <c r="C2276" t="s">
        <v>80</v>
      </c>
      <c r="D2276" t="s">
        <v>85</v>
      </c>
      <c r="E2276" t="s">
        <v>146</v>
      </c>
      <c r="F2276" t="s">
        <v>6805</v>
      </c>
      <c r="G2276" t="s">
        <v>199</v>
      </c>
      <c r="H2276" t="s">
        <v>149</v>
      </c>
      <c r="I2276" t="s">
        <v>136</v>
      </c>
      <c r="J2276" t="s">
        <v>137</v>
      </c>
      <c r="K2276" t="s">
        <v>138</v>
      </c>
      <c r="L2276" t="s">
        <v>6806</v>
      </c>
      <c r="M2276" t="s">
        <v>6807</v>
      </c>
      <c r="N2276">
        <v>7.7180555550000003</v>
      </c>
      <c r="O2276">
        <v>0</v>
      </c>
      <c r="P2276">
        <v>9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16.517136006838268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16.517136006838268</v>
      </c>
    </row>
    <row r="2277" spans="1:31" x14ac:dyDescent="0.25">
      <c r="A2277">
        <v>2412304</v>
      </c>
      <c r="B2277">
        <v>1</v>
      </c>
      <c r="C2277" t="s">
        <v>81</v>
      </c>
      <c r="D2277" t="s">
        <v>122</v>
      </c>
      <c r="E2277" t="s">
        <v>141</v>
      </c>
      <c r="F2277" t="s">
        <v>3984</v>
      </c>
      <c r="G2277" t="s">
        <v>143</v>
      </c>
      <c r="H2277" t="s">
        <v>135</v>
      </c>
      <c r="I2277" t="s">
        <v>136</v>
      </c>
      <c r="J2277" t="s">
        <v>137</v>
      </c>
      <c r="K2277" t="s">
        <v>138</v>
      </c>
      <c r="L2277" t="s">
        <v>6808</v>
      </c>
      <c r="M2277" t="s">
        <v>6809</v>
      </c>
      <c r="N2277">
        <v>2.241944444</v>
      </c>
      <c r="O2277">
        <v>8</v>
      </c>
      <c r="P2277">
        <v>953</v>
      </c>
      <c r="Q2277">
        <v>15</v>
      </c>
      <c r="R2277">
        <v>3</v>
      </c>
      <c r="S2277">
        <v>4</v>
      </c>
      <c r="T2277">
        <v>54</v>
      </c>
      <c r="U2277">
        <v>0</v>
      </c>
      <c r="V2277">
        <v>0</v>
      </c>
      <c r="W2277">
        <v>3.2992752384679265</v>
      </c>
      <c r="X2277">
        <v>209.78928591798555</v>
      </c>
      <c r="Y2277">
        <v>34.890776922889216</v>
      </c>
      <c r="Z2277">
        <v>9.9976312220533339E-2</v>
      </c>
      <c r="AA2277">
        <v>32.941700175719085</v>
      </c>
      <c r="AB2277">
        <v>38.975169577814746</v>
      </c>
      <c r="AC2277">
        <v>0</v>
      </c>
      <c r="AD2277">
        <v>0</v>
      </c>
      <c r="AE2277">
        <v>319.99618414509706</v>
      </c>
    </row>
    <row r="2278" spans="1:31" x14ac:dyDescent="0.25">
      <c r="A2278">
        <v>2412344</v>
      </c>
      <c r="B2278">
        <v>1</v>
      </c>
      <c r="C2278" t="s">
        <v>80</v>
      </c>
      <c r="D2278" t="s">
        <v>103</v>
      </c>
      <c r="E2278" t="s">
        <v>174</v>
      </c>
      <c r="F2278" t="s">
        <v>6810</v>
      </c>
      <c r="G2278" t="s">
        <v>158</v>
      </c>
      <c r="H2278" t="s">
        <v>135</v>
      </c>
      <c r="I2278" t="s">
        <v>136</v>
      </c>
      <c r="J2278" t="s">
        <v>137</v>
      </c>
      <c r="K2278" t="s">
        <v>159</v>
      </c>
      <c r="L2278" t="s">
        <v>6811</v>
      </c>
      <c r="M2278" t="s">
        <v>6812</v>
      </c>
      <c r="N2278">
        <v>3.4966666659999999</v>
      </c>
      <c r="O2278">
        <v>0</v>
      </c>
      <c r="P2278">
        <v>1049</v>
      </c>
      <c r="Q2278">
        <v>0</v>
      </c>
      <c r="R2278">
        <v>11</v>
      </c>
      <c r="S2278">
        <v>1</v>
      </c>
      <c r="T2278">
        <v>130</v>
      </c>
      <c r="U2278">
        <v>0</v>
      </c>
      <c r="V2278">
        <v>0</v>
      </c>
      <c r="W2278">
        <v>0</v>
      </c>
      <c r="X2278">
        <v>802.19631011228262</v>
      </c>
      <c r="Y2278">
        <v>0</v>
      </c>
      <c r="Z2278">
        <v>11.661621147266134</v>
      </c>
      <c r="AA2278">
        <v>7.9341000096533332</v>
      </c>
      <c r="AB2278">
        <v>312.52436366992106</v>
      </c>
      <c r="AC2278">
        <v>0</v>
      </c>
      <c r="AD2278">
        <v>0</v>
      </c>
      <c r="AE2278">
        <v>1134.3163949391233</v>
      </c>
    </row>
    <row r="2279" spans="1:31" x14ac:dyDescent="0.25">
      <c r="A2279">
        <v>2412590</v>
      </c>
      <c r="B2279">
        <v>1</v>
      </c>
      <c r="C2279" t="s">
        <v>81</v>
      </c>
      <c r="D2279" t="s">
        <v>113</v>
      </c>
      <c r="E2279" t="s">
        <v>141</v>
      </c>
      <c r="F2279" t="s">
        <v>6813</v>
      </c>
      <c r="G2279" t="s">
        <v>143</v>
      </c>
      <c r="H2279" t="s">
        <v>135</v>
      </c>
      <c r="I2279" t="s">
        <v>136</v>
      </c>
      <c r="J2279" t="s">
        <v>137</v>
      </c>
      <c r="K2279" t="s">
        <v>138</v>
      </c>
      <c r="L2279" t="s">
        <v>6814</v>
      </c>
      <c r="M2279" t="s">
        <v>6815</v>
      </c>
      <c r="N2279">
        <v>0.98888888799999997</v>
      </c>
      <c r="O2279">
        <v>0</v>
      </c>
      <c r="P2279">
        <v>88</v>
      </c>
      <c r="Q2279">
        <v>3</v>
      </c>
      <c r="R2279">
        <v>63</v>
      </c>
      <c r="S2279">
        <v>2</v>
      </c>
      <c r="T2279">
        <v>7</v>
      </c>
      <c r="U2279">
        <v>1</v>
      </c>
      <c r="V2279">
        <v>0</v>
      </c>
      <c r="W2279">
        <v>0</v>
      </c>
      <c r="X2279">
        <v>11.770215779433101</v>
      </c>
      <c r="Y2279">
        <v>8.4880157848416999</v>
      </c>
      <c r="Z2279">
        <v>1.5350604052991887</v>
      </c>
      <c r="AA2279">
        <v>141.39680355139083</v>
      </c>
      <c r="AB2279">
        <v>14.104518362699334</v>
      </c>
      <c r="AC2279">
        <v>142.63600702677667</v>
      </c>
      <c r="AD2279">
        <v>0</v>
      </c>
      <c r="AE2279">
        <v>319.93062091044084</v>
      </c>
    </row>
    <row r="2280" spans="1:31" x14ac:dyDescent="0.25">
      <c r="A2280">
        <v>2412676</v>
      </c>
      <c r="B2280">
        <v>1</v>
      </c>
      <c r="C2280" t="s">
        <v>80</v>
      </c>
      <c r="D2280" t="s">
        <v>98</v>
      </c>
      <c r="E2280" t="s">
        <v>174</v>
      </c>
      <c r="F2280" t="s">
        <v>6816</v>
      </c>
      <c r="G2280" t="s">
        <v>143</v>
      </c>
      <c r="H2280" t="s">
        <v>135</v>
      </c>
      <c r="I2280" t="s">
        <v>278</v>
      </c>
      <c r="J2280" t="s">
        <v>137</v>
      </c>
      <c r="K2280" t="s">
        <v>138</v>
      </c>
      <c r="L2280" t="s">
        <v>6817</v>
      </c>
      <c r="M2280" t="s">
        <v>6818</v>
      </c>
      <c r="N2280">
        <v>1.0833333000000001E-2</v>
      </c>
      <c r="O2280">
        <v>0</v>
      </c>
      <c r="P2280">
        <v>217</v>
      </c>
      <c r="Q2280">
        <v>36</v>
      </c>
      <c r="R2280">
        <v>35</v>
      </c>
      <c r="S2280">
        <v>7</v>
      </c>
      <c r="T2280">
        <v>54</v>
      </c>
      <c r="U2280">
        <v>0</v>
      </c>
      <c r="V2280">
        <v>0</v>
      </c>
      <c r="W2280">
        <v>0</v>
      </c>
      <c r="X2280">
        <v>0.62058034034359977</v>
      </c>
      <c r="Y2280">
        <v>0.27683436744675832</v>
      </c>
      <c r="Z2280">
        <v>6.378256270425002E-2</v>
      </c>
      <c r="AA2280">
        <v>7.8761804720300005E-2</v>
      </c>
      <c r="AB2280">
        <v>0.67364638681101674</v>
      </c>
      <c r="AC2280">
        <v>0</v>
      </c>
      <c r="AD2280">
        <v>0</v>
      </c>
      <c r="AE2280">
        <v>1.7136054620259247</v>
      </c>
    </row>
    <row r="2281" spans="1:31" x14ac:dyDescent="0.25">
      <c r="A2281">
        <v>2412636</v>
      </c>
      <c r="B2281">
        <v>1</v>
      </c>
      <c r="C2281" t="s">
        <v>80</v>
      </c>
      <c r="D2281" t="s">
        <v>95</v>
      </c>
      <c r="E2281" t="s">
        <v>162</v>
      </c>
      <c r="F2281" t="s">
        <v>6819</v>
      </c>
      <c r="G2281" t="s">
        <v>154</v>
      </c>
      <c r="H2281" t="s">
        <v>149</v>
      </c>
      <c r="I2281" t="s">
        <v>136</v>
      </c>
      <c r="J2281" t="s">
        <v>137</v>
      </c>
      <c r="K2281" t="s">
        <v>138</v>
      </c>
      <c r="L2281" t="s">
        <v>6820</v>
      </c>
      <c r="M2281" t="s">
        <v>6821</v>
      </c>
      <c r="N2281">
        <v>0.82888888800000005</v>
      </c>
      <c r="O2281">
        <v>0</v>
      </c>
      <c r="P2281">
        <v>31</v>
      </c>
      <c r="Q2281">
        <v>0</v>
      </c>
      <c r="R2281">
        <v>0</v>
      </c>
      <c r="S2281">
        <v>0</v>
      </c>
      <c r="T2281">
        <v>1</v>
      </c>
      <c r="U2281">
        <v>0</v>
      </c>
      <c r="V2281">
        <v>0</v>
      </c>
      <c r="W2281">
        <v>0</v>
      </c>
      <c r="X2281">
        <v>1.5814486314239997</v>
      </c>
      <c r="Y2281">
        <v>0</v>
      </c>
      <c r="Z2281">
        <v>0</v>
      </c>
      <c r="AA2281">
        <v>0</v>
      </c>
      <c r="AB2281">
        <v>0.28238106370133331</v>
      </c>
      <c r="AC2281">
        <v>0</v>
      </c>
      <c r="AD2281">
        <v>0</v>
      </c>
      <c r="AE2281">
        <v>1.863829695125333</v>
      </c>
    </row>
    <row r="2282" spans="1:31" x14ac:dyDescent="0.25">
      <c r="A2282">
        <v>2412716</v>
      </c>
      <c r="B2282">
        <v>1</v>
      </c>
      <c r="C2282" t="s">
        <v>80</v>
      </c>
      <c r="D2282" t="s">
        <v>103</v>
      </c>
      <c r="E2282" t="s">
        <v>141</v>
      </c>
      <c r="F2282" t="s">
        <v>6822</v>
      </c>
      <c r="G2282" t="s">
        <v>143</v>
      </c>
      <c r="H2282" t="s">
        <v>135</v>
      </c>
      <c r="I2282" t="s">
        <v>136</v>
      </c>
      <c r="J2282" t="s">
        <v>137</v>
      </c>
      <c r="K2282" t="s">
        <v>138</v>
      </c>
      <c r="L2282" t="s">
        <v>6823</v>
      </c>
      <c r="M2282" t="s">
        <v>6824</v>
      </c>
      <c r="N2282">
        <v>0.44750000000000001</v>
      </c>
      <c r="O2282">
        <v>9</v>
      </c>
      <c r="P2282">
        <v>416</v>
      </c>
      <c r="Q2282">
        <v>2</v>
      </c>
      <c r="R2282">
        <v>126</v>
      </c>
      <c r="S2282">
        <v>6</v>
      </c>
      <c r="T2282">
        <v>62</v>
      </c>
      <c r="U2282">
        <v>0</v>
      </c>
      <c r="V2282">
        <v>0</v>
      </c>
      <c r="W2282">
        <v>1.9666704496751251</v>
      </c>
      <c r="X2282">
        <v>47.795857181800535</v>
      </c>
      <c r="Y2282">
        <v>10.559441825996698</v>
      </c>
      <c r="Z2282">
        <v>14.108778383880598</v>
      </c>
      <c r="AA2282">
        <v>2.2447141742739252</v>
      </c>
      <c r="AB2282">
        <v>20.300498957680368</v>
      </c>
      <c r="AC2282">
        <v>0</v>
      </c>
      <c r="AD2282">
        <v>0</v>
      </c>
      <c r="AE2282">
        <v>96.975960973307252</v>
      </c>
    </row>
    <row r="2283" spans="1:31" x14ac:dyDescent="0.25">
      <c r="A2283">
        <v>2412430</v>
      </c>
      <c r="B2283">
        <v>1</v>
      </c>
      <c r="C2283" t="s">
        <v>80</v>
      </c>
      <c r="D2283" t="s">
        <v>86</v>
      </c>
      <c r="E2283" t="s">
        <v>162</v>
      </c>
      <c r="F2283" t="s">
        <v>6825</v>
      </c>
      <c r="G2283" t="s">
        <v>154</v>
      </c>
      <c r="H2283" t="s">
        <v>149</v>
      </c>
      <c r="I2283" t="s">
        <v>136</v>
      </c>
      <c r="J2283" t="s">
        <v>137</v>
      </c>
      <c r="K2283" t="s">
        <v>138</v>
      </c>
      <c r="L2283" t="s">
        <v>6826</v>
      </c>
      <c r="M2283" t="s">
        <v>6827</v>
      </c>
      <c r="N2283">
        <v>0.57222222199999995</v>
      </c>
      <c r="O2283">
        <v>0</v>
      </c>
      <c r="P2283">
        <v>84</v>
      </c>
      <c r="Q2283">
        <v>0</v>
      </c>
      <c r="R2283">
        <v>0</v>
      </c>
      <c r="S2283">
        <v>0</v>
      </c>
      <c r="T2283">
        <v>4</v>
      </c>
      <c r="U2283">
        <v>0</v>
      </c>
      <c r="V2283">
        <v>0</v>
      </c>
      <c r="W2283">
        <v>0</v>
      </c>
      <c r="X2283">
        <v>43.25452006480198</v>
      </c>
      <c r="Y2283">
        <v>0</v>
      </c>
      <c r="Z2283">
        <v>0</v>
      </c>
      <c r="AA2283">
        <v>0</v>
      </c>
      <c r="AB2283">
        <v>3.1634950048536887</v>
      </c>
      <c r="AC2283">
        <v>0</v>
      </c>
      <c r="AD2283">
        <v>0</v>
      </c>
      <c r="AE2283">
        <v>46.418015069655667</v>
      </c>
    </row>
    <row r="2284" spans="1:31" x14ac:dyDescent="0.25">
      <c r="A2284">
        <v>2412596</v>
      </c>
      <c r="B2284">
        <v>1</v>
      </c>
      <c r="C2284" t="s">
        <v>80</v>
      </c>
      <c r="D2284" t="s">
        <v>85</v>
      </c>
      <c r="E2284" t="s">
        <v>162</v>
      </c>
      <c r="F2284" t="s">
        <v>6828</v>
      </c>
      <c r="G2284" t="s">
        <v>158</v>
      </c>
      <c r="H2284" t="s">
        <v>149</v>
      </c>
      <c r="I2284" t="s">
        <v>136</v>
      </c>
      <c r="J2284" t="s">
        <v>137</v>
      </c>
      <c r="K2284" t="s">
        <v>159</v>
      </c>
      <c r="L2284" t="s">
        <v>6829</v>
      </c>
      <c r="M2284" t="s">
        <v>6830</v>
      </c>
      <c r="N2284">
        <v>0.67249999999999999</v>
      </c>
      <c r="O2284">
        <v>0</v>
      </c>
      <c r="P2284">
        <v>106</v>
      </c>
      <c r="Q2284">
        <v>0</v>
      </c>
      <c r="R2284">
        <v>0</v>
      </c>
      <c r="S2284">
        <v>0</v>
      </c>
      <c r="T2284">
        <v>28</v>
      </c>
      <c r="U2284">
        <v>0</v>
      </c>
      <c r="V2284">
        <v>0</v>
      </c>
      <c r="W2284">
        <v>0</v>
      </c>
      <c r="X2284">
        <v>15.097361387411215</v>
      </c>
      <c r="Y2284">
        <v>0</v>
      </c>
      <c r="Z2284">
        <v>0</v>
      </c>
      <c r="AA2284">
        <v>0</v>
      </c>
      <c r="AB2284">
        <v>29.189584395050879</v>
      </c>
      <c r="AC2284">
        <v>0</v>
      </c>
      <c r="AD2284">
        <v>0</v>
      </c>
      <c r="AE2284">
        <v>44.286945782462098</v>
      </c>
    </row>
    <row r="2285" spans="1:31" x14ac:dyDescent="0.25">
      <c r="A2285">
        <v>2412616</v>
      </c>
      <c r="B2285">
        <v>1</v>
      </c>
      <c r="C2285" t="s">
        <v>80</v>
      </c>
      <c r="D2285" t="s">
        <v>105</v>
      </c>
      <c r="E2285" t="s">
        <v>132</v>
      </c>
      <c r="F2285" t="s">
        <v>6831</v>
      </c>
      <c r="G2285" t="s">
        <v>215</v>
      </c>
      <c r="H2285" t="s">
        <v>135</v>
      </c>
      <c r="I2285" t="s">
        <v>136</v>
      </c>
      <c r="J2285" t="s">
        <v>137</v>
      </c>
      <c r="K2285" t="s">
        <v>138</v>
      </c>
      <c r="L2285" t="s">
        <v>6832</v>
      </c>
      <c r="M2285" t="s">
        <v>6833</v>
      </c>
      <c r="N2285">
        <v>1.1516666659999999</v>
      </c>
      <c r="O2285">
        <v>0</v>
      </c>
      <c r="P2285">
        <v>113</v>
      </c>
      <c r="Q2285">
        <v>0</v>
      </c>
      <c r="R2285">
        <v>1</v>
      </c>
      <c r="S2285">
        <v>0</v>
      </c>
      <c r="T2285">
        <v>36</v>
      </c>
      <c r="U2285">
        <v>0</v>
      </c>
      <c r="V2285">
        <v>0</v>
      </c>
      <c r="W2285">
        <v>0</v>
      </c>
      <c r="X2285">
        <v>29.887277799875719</v>
      </c>
      <c r="Y2285">
        <v>0</v>
      </c>
      <c r="Z2285">
        <v>0.11563804577766668</v>
      </c>
      <c r="AA2285">
        <v>0</v>
      </c>
      <c r="AB2285">
        <v>41.034129623035987</v>
      </c>
      <c r="AC2285">
        <v>0</v>
      </c>
      <c r="AD2285">
        <v>0</v>
      </c>
      <c r="AE2285">
        <v>71.037045468689371</v>
      </c>
    </row>
    <row r="2286" spans="1:31" x14ac:dyDescent="0.25">
      <c r="A2286">
        <v>2412367</v>
      </c>
      <c r="B2286">
        <v>1</v>
      </c>
      <c r="C2286" t="s">
        <v>80</v>
      </c>
      <c r="D2286" t="s">
        <v>101</v>
      </c>
      <c r="E2286" t="s">
        <v>132</v>
      </c>
      <c r="F2286" t="s">
        <v>3853</v>
      </c>
      <c r="G2286" t="s">
        <v>215</v>
      </c>
      <c r="H2286" t="s">
        <v>135</v>
      </c>
      <c r="I2286" t="s">
        <v>136</v>
      </c>
      <c r="J2286" t="s">
        <v>137</v>
      </c>
      <c r="K2286" t="s">
        <v>138</v>
      </c>
      <c r="L2286" t="s">
        <v>6834</v>
      </c>
      <c r="M2286" t="s">
        <v>6835</v>
      </c>
      <c r="N2286">
        <v>2.593611111</v>
      </c>
      <c r="O2286">
        <v>7</v>
      </c>
      <c r="P2286">
        <v>232</v>
      </c>
      <c r="Q2286">
        <v>2</v>
      </c>
      <c r="R2286">
        <v>63</v>
      </c>
      <c r="S2286">
        <v>19</v>
      </c>
      <c r="T2286">
        <v>52</v>
      </c>
      <c r="U2286">
        <v>1</v>
      </c>
      <c r="V2286">
        <v>1</v>
      </c>
      <c r="W2286">
        <v>9.0105363341647369</v>
      </c>
      <c r="X2286">
        <v>184.90311298037687</v>
      </c>
      <c r="Y2286">
        <v>1.9538784374796665</v>
      </c>
      <c r="Z2286">
        <v>36.873972709909907</v>
      </c>
      <c r="AA2286">
        <v>308.91327302115576</v>
      </c>
      <c r="AB2286">
        <v>240.24215126402132</v>
      </c>
      <c r="AC2286">
        <v>64.147259788336896</v>
      </c>
      <c r="AD2286">
        <v>1.7392442678173334</v>
      </c>
      <c r="AE2286">
        <v>847.7834288032625</v>
      </c>
    </row>
    <row r="2287" spans="1:31" x14ac:dyDescent="0.25">
      <c r="A2287">
        <v>2412659</v>
      </c>
      <c r="B2287">
        <v>1</v>
      </c>
      <c r="C2287" t="s">
        <v>80</v>
      </c>
      <c r="D2287" t="s">
        <v>84</v>
      </c>
      <c r="E2287" t="s">
        <v>132</v>
      </c>
      <c r="F2287" t="s">
        <v>6836</v>
      </c>
      <c r="G2287" t="s">
        <v>215</v>
      </c>
      <c r="H2287" t="s">
        <v>135</v>
      </c>
      <c r="I2287" t="s">
        <v>136</v>
      </c>
      <c r="J2287" t="s">
        <v>137</v>
      </c>
      <c r="K2287" t="s">
        <v>138</v>
      </c>
      <c r="L2287" t="s">
        <v>6837</v>
      </c>
      <c r="M2287" t="s">
        <v>6838</v>
      </c>
      <c r="N2287">
        <v>3.361388888</v>
      </c>
      <c r="O2287">
        <v>0</v>
      </c>
      <c r="P2287">
        <v>4</v>
      </c>
      <c r="Q2287">
        <v>0</v>
      </c>
      <c r="R2287">
        <v>17</v>
      </c>
      <c r="S2287">
        <v>0</v>
      </c>
      <c r="T2287">
        <v>9</v>
      </c>
      <c r="U2287">
        <v>0</v>
      </c>
      <c r="V2287">
        <v>0</v>
      </c>
      <c r="W2287">
        <v>0</v>
      </c>
      <c r="X2287">
        <v>7.3258835032253424</v>
      </c>
      <c r="Y2287">
        <v>0</v>
      </c>
      <c r="Z2287">
        <v>28.909089844316011</v>
      </c>
      <c r="AA2287">
        <v>0</v>
      </c>
      <c r="AB2287">
        <v>12.534787021622</v>
      </c>
      <c r="AC2287">
        <v>0</v>
      </c>
      <c r="AD2287">
        <v>0</v>
      </c>
      <c r="AE2287">
        <v>48.769760369163357</v>
      </c>
    </row>
    <row r="2288" spans="1:31" x14ac:dyDescent="0.25">
      <c r="A2288">
        <v>2412261</v>
      </c>
      <c r="B2288">
        <v>1</v>
      </c>
      <c r="C2288" t="s">
        <v>80</v>
      </c>
      <c r="D2288" t="s">
        <v>82</v>
      </c>
      <c r="E2288" t="s">
        <v>132</v>
      </c>
      <c r="F2288" t="s">
        <v>6839</v>
      </c>
      <c r="G2288" t="s">
        <v>154</v>
      </c>
      <c r="H2288" t="s">
        <v>135</v>
      </c>
      <c r="I2288" t="s">
        <v>136</v>
      </c>
      <c r="J2288" t="s">
        <v>137</v>
      </c>
      <c r="K2288" t="s">
        <v>138</v>
      </c>
      <c r="L2288" t="s">
        <v>6840</v>
      </c>
      <c r="M2288" t="s">
        <v>6841</v>
      </c>
      <c r="N2288">
        <v>0.15111111099999999</v>
      </c>
      <c r="O2288">
        <v>0</v>
      </c>
      <c r="P2288">
        <v>5</v>
      </c>
      <c r="Q2288">
        <v>0</v>
      </c>
      <c r="R2288">
        <v>0</v>
      </c>
      <c r="S2288">
        <v>0</v>
      </c>
      <c r="T2288">
        <v>4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0.74434222676960005</v>
      </c>
      <c r="AC2288">
        <v>0</v>
      </c>
      <c r="AD2288">
        <v>0</v>
      </c>
      <c r="AE2288">
        <v>0.74434222676960005</v>
      </c>
    </row>
    <row r="2289" spans="1:31" x14ac:dyDescent="0.25">
      <c r="A2289">
        <v>2412510</v>
      </c>
      <c r="B2289">
        <v>1</v>
      </c>
      <c r="C2289" t="s">
        <v>80</v>
      </c>
      <c r="D2289" t="s">
        <v>92</v>
      </c>
      <c r="E2289" t="s">
        <v>146</v>
      </c>
      <c r="F2289" t="s">
        <v>6842</v>
      </c>
      <c r="G2289" t="s">
        <v>282</v>
      </c>
      <c r="H2289" t="s">
        <v>149</v>
      </c>
      <c r="I2289" t="s">
        <v>136</v>
      </c>
      <c r="J2289" t="s">
        <v>137</v>
      </c>
      <c r="K2289" t="s">
        <v>138</v>
      </c>
      <c r="L2289" t="s">
        <v>6843</v>
      </c>
      <c r="M2289" t="s">
        <v>6844</v>
      </c>
      <c r="N2289">
        <v>1.1630555549999999</v>
      </c>
      <c r="O2289">
        <v>0</v>
      </c>
      <c r="P2289">
        <v>8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1.5164884455529333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1.5164884455529333</v>
      </c>
    </row>
    <row r="2290" spans="1:31" x14ac:dyDescent="0.25">
      <c r="A2290">
        <v>2412301</v>
      </c>
      <c r="B2290">
        <v>1</v>
      </c>
      <c r="C2290" t="s">
        <v>80</v>
      </c>
      <c r="D2290" t="s">
        <v>96</v>
      </c>
      <c r="E2290" t="s">
        <v>146</v>
      </c>
      <c r="F2290" t="s">
        <v>6845</v>
      </c>
      <c r="G2290" t="s">
        <v>168</v>
      </c>
      <c r="H2290" t="s">
        <v>149</v>
      </c>
      <c r="I2290" t="s">
        <v>136</v>
      </c>
      <c r="J2290" t="s">
        <v>137</v>
      </c>
      <c r="K2290" t="s">
        <v>138</v>
      </c>
      <c r="L2290" t="s">
        <v>6846</v>
      </c>
      <c r="M2290" t="s">
        <v>6847</v>
      </c>
      <c r="N2290">
        <v>2.4505555550000002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0.53066213264506668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0.53066213264506668</v>
      </c>
    </row>
    <row r="2291" spans="1:31" x14ac:dyDescent="0.25">
      <c r="A2291">
        <v>2412424</v>
      </c>
      <c r="B2291">
        <v>1</v>
      </c>
      <c r="C2291" t="s">
        <v>80</v>
      </c>
      <c r="D2291" t="s">
        <v>93</v>
      </c>
      <c r="E2291" t="s">
        <v>152</v>
      </c>
      <c r="F2291" t="s">
        <v>6848</v>
      </c>
      <c r="G2291" t="s">
        <v>6743</v>
      </c>
      <c r="H2291" t="s">
        <v>149</v>
      </c>
      <c r="I2291" t="s">
        <v>136</v>
      </c>
      <c r="J2291" t="s">
        <v>137</v>
      </c>
      <c r="K2291" t="s">
        <v>159</v>
      </c>
      <c r="L2291" t="s">
        <v>6849</v>
      </c>
      <c r="M2291" t="s">
        <v>6850</v>
      </c>
      <c r="N2291">
        <v>0.70027777700000005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26</v>
      </c>
      <c r="U2291">
        <v>0</v>
      </c>
      <c r="V2291">
        <v>1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22.474770101287469</v>
      </c>
      <c r="AC2291">
        <v>0</v>
      </c>
      <c r="AD2291">
        <v>6.4402650230145664</v>
      </c>
      <c r="AE2291">
        <v>28.915035124302037</v>
      </c>
    </row>
    <row r="2292" spans="1:31" x14ac:dyDescent="0.25">
      <c r="A2292">
        <v>2412347</v>
      </c>
      <c r="B2292">
        <v>1</v>
      </c>
      <c r="C2292" t="s">
        <v>80</v>
      </c>
      <c r="D2292" t="s">
        <v>85</v>
      </c>
      <c r="E2292" t="s">
        <v>152</v>
      </c>
      <c r="F2292" t="s">
        <v>6851</v>
      </c>
      <c r="G2292" t="s">
        <v>158</v>
      </c>
      <c r="H2292" t="s">
        <v>149</v>
      </c>
      <c r="I2292" t="s">
        <v>136</v>
      </c>
      <c r="J2292" t="s">
        <v>137</v>
      </c>
      <c r="K2292" t="s">
        <v>159</v>
      </c>
      <c r="L2292" t="s">
        <v>6852</v>
      </c>
      <c r="M2292" t="s">
        <v>6853</v>
      </c>
      <c r="N2292">
        <v>2.6658333330000001</v>
      </c>
      <c r="O2292">
        <v>0</v>
      </c>
      <c r="P2292">
        <v>732</v>
      </c>
      <c r="Q2292">
        <v>0</v>
      </c>
      <c r="R2292">
        <v>0</v>
      </c>
      <c r="S2292">
        <v>0</v>
      </c>
      <c r="T2292">
        <v>55</v>
      </c>
      <c r="U2292">
        <v>0</v>
      </c>
      <c r="V2292">
        <v>0</v>
      </c>
      <c r="W2292">
        <v>0</v>
      </c>
      <c r="X2292">
        <v>419.63353708586601</v>
      </c>
      <c r="Y2292">
        <v>0</v>
      </c>
      <c r="Z2292">
        <v>0</v>
      </c>
      <c r="AA2292">
        <v>0</v>
      </c>
      <c r="AB2292">
        <v>73.727559246887395</v>
      </c>
      <c r="AC2292">
        <v>0</v>
      </c>
      <c r="AD2292">
        <v>0</v>
      </c>
      <c r="AE2292">
        <v>493.36109633275339</v>
      </c>
    </row>
    <row r="2293" spans="1:31" x14ac:dyDescent="0.25">
      <c r="A2293">
        <v>2412324</v>
      </c>
      <c r="B2293">
        <v>1</v>
      </c>
      <c r="C2293" t="s">
        <v>81</v>
      </c>
      <c r="D2293" t="s">
        <v>112</v>
      </c>
      <c r="E2293" t="s">
        <v>162</v>
      </c>
      <c r="F2293" t="s">
        <v>6854</v>
      </c>
      <c r="G2293" t="s">
        <v>176</v>
      </c>
      <c r="H2293" t="s">
        <v>149</v>
      </c>
      <c r="I2293" t="s">
        <v>136</v>
      </c>
      <c r="J2293" t="s">
        <v>137</v>
      </c>
      <c r="K2293" t="s">
        <v>159</v>
      </c>
      <c r="L2293" t="s">
        <v>6855</v>
      </c>
      <c r="M2293" t="s">
        <v>6856</v>
      </c>
      <c r="N2293">
        <v>4.073611111</v>
      </c>
      <c r="O2293">
        <v>0</v>
      </c>
      <c r="P2293">
        <v>92</v>
      </c>
      <c r="Q2293">
        <v>0</v>
      </c>
      <c r="R2293">
        <v>1</v>
      </c>
      <c r="S2293">
        <v>0</v>
      </c>
      <c r="T2293">
        <v>10</v>
      </c>
      <c r="U2293">
        <v>0</v>
      </c>
      <c r="V2293">
        <v>0</v>
      </c>
      <c r="W2293">
        <v>0</v>
      </c>
      <c r="X2293">
        <v>65.711618670225803</v>
      </c>
      <c r="Y2293">
        <v>0</v>
      </c>
      <c r="Z2293">
        <v>0</v>
      </c>
      <c r="AA2293">
        <v>0</v>
      </c>
      <c r="AB2293">
        <v>24.72699823917139</v>
      </c>
      <c r="AC2293">
        <v>0</v>
      </c>
      <c r="AD2293">
        <v>0</v>
      </c>
      <c r="AE2293">
        <v>90.438616909397197</v>
      </c>
    </row>
    <row r="2294" spans="1:31" x14ac:dyDescent="0.25">
      <c r="A2294">
        <v>2412387</v>
      </c>
      <c r="B2294">
        <v>1</v>
      </c>
      <c r="C2294" t="s">
        <v>81</v>
      </c>
      <c r="D2294" t="s">
        <v>118</v>
      </c>
      <c r="E2294" t="s">
        <v>146</v>
      </c>
      <c r="F2294" t="s">
        <v>6857</v>
      </c>
      <c r="G2294" t="s">
        <v>148</v>
      </c>
      <c r="H2294" t="s">
        <v>149</v>
      </c>
      <c r="I2294" t="s">
        <v>136</v>
      </c>
      <c r="J2294" t="s">
        <v>137</v>
      </c>
      <c r="K2294" t="s">
        <v>138</v>
      </c>
      <c r="L2294" t="s">
        <v>6858</v>
      </c>
      <c r="M2294" t="s">
        <v>6859</v>
      </c>
      <c r="N2294">
        <v>0.53694444399999997</v>
      </c>
      <c r="O2294">
        <v>0</v>
      </c>
      <c r="P2294">
        <v>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0.17825539314136665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0.17825539314136665</v>
      </c>
    </row>
    <row r="2295" spans="1:31" x14ac:dyDescent="0.25">
      <c r="A2295">
        <v>2412679</v>
      </c>
      <c r="B2295">
        <v>1</v>
      </c>
      <c r="C2295" t="s">
        <v>80</v>
      </c>
      <c r="D2295" t="s">
        <v>94</v>
      </c>
      <c r="E2295" t="s">
        <v>162</v>
      </c>
      <c r="F2295" t="s">
        <v>6860</v>
      </c>
      <c r="G2295" t="s">
        <v>154</v>
      </c>
      <c r="H2295" t="s">
        <v>149</v>
      </c>
      <c r="I2295" t="s">
        <v>136</v>
      </c>
      <c r="J2295" t="s">
        <v>137</v>
      </c>
      <c r="K2295" t="s">
        <v>138</v>
      </c>
      <c r="L2295" t="s">
        <v>6861</v>
      </c>
      <c r="M2295" t="s">
        <v>6862</v>
      </c>
      <c r="N2295">
        <v>0.72361111099999997</v>
      </c>
      <c r="O2295">
        <v>0</v>
      </c>
      <c r="P2295">
        <v>64</v>
      </c>
      <c r="Q2295">
        <v>0</v>
      </c>
      <c r="R2295">
        <v>0</v>
      </c>
      <c r="S2295">
        <v>0</v>
      </c>
      <c r="T2295">
        <v>2</v>
      </c>
      <c r="U2295">
        <v>0</v>
      </c>
      <c r="V2295">
        <v>0</v>
      </c>
      <c r="W2295">
        <v>0</v>
      </c>
      <c r="X2295">
        <v>13.149963253986462</v>
      </c>
      <c r="Y2295">
        <v>0</v>
      </c>
      <c r="Z2295">
        <v>0</v>
      </c>
      <c r="AA2295">
        <v>0</v>
      </c>
      <c r="AB2295">
        <v>1.0614423565574722</v>
      </c>
      <c r="AC2295">
        <v>0</v>
      </c>
      <c r="AD2295">
        <v>0</v>
      </c>
      <c r="AE2295">
        <v>14.211405610543935</v>
      </c>
    </row>
    <row r="2296" spans="1:31" x14ac:dyDescent="0.25">
      <c r="A2296">
        <v>2412550</v>
      </c>
      <c r="B2296">
        <v>1</v>
      </c>
      <c r="C2296" t="s">
        <v>80</v>
      </c>
      <c r="D2296" t="s">
        <v>96</v>
      </c>
      <c r="E2296" t="s">
        <v>162</v>
      </c>
      <c r="F2296" t="s">
        <v>6863</v>
      </c>
      <c r="G2296" t="s">
        <v>348</v>
      </c>
      <c r="H2296" t="s">
        <v>149</v>
      </c>
      <c r="I2296" t="s">
        <v>136</v>
      </c>
      <c r="J2296" t="s">
        <v>137</v>
      </c>
      <c r="K2296" t="s">
        <v>138</v>
      </c>
      <c r="L2296" t="s">
        <v>6864</v>
      </c>
      <c r="M2296" t="s">
        <v>6865</v>
      </c>
      <c r="N2296">
        <v>0.80555555499999998</v>
      </c>
      <c r="O2296">
        <v>0</v>
      </c>
      <c r="P2296">
        <v>105</v>
      </c>
      <c r="Q2296">
        <v>0</v>
      </c>
      <c r="R2296">
        <v>0</v>
      </c>
      <c r="S2296">
        <v>0</v>
      </c>
      <c r="T2296">
        <v>8</v>
      </c>
      <c r="U2296">
        <v>0</v>
      </c>
      <c r="V2296">
        <v>0</v>
      </c>
      <c r="W2296">
        <v>0</v>
      </c>
      <c r="X2296">
        <v>16.137628729848327</v>
      </c>
      <c r="Y2296">
        <v>0</v>
      </c>
      <c r="Z2296">
        <v>0</v>
      </c>
      <c r="AA2296">
        <v>0</v>
      </c>
      <c r="AB2296">
        <v>2.8743739544352782</v>
      </c>
      <c r="AC2296">
        <v>0</v>
      </c>
      <c r="AD2296">
        <v>0</v>
      </c>
      <c r="AE2296">
        <v>19.012002684283605</v>
      </c>
    </row>
    <row r="2297" spans="1:31" x14ac:dyDescent="0.25">
      <c r="A2297">
        <v>2412576</v>
      </c>
      <c r="B2297">
        <v>1</v>
      </c>
      <c r="C2297" t="s">
        <v>81</v>
      </c>
      <c r="D2297" t="s">
        <v>128</v>
      </c>
      <c r="E2297" t="s">
        <v>132</v>
      </c>
      <c r="F2297" t="s">
        <v>6866</v>
      </c>
      <c r="G2297" t="s">
        <v>565</v>
      </c>
      <c r="H2297" t="s">
        <v>135</v>
      </c>
      <c r="I2297" t="s">
        <v>136</v>
      </c>
      <c r="J2297" t="s">
        <v>137</v>
      </c>
      <c r="K2297" t="s">
        <v>159</v>
      </c>
      <c r="L2297" t="s">
        <v>6867</v>
      </c>
      <c r="M2297" t="s">
        <v>6868</v>
      </c>
      <c r="N2297">
        <v>0.41027777700000001</v>
      </c>
      <c r="O2297">
        <v>0</v>
      </c>
      <c r="P2297">
        <v>0</v>
      </c>
      <c r="Q2297">
        <v>0</v>
      </c>
      <c r="R2297">
        <v>0</v>
      </c>
      <c r="S2297">
        <v>1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0.61420182942634449</v>
      </c>
      <c r="AB2297">
        <v>0</v>
      </c>
      <c r="AC2297">
        <v>0</v>
      </c>
      <c r="AD2297">
        <v>0</v>
      </c>
      <c r="AE2297">
        <v>0.61420182942634449</v>
      </c>
    </row>
    <row r="2298" spans="1:31" x14ac:dyDescent="0.25">
      <c r="A2298">
        <v>2412570</v>
      </c>
      <c r="B2298">
        <v>1</v>
      </c>
      <c r="C2298" t="s">
        <v>80</v>
      </c>
      <c r="D2298" t="s">
        <v>85</v>
      </c>
      <c r="E2298" t="s">
        <v>152</v>
      </c>
      <c r="F2298" t="s">
        <v>6869</v>
      </c>
      <c r="G2298" t="s">
        <v>158</v>
      </c>
      <c r="H2298" t="s">
        <v>149</v>
      </c>
      <c r="I2298" t="s">
        <v>136</v>
      </c>
      <c r="J2298" t="s">
        <v>137</v>
      </c>
      <c r="K2298" t="s">
        <v>159</v>
      </c>
      <c r="L2298" t="s">
        <v>6870</v>
      </c>
      <c r="M2298" t="s">
        <v>6871</v>
      </c>
      <c r="N2298">
        <v>3.4758333330000002</v>
      </c>
      <c r="O2298">
        <v>0</v>
      </c>
      <c r="P2298">
        <v>484</v>
      </c>
      <c r="Q2298">
        <v>0</v>
      </c>
      <c r="R2298">
        <v>0</v>
      </c>
      <c r="S2298">
        <v>0</v>
      </c>
      <c r="T2298">
        <v>43</v>
      </c>
      <c r="U2298">
        <v>0</v>
      </c>
      <c r="V2298">
        <v>0</v>
      </c>
      <c r="W2298">
        <v>0</v>
      </c>
      <c r="X2298">
        <v>510.54808608669339</v>
      </c>
      <c r="Y2298">
        <v>0</v>
      </c>
      <c r="Z2298">
        <v>0</v>
      </c>
      <c r="AA2298">
        <v>0</v>
      </c>
      <c r="AB2298">
        <v>79.387347215146434</v>
      </c>
      <c r="AC2298">
        <v>0</v>
      </c>
      <c r="AD2298">
        <v>0</v>
      </c>
      <c r="AE2298">
        <v>589.93543330183979</v>
      </c>
    </row>
    <row r="2299" spans="1:31" x14ac:dyDescent="0.25">
      <c r="A2299">
        <v>2412805</v>
      </c>
      <c r="B2299">
        <v>1</v>
      </c>
      <c r="C2299" t="s">
        <v>81</v>
      </c>
      <c r="D2299" t="s">
        <v>112</v>
      </c>
      <c r="E2299" t="s">
        <v>132</v>
      </c>
      <c r="F2299" t="s">
        <v>6872</v>
      </c>
      <c r="G2299" t="s">
        <v>143</v>
      </c>
      <c r="H2299" t="s">
        <v>135</v>
      </c>
      <c r="I2299" t="s">
        <v>136</v>
      </c>
      <c r="J2299" t="s">
        <v>137</v>
      </c>
      <c r="K2299" t="s">
        <v>138</v>
      </c>
      <c r="L2299" t="s">
        <v>6873</v>
      </c>
      <c r="M2299" t="s">
        <v>6874</v>
      </c>
      <c r="N2299">
        <v>0.45166666599999999</v>
      </c>
      <c r="O2299">
        <v>0</v>
      </c>
      <c r="P2299">
        <v>1</v>
      </c>
      <c r="Q2299">
        <v>0</v>
      </c>
      <c r="R2299">
        <v>8</v>
      </c>
      <c r="S2299">
        <v>7</v>
      </c>
      <c r="T2299">
        <v>102</v>
      </c>
      <c r="U2299">
        <v>1</v>
      </c>
      <c r="V2299">
        <v>0</v>
      </c>
      <c r="W2299">
        <v>0</v>
      </c>
      <c r="X2299">
        <v>8.5052531769699999E-2</v>
      </c>
      <c r="Y2299">
        <v>0</v>
      </c>
      <c r="Z2299">
        <v>1.6216578051296999</v>
      </c>
      <c r="AA2299">
        <v>18.391314824091204</v>
      </c>
      <c r="AB2299">
        <v>11.517858446185155</v>
      </c>
      <c r="AC2299">
        <v>485.48561613594001</v>
      </c>
      <c r="AD2299">
        <v>0</v>
      </c>
      <c r="AE2299">
        <v>517.10149974311571</v>
      </c>
    </row>
    <row r="2300" spans="1:31" x14ac:dyDescent="0.25">
      <c r="A2300">
        <v>2412613</v>
      </c>
      <c r="B2300">
        <v>1</v>
      </c>
      <c r="C2300" t="s">
        <v>80</v>
      </c>
      <c r="D2300" t="s">
        <v>107</v>
      </c>
      <c r="E2300" t="s">
        <v>132</v>
      </c>
      <c r="F2300" t="s">
        <v>6875</v>
      </c>
      <c r="G2300" t="s">
        <v>168</v>
      </c>
      <c r="H2300" t="s">
        <v>135</v>
      </c>
      <c r="I2300" t="s">
        <v>136</v>
      </c>
      <c r="J2300" t="s">
        <v>3</v>
      </c>
      <c r="K2300" t="s">
        <v>138</v>
      </c>
      <c r="L2300" t="s">
        <v>6876</v>
      </c>
      <c r="M2300" t="s">
        <v>6877</v>
      </c>
      <c r="N2300">
        <v>2.6405555550000002</v>
      </c>
      <c r="O2300">
        <v>0</v>
      </c>
      <c r="P2300">
        <v>204</v>
      </c>
      <c r="Q2300">
        <v>0</v>
      </c>
      <c r="R2300">
        <v>1</v>
      </c>
      <c r="S2300">
        <v>0</v>
      </c>
      <c r="T2300">
        <v>4</v>
      </c>
      <c r="U2300">
        <v>0</v>
      </c>
      <c r="V2300">
        <v>0</v>
      </c>
      <c r="W2300">
        <v>0</v>
      </c>
      <c r="X2300">
        <v>120.63002947029413</v>
      </c>
      <c r="Y2300">
        <v>0</v>
      </c>
      <c r="Z2300">
        <v>7.1421606777251174</v>
      </c>
      <c r="AA2300">
        <v>0</v>
      </c>
      <c r="AB2300">
        <v>10.148873740824806</v>
      </c>
      <c r="AC2300">
        <v>0</v>
      </c>
      <c r="AD2300">
        <v>0</v>
      </c>
      <c r="AE2300">
        <v>137.92106388884406</v>
      </c>
    </row>
    <row r="2301" spans="1:31" x14ac:dyDescent="0.25">
      <c r="A2301">
        <v>2412507</v>
      </c>
      <c r="B2301">
        <v>1</v>
      </c>
      <c r="C2301" t="s">
        <v>80</v>
      </c>
      <c r="D2301" t="s">
        <v>106</v>
      </c>
      <c r="E2301" t="s">
        <v>174</v>
      </c>
      <c r="F2301" t="s">
        <v>2725</v>
      </c>
      <c r="G2301" t="s">
        <v>143</v>
      </c>
      <c r="H2301" t="s">
        <v>135</v>
      </c>
      <c r="I2301" t="s">
        <v>136</v>
      </c>
      <c r="J2301" t="s">
        <v>137</v>
      </c>
      <c r="K2301" t="s">
        <v>138</v>
      </c>
      <c r="L2301" t="s">
        <v>6878</v>
      </c>
      <c r="M2301" t="s">
        <v>6879</v>
      </c>
      <c r="N2301">
        <v>0.39750000000000002</v>
      </c>
      <c r="O2301">
        <v>0</v>
      </c>
      <c r="P2301">
        <v>4</v>
      </c>
      <c r="Q2301">
        <v>32</v>
      </c>
      <c r="R2301">
        <v>266</v>
      </c>
      <c r="S2301">
        <v>10</v>
      </c>
      <c r="T2301">
        <v>66</v>
      </c>
      <c r="U2301">
        <v>0</v>
      </c>
      <c r="V2301">
        <v>0</v>
      </c>
      <c r="W2301">
        <v>0</v>
      </c>
      <c r="X2301">
        <v>0.36097866379440002</v>
      </c>
      <c r="Y2301">
        <v>10.709821752908852</v>
      </c>
      <c r="Z2301">
        <v>25.432830563463828</v>
      </c>
      <c r="AA2301">
        <v>2.8353215946648</v>
      </c>
      <c r="AB2301">
        <v>12.618481797771301</v>
      </c>
      <c r="AC2301">
        <v>0</v>
      </c>
      <c r="AD2301">
        <v>0</v>
      </c>
      <c r="AE2301">
        <v>51.957434372603181</v>
      </c>
    </row>
    <row r="2302" spans="1:31" x14ac:dyDescent="0.25">
      <c r="A2302">
        <v>2412656</v>
      </c>
      <c r="B2302">
        <v>1</v>
      </c>
      <c r="C2302" t="s">
        <v>80</v>
      </c>
      <c r="D2302" t="s">
        <v>106</v>
      </c>
      <c r="E2302" t="s">
        <v>152</v>
      </c>
      <c r="F2302" t="s">
        <v>6880</v>
      </c>
      <c r="G2302" t="s">
        <v>154</v>
      </c>
      <c r="H2302" t="s">
        <v>149</v>
      </c>
      <c r="I2302" t="s">
        <v>136</v>
      </c>
      <c r="J2302" t="s">
        <v>137</v>
      </c>
      <c r="K2302" t="s">
        <v>138</v>
      </c>
      <c r="L2302" t="s">
        <v>6881</v>
      </c>
      <c r="M2302" t="s">
        <v>6882</v>
      </c>
      <c r="N2302">
        <v>0.63472222199999995</v>
      </c>
      <c r="O2302">
        <v>0</v>
      </c>
      <c r="P2302">
        <v>15</v>
      </c>
      <c r="Q2302">
        <v>0</v>
      </c>
      <c r="R2302">
        <v>2</v>
      </c>
      <c r="S2302">
        <v>0</v>
      </c>
      <c r="T2302">
        <v>4</v>
      </c>
      <c r="U2302">
        <v>0</v>
      </c>
      <c r="V2302">
        <v>0</v>
      </c>
      <c r="W2302">
        <v>0</v>
      </c>
      <c r="X2302">
        <v>3.0413217890440003</v>
      </c>
      <c r="Y2302">
        <v>0</v>
      </c>
      <c r="Z2302">
        <v>0.21672442536024999</v>
      </c>
      <c r="AA2302">
        <v>0</v>
      </c>
      <c r="AB2302">
        <v>2.0425340328972639</v>
      </c>
      <c r="AC2302">
        <v>0</v>
      </c>
      <c r="AD2302">
        <v>0</v>
      </c>
      <c r="AE2302">
        <v>5.3005802473015144</v>
      </c>
    </row>
    <row r="2303" spans="1:31" x14ac:dyDescent="0.25">
      <c r="A2303">
        <v>2412542</v>
      </c>
      <c r="B2303">
        <v>1</v>
      </c>
      <c r="C2303" t="s">
        <v>80</v>
      </c>
      <c r="D2303" t="s">
        <v>95</v>
      </c>
      <c r="E2303" t="s">
        <v>141</v>
      </c>
      <c r="F2303" t="s">
        <v>6883</v>
      </c>
      <c r="G2303" t="s">
        <v>143</v>
      </c>
      <c r="H2303" t="s">
        <v>135</v>
      </c>
      <c r="I2303" t="s">
        <v>136</v>
      </c>
      <c r="J2303" t="s">
        <v>137</v>
      </c>
      <c r="K2303" t="s">
        <v>138</v>
      </c>
      <c r="L2303" t="s">
        <v>6884</v>
      </c>
      <c r="M2303" t="s">
        <v>6885</v>
      </c>
      <c r="N2303">
        <v>0.93666666600000004</v>
      </c>
      <c r="O2303">
        <v>4</v>
      </c>
      <c r="P2303">
        <v>2213</v>
      </c>
      <c r="Q2303">
        <v>6</v>
      </c>
      <c r="R2303">
        <v>36</v>
      </c>
      <c r="S2303">
        <v>23</v>
      </c>
      <c r="T2303">
        <v>203</v>
      </c>
      <c r="U2303">
        <v>7</v>
      </c>
      <c r="V2303">
        <v>2</v>
      </c>
      <c r="W2303">
        <v>1.0387858622648001</v>
      </c>
      <c r="X2303">
        <v>417.6997874440699</v>
      </c>
      <c r="Y2303">
        <v>59.197737798645008</v>
      </c>
      <c r="Z2303">
        <v>3.7829918398469333</v>
      </c>
      <c r="AA2303">
        <v>274.54666564478441</v>
      </c>
      <c r="AB2303">
        <v>263.60769400902046</v>
      </c>
      <c r="AC2303">
        <v>424.49938266283016</v>
      </c>
      <c r="AD2303">
        <v>11.685444602291801</v>
      </c>
      <c r="AE2303">
        <v>1456.0584898637535</v>
      </c>
    </row>
    <row r="2304" spans="1:31" x14ac:dyDescent="0.25">
      <c r="A2304">
        <v>2412350</v>
      </c>
      <c r="B2304">
        <v>1</v>
      </c>
      <c r="C2304" t="s">
        <v>80</v>
      </c>
      <c r="D2304" t="s">
        <v>104</v>
      </c>
      <c r="E2304" t="s">
        <v>141</v>
      </c>
      <c r="F2304" t="s">
        <v>6886</v>
      </c>
      <c r="G2304" t="s">
        <v>143</v>
      </c>
      <c r="H2304" t="s">
        <v>135</v>
      </c>
      <c r="I2304" t="s">
        <v>136</v>
      </c>
      <c r="J2304" t="s">
        <v>137</v>
      </c>
      <c r="K2304" t="s">
        <v>138</v>
      </c>
      <c r="L2304" t="s">
        <v>6887</v>
      </c>
      <c r="M2304" t="s">
        <v>6888</v>
      </c>
      <c r="N2304">
        <v>0.28694444400000002</v>
      </c>
      <c r="O2304">
        <v>1</v>
      </c>
      <c r="P2304">
        <v>723</v>
      </c>
      <c r="Q2304">
        <v>10</v>
      </c>
      <c r="R2304">
        <v>8</v>
      </c>
      <c r="S2304">
        <v>22</v>
      </c>
      <c r="T2304">
        <v>61</v>
      </c>
      <c r="U2304">
        <v>6</v>
      </c>
      <c r="V2304">
        <v>0</v>
      </c>
      <c r="W2304">
        <v>6.5194239551733327E-2</v>
      </c>
      <c r="X2304">
        <v>43.689910113422464</v>
      </c>
      <c r="Y2304">
        <v>21.175079331671043</v>
      </c>
      <c r="Z2304">
        <v>8.4691003422500009E-4</v>
      </c>
      <c r="AA2304">
        <v>95.953746554646216</v>
      </c>
      <c r="AB2304">
        <v>9.2318322618738851</v>
      </c>
      <c r="AC2304">
        <v>184.96185002440433</v>
      </c>
      <c r="AD2304">
        <v>0</v>
      </c>
      <c r="AE2304">
        <v>355.07845943560392</v>
      </c>
    </row>
    <row r="2305" spans="1:31" x14ac:dyDescent="0.25">
      <c r="A2305">
        <v>2412496</v>
      </c>
      <c r="B2305">
        <v>1</v>
      </c>
      <c r="C2305" t="s">
        <v>80</v>
      </c>
      <c r="D2305" t="s">
        <v>84</v>
      </c>
      <c r="E2305" t="s">
        <v>162</v>
      </c>
      <c r="F2305" t="s">
        <v>6889</v>
      </c>
      <c r="G2305" t="s">
        <v>1488</v>
      </c>
      <c r="H2305" t="s">
        <v>149</v>
      </c>
      <c r="I2305" t="s">
        <v>136</v>
      </c>
      <c r="J2305" t="s">
        <v>137</v>
      </c>
      <c r="K2305" t="s">
        <v>138</v>
      </c>
      <c r="L2305" t="s">
        <v>6890</v>
      </c>
      <c r="M2305" t="s">
        <v>6891</v>
      </c>
      <c r="N2305">
        <v>1.957222222</v>
      </c>
      <c r="O2305">
        <v>0</v>
      </c>
      <c r="P2305">
        <v>13</v>
      </c>
      <c r="Q2305">
        <v>0</v>
      </c>
      <c r="R2305">
        <v>19</v>
      </c>
      <c r="S2305">
        <v>0</v>
      </c>
      <c r="T2305">
        <v>5</v>
      </c>
      <c r="U2305">
        <v>0</v>
      </c>
      <c r="V2305">
        <v>0</v>
      </c>
      <c r="W2305">
        <v>0</v>
      </c>
      <c r="X2305">
        <v>3.9853926804934012</v>
      </c>
      <c r="Y2305">
        <v>0</v>
      </c>
      <c r="Z2305">
        <v>9.5811997887389797</v>
      </c>
      <c r="AA2305">
        <v>0</v>
      </c>
      <c r="AB2305">
        <v>10.628081117490066</v>
      </c>
      <c r="AC2305">
        <v>0</v>
      </c>
      <c r="AD2305">
        <v>0</v>
      </c>
      <c r="AE2305">
        <v>24.194673586722445</v>
      </c>
    </row>
    <row r="2306" spans="1:31" x14ac:dyDescent="0.25">
      <c r="A2306">
        <v>2412373</v>
      </c>
      <c r="B2306">
        <v>1</v>
      </c>
      <c r="C2306" t="s">
        <v>80</v>
      </c>
      <c r="D2306" t="s">
        <v>84</v>
      </c>
      <c r="E2306" t="s">
        <v>162</v>
      </c>
      <c r="F2306" t="s">
        <v>6892</v>
      </c>
      <c r="G2306" t="s">
        <v>154</v>
      </c>
      <c r="H2306" t="s">
        <v>149</v>
      </c>
      <c r="I2306" t="s">
        <v>136</v>
      </c>
      <c r="J2306" t="s">
        <v>137</v>
      </c>
      <c r="K2306" t="s">
        <v>138</v>
      </c>
      <c r="L2306" t="s">
        <v>6893</v>
      </c>
      <c r="M2306" t="s">
        <v>6894</v>
      </c>
      <c r="N2306">
        <v>0.230833333</v>
      </c>
      <c r="O2306">
        <v>0</v>
      </c>
      <c r="P2306">
        <v>160</v>
      </c>
      <c r="Q2306">
        <v>0</v>
      </c>
      <c r="R2306">
        <v>0</v>
      </c>
      <c r="S2306">
        <v>0</v>
      </c>
      <c r="T2306">
        <v>4</v>
      </c>
      <c r="U2306">
        <v>0</v>
      </c>
      <c r="V2306">
        <v>0</v>
      </c>
      <c r="W2306">
        <v>0</v>
      </c>
      <c r="X2306">
        <v>7.7115690906159964</v>
      </c>
      <c r="Y2306">
        <v>0</v>
      </c>
      <c r="Z2306">
        <v>0</v>
      </c>
      <c r="AA2306">
        <v>0</v>
      </c>
      <c r="AB2306">
        <v>3.2681286926392503</v>
      </c>
      <c r="AC2306">
        <v>0</v>
      </c>
      <c r="AD2306">
        <v>0</v>
      </c>
      <c r="AE2306">
        <v>10.979697783255247</v>
      </c>
    </row>
    <row r="2307" spans="1:31" x14ac:dyDescent="0.25">
      <c r="A2307">
        <v>2412390</v>
      </c>
      <c r="B2307">
        <v>1</v>
      </c>
      <c r="C2307" t="s">
        <v>80</v>
      </c>
      <c r="D2307" t="s">
        <v>83</v>
      </c>
      <c r="E2307" t="s">
        <v>146</v>
      </c>
      <c r="F2307" t="s">
        <v>6895</v>
      </c>
      <c r="G2307" t="s">
        <v>148</v>
      </c>
      <c r="H2307" t="s">
        <v>149</v>
      </c>
      <c r="I2307" t="s">
        <v>136</v>
      </c>
      <c r="J2307" t="s">
        <v>137</v>
      </c>
      <c r="K2307" t="s">
        <v>138</v>
      </c>
      <c r="L2307" t="s">
        <v>6896</v>
      </c>
      <c r="M2307" t="s">
        <v>6897</v>
      </c>
      <c r="N2307">
        <v>1.605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3</v>
      </c>
      <c r="U2307">
        <v>0</v>
      </c>
      <c r="V2307">
        <v>1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2.0868125810833336</v>
      </c>
      <c r="AC2307">
        <v>0</v>
      </c>
      <c r="AD2307">
        <v>16.180689756421501</v>
      </c>
      <c r="AE2307">
        <v>18.267502337504833</v>
      </c>
    </row>
    <row r="2308" spans="1:31" x14ac:dyDescent="0.25">
      <c r="A2308">
        <v>2412688</v>
      </c>
      <c r="B2308">
        <v>1</v>
      </c>
      <c r="C2308" t="s">
        <v>81</v>
      </c>
      <c r="D2308" t="s">
        <v>128</v>
      </c>
      <c r="E2308" t="s">
        <v>146</v>
      </c>
      <c r="F2308" t="s">
        <v>6898</v>
      </c>
      <c r="G2308" t="s">
        <v>168</v>
      </c>
      <c r="H2308" t="s">
        <v>149</v>
      </c>
      <c r="I2308" t="s">
        <v>136</v>
      </c>
      <c r="J2308" t="s">
        <v>3</v>
      </c>
      <c r="K2308" t="s">
        <v>138</v>
      </c>
      <c r="L2308" t="s">
        <v>6899</v>
      </c>
      <c r="M2308" t="s">
        <v>6900</v>
      </c>
      <c r="N2308">
        <v>0.76472222199999995</v>
      </c>
      <c r="O2308">
        <v>0</v>
      </c>
      <c r="P2308">
        <v>9</v>
      </c>
      <c r="Q2308">
        <v>0</v>
      </c>
      <c r="R2308">
        <v>0</v>
      </c>
      <c r="S2308">
        <v>0</v>
      </c>
      <c r="T2308">
        <v>2</v>
      </c>
      <c r="U2308">
        <v>0</v>
      </c>
      <c r="V2308">
        <v>0</v>
      </c>
      <c r="W2308">
        <v>0</v>
      </c>
      <c r="X2308">
        <v>2.0585965501328003</v>
      </c>
      <c r="Y2308">
        <v>0</v>
      </c>
      <c r="Z2308">
        <v>0</v>
      </c>
      <c r="AA2308">
        <v>0</v>
      </c>
      <c r="AB2308">
        <v>1.1121202628743057</v>
      </c>
      <c r="AC2308">
        <v>0</v>
      </c>
      <c r="AD2308">
        <v>0</v>
      </c>
      <c r="AE2308">
        <v>3.1707168130071057</v>
      </c>
    </row>
    <row r="2309" spans="1:31" x14ac:dyDescent="0.25">
      <c r="A2309">
        <v>2412333</v>
      </c>
      <c r="B2309">
        <v>1</v>
      </c>
      <c r="C2309" t="s">
        <v>80</v>
      </c>
      <c r="D2309" t="s">
        <v>95</v>
      </c>
      <c r="E2309" t="s">
        <v>241</v>
      </c>
      <c r="F2309" t="s">
        <v>4895</v>
      </c>
      <c r="G2309" t="s">
        <v>143</v>
      </c>
      <c r="H2309" t="s">
        <v>135</v>
      </c>
      <c r="I2309" t="s">
        <v>136</v>
      </c>
      <c r="J2309" t="s">
        <v>137</v>
      </c>
      <c r="K2309" t="s">
        <v>138</v>
      </c>
      <c r="L2309" t="s">
        <v>6901</v>
      </c>
      <c r="M2309" t="s">
        <v>6902</v>
      </c>
      <c r="N2309">
        <v>0.17638888799999999</v>
      </c>
      <c r="O2309">
        <v>5</v>
      </c>
      <c r="P2309">
        <v>2538</v>
      </c>
      <c r="Q2309">
        <v>8</v>
      </c>
      <c r="R2309">
        <v>38</v>
      </c>
      <c r="S2309">
        <v>59</v>
      </c>
      <c r="T2309">
        <v>217</v>
      </c>
      <c r="U2309">
        <v>10</v>
      </c>
      <c r="V2309">
        <v>2</v>
      </c>
      <c r="W2309">
        <v>0.23648057938316669</v>
      </c>
      <c r="X2309">
        <v>96.187334337867952</v>
      </c>
      <c r="Y2309">
        <v>11.631928672770625</v>
      </c>
      <c r="Z2309">
        <v>0.74637056396149992</v>
      </c>
      <c r="AA2309">
        <v>122.39978066907386</v>
      </c>
      <c r="AB2309">
        <v>53.020618474059098</v>
      </c>
      <c r="AC2309">
        <v>153.86912680107253</v>
      </c>
      <c r="AD2309">
        <v>2.225857181711667</v>
      </c>
      <c r="AE2309">
        <v>440.31749727990041</v>
      </c>
    </row>
    <row r="2310" spans="1:31" x14ac:dyDescent="0.25">
      <c r="A2310">
        <v>2412536</v>
      </c>
      <c r="B2310">
        <v>1</v>
      </c>
      <c r="C2310" t="s">
        <v>81</v>
      </c>
      <c r="D2310" t="s">
        <v>128</v>
      </c>
      <c r="E2310" t="s">
        <v>132</v>
      </c>
      <c r="F2310" t="s">
        <v>6903</v>
      </c>
      <c r="G2310" t="s">
        <v>158</v>
      </c>
      <c r="H2310" t="s">
        <v>135</v>
      </c>
      <c r="I2310" t="s">
        <v>136</v>
      </c>
      <c r="J2310" t="s">
        <v>137</v>
      </c>
      <c r="K2310" t="s">
        <v>159</v>
      </c>
      <c r="L2310" t="s">
        <v>6904</v>
      </c>
      <c r="M2310" t="s">
        <v>6905</v>
      </c>
      <c r="N2310">
        <v>0.54222222200000003</v>
      </c>
      <c r="O2310">
        <v>0</v>
      </c>
      <c r="P2310">
        <v>198</v>
      </c>
      <c r="Q2310">
        <v>0</v>
      </c>
      <c r="R2310">
        <v>0</v>
      </c>
      <c r="S2310">
        <v>0</v>
      </c>
      <c r="T2310">
        <v>5</v>
      </c>
      <c r="U2310">
        <v>0</v>
      </c>
      <c r="V2310">
        <v>0</v>
      </c>
      <c r="W2310">
        <v>0</v>
      </c>
      <c r="X2310">
        <v>21.482656845464764</v>
      </c>
      <c r="Y2310">
        <v>0</v>
      </c>
      <c r="Z2310">
        <v>0</v>
      </c>
      <c r="AA2310">
        <v>0</v>
      </c>
      <c r="AB2310">
        <v>4.9359100977410337</v>
      </c>
      <c r="AC2310">
        <v>0</v>
      </c>
      <c r="AD2310">
        <v>0</v>
      </c>
      <c r="AE2310">
        <v>26.418566943205796</v>
      </c>
    </row>
    <row r="2311" spans="1:31" x14ac:dyDescent="0.25">
      <c r="A2311">
        <v>2412290</v>
      </c>
      <c r="B2311">
        <v>1</v>
      </c>
      <c r="C2311" t="s">
        <v>80</v>
      </c>
      <c r="D2311" t="s">
        <v>91</v>
      </c>
      <c r="E2311" t="s">
        <v>174</v>
      </c>
      <c r="F2311" t="s">
        <v>6906</v>
      </c>
      <c r="G2311" t="s">
        <v>143</v>
      </c>
      <c r="H2311" t="s">
        <v>135</v>
      </c>
      <c r="I2311" t="s">
        <v>136</v>
      </c>
      <c r="J2311" t="s">
        <v>137</v>
      </c>
      <c r="K2311" t="s">
        <v>138</v>
      </c>
      <c r="L2311" t="s">
        <v>6907</v>
      </c>
      <c r="M2311" t="s">
        <v>6908</v>
      </c>
      <c r="N2311">
        <v>0.26027777699999999</v>
      </c>
      <c r="O2311">
        <v>6</v>
      </c>
      <c r="P2311">
        <v>1395</v>
      </c>
      <c r="Q2311">
        <v>155</v>
      </c>
      <c r="R2311">
        <v>190</v>
      </c>
      <c r="S2311">
        <v>57</v>
      </c>
      <c r="T2311">
        <v>195</v>
      </c>
      <c r="U2311">
        <v>3</v>
      </c>
      <c r="V2311">
        <v>0</v>
      </c>
      <c r="W2311">
        <v>0.76866460713229989</v>
      </c>
      <c r="X2311">
        <v>64.787663071874064</v>
      </c>
      <c r="Y2311">
        <v>43.177286513006585</v>
      </c>
      <c r="Z2311">
        <v>7.2118976346512005</v>
      </c>
      <c r="AA2311">
        <v>110.1734877713598</v>
      </c>
      <c r="AB2311">
        <v>23.90778070127725</v>
      </c>
      <c r="AC2311">
        <v>4.2343541319319167</v>
      </c>
      <c r="AD2311">
        <v>0</v>
      </c>
      <c r="AE2311">
        <v>254.26113443123313</v>
      </c>
    </row>
    <row r="2312" spans="1:31" x14ac:dyDescent="0.25">
      <c r="A2312">
        <v>2412788</v>
      </c>
      <c r="B2312">
        <v>1</v>
      </c>
      <c r="C2312" t="s">
        <v>81</v>
      </c>
      <c r="D2312" t="s">
        <v>122</v>
      </c>
      <c r="E2312" t="s">
        <v>162</v>
      </c>
      <c r="F2312" t="s">
        <v>6909</v>
      </c>
      <c r="G2312" t="s">
        <v>164</v>
      </c>
      <c r="H2312" t="s">
        <v>149</v>
      </c>
      <c r="I2312" t="s">
        <v>136</v>
      </c>
      <c r="J2312" t="s">
        <v>137</v>
      </c>
      <c r="K2312" t="s">
        <v>138</v>
      </c>
      <c r="L2312" t="s">
        <v>6910</v>
      </c>
      <c r="M2312" t="s">
        <v>6911</v>
      </c>
      <c r="N2312">
        <v>1.235833333</v>
      </c>
      <c r="O2312">
        <v>0</v>
      </c>
      <c r="P2312">
        <v>71</v>
      </c>
      <c r="Q2312">
        <v>0</v>
      </c>
      <c r="R2312">
        <v>0</v>
      </c>
      <c r="S2312">
        <v>0</v>
      </c>
      <c r="T2312">
        <v>5</v>
      </c>
      <c r="U2312">
        <v>0</v>
      </c>
      <c r="V2312">
        <v>0</v>
      </c>
      <c r="W2312">
        <v>0</v>
      </c>
      <c r="X2312">
        <v>14.720655466222093</v>
      </c>
      <c r="Y2312">
        <v>0</v>
      </c>
      <c r="Z2312">
        <v>0</v>
      </c>
      <c r="AA2312">
        <v>0</v>
      </c>
      <c r="AB2312">
        <v>0.30177780805750004</v>
      </c>
      <c r="AC2312">
        <v>0</v>
      </c>
      <c r="AD2312">
        <v>0</v>
      </c>
      <c r="AE2312">
        <v>15.022433274279592</v>
      </c>
    </row>
    <row r="2313" spans="1:31" x14ac:dyDescent="0.25">
      <c r="A2313">
        <v>2412745</v>
      </c>
      <c r="B2313">
        <v>1</v>
      </c>
      <c r="C2313" t="s">
        <v>81</v>
      </c>
      <c r="D2313" t="s">
        <v>118</v>
      </c>
      <c r="E2313" t="s">
        <v>132</v>
      </c>
      <c r="F2313" t="s">
        <v>6912</v>
      </c>
      <c r="G2313" t="s">
        <v>3387</v>
      </c>
      <c r="H2313" t="s">
        <v>135</v>
      </c>
      <c r="I2313" t="s">
        <v>136</v>
      </c>
      <c r="J2313" t="s">
        <v>137</v>
      </c>
      <c r="K2313" t="s">
        <v>138</v>
      </c>
      <c r="L2313" t="s">
        <v>6913</v>
      </c>
      <c r="M2313" t="s">
        <v>6914</v>
      </c>
      <c r="N2313">
        <v>0.72472222200000003</v>
      </c>
      <c r="O2313">
        <v>0</v>
      </c>
      <c r="P2313">
        <v>110</v>
      </c>
      <c r="Q2313">
        <v>0</v>
      </c>
      <c r="R2313">
        <v>1</v>
      </c>
      <c r="S2313">
        <v>0</v>
      </c>
      <c r="T2313">
        <v>135</v>
      </c>
      <c r="U2313">
        <v>0</v>
      </c>
      <c r="V2313">
        <v>0</v>
      </c>
      <c r="W2313">
        <v>0</v>
      </c>
      <c r="X2313">
        <v>19.271306029182963</v>
      </c>
      <c r="Y2313">
        <v>0</v>
      </c>
      <c r="Z2313">
        <v>0</v>
      </c>
      <c r="AA2313">
        <v>0</v>
      </c>
      <c r="AB2313">
        <v>101.82342940556201</v>
      </c>
      <c r="AC2313">
        <v>0</v>
      </c>
      <c r="AD2313">
        <v>0</v>
      </c>
      <c r="AE2313">
        <v>121.09473543474498</v>
      </c>
    </row>
    <row r="2314" spans="1:31" x14ac:dyDescent="0.25">
      <c r="A2314">
        <v>2412353</v>
      </c>
      <c r="B2314">
        <v>1</v>
      </c>
      <c r="C2314" t="s">
        <v>80</v>
      </c>
      <c r="D2314" t="s">
        <v>83</v>
      </c>
      <c r="E2314" t="s">
        <v>162</v>
      </c>
      <c r="F2314" t="s">
        <v>6915</v>
      </c>
      <c r="G2314" t="s">
        <v>168</v>
      </c>
      <c r="H2314" t="s">
        <v>149</v>
      </c>
      <c r="I2314" t="s">
        <v>136</v>
      </c>
      <c r="J2314" t="s">
        <v>3</v>
      </c>
      <c r="K2314" t="s">
        <v>138</v>
      </c>
      <c r="L2314" t="s">
        <v>6916</v>
      </c>
      <c r="M2314" t="s">
        <v>6917</v>
      </c>
      <c r="N2314">
        <v>1.575555555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2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4.0179735846835003</v>
      </c>
      <c r="AC2314">
        <v>0</v>
      </c>
      <c r="AD2314">
        <v>0</v>
      </c>
      <c r="AE2314">
        <v>4.0179735846835003</v>
      </c>
    </row>
    <row r="2315" spans="1:31" x14ac:dyDescent="0.25">
      <c r="A2315">
        <v>2412602</v>
      </c>
      <c r="B2315">
        <v>1</v>
      </c>
      <c r="C2315" t="s">
        <v>80</v>
      </c>
      <c r="D2315" t="s">
        <v>92</v>
      </c>
      <c r="E2315" t="s">
        <v>132</v>
      </c>
      <c r="F2315" t="s">
        <v>6918</v>
      </c>
      <c r="G2315" t="s">
        <v>3387</v>
      </c>
      <c r="H2315" t="s">
        <v>135</v>
      </c>
      <c r="I2315" t="s">
        <v>136</v>
      </c>
      <c r="J2315" t="s">
        <v>137</v>
      </c>
      <c r="K2315" t="s">
        <v>138</v>
      </c>
      <c r="L2315" t="s">
        <v>6919</v>
      </c>
      <c r="M2315" t="s">
        <v>6920</v>
      </c>
      <c r="N2315">
        <v>0.73916666600000003</v>
      </c>
      <c r="O2315">
        <v>0</v>
      </c>
      <c r="P2315">
        <v>139</v>
      </c>
      <c r="Q2315">
        <v>0</v>
      </c>
      <c r="R2315">
        <v>0</v>
      </c>
      <c r="S2315">
        <v>0</v>
      </c>
      <c r="T2315">
        <v>12</v>
      </c>
      <c r="U2315">
        <v>0</v>
      </c>
      <c r="V2315">
        <v>0</v>
      </c>
      <c r="W2315">
        <v>0</v>
      </c>
      <c r="X2315">
        <v>15.656932225979453</v>
      </c>
      <c r="Y2315">
        <v>0</v>
      </c>
      <c r="Z2315">
        <v>0</v>
      </c>
      <c r="AA2315">
        <v>0</v>
      </c>
      <c r="AB2315">
        <v>8.3122893091897065</v>
      </c>
      <c r="AC2315">
        <v>0</v>
      </c>
      <c r="AD2315">
        <v>0</v>
      </c>
      <c r="AE2315">
        <v>23.969221535169162</v>
      </c>
    </row>
    <row r="2316" spans="1:31" x14ac:dyDescent="0.25">
      <c r="A2316">
        <v>2412808</v>
      </c>
      <c r="B2316">
        <v>1</v>
      </c>
      <c r="C2316" t="s">
        <v>81</v>
      </c>
      <c r="D2316" t="s">
        <v>118</v>
      </c>
      <c r="E2316" t="s">
        <v>132</v>
      </c>
      <c r="F2316" t="s">
        <v>6921</v>
      </c>
      <c r="G2316" t="s">
        <v>143</v>
      </c>
      <c r="H2316" t="s">
        <v>135</v>
      </c>
      <c r="I2316" t="s">
        <v>278</v>
      </c>
      <c r="J2316" t="s">
        <v>137</v>
      </c>
      <c r="K2316" t="s">
        <v>138</v>
      </c>
      <c r="L2316" t="s">
        <v>6922</v>
      </c>
      <c r="M2316" t="s">
        <v>6923</v>
      </c>
      <c r="N2316">
        <v>9.1666660000000004E-3</v>
      </c>
      <c r="O2316">
        <v>0</v>
      </c>
      <c r="P2316">
        <v>361</v>
      </c>
      <c r="Q2316">
        <v>2</v>
      </c>
      <c r="R2316">
        <v>75</v>
      </c>
      <c r="S2316">
        <v>0</v>
      </c>
      <c r="T2316">
        <v>15</v>
      </c>
      <c r="U2316">
        <v>0</v>
      </c>
      <c r="V2316">
        <v>0</v>
      </c>
      <c r="W2316">
        <v>0</v>
      </c>
      <c r="X2316">
        <v>0.45156775437345004</v>
      </c>
      <c r="Y2316">
        <v>1.2501987363249999E-2</v>
      </c>
      <c r="Z2316">
        <v>5.2499340457849999E-2</v>
      </c>
      <c r="AA2316">
        <v>0</v>
      </c>
      <c r="AB2316">
        <v>7.2286283131700005E-2</v>
      </c>
      <c r="AC2316">
        <v>0</v>
      </c>
      <c r="AD2316">
        <v>0</v>
      </c>
      <c r="AE2316">
        <v>0.58885536532625005</v>
      </c>
    </row>
    <row r="2317" spans="1:31" x14ac:dyDescent="0.25">
      <c r="A2317">
        <v>2412310</v>
      </c>
      <c r="B2317">
        <v>1</v>
      </c>
      <c r="C2317" t="s">
        <v>80</v>
      </c>
      <c r="D2317" t="s">
        <v>90</v>
      </c>
      <c r="E2317" t="s">
        <v>146</v>
      </c>
      <c r="F2317" t="s">
        <v>6924</v>
      </c>
      <c r="G2317" t="s">
        <v>282</v>
      </c>
      <c r="H2317" t="s">
        <v>149</v>
      </c>
      <c r="I2317" t="s">
        <v>136</v>
      </c>
      <c r="J2317" t="s">
        <v>137</v>
      </c>
      <c r="K2317" t="s">
        <v>138</v>
      </c>
      <c r="L2317" t="s">
        <v>6925</v>
      </c>
      <c r="M2317" t="s">
        <v>6926</v>
      </c>
      <c r="N2317">
        <v>2.918055555</v>
      </c>
      <c r="O2317">
        <v>0</v>
      </c>
      <c r="P2317">
        <v>17</v>
      </c>
      <c r="Q2317">
        <v>0</v>
      </c>
      <c r="R2317">
        <v>0</v>
      </c>
      <c r="S2317">
        <v>0</v>
      </c>
      <c r="T2317">
        <v>1</v>
      </c>
      <c r="U2317">
        <v>0</v>
      </c>
      <c r="V2317">
        <v>0</v>
      </c>
      <c r="W2317">
        <v>0</v>
      </c>
      <c r="X2317">
        <v>10.20649769057945</v>
      </c>
      <c r="Y2317">
        <v>0</v>
      </c>
      <c r="Z2317">
        <v>0</v>
      </c>
      <c r="AA2317">
        <v>0</v>
      </c>
      <c r="AB2317">
        <v>1.9643700780590834</v>
      </c>
      <c r="AC2317">
        <v>0</v>
      </c>
      <c r="AD2317">
        <v>0</v>
      </c>
      <c r="AE2317">
        <v>12.170867768638534</v>
      </c>
    </row>
    <row r="2318" spans="1:31" x14ac:dyDescent="0.25">
      <c r="A2318">
        <v>2412459</v>
      </c>
      <c r="B2318">
        <v>1</v>
      </c>
      <c r="C2318" t="s">
        <v>81</v>
      </c>
      <c r="D2318" t="s">
        <v>123</v>
      </c>
      <c r="E2318" t="s">
        <v>132</v>
      </c>
      <c r="F2318" t="s">
        <v>6927</v>
      </c>
      <c r="G2318" t="s">
        <v>158</v>
      </c>
      <c r="H2318" t="s">
        <v>135</v>
      </c>
      <c r="I2318" t="s">
        <v>136</v>
      </c>
      <c r="J2318" t="s">
        <v>137</v>
      </c>
      <c r="K2318" t="s">
        <v>159</v>
      </c>
      <c r="L2318" t="s">
        <v>6928</v>
      </c>
      <c r="M2318" t="s">
        <v>6929</v>
      </c>
      <c r="N2318">
        <v>3.3572222219999999</v>
      </c>
      <c r="O2318">
        <v>0</v>
      </c>
      <c r="P2318">
        <v>12</v>
      </c>
      <c r="Q2318">
        <v>0</v>
      </c>
      <c r="R2318">
        <v>10</v>
      </c>
      <c r="S2318">
        <v>0</v>
      </c>
      <c r="T2318">
        <v>7</v>
      </c>
      <c r="U2318">
        <v>0</v>
      </c>
      <c r="V2318">
        <v>0</v>
      </c>
      <c r="W2318">
        <v>0</v>
      </c>
      <c r="X2318">
        <v>2.2322415135258331</v>
      </c>
      <c r="Y2318">
        <v>0</v>
      </c>
      <c r="Z2318">
        <v>3.5607281684904999</v>
      </c>
      <c r="AA2318">
        <v>0</v>
      </c>
      <c r="AB2318">
        <v>7.3316571927553111</v>
      </c>
      <c r="AC2318">
        <v>0</v>
      </c>
      <c r="AD2318">
        <v>0</v>
      </c>
      <c r="AE2318">
        <v>13.124626874771643</v>
      </c>
    </row>
    <row r="2319" spans="1:31" x14ac:dyDescent="0.25">
      <c r="A2319">
        <v>2412376</v>
      </c>
      <c r="B2319">
        <v>1</v>
      </c>
      <c r="C2319" t="s">
        <v>81</v>
      </c>
      <c r="D2319" t="s">
        <v>123</v>
      </c>
      <c r="E2319" t="s">
        <v>174</v>
      </c>
      <c r="F2319" t="s">
        <v>3580</v>
      </c>
      <c r="G2319" t="s">
        <v>158</v>
      </c>
      <c r="H2319" t="s">
        <v>135</v>
      </c>
      <c r="I2319" t="s">
        <v>136</v>
      </c>
      <c r="J2319" t="s">
        <v>137</v>
      </c>
      <c r="K2319" t="s">
        <v>159</v>
      </c>
      <c r="L2319" t="s">
        <v>6930</v>
      </c>
      <c r="M2319" t="s">
        <v>6931</v>
      </c>
      <c r="N2319">
        <v>7.8716666660000003</v>
      </c>
      <c r="O2319">
        <v>5</v>
      </c>
      <c r="P2319">
        <v>1307</v>
      </c>
      <c r="Q2319">
        <v>128</v>
      </c>
      <c r="R2319">
        <v>130</v>
      </c>
      <c r="S2319">
        <v>17</v>
      </c>
      <c r="T2319">
        <v>185</v>
      </c>
      <c r="U2319">
        <v>0</v>
      </c>
      <c r="V2319">
        <v>1</v>
      </c>
      <c r="W2319">
        <v>1.6196443386951</v>
      </c>
      <c r="X2319">
        <v>1847.3117380687804</v>
      </c>
      <c r="Y2319">
        <v>160.25420115840356</v>
      </c>
      <c r="Z2319">
        <v>132.81414775076914</v>
      </c>
      <c r="AA2319">
        <v>223.2889017140005</v>
      </c>
      <c r="AB2319">
        <v>1223.3223129145651</v>
      </c>
      <c r="AC2319">
        <v>0</v>
      </c>
      <c r="AD2319">
        <v>109.19897105112231</v>
      </c>
      <c r="AE2319">
        <v>3697.8099169963361</v>
      </c>
    </row>
    <row r="2320" spans="1:31" x14ac:dyDescent="0.25">
      <c r="A2320">
        <v>2412370</v>
      </c>
      <c r="B2320">
        <v>1</v>
      </c>
      <c r="C2320" t="s">
        <v>81</v>
      </c>
      <c r="D2320" t="s">
        <v>115</v>
      </c>
      <c r="E2320" t="s">
        <v>132</v>
      </c>
      <c r="F2320" t="s">
        <v>6932</v>
      </c>
      <c r="G2320" t="s">
        <v>215</v>
      </c>
      <c r="H2320" t="s">
        <v>135</v>
      </c>
      <c r="I2320" t="s">
        <v>136</v>
      </c>
      <c r="J2320" t="s">
        <v>137</v>
      </c>
      <c r="K2320" t="s">
        <v>138</v>
      </c>
      <c r="L2320" t="s">
        <v>6933</v>
      </c>
      <c r="M2320" t="s">
        <v>6934</v>
      </c>
      <c r="N2320">
        <v>0.67249999999999999</v>
      </c>
      <c r="O2320">
        <v>0</v>
      </c>
      <c r="P2320">
        <v>149</v>
      </c>
      <c r="Q2320">
        <v>0</v>
      </c>
      <c r="R2320">
        <v>0</v>
      </c>
      <c r="S2320">
        <v>0</v>
      </c>
      <c r="T2320">
        <v>7</v>
      </c>
      <c r="U2320">
        <v>0</v>
      </c>
      <c r="V2320">
        <v>0</v>
      </c>
      <c r="W2320">
        <v>0</v>
      </c>
      <c r="X2320">
        <v>10.460581228152392</v>
      </c>
      <c r="Y2320">
        <v>0</v>
      </c>
      <c r="Z2320">
        <v>0</v>
      </c>
      <c r="AA2320">
        <v>0</v>
      </c>
      <c r="AB2320">
        <v>1.6789093414090281</v>
      </c>
      <c r="AC2320">
        <v>0</v>
      </c>
      <c r="AD2320">
        <v>0</v>
      </c>
      <c r="AE2320">
        <v>12.139490569561421</v>
      </c>
    </row>
    <row r="2321" spans="1:31" x14ac:dyDescent="0.25">
      <c r="A2321">
        <v>2412579</v>
      </c>
      <c r="B2321">
        <v>1</v>
      </c>
      <c r="C2321" t="s">
        <v>80</v>
      </c>
      <c r="D2321" t="s">
        <v>101</v>
      </c>
      <c r="E2321" t="s">
        <v>162</v>
      </c>
      <c r="F2321" t="s">
        <v>6935</v>
      </c>
      <c r="G2321" t="s">
        <v>154</v>
      </c>
      <c r="H2321" t="s">
        <v>149</v>
      </c>
      <c r="I2321" t="s">
        <v>136</v>
      </c>
      <c r="J2321" t="s">
        <v>137</v>
      </c>
      <c r="K2321" t="s">
        <v>138</v>
      </c>
      <c r="L2321" t="s">
        <v>6936</v>
      </c>
      <c r="M2321" t="s">
        <v>6937</v>
      </c>
      <c r="N2321">
        <v>0.709166666</v>
      </c>
      <c r="O2321">
        <v>0</v>
      </c>
      <c r="P2321">
        <v>2</v>
      </c>
      <c r="Q2321">
        <v>0</v>
      </c>
      <c r="R2321">
        <v>0</v>
      </c>
      <c r="S2321">
        <v>0</v>
      </c>
      <c r="T2321">
        <v>3</v>
      </c>
      <c r="U2321">
        <v>0</v>
      </c>
      <c r="V2321">
        <v>0</v>
      </c>
      <c r="W2321">
        <v>0</v>
      </c>
      <c r="X2321">
        <v>0.5239384004701001</v>
      </c>
      <c r="Y2321">
        <v>0</v>
      </c>
      <c r="Z2321">
        <v>0</v>
      </c>
      <c r="AA2321">
        <v>0</v>
      </c>
      <c r="AB2321">
        <v>7.8880269441329993</v>
      </c>
      <c r="AC2321">
        <v>0</v>
      </c>
      <c r="AD2321">
        <v>0</v>
      </c>
      <c r="AE2321">
        <v>8.4119653446031002</v>
      </c>
    </row>
    <row r="2322" spans="1:31" x14ac:dyDescent="0.25">
      <c r="A2322">
        <v>2412771</v>
      </c>
      <c r="B2322">
        <v>1</v>
      </c>
      <c r="C2322" t="s">
        <v>80</v>
      </c>
      <c r="D2322" t="s">
        <v>98</v>
      </c>
      <c r="E2322" t="s">
        <v>162</v>
      </c>
      <c r="F2322" t="s">
        <v>6938</v>
      </c>
      <c r="G2322" t="s">
        <v>164</v>
      </c>
      <c r="H2322" t="s">
        <v>149</v>
      </c>
      <c r="I2322" t="s">
        <v>136</v>
      </c>
      <c r="J2322" t="s">
        <v>137</v>
      </c>
      <c r="K2322" t="s">
        <v>138</v>
      </c>
      <c r="L2322" t="s">
        <v>6939</v>
      </c>
      <c r="M2322" t="s">
        <v>6940</v>
      </c>
      <c r="N2322">
        <v>2.7661111109999998</v>
      </c>
      <c r="O2322">
        <v>0</v>
      </c>
      <c r="P2322">
        <v>10</v>
      </c>
      <c r="Q2322">
        <v>0</v>
      </c>
      <c r="R2322">
        <v>3</v>
      </c>
      <c r="S2322">
        <v>0</v>
      </c>
      <c r="T2322">
        <v>3</v>
      </c>
      <c r="U2322">
        <v>0</v>
      </c>
      <c r="V2322">
        <v>0</v>
      </c>
      <c r="W2322">
        <v>0</v>
      </c>
      <c r="X2322">
        <v>6.9511874892058172</v>
      </c>
      <c r="Y2322">
        <v>0</v>
      </c>
      <c r="Z2322">
        <v>1.2861188990479502</v>
      </c>
      <c r="AA2322">
        <v>0</v>
      </c>
      <c r="AB2322">
        <v>10.184351313580734</v>
      </c>
      <c r="AC2322">
        <v>0</v>
      </c>
      <c r="AD2322">
        <v>0</v>
      </c>
      <c r="AE2322">
        <v>18.421657701834501</v>
      </c>
    </row>
    <row r="2323" spans="1:31" x14ac:dyDescent="0.25">
      <c r="A2323">
        <v>2412811</v>
      </c>
      <c r="B2323">
        <v>1</v>
      </c>
      <c r="C2323" t="s">
        <v>80</v>
      </c>
      <c r="D2323" t="s">
        <v>83</v>
      </c>
      <c r="E2323" t="s">
        <v>132</v>
      </c>
      <c r="F2323" t="s">
        <v>6941</v>
      </c>
      <c r="G2323" t="s">
        <v>143</v>
      </c>
      <c r="H2323" t="s">
        <v>135</v>
      </c>
      <c r="I2323" t="s">
        <v>136</v>
      </c>
      <c r="J2323" t="s">
        <v>137</v>
      </c>
      <c r="K2323" t="s">
        <v>138</v>
      </c>
      <c r="L2323" t="s">
        <v>6942</v>
      </c>
      <c r="M2323" t="s">
        <v>6943</v>
      </c>
      <c r="N2323">
        <v>1.716388888</v>
      </c>
      <c r="O2323">
        <v>10</v>
      </c>
      <c r="P2323">
        <v>2029</v>
      </c>
      <c r="Q2323">
        <v>0</v>
      </c>
      <c r="R2323">
        <v>0</v>
      </c>
      <c r="S2323">
        <v>14</v>
      </c>
      <c r="T2323">
        <v>330</v>
      </c>
      <c r="U2323">
        <v>3</v>
      </c>
      <c r="V2323">
        <v>15</v>
      </c>
      <c r="W2323">
        <v>4.5245650557846666</v>
      </c>
      <c r="X2323">
        <v>801.35849208452748</v>
      </c>
      <c r="Y2323">
        <v>0</v>
      </c>
      <c r="Z2323">
        <v>0</v>
      </c>
      <c r="AA2323">
        <v>148.72676429683753</v>
      </c>
      <c r="AB2323">
        <v>412.18897334917199</v>
      </c>
      <c r="AC2323">
        <v>129.3580541319254</v>
      </c>
      <c r="AD2323">
        <v>387.67763461608263</v>
      </c>
      <c r="AE2323">
        <v>1883.8344835343296</v>
      </c>
    </row>
    <row r="2324" spans="1:31" x14ac:dyDescent="0.25">
      <c r="A2324">
        <v>2412307</v>
      </c>
      <c r="B2324">
        <v>1</v>
      </c>
      <c r="C2324" t="s">
        <v>80</v>
      </c>
      <c r="D2324" t="s">
        <v>97</v>
      </c>
      <c r="E2324" t="s">
        <v>162</v>
      </c>
      <c r="F2324" t="s">
        <v>6944</v>
      </c>
      <c r="G2324" t="s">
        <v>268</v>
      </c>
      <c r="H2324" t="s">
        <v>149</v>
      </c>
      <c r="I2324" t="s">
        <v>136</v>
      </c>
      <c r="J2324" t="s">
        <v>137</v>
      </c>
      <c r="K2324" t="s">
        <v>138</v>
      </c>
      <c r="L2324" t="s">
        <v>6945</v>
      </c>
      <c r="M2324" t="s">
        <v>6946</v>
      </c>
      <c r="N2324">
        <v>1.4655555549999999</v>
      </c>
      <c r="O2324">
        <v>0</v>
      </c>
      <c r="P2324">
        <v>7</v>
      </c>
      <c r="Q2324">
        <v>0</v>
      </c>
      <c r="R2324">
        <v>4</v>
      </c>
      <c r="S2324">
        <v>0</v>
      </c>
      <c r="T2324">
        <v>5</v>
      </c>
      <c r="U2324">
        <v>0</v>
      </c>
      <c r="V2324">
        <v>0</v>
      </c>
      <c r="W2324">
        <v>0</v>
      </c>
      <c r="X2324">
        <v>2.5139075164554003</v>
      </c>
      <c r="Y2324">
        <v>0</v>
      </c>
      <c r="Z2324">
        <v>1.9668061256067007</v>
      </c>
      <c r="AA2324">
        <v>0</v>
      </c>
      <c r="AB2324">
        <v>23.439016420050603</v>
      </c>
      <c r="AC2324">
        <v>0</v>
      </c>
      <c r="AD2324">
        <v>0</v>
      </c>
      <c r="AE2324">
        <v>27.919730062112706</v>
      </c>
    </row>
    <row r="2325" spans="1:31" x14ac:dyDescent="0.25">
      <c r="A2325">
        <v>2412413</v>
      </c>
      <c r="B2325">
        <v>1</v>
      </c>
      <c r="C2325" t="s">
        <v>80</v>
      </c>
      <c r="D2325" t="s">
        <v>89</v>
      </c>
      <c r="E2325" t="s">
        <v>146</v>
      </c>
      <c r="F2325" t="s">
        <v>6947</v>
      </c>
      <c r="G2325" t="s">
        <v>148</v>
      </c>
      <c r="H2325" t="s">
        <v>149</v>
      </c>
      <c r="I2325" t="s">
        <v>136</v>
      </c>
      <c r="J2325" t="s">
        <v>137</v>
      </c>
      <c r="K2325" t="s">
        <v>138</v>
      </c>
      <c r="L2325" t="s">
        <v>6948</v>
      </c>
      <c r="M2325" t="s">
        <v>6949</v>
      </c>
      <c r="N2325">
        <v>1.8774999999999999</v>
      </c>
      <c r="O2325">
        <v>0</v>
      </c>
      <c r="P2325">
        <v>2</v>
      </c>
      <c r="Q2325">
        <v>0</v>
      </c>
      <c r="R2325">
        <v>1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5.2518717556570991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5.2518717556570991</v>
      </c>
    </row>
    <row r="2326" spans="1:31" x14ac:dyDescent="0.25">
      <c r="A2326">
        <v>2412662</v>
      </c>
      <c r="B2326">
        <v>1</v>
      </c>
      <c r="C2326" t="s">
        <v>80</v>
      </c>
      <c r="D2326" t="s">
        <v>108</v>
      </c>
      <c r="E2326" t="s">
        <v>152</v>
      </c>
      <c r="F2326" t="s">
        <v>6950</v>
      </c>
      <c r="G2326" t="s">
        <v>403</v>
      </c>
      <c r="H2326" t="s">
        <v>149</v>
      </c>
      <c r="I2326" t="s">
        <v>136</v>
      </c>
      <c r="J2326" t="s">
        <v>137</v>
      </c>
      <c r="K2326" t="s">
        <v>138</v>
      </c>
      <c r="L2326" t="s">
        <v>6951</v>
      </c>
      <c r="M2326" t="s">
        <v>6952</v>
      </c>
      <c r="N2326">
        <v>1.5280555549999999</v>
      </c>
      <c r="O2326">
        <v>0</v>
      </c>
      <c r="P2326">
        <v>46</v>
      </c>
      <c r="Q2326">
        <v>0</v>
      </c>
      <c r="R2326">
        <v>31</v>
      </c>
      <c r="S2326">
        <v>0</v>
      </c>
      <c r="T2326">
        <v>18</v>
      </c>
      <c r="U2326">
        <v>0</v>
      </c>
      <c r="V2326">
        <v>0</v>
      </c>
      <c r="W2326">
        <v>0</v>
      </c>
      <c r="X2326">
        <v>10.340571333378069</v>
      </c>
      <c r="Y2326">
        <v>0</v>
      </c>
      <c r="Z2326">
        <v>0.62794042264994454</v>
      </c>
      <c r="AA2326">
        <v>0</v>
      </c>
      <c r="AB2326">
        <v>9.0589292790125118</v>
      </c>
      <c r="AC2326">
        <v>0</v>
      </c>
      <c r="AD2326">
        <v>0</v>
      </c>
      <c r="AE2326">
        <v>20.027441035040525</v>
      </c>
    </row>
    <row r="2327" spans="1:31" x14ac:dyDescent="0.25">
      <c r="A2327">
        <v>2412748</v>
      </c>
      <c r="B2327">
        <v>1</v>
      </c>
      <c r="C2327" t="s">
        <v>80</v>
      </c>
      <c r="D2327" t="s">
        <v>82</v>
      </c>
      <c r="E2327" t="s">
        <v>152</v>
      </c>
      <c r="F2327" t="s">
        <v>907</v>
      </c>
      <c r="G2327" t="s">
        <v>2250</v>
      </c>
      <c r="H2327" t="s">
        <v>149</v>
      </c>
      <c r="I2327" t="s">
        <v>136</v>
      </c>
      <c r="J2327" t="s">
        <v>137</v>
      </c>
      <c r="K2327" t="s">
        <v>138</v>
      </c>
      <c r="L2327" t="s">
        <v>6953</v>
      </c>
      <c r="M2327" t="s">
        <v>6954</v>
      </c>
      <c r="N2327">
        <v>1.6019444439999999</v>
      </c>
      <c r="O2327">
        <v>0</v>
      </c>
      <c r="P2327">
        <v>208</v>
      </c>
      <c r="Q2327">
        <v>0</v>
      </c>
      <c r="R2327">
        <v>0</v>
      </c>
      <c r="S2327">
        <v>0</v>
      </c>
      <c r="T2327">
        <v>12</v>
      </c>
      <c r="U2327">
        <v>0</v>
      </c>
      <c r="V2327">
        <v>0</v>
      </c>
      <c r="W2327">
        <v>0</v>
      </c>
      <c r="X2327">
        <v>64.195860592598848</v>
      </c>
      <c r="Y2327">
        <v>0</v>
      </c>
      <c r="Z2327">
        <v>0</v>
      </c>
      <c r="AA2327">
        <v>0</v>
      </c>
      <c r="AB2327">
        <v>8.3760112059179086</v>
      </c>
      <c r="AC2327">
        <v>0</v>
      </c>
      <c r="AD2327">
        <v>0</v>
      </c>
      <c r="AE2327">
        <v>72.571871798516753</v>
      </c>
    </row>
    <row r="2328" spans="1:31" x14ac:dyDescent="0.25">
      <c r="A2328">
        <v>2412605</v>
      </c>
      <c r="B2328">
        <v>1</v>
      </c>
      <c r="C2328" t="s">
        <v>81</v>
      </c>
      <c r="D2328" t="s">
        <v>112</v>
      </c>
      <c r="E2328" t="s">
        <v>162</v>
      </c>
      <c r="F2328" t="s">
        <v>6955</v>
      </c>
      <c r="G2328" t="s">
        <v>164</v>
      </c>
      <c r="H2328" t="s">
        <v>149</v>
      </c>
      <c r="I2328" t="s">
        <v>136</v>
      </c>
      <c r="J2328" t="s">
        <v>137</v>
      </c>
      <c r="K2328" t="s">
        <v>138</v>
      </c>
      <c r="L2328" t="s">
        <v>6956</v>
      </c>
      <c r="M2328" t="s">
        <v>6957</v>
      </c>
      <c r="N2328">
        <v>3.2547222219999998</v>
      </c>
      <c r="O2328">
        <v>0</v>
      </c>
      <c r="P2328">
        <v>8</v>
      </c>
      <c r="Q2328">
        <v>0</v>
      </c>
      <c r="R2328">
        <v>0</v>
      </c>
      <c r="S2328">
        <v>0</v>
      </c>
      <c r="T2328">
        <v>1</v>
      </c>
      <c r="U2328">
        <v>0</v>
      </c>
      <c r="V2328">
        <v>0</v>
      </c>
      <c r="W2328">
        <v>0</v>
      </c>
      <c r="X2328">
        <v>2.8320673596066501</v>
      </c>
      <c r="Y2328">
        <v>0</v>
      </c>
      <c r="Z2328">
        <v>0</v>
      </c>
      <c r="AA2328">
        <v>0</v>
      </c>
      <c r="AB2328">
        <v>5.0841341443050165</v>
      </c>
      <c r="AC2328">
        <v>0</v>
      </c>
      <c r="AD2328">
        <v>0</v>
      </c>
      <c r="AE2328">
        <v>7.9162015039116671</v>
      </c>
    </row>
    <row r="2329" spans="1:31" x14ac:dyDescent="0.25">
      <c r="A2329">
        <v>2412705</v>
      </c>
      <c r="B2329">
        <v>1</v>
      </c>
      <c r="C2329" t="s">
        <v>80</v>
      </c>
      <c r="D2329" t="s">
        <v>90</v>
      </c>
      <c r="E2329" t="s">
        <v>162</v>
      </c>
      <c r="F2329" t="s">
        <v>6958</v>
      </c>
      <c r="G2329" t="s">
        <v>593</v>
      </c>
      <c r="H2329" t="s">
        <v>149</v>
      </c>
      <c r="I2329" t="s">
        <v>136</v>
      </c>
      <c r="J2329" t="s">
        <v>137</v>
      </c>
      <c r="K2329" t="s">
        <v>138</v>
      </c>
      <c r="L2329" t="s">
        <v>6959</v>
      </c>
      <c r="M2329" t="s">
        <v>6960</v>
      </c>
      <c r="N2329">
        <v>4.4530555549999997</v>
      </c>
      <c r="O2329">
        <v>0</v>
      </c>
      <c r="P2329">
        <v>215</v>
      </c>
      <c r="Q2329">
        <v>0</v>
      </c>
      <c r="R2329">
        <v>0</v>
      </c>
      <c r="S2329">
        <v>0</v>
      </c>
      <c r="T2329">
        <v>11</v>
      </c>
      <c r="U2329">
        <v>0</v>
      </c>
      <c r="V2329">
        <v>0</v>
      </c>
      <c r="W2329">
        <v>0</v>
      </c>
      <c r="X2329">
        <v>213.91382133539247</v>
      </c>
      <c r="Y2329">
        <v>0</v>
      </c>
      <c r="Z2329">
        <v>0</v>
      </c>
      <c r="AA2329">
        <v>0</v>
      </c>
      <c r="AB2329">
        <v>12.912419848876475</v>
      </c>
      <c r="AC2329">
        <v>0</v>
      </c>
      <c r="AD2329">
        <v>0</v>
      </c>
      <c r="AE2329">
        <v>226.82624118426895</v>
      </c>
    </row>
    <row r="2330" spans="1:31" x14ac:dyDescent="0.25">
      <c r="A2330">
        <v>2412419</v>
      </c>
      <c r="B2330">
        <v>1</v>
      </c>
      <c r="C2330" t="s">
        <v>80</v>
      </c>
      <c r="D2330" t="s">
        <v>83</v>
      </c>
      <c r="E2330" t="s">
        <v>174</v>
      </c>
      <c r="F2330" t="s">
        <v>6961</v>
      </c>
      <c r="G2330" t="s">
        <v>168</v>
      </c>
      <c r="H2330" t="s">
        <v>135</v>
      </c>
      <c r="I2330" t="s">
        <v>136</v>
      </c>
      <c r="J2330" t="s">
        <v>3</v>
      </c>
      <c r="K2330" t="s">
        <v>138</v>
      </c>
      <c r="L2330" t="s">
        <v>6962</v>
      </c>
      <c r="M2330" t="s">
        <v>6963</v>
      </c>
      <c r="N2330">
        <v>1.413611111</v>
      </c>
      <c r="O2330">
        <v>0</v>
      </c>
      <c r="P2330">
        <v>106</v>
      </c>
      <c r="Q2330">
        <v>0</v>
      </c>
      <c r="R2330">
        <v>0</v>
      </c>
      <c r="S2330">
        <v>1</v>
      </c>
      <c r="T2330">
        <v>254</v>
      </c>
      <c r="U2330">
        <v>1</v>
      </c>
      <c r="V2330">
        <v>3</v>
      </c>
      <c r="W2330">
        <v>0</v>
      </c>
      <c r="X2330">
        <v>30.301457566193253</v>
      </c>
      <c r="Y2330">
        <v>0</v>
      </c>
      <c r="Z2330">
        <v>0</v>
      </c>
      <c r="AA2330">
        <v>9.6312753349575004</v>
      </c>
      <c r="AB2330">
        <v>492.60544230065324</v>
      </c>
      <c r="AC2330">
        <v>106.76899117961999</v>
      </c>
      <c r="AD2330">
        <v>51.702167143006804</v>
      </c>
      <c r="AE2330">
        <v>691.00933352443087</v>
      </c>
    </row>
    <row r="2331" spans="1:31" x14ac:dyDescent="0.25">
      <c r="A2331">
        <v>2412634</v>
      </c>
      <c r="B2331">
        <v>1</v>
      </c>
      <c r="C2331" t="s">
        <v>80</v>
      </c>
      <c r="D2331" t="s">
        <v>95</v>
      </c>
      <c r="E2331" t="s">
        <v>146</v>
      </c>
      <c r="F2331" t="s">
        <v>6964</v>
      </c>
      <c r="G2331" t="s">
        <v>168</v>
      </c>
      <c r="H2331" t="s">
        <v>149</v>
      </c>
      <c r="I2331" t="s">
        <v>136</v>
      </c>
      <c r="J2331" t="s">
        <v>137</v>
      </c>
      <c r="K2331" t="s">
        <v>138</v>
      </c>
      <c r="L2331" t="s">
        <v>6965</v>
      </c>
      <c r="M2331" t="s">
        <v>6966</v>
      </c>
      <c r="N2331">
        <v>3.4530555550000002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0.50348522374333327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0.50348522374333327</v>
      </c>
    </row>
    <row r="2332" spans="1:31" x14ac:dyDescent="0.25">
      <c r="A2332">
        <v>2412611</v>
      </c>
      <c r="B2332">
        <v>1</v>
      </c>
      <c r="C2332" t="s">
        <v>80</v>
      </c>
      <c r="D2332" t="s">
        <v>90</v>
      </c>
      <c r="E2332" t="s">
        <v>241</v>
      </c>
      <c r="F2332" t="s">
        <v>3889</v>
      </c>
      <c r="G2332" t="s">
        <v>168</v>
      </c>
      <c r="H2332" t="s">
        <v>135</v>
      </c>
      <c r="I2332" t="s">
        <v>136</v>
      </c>
      <c r="J2332" t="s">
        <v>3</v>
      </c>
      <c r="K2332" t="s">
        <v>138</v>
      </c>
      <c r="L2332" t="s">
        <v>6967</v>
      </c>
      <c r="M2332" t="s">
        <v>6968</v>
      </c>
      <c r="N2332">
        <v>1.7652777770000001</v>
      </c>
      <c r="O2332">
        <v>0</v>
      </c>
      <c r="P2332">
        <v>18296</v>
      </c>
      <c r="Q2332">
        <v>0</v>
      </c>
      <c r="R2332">
        <v>0</v>
      </c>
      <c r="S2332">
        <v>3</v>
      </c>
      <c r="T2332">
        <v>1648</v>
      </c>
      <c r="U2332">
        <v>0</v>
      </c>
      <c r="V2332">
        <v>6</v>
      </c>
      <c r="W2332">
        <v>0</v>
      </c>
      <c r="X2332">
        <v>6402.686827970987</v>
      </c>
      <c r="Y2332">
        <v>0</v>
      </c>
      <c r="Z2332">
        <v>0</v>
      </c>
      <c r="AA2332">
        <v>301.02380261345388</v>
      </c>
      <c r="AB2332">
        <v>2398.7346531240996</v>
      </c>
      <c r="AC2332">
        <v>0</v>
      </c>
      <c r="AD2332">
        <v>234.25819482844568</v>
      </c>
      <c r="AE2332">
        <v>9336.7034785369869</v>
      </c>
    </row>
    <row r="2333" spans="1:31" x14ac:dyDescent="0.25">
      <c r="A2333">
        <v>2412465</v>
      </c>
      <c r="B2333">
        <v>1</v>
      </c>
      <c r="C2333" t="s">
        <v>81</v>
      </c>
      <c r="D2333" t="s">
        <v>128</v>
      </c>
      <c r="E2333" t="s">
        <v>132</v>
      </c>
      <c r="F2333" t="s">
        <v>6969</v>
      </c>
      <c r="G2333" t="s">
        <v>158</v>
      </c>
      <c r="H2333" t="s">
        <v>135</v>
      </c>
      <c r="I2333" t="s">
        <v>136</v>
      </c>
      <c r="J2333" t="s">
        <v>137</v>
      </c>
      <c r="K2333" t="s">
        <v>159</v>
      </c>
      <c r="L2333" t="s">
        <v>6970</v>
      </c>
      <c r="M2333" t="s">
        <v>6971</v>
      </c>
      <c r="N2333">
        <v>0.69499999999999995</v>
      </c>
      <c r="O2333">
        <v>0</v>
      </c>
      <c r="P2333">
        <v>0</v>
      </c>
      <c r="Q2333">
        <v>0</v>
      </c>
      <c r="R2333">
        <v>0</v>
      </c>
      <c r="S2333">
        <v>6</v>
      </c>
      <c r="T2333">
        <v>1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10.432997037956444</v>
      </c>
      <c r="AB2333">
        <v>2.8515388030800004</v>
      </c>
      <c r="AC2333">
        <v>0</v>
      </c>
      <c r="AD2333">
        <v>0</v>
      </c>
      <c r="AE2333">
        <v>13.284535841036444</v>
      </c>
    </row>
    <row r="2334" spans="1:31" x14ac:dyDescent="0.25">
      <c r="A2334">
        <v>2412797</v>
      </c>
      <c r="B2334">
        <v>1</v>
      </c>
      <c r="C2334" t="s">
        <v>80</v>
      </c>
      <c r="D2334" t="s">
        <v>101</v>
      </c>
      <c r="E2334" t="s">
        <v>162</v>
      </c>
      <c r="F2334" t="s">
        <v>6972</v>
      </c>
      <c r="G2334" t="s">
        <v>154</v>
      </c>
      <c r="H2334" t="s">
        <v>149</v>
      </c>
      <c r="I2334" t="s">
        <v>136</v>
      </c>
      <c r="J2334" t="s">
        <v>137</v>
      </c>
      <c r="K2334" t="s">
        <v>138</v>
      </c>
      <c r="L2334" t="s">
        <v>6973</v>
      </c>
      <c r="M2334" t="s">
        <v>6974</v>
      </c>
      <c r="N2334">
        <v>0.75138888800000003</v>
      </c>
      <c r="O2334">
        <v>0</v>
      </c>
      <c r="P2334">
        <v>2</v>
      </c>
      <c r="Q2334">
        <v>0</v>
      </c>
      <c r="R2334">
        <v>0</v>
      </c>
      <c r="S2334">
        <v>0</v>
      </c>
      <c r="T2334">
        <v>4</v>
      </c>
      <c r="U2334">
        <v>0</v>
      </c>
      <c r="V2334">
        <v>0</v>
      </c>
      <c r="W2334">
        <v>0</v>
      </c>
      <c r="X2334">
        <v>0.29086893158201665</v>
      </c>
      <c r="Y2334">
        <v>0</v>
      </c>
      <c r="Z2334">
        <v>0</v>
      </c>
      <c r="AA2334">
        <v>0</v>
      </c>
      <c r="AB2334">
        <v>2.8558535659667998</v>
      </c>
      <c r="AC2334">
        <v>0</v>
      </c>
      <c r="AD2334">
        <v>0</v>
      </c>
      <c r="AE2334">
        <v>3.1467224975488164</v>
      </c>
    </row>
    <row r="2335" spans="1:31" x14ac:dyDescent="0.25">
      <c r="A2335">
        <v>2412588</v>
      </c>
      <c r="B2335">
        <v>1</v>
      </c>
      <c r="C2335" t="s">
        <v>80</v>
      </c>
      <c r="D2335" t="s">
        <v>110</v>
      </c>
      <c r="E2335" t="s">
        <v>162</v>
      </c>
      <c r="F2335" t="s">
        <v>963</v>
      </c>
      <c r="G2335" t="s">
        <v>593</v>
      </c>
      <c r="H2335" t="s">
        <v>149</v>
      </c>
      <c r="I2335" t="s">
        <v>136</v>
      </c>
      <c r="J2335" t="s">
        <v>137</v>
      </c>
      <c r="K2335" t="s">
        <v>138</v>
      </c>
      <c r="L2335" t="s">
        <v>6975</v>
      </c>
      <c r="M2335" t="s">
        <v>6976</v>
      </c>
      <c r="N2335">
        <v>1.048333333</v>
      </c>
      <c r="O2335">
        <v>0</v>
      </c>
      <c r="P2335">
        <v>71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15.953283911054596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15.953283911054596</v>
      </c>
    </row>
    <row r="2336" spans="1:31" x14ac:dyDescent="0.25">
      <c r="A2336">
        <v>2412565</v>
      </c>
      <c r="B2336">
        <v>1</v>
      </c>
      <c r="C2336" t="s">
        <v>80</v>
      </c>
      <c r="D2336" t="s">
        <v>85</v>
      </c>
      <c r="E2336" t="s">
        <v>162</v>
      </c>
      <c r="F2336" t="s">
        <v>6977</v>
      </c>
      <c r="G2336" t="s">
        <v>158</v>
      </c>
      <c r="H2336" t="s">
        <v>149</v>
      </c>
      <c r="I2336" t="s">
        <v>136</v>
      </c>
      <c r="J2336" t="s">
        <v>137</v>
      </c>
      <c r="K2336" t="s">
        <v>159</v>
      </c>
      <c r="L2336" t="s">
        <v>6978</v>
      </c>
      <c r="M2336" t="s">
        <v>6979</v>
      </c>
      <c r="N2336">
        <v>0.57166666600000005</v>
      </c>
      <c r="O2336">
        <v>0</v>
      </c>
      <c r="P2336">
        <v>223</v>
      </c>
      <c r="Q2336">
        <v>0</v>
      </c>
      <c r="R2336">
        <v>0</v>
      </c>
      <c r="S2336">
        <v>0</v>
      </c>
      <c r="T2336">
        <v>9</v>
      </c>
      <c r="U2336">
        <v>0</v>
      </c>
      <c r="V2336">
        <v>0</v>
      </c>
      <c r="W2336">
        <v>0</v>
      </c>
      <c r="X2336">
        <v>25.937047844096082</v>
      </c>
      <c r="Y2336">
        <v>0</v>
      </c>
      <c r="Z2336">
        <v>0</v>
      </c>
      <c r="AA2336">
        <v>0</v>
      </c>
      <c r="AB2336">
        <v>0.95251465033013338</v>
      </c>
      <c r="AC2336">
        <v>0</v>
      </c>
      <c r="AD2336">
        <v>0</v>
      </c>
      <c r="AE2336">
        <v>26.889562494426215</v>
      </c>
    </row>
    <row r="2337" spans="1:31" x14ac:dyDescent="0.25">
      <c r="A2337">
        <v>2412296</v>
      </c>
      <c r="B2337">
        <v>1</v>
      </c>
      <c r="C2337" t="s">
        <v>81</v>
      </c>
      <c r="D2337" t="s">
        <v>113</v>
      </c>
      <c r="E2337" t="s">
        <v>288</v>
      </c>
      <c r="F2337" t="s">
        <v>6980</v>
      </c>
      <c r="G2337" t="s">
        <v>164</v>
      </c>
      <c r="H2337" t="s">
        <v>149</v>
      </c>
      <c r="I2337" t="s">
        <v>136</v>
      </c>
      <c r="J2337" t="s">
        <v>137</v>
      </c>
      <c r="K2337" t="s">
        <v>138</v>
      </c>
      <c r="L2337" t="s">
        <v>6981</v>
      </c>
      <c r="M2337" t="s">
        <v>6982</v>
      </c>
      <c r="N2337">
        <v>2.568333333</v>
      </c>
      <c r="O2337">
        <v>0</v>
      </c>
      <c r="P2337">
        <v>55</v>
      </c>
      <c r="Q2337">
        <v>0</v>
      </c>
      <c r="R2337">
        <v>0</v>
      </c>
      <c r="S2337">
        <v>0</v>
      </c>
      <c r="T2337">
        <v>3</v>
      </c>
      <c r="U2337">
        <v>0</v>
      </c>
      <c r="V2337">
        <v>0</v>
      </c>
      <c r="W2337">
        <v>0</v>
      </c>
      <c r="X2337">
        <v>30.97041548386219</v>
      </c>
      <c r="Y2337">
        <v>0</v>
      </c>
      <c r="Z2337">
        <v>0</v>
      </c>
      <c r="AA2337">
        <v>0</v>
      </c>
      <c r="AB2337">
        <v>0.49028823084499995</v>
      </c>
      <c r="AC2337">
        <v>0</v>
      </c>
      <c r="AD2337">
        <v>0</v>
      </c>
      <c r="AE2337">
        <v>31.46070371470719</v>
      </c>
    </row>
    <row r="2338" spans="1:31" x14ac:dyDescent="0.25">
      <c r="A2338">
        <v>2412425</v>
      </c>
      <c r="B2338">
        <v>1</v>
      </c>
      <c r="C2338" t="s">
        <v>81</v>
      </c>
      <c r="D2338" t="s">
        <v>119</v>
      </c>
      <c r="E2338" t="s">
        <v>152</v>
      </c>
      <c r="F2338" t="s">
        <v>6983</v>
      </c>
      <c r="G2338" t="s">
        <v>403</v>
      </c>
      <c r="H2338" t="s">
        <v>149</v>
      </c>
      <c r="I2338" t="s">
        <v>136</v>
      </c>
      <c r="J2338" t="s">
        <v>137</v>
      </c>
      <c r="K2338" t="s">
        <v>138</v>
      </c>
      <c r="L2338" t="s">
        <v>6984</v>
      </c>
      <c r="M2338" t="s">
        <v>6985</v>
      </c>
      <c r="N2338">
        <v>0.80888888800000003</v>
      </c>
      <c r="O2338">
        <v>0</v>
      </c>
      <c r="P2338">
        <v>2</v>
      </c>
      <c r="Q2338">
        <v>0</v>
      </c>
      <c r="R2338">
        <v>25</v>
      </c>
      <c r="S2338">
        <v>0</v>
      </c>
      <c r="T2338">
        <v>4</v>
      </c>
      <c r="U2338">
        <v>0</v>
      </c>
      <c r="V2338">
        <v>0</v>
      </c>
      <c r="W2338">
        <v>0</v>
      </c>
      <c r="X2338">
        <v>0.17177566895533333</v>
      </c>
      <c r="Y2338">
        <v>0</v>
      </c>
      <c r="Z2338">
        <v>7.5016582353025907</v>
      </c>
      <c r="AA2338">
        <v>0</v>
      </c>
      <c r="AB2338">
        <v>9.5326789046246425</v>
      </c>
      <c r="AC2338">
        <v>0</v>
      </c>
      <c r="AD2338">
        <v>0</v>
      </c>
      <c r="AE2338">
        <v>17.206112808882565</v>
      </c>
    </row>
    <row r="2339" spans="1:31" x14ac:dyDescent="0.25">
      <c r="A2339">
        <v>2412674</v>
      </c>
      <c r="B2339">
        <v>1</v>
      </c>
      <c r="C2339" t="s">
        <v>80</v>
      </c>
      <c r="D2339" t="s">
        <v>98</v>
      </c>
      <c r="E2339" t="s">
        <v>174</v>
      </c>
      <c r="F2339" t="s">
        <v>6986</v>
      </c>
      <c r="G2339" t="s">
        <v>143</v>
      </c>
      <c r="H2339" t="s">
        <v>135</v>
      </c>
      <c r="I2339" t="s">
        <v>278</v>
      </c>
      <c r="J2339" t="s">
        <v>137</v>
      </c>
      <c r="K2339" t="s">
        <v>138</v>
      </c>
      <c r="L2339" t="s">
        <v>6987</v>
      </c>
      <c r="M2339" t="s">
        <v>6988</v>
      </c>
      <c r="N2339">
        <v>9.7222220000000008E-3</v>
      </c>
      <c r="O2339">
        <v>1</v>
      </c>
      <c r="P2339">
        <v>257</v>
      </c>
      <c r="Q2339">
        <v>2</v>
      </c>
      <c r="R2339">
        <v>13</v>
      </c>
      <c r="S2339">
        <v>10</v>
      </c>
      <c r="T2339">
        <v>60</v>
      </c>
      <c r="U2339">
        <v>2</v>
      </c>
      <c r="V2339">
        <v>0</v>
      </c>
      <c r="W2339">
        <v>4.7975061472916667E-3</v>
      </c>
      <c r="X2339">
        <v>0.56611669627420824</v>
      </c>
      <c r="Y2339">
        <v>1.6017982311333334E-2</v>
      </c>
      <c r="Z2339">
        <v>2.4969646605750007E-2</v>
      </c>
      <c r="AA2339">
        <v>0.43499051412366652</v>
      </c>
      <c r="AB2339">
        <v>0.44320329032631961</v>
      </c>
      <c r="AC2339">
        <v>1.61547779142925</v>
      </c>
      <c r="AD2339">
        <v>0</v>
      </c>
      <c r="AE2339">
        <v>3.105573427217819</v>
      </c>
    </row>
    <row r="2340" spans="1:31" x14ac:dyDescent="0.25">
      <c r="A2340">
        <v>2412342</v>
      </c>
      <c r="B2340">
        <v>1</v>
      </c>
      <c r="C2340" t="s">
        <v>80</v>
      </c>
      <c r="D2340" t="s">
        <v>90</v>
      </c>
      <c r="E2340" t="s">
        <v>241</v>
      </c>
      <c r="F2340" t="s">
        <v>6989</v>
      </c>
      <c r="G2340" t="s">
        <v>158</v>
      </c>
      <c r="H2340" t="s">
        <v>135</v>
      </c>
      <c r="I2340" t="s">
        <v>136</v>
      </c>
      <c r="J2340" t="s">
        <v>137</v>
      </c>
      <c r="K2340" t="s">
        <v>159</v>
      </c>
      <c r="L2340" t="s">
        <v>6990</v>
      </c>
      <c r="M2340" t="s">
        <v>6991</v>
      </c>
      <c r="N2340">
        <v>3.2680555550000001</v>
      </c>
      <c r="O2340">
        <v>0</v>
      </c>
      <c r="P2340">
        <v>3097</v>
      </c>
      <c r="Q2340">
        <v>0</v>
      </c>
      <c r="R2340">
        <v>0</v>
      </c>
      <c r="S2340">
        <v>1</v>
      </c>
      <c r="T2340">
        <v>348</v>
      </c>
      <c r="U2340">
        <v>0</v>
      </c>
      <c r="V2340">
        <v>1</v>
      </c>
      <c r="W2340">
        <v>0</v>
      </c>
      <c r="X2340">
        <v>2004.3991588805043</v>
      </c>
      <c r="Y2340">
        <v>0</v>
      </c>
      <c r="Z2340">
        <v>0</v>
      </c>
      <c r="AA2340">
        <v>2362.750700955808</v>
      </c>
      <c r="AB2340">
        <v>1084.3855788382041</v>
      </c>
      <c r="AC2340">
        <v>0</v>
      </c>
      <c r="AD2340">
        <v>555.5127630866474</v>
      </c>
      <c r="AE2340">
        <v>6007.0482017611639</v>
      </c>
    </row>
    <row r="2341" spans="1:31" x14ac:dyDescent="0.25">
      <c r="A2341">
        <v>2412737</v>
      </c>
      <c r="B2341">
        <v>1</v>
      </c>
      <c r="C2341" t="s">
        <v>80</v>
      </c>
      <c r="D2341" t="s">
        <v>100</v>
      </c>
      <c r="E2341" t="s">
        <v>162</v>
      </c>
      <c r="F2341" t="s">
        <v>6992</v>
      </c>
      <c r="G2341" t="s">
        <v>164</v>
      </c>
      <c r="H2341" t="s">
        <v>149</v>
      </c>
      <c r="I2341" t="s">
        <v>136</v>
      </c>
      <c r="J2341" t="s">
        <v>137</v>
      </c>
      <c r="K2341" t="s">
        <v>138</v>
      </c>
      <c r="L2341" t="s">
        <v>6993</v>
      </c>
      <c r="M2341" t="s">
        <v>6994</v>
      </c>
      <c r="N2341">
        <v>0.45638888799999999</v>
      </c>
      <c r="O2341">
        <v>0</v>
      </c>
      <c r="P2341">
        <v>155</v>
      </c>
      <c r="Q2341">
        <v>0</v>
      </c>
      <c r="R2341">
        <v>0</v>
      </c>
      <c r="S2341">
        <v>0</v>
      </c>
      <c r="T2341">
        <v>10</v>
      </c>
      <c r="U2341">
        <v>0</v>
      </c>
      <c r="V2341">
        <v>0</v>
      </c>
      <c r="W2341">
        <v>0</v>
      </c>
      <c r="X2341">
        <v>18.121079097978214</v>
      </c>
      <c r="Y2341">
        <v>0</v>
      </c>
      <c r="Z2341">
        <v>0</v>
      </c>
      <c r="AA2341">
        <v>0</v>
      </c>
      <c r="AB2341">
        <v>13.038087078048944</v>
      </c>
      <c r="AC2341">
        <v>0</v>
      </c>
      <c r="AD2341">
        <v>0</v>
      </c>
      <c r="AE2341">
        <v>31.159166176027156</v>
      </c>
    </row>
    <row r="2342" spans="1:31" x14ac:dyDescent="0.25">
      <c r="A2342">
        <v>2412671</v>
      </c>
      <c r="B2342">
        <v>1</v>
      </c>
      <c r="C2342" t="s">
        <v>80</v>
      </c>
      <c r="D2342" t="s">
        <v>101</v>
      </c>
      <c r="E2342" t="s">
        <v>132</v>
      </c>
      <c r="F2342" t="s">
        <v>3853</v>
      </c>
      <c r="G2342" t="s">
        <v>215</v>
      </c>
      <c r="H2342" t="s">
        <v>135</v>
      </c>
      <c r="I2342" t="s">
        <v>136</v>
      </c>
      <c r="J2342" t="s">
        <v>137</v>
      </c>
      <c r="K2342" t="s">
        <v>138</v>
      </c>
      <c r="L2342" t="s">
        <v>6995</v>
      </c>
      <c r="M2342" t="s">
        <v>6996</v>
      </c>
      <c r="N2342">
        <v>1.623611111</v>
      </c>
      <c r="O2342">
        <v>7</v>
      </c>
      <c r="P2342">
        <v>232</v>
      </c>
      <c r="Q2342">
        <v>2</v>
      </c>
      <c r="R2342">
        <v>63</v>
      </c>
      <c r="S2342">
        <v>19</v>
      </c>
      <c r="T2342">
        <v>52</v>
      </c>
      <c r="U2342">
        <v>1</v>
      </c>
      <c r="V2342">
        <v>1</v>
      </c>
      <c r="W2342">
        <v>6.884813161559558</v>
      </c>
      <c r="X2342">
        <v>127.59498748230654</v>
      </c>
      <c r="Y2342">
        <v>1.257013287729889</v>
      </c>
      <c r="Z2342">
        <v>25.807408454539189</v>
      </c>
      <c r="AA2342">
        <v>171.48656125179133</v>
      </c>
      <c r="AB2342">
        <v>128.2037159257585</v>
      </c>
      <c r="AC2342">
        <v>27.582053065050228</v>
      </c>
      <c r="AD2342">
        <v>0.74730129445986682</v>
      </c>
      <c r="AE2342">
        <v>489.5638539231951</v>
      </c>
    </row>
    <row r="2343" spans="1:31" x14ac:dyDescent="0.25">
      <c r="A2343">
        <v>2412545</v>
      </c>
      <c r="B2343">
        <v>1</v>
      </c>
      <c r="C2343" t="s">
        <v>80</v>
      </c>
      <c r="D2343" t="s">
        <v>82</v>
      </c>
      <c r="E2343" t="s">
        <v>152</v>
      </c>
      <c r="F2343" t="s">
        <v>907</v>
      </c>
      <c r="G2343" t="s">
        <v>176</v>
      </c>
      <c r="H2343" t="s">
        <v>149</v>
      </c>
      <c r="I2343" t="s">
        <v>136</v>
      </c>
      <c r="J2343" t="s">
        <v>137</v>
      </c>
      <c r="K2343" t="s">
        <v>159</v>
      </c>
      <c r="L2343" t="s">
        <v>6997</v>
      </c>
      <c r="M2343" t="s">
        <v>6998</v>
      </c>
      <c r="N2343">
        <v>2.6116666660000001</v>
      </c>
      <c r="O2343">
        <v>0</v>
      </c>
      <c r="P2343">
        <v>208</v>
      </c>
      <c r="Q2343">
        <v>0</v>
      </c>
      <c r="R2343">
        <v>0</v>
      </c>
      <c r="S2343">
        <v>0</v>
      </c>
      <c r="T2343">
        <v>12</v>
      </c>
      <c r="U2343">
        <v>0</v>
      </c>
      <c r="V2343">
        <v>0</v>
      </c>
      <c r="W2343">
        <v>0</v>
      </c>
      <c r="X2343">
        <v>91.779307996813998</v>
      </c>
      <c r="Y2343">
        <v>0</v>
      </c>
      <c r="Z2343">
        <v>0</v>
      </c>
      <c r="AA2343">
        <v>0</v>
      </c>
      <c r="AB2343">
        <v>18.146108815162751</v>
      </c>
      <c r="AC2343">
        <v>0</v>
      </c>
      <c r="AD2343">
        <v>0</v>
      </c>
      <c r="AE2343">
        <v>109.92541681197675</v>
      </c>
    </row>
    <row r="2344" spans="1:31" x14ac:dyDescent="0.25">
      <c r="A2344">
        <v>2412402</v>
      </c>
      <c r="B2344">
        <v>1</v>
      </c>
      <c r="C2344" t="s">
        <v>81</v>
      </c>
      <c r="D2344" t="s">
        <v>122</v>
      </c>
      <c r="E2344" t="s">
        <v>174</v>
      </c>
      <c r="F2344" t="s">
        <v>6999</v>
      </c>
      <c r="G2344" t="s">
        <v>158</v>
      </c>
      <c r="H2344" t="s">
        <v>135</v>
      </c>
      <c r="I2344" t="s">
        <v>136</v>
      </c>
      <c r="J2344" t="s">
        <v>137</v>
      </c>
      <c r="K2344" t="s">
        <v>159</v>
      </c>
      <c r="L2344" t="s">
        <v>7000</v>
      </c>
      <c r="M2344" t="s">
        <v>7001</v>
      </c>
      <c r="N2344">
        <v>4.335</v>
      </c>
      <c r="O2344">
        <v>0</v>
      </c>
      <c r="P2344">
        <v>0</v>
      </c>
      <c r="Q2344">
        <v>11</v>
      </c>
      <c r="R2344">
        <v>0</v>
      </c>
      <c r="S2344">
        <v>4</v>
      </c>
      <c r="T2344">
        <v>0</v>
      </c>
      <c r="U2344">
        <v>1</v>
      </c>
      <c r="V2344">
        <v>0</v>
      </c>
      <c r="W2344">
        <v>0</v>
      </c>
      <c r="X2344">
        <v>0</v>
      </c>
      <c r="Y2344">
        <v>8.0662699793658668</v>
      </c>
      <c r="Z2344">
        <v>0</v>
      </c>
      <c r="AA2344">
        <v>326.85969337207007</v>
      </c>
      <c r="AB2344">
        <v>0</v>
      </c>
      <c r="AC2344">
        <v>656.90571153688359</v>
      </c>
      <c r="AD2344">
        <v>0</v>
      </c>
      <c r="AE2344">
        <v>991.83167488831953</v>
      </c>
    </row>
    <row r="2345" spans="1:31" x14ac:dyDescent="0.25">
      <c r="A2345">
        <v>2412757</v>
      </c>
      <c r="B2345">
        <v>1</v>
      </c>
      <c r="C2345" t="s">
        <v>80</v>
      </c>
      <c r="D2345" t="s">
        <v>86</v>
      </c>
      <c r="E2345" t="s">
        <v>288</v>
      </c>
      <c r="F2345" t="s">
        <v>7002</v>
      </c>
      <c r="G2345" t="s">
        <v>164</v>
      </c>
      <c r="H2345" t="s">
        <v>149</v>
      </c>
      <c r="I2345" t="s">
        <v>136</v>
      </c>
      <c r="J2345" t="s">
        <v>137</v>
      </c>
      <c r="K2345" t="s">
        <v>138</v>
      </c>
      <c r="L2345" t="s">
        <v>7003</v>
      </c>
      <c r="M2345" t="s">
        <v>7004</v>
      </c>
      <c r="N2345">
        <v>0.84444444399999996</v>
      </c>
      <c r="O2345">
        <v>0</v>
      </c>
      <c r="P2345">
        <v>13</v>
      </c>
      <c r="Q2345">
        <v>0</v>
      </c>
      <c r="R2345">
        <v>0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3.5747979180832168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3.5747979180832168</v>
      </c>
    </row>
    <row r="2346" spans="1:31" x14ac:dyDescent="0.25">
      <c r="A2346">
        <v>2412794</v>
      </c>
      <c r="B2346">
        <v>1</v>
      </c>
      <c r="C2346" t="s">
        <v>80</v>
      </c>
      <c r="D2346" t="s">
        <v>99</v>
      </c>
      <c r="E2346" t="s">
        <v>162</v>
      </c>
      <c r="F2346" t="s">
        <v>7005</v>
      </c>
      <c r="G2346" t="s">
        <v>228</v>
      </c>
      <c r="H2346" t="s">
        <v>149</v>
      </c>
      <c r="I2346" t="s">
        <v>136</v>
      </c>
      <c r="J2346" t="s">
        <v>137</v>
      </c>
      <c r="K2346" t="s">
        <v>138</v>
      </c>
      <c r="L2346" t="s">
        <v>7006</v>
      </c>
      <c r="M2346" t="s">
        <v>7007</v>
      </c>
      <c r="N2346">
        <v>1.6558333329999999</v>
      </c>
      <c r="O2346">
        <v>0</v>
      </c>
      <c r="P2346">
        <v>62</v>
      </c>
      <c r="Q2346">
        <v>0</v>
      </c>
      <c r="R2346">
        <v>0</v>
      </c>
      <c r="S2346">
        <v>0</v>
      </c>
      <c r="T2346">
        <v>3</v>
      </c>
      <c r="U2346">
        <v>0</v>
      </c>
      <c r="V2346">
        <v>0</v>
      </c>
      <c r="W2346">
        <v>0</v>
      </c>
      <c r="X2346">
        <v>14.443527316529554</v>
      </c>
      <c r="Y2346">
        <v>0</v>
      </c>
      <c r="Z2346">
        <v>0</v>
      </c>
      <c r="AA2346">
        <v>0</v>
      </c>
      <c r="AB2346">
        <v>1.5561460297331222</v>
      </c>
      <c r="AC2346">
        <v>0</v>
      </c>
      <c r="AD2346">
        <v>0</v>
      </c>
      <c r="AE2346">
        <v>15.999673346262677</v>
      </c>
    </row>
    <row r="2347" spans="1:31" x14ac:dyDescent="0.25">
      <c r="A2347">
        <v>2412316</v>
      </c>
      <c r="B2347">
        <v>1</v>
      </c>
      <c r="C2347" t="s">
        <v>81</v>
      </c>
      <c r="D2347" t="s">
        <v>127</v>
      </c>
      <c r="E2347" t="s">
        <v>132</v>
      </c>
      <c r="F2347" t="s">
        <v>7008</v>
      </c>
      <c r="G2347" t="s">
        <v>143</v>
      </c>
      <c r="H2347" t="s">
        <v>135</v>
      </c>
      <c r="I2347" t="s">
        <v>136</v>
      </c>
      <c r="J2347" t="s">
        <v>137</v>
      </c>
      <c r="K2347" t="s">
        <v>138</v>
      </c>
      <c r="L2347" t="s">
        <v>7009</v>
      </c>
      <c r="M2347" t="s">
        <v>7010</v>
      </c>
      <c r="N2347">
        <v>0.90972222199999997</v>
      </c>
      <c r="O2347">
        <v>0</v>
      </c>
      <c r="P2347">
        <v>857</v>
      </c>
      <c r="Q2347">
        <v>0</v>
      </c>
      <c r="R2347">
        <v>29</v>
      </c>
      <c r="S2347">
        <v>0</v>
      </c>
      <c r="T2347">
        <v>92</v>
      </c>
      <c r="U2347">
        <v>0</v>
      </c>
      <c r="V2347">
        <v>0</v>
      </c>
      <c r="W2347">
        <v>0</v>
      </c>
      <c r="X2347">
        <v>147.95641095756517</v>
      </c>
      <c r="Y2347">
        <v>0</v>
      </c>
      <c r="Z2347">
        <v>2.5367768150694006</v>
      </c>
      <c r="AA2347">
        <v>0</v>
      </c>
      <c r="AB2347">
        <v>60.263666642536933</v>
      </c>
      <c r="AC2347">
        <v>0</v>
      </c>
      <c r="AD2347">
        <v>0</v>
      </c>
      <c r="AE2347">
        <v>210.75685441517152</v>
      </c>
    </row>
    <row r="2348" spans="1:31" x14ac:dyDescent="0.25">
      <c r="A2348">
        <v>2412608</v>
      </c>
      <c r="B2348">
        <v>1</v>
      </c>
      <c r="C2348" t="s">
        <v>80</v>
      </c>
      <c r="D2348" t="s">
        <v>95</v>
      </c>
      <c r="E2348" t="s">
        <v>146</v>
      </c>
      <c r="F2348" t="s">
        <v>7011</v>
      </c>
      <c r="G2348" t="s">
        <v>168</v>
      </c>
      <c r="H2348" t="s">
        <v>149</v>
      </c>
      <c r="I2348" t="s">
        <v>136</v>
      </c>
      <c r="J2348" t="s">
        <v>137</v>
      </c>
      <c r="K2348" t="s">
        <v>138</v>
      </c>
      <c r="L2348" t="s">
        <v>7012</v>
      </c>
      <c r="M2348" t="s">
        <v>7013</v>
      </c>
      <c r="N2348">
        <v>1.717777777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</row>
    <row r="2349" spans="1:31" x14ac:dyDescent="0.25">
      <c r="A2349">
        <v>2412508</v>
      </c>
      <c r="B2349">
        <v>1</v>
      </c>
      <c r="C2349" t="s">
        <v>80</v>
      </c>
      <c r="D2349" t="s">
        <v>107</v>
      </c>
      <c r="E2349" t="s">
        <v>141</v>
      </c>
      <c r="F2349" t="s">
        <v>7014</v>
      </c>
      <c r="G2349" t="s">
        <v>143</v>
      </c>
      <c r="H2349" t="s">
        <v>135</v>
      </c>
      <c r="I2349" t="s">
        <v>136</v>
      </c>
      <c r="J2349" t="s">
        <v>137</v>
      </c>
      <c r="K2349" t="s">
        <v>138</v>
      </c>
      <c r="L2349" t="s">
        <v>7015</v>
      </c>
      <c r="M2349" t="s">
        <v>7016</v>
      </c>
      <c r="N2349">
        <v>1.282777777</v>
      </c>
      <c r="O2349">
        <v>0</v>
      </c>
      <c r="P2349">
        <v>489</v>
      </c>
      <c r="Q2349">
        <v>4</v>
      </c>
      <c r="R2349">
        <v>3</v>
      </c>
      <c r="S2349">
        <v>0</v>
      </c>
      <c r="T2349">
        <v>24</v>
      </c>
      <c r="U2349">
        <v>0</v>
      </c>
      <c r="V2349">
        <v>1</v>
      </c>
      <c r="W2349">
        <v>0</v>
      </c>
      <c r="X2349">
        <v>60.873302886067997</v>
      </c>
      <c r="Y2349">
        <v>2.9448767634573003</v>
      </c>
      <c r="Z2349">
        <v>0.14822966378285002</v>
      </c>
      <c r="AA2349">
        <v>0</v>
      </c>
      <c r="AB2349">
        <v>24.769543132916404</v>
      </c>
      <c r="AC2349">
        <v>0</v>
      </c>
      <c r="AD2349">
        <v>1.5202296977086669</v>
      </c>
      <c r="AE2349">
        <v>90.256182143933231</v>
      </c>
    </row>
    <row r="2350" spans="1:31" x14ac:dyDescent="0.25">
      <c r="A2350">
        <v>2412445</v>
      </c>
      <c r="B2350">
        <v>1</v>
      </c>
      <c r="C2350" t="s">
        <v>81</v>
      </c>
      <c r="D2350" t="s">
        <v>123</v>
      </c>
      <c r="E2350" t="s">
        <v>174</v>
      </c>
      <c r="F2350" t="s">
        <v>7017</v>
      </c>
      <c r="G2350" t="s">
        <v>158</v>
      </c>
      <c r="H2350" t="s">
        <v>135</v>
      </c>
      <c r="I2350" t="s">
        <v>136</v>
      </c>
      <c r="J2350" t="s">
        <v>137</v>
      </c>
      <c r="K2350" t="s">
        <v>159</v>
      </c>
      <c r="L2350" t="s">
        <v>7018</v>
      </c>
      <c r="M2350" t="s">
        <v>7019</v>
      </c>
      <c r="N2350">
        <v>3.2941666660000002</v>
      </c>
      <c r="O2350">
        <v>0</v>
      </c>
      <c r="P2350">
        <v>6</v>
      </c>
      <c r="Q2350">
        <v>0</v>
      </c>
      <c r="R2350">
        <v>46</v>
      </c>
      <c r="S2350">
        <v>0</v>
      </c>
      <c r="T2350">
        <v>9</v>
      </c>
      <c r="U2350">
        <v>0</v>
      </c>
      <c r="V2350">
        <v>0</v>
      </c>
      <c r="W2350">
        <v>0</v>
      </c>
      <c r="X2350">
        <v>0.1137343434717</v>
      </c>
      <c r="Y2350">
        <v>0</v>
      </c>
      <c r="Z2350">
        <v>23.405105640435412</v>
      </c>
      <c r="AA2350">
        <v>0</v>
      </c>
      <c r="AB2350">
        <v>1.4103254258730002</v>
      </c>
      <c r="AC2350">
        <v>0</v>
      </c>
      <c r="AD2350">
        <v>0</v>
      </c>
      <c r="AE2350">
        <v>24.929165409780115</v>
      </c>
    </row>
    <row r="2351" spans="1:31" x14ac:dyDescent="0.25">
      <c r="A2351">
        <v>2412299</v>
      </c>
      <c r="B2351">
        <v>1</v>
      </c>
      <c r="C2351" t="s">
        <v>81</v>
      </c>
      <c r="D2351" t="s">
        <v>128</v>
      </c>
      <c r="E2351" t="s">
        <v>146</v>
      </c>
      <c r="F2351" t="s">
        <v>7020</v>
      </c>
      <c r="G2351" t="s">
        <v>148</v>
      </c>
      <c r="H2351" t="s">
        <v>149</v>
      </c>
      <c r="I2351" t="s">
        <v>136</v>
      </c>
      <c r="J2351" t="s">
        <v>137</v>
      </c>
      <c r="K2351" t="s">
        <v>138</v>
      </c>
      <c r="L2351" t="s">
        <v>7021</v>
      </c>
      <c r="M2351" t="s">
        <v>7022</v>
      </c>
      <c r="N2351">
        <v>1.6033333329999999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1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4.3241315107097336</v>
      </c>
      <c r="AC2351">
        <v>0</v>
      </c>
      <c r="AD2351">
        <v>0</v>
      </c>
      <c r="AE2351">
        <v>4.3241315107097336</v>
      </c>
    </row>
    <row r="2352" spans="1:31" x14ac:dyDescent="0.25">
      <c r="A2352">
        <v>2412731</v>
      </c>
      <c r="B2352">
        <v>1</v>
      </c>
      <c r="C2352" t="s">
        <v>81</v>
      </c>
      <c r="D2352" t="s">
        <v>128</v>
      </c>
      <c r="E2352" t="s">
        <v>162</v>
      </c>
      <c r="F2352" t="s">
        <v>7023</v>
      </c>
      <c r="G2352" t="s">
        <v>164</v>
      </c>
      <c r="H2352" t="s">
        <v>149</v>
      </c>
      <c r="I2352" t="s">
        <v>136</v>
      </c>
      <c r="J2352" t="s">
        <v>137</v>
      </c>
      <c r="K2352" t="s">
        <v>138</v>
      </c>
      <c r="L2352" t="s">
        <v>7024</v>
      </c>
      <c r="M2352" t="s">
        <v>7025</v>
      </c>
      <c r="N2352">
        <v>1.176111111</v>
      </c>
      <c r="O2352">
        <v>0</v>
      </c>
      <c r="P2352">
        <v>622</v>
      </c>
      <c r="Q2352">
        <v>0</v>
      </c>
      <c r="R2352">
        <v>2</v>
      </c>
      <c r="S2352">
        <v>0</v>
      </c>
      <c r="T2352">
        <v>21</v>
      </c>
      <c r="U2352">
        <v>0</v>
      </c>
      <c r="V2352">
        <v>0</v>
      </c>
      <c r="W2352">
        <v>0</v>
      </c>
      <c r="X2352">
        <v>146.74901740004242</v>
      </c>
      <c r="Y2352">
        <v>0</v>
      </c>
      <c r="Z2352">
        <v>0</v>
      </c>
      <c r="AA2352">
        <v>0</v>
      </c>
      <c r="AB2352">
        <v>15.508694356324829</v>
      </c>
      <c r="AC2352">
        <v>0</v>
      </c>
      <c r="AD2352">
        <v>0</v>
      </c>
      <c r="AE2352">
        <v>162.25771175636726</v>
      </c>
    </row>
    <row r="2353" spans="1:31" x14ac:dyDescent="0.25">
      <c r="A2353">
        <v>2412336</v>
      </c>
      <c r="B2353">
        <v>1</v>
      </c>
      <c r="C2353" t="s">
        <v>81</v>
      </c>
      <c r="D2353" t="s">
        <v>128</v>
      </c>
      <c r="E2353" t="s">
        <v>132</v>
      </c>
      <c r="F2353" t="s">
        <v>7026</v>
      </c>
      <c r="G2353" t="s">
        <v>158</v>
      </c>
      <c r="H2353" t="s">
        <v>135</v>
      </c>
      <c r="I2353" t="s">
        <v>136</v>
      </c>
      <c r="J2353" t="s">
        <v>137</v>
      </c>
      <c r="K2353" t="s">
        <v>159</v>
      </c>
      <c r="L2353" t="s">
        <v>7027</v>
      </c>
      <c r="M2353" t="s">
        <v>7028</v>
      </c>
      <c r="N2353">
        <v>0.66861111100000004</v>
      </c>
      <c r="O2353">
        <v>0</v>
      </c>
      <c r="P2353">
        <v>7053</v>
      </c>
      <c r="Q2353">
        <v>0</v>
      </c>
      <c r="R2353">
        <v>13</v>
      </c>
      <c r="S2353">
        <v>0</v>
      </c>
      <c r="T2353">
        <v>521</v>
      </c>
      <c r="U2353">
        <v>0</v>
      </c>
      <c r="V2353">
        <v>1</v>
      </c>
      <c r="W2353">
        <v>0</v>
      </c>
      <c r="X2353">
        <v>888.69026626827792</v>
      </c>
      <c r="Y2353">
        <v>0</v>
      </c>
      <c r="Z2353">
        <v>1.5376533883519254</v>
      </c>
      <c r="AA2353">
        <v>0</v>
      </c>
      <c r="AB2353">
        <v>354.08383630571808</v>
      </c>
      <c r="AC2353">
        <v>0</v>
      </c>
      <c r="AD2353">
        <v>14.450311330081004</v>
      </c>
      <c r="AE2353">
        <v>1258.7620672924288</v>
      </c>
    </row>
    <row r="2354" spans="1:31" x14ac:dyDescent="0.25">
      <c r="A2354">
        <v>2416146</v>
      </c>
      <c r="B2354">
        <v>1</v>
      </c>
      <c r="C2354" t="s">
        <v>80</v>
      </c>
      <c r="D2354" t="s">
        <v>104</v>
      </c>
      <c r="E2354" t="s">
        <v>162</v>
      </c>
      <c r="F2354" t="s">
        <v>7029</v>
      </c>
      <c r="G2354" t="s">
        <v>228</v>
      </c>
      <c r="H2354" t="s">
        <v>149</v>
      </c>
      <c r="I2354" t="s">
        <v>136</v>
      </c>
      <c r="J2354" t="s">
        <v>137</v>
      </c>
      <c r="K2354" t="s">
        <v>138</v>
      </c>
      <c r="L2354" t="s">
        <v>7030</v>
      </c>
      <c r="M2354" t="s">
        <v>7031</v>
      </c>
      <c r="N2354">
        <v>1.8052777769999999</v>
      </c>
      <c r="O2354">
        <v>0</v>
      </c>
      <c r="P2354">
        <v>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2.1892024370523999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2.1892024370523999</v>
      </c>
    </row>
    <row r="2355" spans="1:31" x14ac:dyDescent="0.25">
      <c r="A2355">
        <v>2416046</v>
      </c>
      <c r="B2355">
        <v>1</v>
      </c>
      <c r="C2355" t="s">
        <v>80</v>
      </c>
      <c r="D2355" t="s">
        <v>82</v>
      </c>
      <c r="E2355" t="s">
        <v>146</v>
      </c>
      <c r="F2355" t="s">
        <v>7032</v>
      </c>
      <c r="G2355" t="s">
        <v>199</v>
      </c>
      <c r="H2355" t="s">
        <v>149</v>
      </c>
      <c r="I2355" t="s">
        <v>136</v>
      </c>
      <c r="J2355" t="s">
        <v>137</v>
      </c>
      <c r="K2355" t="s">
        <v>138</v>
      </c>
      <c r="L2355" t="s">
        <v>7033</v>
      </c>
      <c r="M2355" t="s">
        <v>7034</v>
      </c>
      <c r="N2355">
        <v>1.655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9.6494452628833341E-2</v>
      </c>
      <c r="AC2355">
        <v>0</v>
      </c>
      <c r="AD2355">
        <v>0</v>
      </c>
      <c r="AE2355">
        <v>9.6494452628833341E-2</v>
      </c>
    </row>
    <row r="2356" spans="1:31" x14ac:dyDescent="0.25">
      <c r="A2356">
        <v>2415754</v>
      </c>
      <c r="B2356">
        <v>1</v>
      </c>
      <c r="C2356" t="s">
        <v>80</v>
      </c>
      <c r="D2356" t="s">
        <v>92</v>
      </c>
      <c r="E2356" t="s">
        <v>174</v>
      </c>
      <c r="F2356" t="s">
        <v>7035</v>
      </c>
      <c r="G2356" t="s">
        <v>158</v>
      </c>
      <c r="H2356" t="s">
        <v>135</v>
      </c>
      <c r="I2356" t="s">
        <v>136</v>
      </c>
      <c r="J2356" t="s">
        <v>137</v>
      </c>
      <c r="K2356" t="s">
        <v>159</v>
      </c>
      <c r="L2356" t="s">
        <v>7036</v>
      </c>
      <c r="M2356" t="s">
        <v>7037</v>
      </c>
      <c r="N2356">
        <v>4.4980555549999997</v>
      </c>
      <c r="O2356">
        <v>0</v>
      </c>
      <c r="P2356">
        <v>96</v>
      </c>
      <c r="Q2356">
        <v>7</v>
      </c>
      <c r="R2356">
        <v>19</v>
      </c>
      <c r="S2356">
        <v>4</v>
      </c>
      <c r="T2356">
        <v>6</v>
      </c>
      <c r="U2356">
        <v>0</v>
      </c>
      <c r="V2356">
        <v>0</v>
      </c>
      <c r="W2356">
        <v>0</v>
      </c>
      <c r="X2356">
        <v>85.295853681687973</v>
      </c>
      <c r="Y2356">
        <v>210.08315554511597</v>
      </c>
      <c r="Z2356">
        <v>6.417628260391167</v>
      </c>
      <c r="AA2356">
        <v>600.05949756586631</v>
      </c>
      <c r="AB2356">
        <v>31.922189256129865</v>
      </c>
      <c r="AC2356">
        <v>0</v>
      </c>
      <c r="AD2356">
        <v>0</v>
      </c>
      <c r="AE2356">
        <v>933.77832430919125</v>
      </c>
    </row>
    <row r="2357" spans="1:31" x14ac:dyDescent="0.25">
      <c r="A2357">
        <v>2415811</v>
      </c>
      <c r="B2357">
        <v>1</v>
      </c>
      <c r="C2357" t="s">
        <v>81</v>
      </c>
      <c r="D2357" t="s">
        <v>128</v>
      </c>
      <c r="E2357" t="s">
        <v>132</v>
      </c>
      <c r="F2357" t="s">
        <v>7038</v>
      </c>
      <c r="G2357" t="s">
        <v>215</v>
      </c>
      <c r="H2357" t="s">
        <v>135</v>
      </c>
      <c r="I2357" t="s">
        <v>136</v>
      </c>
      <c r="J2357" t="s">
        <v>137</v>
      </c>
      <c r="K2357" t="s">
        <v>138</v>
      </c>
      <c r="L2357" t="s">
        <v>7039</v>
      </c>
      <c r="M2357" t="s">
        <v>7040</v>
      </c>
      <c r="N2357">
        <v>6.2536111109999997</v>
      </c>
      <c r="O2357">
        <v>0</v>
      </c>
      <c r="P2357">
        <v>127</v>
      </c>
      <c r="Q2357">
        <v>0</v>
      </c>
      <c r="R2357">
        <v>4</v>
      </c>
      <c r="S2357">
        <v>0</v>
      </c>
      <c r="T2357">
        <v>10</v>
      </c>
      <c r="U2357">
        <v>0</v>
      </c>
      <c r="V2357">
        <v>0</v>
      </c>
      <c r="W2357">
        <v>0</v>
      </c>
      <c r="X2357">
        <v>103.51614371957521</v>
      </c>
      <c r="Y2357">
        <v>0</v>
      </c>
      <c r="Z2357">
        <v>18.829277675374819</v>
      </c>
      <c r="AA2357">
        <v>0</v>
      </c>
      <c r="AB2357">
        <v>5.1411560247291668</v>
      </c>
      <c r="AC2357">
        <v>0</v>
      </c>
      <c r="AD2357">
        <v>0</v>
      </c>
      <c r="AE2357">
        <v>127.48657741967919</v>
      </c>
    </row>
    <row r="2358" spans="1:31" x14ac:dyDescent="0.25">
      <c r="A2358">
        <v>2416189</v>
      </c>
      <c r="B2358">
        <v>1</v>
      </c>
      <c r="C2358" t="s">
        <v>81</v>
      </c>
      <c r="D2358" t="s">
        <v>115</v>
      </c>
      <c r="E2358" t="s">
        <v>162</v>
      </c>
      <c r="F2358" t="s">
        <v>7041</v>
      </c>
      <c r="G2358" t="s">
        <v>164</v>
      </c>
      <c r="H2358" t="s">
        <v>149</v>
      </c>
      <c r="I2358" t="s">
        <v>136</v>
      </c>
      <c r="J2358" t="s">
        <v>137</v>
      </c>
      <c r="K2358" t="s">
        <v>138</v>
      </c>
      <c r="L2358" t="s">
        <v>7042</v>
      </c>
      <c r="M2358" t="s">
        <v>7043</v>
      </c>
      <c r="N2358">
        <v>2.9183333330000001</v>
      </c>
      <c r="O2358">
        <v>0</v>
      </c>
      <c r="P2358">
        <v>3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</row>
    <row r="2359" spans="1:31" x14ac:dyDescent="0.25">
      <c r="A2359">
        <v>2416166</v>
      </c>
      <c r="B2359">
        <v>1</v>
      </c>
      <c r="C2359" t="s">
        <v>81</v>
      </c>
      <c r="D2359" t="s">
        <v>121</v>
      </c>
      <c r="E2359" t="s">
        <v>132</v>
      </c>
      <c r="F2359" t="s">
        <v>7044</v>
      </c>
      <c r="G2359" t="s">
        <v>215</v>
      </c>
      <c r="H2359" t="s">
        <v>135</v>
      </c>
      <c r="I2359" t="s">
        <v>136</v>
      </c>
      <c r="J2359" t="s">
        <v>137</v>
      </c>
      <c r="K2359" t="s">
        <v>138</v>
      </c>
      <c r="L2359" t="s">
        <v>7045</v>
      </c>
      <c r="M2359" t="s">
        <v>7046</v>
      </c>
      <c r="N2359">
        <v>0.69861111099999995</v>
      </c>
      <c r="O2359">
        <v>3</v>
      </c>
      <c r="P2359">
        <v>260</v>
      </c>
      <c r="Q2359">
        <v>4</v>
      </c>
      <c r="R2359">
        <v>37</v>
      </c>
      <c r="S2359">
        <v>3</v>
      </c>
      <c r="T2359">
        <v>12</v>
      </c>
      <c r="U2359">
        <v>0</v>
      </c>
      <c r="V2359">
        <v>0</v>
      </c>
      <c r="W2359">
        <v>0.61031004276575007</v>
      </c>
      <c r="X2359">
        <v>26.065122446808275</v>
      </c>
      <c r="Y2359">
        <v>0.74668398404666658</v>
      </c>
      <c r="Z2359">
        <v>3.4821210054851428</v>
      </c>
      <c r="AA2359">
        <v>9.2200376784475697</v>
      </c>
      <c r="AB2359">
        <v>7.0841686573626221</v>
      </c>
      <c r="AC2359">
        <v>0</v>
      </c>
      <c r="AD2359">
        <v>0</v>
      </c>
      <c r="AE2359">
        <v>47.208443814916031</v>
      </c>
    </row>
    <row r="2360" spans="1:31" x14ac:dyDescent="0.25">
      <c r="A2360">
        <v>2416312</v>
      </c>
      <c r="B2360">
        <v>1</v>
      </c>
      <c r="C2360" t="s">
        <v>81</v>
      </c>
      <c r="D2360" t="s">
        <v>128</v>
      </c>
      <c r="E2360" t="s">
        <v>141</v>
      </c>
      <c r="F2360" t="s">
        <v>7047</v>
      </c>
      <c r="G2360" t="s">
        <v>143</v>
      </c>
      <c r="H2360" t="s">
        <v>135</v>
      </c>
      <c r="I2360" t="s">
        <v>278</v>
      </c>
      <c r="J2360" t="s">
        <v>137</v>
      </c>
      <c r="K2360" t="s">
        <v>138</v>
      </c>
      <c r="L2360" t="s">
        <v>7048</v>
      </c>
      <c r="M2360" t="s">
        <v>7049</v>
      </c>
      <c r="N2360">
        <v>3.1111111E-2</v>
      </c>
      <c r="O2360">
        <v>0</v>
      </c>
      <c r="P2360">
        <v>0</v>
      </c>
      <c r="Q2360">
        <v>0</v>
      </c>
      <c r="R2360">
        <v>0</v>
      </c>
      <c r="S2360">
        <v>31</v>
      </c>
      <c r="T2360">
        <v>0</v>
      </c>
      <c r="U2360">
        <v>27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9.8484302498493381</v>
      </c>
      <c r="AB2360">
        <v>0</v>
      </c>
      <c r="AC2360">
        <v>57.249902737341053</v>
      </c>
      <c r="AD2360">
        <v>0</v>
      </c>
      <c r="AE2360">
        <v>67.098332987190389</v>
      </c>
    </row>
    <row r="2361" spans="1:31" x14ac:dyDescent="0.25">
      <c r="A2361">
        <v>2415648</v>
      </c>
      <c r="B2361">
        <v>1</v>
      </c>
      <c r="C2361" t="s">
        <v>80</v>
      </c>
      <c r="D2361" t="s">
        <v>83</v>
      </c>
      <c r="E2361" t="s">
        <v>146</v>
      </c>
      <c r="F2361" t="s">
        <v>4658</v>
      </c>
      <c r="G2361" t="s">
        <v>199</v>
      </c>
      <c r="H2361" t="s">
        <v>149</v>
      </c>
      <c r="I2361" t="s">
        <v>136</v>
      </c>
      <c r="J2361" t="s">
        <v>137</v>
      </c>
      <c r="K2361" t="s">
        <v>138</v>
      </c>
      <c r="L2361" t="s">
        <v>7050</v>
      </c>
      <c r="M2361" t="s">
        <v>7051</v>
      </c>
      <c r="N2361">
        <v>1.9255555550000001</v>
      </c>
      <c r="O2361">
        <v>0</v>
      </c>
      <c r="P2361">
        <v>10</v>
      </c>
      <c r="Q2361">
        <v>0</v>
      </c>
      <c r="R2361">
        <v>0</v>
      </c>
      <c r="S2361">
        <v>0</v>
      </c>
      <c r="T2361">
        <v>1</v>
      </c>
      <c r="U2361">
        <v>0</v>
      </c>
      <c r="V2361">
        <v>0</v>
      </c>
      <c r="W2361">
        <v>0</v>
      </c>
      <c r="X2361">
        <v>3.0211658307014995</v>
      </c>
      <c r="Y2361">
        <v>0</v>
      </c>
      <c r="Z2361">
        <v>0</v>
      </c>
      <c r="AA2361">
        <v>0</v>
      </c>
      <c r="AB2361">
        <v>0.26216756914033335</v>
      </c>
      <c r="AC2361">
        <v>0</v>
      </c>
      <c r="AD2361">
        <v>0</v>
      </c>
      <c r="AE2361">
        <v>3.2833333998418328</v>
      </c>
    </row>
    <row r="2362" spans="1:31" x14ac:dyDescent="0.25">
      <c r="A2362">
        <v>2416212</v>
      </c>
      <c r="B2362">
        <v>1</v>
      </c>
      <c r="C2362" t="s">
        <v>80</v>
      </c>
      <c r="D2362" t="s">
        <v>92</v>
      </c>
      <c r="E2362" t="s">
        <v>146</v>
      </c>
      <c r="F2362" t="s">
        <v>7052</v>
      </c>
      <c r="G2362" t="s">
        <v>148</v>
      </c>
      <c r="H2362" t="s">
        <v>149</v>
      </c>
      <c r="I2362" t="s">
        <v>136</v>
      </c>
      <c r="J2362" t="s">
        <v>137</v>
      </c>
      <c r="K2362" t="s">
        <v>138</v>
      </c>
      <c r="L2362" t="s">
        <v>7053</v>
      </c>
      <c r="M2362" t="s">
        <v>7054</v>
      </c>
      <c r="N2362">
        <v>1.3052777769999999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1</v>
      </c>
      <c r="U2362">
        <v>0</v>
      </c>
      <c r="V2362">
        <v>0</v>
      </c>
      <c r="W2362">
        <v>0</v>
      </c>
      <c r="X2362">
        <v>3.1625259136700001E-2</v>
      </c>
      <c r="Y2362">
        <v>0</v>
      </c>
      <c r="Z2362">
        <v>0</v>
      </c>
      <c r="AA2362">
        <v>0</v>
      </c>
      <c r="AB2362">
        <v>5.3144898356250001E-3</v>
      </c>
      <c r="AC2362">
        <v>0</v>
      </c>
      <c r="AD2362">
        <v>0</v>
      </c>
      <c r="AE2362">
        <v>3.6939748972325E-2</v>
      </c>
    </row>
    <row r="2363" spans="1:31" x14ac:dyDescent="0.25">
      <c r="A2363">
        <v>2415817</v>
      </c>
      <c r="B2363">
        <v>1</v>
      </c>
      <c r="C2363" t="s">
        <v>81</v>
      </c>
      <c r="D2363" t="s">
        <v>128</v>
      </c>
      <c r="E2363" t="s">
        <v>146</v>
      </c>
      <c r="F2363" t="s">
        <v>7055</v>
      </c>
      <c r="G2363" t="s">
        <v>282</v>
      </c>
      <c r="H2363" t="s">
        <v>149</v>
      </c>
      <c r="I2363" t="s">
        <v>136</v>
      </c>
      <c r="J2363" t="s">
        <v>137</v>
      </c>
      <c r="K2363" t="s">
        <v>138</v>
      </c>
      <c r="L2363" t="s">
        <v>7056</v>
      </c>
      <c r="M2363" t="s">
        <v>7057</v>
      </c>
      <c r="N2363">
        <v>0.79861111100000004</v>
      </c>
      <c r="O2363">
        <v>0</v>
      </c>
      <c r="P2363">
        <v>9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1.1006290078989585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1.1006290078989585</v>
      </c>
    </row>
    <row r="2364" spans="1:31" x14ac:dyDescent="0.25">
      <c r="A2364">
        <v>2415688</v>
      </c>
      <c r="B2364">
        <v>1</v>
      </c>
      <c r="C2364" t="s">
        <v>80</v>
      </c>
      <c r="D2364" t="s">
        <v>104</v>
      </c>
      <c r="E2364" t="s">
        <v>141</v>
      </c>
      <c r="F2364" t="s">
        <v>7058</v>
      </c>
      <c r="G2364" t="s">
        <v>158</v>
      </c>
      <c r="H2364" t="s">
        <v>135</v>
      </c>
      <c r="I2364" t="s">
        <v>136</v>
      </c>
      <c r="J2364" t="s">
        <v>137</v>
      </c>
      <c r="K2364" t="s">
        <v>159</v>
      </c>
      <c r="L2364" t="s">
        <v>7059</v>
      </c>
      <c r="M2364" t="s">
        <v>7060</v>
      </c>
      <c r="N2364">
        <v>6.6633333329999997</v>
      </c>
      <c r="O2364">
        <v>1</v>
      </c>
      <c r="P2364">
        <v>367</v>
      </c>
      <c r="Q2364">
        <v>2</v>
      </c>
      <c r="R2364">
        <v>7</v>
      </c>
      <c r="S2364">
        <v>4</v>
      </c>
      <c r="T2364">
        <v>28</v>
      </c>
      <c r="U2364">
        <v>0</v>
      </c>
      <c r="V2364">
        <v>0</v>
      </c>
      <c r="W2364">
        <v>1.4902753320743334</v>
      </c>
      <c r="X2364">
        <v>402.19356867458379</v>
      </c>
      <c r="Y2364">
        <v>0.5520532144778667</v>
      </c>
      <c r="Z2364">
        <v>0</v>
      </c>
      <c r="AA2364">
        <v>29.126775641463713</v>
      </c>
      <c r="AB2364">
        <v>81.51344360895709</v>
      </c>
      <c r="AC2364">
        <v>0</v>
      </c>
      <c r="AD2364">
        <v>0</v>
      </c>
      <c r="AE2364">
        <v>514.87611647155688</v>
      </c>
    </row>
    <row r="2365" spans="1:31" x14ac:dyDescent="0.25">
      <c r="A2365">
        <v>2415771</v>
      </c>
      <c r="B2365">
        <v>1</v>
      </c>
      <c r="C2365" t="s">
        <v>80</v>
      </c>
      <c r="D2365" t="s">
        <v>90</v>
      </c>
      <c r="E2365" t="s">
        <v>146</v>
      </c>
      <c r="F2365" t="s">
        <v>7061</v>
      </c>
      <c r="G2365" t="s">
        <v>148</v>
      </c>
      <c r="H2365" t="s">
        <v>149</v>
      </c>
      <c r="I2365" t="s">
        <v>136</v>
      </c>
      <c r="J2365" t="s">
        <v>137</v>
      </c>
      <c r="K2365" t="s">
        <v>138</v>
      </c>
      <c r="L2365" t="s">
        <v>7062</v>
      </c>
      <c r="M2365" t="s">
        <v>7063</v>
      </c>
      <c r="N2365">
        <v>1.439166666</v>
      </c>
      <c r="O2365">
        <v>0</v>
      </c>
      <c r="P2365">
        <v>3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1.2827237984927999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1.2827237984927999</v>
      </c>
    </row>
    <row r="2366" spans="1:31" x14ac:dyDescent="0.25">
      <c r="A2366">
        <v>2415874</v>
      </c>
      <c r="B2366">
        <v>1</v>
      </c>
      <c r="C2366" t="s">
        <v>80</v>
      </c>
      <c r="D2366" t="s">
        <v>107</v>
      </c>
      <c r="E2366" t="s">
        <v>162</v>
      </c>
      <c r="F2366" t="s">
        <v>7064</v>
      </c>
      <c r="G2366" t="s">
        <v>348</v>
      </c>
      <c r="H2366" t="s">
        <v>149</v>
      </c>
      <c r="I2366" t="s">
        <v>136</v>
      </c>
      <c r="J2366" t="s">
        <v>137</v>
      </c>
      <c r="K2366" t="s">
        <v>138</v>
      </c>
      <c r="L2366" t="s">
        <v>7065</v>
      </c>
      <c r="M2366" t="s">
        <v>7066</v>
      </c>
      <c r="N2366">
        <v>2.7994444440000001</v>
      </c>
      <c r="O2366">
        <v>0</v>
      </c>
      <c r="P2366">
        <v>70</v>
      </c>
      <c r="Q2366">
        <v>0</v>
      </c>
      <c r="R2366">
        <v>1</v>
      </c>
      <c r="S2366">
        <v>0</v>
      </c>
      <c r="T2366">
        <v>10</v>
      </c>
      <c r="U2366">
        <v>0</v>
      </c>
      <c r="V2366">
        <v>0</v>
      </c>
      <c r="W2366">
        <v>0</v>
      </c>
      <c r="X2366">
        <v>23.563763870224008</v>
      </c>
      <c r="Y2366">
        <v>0</v>
      </c>
      <c r="Z2366">
        <v>0.107787068651</v>
      </c>
      <c r="AA2366">
        <v>0</v>
      </c>
      <c r="AB2366">
        <v>11.164280668219201</v>
      </c>
      <c r="AC2366">
        <v>0</v>
      </c>
      <c r="AD2366">
        <v>0</v>
      </c>
      <c r="AE2366">
        <v>34.835831607094207</v>
      </c>
    </row>
    <row r="2367" spans="1:31" x14ac:dyDescent="0.25">
      <c r="A2367">
        <v>2415880</v>
      </c>
      <c r="B2367">
        <v>1</v>
      </c>
      <c r="C2367" t="s">
        <v>80</v>
      </c>
      <c r="D2367" t="s">
        <v>82</v>
      </c>
      <c r="E2367" t="s">
        <v>288</v>
      </c>
      <c r="F2367" t="s">
        <v>5206</v>
      </c>
      <c r="G2367" t="s">
        <v>154</v>
      </c>
      <c r="H2367" t="s">
        <v>149</v>
      </c>
      <c r="I2367" t="s">
        <v>136</v>
      </c>
      <c r="J2367" t="s">
        <v>137</v>
      </c>
      <c r="K2367" t="s">
        <v>138</v>
      </c>
      <c r="L2367" t="s">
        <v>7067</v>
      </c>
      <c r="M2367" t="s">
        <v>7068</v>
      </c>
      <c r="N2367">
        <v>0.58083333299999995</v>
      </c>
      <c r="O2367">
        <v>0</v>
      </c>
      <c r="P2367">
        <v>76</v>
      </c>
      <c r="Q2367">
        <v>0</v>
      </c>
      <c r="R2367">
        <v>0</v>
      </c>
      <c r="S2367">
        <v>0</v>
      </c>
      <c r="T2367">
        <v>16</v>
      </c>
      <c r="U2367">
        <v>0</v>
      </c>
      <c r="V2367">
        <v>0</v>
      </c>
      <c r="W2367">
        <v>0</v>
      </c>
      <c r="X2367">
        <v>13.513390950973253</v>
      </c>
      <c r="Y2367">
        <v>0</v>
      </c>
      <c r="Z2367">
        <v>0</v>
      </c>
      <c r="AA2367">
        <v>0</v>
      </c>
      <c r="AB2367">
        <v>6.2375955712164082</v>
      </c>
      <c r="AC2367">
        <v>0</v>
      </c>
      <c r="AD2367">
        <v>0</v>
      </c>
      <c r="AE2367">
        <v>19.750986522189663</v>
      </c>
    </row>
    <row r="2368" spans="1:31" x14ac:dyDescent="0.25">
      <c r="A2368">
        <v>2416026</v>
      </c>
      <c r="B2368">
        <v>1</v>
      </c>
      <c r="C2368" t="s">
        <v>81</v>
      </c>
      <c r="D2368" t="s">
        <v>119</v>
      </c>
      <c r="E2368" t="s">
        <v>174</v>
      </c>
      <c r="F2368" t="s">
        <v>7069</v>
      </c>
      <c r="G2368" t="s">
        <v>143</v>
      </c>
      <c r="H2368" t="s">
        <v>135</v>
      </c>
      <c r="I2368" t="s">
        <v>136</v>
      </c>
      <c r="J2368" t="s">
        <v>137</v>
      </c>
      <c r="K2368" t="s">
        <v>138</v>
      </c>
      <c r="L2368" t="s">
        <v>7070</v>
      </c>
      <c r="M2368" t="s">
        <v>7071</v>
      </c>
      <c r="N2368">
        <v>0.311111111</v>
      </c>
      <c r="O2368">
        <v>0</v>
      </c>
      <c r="P2368">
        <v>1096</v>
      </c>
      <c r="Q2368">
        <v>34</v>
      </c>
      <c r="R2368">
        <v>285</v>
      </c>
      <c r="S2368">
        <v>3</v>
      </c>
      <c r="T2368">
        <v>95</v>
      </c>
      <c r="U2368">
        <v>0</v>
      </c>
      <c r="V2368">
        <v>2</v>
      </c>
      <c r="W2368">
        <v>0</v>
      </c>
      <c r="X2368">
        <v>56.581200216678283</v>
      </c>
      <c r="Y2368">
        <v>4.7640484628186677</v>
      </c>
      <c r="Z2368">
        <v>18.101406294183544</v>
      </c>
      <c r="AA2368">
        <v>1.0515756004706667</v>
      </c>
      <c r="AB2368">
        <v>21.855602093717987</v>
      </c>
      <c r="AC2368">
        <v>0</v>
      </c>
      <c r="AD2368">
        <v>0.77466798967366679</v>
      </c>
      <c r="AE2368">
        <v>103.12850065754283</v>
      </c>
    </row>
    <row r="2369" spans="1:31" x14ac:dyDescent="0.25">
      <c r="A2369">
        <v>2416249</v>
      </c>
      <c r="B2369">
        <v>1</v>
      </c>
      <c r="C2369" t="s">
        <v>80</v>
      </c>
      <c r="D2369" t="s">
        <v>90</v>
      </c>
      <c r="E2369" t="s">
        <v>152</v>
      </c>
      <c r="F2369" t="s">
        <v>7072</v>
      </c>
      <c r="G2369" t="s">
        <v>154</v>
      </c>
      <c r="H2369" t="s">
        <v>149</v>
      </c>
      <c r="I2369" t="s">
        <v>136</v>
      </c>
      <c r="J2369" t="s">
        <v>137</v>
      </c>
      <c r="K2369" t="s">
        <v>138</v>
      </c>
      <c r="L2369" t="s">
        <v>7073</v>
      </c>
      <c r="M2369" t="s">
        <v>7074</v>
      </c>
      <c r="N2369">
        <v>1.8633333329999999</v>
      </c>
      <c r="O2369">
        <v>0</v>
      </c>
      <c r="P2369">
        <v>679</v>
      </c>
      <c r="Q2369">
        <v>0</v>
      </c>
      <c r="R2369">
        <v>0</v>
      </c>
      <c r="S2369">
        <v>0</v>
      </c>
      <c r="T2369">
        <v>25</v>
      </c>
      <c r="U2369">
        <v>0</v>
      </c>
      <c r="V2369">
        <v>0</v>
      </c>
      <c r="W2369">
        <v>0</v>
      </c>
      <c r="X2369">
        <v>282.78929975823741</v>
      </c>
      <c r="Y2369">
        <v>0</v>
      </c>
      <c r="Z2369">
        <v>0</v>
      </c>
      <c r="AA2369">
        <v>0</v>
      </c>
      <c r="AB2369">
        <v>17.989498996636172</v>
      </c>
      <c r="AC2369">
        <v>0</v>
      </c>
      <c r="AD2369">
        <v>0</v>
      </c>
      <c r="AE2369">
        <v>300.77879875487361</v>
      </c>
    </row>
    <row r="2370" spans="1:31" x14ac:dyDescent="0.25">
      <c r="A2370">
        <v>2415920</v>
      </c>
      <c r="B2370">
        <v>1</v>
      </c>
      <c r="C2370" t="s">
        <v>80</v>
      </c>
      <c r="D2370" t="s">
        <v>90</v>
      </c>
      <c r="E2370" t="s">
        <v>152</v>
      </c>
      <c r="F2370" t="s">
        <v>7075</v>
      </c>
      <c r="G2370" t="s">
        <v>154</v>
      </c>
      <c r="H2370" t="s">
        <v>149</v>
      </c>
      <c r="I2370" t="s">
        <v>136</v>
      </c>
      <c r="J2370" t="s">
        <v>137</v>
      </c>
      <c r="K2370" t="s">
        <v>138</v>
      </c>
      <c r="L2370" t="s">
        <v>7076</v>
      </c>
      <c r="M2370" t="s">
        <v>7077</v>
      </c>
      <c r="N2370">
        <v>0.13138888800000001</v>
      </c>
      <c r="O2370">
        <v>0</v>
      </c>
      <c r="P2370">
        <v>977</v>
      </c>
      <c r="Q2370">
        <v>0</v>
      </c>
      <c r="R2370">
        <v>0</v>
      </c>
      <c r="S2370">
        <v>0</v>
      </c>
      <c r="T2370">
        <v>34</v>
      </c>
      <c r="U2370">
        <v>0</v>
      </c>
      <c r="V2370">
        <v>0</v>
      </c>
      <c r="W2370">
        <v>0</v>
      </c>
      <c r="X2370">
        <v>26.073578558882488</v>
      </c>
      <c r="Y2370">
        <v>0</v>
      </c>
      <c r="Z2370">
        <v>0</v>
      </c>
      <c r="AA2370">
        <v>0</v>
      </c>
      <c r="AB2370">
        <v>2.0864713559300414</v>
      </c>
      <c r="AC2370">
        <v>0</v>
      </c>
      <c r="AD2370">
        <v>0</v>
      </c>
      <c r="AE2370">
        <v>28.160049914812529</v>
      </c>
    </row>
    <row r="2371" spans="1:31" x14ac:dyDescent="0.25">
      <c r="A2371">
        <v>2416129</v>
      </c>
      <c r="B2371">
        <v>1</v>
      </c>
      <c r="C2371" t="s">
        <v>80</v>
      </c>
      <c r="D2371" t="s">
        <v>89</v>
      </c>
      <c r="E2371" t="s">
        <v>146</v>
      </c>
      <c r="F2371" t="s">
        <v>7078</v>
      </c>
      <c r="G2371" t="s">
        <v>148</v>
      </c>
      <c r="H2371" t="s">
        <v>149</v>
      </c>
      <c r="I2371" t="s">
        <v>136</v>
      </c>
      <c r="J2371" t="s">
        <v>137</v>
      </c>
      <c r="K2371" t="s">
        <v>138</v>
      </c>
      <c r="L2371" t="s">
        <v>7079</v>
      </c>
      <c r="M2371" t="s">
        <v>7080</v>
      </c>
      <c r="N2371">
        <v>3.5663888880000001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</row>
    <row r="2372" spans="1:31" x14ac:dyDescent="0.25">
      <c r="A2372">
        <v>2415565</v>
      </c>
      <c r="B2372">
        <v>1</v>
      </c>
      <c r="C2372" t="s">
        <v>80</v>
      </c>
      <c r="D2372" t="s">
        <v>82</v>
      </c>
      <c r="E2372" t="s">
        <v>174</v>
      </c>
      <c r="F2372" t="s">
        <v>7081</v>
      </c>
      <c r="G2372" t="s">
        <v>565</v>
      </c>
      <c r="H2372" t="s">
        <v>135</v>
      </c>
      <c r="I2372" t="s">
        <v>278</v>
      </c>
      <c r="J2372" t="s">
        <v>137</v>
      </c>
      <c r="K2372" t="s">
        <v>159</v>
      </c>
      <c r="L2372" t="s">
        <v>7082</v>
      </c>
      <c r="M2372" t="s">
        <v>7083</v>
      </c>
      <c r="N2372">
        <v>2.1666666000000001E-2</v>
      </c>
      <c r="O2372">
        <v>0</v>
      </c>
      <c r="P2372">
        <v>30</v>
      </c>
      <c r="Q2372">
        <v>0</v>
      </c>
      <c r="R2372">
        <v>0</v>
      </c>
      <c r="S2372">
        <v>1</v>
      </c>
      <c r="T2372">
        <v>132</v>
      </c>
      <c r="U2372">
        <v>0</v>
      </c>
      <c r="V2372">
        <v>2</v>
      </c>
      <c r="W2372">
        <v>0</v>
      </c>
      <c r="X2372">
        <v>0.13377148312320003</v>
      </c>
      <c r="Y2372">
        <v>0</v>
      </c>
      <c r="Z2372">
        <v>0</v>
      </c>
      <c r="AA2372">
        <v>0.98025600400000013</v>
      </c>
      <c r="AB2372">
        <v>1.8312599257680007</v>
      </c>
      <c r="AC2372">
        <v>0</v>
      </c>
      <c r="AD2372">
        <v>5.7488268032000016E-3</v>
      </c>
      <c r="AE2372">
        <v>2.951036239694401</v>
      </c>
    </row>
    <row r="2373" spans="1:31" x14ac:dyDescent="0.25">
      <c r="A2373">
        <v>2416206</v>
      </c>
      <c r="B2373">
        <v>1</v>
      </c>
      <c r="C2373" t="s">
        <v>80</v>
      </c>
      <c r="D2373" t="s">
        <v>103</v>
      </c>
      <c r="E2373" t="s">
        <v>288</v>
      </c>
      <c r="F2373" t="s">
        <v>7084</v>
      </c>
      <c r="G2373" t="s">
        <v>325</v>
      </c>
      <c r="H2373" t="s">
        <v>149</v>
      </c>
      <c r="I2373" t="s">
        <v>136</v>
      </c>
      <c r="J2373" t="s">
        <v>137</v>
      </c>
      <c r="K2373" t="s">
        <v>138</v>
      </c>
      <c r="L2373" t="s">
        <v>7085</v>
      </c>
      <c r="M2373" t="s">
        <v>7086</v>
      </c>
      <c r="N2373">
        <v>0.95694444400000001</v>
      </c>
      <c r="O2373">
        <v>0</v>
      </c>
      <c r="P2373">
        <v>85</v>
      </c>
      <c r="Q2373">
        <v>0</v>
      </c>
      <c r="R2373">
        <v>0</v>
      </c>
      <c r="S2373">
        <v>0</v>
      </c>
      <c r="T2373">
        <v>7</v>
      </c>
      <c r="U2373">
        <v>0</v>
      </c>
      <c r="V2373">
        <v>0</v>
      </c>
      <c r="W2373">
        <v>0</v>
      </c>
      <c r="X2373">
        <v>22.515050157493338</v>
      </c>
      <c r="Y2373">
        <v>0</v>
      </c>
      <c r="Z2373">
        <v>0</v>
      </c>
      <c r="AA2373">
        <v>0</v>
      </c>
      <c r="AB2373">
        <v>3.0611015323800697</v>
      </c>
      <c r="AC2373">
        <v>0</v>
      </c>
      <c r="AD2373">
        <v>0</v>
      </c>
      <c r="AE2373">
        <v>25.576151689873406</v>
      </c>
    </row>
    <row r="2374" spans="1:31" x14ac:dyDescent="0.25">
      <c r="A2374">
        <v>2416292</v>
      </c>
      <c r="B2374">
        <v>1</v>
      </c>
      <c r="C2374" t="s">
        <v>80</v>
      </c>
      <c r="D2374" t="s">
        <v>96</v>
      </c>
      <c r="E2374" t="s">
        <v>146</v>
      </c>
      <c r="F2374" t="s">
        <v>7087</v>
      </c>
      <c r="G2374" t="s">
        <v>199</v>
      </c>
      <c r="H2374" t="s">
        <v>149</v>
      </c>
      <c r="I2374" t="s">
        <v>136</v>
      </c>
      <c r="J2374" t="s">
        <v>137</v>
      </c>
      <c r="K2374" t="s">
        <v>138</v>
      </c>
      <c r="L2374" t="s">
        <v>7088</v>
      </c>
      <c r="M2374" t="s">
        <v>7089</v>
      </c>
      <c r="N2374">
        <v>2.0505555549999999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</row>
    <row r="2375" spans="1:31" x14ac:dyDescent="0.25">
      <c r="A2375">
        <v>2415708</v>
      </c>
      <c r="B2375">
        <v>1</v>
      </c>
      <c r="C2375" t="s">
        <v>80</v>
      </c>
      <c r="D2375" t="s">
        <v>94</v>
      </c>
      <c r="E2375" t="s">
        <v>174</v>
      </c>
      <c r="F2375" t="s">
        <v>1910</v>
      </c>
      <c r="G2375" t="s">
        <v>143</v>
      </c>
      <c r="H2375" t="s">
        <v>135</v>
      </c>
      <c r="I2375" t="s">
        <v>278</v>
      </c>
      <c r="J2375" t="s">
        <v>137</v>
      </c>
      <c r="K2375" t="s">
        <v>138</v>
      </c>
      <c r="L2375" t="s">
        <v>7090</v>
      </c>
      <c r="M2375" t="s">
        <v>7091</v>
      </c>
      <c r="N2375">
        <v>1.1111111E-2</v>
      </c>
      <c r="O2375">
        <v>0</v>
      </c>
      <c r="P2375">
        <v>3431</v>
      </c>
      <c r="Q2375">
        <v>98</v>
      </c>
      <c r="R2375">
        <v>659</v>
      </c>
      <c r="S2375">
        <v>20</v>
      </c>
      <c r="T2375">
        <v>458</v>
      </c>
      <c r="U2375">
        <v>5</v>
      </c>
      <c r="V2375">
        <v>1</v>
      </c>
      <c r="W2375">
        <v>0</v>
      </c>
      <c r="X2375">
        <v>5.4040788462726637</v>
      </c>
      <c r="Y2375">
        <v>0.12702031758655555</v>
      </c>
      <c r="Z2375">
        <v>0.13946868373255561</v>
      </c>
      <c r="AA2375">
        <v>0.77330755579999999</v>
      </c>
      <c r="AB2375">
        <v>2.4167166837434499</v>
      </c>
      <c r="AC2375">
        <v>3.1079635469703333</v>
      </c>
      <c r="AD2375">
        <v>6.0713448004000005E-2</v>
      </c>
      <c r="AE2375">
        <v>12.029269082109558</v>
      </c>
    </row>
    <row r="2376" spans="1:31" x14ac:dyDescent="0.25">
      <c r="A2376">
        <v>2416000</v>
      </c>
      <c r="B2376">
        <v>1</v>
      </c>
      <c r="C2376" t="s">
        <v>81</v>
      </c>
      <c r="D2376" t="s">
        <v>118</v>
      </c>
      <c r="E2376" t="s">
        <v>141</v>
      </c>
      <c r="F2376" t="s">
        <v>3009</v>
      </c>
      <c r="G2376" t="s">
        <v>143</v>
      </c>
      <c r="H2376" t="s">
        <v>135</v>
      </c>
      <c r="I2376" t="s">
        <v>136</v>
      </c>
      <c r="J2376" t="s">
        <v>137</v>
      </c>
      <c r="K2376" t="s">
        <v>138</v>
      </c>
      <c r="L2376" t="s">
        <v>7092</v>
      </c>
      <c r="M2376" t="s">
        <v>7093</v>
      </c>
      <c r="N2376">
        <v>1.5861111109999999</v>
      </c>
      <c r="O2376">
        <v>0</v>
      </c>
      <c r="P2376">
        <v>0</v>
      </c>
      <c r="Q2376">
        <v>0</v>
      </c>
      <c r="R2376">
        <v>60</v>
      </c>
      <c r="S2376">
        <v>1</v>
      </c>
      <c r="T2376">
        <v>4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9.1748074424776025</v>
      </c>
      <c r="AA2376">
        <v>1.7933264186408</v>
      </c>
      <c r="AB2376">
        <v>3.9802599940398666</v>
      </c>
      <c r="AC2376">
        <v>0</v>
      </c>
      <c r="AD2376">
        <v>0</v>
      </c>
      <c r="AE2376">
        <v>14.948393855158269</v>
      </c>
    </row>
    <row r="2377" spans="1:31" x14ac:dyDescent="0.25">
      <c r="A2377">
        <v>2415906</v>
      </c>
      <c r="B2377">
        <v>1</v>
      </c>
      <c r="C2377" t="s">
        <v>81</v>
      </c>
      <c r="D2377" t="s">
        <v>112</v>
      </c>
      <c r="E2377" t="s">
        <v>162</v>
      </c>
      <c r="F2377" t="s">
        <v>7094</v>
      </c>
      <c r="G2377" t="s">
        <v>1488</v>
      </c>
      <c r="H2377" t="s">
        <v>149</v>
      </c>
      <c r="I2377" t="s">
        <v>136</v>
      </c>
      <c r="J2377" t="s">
        <v>137</v>
      </c>
      <c r="K2377" t="s">
        <v>138</v>
      </c>
      <c r="L2377" t="s">
        <v>7095</v>
      </c>
      <c r="M2377" t="s">
        <v>7096</v>
      </c>
      <c r="N2377">
        <v>1.1430555549999999</v>
      </c>
      <c r="O2377">
        <v>0</v>
      </c>
      <c r="P2377">
        <v>215</v>
      </c>
      <c r="Q2377">
        <v>0</v>
      </c>
      <c r="R2377">
        <v>7</v>
      </c>
      <c r="S2377">
        <v>0</v>
      </c>
      <c r="T2377">
        <v>9</v>
      </c>
      <c r="U2377">
        <v>0</v>
      </c>
      <c r="V2377">
        <v>0</v>
      </c>
      <c r="W2377">
        <v>0</v>
      </c>
      <c r="X2377">
        <v>38.940935935832869</v>
      </c>
      <c r="Y2377">
        <v>0</v>
      </c>
      <c r="Z2377">
        <v>0</v>
      </c>
      <c r="AA2377">
        <v>0</v>
      </c>
      <c r="AB2377">
        <v>17.723598637433625</v>
      </c>
      <c r="AC2377">
        <v>0</v>
      </c>
      <c r="AD2377">
        <v>0</v>
      </c>
      <c r="AE2377">
        <v>56.664534573266494</v>
      </c>
    </row>
    <row r="2378" spans="1:31" x14ac:dyDescent="0.25">
      <c r="A2378">
        <v>2416261</v>
      </c>
      <c r="B2378">
        <v>1</v>
      </c>
      <c r="C2378" t="s">
        <v>80</v>
      </c>
      <c r="D2378" t="s">
        <v>97</v>
      </c>
      <c r="E2378" t="s">
        <v>152</v>
      </c>
      <c r="F2378" t="s">
        <v>7097</v>
      </c>
      <c r="G2378" t="s">
        <v>455</v>
      </c>
      <c r="H2378" t="s">
        <v>149</v>
      </c>
      <c r="I2378" t="s">
        <v>136</v>
      </c>
      <c r="J2378" t="s">
        <v>137</v>
      </c>
      <c r="K2378" t="s">
        <v>138</v>
      </c>
      <c r="L2378" t="s">
        <v>7098</v>
      </c>
      <c r="M2378" t="s">
        <v>7099</v>
      </c>
      <c r="N2378">
        <v>0.65472222199999996</v>
      </c>
      <c r="O2378">
        <v>0</v>
      </c>
      <c r="P2378">
        <v>21</v>
      </c>
      <c r="Q2378">
        <v>0</v>
      </c>
      <c r="R2378">
        <v>33</v>
      </c>
      <c r="S2378">
        <v>0</v>
      </c>
      <c r="T2378">
        <v>20</v>
      </c>
      <c r="U2378">
        <v>0</v>
      </c>
      <c r="V2378">
        <v>0</v>
      </c>
      <c r="W2378">
        <v>0</v>
      </c>
      <c r="X2378">
        <v>4.9093660020106338</v>
      </c>
      <c r="Y2378">
        <v>0</v>
      </c>
      <c r="Z2378">
        <v>4.5169308858658663</v>
      </c>
      <c r="AA2378">
        <v>0</v>
      </c>
      <c r="AB2378">
        <v>14.528147023938748</v>
      </c>
      <c r="AC2378">
        <v>0</v>
      </c>
      <c r="AD2378">
        <v>0</v>
      </c>
      <c r="AE2378">
        <v>23.954443911815247</v>
      </c>
    </row>
    <row r="2379" spans="1:31" x14ac:dyDescent="0.25">
      <c r="A2379">
        <v>2415929</v>
      </c>
      <c r="B2379">
        <v>1</v>
      </c>
      <c r="C2379" t="s">
        <v>81</v>
      </c>
      <c r="D2379" t="s">
        <v>128</v>
      </c>
      <c r="E2379" t="s">
        <v>146</v>
      </c>
      <c r="F2379" t="s">
        <v>7100</v>
      </c>
      <c r="G2379" t="s">
        <v>282</v>
      </c>
      <c r="H2379" t="s">
        <v>149</v>
      </c>
      <c r="I2379" t="s">
        <v>136</v>
      </c>
      <c r="J2379" t="s">
        <v>137</v>
      </c>
      <c r="K2379" t="s">
        <v>138</v>
      </c>
      <c r="L2379" t="s">
        <v>7101</v>
      </c>
      <c r="M2379" t="s">
        <v>7102</v>
      </c>
      <c r="N2379">
        <v>1.050277777</v>
      </c>
      <c r="O2379">
        <v>0</v>
      </c>
      <c r="P2379">
        <v>7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1.4508789574900833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1.4508789574900833</v>
      </c>
    </row>
    <row r="2380" spans="1:31" x14ac:dyDescent="0.25">
      <c r="A2380">
        <v>2415860</v>
      </c>
      <c r="B2380">
        <v>1</v>
      </c>
      <c r="C2380" t="s">
        <v>81</v>
      </c>
      <c r="D2380" t="s">
        <v>112</v>
      </c>
      <c r="E2380" t="s">
        <v>162</v>
      </c>
      <c r="F2380" t="s">
        <v>7103</v>
      </c>
      <c r="G2380" t="s">
        <v>164</v>
      </c>
      <c r="H2380" t="s">
        <v>149</v>
      </c>
      <c r="I2380" t="s">
        <v>136</v>
      </c>
      <c r="J2380" t="s">
        <v>137</v>
      </c>
      <c r="K2380" t="s">
        <v>138</v>
      </c>
      <c r="L2380" t="s">
        <v>7104</v>
      </c>
      <c r="M2380" t="s">
        <v>7105</v>
      </c>
      <c r="N2380">
        <v>3.6491666660000002</v>
      </c>
      <c r="O2380">
        <v>0</v>
      </c>
      <c r="P2380">
        <v>14</v>
      </c>
      <c r="Q2380">
        <v>0</v>
      </c>
      <c r="R2380">
        <v>5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</row>
    <row r="2381" spans="1:31" x14ac:dyDescent="0.25">
      <c r="A2381">
        <v>2415737</v>
      </c>
      <c r="B2381">
        <v>1</v>
      </c>
      <c r="C2381" t="s">
        <v>80</v>
      </c>
      <c r="D2381" t="s">
        <v>83</v>
      </c>
      <c r="E2381" t="s">
        <v>162</v>
      </c>
      <c r="F2381" t="s">
        <v>7106</v>
      </c>
      <c r="G2381" t="s">
        <v>164</v>
      </c>
      <c r="H2381" t="s">
        <v>149</v>
      </c>
      <c r="I2381" t="s">
        <v>136</v>
      </c>
      <c r="J2381" t="s">
        <v>137</v>
      </c>
      <c r="K2381" t="s">
        <v>138</v>
      </c>
      <c r="L2381" t="s">
        <v>7107</v>
      </c>
      <c r="M2381" t="s">
        <v>7108</v>
      </c>
      <c r="N2381">
        <v>1.4583333329999999</v>
      </c>
      <c r="O2381">
        <v>0</v>
      </c>
      <c r="P2381">
        <v>59</v>
      </c>
      <c r="Q2381">
        <v>0</v>
      </c>
      <c r="R2381">
        <v>0</v>
      </c>
      <c r="S2381">
        <v>0</v>
      </c>
      <c r="T2381">
        <v>15</v>
      </c>
      <c r="U2381">
        <v>0</v>
      </c>
      <c r="V2381">
        <v>0</v>
      </c>
      <c r="W2381">
        <v>0</v>
      </c>
      <c r="X2381">
        <v>22.553326005590556</v>
      </c>
      <c r="Y2381">
        <v>0</v>
      </c>
      <c r="Z2381">
        <v>0</v>
      </c>
      <c r="AA2381">
        <v>0</v>
      </c>
      <c r="AB2381">
        <v>6.8974412725776686</v>
      </c>
      <c r="AC2381">
        <v>0</v>
      </c>
      <c r="AD2381">
        <v>0</v>
      </c>
      <c r="AE2381">
        <v>29.450767278168225</v>
      </c>
    </row>
    <row r="2382" spans="1:31" x14ac:dyDescent="0.25">
      <c r="A2382">
        <v>2415783</v>
      </c>
      <c r="B2382">
        <v>1</v>
      </c>
      <c r="C2382" t="s">
        <v>80</v>
      </c>
      <c r="D2382" t="s">
        <v>82</v>
      </c>
      <c r="E2382" t="s">
        <v>288</v>
      </c>
      <c r="F2382" t="s">
        <v>5223</v>
      </c>
      <c r="G2382" t="s">
        <v>164</v>
      </c>
      <c r="H2382" t="s">
        <v>149</v>
      </c>
      <c r="I2382" t="s">
        <v>136</v>
      </c>
      <c r="J2382" t="s">
        <v>137</v>
      </c>
      <c r="K2382" t="s">
        <v>138</v>
      </c>
      <c r="L2382" t="s">
        <v>7109</v>
      </c>
      <c r="M2382" t="s">
        <v>7110</v>
      </c>
      <c r="N2382">
        <v>2.4544444439999999</v>
      </c>
      <c r="O2382">
        <v>0</v>
      </c>
      <c r="P2382">
        <v>202</v>
      </c>
      <c r="Q2382">
        <v>0</v>
      </c>
      <c r="R2382">
        <v>0</v>
      </c>
      <c r="S2382">
        <v>0</v>
      </c>
      <c r="T2382">
        <v>7</v>
      </c>
      <c r="U2382">
        <v>0</v>
      </c>
      <c r="V2382">
        <v>0</v>
      </c>
      <c r="W2382">
        <v>0</v>
      </c>
      <c r="X2382">
        <v>84.155439198078355</v>
      </c>
      <c r="Y2382">
        <v>0</v>
      </c>
      <c r="Z2382">
        <v>0</v>
      </c>
      <c r="AA2382">
        <v>0</v>
      </c>
      <c r="AB2382">
        <v>4.7509283118624461</v>
      </c>
      <c r="AC2382">
        <v>0</v>
      </c>
      <c r="AD2382">
        <v>0</v>
      </c>
      <c r="AE2382">
        <v>88.906367509940807</v>
      </c>
    </row>
    <row r="2383" spans="1:31" x14ac:dyDescent="0.25">
      <c r="A2383">
        <v>2416278</v>
      </c>
      <c r="B2383">
        <v>1</v>
      </c>
      <c r="C2383" t="s">
        <v>80</v>
      </c>
      <c r="D2383" t="s">
        <v>107</v>
      </c>
      <c r="E2383" t="s">
        <v>174</v>
      </c>
      <c r="F2383" t="s">
        <v>7111</v>
      </c>
      <c r="G2383" t="s">
        <v>143</v>
      </c>
      <c r="H2383" t="s">
        <v>135</v>
      </c>
      <c r="I2383" t="s">
        <v>136</v>
      </c>
      <c r="J2383" t="s">
        <v>137</v>
      </c>
      <c r="K2383" t="s">
        <v>138</v>
      </c>
      <c r="L2383" t="s">
        <v>7112</v>
      </c>
      <c r="M2383" t="s">
        <v>7113</v>
      </c>
      <c r="N2383">
        <v>0.50111111100000005</v>
      </c>
      <c r="O2383">
        <v>1</v>
      </c>
      <c r="P2383">
        <v>1273</v>
      </c>
      <c r="Q2383">
        <v>28</v>
      </c>
      <c r="R2383">
        <v>85</v>
      </c>
      <c r="S2383">
        <v>5</v>
      </c>
      <c r="T2383">
        <v>45</v>
      </c>
      <c r="U2383">
        <v>0</v>
      </c>
      <c r="V2383">
        <v>3</v>
      </c>
      <c r="W2383">
        <v>10.837386578602466</v>
      </c>
      <c r="X2383">
        <v>59.488548345798726</v>
      </c>
      <c r="Y2383">
        <v>154.55605971347103</v>
      </c>
      <c r="Z2383">
        <v>0.62843843814400002</v>
      </c>
      <c r="AA2383">
        <v>5.2823872400182879</v>
      </c>
      <c r="AB2383">
        <v>18.988852146665856</v>
      </c>
      <c r="AC2383">
        <v>0</v>
      </c>
      <c r="AD2383">
        <v>1.6920348756607999</v>
      </c>
      <c r="AE2383">
        <v>251.47370733836118</v>
      </c>
    </row>
    <row r="2384" spans="1:31" x14ac:dyDescent="0.25">
      <c r="A2384">
        <v>2416029</v>
      </c>
      <c r="B2384">
        <v>1</v>
      </c>
      <c r="C2384" t="s">
        <v>81</v>
      </c>
      <c r="D2384" t="s">
        <v>128</v>
      </c>
      <c r="E2384" t="s">
        <v>146</v>
      </c>
      <c r="F2384" t="s">
        <v>7114</v>
      </c>
      <c r="G2384" t="s">
        <v>148</v>
      </c>
      <c r="H2384" t="s">
        <v>149</v>
      </c>
      <c r="I2384" t="s">
        <v>136</v>
      </c>
      <c r="J2384" t="s">
        <v>137</v>
      </c>
      <c r="K2384" t="s">
        <v>138</v>
      </c>
      <c r="L2384" t="s">
        <v>7115</v>
      </c>
      <c r="M2384" t="s">
        <v>7116</v>
      </c>
      <c r="N2384">
        <v>1.698611111</v>
      </c>
      <c r="O2384">
        <v>0</v>
      </c>
      <c r="P2384">
        <v>2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0.56592407401558331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0.56592407401558331</v>
      </c>
    </row>
    <row r="2385" spans="1:31" x14ac:dyDescent="0.25">
      <c r="A2385">
        <v>2416075</v>
      </c>
      <c r="B2385">
        <v>1</v>
      </c>
      <c r="C2385" t="s">
        <v>80</v>
      </c>
      <c r="D2385" t="s">
        <v>99</v>
      </c>
      <c r="E2385" t="s">
        <v>162</v>
      </c>
      <c r="F2385" t="s">
        <v>7117</v>
      </c>
      <c r="G2385" t="s">
        <v>164</v>
      </c>
      <c r="H2385" t="s">
        <v>149</v>
      </c>
      <c r="I2385" t="s">
        <v>136</v>
      </c>
      <c r="J2385" t="s">
        <v>137</v>
      </c>
      <c r="K2385" t="s">
        <v>138</v>
      </c>
      <c r="L2385" t="s">
        <v>7118</v>
      </c>
      <c r="M2385" t="s">
        <v>7119</v>
      </c>
      <c r="N2385">
        <v>1.5291666660000001</v>
      </c>
      <c r="O2385">
        <v>0</v>
      </c>
      <c r="P2385">
        <v>23</v>
      </c>
      <c r="Q2385">
        <v>0</v>
      </c>
      <c r="R2385">
        <v>0</v>
      </c>
      <c r="S2385">
        <v>0</v>
      </c>
      <c r="T2385">
        <v>1</v>
      </c>
      <c r="U2385">
        <v>0</v>
      </c>
      <c r="V2385">
        <v>0</v>
      </c>
      <c r="W2385">
        <v>0</v>
      </c>
      <c r="X2385">
        <v>6.3261264474179679</v>
      </c>
      <c r="Y2385">
        <v>0</v>
      </c>
      <c r="Z2385">
        <v>0</v>
      </c>
      <c r="AA2385">
        <v>0</v>
      </c>
      <c r="AB2385">
        <v>3.9255573754133327E-2</v>
      </c>
      <c r="AC2385">
        <v>0</v>
      </c>
      <c r="AD2385">
        <v>0</v>
      </c>
      <c r="AE2385">
        <v>6.3653820211721008</v>
      </c>
    </row>
    <row r="2386" spans="1:31" x14ac:dyDescent="0.25">
      <c r="A2386">
        <v>2415534</v>
      </c>
      <c r="B2386">
        <v>1</v>
      </c>
      <c r="C2386" t="s">
        <v>80</v>
      </c>
      <c r="D2386" t="s">
        <v>85</v>
      </c>
      <c r="E2386" t="s">
        <v>288</v>
      </c>
      <c r="F2386" t="s">
        <v>7120</v>
      </c>
      <c r="G2386" t="s">
        <v>593</v>
      </c>
      <c r="H2386" t="s">
        <v>149</v>
      </c>
      <c r="I2386" t="s">
        <v>136</v>
      </c>
      <c r="J2386" t="s">
        <v>137</v>
      </c>
      <c r="K2386" t="s">
        <v>138</v>
      </c>
      <c r="L2386" t="s">
        <v>7121</v>
      </c>
      <c r="M2386" t="s">
        <v>7122</v>
      </c>
      <c r="N2386">
        <v>5.2394444440000001</v>
      </c>
      <c r="O2386">
        <v>0</v>
      </c>
      <c r="P2386">
        <v>43</v>
      </c>
      <c r="Q2386">
        <v>0</v>
      </c>
      <c r="R2386">
        <v>0</v>
      </c>
      <c r="S2386">
        <v>0</v>
      </c>
      <c r="T2386">
        <v>11</v>
      </c>
      <c r="U2386">
        <v>0</v>
      </c>
      <c r="V2386">
        <v>0</v>
      </c>
      <c r="W2386">
        <v>0</v>
      </c>
      <c r="X2386">
        <v>39.661117976046924</v>
      </c>
      <c r="Y2386">
        <v>0</v>
      </c>
      <c r="Z2386">
        <v>0</v>
      </c>
      <c r="AA2386">
        <v>0</v>
      </c>
      <c r="AB2386">
        <v>37.548045284669413</v>
      </c>
      <c r="AC2386">
        <v>0</v>
      </c>
      <c r="AD2386">
        <v>0</v>
      </c>
      <c r="AE2386">
        <v>77.209163260716338</v>
      </c>
    </row>
    <row r="2387" spans="1:31" x14ac:dyDescent="0.25">
      <c r="A2387">
        <v>2415989</v>
      </c>
      <c r="B2387">
        <v>1</v>
      </c>
      <c r="C2387" t="s">
        <v>80</v>
      </c>
      <c r="D2387" t="s">
        <v>99</v>
      </c>
      <c r="E2387" t="s">
        <v>174</v>
      </c>
      <c r="F2387" t="s">
        <v>7123</v>
      </c>
      <c r="G2387" t="s">
        <v>158</v>
      </c>
      <c r="H2387" t="s">
        <v>135</v>
      </c>
      <c r="I2387" t="s">
        <v>136</v>
      </c>
      <c r="J2387" t="s">
        <v>137</v>
      </c>
      <c r="K2387" t="s">
        <v>159</v>
      </c>
      <c r="L2387" t="s">
        <v>7124</v>
      </c>
      <c r="M2387" t="s">
        <v>7125</v>
      </c>
      <c r="N2387">
        <v>0.56138888799999997</v>
      </c>
      <c r="O2387">
        <v>4</v>
      </c>
      <c r="P2387">
        <v>786</v>
      </c>
      <c r="Q2387">
        <v>1</v>
      </c>
      <c r="R2387">
        <v>40</v>
      </c>
      <c r="S2387">
        <v>2</v>
      </c>
      <c r="T2387">
        <v>91</v>
      </c>
      <c r="U2387">
        <v>0</v>
      </c>
      <c r="V2387">
        <v>1</v>
      </c>
      <c r="W2387">
        <v>17.933070237970067</v>
      </c>
      <c r="X2387">
        <v>61.145065786767212</v>
      </c>
      <c r="Y2387">
        <v>0.13904643425942501</v>
      </c>
      <c r="Z2387">
        <v>5.2317502338043056</v>
      </c>
      <c r="AA2387">
        <v>1.2638147439314555</v>
      </c>
      <c r="AB2387">
        <v>34.217867595948313</v>
      </c>
      <c r="AC2387">
        <v>0</v>
      </c>
      <c r="AD2387">
        <v>0.8827712995548167</v>
      </c>
      <c r="AE2387">
        <v>120.81338633223559</v>
      </c>
    </row>
    <row r="2388" spans="1:31" x14ac:dyDescent="0.25">
      <c r="A2388">
        <v>2415966</v>
      </c>
      <c r="B2388">
        <v>1</v>
      </c>
      <c r="C2388" t="s">
        <v>80</v>
      </c>
      <c r="D2388" t="s">
        <v>83</v>
      </c>
      <c r="E2388" t="s">
        <v>146</v>
      </c>
      <c r="F2388" t="s">
        <v>7126</v>
      </c>
      <c r="G2388" t="s">
        <v>282</v>
      </c>
      <c r="H2388" t="s">
        <v>149</v>
      </c>
      <c r="I2388" t="s">
        <v>136</v>
      </c>
      <c r="J2388" t="s">
        <v>137</v>
      </c>
      <c r="K2388" t="s">
        <v>138</v>
      </c>
      <c r="L2388" t="s">
        <v>7127</v>
      </c>
      <c r="M2388" t="s">
        <v>7128</v>
      </c>
      <c r="N2388">
        <v>1.6886111109999999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2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6.0028244803093749</v>
      </c>
      <c r="AC2388">
        <v>0</v>
      </c>
      <c r="AD2388">
        <v>0</v>
      </c>
      <c r="AE2388">
        <v>6.0028244803093749</v>
      </c>
    </row>
    <row r="2389" spans="1:31" x14ac:dyDescent="0.25">
      <c r="A2389">
        <v>2415634</v>
      </c>
      <c r="B2389">
        <v>1</v>
      </c>
      <c r="C2389" t="s">
        <v>80</v>
      </c>
      <c r="D2389" t="s">
        <v>94</v>
      </c>
      <c r="E2389" t="s">
        <v>146</v>
      </c>
      <c r="F2389" t="s">
        <v>7129</v>
      </c>
      <c r="G2389" t="s">
        <v>282</v>
      </c>
      <c r="H2389" t="s">
        <v>149</v>
      </c>
      <c r="I2389" t="s">
        <v>136</v>
      </c>
      <c r="J2389" t="s">
        <v>137</v>
      </c>
      <c r="K2389" t="s">
        <v>138</v>
      </c>
      <c r="L2389" t="s">
        <v>7130</v>
      </c>
      <c r="M2389" t="s">
        <v>7131</v>
      </c>
      <c r="N2389">
        <v>1.8605555549999999</v>
      </c>
      <c r="O2389">
        <v>0</v>
      </c>
      <c r="P2389">
        <v>21</v>
      </c>
      <c r="Q2389">
        <v>0</v>
      </c>
      <c r="R2389">
        <v>0</v>
      </c>
      <c r="S2389">
        <v>0</v>
      </c>
      <c r="T2389">
        <v>9</v>
      </c>
      <c r="U2389">
        <v>0</v>
      </c>
      <c r="V2389">
        <v>0</v>
      </c>
      <c r="W2389">
        <v>0</v>
      </c>
      <c r="X2389">
        <v>9.0951920581825014</v>
      </c>
      <c r="Y2389">
        <v>0</v>
      </c>
      <c r="Z2389">
        <v>0</v>
      </c>
      <c r="AA2389">
        <v>0</v>
      </c>
      <c r="AB2389">
        <v>10.036693348398842</v>
      </c>
      <c r="AC2389">
        <v>0</v>
      </c>
      <c r="AD2389">
        <v>0</v>
      </c>
      <c r="AE2389">
        <v>19.131885406581343</v>
      </c>
    </row>
    <row r="2390" spans="1:31" x14ac:dyDescent="0.25">
      <c r="A2390">
        <v>2416132</v>
      </c>
      <c r="B2390">
        <v>1</v>
      </c>
      <c r="C2390" t="s">
        <v>80</v>
      </c>
      <c r="D2390" t="s">
        <v>84</v>
      </c>
      <c r="E2390" t="s">
        <v>146</v>
      </c>
      <c r="F2390" t="s">
        <v>7132</v>
      </c>
      <c r="G2390" t="s">
        <v>148</v>
      </c>
      <c r="H2390" t="s">
        <v>149</v>
      </c>
      <c r="I2390" t="s">
        <v>136</v>
      </c>
      <c r="J2390" t="s">
        <v>137</v>
      </c>
      <c r="K2390" t="s">
        <v>138</v>
      </c>
      <c r="L2390" t="s">
        <v>7133</v>
      </c>
      <c r="M2390" t="s">
        <v>7134</v>
      </c>
      <c r="N2390">
        <v>1.2266666660000001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0.1052737304864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0.1052737304864</v>
      </c>
    </row>
    <row r="2391" spans="1:31" x14ac:dyDescent="0.25">
      <c r="A2391">
        <v>2415846</v>
      </c>
      <c r="B2391">
        <v>1</v>
      </c>
      <c r="C2391" t="s">
        <v>80</v>
      </c>
      <c r="D2391" t="s">
        <v>92</v>
      </c>
      <c r="E2391" t="s">
        <v>162</v>
      </c>
      <c r="F2391" t="s">
        <v>7135</v>
      </c>
      <c r="G2391" t="s">
        <v>164</v>
      </c>
      <c r="H2391" t="s">
        <v>149</v>
      </c>
      <c r="I2391" t="s">
        <v>136</v>
      </c>
      <c r="J2391" t="s">
        <v>137</v>
      </c>
      <c r="K2391" t="s">
        <v>138</v>
      </c>
      <c r="L2391" t="s">
        <v>7136</v>
      </c>
      <c r="M2391" t="s">
        <v>7137</v>
      </c>
      <c r="N2391">
        <v>3.466111111</v>
      </c>
      <c r="O2391">
        <v>0</v>
      </c>
      <c r="P2391">
        <v>63</v>
      </c>
      <c r="Q2391">
        <v>0</v>
      </c>
      <c r="R2391">
        <v>5</v>
      </c>
      <c r="S2391">
        <v>0</v>
      </c>
      <c r="T2391">
        <v>4</v>
      </c>
      <c r="U2391">
        <v>0</v>
      </c>
      <c r="V2391">
        <v>0</v>
      </c>
      <c r="W2391">
        <v>0</v>
      </c>
      <c r="X2391">
        <v>39.817154238368509</v>
      </c>
      <c r="Y2391">
        <v>0</v>
      </c>
      <c r="Z2391">
        <v>3.9293975022013847</v>
      </c>
      <c r="AA2391">
        <v>0</v>
      </c>
      <c r="AB2391">
        <v>10.376462934305689</v>
      </c>
      <c r="AC2391">
        <v>0</v>
      </c>
      <c r="AD2391">
        <v>0</v>
      </c>
      <c r="AE2391">
        <v>54.123014674875577</v>
      </c>
    </row>
    <row r="2392" spans="1:31" x14ac:dyDescent="0.25">
      <c r="A2392">
        <v>2416158</v>
      </c>
      <c r="B2392">
        <v>1</v>
      </c>
      <c r="C2392" t="s">
        <v>81</v>
      </c>
      <c r="D2392" t="s">
        <v>112</v>
      </c>
      <c r="E2392" t="s">
        <v>146</v>
      </c>
      <c r="F2392" t="s">
        <v>7138</v>
      </c>
      <c r="G2392" t="s">
        <v>148</v>
      </c>
      <c r="H2392" t="s">
        <v>149</v>
      </c>
      <c r="I2392" t="s">
        <v>136</v>
      </c>
      <c r="J2392" t="s">
        <v>137</v>
      </c>
      <c r="K2392" t="s">
        <v>138</v>
      </c>
      <c r="L2392" t="s">
        <v>7139</v>
      </c>
      <c r="M2392" t="s">
        <v>7140</v>
      </c>
      <c r="N2392">
        <v>2.2255555550000001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1.9790168474683335E-2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1.9790168474683335E-2</v>
      </c>
    </row>
    <row r="2393" spans="1:31" x14ac:dyDescent="0.25">
      <c r="A2393">
        <v>2415654</v>
      </c>
      <c r="B2393">
        <v>1</v>
      </c>
      <c r="C2393" t="s">
        <v>80</v>
      </c>
      <c r="D2393" t="s">
        <v>82</v>
      </c>
      <c r="E2393" t="s">
        <v>146</v>
      </c>
      <c r="F2393" t="s">
        <v>7141</v>
      </c>
      <c r="G2393" t="s">
        <v>148</v>
      </c>
      <c r="H2393" t="s">
        <v>149</v>
      </c>
      <c r="I2393" t="s">
        <v>136</v>
      </c>
      <c r="J2393" t="s">
        <v>137</v>
      </c>
      <c r="K2393" t="s">
        <v>138</v>
      </c>
      <c r="L2393" t="s">
        <v>7142</v>
      </c>
      <c r="M2393" t="s">
        <v>7143</v>
      </c>
      <c r="N2393">
        <v>1.9638888880000001</v>
      </c>
      <c r="O2393">
        <v>0</v>
      </c>
      <c r="P2393">
        <v>5</v>
      </c>
      <c r="Q2393">
        <v>0</v>
      </c>
      <c r="R2393">
        <v>0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2.4442134594317997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2.4442134594317997</v>
      </c>
    </row>
    <row r="2394" spans="1:31" x14ac:dyDescent="0.25">
      <c r="A2394">
        <v>2416052</v>
      </c>
      <c r="B2394">
        <v>1</v>
      </c>
      <c r="C2394" t="s">
        <v>80</v>
      </c>
      <c r="D2394" t="s">
        <v>100</v>
      </c>
      <c r="E2394" t="s">
        <v>152</v>
      </c>
      <c r="F2394" t="s">
        <v>7144</v>
      </c>
      <c r="G2394" t="s">
        <v>403</v>
      </c>
      <c r="H2394" t="s">
        <v>149</v>
      </c>
      <c r="I2394" t="s">
        <v>136</v>
      </c>
      <c r="J2394" t="s">
        <v>137</v>
      </c>
      <c r="K2394" t="s">
        <v>138</v>
      </c>
      <c r="L2394" t="s">
        <v>7145</v>
      </c>
      <c r="M2394" t="s">
        <v>7146</v>
      </c>
      <c r="N2394">
        <v>1.6997222219999999</v>
      </c>
      <c r="O2394">
        <v>0</v>
      </c>
      <c r="P2394">
        <v>25</v>
      </c>
      <c r="Q2394">
        <v>0</v>
      </c>
      <c r="R2394">
        <v>20</v>
      </c>
      <c r="S2394">
        <v>0</v>
      </c>
      <c r="T2394">
        <v>7</v>
      </c>
      <c r="U2394">
        <v>0</v>
      </c>
      <c r="V2394">
        <v>0</v>
      </c>
      <c r="W2394">
        <v>0</v>
      </c>
      <c r="X2394">
        <v>6.0854857074325226</v>
      </c>
      <c r="Y2394">
        <v>0</v>
      </c>
      <c r="Z2394">
        <v>2.825439458155925</v>
      </c>
      <c r="AA2394">
        <v>0</v>
      </c>
      <c r="AB2394">
        <v>0.48601737624008334</v>
      </c>
      <c r="AC2394">
        <v>0</v>
      </c>
      <c r="AD2394">
        <v>0</v>
      </c>
      <c r="AE2394">
        <v>9.3969425418285315</v>
      </c>
    </row>
    <row r="2395" spans="1:31" x14ac:dyDescent="0.25">
      <c r="A2395">
        <v>2415740</v>
      </c>
      <c r="B2395">
        <v>1</v>
      </c>
      <c r="C2395" t="s">
        <v>81</v>
      </c>
      <c r="D2395" t="s">
        <v>123</v>
      </c>
      <c r="E2395" t="s">
        <v>162</v>
      </c>
      <c r="F2395" t="s">
        <v>7147</v>
      </c>
      <c r="G2395" t="s">
        <v>186</v>
      </c>
      <c r="H2395" t="s">
        <v>149</v>
      </c>
      <c r="I2395" t="s">
        <v>136</v>
      </c>
      <c r="J2395" t="s">
        <v>137</v>
      </c>
      <c r="K2395" t="s">
        <v>138</v>
      </c>
      <c r="L2395" t="s">
        <v>7148</v>
      </c>
      <c r="M2395" t="s">
        <v>7149</v>
      </c>
      <c r="N2395">
        <v>2.5780555550000002</v>
      </c>
      <c r="O2395">
        <v>0</v>
      </c>
      <c r="P2395">
        <v>3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2.5091675659770667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2.5091675659770667</v>
      </c>
    </row>
    <row r="2396" spans="1:31" x14ac:dyDescent="0.25">
      <c r="A2396">
        <v>2416072</v>
      </c>
      <c r="B2396">
        <v>1</v>
      </c>
      <c r="C2396" t="s">
        <v>80</v>
      </c>
      <c r="D2396" t="s">
        <v>94</v>
      </c>
      <c r="E2396" t="s">
        <v>146</v>
      </c>
      <c r="F2396" t="s">
        <v>7150</v>
      </c>
      <c r="G2396" t="s">
        <v>199</v>
      </c>
      <c r="H2396" t="s">
        <v>149</v>
      </c>
      <c r="I2396" t="s">
        <v>136</v>
      </c>
      <c r="J2396" t="s">
        <v>137</v>
      </c>
      <c r="K2396" t="s">
        <v>138</v>
      </c>
      <c r="L2396" t="s">
        <v>7151</v>
      </c>
      <c r="M2396" t="s">
        <v>7152</v>
      </c>
      <c r="N2396">
        <v>1.4502777769999999</v>
      </c>
      <c r="O2396">
        <v>0</v>
      </c>
      <c r="P2396">
        <v>15</v>
      </c>
      <c r="Q2396">
        <v>0</v>
      </c>
      <c r="R2396">
        <v>0</v>
      </c>
      <c r="S2396">
        <v>0</v>
      </c>
      <c r="T2396">
        <v>2</v>
      </c>
      <c r="U2396">
        <v>0</v>
      </c>
      <c r="V2396">
        <v>0</v>
      </c>
      <c r="W2396">
        <v>0</v>
      </c>
      <c r="X2396">
        <v>5.851298392397549</v>
      </c>
      <c r="Y2396">
        <v>0</v>
      </c>
      <c r="Z2396">
        <v>0</v>
      </c>
      <c r="AA2396">
        <v>0</v>
      </c>
      <c r="AB2396">
        <v>0.55690369767500014</v>
      </c>
      <c r="AC2396">
        <v>0</v>
      </c>
      <c r="AD2396">
        <v>0</v>
      </c>
      <c r="AE2396">
        <v>6.4082020900725496</v>
      </c>
    </row>
    <row r="2397" spans="1:31" x14ac:dyDescent="0.25">
      <c r="A2397">
        <v>2416095</v>
      </c>
      <c r="B2397">
        <v>1</v>
      </c>
      <c r="C2397" t="s">
        <v>80</v>
      </c>
      <c r="D2397" t="s">
        <v>98</v>
      </c>
      <c r="E2397" t="s">
        <v>146</v>
      </c>
      <c r="F2397" t="s">
        <v>7153</v>
      </c>
      <c r="G2397" t="s">
        <v>148</v>
      </c>
      <c r="H2397" t="s">
        <v>149</v>
      </c>
      <c r="I2397" t="s">
        <v>136</v>
      </c>
      <c r="J2397" t="s">
        <v>137</v>
      </c>
      <c r="K2397" t="s">
        <v>138</v>
      </c>
      <c r="L2397" t="s">
        <v>7154</v>
      </c>
      <c r="M2397" t="s">
        <v>7155</v>
      </c>
      <c r="N2397">
        <v>0.78416666599999996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8.149317659725E-2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8.149317659725E-2</v>
      </c>
    </row>
    <row r="2398" spans="1:31" x14ac:dyDescent="0.25">
      <c r="A2398">
        <v>2415909</v>
      </c>
      <c r="B2398">
        <v>1</v>
      </c>
      <c r="C2398" t="s">
        <v>81</v>
      </c>
      <c r="D2398" t="s">
        <v>119</v>
      </c>
      <c r="E2398" t="s">
        <v>132</v>
      </c>
      <c r="F2398" t="s">
        <v>2278</v>
      </c>
      <c r="G2398" t="s">
        <v>215</v>
      </c>
      <c r="H2398" t="s">
        <v>135</v>
      </c>
      <c r="I2398" t="s">
        <v>136</v>
      </c>
      <c r="J2398" t="s">
        <v>137</v>
      </c>
      <c r="K2398" t="s">
        <v>138</v>
      </c>
      <c r="L2398" t="s">
        <v>7156</v>
      </c>
      <c r="M2398" t="s">
        <v>7157</v>
      </c>
      <c r="N2398">
        <v>1.643888888</v>
      </c>
      <c r="O2398">
        <v>0</v>
      </c>
      <c r="P2398">
        <v>15</v>
      </c>
      <c r="Q2398">
        <v>3</v>
      </c>
      <c r="R2398">
        <v>11</v>
      </c>
      <c r="S2398">
        <v>0</v>
      </c>
      <c r="T2398">
        <v>1</v>
      </c>
      <c r="U2398">
        <v>0</v>
      </c>
      <c r="V2398">
        <v>0</v>
      </c>
      <c r="W2398">
        <v>0</v>
      </c>
      <c r="X2398">
        <v>1.1489487492083332</v>
      </c>
      <c r="Y2398">
        <v>1.0290508916804417</v>
      </c>
      <c r="Z2398">
        <v>19.495017588670397</v>
      </c>
      <c r="AA2398">
        <v>0</v>
      </c>
      <c r="AB2398">
        <v>2.0748031190600331</v>
      </c>
      <c r="AC2398">
        <v>0</v>
      </c>
      <c r="AD2398">
        <v>0</v>
      </c>
      <c r="AE2398">
        <v>23.747820348619204</v>
      </c>
    </row>
    <row r="2399" spans="1:31" x14ac:dyDescent="0.25">
      <c r="A2399">
        <v>2415571</v>
      </c>
      <c r="B2399">
        <v>1</v>
      </c>
      <c r="C2399" t="s">
        <v>80</v>
      </c>
      <c r="D2399" t="s">
        <v>82</v>
      </c>
      <c r="E2399" t="s">
        <v>174</v>
      </c>
      <c r="F2399" t="s">
        <v>7158</v>
      </c>
      <c r="G2399" t="s">
        <v>565</v>
      </c>
      <c r="H2399" t="s">
        <v>135</v>
      </c>
      <c r="I2399" t="s">
        <v>278</v>
      </c>
      <c r="J2399" t="s">
        <v>137</v>
      </c>
      <c r="K2399" t="s">
        <v>159</v>
      </c>
      <c r="L2399" t="s">
        <v>7159</v>
      </c>
      <c r="M2399" t="s">
        <v>7160</v>
      </c>
      <c r="N2399">
        <v>1.2777777000000001E-2</v>
      </c>
      <c r="O2399">
        <v>0</v>
      </c>
      <c r="P2399">
        <v>3432</v>
      </c>
      <c r="Q2399">
        <v>0</v>
      </c>
      <c r="R2399">
        <v>0</v>
      </c>
      <c r="S2399">
        <v>0</v>
      </c>
      <c r="T2399">
        <v>483</v>
      </c>
      <c r="U2399">
        <v>0</v>
      </c>
      <c r="V2399">
        <v>1</v>
      </c>
      <c r="W2399">
        <v>0</v>
      </c>
      <c r="X2399">
        <v>9.0230553694217281</v>
      </c>
      <c r="Y2399">
        <v>0</v>
      </c>
      <c r="Z2399">
        <v>0</v>
      </c>
      <c r="AA2399">
        <v>0</v>
      </c>
      <c r="AB2399">
        <v>2.5769834419323172</v>
      </c>
      <c r="AC2399">
        <v>0</v>
      </c>
      <c r="AD2399">
        <v>2.9855232150250002E-2</v>
      </c>
      <c r="AE2399">
        <v>11.629894043504295</v>
      </c>
    </row>
    <row r="2400" spans="1:31" x14ac:dyDescent="0.25">
      <c r="A2400">
        <v>2415886</v>
      </c>
      <c r="B2400">
        <v>1</v>
      </c>
      <c r="C2400" t="s">
        <v>80</v>
      </c>
      <c r="D2400" t="s">
        <v>86</v>
      </c>
      <c r="E2400" t="s">
        <v>241</v>
      </c>
      <c r="F2400" t="s">
        <v>7161</v>
      </c>
      <c r="G2400" t="s">
        <v>168</v>
      </c>
      <c r="H2400" t="s">
        <v>135</v>
      </c>
      <c r="I2400" t="s">
        <v>136</v>
      </c>
      <c r="J2400" t="s">
        <v>3</v>
      </c>
      <c r="K2400" t="s">
        <v>138</v>
      </c>
      <c r="L2400" t="s">
        <v>7162</v>
      </c>
      <c r="M2400" t="s">
        <v>7163</v>
      </c>
      <c r="N2400">
        <v>1.6725000000000001</v>
      </c>
      <c r="O2400">
        <v>0</v>
      </c>
      <c r="P2400">
        <v>2827</v>
      </c>
      <c r="Q2400">
        <v>0</v>
      </c>
      <c r="R2400">
        <v>5</v>
      </c>
      <c r="S2400">
        <v>1</v>
      </c>
      <c r="T2400">
        <v>363</v>
      </c>
      <c r="U2400">
        <v>0</v>
      </c>
      <c r="V2400">
        <v>0</v>
      </c>
      <c r="W2400">
        <v>0</v>
      </c>
      <c r="X2400">
        <v>1357.4873363549948</v>
      </c>
      <c r="Y2400">
        <v>0</v>
      </c>
      <c r="Z2400">
        <v>4.2580593131108255</v>
      </c>
      <c r="AA2400">
        <v>248.82176469622499</v>
      </c>
      <c r="AB2400">
        <v>546.24594927533087</v>
      </c>
      <c r="AC2400">
        <v>0</v>
      </c>
      <c r="AD2400">
        <v>0</v>
      </c>
      <c r="AE2400">
        <v>2156.8131096396614</v>
      </c>
    </row>
    <row r="2401" spans="1:31" x14ac:dyDescent="0.25">
      <c r="A2401">
        <v>2415694</v>
      </c>
      <c r="B2401">
        <v>1</v>
      </c>
      <c r="C2401" t="s">
        <v>81</v>
      </c>
      <c r="D2401" t="s">
        <v>128</v>
      </c>
      <c r="E2401" t="s">
        <v>141</v>
      </c>
      <c r="F2401" t="s">
        <v>7164</v>
      </c>
      <c r="G2401" t="s">
        <v>565</v>
      </c>
      <c r="H2401" t="s">
        <v>135</v>
      </c>
      <c r="I2401" t="s">
        <v>136</v>
      </c>
      <c r="J2401" t="s">
        <v>137</v>
      </c>
      <c r="K2401" t="s">
        <v>159</v>
      </c>
      <c r="L2401" t="s">
        <v>7165</v>
      </c>
      <c r="M2401" t="s">
        <v>7166</v>
      </c>
      <c r="N2401">
        <v>5.9166666E-2</v>
      </c>
      <c r="O2401">
        <v>0</v>
      </c>
      <c r="P2401">
        <v>0</v>
      </c>
      <c r="Q2401">
        <v>0</v>
      </c>
      <c r="R2401">
        <v>0</v>
      </c>
      <c r="S2401">
        <v>87</v>
      </c>
      <c r="T2401">
        <v>2</v>
      </c>
      <c r="U2401">
        <v>61</v>
      </c>
      <c r="V2401">
        <v>3</v>
      </c>
      <c r="W2401">
        <v>0</v>
      </c>
      <c r="X2401">
        <v>0</v>
      </c>
      <c r="Y2401">
        <v>0</v>
      </c>
      <c r="Z2401">
        <v>0</v>
      </c>
      <c r="AA2401">
        <v>58.2150808540163</v>
      </c>
      <c r="AB2401">
        <v>1.693741726438025</v>
      </c>
      <c r="AC2401">
        <v>232.88750815985841</v>
      </c>
      <c r="AD2401">
        <v>4.220625078640575</v>
      </c>
      <c r="AE2401">
        <v>297.01695581895331</v>
      </c>
    </row>
    <row r="2402" spans="1:31" x14ac:dyDescent="0.25">
      <c r="A2402">
        <v>2415863</v>
      </c>
      <c r="B2402">
        <v>1</v>
      </c>
      <c r="C2402" t="s">
        <v>80</v>
      </c>
      <c r="D2402" t="s">
        <v>97</v>
      </c>
      <c r="E2402" t="s">
        <v>162</v>
      </c>
      <c r="F2402" t="s">
        <v>7167</v>
      </c>
      <c r="G2402" t="s">
        <v>164</v>
      </c>
      <c r="H2402" t="s">
        <v>149</v>
      </c>
      <c r="I2402" t="s">
        <v>136</v>
      </c>
      <c r="J2402" t="s">
        <v>137</v>
      </c>
      <c r="K2402" t="s">
        <v>138</v>
      </c>
      <c r="L2402" t="s">
        <v>7168</v>
      </c>
      <c r="M2402" t="s">
        <v>7169</v>
      </c>
      <c r="N2402">
        <v>1.4897222219999999</v>
      </c>
      <c r="O2402">
        <v>0</v>
      </c>
      <c r="P2402">
        <v>103</v>
      </c>
      <c r="Q2402">
        <v>0</v>
      </c>
      <c r="R2402">
        <v>4</v>
      </c>
      <c r="S2402">
        <v>0</v>
      </c>
      <c r="T2402">
        <v>18</v>
      </c>
      <c r="U2402">
        <v>0</v>
      </c>
      <c r="V2402">
        <v>0</v>
      </c>
      <c r="W2402">
        <v>0</v>
      </c>
      <c r="X2402">
        <v>35.516239454031101</v>
      </c>
      <c r="Y2402">
        <v>0</v>
      </c>
      <c r="Z2402">
        <v>0.36790266629774998</v>
      </c>
      <c r="AA2402">
        <v>0</v>
      </c>
      <c r="AB2402">
        <v>19.915848389107719</v>
      </c>
      <c r="AC2402">
        <v>0</v>
      </c>
      <c r="AD2402">
        <v>0</v>
      </c>
      <c r="AE2402">
        <v>55.799990509436569</v>
      </c>
    </row>
    <row r="2403" spans="1:31" x14ac:dyDescent="0.25">
      <c r="A2403">
        <v>2415840</v>
      </c>
      <c r="B2403">
        <v>1</v>
      </c>
      <c r="C2403" t="s">
        <v>81</v>
      </c>
      <c r="D2403" t="s">
        <v>123</v>
      </c>
      <c r="E2403" t="s">
        <v>174</v>
      </c>
      <c r="F2403" t="s">
        <v>7170</v>
      </c>
      <c r="G2403" t="s">
        <v>158</v>
      </c>
      <c r="H2403" t="s">
        <v>135</v>
      </c>
      <c r="I2403" t="s">
        <v>136</v>
      </c>
      <c r="J2403" t="s">
        <v>137</v>
      </c>
      <c r="K2403" t="s">
        <v>159</v>
      </c>
      <c r="L2403" t="s">
        <v>7171</v>
      </c>
      <c r="M2403" t="s">
        <v>7172</v>
      </c>
      <c r="N2403">
        <v>3.5191666659999998</v>
      </c>
      <c r="O2403">
        <v>0</v>
      </c>
      <c r="P2403">
        <v>628</v>
      </c>
      <c r="Q2403">
        <v>1</v>
      </c>
      <c r="R2403">
        <v>0</v>
      </c>
      <c r="S2403">
        <v>1</v>
      </c>
      <c r="T2403">
        <v>43</v>
      </c>
      <c r="U2403">
        <v>5</v>
      </c>
      <c r="V2403">
        <v>0</v>
      </c>
      <c r="W2403">
        <v>0</v>
      </c>
      <c r="X2403">
        <v>392.18882385289044</v>
      </c>
      <c r="Y2403">
        <v>0.11091747430903334</v>
      </c>
      <c r="Z2403">
        <v>0</v>
      </c>
      <c r="AA2403">
        <v>3.9617462457384507</v>
      </c>
      <c r="AB2403">
        <v>174.10482390004699</v>
      </c>
      <c r="AC2403">
        <v>3250.1554041296745</v>
      </c>
      <c r="AD2403">
        <v>0</v>
      </c>
      <c r="AE2403">
        <v>3820.5217156026592</v>
      </c>
    </row>
    <row r="2404" spans="1:31" x14ac:dyDescent="0.25">
      <c r="A2404">
        <v>2416032</v>
      </c>
      <c r="B2404">
        <v>1</v>
      </c>
      <c r="C2404" t="s">
        <v>80</v>
      </c>
      <c r="D2404" t="s">
        <v>82</v>
      </c>
      <c r="E2404" t="s">
        <v>146</v>
      </c>
      <c r="F2404" t="s">
        <v>7173</v>
      </c>
      <c r="G2404" t="s">
        <v>148</v>
      </c>
      <c r="H2404" t="s">
        <v>149</v>
      </c>
      <c r="I2404" t="s">
        <v>136</v>
      </c>
      <c r="J2404" t="s">
        <v>137</v>
      </c>
      <c r="K2404" t="s">
        <v>138</v>
      </c>
      <c r="L2404" t="s">
        <v>7174</v>
      </c>
      <c r="M2404" t="s">
        <v>7175</v>
      </c>
      <c r="N2404">
        <v>0.93138888799999997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</row>
    <row r="2405" spans="1:31" x14ac:dyDescent="0.25">
      <c r="A2405">
        <v>2416318</v>
      </c>
      <c r="B2405">
        <v>1</v>
      </c>
      <c r="C2405" t="s">
        <v>80</v>
      </c>
      <c r="D2405" t="s">
        <v>108</v>
      </c>
      <c r="E2405" t="s">
        <v>162</v>
      </c>
      <c r="F2405" t="s">
        <v>7176</v>
      </c>
      <c r="G2405" t="s">
        <v>164</v>
      </c>
      <c r="H2405" t="s">
        <v>149</v>
      </c>
      <c r="I2405" t="s">
        <v>136</v>
      </c>
      <c r="J2405" t="s">
        <v>137</v>
      </c>
      <c r="K2405" t="s">
        <v>138</v>
      </c>
      <c r="L2405" t="s">
        <v>7177</v>
      </c>
      <c r="M2405" t="s">
        <v>7178</v>
      </c>
      <c r="N2405">
        <v>2.2366666660000001</v>
      </c>
      <c r="O2405">
        <v>0</v>
      </c>
      <c r="P2405">
        <v>14</v>
      </c>
      <c r="Q2405">
        <v>0</v>
      </c>
      <c r="R2405">
        <v>5</v>
      </c>
      <c r="S2405">
        <v>0</v>
      </c>
      <c r="T2405">
        <v>3</v>
      </c>
      <c r="U2405">
        <v>0</v>
      </c>
      <c r="V2405">
        <v>0</v>
      </c>
      <c r="W2405">
        <v>0</v>
      </c>
      <c r="X2405">
        <v>4.8984724203099992</v>
      </c>
      <c r="Y2405">
        <v>0</v>
      </c>
      <c r="Z2405">
        <v>0</v>
      </c>
      <c r="AA2405">
        <v>0</v>
      </c>
      <c r="AB2405">
        <v>0.21032056296541668</v>
      </c>
      <c r="AC2405">
        <v>0</v>
      </c>
      <c r="AD2405">
        <v>0</v>
      </c>
      <c r="AE2405">
        <v>5.108792983275416</v>
      </c>
    </row>
    <row r="2406" spans="1:31" x14ac:dyDescent="0.25">
      <c r="A2406">
        <v>2415677</v>
      </c>
      <c r="B2406">
        <v>1</v>
      </c>
      <c r="C2406" t="s">
        <v>81</v>
      </c>
      <c r="D2406" t="s">
        <v>117</v>
      </c>
      <c r="E2406" t="s">
        <v>241</v>
      </c>
      <c r="F2406" t="s">
        <v>7179</v>
      </c>
      <c r="G2406" t="s">
        <v>158</v>
      </c>
      <c r="H2406" t="s">
        <v>135</v>
      </c>
      <c r="I2406" t="s">
        <v>136</v>
      </c>
      <c r="J2406" t="s">
        <v>137</v>
      </c>
      <c r="K2406" t="s">
        <v>159</v>
      </c>
      <c r="L2406" t="s">
        <v>7180</v>
      </c>
      <c r="M2406" t="s">
        <v>7181</v>
      </c>
      <c r="N2406">
        <v>8.4305555549999998</v>
      </c>
      <c r="O2406">
        <v>35</v>
      </c>
      <c r="P2406">
        <v>9008</v>
      </c>
      <c r="Q2406">
        <v>18</v>
      </c>
      <c r="R2406">
        <v>699</v>
      </c>
      <c r="S2406">
        <v>28</v>
      </c>
      <c r="T2406">
        <v>1043</v>
      </c>
      <c r="U2406">
        <v>0</v>
      </c>
      <c r="V2406">
        <v>1</v>
      </c>
      <c r="W2406">
        <v>63.976158096029714</v>
      </c>
      <c r="X2406">
        <v>9043.322931602841</v>
      </c>
      <c r="Y2406">
        <v>43.611074282964687</v>
      </c>
      <c r="Z2406">
        <v>420.02050950192842</v>
      </c>
      <c r="AA2406">
        <v>741.67017692800084</v>
      </c>
      <c r="AB2406">
        <v>3918.9746560720278</v>
      </c>
      <c r="AC2406">
        <v>0</v>
      </c>
      <c r="AD2406">
        <v>352.939371290623</v>
      </c>
      <c r="AE2406">
        <v>14584.514877774413</v>
      </c>
    </row>
    <row r="2407" spans="1:31" x14ac:dyDescent="0.25">
      <c r="A2407">
        <v>2416172</v>
      </c>
      <c r="B2407">
        <v>1</v>
      </c>
      <c r="C2407" t="s">
        <v>80</v>
      </c>
      <c r="D2407" t="s">
        <v>84</v>
      </c>
      <c r="E2407" t="s">
        <v>146</v>
      </c>
      <c r="F2407" t="s">
        <v>7182</v>
      </c>
      <c r="G2407" t="s">
        <v>148</v>
      </c>
      <c r="H2407" t="s">
        <v>149</v>
      </c>
      <c r="I2407" t="s">
        <v>136</v>
      </c>
      <c r="J2407" t="s">
        <v>137</v>
      </c>
      <c r="K2407" t="s">
        <v>138</v>
      </c>
      <c r="L2407" t="s">
        <v>7183</v>
      </c>
      <c r="M2407" t="s">
        <v>7184</v>
      </c>
      <c r="N2407">
        <v>3.221666666</v>
      </c>
      <c r="O2407">
        <v>0</v>
      </c>
      <c r="P2407">
        <v>3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2.8081588221599003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2.8081588221599003</v>
      </c>
    </row>
    <row r="2408" spans="1:31" x14ac:dyDescent="0.25">
      <c r="A2408">
        <v>2415943</v>
      </c>
      <c r="B2408">
        <v>1</v>
      </c>
      <c r="C2408" t="s">
        <v>81</v>
      </c>
      <c r="D2408" t="s">
        <v>120</v>
      </c>
      <c r="E2408" t="s">
        <v>146</v>
      </c>
      <c r="F2408" t="s">
        <v>7185</v>
      </c>
      <c r="G2408" t="s">
        <v>148</v>
      </c>
      <c r="H2408" t="s">
        <v>149</v>
      </c>
      <c r="I2408" t="s">
        <v>136</v>
      </c>
      <c r="J2408" t="s">
        <v>137</v>
      </c>
      <c r="K2408" t="s">
        <v>138</v>
      </c>
      <c r="L2408" t="s">
        <v>7186</v>
      </c>
      <c r="M2408" t="s">
        <v>7187</v>
      </c>
      <c r="N2408">
        <v>4.2183333330000004</v>
      </c>
      <c r="O2408">
        <v>0</v>
      </c>
      <c r="P2408">
        <v>2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1.5029385524444752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1.5029385524444752</v>
      </c>
    </row>
    <row r="2409" spans="1:31" x14ac:dyDescent="0.25">
      <c r="A2409">
        <v>2416178</v>
      </c>
      <c r="B2409">
        <v>1</v>
      </c>
      <c r="C2409" t="s">
        <v>80</v>
      </c>
      <c r="D2409" t="s">
        <v>86</v>
      </c>
      <c r="E2409" t="s">
        <v>152</v>
      </c>
      <c r="F2409" t="s">
        <v>7188</v>
      </c>
      <c r="G2409" t="s">
        <v>403</v>
      </c>
      <c r="H2409" t="s">
        <v>149</v>
      </c>
      <c r="I2409" t="s">
        <v>136</v>
      </c>
      <c r="J2409" t="s">
        <v>137</v>
      </c>
      <c r="K2409" t="s">
        <v>138</v>
      </c>
      <c r="L2409" t="s">
        <v>7189</v>
      </c>
      <c r="M2409" t="s">
        <v>7190</v>
      </c>
      <c r="N2409">
        <v>2.3455555549999998</v>
      </c>
      <c r="O2409">
        <v>0</v>
      </c>
      <c r="P2409">
        <v>21</v>
      </c>
      <c r="Q2409">
        <v>0</v>
      </c>
      <c r="R2409">
        <v>17</v>
      </c>
      <c r="S2409">
        <v>0</v>
      </c>
      <c r="T2409">
        <v>3</v>
      </c>
      <c r="U2409">
        <v>0</v>
      </c>
      <c r="V2409">
        <v>0</v>
      </c>
      <c r="W2409">
        <v>0</v>
      </c>
      <c r="X2409">
        <v>104.49359834706225</v>
      </c>
      <c r="Y2409">
        <v>0</v>
      </c>
      <c r="Z2409">
        <v>12.710495790992999</v>
      </c>
      <c r="AA2409">
        <v>0</v>
      </c>
      <c r="AB2409">
        <v>22.012445462563814</v>
      </c>
      <c r="AC2409">
        <v>0</v>
      </c>
      <c r="AD2409">
        <v>0</v>
      </c>
      <c r="AE2409">
        <v>139.21653960061906</v>
      </c>
    </row>
    <row r="2410" spans="1:31" x14ac:dyDescent="0.25">
      <c r="A2410">
        <v>2415986</v>
      </c>
      <c r="B2410">
        <v>1</v>
      </c>
      <c r="C2410" t="s">
        <v>80</v>
      </c>
      <c r="D2410" t="s">
        <v>90</v>
      </c>
      <c r="E2410" t="s">
        <v>146</v>
      </c>
      <c r="F2410" t="s">
        <v>7191</v>
      </c>
      <c r="G2410" t="s">
        <v>148</v>
      </c>
      <c r="H2410" t="s">
        <v>149</v>
      </c>
      <c r="I2410" t="s">
        <v>136</v>
      </c>
      <c r="J2410" t="s">
        <v>137</v>
      </c>
      <c r="K2410" t="s">
        <v>138</v>
      </c>
      <c r="L2410" t="s">
        <v>7192</v>
      </c>
      <c r="M2410" t="s">
        <v>7193</v>
      </c>
      <c r="N2410">
        <v>6.114166666</v>
      </c>
      <c r="O2410">
        <v>0</v>
      </c>
      <c r="P2410">
        <v>2</v>
      </c>
      <c r="Q2410">
        <v>0</v>
      </c>
      <c r="R2410">
        <v>0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4.2907812967019003</v>
      </c>
      <c r="Y2410">
        <v>0</v>
      </c>
      <c r="Z2410">
        <v>0</v>
      </c>
      <c r="AA2410">
        <v>0</v>
      </c>
      <c r="AB2410">
        <v>11.2148939457505</v>
      </c>
      <c r="AC2410">
        <v>0</v>
      </c>
      <c r="AD2410">
        <v>0</v>
      </c>
      <c r="AE2410">
        <v>15.505675242452401</v>
      </c>
    </row>
    <row r="2411" spans="1:31" x14ac:dyDescent="0.25">
      <c r="A2411">
        <v>2416135</v>
      </c>
      <c r="B2411">
        <v>1</v>
      </c>
      <c r="C2411" t="s">
        <v>80</v>
      </c>
      <c r="D2411" t="s">
        <v>82</v>
      </c>
      <c r="E2411" t="s">
        <v>146</v>
      </c>
      <c r="F2411" t="s">
        <v>7194</v>
      </c>
      <c r="G2411" t="s">
        <v>148</v>
      </c>
      <c r="H2411" t="s">
        <v>149</v>
      </c>
      <c r="I2411" t="s">
        <v>136</v>
      </c>
      <c r="J2411" t="s">
        <v>137</v>
      </c>
      <c r="K2411" t="s">
        <v>138</v>
      </c>
      <c r="L2411" t="s">
        <v>7195</v>
      </c>
      <c r="M2411" t="s">
        <v>7196</v>
      </c>
      <c r="N2411">
        <v>0.77333333299999996</v>
      </c>
      <c r="O2411">
        <v>0</v>
      </c>
      <c r="P2411">
        <v>5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1.0020634687175751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1.0020634687175751</v>
      </c>
    </row>
    <row r="2412" spans="1:31" x14ac:dyDescent="0.25">
      <c r="A2412">
        <v>2415757</v>
      </c>
      <c r="B2412">
        <v>1</v>
      </c>
      <c r="C2412" t="s">
        <v>80</v>
      </c>
      <c r="D2412" t="s">
        <v>82</v>
      </c>
      <c r="E2412" t="s">
        <v>146</v>
      </c>
      <c r="F2412" t="s">
        <v>5040</v>
      </c>
      <c r="G2412" t="s">
        <v>199</v>
      </c>
      <c r="H2412" t="s">
        <v>149</v>
      </c>
      <c r="I2412" t="s">
        <v>136</v>
      </c>
      <c r="J2412" t="s">
        <v>137</v>
      </c>
      <c r="K2412" t="s">
        <v>138</v>
      </c>
      <c r="L2412" t="s">
        <v>7197</v>
      </c>
      <c r="M2412" t="s">
        <v>7198</v>
      </c>
      <c r="N2412">
        <v>4.3683333329999998</v>
      </c>
      <c r="O2412">
        <v>0</v>
      </c>
      <c r="P2412">
        <v>7</v>
      </c>
      <c r="Q2412">
        <v>0</v>
      </c>
      <c r="R2412">
        <v>0</v>
      </c>
      <c r="S2412">
        <v>0</v>
      </c>
      <c r="T2412">
        <v>2</v>
      </c>
      <c r="U2412">
        <v>0</v>
      </c>
      <c r="V2412">
        <v>0</v>
      </c>
      <c r="W2412">
        <v>0</v>
      </c>
      <c r="X2412">
        <v>9.138389681455557</v>
      </c>
      <c r="Y2412">
        <v>0</v>
      </c>
      <c r="Z2412">
        <v>0</v>
      </c>
      <c r="AA2412">
        <v>0</v>
      </c>
      <c r="AB2412">
        <v>3.4141873995031009</v>
      </c>
      <c r="AC2412">
        <v>0</v>
      </c>
      <c r="AD2412">
        <v>0</v>
      </c>
      <c r="AE2412">
        <v>12.552577080958658</v>
      </c>
    </row>
    <row r="2413" spans="1:31" x14ac:dyDescent="0.25">
      <c r="A2413">
        <v>2415614</v>
      </c>
      <c r="B2413">
        <v>1</v>
      </c>
      <c r="C2413" t="s">
        <v>80</v>
      </c>
      <c r="D2413" t="s">
        <v>84</v>
      </c>
      <c r="E2413" t="s">
        <v>146</v>
      </c>
      <c r="F2413" t="s">
        <v>7199</v>
      </c>
      <c r="G2413" t="s">
        <v>282</v>
      </c>
      <c r="H2413" t="s">
        <v>149</v>
      </c>
      <c r="I2413" t="s">
        <v>136</v>
      </c>
      <c r="J2413" t="s">
        <v>137</v>
      </c>
      <c r="K2413" t="s">
        <v>138</v>
      </c>
      <c r="L2413" t="s">
        <v>7200</v>
      </c>
      <c r="M2413" t="s">
        <v>7201</v>
      </c>
      <c r="N2413">
        <v>5.1016666659999999</v>
      </c>
      <c r="O2413">
        <v>0</v>
      </c>
      <c r="P2413">
        <v>6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4.1533881394687997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4.1533881394687997</v>
      </c>
    </row>
    <row r="2414" spans="1:31" x14ac:dyDescent="0.25">
      <c r="A2414">
        <v>2415700</v>
      </c>
      <c r="B2414">
        <v>1</v>
      </c>
      <c r="C2414" t="s">
        <v>81</v>
      </c>
      <c r="D2414" t="s">
        <v>120</v>
      </c>
      <c r="E2414" t="s">
        <v>152</v>
      </c>
      <c r="F2414" t="s">
        <v>7202</v>
      </c>
      <c r="G2414" t="s">
        <v>403</v>
      </c>
      <c r="H2414" t="s">
        <v>149</v>
      </c>
      <c r="I2414" t="s">
        <v>136</v>
      </c>
      <c r="J2414" t="s">
        <v>137</v>
      </c>
      <c r="K2414" t="s">
        <v>138</v>
      </c>
      <c r="L2414" t="s">
        <v>7203</v>
      </c>
      <c r="M2414" t="s">
        <v>7204</v>
      </c>
      <c r="N2414">
        <v>1.2555555549999999</v>
      </c>
      <c r="O2414">
        <v>0</v>
      </c>
      <c r="P2414">
        <v>10</v>
      </c>
      <c r="Q2414">
        <v>0</v>
      </c>
      <c r="R2414">
        <v>5</v>
      </c>
      <c r="S2414">
        <v>0</v>
      </c>
      <c r="T2414">
        <v>9</v>
      </c>
      <c r="U2414">
        <v>0</v>
      </c>
      <c r="V2414">
        <v>1</v>
      </c>
      <c r="W2414">
        <v>0</v>
      </c>
      <c r="X2414">
        <v>2.4774276006089999</v>
      </c>
      <c r="Y2414">
        <v>0</v>
      </c>
      <c r="Z2414">
        <v>0</v>
      </c>
      <c r="AA2414">
        <v>0</v>
      </c>
      <c r="AB2414">
        <v>8.8293116041020898</v>
      </c>
      <c r="AC2414">
        <v>0</v>
      </c>
      <c r="AD2414">
        <v>4.9307466578403503</v>
      </c>
      <c r="AE2414">
        <v>16.237485862551438</v>
      </c>
    </row>
    <row r="2415" spans="1:31" x14ac:dyDescent="0.25">
      <c r="A2415">
        <v>2416241</v>
      </c>
      <c r="B2415">
        <v>1</v>
      </c>
      <c r="C2415" t="s">
        <v>80</v>
      </c>
      <c r="D2415" t="s">
        <v>96</v>
      </c>
      <c r="E2415" t="s">
        <v>162</v>
      </c>
      <c r="F2415" t="s">
        <v>7205</v>
      </c>
      <c r="G2415" t="s">
        <v>348</v>
      </c>
      <c r="H2415" t="s">
        <v>149</v>
      </c>
      <c r="I2415" t="s">
        <v>136</v>
      </c>
      <c r="J2415" t="s">
        <v>137</v>
      </c>
      <c r="K2415" t="s">
        <v>138</v>
      </c>
      <c r="L2415" t="s">
        <v>7206</v>
      </c>
      <c r="M2415" t="s">
        <v>7207</v>
      </c>
      <c r="N2415">
        <v>1.885555555</v>
      </c>
      <c r="O2415">
        <v>0</v>
      </c>
      <c r="P2415">
        <v>54</v>
      </c>
      <c r="Q2415">
        <v>0</v>
      </c>
      <c r="R2415">
        <v>0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14.366714334771338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14.366714334771338</v>
      </c>
    </row>
    <row r="2416" spans="1:31" x14ac:dyDescent="0.25">
      <c r="A2416">
        <v>2416049</v>
      </c>
      <c r="B2416">
        <v>1</v>
      </c>
      <c r="C2416" t="s">
        <v>81</v>
      </c>
      <c r="D2416" t="s">
        <v>117</v>
      </c>
      <c r="E2416" t="s">
        <v>162</v>
      </c>
      <c r="F2416" t="s">
        <v>7208</v>
      </c>
      <c r="G2416" t="s">
        <v>164</v>
      </c>
      <c r="H2416" t="s">
        <v>149</v>
      </c>
      <c r="I2416" t="s">
        <v>136</v>
      </c>
      <c r="J2416" t="s">
        <v>137</v>
      </c>
      <c r="K2416" t="s">
        <v>138</v>
      </c>
      <c r="L2416" t="s">
        <v>7209</v>
      </c>
      <c r="M2416" t="s">
        <v>7210</v>
      </c>
      <c r="N2416">
        <v>1.7733333330000001</v>
      </c>
      <c r="O2416">
        <v>0</v>
      </c>
      <c r="P2416">
        <v>1</v>
      </c>
      <c r="Q2416">
        <v>0</v>
      </c>
      <c r="R2416">
        <v>1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0.26522056495848334</v>
      </c>
      <c r="Y2416">
        <v>0</v>
      </c>
      <c r="Z2416">
        <v>1.0800139320764417</v>
      </c>
      <c r="AA2416">
        <v>0</v>
      </c>
      <c r="AB2416">
        <v>0</v>
      </c>
      <c r="AC2416">
        <v>0</v>
      </c>
      <c r="AD2416">
        <v>0</v>
      </c>
      <c r="AE2416">
        <v>1.345234497034925</v>
      </c>
    </row>
    <row r="2417" spans="1:31" x14ac:dyDescent="0.25">
      <c r="A2417">
        <v>2415666</v>
      </c>
      <c r="B2417">
        <v>1</v>
      </c>
      <c r="C2417" t="s">
        <v>80</v>
      </c>
      <c r="D2417" t="s">
        <v>95</v>
      </c>
      <c r="E2417" t="s">
        <v>174</v>
      </c>
      <c r="F2417" t="s">
        <v>2618</v>
      </c>
      <c r="G2417" t="s">
        <v>143</v>
      </c>
      <c r="H2417" t="s">
        <v>135</v>
      </c>
      <c r="I2417" t="s">
        <v>136</v>
      </c>
      <c r="J2417" t="s">
        <v>137</v>
      </c>
      <c r="K2417" t="s">
        <v>138</v>
      </c>
      <c r="L2417" t="s">
        <v>7211</v>
      </c>
      <c r="M2417" t="s">
        <v>7212</v>
      </c>
      <c r="N2417">
        <v>6.1111111000000003E-2</v>
      </c>
      <c r="O2417">
        <v>0</v>
      </c>
      <c r="P2417">
        <v>2046</v>
      </c>
      <c r="Q2417">
        <v>0</v>
      </c>
      <c r="R2417">
        <v>1</v>
      </c>
      <c r="S2417">
        <v>1</v>
      </c>
      <c r="T2417">
        <v>156</v>
      </c>
      <c r="U2417">
        <v>0</v>
      </c>
      <c r="V2417">
        <v>2</v>
      </c>
      <c r="W2417">
        <v>0</v>
      </c>
      <c r="X2417">
        <v>23.234551172920774</v>
      </c>
      <c r="Y2417">
        <v>0</v>
      </c>
      <c r="Z2417">
        <v>0</v>
      </c>
      <c r="AA2417">
        <v>3.8923998791333334E-2</v>
      </c>
      <c r="AB2417">
        <v>8.6370623060204998</v>
      </c>
      <c r="AC2417">
        <v>0</v>
      </c>
      <c r="AD2417">
        <v>0.19381155450066667</v>
      </c>
      <c r="AE2417">
        <v>32.104349032233273</v>
      </c>
    </row>
    <row r="2418" spans="1:31" x14ac:dyDescent="0.25">
      <c r="A2418">
        <v>2416284</v>
      </c>
      <c r="B2418">
        <v>1</v>
      </c>
      <c r="C2418" t="s">
        <v>80</v>
      </c>
      <c r="D2418" t="s">
        <v>97</v>
      </c>
      <c r="E2418" t="s">
        <v>162</v>
      </c>
      <c r="F2418" t="s">
        <v>7213</v>
      </c>
      <c r="G2418" t="s">
        <v>154</v>
      </c>
      <c r="H2418" t="s">
        <v>149</v>
      </c>
      <c r="I2418" t="s">
        <v>136</v>
      </c>
      <c r="J2418" t="s">
        <v>137</v>
      </c>
      <c r="K2418" t="s">
        <v>138</v>
      </c>
      <c r="L2418" t="s">
        <v>7214</v>
      </c>
      <c r="M2418" t="s">
        <v>7215</v>
      </c>
      <c r="N2418">
        <v>0.52305555500000001</v>
      </c>
      <c r="O2418">
        <v>0</v>
      </c>
      <c r="P2418">
        <v>14</v>
      </c>
      <c r="Q2418">
        <v>0</v>
      </c>
      <c r="R2418">
        <v>0</v>
      </c>
      <c r="S2418">
        <v>0</v>
      </c>
      <c r="T2418">
        <v>2</v>
      </c>
      <c r="U2418">
        <v>0</v>
      </c>
      <c r="V2418">
        <v>0</v>
      </c>
      <c r="W2418">
        <v>0</v>
      </c>
      <c r="X2418">
        <v>1.4021829938153334</v>
      </c>
      <c r="Y2418">
        <v>0</v>
      </c>
      <c r="Z2418">
        <v>0</v>
      </c>
      <c r="AA2418">
        <v>0</v>
      </c>
      <c r="AB2418">
        <v>0.50120096634614997</v>
      </c>
      <c r="AC2418">
        <v>0</v>
      </c>
      <c r="AD2418">
        <v>0</v>
      </c>
      <c r="AE2418">
        <v>1.9033839601614835</v>
      </c>
    </row>
    <row r="2419" spans="1:31" x14ac:dyDescent="0.25">
      <c r="A2419">
        <v>2415620</v>
      </c>
      <c r="B2419">
        <v>1</v>
      </c>
      <c r="C2419" t="s">
        <v>80</v>
      </c>
      <c r="D2419" t="s">
        <v>93</v>
      </c>
      <c r="E2419" t="s">
        <v>146</v>
      </c>
      <c r="F2419" t="s">
        <v>7216</v>
      </c>
      <c r="G2419" t="s">
        <v>148</v>
      </c>
      <c r="H2419" t="s">
        <v>149</v>
      </c>
      <c r="I2419" t="s">
        <v>136</v>
      </c>
      <c r="J2419" t="s">
        <v>137</v>
      </c>
      <c r="K2419" t="s">
        <v>138</v>
      </c>
      <c r="L2419" t="s">
        <v>7217</v>
      </c>
      <c r="M2419" t="s">
        <v>7218</v>
      </c>
      <c r="N2419">
        <v>2.0177777770000001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1.4476150067251417</v>
      </c>
      <c r="AC2419">
        <v>0</v>
      </c>
      <c r="AD2419">
        <v>0</v>
      </c>
      <c r="AE2419">
        <v>1.4476150067251417</v>
      </c>
    </row>
    <row r="2420" spans="1:31" x14ac:dyDescent="0.25">
      <c r="A2420">
        <v>2415789</v>
      </c>
      <c r="B2420">
        <v>1</v>
      </c>
      <c r="C2420" t="s">
        <v>80</v>
      </c>
      <c r="D2420" t="s">
        <v>93</v>
      </c>
      <c r="E2420" t="s">
        <v>146</v>
      </c>
      <c r="F2420" t="s">
        <v>7219</v>
      </c>
      <c r="G2420" t="s">
        <v>296</v>
      </c>
      <c r="H2420" t="s">
        <v>149</v>
      </c>
      <c r="I2420" t="s">
        <v>136</v>
      </c>
      <c r="J2420" t="s">
        <v>137</v>
      </c>
      <c r="K2420" t="s">
        <v>138</v>
      </c>
      <c r="L2420" t="s">
        <v>7220</v>
      </c>
      <c r="M2420" t="s">
        <v>7221</v>
      </c>
      <c r="N2420">
        <v>2.2688888880000002</v>
      </c>
      <c r="O2420">
        <v>0</v>
      </c>
      <c r="P2420">
        <v>0</v>
      </c>
      <c r="Q2420">
        <v>0</v>
      </c>
      <c r="R2420">
        <v>2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</row>
    <row r="2421" spans="1:31" x14ac:dyDescent="0.25">
      <c r="A2421">
        <v>2415766</v>
      </c>
      <c r="B2421">
        <v>1</v>
      </c>
      <c r="C2421" t="s">
        <v>80</v>
      </c>
      <c r="D2421" t="s">
        <v>99</v>
      </c>
      <c r="E2421" t="s">
        <v>174</v>
      </c>
      <c r="F2421" t="s">
        <v>7123</v>
      </c>
      <c r="G2421" t="s">
        <v>158</v>
      </c>
      <c r="H2421" t="s">
        <v>135</v>
      </c>
      <c r="I2421" t="s">
        <v>136</v>
      </c>
      <c r="J2421" t="s">
        <v>137</v>
      </c>
      <c r="K2421" t="s">
        <v>159</v>
      </c>
      <c r="L2421" t="s">
        <v>7222</v>
      </c>
      <c r="M2421" t="s">
        <v>7223</v>
      </c>
      <c r="N2421">
        <v>3.3344444439999998</v>
      </c>
      <c r="O2421">
        <v>4</v>
      </c>
      <c r="P2421">
        <v>786</v>
      </c>
      <c r="Q2421">
        <v>1</v>
      </c>
      <c r="R2421">
        <v>40</v>
      </c>
      <c r="S2421">
        <v>2</v>
      </c>
      <c r="T2421">
        <v>91</v>
      </c>
      <c r="U2421">
        <v>0</v>
      </c>
      <c r="V2421">
        <v>1</v>
      </c>
      <c r="W2421">
        <v>115.2599627398845</v>
      </c>
      <c r="X2421">
        <v>371.92904440096459</v>
      </c>
      <c r="Y2421">
        <v>0.81866693634934995</v>
      </c>
      <c r="Z2421">
        <v>32.087421550116211</v>
      </c>
      <c r="AA2421">
        <v>7.5108053560212236</v>
      </c>
      <c r="AB2421">
        <v>207.02758535002729</v>
      </c>
      <c r="AC2421">
        <v>0</v>
      </c>
      <c r="AD2421">
        <v>5.7676147057987839</v>
      </c>
      <c r="AE2421">
        <v>740.40110103916197</v>
      </c>
    </row>
    <row r="2422" spans="1:31" x14ac:dyDescent="0.25">
      <c r="A2422">
        <v>2415580</v>
      </c>
      <c r="B2422">
        <v>1</v>
      </c>
      <c r="C2422" t="s">
        <v>80</v>
      </c>
      <c r="D2422" t="s">
        <v>82</v>
      </c>
      <c r="E2422" t="s">
        <v>174</v>
      </c>
      <c r="F2422" t="s">
        <v>7224</v>
      </c>
      <c r="G2422" t="s">
        <v>565</v>
      </c>
      <c r="H2422" t="s">
        <v>135</v>
      </c>
      <c r="I2422" t="s">
        <v>278</v>
      </c>
      <c r="J2422" t="s">
        <v>137</v>
      </c>
      <c r="K2422" t="s">
        <v>159</v>
      </c>
      <c r="L2422" t="s">
        <v>7225</v>
      </c>
      <c r="M2422" t="s">
        <v>7226</v>
      </c>
      <c r="N2422">
        <v>2.0277777E-2</v>
      </c>
      <c r="O2422">
        <v>0</v>
      </c>
      <c r="P2422">
        <v>1038</v>
      </c>
      <c r="Q2422">
        <v>0</v>
      </c>
      <c r="R2422">
        <v>0</v>
      </c>
      <c r="S2422">
        <v>7</v>
      </c>
      <c r="T2422">
        <v>324</v>
      </c>
      <c r="U2422">
        <v>0</v>
      </c>
      <c r="V2422">
        <v>0</v>
      </c>
      <c r="W2422">
        <v>0</v>
      </c>
      <c r="X2422">
        <v>4.6592586445605839</v>
      </c>
      <c r="Y2422">
        <v>0</v>
      </c>
      <c r="Z2422">
        <v>0</v>
      </c>
      <c r="AA2422">
        <v>8.9259885112577066</v>
      </c>
      <c r="AB2422">
        <v>1.9280558689351877</v>
      </c>
      <c r="AC2422">
        <v>0</v>
      </c>
      <c r="AD2422">
        <v>0</v>
      </c>
      <c r="AE2422">
        <v>15.513303024753478</v>
      </c>
    </row>
    <row r="2423" spans="1:31" x14ac:dyDescent="0.25">
      <c r="A2423">
        <v>2416021</v>
      </c>
      <c r="B2423">
        <v>1</v>
      </c>
      <c r="C2423" t="s">
        <v>80</v>
      </c>
      <c r="D2423" t="s">
        <v>95</v>
      </c>
      <c r="E2423" t="s">
        <v>141</v>
      </c>
      <c r="F2423" t="s">
        <v>7227</v>
      </c>
      <c r="G2423" t="s">
        <v>919</v>
      </c>
      <c r="H2423" t="s">
        <v>135</v>
      </c>
      <c r="I2423" t="s">
        <v>136</v>
      </c>
      <c r="J2423" t="s">
        <v>137</v>
      </c>
      <c r="K2423" t="s">
        <v>138</v>
      </c>
      <c r="L2423" t="s">
        <v>7228</v>
      </c>
      <c r="M2423" t="s">
        <v>7229</v>
      </c>
      <c r="N2423">
        <v>0.76333333299999995</v>
      </c>
      <c r="O2423">
        <v>0</v>
      </c>
      <c r="P2423">
        <v>733</v>
      </c>
      <c r="Q2423">
        <v>6</v>
      </c>
      <c r="R2423">
        <v>14</v>
      </c>
      <c r="S2423">
        <v>7</v>
      </c>
      <c r="T2423">
        <v>36</v>
      </c>
      <c r="U2423">
        <v>1</v>
      </c>
      <c r="V2423">
        <v>0</v>
      </c>
      <c r="W2423">
        <v>0</v>
      </c>
      <c r="X2423">
        <v>86.315666178209469</v>
      </c>
      <c r="Y2423">
        <v>18.658740878180442</v>
      </c>
      <c r="Z2423">
        <v>1.1967493656057777</v>
      </c>
      <c r="AA2423">
        <v>105.0871739138649</v>
      </c>
      <c r="AB2423">
        <v>11.880585784813205</v>
      </c>
      <c r="AC2423">
        <v>30.250268592704003</v>
      </c>
      <c r="AD2423">
        <v>0</v>
      </c>
      <c r="AE2423">
        <v>253.3891847133778</v>
      </c>
    </row>
    <row r="2424" spans="1:31" x14ac:dyDescent="0.25">
      <c r="A2424">
        <v>2415683</v>
      </c>
      <c r="B2424">
        <v>1</v>
      </c>
      <c r="C2424" t="s">
        <v>80</v>
      </c>
      <c r="D2424" t="s">
        <v>82</v>
      </c>
      <c r="E2424" t="s">
        <v>174</v>
      </c>
      <c r="F2424" t="s">
        <v>7230</v>
      </c>
      <c r="G2424" t="s">
        <v>158</v>
      </c>
      <c r="H2424" t="s">
        <v>135</v>
      </c>
      <c r="I2424" t="s">
        <v>136</v>
      </c>
      <c r="J2424" t="s">
        <v>137</v>
      </c>
      <c r="K2424" t="s">
        <v>159</v>
      </c>
      <c r="L2424" t="s">
        <v>7231</v>
      </c>
      <c r="M2424" t="s">
        <v>7232</v>
      </c>
      <c r="N2424">
        <v>9.3249999999999993</v>
      </c>
      <c r="O2424">
        <v>0</v>
      </c>
      <c r="P2424">
        <v>751</v>
      </c>
      <c r="Q2424">
        <v>0</v>
      </c>
      <c r="R2424">
        <v>0</v>
      </c>
      <c r="S2424">
        <v>6</v>
      </c>
      <c r="T2424">
        <v>3143</v>
      </c>
      <c r="U2424">
        <v>0</v>
      </c>
      <c r="V2424">
        <v>4</v>
      </c>
      <c r="W2424">
        <v>0</v>
      </c>
      <c r="X2424">
        <v>2072.2551179144025</v>
      </c>
      <c r="Y2424">
        <v>0</v>
      </c>
      <c r="Z2424">
        <v>0</v>
      </c>
      <c r="AA2424">
        <v>5183.6176919615164</v>
      </c>
      <c r="AB2424">
        <v>16673.269479270064</v>
      </c>
      <c r="AC2424">
        <v>0</v>
      </c>
      <c r="AD2424">
        <v>27.351109229693698</v>
      </c>
      <c r="AE2424">
        <v>23956.493398375675</v>
      </c>
    </row>
    <row r="2425" spans="1:31" x14ac:dyDescent="0.25">
      <c r="A2425">
        <v>2415875</v>
      </c>
      <c r="B2425">
        <v>1</v>
      </c>
      <c r="C2425" t="s">
        <v>81</v>
      </c>
      <c r="D2425" t="s">
        <v>127</v>
      </c>
      <c r="E2425" t="s">
        <v>141</v>
      </c>
      <c r="F2425" t="s">
        <v>7233</v>
      </c>
      <c r="G2425" t="s">
        <v>215</v>
      </c>
      <c r="H2425" t="s">
        <v>135</v>
      </c>
      <c r="I2425" t="s">
        <v>136</v>
      </c>
      <c r="J2425" t="s">
        <v>137</v>
      </c>
      <c r="K2425" t="s">
        <v>138</v>
      </c>
      <c r="L2425" t="s">
        <v>7234</v>
      </c>
      <c r="M2425" t="s">
        <v>7235</v>
      </c>
      <c r="N2425">
        <v>2.656666666</v>
      </c>
      <c r="O2425">
        <v>4</v>
      </c>
      <c r="P2425">
        <v>75</v>
      </c>
      <c r="Q2425">
        <v>98</v>
      </c>
      <c r="R2425">
        <v>101</v>
      </c>
      <c r="S2425">
        <v>2</v>
      </c>
      <c r="T2425">
        <v>8</v>
      </c>
      <c r="U2425">
        <v>0</v>
      </c>
      <c r="V2425">
        <v>0</v>
      </c>
      <c r="W2425">
        <v>1.4411418571925336</v>
      </c>
      <c r="X2425">
        <v>20.887765553176731</v>
      </c>
      <c r="Y2425">
        <v>21.473754882392495</v>
      </c>
      <c r="Z2425">
        <v>26.5798666530488</v>
      </c>
      <c r="AA2425">
        <v>2.9960519213959111</v>
      </c>
      <c r="AB2425">
        <v>2.345165270445833</v>
      </c>
      <c r="AC2425">
        <v>0</v>
      </c>
      <c r="AD2425">
        <v>0</v>
      </c>
      <c r="AE2425">
        <v>75.723746137652313</v>
      </c>
    </row>
    <row r="2426" spans="1:31" x14ac:dyDescent="0.25">
      <c r="A2426">
        <v>2415872</v>
      </c>
      <c r="B2426">
        <v>1</v>
      </c>
      <c r="C2426" t="s">
        <v>80</v>
      </c>
      <c r="D2426" t="s">
        <v>107</v>
      </c>
      <c r="E2426" t="s">
        <v>162</v>
      </c>
      <c r="F2426" t="s">
        <v>7236</v>
      </c>
      <c r="G2426" t="s">
        <v>154</v>
      </c>
      <c r="H2426" t="s">
        <v>149</v>
      </c>
      <c r="I2426" t="s">
        <v>136</v>
      </c>
      <c r="J2426" t="s">
        <v>137</v>
      </c>
      <c r="K2426" t="s">
        <v>138</v>
      </c>
      <c r="L2426" t="s">
        <v>7237</v>
      </c>
      <c r="M2426" t="s">
        <v>7238</v>
      </c>
      <c r="N2426">
        <v>3.307222222</v>
      </c>
      <c r="O2426">
        <v>0</v>
      </c>
      <c r="P2426">
        <v>50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13.898325283733996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13.898325283733996</v>
      </c>
    </row>
    <row r="2427" spans="1:31" x14ac:dyDescent="0.25">
      <c r="A2427">
        <v>2416201</v>
      </c>
      <c r="B2427">
        <v>1</v>
      </c>
      <c r="C2427" t="s">
        <v>80</v>
      </c>
      <c r="D2427" t="s">
        <v>96</v>
      </c>
      <c r="E2427" t="s">
        <v>146</v>
      </c>
      <c r="F2427" t="s">
        <v>7239</v>
      </c>
      <c r="G2427" t="s">
        <v>282</v>
      </c>
      <c r="H2427" t="s">
        <v>149</v>
      </c>
      <c r="I2427" t="s">
        <v>136</v>
      </c>
      <c r="J2427" t="s">
        <v>137</v>
      </c>
      <c r="K2427" t="s">
        <v>138</v>
      </c>
      <c r="L2427" t="s">
        <v>7240</v>
      </c>
      <c r="M2427" t="s">
        <v>7241</v>
      </c>
      <c r="N2427">
        <v>0.98638888800000002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1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0.62193182810850001</v>
      </c>
      <c r="AC2427">
        <v>0</v>
      </c>
      <c r="AD2427">
        <v>0</v>
      </c>
      <c r="AE2427">
        <v>0.62193182810850001</v>
      </c>
    </row>
    <row r="2428" spans="1:31" x14ac:dyDescent="0.25">
      <c r="A2428">
        <v>2415895</v>
      </c>
      <c r="B2428">
        <v>1</v>
      </c>
      <c r="C2428" t="s">
        <v>80</v>
      </c>
      <c r="D2428" t="s">
        <v>84</v>
      </c>
      <c r="E2428" t="s">
        <v>288</v>
      </c>
      <c r="F2428" t="s">
        <v>4771</v>
      </c>
      <c r="G2428" t="s">
        <v>593</v>
      </c>
      <c r="H2428" t="s">
        <v>149</v>
      </c>
      <c r="I2428" t="s">
        <v>136</v>
      </c>
      <c r="J2428" t="s">
        <v>137</v>
      </c>
      <c r="K2428" t="s">
        <v>138</v>
      </c>
      <c r="L2428" t="s">
        <v>7242</v>
      </c>
      <c r="M2428" t="s">
        <v>7243</v>
      </c>
      <c r="N2428">
        <v>8.1649999999999991</v>
      </c>
      <c r="O2428">
        <v>0</v>
      </c>
      <c r="P2428">
        <v>67</v>
      </c>
      <c r="Q2428">
        <v>0</v>
      </c>
      <c r="R2428">
        <v>0</v>
      </c>
      <c r="S2428">
        <v>0</v>
      </c>
      <c r="T2428">
        <v>7</v>
      </c>
      <c r="U2428">
        <v>0</v>
      </c>
      <c r="V2428">
        <v>0</v>
      </c>
      <c r="W2428">
        <v>0</v>
      </c>
      <c r="X2428">
        <v>143.67792190433437</v>
      </c>
      <c r="Y2428">
        <v>0</v>
      </c>
      <c r="Z2428">
        <v>0</v>
      </c>
      <c r="AA2428">
        <v>0</v>
      </c>
      <c r="AB2428">
        <v>109.86515525299457</v>
      </c>
      <c r="AC2428">
        <v>0</v>
      </c>
      <c r="AD2428">
        <v>0</v>
      </c>
      <c r="AE2428">
        <v>253.54307715732892</v>
      </c>
    </row>
    <row r="2429" spans="1:31" x14ac:dyDescent="0.25">
      <c r="A2429">
        <v>2415889</v>
      </c>
      <c r="B2429">
        <v>1</v>
      </c>
      <c r="C2429" t="s">
        <v>81</v>
      </c>
      <c r="D2429" t="s">
        <v>113</v>
      </c>
      <c r="E2429" t="s">
        <v>174</v>
      </c>
      <c r="F2429" t="s">
        <v>7244</v>
      </c>
      <c r="G2429" t="s">
        <v>249</v>
      </c>
      <c r="H2429" t="s">
        <v>135</v>
      </c>
      <c r="I2429" t="s">
        <v>136</v>
      </c>
      <c r="J2429" t="s">
        <v>137</v>
      </c>
      <c r="K2429" t="s">
        <v>138</v>
      </c>
      <c r="L2429" t="s">
        <v>5344</v>
      </c>
      <c r="M2429" t="s">
        <v>7245</v>
      </c>
      <c r="N2429">
        <v>2.4963888879999998</v>
      </c>
      <c r="O2429">
        <v>0</v>
      </c>
      <c r="P2429">
        <v>329</v>
      </c>
      <c r="Q2429">
        <v>0</v>
      </c>
      <c r="R2429">
        <v>31</v>
      </c>
      <c r="S2429">
        <v>6</v>
      </c>
      <c r="T2429">
        <v>12</v>
      </c>
      <c r="U2429">
        <v>0</v>
      </c>
      <c r="V2429">
        <v>0</v>
      </c>
      <c r="W2429">
        <v>0</v>
      </c>
      <c r="X2429">
        <v>148.35189038218999</v>
      </c>
      <c r="Y2429">
        <v>0</v>
      </c>
      <c r="Z2429">
        <v>3.7909781126033724</v>
      </c>
      <c r="AA2429">
        <v>910.09140268381259</v>
      </c>
      <c r="AB2429">
        <v>12.15624327207183</v>
      </c>
      <c r="AC2429">
        <v>0</v>
      </c>
      <c r="AD2429">
        <v>0</v>
      </c>
      <c r="AE2429">
        <v>1074.3905144506778</v>
      </c>
    </row>
    <row r="2430" spans="1:31" x14ac:dyDescent="0.25">
      <c r="A2430">
        <v>2415958</v>
      </c>
      <c r="B2430">
        <v>1</v>
      </c>
      <c r="C2430" t="s">
        <v>81</v>
      </c>
      <c r="D2430" t="s">
        <v>118</v>
      </c>
      <c r="E2430" t="s">
        <v>132</v>
      </c>
      <c r="F2430" t="s">
        <v>7246</v>
      </c>
      <c r="G2430" t="s">
        <v>215</v>
      </c>
      <c r="H2430" t="s">
        <v>135</v>
      </c>
      <c r="I2430" t="s">
        <v>136</v>
      </c>
      <c r="J2430" t="s">
        <v>137</v>
      </c>
      <c r="K2430" t="s">
        <v>138</v>
      </c>
      <c r="L2430" t="s">
        <v>7247</v>
      </c>
      <c r="M2430" t="s">
        <v>7248</v>
      </c>
      <c r="N2430">
        <v>1.399444444</v>
      </c>
      <c r="O2430">
        <v>0</v>
      </c>
      <c r="P2430">
        <v>0</v>
      </c>
      <c r="Q2430">
        <v>1</v>
      </c>
      <c r="R2430">
        <v>11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0</v>
      </c>
      <c r="Y2430">
        <v>0.94580007928118348</v>
      </c>
      <c r="Z2430">
        <v>14.284604560988546</v>
      </c>
      <c r="AA2430">
        <v>0</v>
      </c>
      <c r="AB2430">
        <v>0</v>
      </c>
      <c r="AC2430">
        <v>0</v>
      </c>
      <c r="AD2430">
        <v>0</v>
      </c>
      <c r="AE2430">
        <v>15.230404640269729</v>
      </c>
    </row>
    <row r="2431" spans="1:31" x14ac:dyDescent="0.25">
      <c r="A2431">
        <v>2415703</v>
      </c>
      <c r="B2431">
        <v>1</v>
      </c>
      <c r="C2431" t="s">
        <v>81</v>
      </c>
      <c r="D2431" t="s">
        <v>123</v>
      </c>
      <c r="E2431" t="s">
        <v>132</v>
      </c>
      <c r="F2431" t="s">
        <v>7249</v>
      </c>
      <c r="G2431" t="s">
        <v>176</v>
      </c>
      <c r="H2431" t="s">
        <v>135</v>
      </c>
      <c r="I2431" t="s">
        <v>136</v>
      </c>
      <c r="J2431" t="s">
        <v>137</v>
      </c>
      <c r="K2431" t="s">
        <v>159</v>
      </c>
      <c r="L2431" t="s">
        <v>7250</v>
      </c>
      <c r="M2431" t="s">
        <v>7251</v>
      </c>
      <c r="N2431">
        <v>7.068888888</v>
      </c>
      <c r="O2431">
        <v>0</v>
      </c>
      <c r="P2431">
        <v>5</v>
      </c>
      <c r="Q2431">
        <v>0</v>
      </c>
      <c r="R2431">
        <v>0</v>
      </c>
      <c r="S2431">
        <v>0</v>
      </c>
      <c r="T2431">
        <v>628</v>
      </c>
      <c r="U2431">
        <v>1</v>
      </c>
      <c r="V2431">
        <v>10</v>
      </c>
      <c r="W2431">
        <v>0</v>
      </c>
      <c r="X2431">
        <v>9.420064488091402</v>
      </c>
      <c r="Y2431">
        <v>0</v>
      </c>
      <c r="Z2431">
        <v>0</v>
      </c>
      <c r="AA2431">
        <v>0</v>
      </c>
      <c r="AB2431">
        <v>2016.4560373304193</v>
      </c>
      <c r="AC2431">
        <v>129.2149681736</v>
      </c>
      <c r="AD2431">
        <v>176.03644216905946</v>
      </c>
      <c r="AE2431">
        <v>2331.1275121611698</v>
      </c>
    </row>
    <row r="2432" spans="1:31" x14ac:dyDescent="0.25">
      <c r="A2432">
        <v>2415978</v>
      </c>
      <c r="B2432">
        <v>1</v>
      </c>
      <c r="C2432" t="s">
        <v>80</v>
      </c>
      <c r="D2432" t="s">
        <v>83</v>
      </c>
      <c r="E2432" t="s">
        <v>146</v>
      </c>
      <c r="F2432" t="s">
        <v>7252</v>
      </c>
      <c r="G2432" t="s">
        <v>148</v>
      </c>
      <c r="H2432" t="s">
        <v>149</v>
      </c>
      <c r="I2432" t="s">
        <v>136</v>
      </c>
      <c r="J2432" t="s">
        <v>137</v>
      </c>
      <c r="K2432" t="s">
        <v>138</v>
      </c>
      <c r="L2432" t="s">
        <v>7253</v>
      </c>
      <c r="M2432" t="s">
        <v>7254</v>
      </c>
      <c r="N2432">
        <v>4.1047222220000004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</row>
    <row r="2433" spans="1:31" x14ac:dyDescent="0.25">
      <c r="A2433">
        <v>2416118</v>
      </c>
      <c r="B2433">
        <v>1</v>
      </c>
      <c r="C2433" t="s">
        <v>81</v>
      </c>
      <c r="D2433" t="s">
        <v>118</v>
      </c>
      <c r="E2433" t="s">
        <v>162</v>
      </c>
      <c r="F2433" t="s">
        <v>7255</v>
      </c>
      <c r="G2433" t="s">
        <v>164</v>
      </c>
      <c r="H2433" t="s">
        <v>149</v>
      </c>
      <c r="I2433" t="s">
        <v>136</v>
      </c>
      <c r="J2433" t="s">
        <v>137</v>
      </c>
      <c r="K2433" t="s">
        <v>138</v>
      </c>
      <c r="L2433" t="s">
        <v>7256</v>
      </c>
      <c r="M2433" t="s">
        <v>7257</v>
      </c>
      <c r="N2433">
        <v>1.1016666660000001</v>
      </c>
      <c r="O2433">
        <v>0</v>
      </c>
      <c r="P2433">
        <v>11</v>
      </c>
      <c r="Q2433">
        <v>0</v>
      </c>
      <c r="R2433">
        <v>3</v>
      </c>
      <c r="S2433">
        <v>0</v>
      </c>
      <c r="T2433">
        <v>1</v>
      </c>
      <c r="U2433">
        <v>0</v>
      </c>
      <c r="V2433">
        <v>0</v>
      </c>
      <c r="W2433">
        <v>0</v>
      </c>
      <c r="X2433">
        <v>2.2150987022310495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2.2150987022310495</v>
      </c>
    </row>
    <row r="2434" spans="1:31" x14ac:dyDescent="0.25">
      <c r="A2434">
        <v>2415955</v>
      </c>
      <c r="B2434">
        <v>1</v>
      </c>
      <c r="C2434" t="s">
        <v>80</v>
      </c>
      <c r="D2434" t="s">
        <v>93</v>
      </c>
      <c r="E2434" t="s">
        <v>146</v>
      </c>
      <c r="F2434" t="s">
        <v>7258</v>
      </c>
      <c r="G2434" t="s">
        <v>199</v>
      </c>
      <c r="H2434" t="s">
        <v>149</v>
      </c>
      <c r="I2434" t="s">
        <v>136</v>
      </c>
      <c r="J2434" t="s">
        <v>137</v>
      </c>
      <c r="K2434" t="s">
        <v>138</v>
      </c>
      <c r="L2434" t="s">
        <v>7259</v>
      </c>
      <c r="M2434" t="s">
        <v>7260</v>
      </c>
      <c r="N2434">
        <v>3.6116666660000001</v>
      </c>
      <c r="O2434">
        <v>0</v>
      </c>
      <c r="P2434">
        <v>2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</row>
    <row r="2435" spans="1:31" x14ac:dyDescent="0.25">
      <c r="A2435">
        <v>2415623</v>
      </c>
      <c r="B2435">
        <v>1</v>
      </c>
      <c r="C2435" t="s">
        <v>80</v>
      </c>
      <c r="D2435" t="s">
        <v>97</v>
      </c>
      <c r="E2435" t="s">
        <v>146</v>
      </c>
      <c r="F2435" t="s">
        <v>7261</v>
      </c>
      <c r="G2435" t="s">
        <v>148</v>
      </c>
      <c r="H2435" t="s">
        <v>149</v>
      </c>
      <c r="I2435" t="s">
        <v>136</v>
      </c>
      <c r="J2435" t="s">
        <v>137</v>
      </c>
      <c r="K2435" t="s">
        <v>138</v>
      </c>
      <c r="L2435" t="s">
        <v>7262</v>
      </c>
      <c r="M2435" t="s">
        <v>7263</v>
      </c>
      <c r="N2435">
        <v>1.861111111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0.44947340538210001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0.44947340538210001</v>
      </c>
    </row>
    <row r="2436" spans="1:31" x14ac:dyDescent="0.25">
      <c r="A2436">
        <v>2415932</v>
      </c>
      <c r="B2436">
        <v>1</v>
      </c>
      <c r="C2436" t="s">
        <v>80</v>
      </c>
      <c r="D2436" t="s">
        <v>103</v>
      </c>
      <c r="E2436" t="s">
        <v>174</v>
      </c>
      <c r="F2436" t="s">
        <v>5398</v>
      </c>
      <c r="G2436" t="s">
        <v>143</v>
      </c>
      <c r="H2436" t="s">
        <v>135</v>
      </c>
      <c r="I2436" t="s">
        <v>136</v>
      </c>
      <c r="J2436" t="s">
        <v>137</v>
      </c>
      <c r="K2436" t="s">
        <v>138</v>
      </c>
      <c r="L2436" t="s">
        <v>7264</v>
      </c>
      <c r="M2436" t="s">
        <v>7265</v>
      </c>
      <c r="N2436">
        <v>0.27361111100000002</v>
      </c>
      <c r="O2436">
        <v>0</v>
      </c>
      <c r="P2436">
        <v>0</v>
      </c>
      <c r="Q2436">
        <v>6</v>
      </c>
      <c r="R2436">
        <v>6</v>
      </c>
      <c r="S2436">
        <v>2</v>
      </c>
      <c r="T2436">
        <v>6</v>
      </c>
      <c r="U2436">
        <v>2</v>
      </c>
      <c r="V2436">
        <v>0</v>
      </c>
      <c r="W2436">
        <v>0</v>
      </c>
      <c r="X2436">
        <v>0</v>
      </c>
      <c r="Y2436">
        <v>7.0244347689112843</v>
      </c>
      <c r="Z2436">
        <v>1.3015423470000001E-3</v>
      </c>
      <c r="AA2436">
        <v>0.85695766126960005</v>
      </c>
      <c r="AB2436">
        <v>3.6362180708507328</v>
      </c>
      <c r="AC2436">
        <v>26.864167691449666</v>
      </c>
      <c r="AD2436">
        <v>0</v>
      </c>
      <c r="AE2436">
        <v>38.383079734828286</v>
      </c>
    </row>
    <row r="2437" spans="1:31" x14ac:dyDescent="0.25">
      <c r="A2437">
        <v>2416164</v>
      </c>
      <c r="B2437">
        <v>1</v>
      </c>
      <c r="C2437" t="s">
        <v>80</v>
      </c>
      <c r="D2437" t="s">
        <v>82</v>
      </c>
      <c r="E2437" t="s">
        <v>146</v>
      </c>
      <c r="F2437" t="s">
        <v>7266</v>
      </c>
      <c r="G2437" t="s">
        <v>148</v>
      </c>
      <c r="H2437" t="s">
        <v>149</v>
      </c>
      <c r="I2437" t="s">
        <v>136</v>
      </c>
      <c r="J2437" t="s">
        <v>137</v>
      </c>
      <c r="K2437" t="s">
        <v>138</v>
      </c>
      <c r="L2437" t="s">
        <v>7267</v>
      </c>
      <c r="M2437" t="s">
        <v>7268</v>
      </c>
      <c r="N2437">
        <v>0.757222222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0.66507905982640003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0.66507905982640003</v>
      </c>
    </row>
    <row r="2438" spans="1:31" x14ac:dyDescent="0.25">
      <c r="A2438">
        <v>2416187</v>
      </c>
      <c r="B2438">
        <v>1</v>
      </c>
      <c r="C2438" t="s">
        <v>81</v>
      </c>
      <c r="D2438" t="s">
        <v>123</v>
      </c>
      <c r="E2438" t="s">
        <v>132</v>
      </c>
      <c r="F2438" t="s">
        <v>7249</v>
      </c>
      <c r="G2438" t="s">
        <v>143</v>
      </c>
      <c r="H2438" t="s">
        <v>135</v>
      </c>
      <c r="I2438" t="s">
        <v>136</v>
      </c>
      <c r="J2438" t="s">
        <v>137</v>
      </c>
      <c r="K2438" t="s">
        <v>138</v>
      </c>
      <c r="L2438" t="s">
        <v>7269</v>
      </c>
      <c r="M2438" t="s">
        <v>7270</v>
      </c>
      <c r="N2438">
        <v>1.3344444440000001</v>
      </c>
      <c r="O2438">
        <v>0</v>
      </c>
      <c r="P2438">
        <v>5</v>
      </c>
      <c r="Q2438">
        <v>0</v>
      </c>
      <c r="R2438">
        <v>0</v>
      </c>
      <c r="S2438">
        <v>0</v>
      </c>
      <c r="T2438">
        <v>634</v>
      </c>
      <c r="U2438">
        <v>1</v>
      </c>
      <c r="V2438">
        <v>11</v>
      </c>
      <c r="W2438">
        <v>0</v>
      </c>
      <c r="X2438">
        <v>2.117593505925925</v>
      </c>
      <c r="Y2438">
        <v>0</v>
      </c>
      <c r="Z2438">
        <v>0</v>
      </c>
      <c r="AA2438">
        <v>0</v>
      </c>
      <c r="AB2438">
        <v>363.41240683693911</v>
      </c>
      <c r="AC2438">
        <v>21.540206046866665</v>
      </c>
      <c r="AD2438">
        <v>48.268359838134451</v>
      </c>
      <c r="AE2438">
        <v>435.33856622786618</v>
      </c>
    </row>
    <row r="2439" spans="1:31" x14ac:dyDescent="0.25">
      <c r="A2439">
        <v>2415640</v>
      </c>
      <c r="B2439">
        <v>1</v>
      </c>
      <c r="C2439" t="s">
        <v>81</v>
      </c>
      <c r="D2439" t="s">
        <v>123</v>
      </c>
      <c r="E2439" t="s">
        <v>174</v>
      </c>
      <c r="F2439" t="s">
        <v>195</v>
      </c>
      <c r="G2439" t="s">
        <v>143</v>
      </c>
      <c r="H2439" t="s">
        <v>135</v>
      </c>
      <c r="I2439" t="s">
        <v>136</v>
      </c>
      <c r="J2439" t="s">
        <v>137</v>
      </c>
      <c r="K2439" t="s">
        <v>138</v>
      </c>
      <c r="L2439" t="s">
        <v>7271</v>
      </c>
      <c r="M2439" t="s">
        <v>7272</v>
      </c>
      <c r="N2439">
        <v>0.51</v>
      </c>
      <c r="O2439">
        <v>1</v>
      </c>
      <c r="P2439">
        <v>0</v>
      </c>
      <c r="Q2439">
        <v>99</v>
      </c>
      <c r="R2439">
        <v>0</v>
      </c>
      <c r="S2439">
        <v>13</v>
      </c>
      <c r="T2439">
        <v>0</v>
      </c>
      <c r="U2439">
        <v>0</v>
      </c>
      <c r="V2439">
        <v>0</v>
      </c>
      <c r="W2439">
        <v>0.10922976615060002</v>
      </c>
      <c r="X2439">
        <v>0</v>
      </c>
      <c r="Y2439">
        <v>7.2145520940558017</v>
      </c>
      <c r="Z2439">
        <v>0</v>
      </c>
      <c r="AA2439">
        <v>0.5908120644432</v>
      </c>
      <c r="AB2439">
        <v>0</v>
      </c>
      <c r="AC2439">
        <v>0</v>
      </c>
      <c r="AD2439">
        <v>0</v>
      </c>
      <c r="AE2439">
        <v>7.9145939246496013</v>
      </c>
    </row>
    <row r="2440" spans="1:31" x14ac:dyDescent="0.25">
      <c r="A2440">
        <v>2416270</v>
      </c>
      <c r="B2440">
        <v>1</v>
      </c>
      <c r="C2440" t="s">
        <v>80</v>
      </c>
      <c r="D2440" t="s">
        <v>96</v>
      </c>
      <c r="E2440" t="s">
        <v>152</v>
      </c>
      <c r="F2440" t="s">
        <v>7273</v>
      </c>
      <c r="G2440" t="s">
        <v>348</v>
      </c>
      <c r="H2440" t="s">
        <v>149</v>
      </c>
      <c r="I2440" t="s">
        <v>136</v>
      </c>
      <c r="J2440" t="s">
        <v>137</v>
      </c>
      <c r="K2440" t="s">
        <v>138</v>
      </c>
      <c r="L2440" t="s">
        <v>7274</v>
      </c>
      <c r="M2440" t="s">
        <v>7275</v>
      </c>
      <c r="N2440">
        <v>1.6683333330000001</v>
      </c>
      <c r="O2440">
        <v>0</v>
      </c>
      <c r="P2440">
        <v>218</v>
      </c>
      <c r="Q2440">
        <v>0</v>
      </c>
      <c r="R2440">
        <v>0</v>
      </c>
      <c r="S2440">
        <v>0</v>
      </c>
      <c r="T2440">
        <v>10</v>
      </c>
      <c r="U2440">
        <v>0</v>
      </c>
      <c r="V2440">
        <v>0</v>
      </c>
      <c r="W2440">
        <v>0</v>
      </c>
      <c r="X2440">
        <v>42.430682944975906</v>
      </c>
      <c r="Y2440">
        <v>0</v>
      </c>
      <c r="Z2440">
        <v>0</v>
      </c>
      <c r="AA2440">
        <v>0</v>
      </c>
      <c r="AB2440">
        <v>10.507701241691109</v>
      </c>
      <c r="AC2440">
        <v>0</v>
      </c>
      <c r="AD2440">
        <v>0</v>
      </c>
      <c r="AE2440">
        <v>52.938384186667015</v>
      </c>
    </row>
    <row r="2441" spans="1:31" x14ac:dyDescent="0.25">
      <c r="A2441">
        <v>2415537</v>
      </c>
      <c r="B2441">
        <v>1</v>
      </c>
      <c r="C2441" t="s">
        <v>80</v>
      </c>
      <c r="D2441" t="s">
        <v>104</v>
      </c>
      <c r="E2441" t="s">
        <v>146</v>
      </c>
      <c r="F2441" t="s">
        <v>7276</v>
      </c>
      <c r="G2441" t="s">
        <v>148</v>
      </c>
      <c r="H2441" t="s">
        <v>149</v>
      </c>
      <c r="I2441" t="s">
        <v>136</v>
      </c>
      <c r="J2441" t="s">
        <v>137</v>
      </c>
      <c r="K2441" t="s">
        <v>138</v>
      </c>
      <c r="L2441" t="s">
        <v>7277</v>
      </c>
      <c r="M2441" t="s">
        <v>7278</v>
      </c>
      <c r="N2441">
        <v>1.447777777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0.197655913013075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0.197655913013075</v>
      </c>
    </row>
    <row r="2442" spans="1:31" x14ac:dyDescent="0.25">
      <c r="A2442">
        <v>2415869</v>
      </c>
      <c r="B2442">
        <v>1</v>
      </c>
      <c r="C2442" t="s">
        <v>80</v>
      </c>
      <c r="D2442" t="s">
        <v>87</v>
      </c>
      <c r="E2442" t="s">
        <v>152</v>
      </c>
      <c r="F2442" t="s">
        <v>7279</v>
      </c>
      <c r="G2442" t="s">
        <v>154</v>
      </c>
      <c r="H2442" t="s">
        <v>149</v>
      </c>
      <c r="I2442" t="s">
        <v>136</v>
      </c>
      <c r="J2442" t="s">
        <v>137</v>
      </c>
      <c r="K2442" t="s">
        <v>138</v>
      </c>
      <c r="L2442" t="s">
        <v>7280</v>
      </c>
      <c r="M2442" t="s">
        <v>7281</v>
      </c>
      <c r="N2442">
        <v>0.84499999999999997</v>
      </c>
      <c r="O2442">
        <v>0</v>
      </c>
      <c r="P2442">
        <v>41</v>
      </c>
      <c r="Q2442">
        <v>0</v>
      </c>
      <c r="R2442">
        <v>0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7.6739930588880005</v>
      </c>
      <c r="Y2442">
        <v>0</v>
      </c>
      <c r="Z2442">
        <v>0</v>
      </c>
      <c r="AA2442">
        <v>0</v>
      </c>
      <c r="AB2442">
        <v>0.96617187863429987</v>
      </c>
      <c r="AC2442">
        <v>0</v>
      </c>
      <c r="AD2442">
        <v>0</v>
      </c>
      <c r="AE2442">
        <v>8.6401649375223002</v>
      </c>
    </row>
    <row r="2443" spans="1:31" x14ac:dyDescent="0.25">
      <c r="A2443">
        <v>2416035</v>
      </c>
      <c r="B2443">
        <v>1</v>
      </c>
      <c r="C2443" t="s">
        <v>81</v>
      </c>
      <c r="D2443" t="s">
        <v>127</v>
      </c>
      <c r="E2443" t="s">
        <v>132</v>
      </c>
      <c r="F2443" t="s">
        <v>7282</v>
      </c>
      <c r="G2443" t="s">
        <v>215</v>
      </c>
      <c r="H2443" t="s">
        <v>135</v>
      </c>
      <c r="I2443" t="s">
        <v>136</v>
      </c>
      <c r="J2443" t="s">
        <v>137</v>
      </c>
      <c r="K2443" t="s">
        <v>138</v>
      </c>
      <c r="L2443" t="s">
        <v>7283</v>
      </c>
      <c r="M2443" t="s">
        <v>7284</v>
      </c>
      <c r="N2443">
        <v>2.5105555549999998</v>
      </c>
      <c r="O2443">
        <v>0</v>
      </c>
      <c r="P2443">
        <v>6</v>
      </c>
      <c r="Q2443">
        <v>0</v>
      </c>
      <c r="R2443">
        <v>17</v>
      </c>
      <c r="S2443">
        <v>0</v>
      </c>
      <c r="T2443">
        <v>1</v>
      </c>
      <c r="U2443">
        <v>0</v>
      </c>
      <c r="V2443">
        <v>0</v>
      </c>
      <c r="W2443">
        <v>0</v>
      </c>
      <c r="X2443">
        <v>0.43689358887026675</v>
      </c>
      <c r="Y2443">
        <v>0</v>
      </c>
      <c r="Z2443">
        <v>7.8957374416837585</v>
      </c>
      <c r="AA2443">
        <v>0</v>
      </c>
      <c r="AB2443">
        <v>0.21240030275566668</v>
      </c>
      <c r="AC2443">
        <v>0</v>
      </c>
      <c r="AD2443">
        <v>0</v>
      </c>
      <c r="AE2443">
        <v>8.5450313333096926</v>
      </c>
    </row>
    <row r="2444" spans="1:31" x14ac:dyDescent="0.25">
      <c r="A2444">
        <v>2415912</v>
      </c>
      <c r="B2444">
        <v>1</v>
      </c>
      <c r="C2444" t="s">
        <v>81</v>
      </c>
      <c r="D2444" t="s">
        <v>127</v>
      </c>
      <c r="E2444" t="s">
        <v>132</v>
      </c>
      <c r="F2444" t="s">
        <v>7285</v>
      </c>
      <c r="G2444" t="s">
        <v>154</v>
      </c>
      <c r="H2444" t="s">
        <v>135</v>
      </c>
      <c r="I2444" t="s">
        <v>136</v>
      </c>
      <c r="J2444" t="s">
        <v>137</v>
      </c>
      <c r="K2444" t="s">
        <v>138</v>
      </c>
      <c r="L2444" t="s">
        <v>7286</v>
      </c>
      <c r="M2444" t="s">
        <v>7287</v>
      </c>
      <c r="N2444">
        <v>2.4222222219999998</v>
      </c>
      <c r="O2444">
        <v>0</v>
      </c>
      <c r="P2444">
        <v>59</v>
      </c>
      <c r="Q2444">
        <v>0</v>
      </c>
      <c r="R2444">
        <v>16</v>
      </c>
      <c r="S2444">
        <v>0</v>
      </c>
      <c r="T2444">
        <v>3</v>
      </c>
      <c r="U2444">
        <v>0</v>
      </c>
      <c r="V2444">
        <v>0</v>
      </c>
      <c r="W2444">
        <v>0</v>
      </c>
      <c r="X2444">
        <v>19.041792558272014</v>
      </c>
      <c r="Y2444">
        <v>0</v>
      </c>
      <c r="Z2444">
        <v>0.85824282104522243</v>
      </c>
      <c r="AA2444">
        <v>0</v>
      </c>
      <c r="AB2444">
        <v>0.75246834880475</v>
      </c>
      <c r="AC2444">
        <v>0</v>
      </c>
      <c r="AD2444">
        <v>0</v>
      </c>
      <c r="AE2444">
        <v>20.652503728121989</v>
      </c>
    </row>
    <row r="2445" spans="1:31" x14ac:dyDescent="0.25">
      <c r="A2445">
        <v>2416290</v>
      </c>
      <c r="B2445">
        <v>1</v>
      </c>
      <c r="C2445" t="s">
        <v>80</v>
      </c>
      <c r="D2445" t="s">
        <v>93</v>
      </c>
      <c r="E2445" t="s">
        <v>162</v>
      </c>
      <c r="F2445" t="s">
        <v>7288</v>
      </c>
      <c r="G2445" t="s">
        <v>164</v>
      </c>
      <c r="H2445" t="s">
        <v>149</v>
      </c>
      <c r="I2445" t="s">
        <v>136</v>
      </c>
      <c r="J2445" t="s">
        <v>137</v>
      </c>
      <c r="K2445" t="s">
        <v>138</v>
      </c>
      <c r="L2445" t="s">
        <v>7289</v>
      </c>
      <c r="M2445" t="s">
        <v>7290</v>
      </c>
      <c r="N2445">
        <v>0.79305555500000002</v>
      </c>
      <c r="O2445">
        <v>0</v>
      </c>
      <c r="P2445">
        <v>1</v>
      </c>
      <c r="Q2445">
        <v>0</v>
      </c>
      <c r="R2445">
        <v>5</v>
      </c>
      <c r="S2445">
        <v>0</v>
      </c>
      <c r="T2445">
        <v>4</v>
      </c>
      <c r="U2445">
        <v>0</v>
      </c>
      <c r="V2445">
        <v>0</v>
      </c>
      <c r="W2445">
        <v>0</v>
      </c>
      <c r="X2445">
        <v>0.20788560990569999</v>
      </c>
      <c r="Y2445">
        <v>0</v>
      </c>
      <c r="Z2445">
        <v>0</v>
      </c>
      <c r="AA2445">
        <v>0</v>
      </c>
      <c r="AB2445">
        <v>1.1078545648413749</v>
      </c>
      <c r="AC2445">
        <v>0</v>
      </c>
      <c r="AD2445">
        <v>0</v>
      </c>
      <c r="AE2445">
        <v>1.3157401747470749</v>
      </c>
    </row>
    <row r="2446" spans="1:31" x14ac:dyDescent="0.25">
      <c r="A2446">
        <v>2415749</v>
      </c>
      <c r="B2446">
        <v>1</v>
      </c>
      <c r="C2446" t="s">
        <v>80</v>
      </c>
      <c r="D2446" t="s">
        <v>83</v>
      </c>
      <c r="E2446" t="s">
        <v>132</v>
      </c>
      <c r="F2446" t="s">
        <v>7291</v>
      </c>
      <c r="G2446" t="s">
        <v>158</v>
      </c>
      <c r="H2446" t="s">
        <v>135</v>
      </c>
      <c r="I2446" t="s">
        <v>136</v>
      </c>
      <c r="J2446" t="s">
        <v>137</v>
      </c>
      <c r="K2446" t="s">
        <v>159</v>
      </c>
      <c r="L2446" t="s">
        <v>7292</v>
      </c>
      <c r="M2446" t="s">
        <v>7293</v>
      </c>
      <c r="N2446">
        <v>2.188055555</v>
      </c>
      <c r="O2446">
        <v>0</v>
      </c>
      <c r="P2446">
        <v>0</v>
      </c>
      <c r="Q2446">
        <v>0</v>
      </c>
      <c r="R2446">
        <v>0</v>
      </c>
      <c r="S2446">
        <v>6</v>
      </c>
      <c r="T2446">
        <v>0</v>
      </c>
      <c r="U2446">
        <v>4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40.107337795216182</v>
      </c>
      <c r="AB2446">
        <v>0</v>
      </c>
      <c r="AC2446">
        <v>66.740523108092745</v>
      </c>
      <c r="AD2446">
        <v>0</v>
      </c>
      <c r="AE2446">
        <v>106.84786090330893</v>
      </c>
    </row>
    <row r="2447" spans="1:31" x14ac:dyDescent="0.25">
      <c r="A2447">
        <v>2416247</v>
      </c>
      <c r="B2447">
        <v>1</v>
      </c>
      <c r="C2447" t="s">
        <v>80</v>
      </c>
      <c r="D2447" t="s">
        <v>82</v>
      </c>
      <c r="E2447" t="s">
        <v>241</v>
      </c>
      <c r="F2447" t="s">
        <v>7294</v>
      </c>
      <c r="G2447" t="s">
        <v>565</v>
      </c>
      <c r="H2447" t="s">
        <v>135</v>
      </c>
      <c r="I2447" t="s">
        <v>136</v>
      </c>
      <c r="J2447" t="s">
        <v>137</v>
      </c>
      <c r="K2447" t="s">
        <v>138</v>
      </c>
      <c r="L2447" t="s">
        <v>7295</v>
      </c>
      <c r="M2447" t="s">
        <v>7296</v>
      </c>
      <c r="N2447">
        <v>0.125</v>
      </c>
      <c r="O2447">
        <v>0</v>
      </c>
      <c r="P2447">
        <v>2081</v>
      </c>
      <c r="Q2447">
        <v>0</v>
      </c>
      <c r="R2447">
        <v>0</v>
      </c>
      <c r="S2447">
        <v>0</v>
      </c>
      <c r="T2447">
        <v>653</v>
      </c>
      <c r="U2447">
        <v>0</v>
      </c>
      <c r="V2447">
        <v>0</v>
      </c>
      <c r="W2447">
        <v>0</v>
      </c>
      <c r="X2447">
        <v>80.901302378385211</v>
      </c>
      <c r="Y2447">
        <v>0</v>
      </c>
      <c r="Z2447">
        <v>0</v>
      </c>
      <c r="AA2447">
        <v>0</v>
      </c>
      <c r="AB2447">
        <v>75.144421550876146</v>
      </c>
      <c r="AC2447">
        <v>0</v>
      </c>
      <c r="AD2447">
        <v>0</v>
      </c>
      <c r="AE2447">
        <v>156.04572392926136</v>
      </c>
    </row>
    <row r="2448" spans="1:31" x14ac:dyDescent="0.25">
      <c r="A2448">
        <v>2415998</v>
      </c>
      <c r="B2448">
        <v>1</v>
      </c>
      <c r="C2448" t="s">
        <v>80</v>
      </c>
      <c r="D2448" t="s">
        <v>103</v>
      </c>
      <c r="E2448" t="s">
        <v>146</v>
      </c>
      <c r="F2448" t="s">
        <v>7297</v>
      </c>
      <c r="G2448" t="s">
        <v>148</v>
      </c>
      <c r="H2448" t="s">
        <v>149</v>
      </c>
      <c r="I2448" t="s">
        <v>136</v>
      </c>
      <c r="J2448" t="s">
        <v>137</v>
      </c>
      <c r="K2448" t="s">
        <v>138</v>
      </c>
      <c r="L2448" t="s">
        <v>7298</v>
      </c>
      <c r="M2448" t="s">
        <v>7299</v>
      </c>
      <c r="N2448">
        <v>5.9238888879999996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2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16.475243302967503</v>
      </c>
      <c r="AC2448">
        <v>0</v>
      </c>
      <c r="AD2448">
        <v>0</v>
      </c>
      <c r="AE2448">
        <v>16.475243302967503</v>
      </c>
    </row>
    <row r="2449" spans="1:31" x14ac:dyDescent="0.25">
      <c r="A2449">
        <v>2415849</v>
      </c>
      <c r="B2449">
        <v>1</v>
      </c>
      <c r="C2449" t="s">
        <v>80</v>
      </c>
      <c r="D2449" t="s">
        <v>96</v>
      </c>
      <c r="E2449" t="s">
        <v>132</v>
      </c>
      <c r="F2449" t="s">
        <v>7300</v>
      </c>
      <c r="G2449" t="s">
        <v>154</v>
      </c>
      <c r="H2449" t="s">
        <v>135</v>
      </c>
      <c r="I2449" t="s">
        <v>136</v>
      </c>
      <c r="J2449" t="s">
        <v>137</v>
      </c>
      <c r="K2449" t="s">
        <v>138</v>
      </c>
      <c r="L2449" t="s">
        <v>7301</v>
      </c>
      <c r="M2449" t="s">
        <v>7302</v>
      </c>
      <c r="N2449">
        <v>0.48416666600000002</v>
      </c>
      <c r="O2449">
        <v>0</v>
      </c>
      <c r="P2449">
        <v>681</v>
      </c>
      <c r="Q2449">
        <v>0</v>
      </c>
      <c r="R2449">
        <v>5</v>
      </c>
      <c r="S2449">
        <v>0</v>
      </c>
      <c r="T2449">
        <v>32</v>
      </c>
      <c r="U2449">
        <v>0</v>
      </c>
      <c r="V2449">
        <v>0</v>
      </c>
      <c r="W2449">
        <v>0</v>
      </c>
      <c r="X2449">
        <v>54.13034953574001</v>
      </c>
      <c r="Y2449">
        <v>0</v>
      </c>
      <c r="Z2449">
        <v>0.53918323920933342</v>
      </c>
      <c r="AA2449">
        <v>0</v>
      </c>
      <c r="AB2449">
        <v>10.574536889702401</v>
      </c>
      <c r="AC2449">
        <v>0</v>
      </c>
      <c r="AD2449">
        <v>0</v>
      </c>
      <c r="AE2449">
        <v>65.244069664651747</v>
      </c>
    </row>
    <row r="2450" spans="1:31" x14ac:dyDescent="0.25">
      <c r="A2450">
        <v>2415557</v>
      </c>
      <c r="B2450">
        <v>1</v>
      </c>
      <c r="C2450" t="s">
        <v>80</v>
      </c>
      <c r="D2450" t="s">
        <v>82</v>
      </c>
      <c r="E2450" t="s">
        <v>132</v>
      </c>
      <c r="F2450" t="s">
        <v>7303</v>
      </c>
      <c r="G2450" t="s">
        <v>565</v>
      </c>
      <c r="H2450" t="s">
        <v>135</v>
      </c>
      <c r="I2450" t="s">
        <v>278</v>
      </c>
      <c r="J2450" t="s">
        <v>137</v>
      </c>
      <c r="K2450" t="s">
        <v>138</v>
      </c>
      <c r="L2450" t="s">
        <v>7304</v>
      </c>
      <c r="M2450" t="s">
        <v>7305</v>
      </c>
      <c r="N2450">
        <v>1.6666666E-2</v>
      </c>
      <c r="O2450">
        <v>0</v>
      </c>
      <c r="P2450">
        <v>1249</v>
      </c>
      <c r="Q2450">
        <v>0</v>
      </c>
      <c r="R2450">
        <v>0</v>
      </c>
      <c r="S2450">
        <v>0</v>
      </c>
      <c r="T2450">
        <v>410</v>
      </c>
      <c r="U2450">
        <v>0</v>
      </c>
      <c r="V2450">
        <v>0</v>
      </c>
      <c r="W2450">
        <v>0</v>
      </c>
      <c r="X2450">
        <v>5.1667268933415045</v>
      </c>
      <c r="Y2450">
        <v>0</v>
      </c>
      <c r="Z2450">
        <v>0</v>
      </c>
      <c r="AA2450">
        <v>0</v>
      </c>
      <c r="AB2450">
        <v>2.6004531659500016</v>
      </c>
      <c r="AC2450">
        <v>0</v>
      </c>
      <c r="AD2450">
        <v>0</v>
      </c>
      <c r="AE2450">
        <v>7.7671800592915066</v>
      </c>
    </row>
    <row r="2451" spans="1:31" x14ac:dyDescent="0.25">
      <c r="A2451">
        <v>2416167</v>
      </c>
      <c r="B2451">
        <v>1</v>
      </c>
      <c r="C2451" t="s">
        <v>80</v>
      </c>
      <c r="D2451" t="s">
        <v>109</v>
      </c>
      <c r="E2451" t="s">
        <v>162</v>
      </c>
      <c r="F2451" t="s">
        <v>7306</v>
      </c>
      <c r="G2451" t="s">
        <v>164</v>
      </c>
      <c r="H2451" t="s">
        <v>149</v>
      </c>
      <c r="I2451" t="s">
        <v>136</v>
      </c>
      <c r="J2451" t="s">
        <v>137</v>
      </c>
      <c r="K2451" t="s">
        <v>138</v>
      </c>
      <c r="L2451" t="s">
        <v>7307</v>
      </c>
      <c r="M2451" t="s">
        <v>7308</v>
      </c>
      <c r="N2451">
        <v>3.284166666</v>
      </c>
      <c r="O2451">
        <v>0</v>
      </c>
      <c r="P2451">
        <v>9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1.8425759003819997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1.8425759003819997</v>
      </c>
    </row>
    <row r="2452" spans="1:31" x14ac:dyDescent="0.25">
      <c r="A2452">
        <v>2415835</v>
      </c>
      <c r="B2452">
        <v>1</v>
      </c>
      <c r="C2452" t="s">
        <v>80</v>
      </c>
      <c r="D2452" t="s">
        <v>82</v>
      </c>
      <c r="E2452" t="s">
        <v>146</v>
      </c>
      <c r="F2452" t="s">
        <v>7309</v>
      </c>
      <c r="G2452" t="s">
        <v>148</v>
      </c>
      <c r="H2452" t="s">
        <v>149</v>
      </c>
      <c r="I2452" t="s">
        <v>136</v>
      </c>
      <c r="J2452" t="s">
        <v>137</v>
      </c>
      <c r="K2452" t="s">
        <v>138</v>
      </c>
      <c r="L2452" t="s">
        <v>7310</v>
      </c>
      <c r="M2452" t="s">
        <v>7311</v>
      </c>
      <c r="N2452">
        <v>1.915277777</v>
      </c>
      <c r="O2452">
        <v>0</v>
      </c>
      <c r="P2452">
        <v>1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0.1812911355149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0.1812911355149</v>
      </c>
    </row>
    <row r="2453" spans="1:31" x14ac:dyDescent="0.25">
      <c r="A2453">
        <v>2415881</v>
      </c>
      <c r="B2453">
        <v>1</v>
      </c>
      <c r="C2453" t="s">
        <v>81</v>
      </c>
      <c r="D2453" t="s">
        <v>127</v>
      </c>
      <c r="E2453" t="s">
        <v>132</v>
      </c>
      <c r="F2453" t="s">
        <v>7312</v>
      </c>
      <c r="G2453" t="s">
        <v>565</v>
      </c>
      <c r="H2453" t="s">
        <v>135</v>
      </c>
      <c r="I2453" t="s">
        <v>136</v>
      </c>
      <c r="J2453" t="s">
        <v>137</v>
      </c>
      <c r="K2453" t="s">
        <v>159</v>
      </c>
      <c r="L2453" t="s">
        <v>7313</v>
      </c>
      <c r="M2453" t="s">
        <v>7314</v>
      </c>
      <c r="N2453">
        <v>8.3888887999999995E-2</v>
      </c>
      <c r="O2453">
        <v>0</v>
      </c>
      <c r="P2453">
        <v>148</v>
      </c>
      <c r="Q2453">
        <v>0</v>
      </c>
      <c r="R2453">
        <v>8</v>
      </c>
      <c r="S2453">
        <v>0</v>
      </c>
      <c r="T2453">
        <v>31</v>
      </c>
      <c r="U2453">
        <v>0</v>
      </c>
      <c r="V2453">
        <v>0</v>
      </c>
      <c r="W2453">
        <v>0</v>
      </c>
      <c r="X2453">
        <v>2.5989807536203342</v>
      </c>
      <c r="Y2453">
        <v>0</v>
      </c>
      <c r="Z2453">
        <v>8.8850640920533325E-2</v>
      </c>
      <c r="AA2453">
        <v>0</v>
      </c>
      <c r="AB2453">
        <v>1.4894173261348889</v>
      </c>
      <c r="AC2453">
        <v>0</v>
      </c>
      <c r="AD2453">
        <v>0</v>
      </c>
      <c r="AE2453">
        <v>4.177248720675756</v>
      </c>
    </row>
    <row r="2454" spans="1:31" x14ac:dyDescent="0.25">
      <c r="A2454">
        <v>2415549</v>
      </c>
      <c r="B2454">
        <v>1</v>
      </c>
      <c r="C2454" t="s">
        <v>80</v>
      </c>
      <c r="D2454" t="s">
        <v>82</v>
      </c>
      <c r="E2454" t="s">
        <v>174</v>
      </c>
      <c r="F2454" t="s">
        <v>7315</v>
      </c>
      <c r="G2454" t="s">
        <v>565</v>
      </c>
      <c r="H2454" t="s">
        <v>135</v>
      </c>
      <c r="I2454" t="s">
        <v>278</v>
      </c>
      <c r="J2454" t="s">
        <v>137</v>
      </c>
      <c r="K2454" t="s">
        <v>159</v>
      </c>
      <c r="L2454" t="s">
        <v>7316</v>
      </c>
      <c r="M2454" t="s">
        <v>7317</v>
      </c>
      <c r="N2454">
        <v>3.3888887999999999E-2</v>
      </c>
      <c r="O2454">
        <v>0</v>
      </c>
      <c r="P2454">
        <v>480</v>
      </c>
      <c r="Q2454">
        <v>0</v>
      </c>
      <c r="R2454">
        <v>0</v>
      </c>
      <c r="S2454">
        <v>4</v>
      </c>
      <c r="T2454">
        <v>1959</v>
      </c>
      <c r="U2454">
        <v>0</v>
      </c>
      <c r="V2454">
        <v>4</v>
      </c>
      <c r="W2454">
        <v>0</v>
      </c>
      <c r="X2454">
        <v>2.7194521363338491</v>
      </c>
      <c r="Y2454">
        <v>0</v>
      </c>
      <c r="Z2454">
        <v>0</v>
      </c>
      <c r="AA2454">
        <v>1.1927947627013002</v>
      </c>
      <c r="AB2454">
        <v>17.103286037379032</v>
      </c>
      <c r="AC2454">
        <v>0</v>
      </c>
      <c r="AD2454">
        <v>6.4691931609000011E-2</v>
      </c>
      <c r="AE2454">
        <v>21.080224868023183</v>
      </c>
    </row>
    <row r="2455" spans="1:31" x14ac:dyDescent="0.25">
      <c r="A2455">
        <v>2416190</v>
      </c>
      <c r="B2455">
        <v>1</v>
      </c>
      <c r="C2455" t="s">
        <v>81</v>
      </c>
      <c r="D2455" t="s">
        <v>113</v>
      </c>
      <c r="E2455" t="s">
        <v>162</v>
      </c>
      <c r="F2455" t="s">
        <v>7318</v>
      </c>
      <c r="G2455" t="s">
        <v>164</v>
      </c>
      <c r="H2455" t="s">
        <v>149</v>
      </c>
      <c r="I2455" t="s">
        <v>136</v>
      </c>
      <c r="J2455" t="s">
        <v>137</v>
      </c>
      <c r="K2455" t="s">
        <v>138</v>
      </c>
      <c r="L2455" t="s">
        <v>7319</v>
      </c>
      <c r="M2455" t="s">
        <v>7320</v>
      </c>
      <c r="N2455">
        <v>1.221944444</v>
      </c>
      <c r="O2455">
        <v>0</v>
      </c>
      <c r="P2455">
        <v>17</v>
      </c>
      <c r="Q2455">
        <v>0</v>
      </c>
      <c r="R2455">
        <v>2</v>
      </c>
      <c r="S2455">
        <v>0</v>
      </c>
      <c r="T2455">
        <v>3</v>
      </c>
      <c r="U2455">
        <v>0</v>
      </c>
      <c r="V2455">
        <v>0</v>
      </c>
      <c r="W2455">
        <v>0</v>
      </c>
      <c r="X2455">
        <v>3.3017790936529163</v>
      </c>
      <c r="Y2455">
        <v>0</v>
      </c>
      <c r="Z2455">
        <v>1.1043190101416668E-2</v>
      </c>
      <c r="AA2455">
        <v>0</v>
      </c>
      <c r="AB2455">
        <v>0.34499156074792503</v>
      </c>
      <c r="AC2455">
        <v>0</v>
      </c>
      <c r="AD2455">
        <v>0</v>
      </c>
      <c r="AE2455">
        <v>3.6578138445022583</v>
      </c>
    </row>
    <row r="2456" spans="1:31" x14ac:dyDescent="0.25">
      <c r="A2456">
        <v>2415858</v>
      </c>
      <c r="B2456">
        <v>1</v>
      </c>
      <c r="C2456" t="s">
        <v>80</v>
      </c>
      <c r="D2456" t="s">
        <v>93</v>
      </c>
      <c r="E2456" t="s">
        <v>162</v>
      </c>
      <c r="F2456" t="s">
        <v>7321</v>
      </c>
      <c r="G2456" t="s">
        <v>268</v>
      </c>
      <c r="H2456" t="s">
        <v>149</v>
      </c>
      <c r="I2456" t="s">
        <v>136</v>
      </c>
      <c r="J2456" t="s">
        <v>137</v>
      </c>
      <c r="K2456" t="s">
        <v>138</v>
      </c>
      <c r="L2456" t="s">
        <v>7322</v>
      </c>
      <c r="M2456" t="s">
        <v>7323</v>
      </c>
      <c r="N2456">
        <v>3.361111111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1</v>
      </c>
      <c r="U2456">
        <v>0</v>
      </c>
      <c r="V2456">
        <v>0</v>
      </c>
      <c r="W2456">
        <v>0</v>
      </c>
      <c r="X2456">
        <v>0.34916426462400002</v>
      </c>
      <c r="Y2456">
        <v>0</v>
      </c>
      <c r="Z2456">
        <v>0</v>
      </c>
      <c r="AA2456">
        <v>0</v>
      </c>
      <c r="AB2456">
        <v>0.17264301486799999</v>
      </c>
      <c r="AC2456">
        <v>0</v>
      </c>
      <c r="AD2456">
        <v>0</v>
      </c>
      <c r="AE2456">
        <v>0.52180727949200001</v>
      </c>
    </row>
    <row r="2457" spans="1:31" x14ac:dyDescent="0.25">
      <c r="A2457">
        <v>2416236</v>
      </c>
      <c r="B2457">
        <v>1</v>
      </c>
      <c r="C2457" t="s">
        <v>81</v>
      </c>
      <c r="D2457" t="s">
        <v>127</v>
      </c>
      <c r="E2457" t="s">
        <v>162</v>
      </c>
      <c r="F2457" t="s">
        <v>513</v>
      </c>
      <c r="G2457" t="s">
        <v>164</v>
      </c>
      <c r="H2457" t="s">
        <v>149</v>
      </c>
      <c r="I2457" t="s">
        <v>136</v>
      </c>
      <c r="J2457" t="s">
        <v>137</v>
      </c>
      <c r="K2457" t="s">
        <v>138</v>
      </c>
      <c r="L2457" t="s">
        <v>7324</v>
      </c>
      <c r="M2457" t="s">
        <v>7325</v>
      </c>
      <c r="N2457">
        <v>2.1702777769999999</v>
      </c>
      <c r="O2457">
        <v>0</v>
      </c>
      <c r="P2457">
        <v>48</v>
      </c>
      <c r="Q2457">
        <v>0</v>
      </c>
      <c r="R2457">
        <v>0</v>
      </c>
      <c r="S2457">
        <v>0</v>
      </c>
      <c r="T2457">
        <v>13</v>
      </c>
      <c r="U2457">
        <v>0</v>
      </c>
      <c r="V2457">
        <v>0</v>
      </c>
      <c r="W2457">
        <v>0</v>
      </c>
      <c r="X2457">
        <v>19.177598141274245</v>
      </c>
      <c r="Y2457">
        <v>0</v>
      </c>
      <c r="Z2457">
        <v>0</v>
      </c>
      <c r="AA2457">
        <v>0</v>
      </c>
      <c r="AB2457">
        <v>2.1765999913473419</v>
      </c>
      <c r="AC2457">
        <v>0</v>
      </c>
      <c r="AD2457">
        <v>0</v>
      </c>
      <c r="AE2457">
        <v>21.354198132621587</v>
      </c>
    </row>
    <row r="2458" spans="1:31" x14ac:dyDescent="0.25">
      <c r="A2458">
        <v>2415695</v>
      </c>
      <c r="B2458">
        <v>1</v>
      </c>
      <c r="C2458" t="s">
        <v>80</v>
      </c>
      <c r="D2458" t="s">
        <v>91</v>
      </c>
      <c r="E2458" t="s">
        <v>146</v>
      </c>
      <c r="F2458" t="s">
        <v>7326</v>
      </c>
      <c r="G2458" t="s">
        <v>148</v>
      </c>
      <c r="H2458" t="s">
        <v>149</v>
      </c>
      <c r="I2458" t="s">
        <v>136</v>
      </c>
      <c r="J2458" t="s">
        <v>137</v>
      </c>
      <c r="K2458" t="s">
        <v>138</v>
      </c>
      <c r="L2458" t="s">
        <v>7327</v>
      </c>
      <c r="M2458" t="s">
        <v>7328</v>
      </c>
      <c r="N2458">
        <v>3.1958333329999999</v>
      </c>
      <c r="O2458">
        <v>0</v>
      </c>
      <c r="P2458">
        <v>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1.5272007775189003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1.5272007775189003</v>
      </c>
    </row>
    <row r="2459" spans="1:31" x14ac:dyDescent="0.25">
      <c r="A2459">
        <v>2416173</v>
      </c>
      <c r="B2459">
        <v>1</v>
      </c>
      <c r="C2459" t="s">
        <v>81</v>
      </c>
      <c r="D2459" t="s">
        <v>128</v>
      </c>
      <c r="E2459" t="s">
        <v>174</v>
      </c>
      <c r="F2459" t="s">
        <v>7329</v>
      </c>
      <c r="G2459" t="s">
        <v>565</v>
      </c>
      <c r="H2459" t="s">
        <v>135</v>
      </c>
      <c r="I2459" t="s">
        <v>136</v>
      </c>
      <c r="J2459" t="s">
        <v>137</v>
      </c>
      <c r="K2459" t="s">
        <v>159</v>
      </c>
      <c r="L2459" t="s">
        <v>7330</v>
      </c>
      <c r="M2459" t="s">
        <v>7331</v>
      </c>
      <c r="N2459">
        <v>0.1925</v>
      </c>
      <c r="O2459">
        <v>1</v>
      </c>
      <c r="P2459">
        <v>9099</v>
      </c>
      <c r="Q2459">
        <v>0</v>
      </c>
      <c r="R2459">
        <v>0</v>
      </c>
      <c r="S2459">
        <v>54</v>
      </c>
      <c r="T2459">
        <v>1914</v>
      </c>
      <c r="U2459">
        <v>55</v>
      </c>
      <c r="V2459">
        <v>65</v>
      </c>
      <c r="W2459">
        <v>5.6120359137150008E-2</v>
      </c>
      <c r="X2459">
        <v>451.0422656558232</v>
      </c>
      <c r="Y2459">
        <v>0</v>
      </c>
      <c r="Z2459">
        <v>0</v>
      </c>
      <c r="AA2459">
        <v>60.277646829063087</v>
      </c>
      <c r="AB2459">
        <v>333.53911455447104</v>
      </c>
      <c r="AC2459">
        <v>296.9066727815611</v>
      </c>
      <c r="AD2459">
        <v>74.663317564812886</v>
      </c>
      <c r="AE2459">
        <v>1216.4851377448683</v>
      </c>
    </row>
    <row r="2460" spans="1:31" x14ac:dyDescent="0.25">
      <c r="A2460">
        <v>2415981</v>
      </c>
      <c r="B2460">
        <v>1</v>
      </c>
      <c r="C2460" t="s">
        <v>81</v>
      </c>
      <c r="D2460" t="s">
        <v>127</v>
      </c>
      <c r="E2460" t="s">
        <v>162</v>
      </c>
      <c r="F2460" t="s">
        <v>513</v>
      </c>
      <c r="G2460" t="s">
        <v>164</v>
      </c>
      <c r="H2460" t="s">
        <v>149</v>
      </c>
      <c r="I2460" t="s">
        <v>136</v>
      </c>
      <c r="J2460" t="s">
        <v>137</v>
      </c>
      <c r="K2460" t="s">
        <v>138</v>
      </c>
      <c r="L2460" t="s">
        <v>7332</v>
      </c>
      <c r="M2460" t="s">
        <v>7333</v>
      </c>
      <c r="N2460">
        <v>3.9722222220000001</v>
      </c>
      <c r="O2460">
        <v>0</v>
      </c>
      <c r="P2460">
        <v>48</v>
      </c>
      <c r="Q2460">
        <v>0</v>
      </c>
      <c r="R2460">
        <v>0</v>
      </c>
      <c r="S2460">
        <v>0</v>
      </c>
      <c r="T2460">
        <v>13</v>
      </c>
      <c r="U2460">
        <v>0</v>
      </c>
      <c r="V2460">
        <v>0</v>
      </c>
      <c r="W2460">
        <v>0</v>
      </c>
      <c r="X2460">
        <v>32.714266259102089</v>
      </c>
      <c r="Y2460">
        <v>0</v>
      </c>
      <c r="Z2460">
        <v>0</v>
      </c>
      <c r="AA2460">
        <v>0</v>
      </c>
      <c r="AB2460">
        <v>4.8663635884114171</v>
      </c>
      <c r="AC2460">
        <v>0</v>
      </c>
      <c r="AD2460">
        <v>0</v>
      </c>
      <c r="AE2460">
        <v>37.580629847513507</v>
      </c>
    </row>
    <row r="2461" spans="1:31" x14ac:dyDescent="0.25">
      <c r="A2461">
        <v>2416067</v>
      </c>
      <c r="B2461">
        <v>1</v>
      </c>
      <c r="C2461" t="s">
        <v>81</v>
      </c>
      <c r="D2461" t="s">
        <v>120</v>
      </c>
      <c r="E2461" t="s">
        <v>146</v>
      </c>
      <c r="F2461" t="s">
        <v>7334</v>
      </c>
      <c r="G2461" t="s">
        <v>148</v>
      </c>
      <c r="H2461" t="s">
        <v>149</v>
      </c>
      <c r="I2461" t="s">
        <v>136</v>
      </c>
      <c r="J2461" t="s">
        <v>137</v>
      </c>
      <c r="K2461" t="s">
        <v>138</v>
      </c>
      <c r="L2461" t="s">
        <v>7335</v>
      </c>
      <c r="M2461" t="s">
        <v>7336</v>
      </c>
      <c r="N2461">
        <v>2.8983333330000001</v>
      </c>
      <c r="O2461">
        <v>0</v>
      </c>
      <c r="P2461">
        <v>2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1.2408569496285669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1.2408569496285669</v>
      </c>
    </row>
    <row r="2462" spans="1:31" x14ac:dyDescent="0.25">
      <c r="A2462">
        <v>2416250</v>
      </c>
      <c r="B2462">
        <v>1</v>
      </c>
      <c r="C2462" t="s">
        <v>80</v>
      </c>
      <c r="D2462" t="s">
        <v>109</v>
      </c>
      <c r="E2462" t="s">
        <v>162</v>
      </c>
      <c r="F2462" t="s">
        <v>7337</v>
      </c>
      <c r="G2462" t="s">
        <v>164</v>
      </c>
      <c r="H2462" t="s">
        <v>149</v>
      </c>
      <c r="I2462" t="s">
        <v>136</v>
      </c>
      <c r="J2462" t="s">
        <v>137</v>
      </c>
      <c r="K2462" t="s">
        <v>138</v>
      </c>
      <c r="L2462" t="s">
        <v>7338</v>
      </c>
      <c r="M2462" t="s">
        <v>7339</v>
      </c>
      <c r="N2462">
        <v>3.9824999999999999</v>
      </c>
      <c r="O2462">
        <v>0</v>
      </c>
      <c r="P2462">
        <v>14</v>
      </c>
      <c r="Q2462">
        <v>0</v>
      </c>
      <c r="R2462">
        <v>0</v>
      </c>
      <c r="S2462">
        <v>0</v>
      </c>
      <c r="T2462">
        <v>4</v>
      </c>
      <c r="U2462">
        <v>0</v>
      </c>
      <c r="V2462">
        <v>0</v>
      </c>
      <c r="W2462">
        <v>0</v>
      </c>
      <c r="X2462">
        <v>8.57264744700535</v>
      </c>
      <c r="Y2462">
        <v>0</v>
      </c>
      <c r="Z2462">
        <v>0</v>
      </c>
      <c r="AA2462">
        <v>0</v>
      </c>
      <c r="AB2462">
        <v>4.035259158764358</v>
      </c>
      <c r="AC2462">
        <v>0</v>
      </c>
      <c r="AD2462">
        <v>0</v>
      </c>
      <c r="AE2462">
        <v>12.607906605769708</v>
      </c>
    </row>
    <row r="2463" spans="1:31" x14ac:dyDescent="0.25">
      <c r="A2463">
        <v>2415752</v>
      </c>
      <c r="B2463">
        <v>1</v>
      </c>
      <c r="C2463" t="s">
        <v>80</v>
      </c>
      <c r="D2463" t="s">
        <v>83</v>
      </c>
      <c r="E2463" t="s">
        <v>152</v>
      </c>
      <c r="F2463" t="s">
        <v>7340</v>
      </c>
      <c r="G2463" t="s">
        <v>158</v>
      </c>
      <c r="H2463" t="s">
        <v>149</v>
      </c>
      <c r="I2463" t="s">
        <v>136</v>
      </c>
      <c r="J2463" t="s">
        <v>137</v>
      </c>
      <c r="K2463" t="s">
        <v>159</v>
      </c>
      <c r="L2463" t="s">
        <v>7341</v>
      </c>
      <c r="M2463" t="s">
        <v>7342</v>
      </c>
      <c r="N2463">
        <v>5.0466666660000001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10</v>
      </c>
      <c r="U2463">
        <v>0</v>
      </c>
      <c r="V2463">
        <v>3</v>
      </c>
      <c r="W2463">
        <v>0</v>
      </c>
      <c r="X2463">
        <v>2.0425600476539998</v>
      </c>
      <c r="Y2463">
        <v>0</v>
      </c>
      <c r="Z2463">
        <v>0</v>
      </c>
      <c r="AA2463">
        <v>0</v>
      </c>
      <c r="AB2463">
        <v>276.67661373825484</v>
      </c>
      <c r="AC2463">
        <v>0</v>
      </c>
      <c r="AD2463">
        <v>121.24975381752002</v>
      </c>
      <c r="AE2463">
        <v>399.96892760342882</v>
      </c>
    </row>
    <row r="2464" spans="1:31" x14ac:dyDescent="0.25">
      <c r="A2464">
        <v>2416107</v>
      </c>
      <c r="B2464">
        <v>1</v>
      </c>
      <c r="C2464" t="s">
        <v>80</v>
      </c>
      <c r="D2464" t="s">
        <v>96</v>
      </c>
      <c r="E2464" t="s">
        <v>288</v>
      </c>
      <c r="F2464" t="s">
        <v>7343</v>
      </c>
      <c r="G2464" t="s">
        <v>164</v>
      </c>
      <c r="H2464" t="s">
        <v>149</v>
      </c>
      <c r="I2464" t="s">
        <v>136</v>
      </c>
      <c r="J2464" t="s">
        <v>137</v>
      </c>
      <c r="K2464" t="s">
        <v>138</v>
      </c>
      <c r="L2464" t="s">
        <v>7344</v>
      </c>
      <c r="M2464" t="s">
        <v>7345</v>
      </c>
      <c r="N2464">
        <v>0.68694444399999999</v>
      </c>
      <c r="O2464">
        <v>0</v>
      </c>
      <c r="P2464">
        <v>51</v>
      </c>
      <c r="Q2464">
        <v>0</v>
      </c>
      <c r="R2464">
        <v>0</v>
      </c>
      <c r="S2464">
        <v>0</v>
      </c>
      <c r="T2464">
        <v>15</v>
      </c>
      <c r="U2464">
        <v>0</v>
      </c>
      <c r="V2464">
        <v>0</v>
      </c>
      <c r="W2464">
        <v>0</v>
      </c>
      <c r="X2464">
        <v>10.026388454581451</v>
      </c>
      <c r="Y2464">
        <v>0</v>
      </c>
      <c r="Z2464">
        <v>0</v>
      </c>
      <c r="AA2464">
        <v>0</v>
      </c>
      <c r="AB2464">
        <v>14.890394401095289</v>
      </c>
      <c r="AC2464">
        <v>0</v>
      </c>
      <c r="AD2464">
        <v>0</v>
      </c>
      <c r="AE2464">
        <v>24.91678285567674</v>
      </c>
    </row>
    <row r="2465" spans="1:31" x14ac:dyDescent="0.25">
      <c r="A2465">
        <v>2416299</v>
      </c>
      <c r="B2465">
        <v>1</v>
      </c>
      <c r="C2465" t="s">
        <v>81</v>
      </c>
      <c r="D2465" t="s">
        <v>128</v>
      </c>
      <c r="E2465" t="s">
        <v>146</v>
      </c>
      <c r="F2465" t="s">
        <v>7346</v>
      </c>
      <c r="G2465" t="s">
        <v>282</v>
      </c>
      <c r="H2465" t="s">
        <v>149</v>
      </c>
      <c r="I2465" t="s">
        <v>136</v>
      </c>
      <c r="J2465" t="s">
        <v>137</v>
      </c>
      <c r="K2465" t="s">
        <v>138</v>
      </c>
      <c r="L2465" t="s">
        <v>7347</v>
      </c>
      <c r="M2465" t="s">
        <v>7348</v>
      </c>
      <c r="N2465">
        <v>0.87777777700000004</v>
      </c>
      <c r="O2465">
        <v>0</v>
      </c>
      <c r="P2465">
        <v>13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2.6265001264233327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2.6265001264233327</v>
      </c>
    </row>
    <row r="2466" spans="1:31" x14ac:dyDescent="0.25">
      <c r="A2466">
        <v>2415944</v>
      </c>
      <c r="B2466">
        <v>1</v>
      </c>
      <c r="C2466" t="s">
        <v>80</v>
      </c>
      <c r="D2466" t="s">
        <v>97</v>
      </c>
      <c r="E2466" t="s">
        <v>162</v>
      </c>
      <c r="F2466" t="s">
        <v>7349</v>
      </c>
      <c r="G2466" t="s">
        <v>164</v>
      </c>
      <c r="H2466" t="s">
        <v>149</v>
      </c>
      <c r="I2466" t="s">
        <v>136</v>
      </c>
      <c r="J2466" t="s">
        <v>137</v>
      </c>
      <c r="K2466" t="s">
        <v>138</v>
      </c>
      <c r="L2466" t="s">
        <v>7350</v>
      </c>
      <c r="M2466" t="s">
        <v>7351</v>
      </c>
      <c r="N2466">
        <v>3.1838888879999998</v>
      </c>
      <c r="O2466">
        <v>0</v>
      </c>
      <c r="P2466">
        <v>25</v>
      </c>
      <c r="Q2466">
        <v>0</v>
      </c>
      <c r="R2466">
        <v>1</v>
      </c>
      <c r="S2466">
        <v>0</v>
      </c>
      <c r="T2466">
        <v>3</v>
      </c>
      <c r="U2466">
        <v>0</v>
      </c>
      <c r="V2466">
        <v>0</v>
      </c>
      <c r="W2466">
        <v>0</v>
      </c>
      <c r="X2466">
        <v>31.594235108478031</v>
      </c>
      <c r="Y2466">
        <v>0</v>
      </c>
      <c r="Z2466">
        <v>2.311658815666667E-4</v>
      </c>
      <c r="AA2466">
        <v>0</v>
      </c>
      <c r="AB2466">
        <v>12.012722968330767</v>
      </c>
      <c r="AC2466">
        <v>0</v>
      </c>
      <c r="AD2466">
        <v>0</v>
      </c>
      <c r="AE2466">
        <v>43.607189242690367</v>
      </c>
    </row>
    <row r="2467" spans="1:31" x14ac:dyDescent="0.25">
      <c r="A2467">
        <v>2416230</v>
      </c>
      <c r="B2467">
        <v>1</v>
      </c>
      <c r="C2467" t="s">
        <v>80</v>
      </c>
      <c r="D2467" t="s">
        <v>103</v>
      </c>
      <c r="E2467" t="s">
        <v>146</v>
      </c>
      <c r="F2467" t="s">
        <v>7352</v>
      </c>
      <c r="G2467" t="s">
        <v>148</v>
      </c>
      <c r="H2467" t="s">
        <v>149</v>
      </c>
      <c r="I2467" t="s">
        <v>136</v>
      </c>
      <c r="J2467" t="s">
        <v>137</v>
      </c>
      <c r="K2467" t="s">
        <v>138</v>
      </c>
      <c r="L2467" t="s">
        <v>7353</v>
      </c>
      <c r="M2467" t="s">
        <v>7354</v>
      </c>
      <c r="N2467">
        <v>2.841111111</v>
      </c>
      <c r="O2467">
        <v>0</v>
      </c>
      <c r="P2467">
        <v>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0.380546748652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0.380546748652</v>
      </c>
    </row>
    <row r="2468" spans="1:31" x14ac:dyDescent="0.25">
      <c r="A2468">
        <v>2415964</v>
      </c>
      <c r="B2468">
        <v>1</v>
      </c>
      <c r="C2468" t="s">
        <v>80</v>
      </c>
      <c r="D2468" t="s">
        <v>103</v>
      </c>
      <c r="E2468" t="s">
        <v>141</v>
      </c>
      <c r="F2468" t="s">
        <v>771</v>
      </c>
      <c r="G2468" t="s">
        <v>143</v>
      </c>
      <c r="H2468" t="s">
        <v>135</v>
      </c>
      <c r="I2468" t="s">
        <v>136</v>
      </c>
      <c r="J2468" t="s">
        <v>137</v>
      </c>
      <c r="K2468" t="s">
        <v>138</v>
      </c>
      <c r="L2468" t="s">
        <v>7355</v>
      </c>
      <c r="M2468" t="s">
        <v>7356</v>
      </c>
      <c r="N2468">
        <v>1.098333333</v>
      </c>
      <c r="O2468">
        <v>0</v>
      </c>
      <c r="P2468">
        <v>0</v>
      </c>
      <c r="Q2468">
        <v>5</v>
      </c>
      <c r="R2468">
        <v>6</v>
      </c>
      <c r="S2468">
        <v>0</v>
      </c>
      <c r="T2468">
        <v>2</v>
      </c>
      <c r="U2468">
        <v>1</v>
      </c>
      <c r="V2468">
        <v>0</v>
      </c>
      <c r="W2468">
        <v>0</v>
      </c>
      <c r="X2468">
        <v>0</v>
      </c>
      <c r="Y2468">
        <v>2.4871061831400003</v>
      </c>
      <c r="Z2468">
        <v>5.0861613510000004E-3</v>
      </c>
      <c r="AA2468">
        <v>0</v>
      </c>
      <c r="AB2468">
        <v>1.3771311834158502</v>
      </c>
      <c r="AC2468">
        <v>29.298950835976797</v>
      </c>
      <c r="AD2468">
        <v>0</v>
      </c>
      <c r="AE2468">
        <v>33.168274363883647</v>
      </c>
    </row>
    <row r="2469" spans="1:31" x14ac:dyDescent="0.25">
      <c r="A2469">
        <v>2415938</v>
      </c>
      <c r="B2469">
        <v>1</v>
      </c>
      <c r="C2469" t="s">
        <v>80</v>
      </c>
      <c r="D2469" t="s">
        <v>106</v>
      </c>
      <c r="E2469" t="s">
        <v>174</v>
      </c>
      <c r="F2469" t="s">
        <v>2067</v>
      </c>
      <c r="G2469" t="s">
        <v>143</v>
      </c>
      <c r="H2469" t="s">
        <v>135</v>
      </c>
      <c r="I2469" t="s">
        <v>136</v>
      </c>
      <c r="J2469" t="s">
        <v>137</v>
      </c>
      <c r="K2469" t="s">
        <v>138</v>
      </c>
      <c r="L2469" t="s">
        <v>7357</v>
      </c>
      <c r="M2469" t="s">
        <v>7358</v>
      </c>
      <c r="N2469">
        <v>0.23111111100000001</v>
      </c>
      <c r="O2469">
        <v>1</v>
      </c>
      <c r="P2469">
        <v>4</v>
      </c>
      <c r="Q2469">
        <v>68</v>
      </c>
      <c r="R2469">
        <v>326</v>
      </c>
      <c r="S2469">
        <v>23</v>
      </c>
      <c r="T2469">
        <v>73</v>
      </c>
      <c r="U2469">
        <v>0</v>
      </c>
      <c r="V2469">
        <v>0</v>
      </c>
      <c r="W2469">
        <v>0.123215025980475</v>
      </c>
      <c r="X2469">
        <v>0.26176022973685831</v>
      </c>
      <c r="Y2469">
        <v>86.488101163925592</v>
      </c>
      <c r="Z2469">
        <v>6.2400512116676543</v>
      </c>
      <c r="AA2469">
        <v>5.006547191332265</v>
      </c>
      <c r="AB2469">
        <v>8.7792589118714641</v>
      </c>
      <c r="AC2469">
        <v>0</v>
      </c>
      <c r="AD2469">
        <v>0</v>
      </c>
      <c r="AE2469">
        <v>106.8989337345143</v>
      </c>
    </row>
    <row r="2470" spans="1:31" x14ac:dyDescent="0.25">
      <c r="A2470">
        <v>2415987</v>
      </c>
      <c r="B2470">
        <v>1</v>
      </c>
      <c r="C2470" t="s">
        <v>80</v>
      </c>
      <c r="D2470" t="s">
        <v>110</v>
      </c>
      <c r="E2470" t="s">
        <v>146</v>
      </c>
      <c r="F2470" t="s">
        <v>7359</v>
      </c>
      <c r="G2470" t="s">
        <v>282</v>
      </c>
      <c r="H2470" t="s">
        <v>149</v>
      </c>
      <c r="I2470" t="s">
        <v>136</v>
      </c>
      <c r="J2470" t="s">
        <v>137</v>
      </c>
      <c r="K2470" t="s">
        <v>138</v>
      </c>
      <c r="L2470" t="s">
        <v>7360</v>
      </c>
      <c r="M2470" t="s">
        <v>7361</v>
      </c>
      <c r="N2470">
        <v>2.1769444440000001</v>
      </c>
      <c r="O2470">
        <v>0</v>
      </c>
      <c r="P2470">
        <v>16</v>
      </c>
      <c r="Q2470">
        <v>0</v>
      </c>
      <c r="R2470">
        <v>0</v>
      </c>
      <c r="S2470">
        <v>0</v>
      </c>
      <c r="T2470">
        <v>2</v>
      </c>
      <c r="U2470">
        <v>0</v>
      </c>
      <c r="V2470">
        <v>0</v>
      </c>
      <c r="W2470">
        <v>0</v>
      </c>
      <c r="X2470">
        <v>6.830366356416266</v>
      </c>
      <c r="Y2470">
        <v>0</v>
      </c>
      <c r="Z2470">
        <v>0</v>
      </c>
      <c r="AA2470">
        <v>0</v>
      </c>
      <c r="AB2470">
        <v>5.4758081571500554</v>
      </c>
      <c r="AC2470">
        <v>0</v>
      </c>
      <c r="AD2470">
        <v>0</v>
      </c>
      <c r="AE2470">
        <v>12.306174513566322</v>
      </c>
    </row>
    <row r="2471" spans="1:31" x14ac:dyDescent="0.25">
      <c r="A2471">
        <v>2415758</v>
      </c>
      <c r="B2471">
        <v>1</v>
      </c>
      <c r="C2471" t="s">
        <v>81</v>
      </c>
      <c r="D2471" t="s">
        <v>112</v>
      </c>
      <c r="E2471" t="s">
        <v>152</v>
      </c>
      <c r="F2471" t="s">
        <v>7362</v>
      </c>
      <c r="G2471" t="s">
        <v>403</v>
      </c>
      <c r="H2471" t="s">
        <v>149</v>
      </c>
      <c r="I2471" t="s">
        <v>136</v>
      </c>
      <c r="J2471" t="s">
        <v>137</v>
      </c>
      <c r="K2471" t="s">
        <v>138</v>
      </c>
      <c r="L2471" t="s">
        <v>7363</v>
      </c>
      <c r="M2471" t="s">
        <v>7364</v>
      </c>
      <c r="N2471">
        <v>2.6277777769999999</v>
      </c>
      <c r="O2471">
        <v>0</v>
      </c>
      <c r="P2471">
        <v>18</v>
      </c>
      <c r="Q2471">
        <v>0</v>
      </c>
      <c r="R2471">
        <v>6</v>
      </c>
      <c r="S2471">
        <v>0</v>
      </c>
      <c r="T2471">
        <v>1</v>
      </c>
      <c r="U2471">
        <v>0</v>
      </c>
      <c r="V2471">
        <v>0</v>
      </c>
      <c r="W2471">
        <v>0</v>
      </c>
      <c r="X2471">
        <v>0.5099484408521</v>
      </c>
      <c r="Y2471">
        <v>0</v>
      </c>
      <c r="Z2471">
        <v>0</v>
      </c>
      <c r="AA2471">
        <v>0</v>
      </c>
      <c r="AB2471">
        <v>9.9812643505566651E-2</v>
      </c>
      <c r="AC2471">
        <v>0</v>
      </c>
      <c r="AD2471">
        <v>0</v>
      </c>
      <c r="AE2471">
        <v>0.60976108435766663</v>
      </c>
    </row>
    <row r="2472" spans="1:31" x14ac:dyDescent="0.25">
      <c r="A2472">
        <v>2415652</v>
      </c>
      <c r="B2472">
        <v>1</v>
      </c>
      <c r="C2472" t="s">
        <v>81</v>
      </c>
      <c r="D2472" t="s">
        <v>123</v>
      </c>
      <c r="E2472" t="s">
        <v>174</v>
      </c>
      <c r="F2472" t="s">
        <v>974</v>
      </c>
      <c r="G2472" t="s">
        <v>143</v>
      </c>
      <c r="H2472" t="s">
        <v>135</v>
      </c>
      <c r="I2472" t="s">
        <v>136</v>
      </c>
      <c r="J2472" t="s">
        <v>137</v>
      </c>
      <c r="K2472" t="s">
        <v>138</v>
      </c>
      <c r="L2472" t="s">
        <v>7365</v>
      </c>
      <c r="M2472" t="s">
        <v>7366</v>
      </c>
      <c r="N2472">
        <v>0.09</v>
      </c>
      <c r="O2472">
        <v>5</v>
      </c>
      <c r="P2472">
        <v>1307</v>
      </c>
      <c r="Q2472">
        <v>128</v>
      </c>
      <c r="R2472">
        <v>130</v>
      </c>
      <c r="S2472">
        <v>17</v>
      </c>
      <c r="T2472">
        <v>185</v>
      </c>
      <c r="U2472">
        <v>0</v>
      </c>
      <c r="V2472">
        <v>1</v>
      </c>
      <c r="W2472">
        <v>1.9275841085400001E-2</v>
      </c>
      <c r="X2472">
        <v>19.018330730533819</v>
      </c>
      <c r="Y2472">
        <v>1.8151248141584997</v>
      </c>
      <c r="Z2472">
        <v>1.4559946101890999</v>
      </c>
      <c r="AA2472">
        <v>1.8851322513869999</v>
      </c>
      <c r="AB2472">
        <v>9.6438427570277998</v>
      </c>
      <c r="AC2472">
        <v>0</v>
      </c>
      <c r="AD2472">
        <v>0.33751578790439996</v>
      </c>
      <c r="AE2472">
        <v>34.175216792286015</v>
      </c>
    </row>
    <row r="2473" spans="1:31" x14ac:dyDescent="0.25">
      <c r="A2473">
        <v>2416150</v>
      </c>
      <c r="B2473">
        <v>1</v>
      </c>
      <c r="C2473" t="s">
        <v>80</v>
      </c>
      <c r="D2473" t="s">
        <v>105</v>
      </c>
      <c r="E2473" t="s">
        <v>162</v>
      </c>
      <c r="F2473" t="s">
        <v>4201</v>
      </c>
      <c r="G2473" t="s">
        <v>164</v>
      </c>
      <c r="H2473" t="s">
        <v>149</v>
      </c>
      <c r="I2473" t="s">
        <v>136</v>
      </c>
      <c r="J2473" t="s">
        <v>137</v>
      </c>
      <c r="K2473" t="s">
        <v>138</v>
      </c>
      <c r="L2473" t="s">
        <v>7367</v>
      </c>
      <c r="M2473" t="s">
        <v>7368</v>
      </c>
      <c r="N2473">
        <v>0.57611111100000001</v>
      </c>
      <c r="O2473">
        <v>0</v>
      </c>
      <c r="P2473">
        <v>15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2.2836992210869664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2.2836992210869664</v>
      </c>
    </row>
    <row r="2474" spans="1:31" x14ac:dyDescent="0.25">
      <c r="A2474">
        <v>2415795</v>
      </c>
      <c r="B2474">
        <v>1</v>
      </c>
      <c r="C2474" t="s">
        <v>81</v>
      </c>
      <c r="D2474" t="s">
        <v>128</v>
      </c>
      <c r="E2474" t="s">
        <v>146</v>
      </c>
      <c r="F2474" t="s">
        <v>7369</v>
      </c>
      <c r="G2474" t="s">
        <v>148</v>
      </c>
      <c r="H2474" t="s">
        <v>149</v>
      </c>
      <c r="I2474" t="s">
        <v>136</v>
      </c>
      <c r="J2474" t="s">
        <v>137</v>
      </c>
      <c r="K2474" t="s">
        <v>138</v>
      </c>
      <c r="L2474" t="s">
        <v>7370</v>
      </c>
      <c r="M2474" t="s">
        <v>7371</v>
      </c>
      <c r="N2474">
        <v>1.2713888879999999</v>
      </c>
      <c r="O2474">
        <v>0</v>
      </c>
      <c r="P2474">
        <v>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0.63230436382816668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0.63230436382816668</v>
      </c>
    </row>
    <row r="2475" spans="1:31" x14ac:dyDescent="0.25">
      <c r="A2475">
        <v>2416044</v>
      </c>
      <c r="B2475">
        <v>1</v>
      </c>
      <c r="C2475" t="s">
        <v>80</v>
      </c>
      <c r="D2475" t="s">
        <v>106</v>
      </c>
      <c r="E2475" t="s">
        <v>146</v>
      </c>
      <c r="F2475" t="s">
        <v>7372</v>
      </c>
      <c r="G2475" t="s">
        <v>148</v>
      </c>
      <c r="H2475" t="s">
        <v>149</v>
      </c>
      <c r="I2475" t="s">
        <v>136</v>
      </c>
      <c r="J2475" t="s">
        <v>137</v>
      </c>
      <c r="K2475" t="s">
        <v>138</v>
      </c>
      <c r="L2475" t="s">
        <v>7373</v>
      </c>
      <c r="M2475" t="s">
        <v>7374</v>
      </c>
      <c r="N2475">
        <v>2.0802777770000001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1.1597525670588</v>
      </c>
      <c r="AC2475">
        <v>0</v>
      </c>
      <c r="AD2475">
        <v>0</v>
      </c>
      <c r="AE2475">
        <v>1.1597525670588</v>
      </c>
    </row>
    <row r="2476" spans="1:31" x14ac:dyDescent="0.25">
      <c r="A2476">
        <v>2415901</v>
      </c>
      <c r="B2476">
        <v>1</v>
      </c>
      <c r="C2476" t="s">
        <v>80</v>
      </c>
      <c r="D2476" t="s">
        <v>97</v>
      </c>
      <c r="E2476" t="s">
        <v>152</v>
      </c>
      <c r="F2476" t="s">
        <v>7375</v>
      </c>
      <c r="G2476" t="s">
        <v>403</v>
      </c>
      <c r="H2476" t="s">
        <v>149</v>
      </c>
      <c r="I2476" t="s">
        <v>136</v>
      </c>
      <c r="J2476" t="s">
        <v>137</v>
      </c>
      <c r="K2476" t="s">
        <v>138</v>
      </c>
      <c r="L2476" t="s">
        <v>7376</v>
      </c>
      <c r="M2476" t="s">
        <v>5113</v>
      </c>
      <c r="N2476">
        <v>1.2891666660000001</v>
      </c>
      <c r="O2476">
        <v>0</v>
      </c>
      <c r="P2476">
        <v>3</v>
      </c>
      <c r="Q2476">
        <v>0</v>
      </c>
      <c r="R2476">
        <v>9</v>
      </c>
      <c r="S2476">
        <v>0</v>
      </c>
      <c r="T2476">
        <v>2</v>
      </c>
      <c r="U2476">
        <v>0</v>
      </c>
      <c r="V2476">
        <v>0</v>
      </c>
      <c r="W2476">
        <v>0</v>
      </c>
      <c r="X2476">
        <v>2.5787467355015252</v>
      </c>
      <c r="Y2476">
        <v>0</v>
      </c>
      <c r="Z2476">
        <v>0.66201047758753329</v>
      </c>
      <c r="AA2476">
        <v>0</v>
      </c>
      <c r="AB2476">
        <v>1.6315499011442054</v>
      </c>
      <c r="AC2476">
        <v>0</v>
      </c>
      <c r="AD2476">
        <v>0</v>
      </c>
      <c r="AE2476">
        <v>4.8723071142332639</v>
      </c>
    </row>
    <row r="2477" spans="1:31" x14ac:dyDescent="0.25">
      <c r="A2477">
        <v>2416210</v>
      </c>
      <c r="B2477">
        <v>1</v>
      </c>
      <c r="C2477" t="s">
        <v>80</v>
      </c>
      <c r="D2477" t="s">
        <v>84</v>
      </c>
      <c r="E2477" t="s">
        <v>146</v>
      </c>
      <c r="F2477" t="s">
        <v>7377</v>
      </c>
      <c r="G2477" t="s">
        <v>148</v>
      </c>
      <c r="H2477" t="s">
        <v>149</v>
      </c>
      <c r="I2477" t="s">
        <v>136</v>
      </c>
      <c r="J2477" t="s">
        <v>137</v>
      </c>
      <c r="K2477" t="s">
        <v>138</v>
      </c>
      <c r="L2477" t="s">
        <v>7378</v>
      </c>
      <c r="M2477" t="s">
        <v>7379</v>
      </c>
      <c r="N2477">
        <v>1.1044444440000001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0.10005817360909999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0.10005817360909999</v>
      </c>
    </row>
    <row r="2478" spans="1:31" x14ac:dyDescent="0.25">
      <c r="A2478">
        <v>2415546</v>
      </c>
      <c r="B2478">
        <v>1</v>
      </c>
      <c r="C2478" t="s">
        <v>80</v>
      </c>
      <c r="D2478" t="s">
        <v>92</v>
      </c>
      <c r="E2478" t="s">
        <v>146</v>
      </c>
      <c r="F2478" t="s">
        <v>7380</v>
      </c>
      <c r="G2478" t="s">
        <v>148</v>
      </c>
      <c r="H2478" t="s">
        <v>149</v>
      </c>
      <c r="I2478" t="s">
        <v>136</v>
      </c>
      <c r="J2478" t="s">
        <v>137</v>
      </c>
      <c r="K2478" t="s">
        <v>138</v>
      </c>
      <c r="L2478" t="s">
        <v>7381</v>
      </c>
      <c r="M2478" t="s">
        <v>7382</v>
      </c>
      <c r="N2478">
        <v>1.1225000000000001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</row>
    <row r="2479" spans="1:31" x14ac:dyDescent="0.25">
      <c r="A2479">
        <v>2415692</v>
      </c>
      <c r="B2479">
        <v>1</v>
      </c>
      <c r="C2479" t="s">
        <v>80</v>
      </c>
      <c r="D2479" t="s">
        <v>94</v>
      </c>
      <c r="E2479" t="s">
        <v>174</v>
      </c>
      <c r="F2479" t="s">
        <v>7383</v>
      </c>
      <c r="G2479" t="s">
        <v>158</v>
      </c>
      <c r="H2479" t="s">
        <v>135</v>
      </c>
      <c r="I2479" t="s">
        <v>136</v>
      </c>
      <c r="J2479" t="s">
        <v>137</v>
      </c>
      <c r="K2479" t="s">
        <v>159</v>
      </c>
      <c r="L2479" t="s">
        <v>7384</v>
      </c>
      <c r="M2479" t="s">
        <v>7385</v>
      </c>
      <c r="N2479">
        <v>6.4725000000000001</v>
      </c>
      <c r="O2479">
        <v>0</v>
      </c>
      <c r="P2479">
        <v>1196</v>
      </c>
      <c r="Q2479">
        <v>62</v>
      </c>
      <c r="R2479">
        <v>134</v>
      </c>
      <c r="S2479">
        <v>28</v>
      </c>
      <c r="T2479">
        <v>135</v>
      </c>
      <c r="U2479">
        <v>9</v>
      </c>
      <c r="V2479">
        <v>0</v>
      </c>
      <c r="W2479">
        <v>0</v>
      </c>
      <c r="X2479">
        <v>1131.4944487713506</v>
      </c>
      <c r="Y2479">
        <v>4911.5357098452205</v>
      </c>
      <c r="Z2479">
        <v>84.887651731159124</v>
      </c>
      <c r="AA2479">
        <v>1067.2249313727502</v>
      </c>
      <c r="AB2479">
        <v>631.48228835586212</v>
      </c>
      <c r="AC2479">
        <v>3521.0897838530591</v>
      </c>
      <c r="AD2479">
        <v>0</v>
      </c>
      <c r="AE2479">
        <v>11347.714813929402</v>
      </c>
    </row>
    <row r="2480" spans="1:31" x14ac:dyDescent="0.25">
      <c r="A2480">
        <v>2415569</v>
      </c>
      <c r="B2480">
        <v>1</v>
      </c>
      <c r="C2480" t="s">
        <v>80</v>
      </c>
      <c r="D2480" t="s">
        <v>82</v>
      </c>
      <c r="E2480" t="s">
        <v>174</v>
      </c>
      <c r="F2480" t="s">
        <v>7386</v>
      </c>
      <c r="G2480" t="s">
        <v>565</v>
      </c>
      <c r="H2480" t="s">
        <v>135</v>
      </c>
      <c r="I2480" t="s">
        <v>278</v>
      </c>
      <c r="J2480" t="s">
        <v>137</v>
      </c>
      <c r="K2480" t="s">
        <v>159</v>
      </c>
      <c r="L2480" t="s">
        <v>7387</v>
      </c>
      <c r="M2480" t="s">
        <v>7388</v>
      </c>
      <c r="N2480">
        <v>2.8333332999999999E-2</v>
      </c>
      <c r="O2480">
        <v>0</v>
      </c>
      <c r="P2480">
        <v>1601</v>
      </c>
      <c r="Q2480">
        <v>0</v>
      </c>
      <c r="R2480">
        <v>0</v>
      </c>
      <c r="S2480">
        <v>1</v>
      </c>
      <c r="T2480">
        <v>521</v>
      </c>
      <c r="U2480">
        <v>0</v>
      </c>
      <c r="V2480">
        <v>5</v>
      </c>
      <c r="W2480">
        <v>0</v>
      </c>
      <c r="X2480">
        <v>8.0909089907670868</v>
      </c>
      <c r="Y2480">
        <v>0</v>
      </c>
      <c r="Z2480">
        <v>0</v>
      </c>
      <c r="AA2480">
        <v>1.041293783313</v>
      </c>
      <c r="AB2480">
        <v>18.01959024877306</v>
      </c>
      <c r="AC2480">
        <v>0</v>
      </c>
      <c r="AD2480">
        <v>1.49129753276</v>
      </c>
      <c r="AE2480">
        <v>28.643090555613149</v>
      </c>
    </row>
    <row r="2481" spans="1:31" x14ac:dyDescent="0.25">
      <c r="A2481">
        <v>2415815</v>
      </c>
      <c r="B2481">
        <v>1</v>
      </c>
      <c r="C2481" t="s">
        <v>80</v>
      </c>
      <c r="D2481" t="s">
        <v>93</v>
      </c>
      <c r="E2481" t="s">
        <v>162</v>
      </c>
      <c r="F2481" t="s">
        <v>7389</v>
      </c>
      <c r="G2481" t="s">
        <v>164</v>
      </c>
      <c r="H2481" t="s">
        <v>149</v>
      </c>
      <c r="I2481" t="s">
        <v>136</v>
      </c>
      <c r="J2481" t="s">
        <v>137</v>
      </c>
      <c r="K2481" t="s">
        <v>138</v>
      </c>
      <c r="L2481" t="s">
        <v>7390</v>
      </c>
      <c r="M2481" t="s">
        <v>7391</v>
      </c>
      <c r="N2481">
        <v>7.2686111110000002</v>
      </c>
      <c r="O2481">
        <v>0</v>
      </c>
      <c r="P2481">
        <v>17</v>
      </c>
      <c r="Q2481">
        <v>0</v>
      </c>
      <c r="R2481">
        <v>1</v>
      </c>
      <c r="S2481">
        <v>0</v>
      </c>
      <c r="T2481">
        <v>3</v>
      </c>
      <c r="U2481">
        <v>0</v>
      </c>
      <c r="V2481">
        <v>0</v>
      </c>
      <c r="W2481">
        <v>0</v>
      </c>
      <c r="X2481">
        <v>14.143940446541384</v>
      </c>
      <c r="Y2481">
        <v>0</v>
      </c>
      <c r="Z2481">
        <v>0</v>
      </c>
      <c r="AA2481">
        <v>0</v>
      </c>
      <c r="AB2481">
        <v>0.30448206335006661</v>
      </c>
      <c r="AC2481">
        <v>0</v>
      </c>
      <c r="AD2481">
        <v>0</v>
      </c>
      <c r="AE2481">
        <v>14.448422509891451</v>
      </c>
    </row>
    <row r="2482" spans="1:31" x14ac:dyDescent="0.25">
      <c r="A2482">
        <v>2416233</v>
      </c>
      <c r="B2482">
        <v>1</v>
      </c>
      <c r="C2482" t="s">
        <v>80</v>
      </c>
      <c r="D2482" t="s">
        <v>82</v>
      </c>
      <c r="E2482" t="s">
        <v>146</v>
      </c>
      <c r="F2482" t="s">
        <v>7392</v>
      </c>
      <c r="G2482" t="s">
        <v>199</v>
      </c>
      <c r="H2482" t="s">
        <v>149</v>
      </c>
      <c r="I2482" t="s">
        <v>136</v>
      </c>
      <c r="J2482" t="s">
        <v>137</v>
      </c>
      <c r="K2482" t="s">
        <v>138</v>
      </c>
      <c r="L2482" t="s">
        <v>7353</v>
      </c>
      <c r="M2482" t="s">
        <v>7393</v>
      </c>
      <c r="N2482">
        <v>5.1130555549999999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8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5.4388160280496249</v>
      </c>
      <c r="AC2482">
        <v>0</v>
      </c>
      <c r="AD2482">
        <v>0</v>
      </c>
      <c r="AE2482">
        <v>5.4388160280496249</v>
      </c>
    </row>
    <row r="2483" spans="1:31" x14ac:dyDescent="0.25">
      <c r="A2483">
        <v>2415924</v>
      </c>
      <c r="B2483">
        <v>1</v>
      </c>
      <c r="C2483" t="s">
        <v>80</v>
      </c>
      <c r="D2483" t="s">
        <v>100</v>
      </c>
      <c r="E2483" t="s">
        <v>174</v>
      </c>
      <c r="F2483" t="s">
        <v>5556</v>
      </c>
      <c r="G2483" t="s">
        <v>143</v>
      </c>
      <c r="H2483" t="s">
        <v>135</v>
      </c>
      <c r="I2483" t="s">
        <v>136</v>
      </c>
      <c r="J2483" t="s">
        <v>137</v>
      </c>
      <c r="K2483" t="s">
        <v>138</v>
      </c>
      <c r="L2483" t="s">
        <v>7394</v>
      </c>
      <c r="M2483" t="s">
        <v>7395</v>
      </c>
      <c r="N2483">
        <v>0.31527777699999998</v>
      </c>
      <c r="O2483">
        <v>9</v>
      </c>
      <c r="P2483">
        <v>25</v>
      </c>
      <c r="Q2483">
        <v>68</v>
      </c>
      <c r="R2483">
        <v>87</v>
      </c>
      <c r="S2483">
        <v>16</v>
      </c>
      <c r="T2483">
        <v>36</v>
      </c>
      <c r="U2483">
        <v>0</v>
      </c>
      <c r="V2483">
        <v>0</v>
      </c>
      <c r="W2483">
        <v>0.77299790233370824</v>
      </c>
      <c r="X2483">
        <v>1.1540559761977915</v>
      </c>
      <c r="Y2483">
        <v>7.8138517529837355</v>
      </c>
      <c r="Z2483">
        <v>14.490352542328321</v>
      </c>
      <c r="AA2483">
        <v>17.403733737845133</v>
      </c>
      <c r="AB2483">
        <v>9.1824129225135405</v>
      </c>
      <c r="AC2483">
        <v>0</v>
      </c>
      <c r="AD2483">
        <v>0</v>
      </c>
      <c r="AE2483">
        <v>50.817404834202229</v>
      </c>
    </row>
    <row r="2484" spans="1:31" x14ac:dyDescent="0.25">
      <c r="A2484">
        <v>2415675</v>
      </c>
      <c r="B2484">
        <v>1</v>
      </c>
      <c r="C2484" t="s">
        <v>80</v>
      </c>
      <c r="D2484" t="s">
        <v>105</v>
      </c>
      <c r="E2484" t="s">
        <v>141</v>
      </c>
      <c r="F2484" t="s">
        <v>7396</v>
      </c>
      <c r="G2484" t="s">
        <v>158</v>
      </c>
      <c r="H2484" t="s">
        <v>135</v>
      </c>
      <c r="I2484" t="s">
        <v>136</v>
      </c>
      <c r="J2484" t="s">
        <v>137</v>
      </c>
      <c r="K2484" t="s">
        <v>159</v>
      </c>
      <c r="L2484" t="s">
        <v>7397</v>
      </c>
      <c r="M2484" t="s">
        <v>7398</v>
      </c>
      <c r="N2484">
        <v>5.1233333329999997</v>
      </c>
      <c r="O2484">
        <v>1</v>
      </c>
      <c r="P2484">
        <v>2</v>
      </c>
      <c r="Q2484">
        <v>0</v>
      </c>
      <c r="R2484">
        <v>2</v>
      </c>
      <c r="S2484">
        <v>9</v>
      </c>
      <c r="T2484">
        <v>6</v>
      </c>
      <c r="U2484">
        <v>1</v>
      </c>
      <c r="V2484">
        <v>0</v>
      </c>
      <c r="W2484">
        <v>18.860066300319019</v>
      </c>
      <c r="X2484">
        <v>2.6717113676365165</v>
      </c>
      <c r="Y2484">
        <v>0</v>
      </c>
      <c r="Z2484">
        <v>3.0242277626505754</v>
      </c>
      <c r="AA2484">
        <v>159.39418035462859</v>
      </c>
      <c r="AB2484">
        <v>68.154604722967008</v>
      </c>
      <c r="AC2484">
        <v>283.99151330833479</v>
      </c>
      <c r="AD2484">
        <v>0</v>
      </c>
      <c r="AE2484">
        <v>536.09630381653653</v>
      </c>
    </row>
    <row r="2485" spans="1:31" x14ac:dyDescent="0.25">
      <c r="A2485">
        <v>2416316</v>
      </c>
      <c r="B2485">
        <v>1</v>
      </c>
      <c r="C2485" t="s">
        <v>81</v>
      </c>
      <c r="D2485" t="s">
        <v>128</v>
      </c>
      <c r="E2485" t="s">
        <v>162</v>
      </c>
      <c r="F2485" t="s">
        <v>7399</v>
      </c>
      <c r="G2485" t="s">
        <v>455</v>
      </c>
      <c r="H2485" t="s">
        <v>149</v>
      </c>
      <c r="I2485" t="s">
        <v>136</v>
      </c>
      <c r="J2485" t="s">
        <v>137</v>
      </c>
      <c r="K2485" t="s">
        <v>138</v>
      </c>
      <c r="L2485" t="s">
        <v>5305</v>
      </c>
      <c r="M2485" t="s">
        <v>7400</v>
      </c>
      <c r="N2485">
        <v>0.94027777700000004</v>
      </c>
      <c r="O2485">
        <v>0</v>
      </c>
      <c r="P2485">
        <v>66</v>
      </c>
      <c r="Q2485">
        <v>0</v>
      </c>
      <c r="R2485">
        <v>0</v>
      </c>
      <c r="S2485">
        <v>0</v>
      </c>
      <c r="T2485">
        <v>7</v>
      </c>
      <c r="U2485">
        <v>0</v>
      </c>
      <c r="V2485">
        <v>0</v>
      </c>
      <c r="W2485">
        <v>0</v>
      </c>
      <c r="X2485">
        <v>10.501684650203723</v>
      </c>
      <c r="Y2485">
        <v>0</v>
      </c>
      <c r="Z2485">
        <v>0</v>
      </c>
      <c r="AA2485">
        <v>0</v>
      </c>
      <c r="AB2485">
        <v>2.5153520184381395</v>
      </c>
      <c r="AC2485">
        <v>0</v>
      </c>
      <c r="AD2485">
        <v>0</v>
      </c>
      <c r="AE2485">
        <v>13.017036668641863</v>
      </c>
    </row>
    <row r="2486" spans="1:31" x14ac:dyDescent="0.25">
      <c r="A2486">
        <v>2415732</v>
      </c>
      <c r="B2486">
        <v>1</v>
      </c>
      <c r="C2486" t="s">
        <v>81</v>
      </c>
      <c r="D2486" t="s">
        <v>122</v>
      </c>
      <c r="E2486" t="s">
        <v>132</v>
      </c>
      <c r="F2486" t="s">
        <v>7401</v>
      </c>
      <c r="G2486" t="s">
        <v>158</v>
      </c>
      <c r="H2486" t="s">
        <v>135</v>
      </c>
      <c r="I2486" t="s">
        <v>136</v>
      </c>
      <c r="J2486" t="s">
        <v>137</v>
      </c>
      <c r="K2486" t="s">
        <v>159</v>
      </c>
      <c r="L2486" t="s">
        <v>7402</v>
      </c>
      <c r="M2486" t="s">
        <v>7403</v>
      </c>
      <c r="N2486">
        <v>7.7263888879999998</v>
      </c>
      <c r="O2486">
        <v>1</v>
      </c>
      <c r="P2486">
        <v>293</v>
      </c>
      <c r="Q2486">
        <v>0</v>
      </c>
      <c r="R2486">
        <v>1</v>
      </c>
      <c r="S2486">
        <v>1</v>
      </c>
      <c r="T2486">
        <v>16</v>
      </c>
      <c r="U2486">
        <v>0</v>
      </c>
      <c r="V2486">
        <v>0</v>
      </c>
      <c r="W2486">
        <v>1.6613753814491168</v>
      </c>
      <c r="X2486">
        <v>259.75912497775431</v>
      </c>
      <c r="Y2486">
        <v>0</v>
      </c>
      <c r="Z2486">
        <v>6.0135194294999995E-4</v>
      </c>
      <c r="AA2486">
        <v>8.7448625902735451</v>
      </c>
      <c r="AB2486">
        <v>43.813022674164436</v>
      </c>
      <c r="AC2486">
        <v>0</v>
      </c>
      <c r="AD2486">
        <v>0</v>
      </c>
      <c r="AE2486">
        <v>313.97898697558435</v>
      </c>
    </row>
    <row r="2487" spans="1:31" x14ac:dyDescent="0.25">
      <c r="A2487">
        <v>2415878</v>
      </c>
      <c r="B2487">
        <v>1</v>
      </c>
      <c r="C2487" t="s">
        <v>80</v>
      </c>
      <c r="D2487" t="s">
        <v>108</v>
      </c>
      <c r="E2487" t="s">
        <v>162</v>
      </c>
      <c r="F2487" t="s">
        <v>7404</v>
      </c>
      <c r="G2487" t="s">
        <v>164</v>
      </c>
      <c r="H2487" t="s">
        <v>149</v>
      </c>
      <c r="I2487" t="s">
        <v>136</v>
      </c>
      <c r="J2487" t="s">
        <v>137</v>
      </c>
      <c r="K2487" t="s">
        <v>138</v>
      </c>
      <c r="L2487" t="s">
        <v>7405</v>
      </c>
      <c r="M2487" t="s">
        <v>7406</v>
      </c>
      <c r="N2487">
        <v>2.3263888879999999</v>
      </c>
      <c r="O2487">
        <v>0</v>
      </c>
      <c r="P2487">
        <v>5</v>
      </c>
      <c r="Q2487">
        <v>0</v>
      </c>
      <c r="R2487">
        <v>1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1.8035004379183999</v>
      </c>
      <c r="Y2487">
        <v>0</v>
      </c>
      <c r="Z2487">
        <v>0.4896243044784</v>
      </c>
      <c r="AA2487">
        <v>0</v>
      </c>
      <c r="AB2487">
        <v>0</v>
      </c>
      <c r="AC2487">
        <v>0</v>
      </c>
      <c r="AD2487">
        <v>0</v>
      </c>
      <c r="AE2487">
        <v>2.2931247423967998</v>
      </c>
    </row>
    <row r="2488" spans="1:31" x14ac:dyDescent="0.25">
      <c r="A2488">
        <v>2416024</v>
      </c>
      <c r="B2488">
        <v>1</v>
      </c>
      <c r="C2488" t="s">
        <v>81</v>
      </c>
      <c r="D2488" t="s">
        <v>114</v>
      </c>
      <c r="E2488" t="s">
        <v>174</v>
      </c>
      <c r="F2488" t="s">
        <v>7407</v>
      </c>
      <c r="G2488" t="s">
        <v>143</v>
      </c>
      <c r="H2488" t="s">
        <v>135</v>
      </c>
      <c r="I2488" t="s">
        <v>136</v>
      </c>
      <c r="J2488" t="s">
        <v>137</v>
      </c>
      <c r="K2488" t="s">
        <v>138</v>
      </c>
      <c r="L2488" t="s">
        <v>7408</v>
      </c>
      <c r="M2488" t="s">
        <v>7409</v>
      </c>
      <c r="N2488">
        <v>0.116388888</v>
      </c>
      <c r="O2488">
        <v>5</v>
      </c>
      <c r="P2488">
        <v>1847</v>
      </c>
      <c r="Q2488">
        <v>0</v>
      </c>
      <c r="R2488">
        <v>47</v>
      </c>
      <c r="S2488">
        <v>4</v>
      </c>
      <c r="T2488">
        <v>167</v>
      </c>
      <c r="U2488">
        <v>0</v>
      </c>
      <c r="V2488">
        <v>0</v>
      </c>
      <c r="W2488">
        <v>0.11719290584733336</v>
      </c>
      <c r="X2488">
        <v>16.473043583350943</v>
      </c>
      <c r="Y2488">
        <v>0</v>
      </c>
      <c r="Z2488">
        <v>0.10142319839696112</v>
      </c>
      <c r="AA2488">
        <v>0.26195277855565557</v>
      </c>
      <c r="AB2488">
        <v>4.8632196840978485</v>
      </c>
      <c r="AC2488">
        <v>0</v>
      </c>
      <c r="AD2488">
        <v>0</v>
      </c>
      <c r="AE2488">
        <v>21.816832150248743</v>
      </c>
    </row>
    <row r="2489" spans="1:31" x14ac:dyDescent="0.25">
      <c r="A2489">
        <v>2415778</v>
      </c>
      <c r="B2489">
        <v>1</v>
      </c>
      <c r="C2489" t="s">
        <v>80</v>
      </c>
      <c r="D2489" t="s">
        <v>88</v>
      </c>
      <c r="E2489" t="s">
        <v>132</v>
      </c>
      <c r="F2489" t="s">
        <v>1718</v>
      </c>
      <c r="G2489" t="s">
        <v>143</v>
      </c>
      <c r="H2489" t="s">
        <v>135</v>
      </c>
      <c r="I2489" t="s">
        <v>136</v>
      </c>
      <c r="J2489" t="s">
        <v>137</v>
      </c>
      <c r="K2489" t="s">
        <v>138</v>
      </c>
      <c r="L2489" t="s">
        <v>7410</v>
      </c>
      <c r="M2489" t="s">
        <v>7411</v>
      </c>
      <c r="N2489">
        <v>8.5555555000000005E-2</v>
      </c>
      <c r="O2489">
        <v>0</v>
      </c>
      <c r="P2489">
        <v>115</v>
      </c>
      <c r="Q2489">
        <v>0</v>
      </c>
      <c r="R2489">
        <v>0</v>
      </c>
      <c r="S2489">
        <v>0</v>
      </c>
      <c r="T2489">
        <v>6</v>
      </c>
      <c r="U2489">
        <v>0</v>
      </c>
      <c r="V2489">
        <v>0</v>
      </c>
      <c r="W2489">
        <v>0</v>
      </c>
      <c r="X2489">
        <v>8.6932390638169981</v>
      </c>
      <c r="Y2489">
        <v>0</v>
      </c>
      <c r="Z2489">
        <v>0</v>
      </c>
      <c r="AA2489">
        <v>0</v>
      </c>
      <c r="AB2489">
        <v>1.4661071482296555</v>
      </c>
      <c r="AC2489">
        <v>0</v>
      </c>
      <c r="AD2489">
        <v>0</v>
      </c>
      <c r="AE2489">
        <v>10.159346212046653</v>
      </c>
    </row>
    <row r="2490" spans="1:31" x14ac:dyDescent="0.25">
      <c r="A2490">
        <v>2415586</v>
      </c>
      <c r="B2490">
        <v>1</v>
      </c>
      <c r="C2490" t="s">
        <v>80</v>
      </c>
      <c r="D2490" t="s">
        <v>95</v>
      </c>
      <c r="E2490" t="s">
        <v>174</v>
      </c>
      <c r="F2490" t="s">
        <v>7412</v>
      </c>
      <c r="G2490" t="s">
        <v>143</v>
      </c>
      <c r="H2490" t="s">
        <v>135</v>
      </c>
      <c r="I2490" t="s">
        <v>136</v>
      </c>
      <c r="J2490" t="s">
        <v>137</v>
      </c>
      <c r="K2490" t="s">
        <v>138</v>
      </c>
      <c r="L2490" t="s">
        <v>7413</v>
      </c>
      <c r="M2490" t="s">
        <v>7414</v>
      </c>
      <c r="N2490">
        <v>0.73972222200000004</v>
      </c>
      <c r="O2490">
        <v>0</v>
      </c>
      <c r="P2490">
        <v>4483</v>
      </c>
      <c r="Q2490">
        <v>0</v>
      </c>
      <c r="R2490">
        <v>1</v>
      </c>
      <c r="S2490">
        <v>1</v>
      </c>
      <c r="T2490">
        <v>1181</v>
      </c>
      <c r="U2490">
        <v>0</v>
      </c>
      <c r="V2490">
        <v>0</v>
      </c>
      <c r="W2490">
        <v>0</v>
      </c>
      <c r="X2490">
        <v>596.45299008150221</v>
      </c>
      <c r="Y2490">
        <v>0</v>
      </c>
      <c r="Z2490">
        <v>0</v>
      </c>
      <c r="AA2490">
        <v>0.7351900292684389</v>
      </c>
      <c r="AB2490">
        <v>467.1503204517104</v>
      </c>
      <c r="AC2490">
        <v>0</v>
      </c>
      <c r="AD2490">
        <v>0</v>
      </c>
      <c r="AE2490">
        <v>1064.3385005624809</v>
      </c>
    </row>
    <row r="2491" spans="1:31" x14ac:dyDescent="0.25">
      <c r="A2491">
        <v>2415798</v>
      </c>
      <c r="B2491">
        <v>1</v>
      </c>
      <c r="C2491" t="s">
        <v>80</v>
      </c>
      <c r="D2491" t="s">
        <v>99</v>
      </c>
      <c r="E2491" t="s">
        <v>174</v>
      </c>
      <c r="F2491" t="s">
        <v>863</v>
      </c>
      <c r="G2491" t="s">
        <v>154</v>
      </c>
      <c r="H2491" t="s">
        <v>135</v>
      </c>
      <c r="I2491" t="s">
        <v>136</v>
      </c>
      <c r="J2491" t="s">
        <v>137</v>
      </c>
      <c r="K2491" t="s">
        <v>138</v>
      </c>
      <c r="L2491" t="s">
        <v>7415</v>
      </c>
      <c r="M2491" t="s">
        <v>7416</v>
      </c>
      <c r="N2491">
        <v>2.1724999999999999</v>
      </c>
      <c r="O2491">
        <v>4</v>
      </c>
      <c r="P2491">
        <v>908</v>
      </c>
      <c r="Q2491">
        <v>13</v>
      </c>
      <c r="R2491">
        <v>130</v>
      </c>
      <c r="S2491">
        <v>20</v>
      </c>
      <c r="T2491">
        <v>79</v>
      </c>
      <c r="U2491">
        <v>0</v>
      </c>
      <c r="V2491">
        <v>4</v>
      </c>
      <c r="W2491">
        <v>29.555261125598854</v>
      </c>
      <c r="X2491">
        <v>258.27557516030754</v>
      </c>
      <c r="Y2491">
        <v>30.746328345553284</v>
      </c>
      <c r="Z2491">
        <v>35.523484113883626</v>
      </c>
      <c r="AA2491">
        <v>73.730971824907414</v>
      </c>
      <c r="AB2491">
        <v>61.472282870680324</v>
      </c>
      <c r="AC2491">
        <v>0</v>
      </c>
      <c r="AD2491">
        <v>290.24949498405124</v>
      </c>
      <c r="AE2491">
        <v>779.55339842498233</v>
      </c>
    </row>
    <row r="2492" spans="1:31" x14ac:dyDescent="0.25">
      <c r="A2492">
        <v>2416253</v>
      </c>
      <c r="B2492">
        <v>1</v>
      </c>
      <c r="C2492" t="s">
        <v>80</v>
      </c>
      <c r="D2492" t="s">
        <v>92</v>
      </c>
      <c r="E2492" t="s">
        <v>146</v>
      </c>
      <c r="F2492" t="s">
        <v>7417</v>
      </c>
      <c r="G2492" t="s">
        <v>282</v>
      </c>
      <c r="H2492" t="s">
        <v>149</v>
      </c>
      <c r="I2492" t="s">
        <v>136</v>
      </c>
      <c r="J2492" t="s">
        <v>137</v>
      </c>
      <c r="K2492" t="s">
        <v>138</v>
      </c>
      <c r="L2492" t="s">
        <v>7418</v>
      </c>
      <c r="M2492" t="s">
        <v>7419</v>
      </c>
      <c r="N2492">
        <v>0.89222222200000001</v>
      </c>
      <c r="O2492">
        <v>0</v>
      </c>
      <c r="P2492">
        <v>10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1.7224501002205335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1.7224501002205335</v>
      </c>
    </row>
    <row r="2493" spans="1:31" x14ac:dyDescent="0.25">
      <c r="A2493">
        <v>2415543</v>
      </c>
      <c r="B2493">
        <v>1</v>
      </c>
      <c r="C2493" t="s">
        <v>80</v>
      </c>
      <c r="D2493" t="s">
        <v>82</v>
      </c>
      <c r="E2493" t="s">
        <v>174</v>
      </c>
      <c r="F2493" t="s">
        <v>7420</v>
      </c>
      <c r="G2493" t="s">
        <v>565</v>
      </c>
      <c r="H2493" t="s">
        <v>135</v>
      </c>
      <c r="I2493" t="s">
        <v>136</v>
      </c>
      <c r="J2493" t="s">
        <v>137</v>
      </c>
      <c r="K2493" t="s">
        <v>159</v>
      </c>
      <c r="L2493" t="s">
        <v>7421</v>
      </c>
      <c r="M2493" t="s">
        <v>7422</v>
      </c>
      <c r="N2493">
        <v>9.3888888000000004E-2</v>
      </c>
      <c r="O2493">
        <v>0</v>
      </c>
      <c r="P2493">
        <v>698</v>
      </c>
      <c r="Q2493">
        <v>0</v>
      </c>
      <c r="R2493">
        <v>0</v>
      </c>
      <c r="S2493">
        <v>3</v>
      </c>
      <c r="T2493">
        <v>323</v>
      </c>
      <c r="U2493">
        <v>0</v>
      </c>
      <c r="V2493">
        <v>0</v>
      </c>
      <c r="W2493">
        <v>0</v>
      </c>
      <c r="X2493">
        <v>20.049844207912578</v>
      </c>
      <c r="Y2493">
        <v>0</v>
      </c>
      <c r="Z2493">
        <v>0</v>
      </c>
      <c r="AA2493">
        <v>17.658726631019356</v>
      </c>
      <c r="AB2493">
        <v>24.286845749160882</v>
      </c>
      <c r="AC2493">
        <v>0</v>
      </c>
      <c r="AD2493">
        <v>0</v>
      </c>
      <c r="AE2493">
        <v>61.995416588092816</v>
      </c>
    </row>
    <row r="2494" spans="1:31" x14ac:dyDescent="0.25">
      <c r="A2494">
        <v>2415961</v>
      </c>
      <c r="B2494">
        <v>1</v>
      </c>
      <c r="C2494" t="s">
        <v>80</v>
      </c>
      <c r="D2494" t="s">
        <v>97</v>
      </c>
      <c r="E2494" t="s">
        <v>146</v>
      </c>
      <c r="F2494" t="s">
        <v>7423</v>
      </c>
      <c r="G2494" t="s">
        <v>148</v>
      </c>
      <c r="H2494" t="s">
        <v>149</v>
      </c>
      <c r="I2494" t="s">
        <v>136</v>
      </c>
      <c r="J2494" t="s">
        <v>137</v>
      </c>
      <c r="K2494" t="s">
        <v>138</v>
      </c>
      <c r="L2494" t="s">
        <v>7424</v>
      </c>
      <c r="M2494" t="s">
        <v>7425</v>
      </c>
      <c r="N2494">
        <v>1.1119444439999999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0.21746390486939998</v>
      </c>
      <c r="Y2494">
        <v>0</v>
      </c>
      <c r="Z2494">
        <v>0</v>
      </c>
      <c r="AA2494">
        <v>0</v>
      </c>
      <c r="AB2494">
        <v>1.3950490726527334</v>
      </c>
      <c r="AC2494">
        <v>0</v>
      </c>
      <c r="AD2494">
        <v>0</v>
      </c>
      <c r="AE2494">
        <v>1.6125129775221334</v>
      </c>
    </row>
    <row r="2495" spans="1:31" x14ac:dyDescent="0.25">
      <c r="A2495">
        <v>2417424</v>
      </c>
      <c r="B2495">
        <v>1</v>
      </c>
      <c r="C2495" t="s">
        <v>81</v>
      </c>
      <c r="D2495" t="s">
        <v>114</v>
      </c>
      <c r="E2495" t="s">
        <v>146</v>
      </c>
      <c r="F2495" t="s">
        <v>7426</v>
      </c>
      <c r="G2495" t="s">
        <v>148</v>
      </c>
      <c r="H2495" t="s">
        <v>149</v>
      </c>
      <c r="I2495" t="s">
        <v>136</v>
      </c>
      <c r="J2495" t="s">
        <v>137</v>
      </c>
      <c r="K2495" t="s">
        <v>138</v>
      </c>
      <c r="L2495" t="s">
        <v>7427</v>
      </c>
      <c r="M2495" t="s">
        <v>7428</v>
      </c>
      <c r="N2495">
        <v>4.7594444439999997</v>
      </c>
      <c r="O2495">
        <v>0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1.6036918081657781</v>
      </c>
      <c r="AA2495">
        <v>0</v>
      </c>
      <c r="AB2495">
        <v>0</v>
      </c>
      <c r="AC2495">
        <v>0</v>
      </c>
      <c r="AD2495">
        <v>0</v>
      </c>
      <c r="AE2495">
        <v>1.6036918081657781</v>
      </c>
    </row>
    <row r="2496" spans="1:31" x14ac:dyDescent="0.25">
      <c r="A2496">
        <v>2417493</v>
      </c>
      <c r="B2496">
        <v>1</v>
      </c>
      <c r="C2496" t="s">
        <v>81</v>
      </c>
      <c r="D2496" t="s">
        <v>127</v>
      </c>
      <c r="E2496" t="s">
        <v>132</v>
      </c>
      <c r="F2496" t="s">
        <v>7429</v>
      </c>
      <c r="G2496" t="s">
        <v>919</v>
      </c>
      <c r="H2496" t="s">
        <v>135</v>
      </c>
      <c r="I2496" t="s">
        <v>136</v>
      </c>
      <c r="J2496" t="s">
        <v>137</v>
      </c>
      <c r="K2496" t="s">
        <v>138</v>
      </c>
      <c r="L2496" t="s">
        <v>7430</v>
      </c>
      <c r="M2496" t="s">
        <v>7431</v>
      </c>
      <c r="N2496">
        <v>3.1369444440000001</v>
      </c>
      <c r="O2496">
        <v>0</v>
      </c>
      <c r="P2496">
        <v>74</v>
      </c>
      <c r="Q2496">
        <v>0</v>
      </c>
      <c r="R2496">
        <v>13</v>
      </c>
      <c r="S2496">
        <v>0</v>
      </c>
      <c r="T2496">
        <v>8</v>
      </c>
      <c r="U2496">
        <v>0</v>
      </c>
      <c r="V2496">
        <v>0</v>
      </c>
      <c r="W2496">
        <v>0</v>
      </c>
      <c r="X2496">
        <v>36.247114317105009</v>
      </c>
      <c r="Y2496">
        <v>0</v>
      </c>
      <c r="Z2496">
        <v>3.070512223668167</v>
      </c>
      <c r="AA2496">
        <v>0</v>
      </c>
      <c r="AB2496">
        <v>9.1477859096370882</v>
      </c>
      <c r="AC2496">
        <v>0</v>
      </c>
      <c r="AD2496">
        <v>0</v>
      </c>
      <c r="AE2496">
        <v>48.465412450410263</v>
      </c>
    </row>
    <row r="2497" spans="1:31" x14ac:dyDescent="0.25">
      <c r="A2497">
        <v>2417470</v>
      </c>
      <c r="B2497">
        <v>1</v>
      </c>
      <c r="C2497" t="s">
        <v>81</v>
      </c>
      <c r="D2497" t="s">
        <v>128</v>
      </c>
      <c r="E2497" t="s">
        <v>174</v>
      </c>
      <c r="F2497" t="s">
        <v>7432</v>
      </c>
      <c r="G2497" t="s">
        <v>143</v>
      </c>
      <c r="H2497" t="s">
        <v>135</v>
      </c>
      <c r="I2497" t="s">
        <v>136</v>
      </c>
      <c r="J2497" t="s">
        <v>137</v>
      </c>
      <c r="K2497" t="s">
        <v>138</v>
      </c>
      <c r="L2497" t="s">
        <v>7433</v>
      </c>
      <c r="M2497" t="s">
        <v>7434</v>
      </c>
      <c r="N2497">
        <v>8.9166666000000006E-2</v>
      </c>
      <c r="O2497">
        <v>20</v>
      </c>
      <c r="P2497">
        <v>107</v>
      </c>
      <c r="Q2497">
        <v>301</v>
      </c>
      <c r="R2497">
        <v>90</v>
      </c>
      <c r="S2497">
        <v>11</v>
      </c>
      <c r="T2497">
        <v>2</v>
      </c>
      <c r="U2497">
        <v>0</v>
      </c>
      <c r="V2497">
        <v>0</v>
      </c>
      <c r="W2497">
        <v>0.23131407297270001</v>
      </c>
      <c r="X2497">
        <v>2.5014590930469751</v>
      </c>
      <c r="Y2497">
        <v>2.1832897277435994</v>
      </c>
      <c r="Z2497">
        <v>2.3484992652426504</v>
      </c>
      <c r="AA2497">
        <v>0.48181642514188339</v>
      </c>
      <c r="AB2497">
        <v>5.3459619805000004E-4</v>
      </c>
      <c r="AC2497">
        <v>0</v>
      </c>
      <c r="AD2497">
        <v>0</v>
      </c>
      <c r="AE2497">
        <v>7.7469131803458593</v>
      </c>
    </row>
    <row r="2498" spans="1:31" x14ac:dyDescent="0.25">
      <c r="A2498">
        <v>2417616</v>
      </c>
      <c r="B2498">
        <v>1</v>
      </c>
      <c r="C2498" t="s">
        <v>80</v>
      </c>
      <c r="D2498" t="s">
        <v>84</v>
      </c>
      <c r="E2498" t="s">
        <v>146</v>
      </c>
      <c r="F2498" t="s">
        <v>7435</v>
      </c>
      <c r="G2498" t="s">
        <v>148</v>
      </c>
      <c r="H2498" t="s">
        <v>149</v>
      </c>
      <c r="I2498" t="s">
        <v>136</v>
      </c>
      <c r="J2498" t="s">
        <v>137</v>
      </c>
      <c r="K2498" t="s">
        <v>138</v>
      </c>
      <c r="L2498" t="s">
        <v>7436</v>
      </c>
      <c r="M2498" t="s">
        <v>7437</v>
      </c>
      <c r="N2498">
        <v>4.5938888880000004</v>
      </c>
      <c r="O2498">
        <v>0</v>
      </c>
      <c r="P2498">
        <v>1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0.90478019799441678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0.90478019799441678</v>
      </c>
    </row>
    <row r="2499" spans="1:31" x14ac:dyDescent="0.25">
      <c r="A2499">
        <v>2417639</v>
      </c>
      <c r="B2499">
        <v>1</v>
      </c>
      <c r="C2499" t="s">
        <v>80</v>
      </c>
      <c r="D2499" t="s">
        <v>97</v>
      </c>
      <c r="E2499" t="s">
        <v>162</v>
      </c>
      <c r="F2499" t="s">
        <v>2342</v>
      </c>
      <c r="G2499" t="s">
        <v>268</v>
      </c>
      <c r="H2499" t="s">
        <v>149</v>
      </c>
      <c r="I2499" t="s">
        <v>136</v>
      </c>
      <c r="J2499" t="s">
        <v>137</v>
      </c>
      <c r="K2499" t="s">
        <v>138</v>
      </c>
      <c r="L2499" t="s">
        <v>7438</v>
      </c>
      <c r="M2499" t="s">
        <v>7439</v>
      </c>
      <c r="N2499">
        <v>0.701944444</v>
      </c>
      <c r="O2499">
        <v>0</v>
      </c>
      <c r="P2499">
        <v>209</v>
      </c>
      <c r="Q2499">
        <v>0</v>
      </c>
      <c r="R2499">
        <v>0</v>
      </c>
      <c r="S2499">
        <v>0</v>
      </c>
      <c r="T2499">
        <v>20</v>
      </c>
      <c r="U2499">
        <v>0</v>
      </c>
      <c r="V2499">
        <v>0</v>
      </c>
      <c r="W2499">
        <v>0</v>
      </c>
      <c r="X2499">
        <v>36.153205042873253</v>
      </c>
      <c r="Y2499">
        <v>0</v>
      </c>
      <c r="Z2499">
        <v>0</v>
      </c>
      <c r="AA2499">
        <v>0</v>
      </c>
      <c r="AB2499">
        <v>7.5999340378420852</v>
      </c>
      <c r="AC2499">
        <v>0</v>
      </c>
      <c r="AD2499">
        <v>0</v>
      </c>
      <c r="AE2499">
        <v>43.753139080715336</v>
      </c>
    </row>
    <row r="2500" spans="1:31" x14ac:dyDescent="0.25">
      <c r="A2500">
        <v>2416405</v>
      </c>
      <c r="B2500">
        <v>1</v>
      </c>
      <c r="C2500" t="s">
        <v>80</v>
      </c>
      <c r="D2500" t="s">
        <v>82</v>
      </c>
      <c r="E2500" t="s">
        <v>174</v>
      </c>
      <c r="F2500" t="s">
        <v>7440</v>
      </c>
      <c r="G2500" t="s">
        <v>565</v>
      </c>
      <c r="H2500" t="s">
        <v>135</v>
      </c>
      <c r="I2500" t="s">
        <v>278</v>
      </c>
      <c r="J2500" t="s">
        <v>137</v>
      </c>
      <c r="K2500" t="s">
        <v>159</v>
      </c>
      <c r="L2500" t="s">
        <v>7441</v>
      </c>
      <c r="M2500" t="s">
        <v>7442</v>
      </c>
      <c r="N2500">
        <v>1.4444444000000001E-2</v>
      </c>
      <c r="O2500">
        <v>0</v>
      </c>
      <c r="P2500">
        <v>37</v>
      </c>
      <c r="Q2500">
        <v>0</v>
      </c>
      <c r="R2500">
        <v>0</v>
      </c>
      <c r="S2500">
        <v>13</v>
      </c>
      <c r="T2500">
        <v>2785</v>
      </c>
      <c r="U2500">
        <v>0</v>
      </c>
      <c r="V2500">
        <v>28</v>
      </c>
      <c r="W2500">
        <v>0</v>
      </c>
      <c r="X2500">
        <v>0.16803138134033335</v>
      </c>
      <c r="Y2500">
        <v>0</v>
      </c>
      <c r="Z2500">
        <v>0</v>
      </c>
      <c r="AA2500">
        <v>5.921040778074933</v>
      </c>
      <c r="AB2500">
        <v>20.828724008707628</v>
      </c>
      <c r="AC2500">
        <v>0</v>
      </c>
      <c r="AD2500">
        <v>3.4981413317408996</v>
      </c>
      <c r="AE2500">
        <v>30.415937499863794</v>
      </c>
    </row>
    <row r="2501" spans="1:31" x14ac:dyDescent="0.25">
      <c r="A2501">
        <v>2416660</v>
      </c>
      <c r="B2501">
        <v>1</v>
      </c>
      <c r="C2501" t="s">
        <v>80</v>
      </c>
      <c r="D2501" t="s">
        <v>106</v>
      </c>
      <c r="E2501" t="s">
        <v>174</v>
      </c>
      <c r="F2501" t="s">
        <v>7443</v>
      </c>
      <c r="G2501" t="s">
        <v>158</v>
      </c>
      <c r="H2501" t="s">
        <v>135</v>
      </c>
      <c r="I2501" t="s">
        <v>136</v>
      </c>
      <c r="J2501" t="s">
        <v>137</v>
      </c>
      <c r="K2501" t="s">
        <v>159</v>
      </c>
      <c r="L2501" t="s">
        <v>7444</v>
      </c>
      <c r="M2501" t="s">
        <v>7445</v>
      </c>
      <c r="N2501">
        <v>1.4897222219999999</v>
      </c>
      <c r="O2501">
        <v>0</v>
      </c>
      <c r="P2501">
        <v>2204</v>
      </c>
      <c r="Q2501">
        <v>0</v>
      </c>
      <c r="R2501">
        <v>10</v>
      </c>
      <c r="S2501">
        <v>1</v>
      </c>
      <c r="T2501">
        <v>120</v>
      </c>
      <c r="U2501">
        <v>0</v>
      </c>
      <c r="V2501">
        <v>0</v>
      </c>
      <c r="W2501">
        <v>0</v>
      </c>
      <c r="X2501">
        <v>642.44922240833068</v>
      </c>
      <c r="Y2501">
        <v>0</v>
      </c>
      <c r="Z2501">
        <v>9.4710661030022312</v>
      </c>
      <c r="AA2501">
        <v>15.784543668224174</v>
      </c>
      <c r="AB2501">
        <v>177.16954896460877</v>
      </c>
      <c r="AC2501">
        <v>0</v>
      </c>
      <c r="AD2501">
        <v>0</v>
      </c>
      <c r="AE2501">
        <v>844.87438114416591</v>
      </c>
    </row>
    <row r="2502" spans="1:31" x14ac:dyDescent="0.25">
      <c r="A2502">
        <v>2416906</v>
      </c>
      <c r="B2502">
        <v>1</v>
      </c>
      <c r="C2502" t="s">
        <v>80</v>
      </c>
      <c r="D2502" t="s">
        <v>106</v>
      </c>
      <c r="E2502" t="s">
        <v>162</v>
      </c>
      <c r="F2502" t="s">
        <v>7446</v>
      </c>
      <c r="G2502" t="s">
        <v>164</v>
      </c>
      <c r="H2502" t="s">
        <v>149</v>
      </c>
      <c r="I2502" t="s">
        <v>136</v>
      </c>
      <c r="J2502" t="s">
        <v>137</v>
      </c>
      <c r="K2502" t="s">
        <v>138</v>
      </c>
      <c r="L2502" t="s">
        <v>7447</v>
      </c>
      <c r="M2502" t="s">
        <v>7448</v>
      </c>
      <c r="N2502">
        <v>3.8627777769999998</v>
      </c>
      <c r="O2502">
        <v>0</v>
      </c>
      <c r="P2502">
        <v>6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2.5007221482713002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2.5007221482713002</v>
      </c>
    </row>
    <row r="2503" spans="1:31" x14ac:dyDescent="0.25">
      <c r="A2503">
        <v>2417656</v>
      </c>
      <c r="B2503">
        <v>1</v>
      </c>
      <c r="C2503" t="s">
        <v>80</v>
      </c>
      <c r="D2503" t="s">
        <v>88</v>
      </c>
      <c r="E2503" t="s">
        <v>146</v>
      </c>
      <c r="F2503" t="s">
        <v>7449</v>
      </c>
      <c r="G2503" t="s">
        <v>148</v>
      </c>
      <c r="H2503" t="s">
        <v>149</v>
      </c>
      <c r="I2503" t="s">
        <v>136</v>
      </c>
      <c r="J2503" t="s">
        <v>137</v>
      </c>
      <c r="K2503" t="s">
        <v>138</v>
      </c>
      <c r="L2503" t="s">
        <v>7450</v>
      </c>
      <c r="M2503" t="s">
        <v>7451</v>
      </c>
      <c r="N2503">
        <v>1.866666666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0.54391958215040004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0.54391958215040004</v>
      </c>
    </row>
    <row r="2504" spans="1:31" x14ac:dyDescent="0.25">
      <c r="A2504">
        <v>2417593</v>
      </c>
      <c r="B2504">
        <v>1</v>
      </c>
      <c r="C2504" t="s">
        <v>80</v>
      </c>
      <c r="D2504" t="s">
        <v>93</v>
      </c>
      <c r="E2504" t="s">
        <v>162</v>
      </c>
      <c r="F2504" t="s">
        <v>7452</v>
      </c>
      <c r="G2504" t="s">
        <v>164</v>
      </c>
      <c r="H2504" t="s">
        <v>149</v>
      </c>
      <c r="I2504" t="s">
        <v>136</v>
      </c>
      <c r="J2504" t="s">
        <v>137</v>
      </c>
      <c r="K2504" t="s">
        <v>138</v>
      </c>
      <c r="L2504" t="s">
        <v>7453</v>
      </c>
      <c r="M2504" t="s">
        <v>7454</v>
      </c>
      <c r="N2504">
        <v>1.368333333</v>
      </c>
      <c r="O2504">
        <v>0</v>
      </c>
      <c r="P2504">
        <v>5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0.67856717819220003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0.67856717819220003</v>
      </c>
    </row>
    <row r="2505" spans="1:31" x14ac:dyDescent="0.25">
      <c r="A2505">
        <v>2417201</v>
      </c>
      <c r="B2505">
        <v>1</v>
      </c>
      <c r="C2505" t="s">
        <v>81</v>
      </c>
      <c r="D2505" t="s">
        <v>118</v>
      </c>
      <c r="E2505" t="s">
        <v>162</v>
      </c>
      <c r="F2505" t="s">
        <v>7455</v>
      </c>
      <c r="G2505" t="s">
        <v>164</v>
      </c>
      <c r="H2505" t="s">
        <v>149</v>
      </c>
      <c r="I2505" t="s">
        <v>136</v>
      </c>
      <c r="J2505" t="s">
        <v>137</v>
      </c>
      <c r="K2505" t="s">
        <v>138</v>
      </c>
      <c r="L2505" t="s">
        <v>7456</v>
      </c>
      <c r="M2505" t="s">
        <v>7457</v>
      </c>
      <c r="N2505">
        <v>5.7311111109999997</v>
      </c>
      <c r="O2505">
        <v>0</v>
      </c>
      <c r="P2505">
        <v>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1.6768586304331583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1.6768586304331583</v>
      </c>
    </row>
    <row r="2506" spans="1:31" x14ac:dyDescent="0.25">
      <c r="A2506">
        <v>2417155</v>
      </c>
      <c r="B2506">
        <v>1</v>
      </c>
      <c r="C2506" t="s">
        <v>80</v>
      </c>
      <c r="D2506" t="s">
        <v>85</v>
      </c>
      <c r="E2506" t="s">
        <v>146</v>
      </c>
      <c r="F2506" t="s">
        <v>7458</v>
      </c>
      <c r="G2506" t="s">
        <v>199</v>
      </c>
      <c r="H2506" t="s">
        <v>149</v>
      </c>
      <c r="I2506" t="s">
        <v>136</v>
      </c>
      <c r="J2506" t="s">
        <v>137</v>
      </c>
      <c r="K2506" t="s">
        <v>138</v>
      </c>
      <c r="L2506" t="s">
        <v>7459</v>
      </c>
      <c r="M2506" t="s">
        <v>7460</v>
      </c>
      <c r="N2506">
        <v>5.4311111109999999</v>
      </c>
      <c r="O2506">
        <v>0</v>
      </c>
      <c r="P2506">
        <v>11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11.142097300718014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11.142097300718014</v>
      </c>
    </row>
    <row r="2507" spans="1:31" x14ac:dyDescent="0.25">
      <c r="A2507">
        <v>2416468</v>
      </c>
      <c r="B2507">
        <v>1</v>
      </c>
      <c r="C2507" t="s">
        <v>80</v>
      </c>
      <c r="D2507" t="s">
        <v>102</v>
      </c>
      <c r="E2507" t="s">
        <v>132</v>
      </c>
      <c r="F2507" t="s">
        <v>3472</v>
      </c>
      <c r="G2507" t="s">
        <v>215</v>
      </c>
      <c r="H2507" t="s">
        <v>135</v>
      </c>
      <c r="I2507" t="s">
        <v>136</v>
      </c>
      <c r="J2507" t="s">
        <v>137</v>
      </c>
      <c r="K2507" t="s">
        <v>138</v>
      </c>
      <c r="L2507" t="s">
        <v>7461</v>
      </c>
      <c r="M2507" t="s">
        <v>7462</v>
      </c>
      <c r="N2507">
        <v>0.77638888800000005</v>
      </c>
      <c r="O2507">
        <v>0</v>
      </c>
      <c r="P2507">
        <v>5</v>
      </c>
      <c r="Q2507">
        <v>0</v>
      </c>
      <c r="R2507">
        <v>26</v>
      </c>
      <c r="S2507">
        <v>0</v>
      </c>
      <c r="T2507">
        <v>11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0.70459375774720834</v>
      </c>
      <c r="AA2507">
        <v>0</v>
      </c>
      <c r="AB2507">
        <v>1.3425935908233331</v>
      </c>
      <c r="AC2507">
        <v>0</v>
      </c>
      <c r="AD2507">
        <v>0</v>
      </c>
      <c r="AE2507">
        <v>2.0471873485705414</v>
      </c>
    </row>
    <row r="2508" spans="1:31" x14ac:dyDescent="0.25">
      <c r="A2508">
        <v>2417009</v>
      </c>
      <c r="B2508">
        <v>1</v>
      </c>
      <c r="C2508" t="s">
        <v>81</v>
      </c>
      <c r="D2508" t="s">
        <v>120</v>
      </c>
      <c r="E2508" t="s">
        <v>152</v>
      </c>
      <c r="F2508" t="s">
        <v>7463</v>
      </c>
      <c r="G2508" t="s">
        <v>403</v>
      </c>
      <c r="H2508" t="s">
        <v>149</v>
      </c>
      <c r="I2508" t="s">
        <v>136</v>
      </c>
      <c r="J2508" t="s">
        <v>137</v>
      </c>
      <c r="K2508" t="s">
        <v>138</v>
      </c>
      <c r="L2508" t="s">
        <v>7464</v>
      </c>
      <c r="M2508" t="s">
        <v>7465</v>
      </c>
      <c r="N2508">
        <v>0.55527777700000003</v>
      </c>
      <c r="O2508">
        <v>0</v>
      </c>
      <c r="P2508">
        <v>0</v>
      </c>
      <c r="Q2508">
        <v>0</v>
      </c>
      <c r="R2508">
        <v>6</v>
      </c>
      <c r="S2508">
        <v>0</v>
      </c>
      <c r="T2508">
        <v>8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1.0717149798639583</v>
      </c>
      <c r="AA2508">
        <v>0</v>
      </c>
      <c r="AB2508">
        <v>1.7639257982654832</v>
      </c>
      <c r="AC2508">
        <v>0</v>
      </c>
      <c r="AD2508">
        <v>0</v>
      </c>
      <c r="AE2508">
        <v>2.8356407781294415</v>
      </c>
    </row>
    <row r="2509" spans="1:31" x14ac:dyDescent="0.25">
      <c r="A2509">
        <v>2416534</v>
      </c>
      <c r="B2509">
        <v>1</v>
      </c>
      <c r="C2509" t="s">
        <v>80</v>
      </c>
      <c r="D2509" t="s">
        <v>93</v>
      </c>
      <c r="E2509" t="s">
        <v>146</v>
      </c>
      <c r="F2509" t="s">
        <v>7466</v>
      </c>
      <c r="G2509" t="s">
        <v>199</v>
      </c>
      <c r="H2509" t="s">
        <v>149</v>
      </c>
      <c r="I2509" t="s">
        <v>136</v>
      </c>
      <c r="J2509" t="s">
        <v>137</v>
      </c>
      <c r="K2509" t="s">
        <v>138</v>
      </c>
      <c r="L2509" t="s">
        <v>7467</v>
      </c>
      <c r="M2509" t="s">
        <v>7468</v>
      </c>
      <c r="N2509">
        <v>2.418055555</v>
      </c>
      <c r="O2509">
        <v>0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0.90513989269222228</v>
      </c>
      <c r="AA2509">
        <v>0</v>
      </c>
      <c r="AB2509">
        <v>0</v>
      </c>
      <c r="AC2509">
        <v>0</v>
      </c>
      <c r="AD2509">
        <v>0</v>
      </c>
      <c r="AE2509">
        <v>0.90513989269222228</v>
      </c>
    </row>
    <row r="2510" spans="1:31" x14ac:dyDescent="0.25">
      <c r="A2510">
        <v>2417032</v>
      </c>
      <c r="B2510">
        <v>1</v>
      </c>
      <c r="C2510" t="s">
        <v>80</v>
      </c>
      <c r="D2510" t="s">
        <v>98</v>
      </c>
      <c r="E2510" t="s">
        <v>162</v>
      </c>
      <c r="F2510" t="s">
        <v>7469</v>
      </c>
      <c r="G2510" t="s">
        <v>164</v>
      </c>
      <c r="H2510" t="s">
        <v>149</v>
      </c>
      <c r="I2510" t="s">
        <v>136</v>
      </c>
      <c r="J2510" t="s">
        <v>137</v>
      </c>
      <c r="K2510" t="s">
        <v>138</v>
      </c>
      <c r="L2510" t="s">
        <v>7470</v>
      </c>
      <c r="M2510" t="s">
        <v>7471</v>
      </c>
      <c r="N2510">
        <v>2.0586111109999998</v>
      </c>
      <c r="O2510">
        <v>0</v>
      </c>
      <c r="P2510">
        <v>62</v>
      </c>
      <c r="Q2510">
        <v>0</v>
      </c>
      <c r="R2510">
        <v>0</v>
      </c>
      <c r="S2510">
        <v>0</v>
      </c>
      <c r="T2510">
        <v>4</v>
      </c>
      <c r="U2510">
        <v>0</v>
      </c>
      <c r="V2510">
        <v>0</v>
      </c>
      <c r="W2510">
        <v>0</v>
      </c>
      <c r="X2510">
        <v>17.699594584799392</v>
      </c>
      <c r="Y2510">
        <v>0</v>
      </c>
      <c r="Z2510">
        <v>0</v>
      </c>
      <c r="AA2510">
        <v>0</v>
      </c>
      <c r="AB2510">
        <v>3.9167172879107</v>
      </c>
      <c r="AC2510">
        <v>0</v>
      </c>
      <c r="AD2510">
        <v>0</v>
      </c>
      <c r="AE2510">
        <v>21.616311872710092</v>
      </c>
    </row>
    <row r="2511" spans="1:31" x14ac:dyDescent="0.25">
      <c r="A2511">
        <v>2416368</v>
      </c>
      <c r="B2511">
        <v>1</v>
      </c>
      <c r="C2511" t="s">
        <v>80</v>
      </c>
      <c r="D2511" t="s">
        <v>103</v>
      </c>
      <c r="E2511" t="s">
        <v>146</v>
      </c>
      <c r="F2511" t="s">
        <v>7472</v>
      </c>
      <c r="G2511" t="s">
        <v>148</v>
      </c>
      <c r="H2511" t="s">
        <v>149</v>
      </c>
      <c r="I2511" t="s">
        <v>136</v>
      </c>
      <c r="J2511" t="s">
        <v>137</v>
      </c>
      <c r="K2511" t="s">
        <v>138</v>
      </c>
      <c r="L2511" t="s">
        <v>7473</v>
      </c>
      <c r="M2511" t="s">
        <v>7474</v>
      </c>
      <c r="N2511">
        <v>1.3402777770000001</v>
      </c>
      <c r="O2511">
        <v>0</v>
      </c>
      <c r="P2511">
        <v>2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9.7597749025600006E-2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9.7597749025600006E-2</v>
      </c>
    </row>
    <row r="2512" spans="1:31" x14ac:dyDescent="0.25">
      <c r="A2512">
        <v>2417553</v>
      </c>
      <c r="B2512">
        <v>1</v>
      </c>
      <c r="C2512" t="s">
        <v>80</v>
      </c>
      <c r="D2512" t="s">
        <v>93</v>
      </c>
      <c r="E2512" t="s">
        <v>146</v>
      </c>
      <c r="F2512" t="s">
        <v>7475</v>
      </c>
      <c r="G2512" t="s">
        <v>148</v>
      </c>
      <c r="H2512" t="s">
        <v>149</v>
      </c>
      <c r="I2512" t="s">
        <v>136</v>
      </c>
      <c r="J2512" t="s">
        <v>137</v>
      </c>
      <c r="K2512" t="s">
        <v>138</v>
      </c>
      <c r="L2512" t="s">
        <v>7476</v>
      </c>
      <c r="M2512" t="s">
        <v>7477</v>
      </c>
      <c r="N2512">
        <v>4.534166666</v>
      </c>
      <c r="O2512">
        <v>0</v>
      </c>
      <c r="P2512">
        <v>4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3.3623859721376999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3.3623859721376999</v>
      </c>
    </row>
    <row r="2513" spans="1:31" x14ac:dyDescent="0.25">
      <c r="A2513">
        <v>2416820</v>
      </c>
      <c r="B2513">
        <v>1</v>
      </c>
      <c r="C2513" t="s">
        <v>80</v>
      </c>
      <c r="D2513" t="s">
        <v>83</v>
      </c>
      <c r="E2513" t="s">
        <v>141</v>
      </c>
      <c r="F2513" t="s">
        <v>7478</v>
      </c>
      <c r="G2513" t="s">
        <v>565</v>
      </c>
      <c r="H2513" t="s">
        <v>135</v>
      </c>
      <c r="I2513" t="s">
        <v>278</v>
      </c>
      <c r="J2513" t="s">
        <v>137</v>
      </c>
      <c r="K2513" t="s">
        <v>138</v>
      </c>
      <c r="L2513" t="s">
        <v>7479</v>
      </c>
      <c r="M2513" t="s">
        <v>7480</v>
      </c>
      <c r="N2513">
        <v>4.4166666E-2</v>
      </c>
      <c r="O2513">
        <v>4</v>
      </c>
      <c r="P2513">
        <v>31</v>
      </c>
      <c r="Q2513">
        <v>0</v>
      </c>
      <c r="R2513">
        <v>0</v>
      </c>
      <c r="S2513">
        <v>7</v>
      </c>
      <c r="T2513">
        <v>2</v>
      </c>
      <c r="U2513">
        <v>0</v>
      </c>
      <c r="V2513">
        <v>0</v>
      </c>
      <c r="W2513">
        <v>1.9607711760827999</v>
      </c>
      <c r="X2513">
        <v>1.4362985834637005</v>
      </c>
      <c r="Y2513">
        <v>0</v>
      </c>
      <c r="Z2513">
        <v>0</v>
      </c>
      <c r="AA2513">
        <v>5.3800785309300254</v>
      </c>
      <c r="AB2513">
        <v>2.6113527553650005E-2</v>
      </c>
      <c r="AC2513">
        <v>0</v>
      </c>
      <c r="AD2513">
        <v>0</v>
      </c>
      <c r="AE2513">
        <v>8.8032618180301743</v>
      </c>
    </row>
    <row r="2514" spans="1:31" x14ac:dyDescent="0.25">
      <c r="A2514">
        <v>2416511</v>
      </c>
      <c r="B2514">
        <v>1</v>
      </c>
      <c r="C2514" t="s">
        <v>80</v>
      </c>
      <c r="D2514" t="s">
        <v>101</v>
      </c>
      <c r="E2514" t="s">
        <v>152</v>
      </c>
      <c r="F2514" t="s">
        <v>7481</v>
      </c>
      <c r="G2514" t="s">
        <v>158</v>
      </c>
      <c r="H2514" t="s">
        <v>149</v>
      </c>
      <c r="I2514" t="s">
        <v>136</v>
      </c>
      <c r="J2514" t="s">
        <v>137</v>
      </c>
      <c r="K2514" t="s">
        <v>159</v>
      </c>
      <c r="L2514" t="s">
        <v>7482</v>
      </c>
      <c r="M2514" t="s">
        <v>7483</v>
      </c>
      <c r="N2514">
        <v>9.0827777770000004</v>
      </c>
      <c r="O2514">
        <v>0</v>
      </c>
      <c r="P2514">
        <v>102</v>
      </c>
      <c r="Q2514">
        <v>0</v>
      </c>
      <c r="R2514">
        <v>3</v>
      </c>
      <c r="S2514">
        <v>0</v>
      </c>
      <c r="T2514">
        <v>5</v>
      </c>
      <c r="U2514">
        <v>0</v>
      </c>
      <c r="V2514">
        <v>0</v>
      </c>
      <c r="W2514">
        <v>0</v>
      </c>
      <c r="X2514">
        <v>152.58183777451515</v>
      </c>
      <c r="Y2514">
        <v>0</v>
      </c>
      <c r="Z2514">
        <v>11.886001394655603</v>
      </c>
      <c r="AA2514">
        <v>0</v>
      </c>
      <c r="AB2514">
        <v>5.6086343477482004</v>
      </c>
      <c r="AC2514">
        <v>0</v>
      </c>
      <c r="AD2514">
        <v>0</v>
      </c>
      <c r="AE2514">
        <v>170.07647351691895</v>
      </c>
    </row>
    <row r="2515" spans="1:31" x14ac:dyDescent="0.25">
      <c r="A2515">
        <v>2416869</v>
      </c>
      <c r="B2515">
        <v>1</v>
      </c>
      <c r="C2515" t="s">
        <v>81</v>
      </c>
      <c r="D2515" t="s">
        <v>119</v>
      </c>
      <c r="E2515" t="s">
        <v>152</v>
      </c>
      <c r="F2515" t="s">
        <v>7484</v>
      </c>
      <c r="G2515" t="s">
        <v>403</v>
      </c>
      <c r="H2515" t="s">
        <v>149</v>
      </c>
      <c r="I2515" t="s">
        <v>136</v>
      </c>
      <c r="J2515" t="s">
        <v>137</v>
      </c>
      <c r="K2515" t="s">
        <v>138</v>
      </c>
      <c r="L2515" t="s">
        <v>7485</v>
      </c>
      <c r="M2515" t="s">
        <v>7486</v>
      </c>
      <c r="N2515">
        <v>1.3897222220000001</v>
      </c>
      <c r="O2515">
        <v>0</v>
      </c>
      <c r="P2515">
        <v>39</v>
      </c>
      <c r="Q2515">
        <v>0</v>
      </c>
      <c r="R2515">
        <v>9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3.4255651483322995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3.4255651483322995</v>
      </c>
    </row>
    <row r="2516" spans="1:31" x14ac:dyDescent="0.25">
      <c r="A2516">
        <v>2416697</v>
      </c>
      <c r="B2516">
        <v>1</v>
      </c>
      <c r="C2516" t="s">
        <v>81</v>
      </c>
      <c r="D2516" t="s">
        <v>116</v>
      </c>
      <c r="E2516" t="s">
        <v>141</v>
      </c>
      <c r="F2516" t="s">
        <v>7487</v>
      </c>
      <c r="G2516" t="s">
        <v>158</v>
      </c>
      <c r="H2516" t="s">
        <v>135</v>
      </c>
      <c r="I2516" t="s">
        <v>136</v>
      </c>
      <c r="J2516" t="s">
        <v>137</v>
      </c>
      <c r="K2516" t="s">
        <v>159</v>
      </c>
      <c r="L2516" t="s">
        <v>7488</v>
      </c>
      <c r="M2516" t="s">
        <v>7489</v>
      </c>
      <c r="N2516">
        <v>4.028611111</v>
      </c>
      <c r="O2516">
        <v>2</v>
      </c>
      <c r="P2516">
        <v>404</v>
      </c>
      <c r="Q2516">
        <v>6</v>
      </c>
      <c r="R2516">
        <v>0</v>
      </c>
      <c r="S2516">
        <v>2</v>
      </c>
      <c r="T2516">
        <v>12</v>
      </c>
      <c r="U2516">
        <v>0</v>
      </c>
      <c r="V2516">
        <v>0</v>
      </c>
      <c r="W2516">
        <v>4.7191079297985503</v>
      </c>
      <c r="X2516">
        <v>152.08811762942696</v>
      </c>
      <c r="Y2516">
        <v>404.5262352270575</v>
      </c>
      <c r="Z2516">
        <v>0</v>
      </c>
      <c r="AA2516">
        <v>13.005613334679929</v>
      </c>
      <c r="AB2516">
        <v>23.223825912498384</v>
      </c>
      <c r="AC2516">
        <v>0</v>
      </c>
      <c r="AD2516">
        <v>0</v>
      </c>
      <c r="AE2516">
        <v>597.56290003346123</v>
      </c>
    </row>
    <row r="2517" spans="1:31" x14ac:dyDescent="0.25">
      <c r="A2517">
        <v>2417195</v>
      </c>
      <c r="B2517">
        <v>1</v>
      </c>
      <c r="C2517" t="s">
        <v>80</v>
      </c>
      <c r="D2517" t="s">
        <v>106</v>
      </c>
      <c r="E2517" t="s">
        <v>174</v>
      </c>
      <c r="F2517" t="s">
        <v>7490</v>
      </c>
      <c r="G2517" t="s">
        <v>158</v>
      </c>
      <c r="H2517" t="s">
        <v>135</v>
      </c>
      <c r="I2517" t="s">
        <v>136</v>
      </c>
      <c r="J2517" t="s">
        <v>137</v>
      </c>
      <c r="K2517" t="s">
        <v>159</v>
      </c>
      <c r="L2517" t="s">
        <v>7491</v>
      </c>
      <c r="M2517" t="s">
        <v>7492</v>
      </c>
      <c r="N2517">
        <v>0.59583333299999997</v>
      </c>
      <c r="O2517">
        <v>0</v>
      </c>
      <c r="P2517">
        <v>3143</v>
      </c>
      <c r="Q2517">
        <v>0</v>
      </c>
      <c r="R2517">
        <v>0</v>
      </c>
      <c r="S2517">
        <v>0</v>
      </c>
      <c r="T2517">
        <v>164</v>
      </c>
      <c r="U2517">
        <v>0</v>
      </c>
      <c r="V2517">
        <v>1</v>
      </c>
      <c r="W2517">
        <v>0</v>
      </c>
      <c r="X2517">
        <v>309.35243273388056</v>
      </c>
      <c r="Y2517">
        <v>0</v>
      </c>
      <c r="Z2517">
        <v>0</v>
      </c>
      <c r="AA2517">
        <v>0</v>
      </c>
      <c r="AB2517">
        <v>98.352909252008033</v>
      </c>
      <c r="AC2517">
        <v>0</v>
      </c>
      <c r="AD2517">
        <v>2.9367617771992496</v>
      </c>
      <c r="AE2517">
        <v>410.64210376308785</v>
      </c>
    </row>
    <row r="2518" spans="1:31" x14ac:dyDescent="0.25">
      <c r="A2518">
        <v>2417367</v>
      </c>
      <c r="B2518">
        <v>1</v>
      </c>
      <c r="C2518" t="s">
        <v>80</v>
      </c>
      <c r="D2518" t="s">
        <v>84</v>
      </c>
      <c r="E2518" t="s">
        <v>146</v>
      </c>
      <c r="F2518" t="s">
        <v>7493</v>
      </c>
      <c r="G2518" t="s">
        <v>282</v>
      </c>
      <c r="H2518" t="s">
        <v>149</v>
      </c>
      <c r="I2518" t="s">
        <v>136</v>
      </c>
      <c r="J2518" t="s">
        <v>137</v>
      </c>
      <c r="K2518" t="s">
        <v>138</v>
      </c>
      <c r="L2518" t="s">
        <v>7494</v>
      </c>
      <c r="M2518" t="s">
        <v>7495</v>
      </c>
      <c r="N2518">
        <v>1.450555555</v>
      </c>
      <c r="O2518">
        <v>0</v>
      </c>
      <c r="P2518">
        <v>15</v>
      </c>
      <c r="Q2518">
        <v>0</v>
      </c>
      <c r="R2518">
        <v>0</v>
      </c>
      <c r="S2518">
        <v>0</v>
      </c>
      <c r="T2518">
        <v>3</v>
      </c>
      <c r="U2518">
        <v>0</v>
      </c>
      <c r="V2518">
        <v>0</v>
      </c>
      <c r="W2518">
        <v>0</v>
      </c>
      <c r="X2518">
        <v>7.1031134651842676</v>
      </c>
      <c r="Y2518">
        <v>0</v>
      </c>
      <c r="Z2518">
        <v>0</v>
      </c>
      <c r="AA2518">
        <v>0</v>
      </c>
      <c r="AB2518">
        <v>0.65247900336275011</v>
      </c>
      <c r="AC2518">
        <v>0</v>
      </c>
      <c r="AD2518">
        <v>0</v>
      </c>
      <c r="AE2518">
        <v>7.7555924685470181</v>
      </c>
    </row>
    <row r="2519" spans="1:31" x14ac:dyDescent="0.25">
      <c r="A2519">
        <v>2417510</v>
      </c>
      <c r="B2519">
        <v>1</v>
      </c>
      <c r="C2519" t="s">
        <v>80</v>
      </c>
      <c r="D2519" t="s">
        <v>106</v>
      </c>
      <c r="E2519" t="s">
        <v>162</v>
      </c>
      <c r="F2519" t="s">
        <v>1991</v>
      </c>
      <c r="G2519" t="s">
        <v>164</v>
      </c>
      <c r="H2519" t="s">
        <v>149</v>
      </c>
      <c r="I2519" t="s">
        <v>136</v>
      </c>
      <c r="J2519" t="s">
        <v>137</v>
      </c>
      <c r="K2519" t="s">
        <v>138</v>
      </c>
      <c r="L2519" t="s">
        <v>7496</v>
      </c>
      <c r="M2519" t="s">
        <v>7497</v>
      </c>
      <c r="N2519">
        <v>3.4655555549999999</v>
      </c>
      <c r="O2519">
        <v>0</v>
      </c>
      <c r="P2519">
        <v>8</v>
      </c>
      <c r="Q2519">
        <v>0</v>
      </c>
      <c r="R2519">
        <v>1</v>
      </c>
      <c r="S2519">
        <v>0</v>
      </c>
      <c r="T2519">
        <v>1</v>
      </c>
      <c r="U2519">
        <v>0</v>
      </c>
      <c r="V2519">
        <v>0</v>
      </c>
      <c r="W2519">
        <v>0</v>
      </c>
      <c r="X2519">
        <v>2.6695351584823666</v>
      </c>
      <c r="Y2519">
        <v>0</v>
      </c>
      <c r="Z2519">
        <v>0.17904686677152501</v>
      </c>
      <c r="AA2519">
        <v>0</v>
      </c>
      <c r="AB2519">
        <v>1.5034276745479584</v>
      </c>
      <c r="AC2519">
        <v>0</v>
      </c>
      <c r="AD2519">
        <v>0</v>
      </c>
      <c r="AE2519">
        <v>4.35200969980185</v>
      </c>
    </row>
    <row r="2520" spans="1:31" x14ac:dyDescent="0.25">
      <c r="A2520">
        <v>2416846</v>
      </c>
      <c r="B2520">
        <v>1</v>
      </c>
      <c r="C2520" t="s">
        <v>80</v>
      </c>
      <c r="D2520" t="s">
        <v>100</v>
      </c>
      <c r="E2520" t="s">
        <v>141</v>
      </c>
      <c r="F2520" t="s">
        <v>6778</v>
      </c>
      <c r="G2520" t="s">
        <v>143</v>
      </c>
      <c r="H2520" t="s">
        <v>135</v>
      </c>
      <c r="I2520" t="s">
        <v>136</v>
      </c>
      <c r="J2520" t="s">
        <v>137</v>
      </c>
      <c r="K2520" t="s">
        <v>138</v>
      </c>
      <c r="L2520" t="s">
        <v>7498</v>
      </c>
      <c r="M2520" t="s">
        <v>7499</v>
      </c>
      <c r="N2520">
        <v>2.3291666659999999</v>
      </c>
      <c r="O2520">
        <v>0</v>
      </c>
      <c r="P2520">
        <v>3</v>
      </c>
      <c r="Q2520">
        <v>59</v>
      </c>
      <c r="R2520">
        <v>73</v>
      </c>
      <c r="S2520">
        <v>3</v>
      </c>
      <c r="T2520">
        <v>5</v>
      </c>
      <c r="U2520">
        <v>0</v>
      </c>
      <c r="V2520">
        <v>0</v>
      </c>
      <c r="W2520">
        <v>0</v>
      </c>
      <c r="X2520">
        <v>2.4881362554740996</v>
      </c>
      <c r="Y2520">
        <v>78.342833511587756</v>
      </c>
      <c r="Z2520">
        <v>2.1793239891394887</v>
      </c>
      <c r="AA2520">
        <v>11.28681578172859</v>
      </c>
      <c r="AB2520">
        <v>2.3454953457515333</v>
      </c>
      <c r="AC2520">
        <v>0</v>
      </c>
      <c r="AD2520">
        <v>0</v>
      </c>
      <c r="AE2520">
        <v>96.642604883681472</v>
      </c>
    </row>
    <row r="2521" spans="1:31" x14ac:dyDescent="0.25">
      <c r="A2521">
        <v>2417487</v>
      </c>
      <c r="B2521">
        <v>1</v>
      </c>
      <c r="C2521" t="s">
        <v>80</v>
      </c>
      <c r="D2521" t="s">
        <v>88</v>
      </c>
      <c r="E2521" t="s">
        <v>132</v>
      </c>
      <c r="F2521" t="s">
        <v>1718</v>
      </c>
      <c r="G2521" t="s">
        <v>143</v>
      </c>
      <c r="H2521" t="s">
        <v>135</v>
      </c>
      <c r="I2521" t="s">
        <v>278</v>
      </c>
      <c r="J2521" t="s">
        <v>137</v>
      </c>
      <c r="K2521" t="s">
        <v>138</v>
      </c>
      <c r="L2521" t="s">
        <v>7500</v>
      </c>
      <c r="M2521" t="s">
        <v>7501</v>
      </c>
      <c r="N2521">
        <v>2.6944444000000001E-2</v>
      </c>
      <c r="O2521">
        <v>0</v>
      </c>
      <c r="P2521">
        <v>115</v>
      </c>
      <c r="Q2521">
        <v>0</v>
      </c>
      <c r="R2521">
        <v>0</v>
      </c>
      <c r="S2521">
        <v>0</v>
      </c>
      <c r="T2521">
        <v>6</v>
      </c>
      <c r="U2521">
        <v>0</v>
      </c>
      <c r="V2521">
        <v>0</v>
      </c>
      <c r="W2521">
        <v>0</v>
      </c>
      <c r="X2521">
        <v>3.3571002360205191</v>
      </c>
      <c r="Y2521">
        <v>0</v>
      </c>
      <c r="Z2521">
        <v>0</v>
      </c>
      <c r="AA2521">
        <v>0</v>
      </c>
      <c r="AB2521">
        <v>0.44718079313233894</v>
      </c>
      <c r="AC2521">
        <v>0</v>
      </c>
      <c r="AD2521">
        <v>0</v>
      </c>
      <c r="AE2521">
        <v>3.8042810291528579</v>
      </c>
    </row>
    <row r="2522" spans="1:31" x14ac:dyDescent="0.25">
      <c r="A2522">
        <v>2417218</v>
      </c>
      <c r="B2522">
        <v>1</v>
      </c>
      <c r="C2522" t="s">
        <v>81</v>
      </c>
      <c r="D2522" t="s">
        <v>112</v>
      </c>
      <c r="E2522" t="s">
        <v>162</v>
      </c>
      <c r="F2522" t="s">
        <v>7103</v>
      </c>
      <c r="G2522" t="s">
        <v>164</v>
      </c>
      <c r="H2522" t="s">
        <v>149</v>
      </c>
      <c r="I2522" t="s">
        <v>136</v>
      </c>
      <c r="J2522" t="s">
        <v>137</v>
      </c>
      <c r="K2522" t="s">
        <v>138</v>
      </c>
      <c r="L2522" t="s">
        <v>7502</v>
      </c>
      <c r="M2522" t="s">
        <v>7503</v>
      </c>
      <c r="N2522">
        <v>4.4388888880000001</v>
      </c>
      <c r="O2522">
        <v>0</v>
      </c>
      <c r="P2522">
        <v>14</v>
      </c>
      <c r="Q2522">
        <v>0</v>
      </c>
      <c r="R2522">
        <v>5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</row>
    <row r="2523" spans="1:31" x14ac:dyDescent="0.25">
      <c r="A2523">
        <v>2416554</v>
      </c>
      <c r="B2523">
        <v>1</v>
      </c>
      <c r="C2523" t="s">
        <v>80</v>
      </c>
      <c r="D2523" t="s">
        <v>82</v>
      </c>
      <c r="E2523" t="s">
        <v>162</v>
      </c>
      <c r="F2523" t="s">
        <v>7504</v>
      </c>
      <c r="G2523" t="s">
        <v>268</v>
      </c>
      <c r="H2523" t="s">
        <v>149</v>
      </c>
      <c r="I2523" t="s">
        <v>136</v>
      </c>
      <c r="J2523" t="s">
        <v>137</v>
      </c>
      <c r="K2523" t="s">
        <v>138</v>
      </c>
      <c r="L2523" t="s">
        <v>7505</v>
      </c>
      <c r="M2523" t="s">
        <v>7506</v>
      </c>
      <c r="N2523">
        <v>2.0441666660000002</v>
      </c>
      <c r="O2523">
        <v>0</v>
      </c>
      <c r="P2523">
        <v>35</v>
      </c>
      <c r="Q2523">
        <v>0</v>
      </c>
      <c r="R2523">
        <v>0</v>
      </c>
      <c r="S2523">
        <v>0</v>
      </c>
      <c r="T2523">
        <v>22</v>
      </c>
      <c r="U2523">
        <v>0</v>
      </c>
      <c r="V2523">
        <v>0</v>
      </c>
      <c r="W2523">
        <v>0</v>
      </c>
      <c r="X2523">
        <v>11.868249487009123</v>
      </c>
      <c r="Y2523">
        <v>0</v>
      </c>
      <c r="Z2523">
        <v>0</v>
      </c>
      <c r="AA2523">
        <v>0</v>
      </c>
      <c r="AB2523">
        <v>23.531334701348829</v>
      </c>
      <c r="AC2523">
        <v>0</v>
      </c>
      <c r="AD2523">
        <v>0</v>
      </c>
      <c r="AE2523">
        <v>35.399584188357949</v>
      </c>
    </row>
    <row r="2524" spans="1:31" x14ac:dyDescent="0.25">
      <c r="A2524">
        <v>2416883</v>
      </c>
      <c r="B2524">
        <v>1</v>
      </c>
      <c r="C2524" t="s">
        <v>80</v>
      </c>
      <c r="D2524" t="s">
        <v>94</v>
      </c>
      <c r="E2524" t="s">
        <v>174</v>
      </c>
      <c r="F2524" t="s">
        <v>7507</v>
      </c>
      <c r="G2524" t="s">
        <v>176</v>
      </c>
      <c r="H2524" t="s">
        <v>135</v>
      </c>
      <c r="I2524" t="s">
        <v>136</v>
      </c>
      <c r="J2524" t="s">
        <v>137</v>
      </c>
      <c r="K2524" t="s">
        <v>159</v>
      </c>
      <c r="L2524" t="s">
        <v>7508</v>
      </c>
      <c r="M2524" t="s">
        <v>7509</v>
      </c>
      <c r="N2524">
        <v>3.1563888879999999</v>
      </c>
      <c r="O2524">
        <v>0</v>
      </c>
      <c r="P2524">
        <v>0</v>
      </c>
      <c r="Q2524">
        <v>21</v>
      </c>
      <c r="R2524">
        <v>50</v>
      </c>
      <c r="S2524">
        <v>1</v>
      </c>
      <c r="T2524">
        <v>4</v>
      </c>
      <c r="U2524">
        <v>1</v>
      </c>
      <c r="V2524">
        <v>0</v>
      </c>
      <c r="W2524">
        <v>0</v>
      </c>
      <c r="X2524">
        <v>0</v>
      </c>
      <c r="Y2524">
        <v>18.969969486490971</v>
      </c>
      <c r="Z2524">
        <v>21.985425972291228</v>
      </c>
      <c r="AA2524">
        <v>43.427649625999337</v>
      </c>
      <c r="AB2524">
        <v>5.0108676926334059</v>
      </c>
      <c r="AC2524">
        <v>1380.8453797683028</v>
      </c>
      <c r="AD2524">
        <v>0</v>
      </c>
      <c r="AE2524">
        <v>1470.2392925457177</v>
      </c>
    </row>
    <row r="2525" spans="1:31" x14ac:dyDescent="0.25">
      <c r="A2525">
        <v>2417430</v>
      </c>
      <c r="B2525">
        <v>1</v>
      </c>
      <c r="C2525" t="s">
        <v>80</v>
      </c>
      <c r="D2525" t="s">
        <v>104</v>
      </c>
      <c r="E2525" t="s">
        <v>162</v>
      </c>
      <c r="F2525" t="s">
        <v>7510</v>
      </c>
      <c r="G2525" t="s">
        <v>164</v>
      </c>
      <c r="H2525" t="s">
        <v>149</v>
      </c>
      <c r="I2525" t="s">
        <v>136</v>
      </c>
      <c r="J2525" t="s">
        <v>137</v>
      </c>
      <c r="K2525" t="s">
        <v>138</v>
      </c>
      <c r="L2525" t="s">
        <v>7511</v>
      </c>
      <c r="M2525" t="s">
        <v>7512</v>
      </c>
      <c r="N2525">
        <v>1.495833333</v>
      </c>
      <c r="O2525">
        <v>0</v>
      </c>
      <c r="P2525">
        <v>1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0.4160293052895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0.4160293052895</v>
      </c>
    </row>
    <row r="2526" spans="1:31" x14ac:dyDescent="0.25">
      <c r="A2526">
        <v>2416448</v>
      </c>
      <c r="B2526">
        <v>1</v>
      </c>
      <c r="C2526" t="s">
        <v>80</v>
      </c>
      <c r="D2526" t="s">
        <v>93</v>
      </c>
      <c r="E2526" t="s">
        <v>162</v>
      </c>
      <c r="F2526" t="s">
        <v>7513</v>
      </c>
      <c r="G2526" t="s">
        <v>164</v>
      </c>
      <c r="H2526" t="s">
        <v>149</v>
      </c>
      <c r="I2526" t="s">
        <v>136</v>
      </c>
      <c r="J2526" t="s">
        <v>137</v>
      </c>
      <c r="K2526" t="s">
        <v>138</v>
      </c>
      <c r="L2526" t="s">
        <v>7514</v>
      </c>
      <c r="M2526" t="s">
        <v>7515</v>
      </c>
      <c r="N2526">
        <v>1.1783333330000001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0.24080911246433334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0.24080911246433334</v>
      </c>
    </row>
    <row r="2527" spans="1:31" x14ac:dyDescent="0.25">
      <c r="A2527">
        <v>2416491</v>
      </c>
      <c r="B2527">
        <v>1</v>
      </c>
      <c r="C2527" t="s">
        <v>80</v>
      </c>
      <c r="D2527" t="s">
        <v>94</v>
      </c>
      <c r="E2527" t="s">
        <v>146</v>
      </c>
      <c r="F2527" t="s">
        <v>7516</v>
      </c>
      <c r="G2527" t="s">
        <v>148</v>
      </c>
      <c r="H2527" t="s">
        <v>149</v>
      </c>
      <c r="I2527" t="s">
        <v>136</v>
      </c>
      <c r="J2527" t="s">
        <v>137</v>
      </c>
      <c r="K2527" t="s">
        <v>138</v>
      </c>
      <c r="L2527" t="s">
        <v>7517</v>
      </c>
      <c r="M2527" t="s">
        <v>7518</v>
      </c>
      <c r="N2527">
        <v>9.1952777769999994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0.64324820313833331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0.64324820313833331</v>
      </c>
    </row>
    <row r="2528" spans="1:31" x14ac:dyDescent="0.25">
      <c r="A2528">
        <v>2417181</v>
      </c>
      <c r="B2528">
        <v>1</v>
      </c>
      <c r="C2528" t="s">
        <v>81</v>
      </c>
      <c r="D2528" t="s">
        <v>128</v>
      </c>
      <c r="E2528" t="s">
        <v>141</v>
      </c>
      <c r="F2528" t="s">
        <v>7519</v>
      </c>
      <c r="G2528" t="s">
        <v>5444</v>
      </c>
      <c r="H2528" t="s">
        <v>135</v>
      </c>
      <c r="I2528" t="s">
        <v>136</v>
      </c>
      <c r="J2528" t="s">
        <v>137</v>
      </c>
      <c r="K2528" t="s">
        <v>138</v>
      </c>
      <c r="L2528" t="s">
        <v>7520</v>
      </c>
      <c r="M2528" t="s">
        <v>7521</v>
      </c>
      <c r="N2528">
        <v>6.3111111109999998</v>
      </c>
      <c r="O2528">
        <v>7</v>
      </c>
      <c r="P2528">
        <v>597</v>
      </c>
      <c r="Q2528">
        <v>3</v>
      </c>
      <c r="R2528">
        <v>4</v>
      </c>
      <c r="S2528">
        <v>3</v>
      </c>
      <c r="T2528">
        <v>48</v>
      </c>
      <c r="U2528">
        <v>0</v>
      </c>
      <c r="V2528">
        <v>0</v>
      </c>
      <c r="W2528">
        <v>11.522115232651805</v>
      </c>
      <c r="X2528">
        <v>413.65825943854759</v>
      </c>
      <c r="Y2528">
        <v>1.3972961939976667</v>
      </c>
      <c r="Z2528">
        <v>1.2760430710938666</v>
      </c>
      <c r="AA2528">
        <v>46.078814446341831</v>
      </c>
      <c r="AB2528">
        <v>114.92731824448218</v>
      </c>
      <c r="AC2528">
        <v>0</v>
      </c>
      <c r="AD2528">
        <v>0</v>
      </c>
      <c r="AE2528">
        <v>588.85984662711485</v>
      </c>
    </row>
    <row r="2529" spans="1:31" x14ac:dyDescent="0.25">
      <c r="A2529">
        <v>2417132</v>
      </c>
      <c r="B2529">
        <v>1</v>
      </c>
      <c r="C2529" t="s">
        <v>80</v>
      </c>
      <c r="D2529" t="s">
        <v>108</v>
      </c>
      <c r="E2529" t="s">
        <v>152</v>
      </c>
      <c r="F2529" t="s">
        <v>1012</v>
      </c>
      <c r="G2529" t="s">
        <v>403</v>
      </c>
      <c r="H2529" t="s">
        <v>149</v>
      </c>
      <c r="I2529" t="s">
        <v>136</v>
      </c>
      <c r="J2529" t="s">
        <v>137</v>
      </c>
      <c r="K2529" t="s">
        <v>138</v>
      </c>
      <c r="L2529" t="s">
        <v>7522</v>
      </c>
      <c r="M2529" t="s">
        <v>7523</v>
      </c>
      <c r="N2529">
        <v>0.53805555500000002</v>
      </c>
      <c r="O2529">
        <v>0</v>
      </c>
      <c r="P2529">
        <v>98</v>
      </c>
      <c r="Q2529">
        <v>0</v>
      </c>
      <c r="R2529">
        <v>7</v>
      </c>
      <c r="S2529">
        <v>0</v>
      </c>
      <c r="T2529">
        <v>19</v>
      </c>
      <c r="U2529">
        <v>0</v>
      </c>
      <c r="V2529">
        <v>0</v>
      </c>
      <c r="W2529">
        <v>0</v>
      </c>
      <c r="X2529">
        <v>9.6919858892333721</v>
      </c>
      <c r="Y2529">
        <v>0</v>
      </c>
      <c r="Z2529">
        <v>0</v>
      </c>
      <c r="AA2529">
        <v>0</v>
      </c>
      <c r="AB2529">
        <v>6.0400296436252505</v>
      </c>
      <c r="AC2529">
        <v>0</v>
      </c>
      <c r="AD2529">
        <v>0</v>
      </c>
      <c r="AE2529">
        <v>15.732015532858622</v>
      </c>
    </row>
    <row r="2530" spans="1:31" x14ac:dyDescent="0.25">
      <c r="A2530">
        <v>2416617</v>
      </c>
      <c r="B2530">
        <v>1</v>
      </c>
      <c r="C2530" t="s">
        <v>80</v>
      </c>
      <c r="D2530" t="s">
        <v>107</v>
      </c>
      <c r="E2530" t="s">
        <v>146</v>
      </c>
      <c r="F2530" t="s">
        <v>7524</v>
      </c>
      <c r="G2530" t="s">
        <v>282</v>
      </c>
      <c r="H2530" t="s">
        <v>149</v>
      </c>
      <c r="I2530" t="s">
        <v>136</v>
      </c>
      <c r="J2530" t="s">
        <v>137</v>
      </c>
      <c r="K2530" t="s">
        <v>138</v>
      </c>
      <c r="L2530" t="s">
        <v>7525</v>
      </c>
      <c r="M2530" t="s">
        <v>7526</v>
      </c>
      <c r="N2530">
        <v>0.705555555</v>
      </c>
      <c r="O2530">
        <v>0</v>
      </c>
      <c r="P2530">
        <v>7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0.38625641535600003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0.38625641535600003</v>
      </c>
    </row>
    <row r="2531" spans="1:31" x14ac:dyDescent="0.25">
      <c r="A2531">
        <v>2416926</v>
      </c>
      <c r="B2531">
        <v>1</v>
      </c>
      <c r="C2531" t="s">
        <v>80</v>
      </c>
      <c r="D2531" t="s">
        <v>82</v>
      </c>
      <c r="E2531" t="s">
        <v>241</v>
      </c>
      <c r="F2531" t="s">
        <v>7527</v>
      </c>
      <c r="G2531" t="s">
        <v>143</v>
      </c>
      <c r="H2531" t="s">
        <v>3075</v>
      </c>
      <c r="I2531" t="s">
        <v>136</v>
      </c>
      <c r="J2531" t="s">
        <v>137</v>
      </c>
      <c r="K2531" t="s">
        <v>138</v>
      </c>
      <c r="L2531" t="s">
        <v>7528</v>
      </c>
      <c r="M2531" t="s">
        <v>7529</v>
      </c>
      <c r="N2531">
        <v>0.29638888800000002</v>
      </c>
      <c r="O2531">
        <v>0</v>
      </c>
      <c r="P2531">
        <v>766</v>
      </c>
      <c r="Q2531">
        <v>0</v>
      </c>
      <c r="R2531">
        <v>0</v>
      </c>
      <c r="S2531">
        <v>5</v>
      </c>
      <c r="T2531">
        <v>1352</v>
      </c>
      <c r="U2531">
        <v>1</v>
      </c>
      <c r="V2531">
        <v>14</v>
      </c>
      <c r="W2531">
        <v>0</v>
      </c>
      <c r="X2531">
        <v>53.617169893760199</v>
      </c>
      <c r="Y2531">
        <v>0</v>
      </c>
      <c r="Z2531">
        <v>0</v>
      </c>
      <c r="AA2531">
        <v>340.58114427607109</v>
      </c>
      <c r="AB2531">
        <v>373.41581657129956</v>
      </c>
      <c r="AC2531">
        <v>45.142985654905786</v>
      </c>
      <c r="AD2531">
        <v>55.310617062615385</v>
      </c>
      <c r="AE2531">
        <v>868.06773345865201</v>
      </c>
    </row>
    <row r="2532" spans="1:31" x14ac:dyDescent="0.25">
      <c r="A2532">
        <v>2416571</v>
      </c>
      <c r="B2532">
        <v>1</v>
      </c>
      <c r="C2532" t="s">
        <v>80</v>
      </c>
      <c r="D2532" t="s">
        <v>100</v>
      </c>
      <c r="E2532" t="s">
        <v>132</v>
      </c>
      <c r="F2532" t="s">
        <v>7530</v>
      </c>
      <c r="G2532" t="s">
        <v>215</v>
      </c>
      <c r="H2532" t="s">
        <v>135</v>
      </c>
      <c r="I2532" t="s">
        <v>136</v>
      </c>
      <c r="J2532" t="s">
        <v>137</v>
      </c>
      <c r="K2532" t="s">
        <v>138</v>
      </c>
      <c r="L2532" t="s">
        <v>7531</v>
      </c>
      <c r="M2532" t="s">
        <v>7532</v>
      </c>
      <c r="N2532">
        <v>2.2997222220000002</v>
      </c>
      <c r="O2532">
        <v>0</v>
      </c>
      <c r="P2532">
        <v>349</v>
      </c>
      <c r="Q2532">
        <v>0</v>
      </c>
      <c r="R2532">
        <v>3</v>
      </c>
      <c r="S2532">
        <v>0</v>
      </c>
      <c r="T2532">
        <v>22</v>
      </c>
      <c r="U2532">
        <v>0</v>
      </c>
      <c r="V2532">
        <v>0</v>
      </c>
      <c r="W2532">
        <v>0</v>
      </c>
      <c r="X2532">
        <v>88.92005477742083</v>
      </c>
      <c r="Y2532">
        <v>0</v>
      </c>
      <c r="Z2532">
        <v>0</v>
      </c>
      <c r="AA2532">
        <v>0</v>
      </c>
      <c r="AB2532">
        <v>82.378515185363227</v>
      </c>
      <c r="AC2532">
        <v>0</v>
      </c>
      <c r="AD2532">
        <v>0</v>
      </c>
      <c r="AE2532">
        <v>171.29856996278406</v>
      </c>
    </row>
    <row r="2533" spans="1:31" x14ac:dyDescent="0.25">
      <c r="A2533">
        <v>2417444</v>
      </c>
      <c r="B2533">
        <v>1</v>
      </c>
      <c r="C2533" t="s">
        <v>80</v>
      </c>
      <c r="D2533" t="s">
        <v>88</v>
      </c>
      <c r="E2533" t="s">
        <v>132</v>
      </c>
      <c r="F2533" t="s">
        <v>7533</v>
      </c>
      <c r="G2533" t="s">
        <v>143</v>
      </c>
      <c r="H2533" t="s">
        <v>135</v>
      </c>
      <c r="I2533" t="s">
        <v>136</v>
      </c>
      <c r="J2533" t="s">
        <v>137</v>
      </c>
      <c r="K2533" t="s">
        <v>138</v>
      </c>
      <c r="L2533" t="s">
        <v>7534</v>
      </c>
      <c r="M2533" t="s">
        <v>7535</v>
      </c>
      <c r="N2533">
        <v>0.116666666</v>
      </c>
      <c r="O2533">
        <v>1</v>
      </c>
      <c r="P2533">
        <v>717</v>
      </c>
      <c r="Q2533">
        <v>0</v>
      </c>
      <c r="R2533">
        <v>0</v>
      </c>
      <c r="S2533">
        <v>14</v>
      </c>
      <c r="T2533">
        <v>131</v>
      </c>
      <c r="U2533">
        <v>5</v>
      </c>
      <c r="V2533">
        <v>1</v>
      </c>
      <c r="W2533">
        <v>1.73238338672</v>
      </c>
      <c r="X2533">
        <v>32.263598117334432</v>
      </c>
      <c r="Y2533">
        <v>0</v>
      </c>
      <c r="Z2533">
        <v>0</v>
      </c>
      <c r="AA2533">
        <v>27.652317594852995</v>
      </c>
      <c r="AB2533">
        <v>25.901138309232682</v>
      </c>
      <c r="AC2533">
        <v>10.932258442066502</v>
      </c>
      <c r="AD2533">
        <v>1.4097812515150003</v>
      </c>
      <c r="AE2533">
        <v>99.891477101721605</v>
      </c>
    </row>
    <row r="2534" spans="1:31" x14ac:dyDescent="0.25">
      <c r="A2534">
        <v>2417490</v>
      </c>
      <c r="B2534">
        <v>1</v>
      </c>
      <c r="C2534" t="s">
        <v>80</v>
      </c>
      <c r="D2534" t="s">
        <v>93</v>
      </c>
      <c r="E2534" t="s">
        <v>162</v>
      </c>
      <c r="F2534" t="s">
        <v>7536</v>
      </c>
      <c r="G2534" t="s">
        <v>164</v>
      </c>
      <c r="H2534" t="s">
        <v>149</v>
      </c>
      <c r="I2534" t="s">
        <v>136</v>
      </c>
      <c r="J2534" t="s">
        <v>137</v>
      </c>
      <c r="K2534" t="s">
        <v>138</v>
      </c>
      <c r="L2534" t="s">
        <v>7537</v>
      </c>
      <c r="M2534" t="s">
        <v>7538</v>
      </c>
      <c r="N2534">
        <v>2.2080555550000001</v>
      </c>
      <c r="O2534">
        <v>0</v>
      </c>
      <c r="P2534">
        <v>132</v>
      </c>
      <c r="Q2534">
        <v>0</v>
      </c>
      <c r="R2534">
        <v>0</v>
      </c>
      <c r="S2534">
        <v>0</v>
      </c>
      <c r="T2534">
        <v>8</v>
      </c>
      <c r="U2534">
        <v>0</v>
      </c>
      <c r="V2534">
        <v>0</v>
      </c>
      <c r="W2534">
        <v>0</v>
      </c>
      <c r="X2534">
        <v>65.887651870115462</v>
      </c>
      <c r="Y2534">
        <v>0</v>
      </c>
      <c r="Z2534">
        <v>0</v>
      </c>
      <c r="AA2534">
        <v>0</v>
      </c>
      <c r="AB2534">
        <v>15.400310967565854</v>
      </c>
      <c r="AC2534">
        <v>0</v>
      </c>
      <c r="AD2534">
        <v>0</v>
      </c>
      <c r="AE2534">
        <v>81.28796283768132</v>
      </c>
    </row>
    <row r="2535" spans="1:31" x14ac:dyDescent="0.25">
      <c r="A2535">
        <v>2417636</v>
      </c>
      <c r="B2535">
        <v>1</v>
      </c>
      <c r="C2535" t="s">
        <v>81</v>
      </c>
      <c r="D2535" t="s">
        <v>113</v>
      </c>
      <c r="E2535" t="s">
        <v>162</v>
      </c>
      <c r="F2535" t="s">
        <v>7539</v>
      </c>
      <c r="G2535" t="s">
        <v>164</v>
      </c>
      <c r="H2535" t="s">
        <v>149</v>
      </c>
      <c r="I2535" t="s">
        <v>136</v>
      </c>
      <c r="J2535" t="s">
        <v>137</v>
      </c>
      <c r="K2535" t="s">
        <v>138</v>
      </c>
      <c r="L2535" t="s">
        <v>7540</v>
      </c>
      <c r="M2535" t="s">
        <v>7541</v>
      </c>
      <c r="N2535">
        <v>1.4427777770000001</v>
      </c>
      <c r="O2535">
        <v>0</v>
      </c>
      <c r="P2535">
        <v>18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4.7994797231701991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4.7994797231701991</v>
      </c>
    </row>
    <row r="2536" spans="1:31" x14ac:dyDescent="0.25">
      <c r="A2536">
        <v>2416362</v>
      </c>
      <c r="B2536">
        <v>1</v>
      </c>
      <c r="C2536" t="s">
        <v>80</v>
      </c>
      <c r="D2536" t="s">
        <v>82</v>
      </c>
      <c r="E2536" t="s">
        <v>174</v>
      </c>
      <c r="F2536" t="s">
        <v>7542</v>
      </c>
      <c r="G2536" t="s">
        <v>565</v>
      </c>
      <c r="H2536" t="s">
        <v>135</v>
      </c>
      <c r="I2536" t="s">
        <v>278</v>
      </c>
      <c r="J2536" t="s">
        <v>137</v>
      </c>
      <c r="K2536" t="s">
        <v>159</v>
      </c>
      <c r="L2536" t="s">
        <v>7543</v>
      </c>
      <c r="M2536" t="s">
        <v>7544</v>
      </c>
      <c r="N2536">
        <v>3.1944444000000002E-2</v>
      </c>
      <c r="O2536">
        <v>0</v>
      </c>
      <c r="P2536">
        <v>3427</v>
      </c>
      <c r="Q2536">
        <v>0</v>
      </c>
      <c r="R2536">
        <v>0</v>
      </c>
      <c r="S2536">
        <v>0</v>
      </c>
      <c r="T2536">
        <v>369</v>
      </c>
      <c r="U2536">
        <v>0</v>
      </c>
      <c r="V2536">
        <v>2</v>
      </c>
      <c r="W2536">
        <v>0</v>
      </c>
      <c r="X2536">
        <v>22.690693183353908</v>
      </c>
      <c r="Y2536">
        <v>0</v>
      </c>
      <c r="Z2536">
        <v>0</v>
      </c>
      <c r="AA2536">
        <v>0</v>
      </c>
      <c r="AB2536">
        <v>5.9065322291974525</v>
      </c>
      <c r="AC2536">
        <v>0</v>
      </c>
      <c r="AD2536">
        <v>2.4136830634125001E-2</v>
      </c>
      <c r="AE2536">
        <v>28.621362243185484</v>
      </c>
    </row>
    <row r="2537" spans="1:31" x14ac:dyDescent="0.25">
      <c r="A2537">
        <v>2417049</v>
      </c>
      <c r="B2537">
        <v>1</v>
      </c>
      <c r="C2537" t="s">
        <v>80</v>
      </c>
      <c r="D2537" t="s">
        <v>104</v>
      </c>
      <c r="E2537" t="s">
        <v>174</v>
      </c>
      <c r="F2537" t="s">
        <v>7545</v>
      </c>
      <c r="G2537" t="s">
        <v>143</v>
      </c>
      <c r="H2537" t="s">
        <v>135</v>
      </c>
      <c r="I2537" t="s">
        <v>136</v>
      </c>
      <c r="J2537" t="s">
        <v>137</v>
      </c>
      <c r="K2537" t="s">
        <v>138</v>
      </c>
      <c r="L2537" t="s">
        <v>7546</v>
      </c>
      <c r="M2537" t="s">
        <v>7547</v>
      </c>
      <c r="N2537">
        <v>2.386666666</v>
      </c>
      <c r="O2537">
        <v>10</v>
      </c>
      <c r="P2537">
        <v>201</v>
      </c>
      <c r="Q2537">
        <v>9</v>
      </c>
      <c r="R2537">
        <v>28</v>
      </c>
      <c r="S2537">
        <v>15</v>
      </c>
      <c r="T2537">
        <v>64</v>
      </c>
      <c r="U2537">
        <v>1</v>
      </c>
      <c r="V2537">
        <v>0</v>
      </c>
      <c r="W2537">
        <v>58.65773229973292</v>
      </c>
      <c r="X2537">
        <v>236.60104218900355</v>
      </c>
      <c r="Y2537">
        <v>15.75276125313966</v>
      </c>
      <c r="Z2537">
        <v>52.685129202257819</v>
      </c>
      <c r="AA2537">
        <v>404.50590189437128</v>
      </c>
      <c r="AB2537">
        <v>369.86891985351639</v>
      </c>
      <c r="AC2537">
        <v>45.367864546713228</v>
      </c>
      <c r="AD2537">
        <v>0</v>
      </c>
      <c r="AE2537">
        <v>1183.4393512387348</v>
      </c>
    </row>
    <row r="2538" spans="1:31" x14ac:dyDescent="0.25">
      <c r="A2538">
        <v>2416717</v>
      </c>
      <c r="B2538">
        <v>1</v>
      </c>
      <c r="C2538" t="s">
        <v>80</v>
      </c>
      <c r="D2538" t="s">
        <v>103</v>
      </c>
      <c r="E2538" t="s">
        <v>152</v>
      </c>
      <c r="F2538" t="s">
        <v>7548</v>
      </c>
      <c r="G2538" t="s">
        <v>154</v>
      </c>
      <c r="H2538" t="s">
        <v>149</v>
      </c>
      <c r="I2538" t="s">
        <v>136</v>
      </c>
      <c r="J2538" t="s">
        <v>137</v>
      </c>
      <c r="K2538" t="s">
        <v>138</v>
      </c>
      <c r="L2538" t="s">
        <v>7549</v>
      </c>
      <c r="M2538" t="s">
        <v>7550</v>
      </c>
      <c r="N2538">
        <v>0.444722222</v>
      </c>
      <c r="O2538">
        <v>0</v>
      </c>
      <c r="P2538">
        <v>313</v>
      </c>
      <c r="Q2538">
        <v>0</v>
      </c>
      <c r="R2538">
        <v>0</v>
      </c>
      <c r="S2538">
        <v>0</v>
      </c>
      <c r="T2538">
        <v>29</v>
      </c>
      <c r="U2538">
        <v>0</v>
      </c>
      <c r="V2538">
        <v>0</v>
      </c>
      <c r="W2538">
        <v>0</v>
      </c>
      <c r="X2538">
        <v>30.182804173654905</v>
      </c>
      <c r="Y2538">
        <v>0</v>
      </c>
      <c r="Z2538">
        <v>0</v>
      </c>
      <c r="AA2538">
        <v>0</v>
      </c>
      <c r="AB2538">
        <v>7.6454971321395675</v>
      </c>
      <c r="AC2538">
        <v>0</v>
      </c>
      <c r="AD2538">
        <v>0</v>
      </c>
      <c r="AE2538">
        <v>37.828301305794469</v>
      </c>
    </row>
    <row r="2539" spans="1:31" x14ac:dyDescent="0.25">
      <c r="A2539">
        <v>2417264</v>
      </c>
      <c r="B2539">
        <v>1</v>
      </c>
      <c r="C2539" t="s">
        <v>81</v>
      </c>
      <c r="D2539" t="s">
        <v>123</v>
      </c>
      <c r="E2539" t="s">
        <v>146</v>
      </c>
      <c r="F2539" t="s">
        <v>7551</v>
      </c>
      <c r="G2539" t="s">
        <v>148</v>
      </c>
      <c r="H2539" t="s">
        <v>149</v>
      </c>
      <c r="I2539" t="s">
        <v>136</v>
      </c>
      <c r="J2539" t="s">
        <v>137</v>
      </c>
      <c r="K2539" t="s">
        <v>138</v>
      </c>
      <c r="L2539" t="s">
        <v>7552</v>
      </c>
      <c r="M2539" t="s">
        <v>7553</v>
      </c>
      <c r="N2539">
        <v>2.136111111</v>
      </c>
      <c r="O2539">
        <v>0</v>
      </c>
      <c r="P2539">
        <v>2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0.92900888204941678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0.92900888204941678</v>
      </c>
    </row>
    <row r="2540" spans="1:31" x14ac:dyDescent="0.25">
      <c r="A2540">
        <v>2416657</v>
      </c>
      <c r="B2540">
        <v>1</v>
      </c>
      <c r="C2540" t="s">
        <v>80</v>
      </c>
      <c r="D2540" t="s">
        <v>88</v>
      </c>
      <c r="E2540" t="s">
        <v>241</v>
      </c>
      <c r="F2540" t="s">
        <v>7554</v>
      </c>
      <c r="G2540" t="s">
        <v>565</v>
      </c>
      <c r="H2540" t="s">
        <v>3075</v>
      </c>
      <c r="I2540" t="s">
        <v>136</v>
      </c>
      <c r="J2540" t="s">
        <v>137</v>
      </c>
      <c r="K2540" t="s">
        <v>138</v>
      </c>
      <c r="L2540" t="s">
        <v>7555</v>
      </c>
      <c r="M2540" t="s">
        <v>7556</v>
      </c>
      <c r="N2540">
        <v>0.36111111099999998</v>
      </c>
      <c r="O2540">
        <v>3</v>
      </c>
      <c r="P2540">
        <v>25424</v>
      </c>
      <c r="Q2540">
        <v>0</v>
      </c>
      <c r="R2540">
        <v>1</v>
      </c>
      <c r="S2540">
        <v>32</v>
      </c>
      <c r="T2540">
        <v>2179</v>
      </c>
      <c r="U2540">
        <v>10</v>
      </c>
      <c r="V2540">
        <v>9</v>
      </c>
      <c r="W2540">
        <v>30.608874310560001</v>
      </c>
      <c r="X2540">
        <v>2270.4386486554795</v>
      </c>
      <c r="Y2540">
        <v>0</v>
      </c>
      <c r="Z2540">
        <v>0.23835668787666667</v>
      </c>
      <c r="AA2540">
        <v>1119.4003460851468</v>
      </c>
      <c r="AB2540">
        <v>1101.5084731519694</v>
      </c>
      <c r="AC2540">
        <v>1213.2221709444957</v>
      </c>
      <c r="AD2540">
        <v>231.45684292080998</v>
      </c>
      <c r="AE2540">
        <v>5966.8737127563381</v>
      </c>
    </row>
    <row r="2541" spans="1:31" x14ac:dyDescent="0.25">
      <c r="A2541">
        <v>2417653</v>
      </c>
      <c r="B2541">
        <v>1</v>
      </c>
      <c r="C2541" t="s">
        <v>80</v>
      </c>
      <c r="D2541" t="s">
        <v>93</v>
      </c>
      <c r="E2541" t="s">
        <v>174</v>
      </c>
      <c r="F2541" t="s">
        <v>6208</v>
      </c>
      <c r="G2541" t="s">
        <v>143</v>
      </c>
      <c r="H2541" t="s">
        <v>135</v>
      </c>
      <c r="I2541" t="s">
        <v>136</v>
      </c>
      <c r="J2541" t="s">
        <v>137</v>
      </c>
      <c r="K2541" t="s">
        <v>138</v>
      </c>
      <c r="L2541" t="s">
        <v>7557</v>
      </c>
      <c r="M2541" t="s">
        <v>7558</v>
      </c>
      <c r="N2541">
        <v>1.6372222219999999</v>
      </c>
      <c r="O2541">
        <v>3</v>
      </c>
      <c r="P2541">
        <v>13</v>
      </c>
      <c r="Q2541">
        <v>40</v>
      </c>
      <c r="R2541">
        <v>191</v>
      </c>
      <c r="S2541">
        <v>11</v>
      </c>
      <c r="T2541">
        <v>47</v>
      </c>
      <c r="U2541">
        <v>0</v>
      </c>
      <c r="V2541">
        <v>0</v>
      </c>
      <c r="W2541">
        <v>9.264664896849176</v>
      </c>
      <c r="X2541">
        <v>9.5096510257351756</v>
      </c>
      <c r="Y2541">
        <v>66.360416627865561</v>
      </c>
      <c r="Z2541">
        <v>56.740643539683788</v>
      </c>
      <c r="AA2541">
        <v>39.62981729992083</v>
      </c>
      <c r="AB2541">
        <v>25.956201147961199</v>
      </c>
      <c r="AC2541">
        <v>0</v>
      </c>
      <c r="AD2541">
        <v>0</v>
      </c>
      <c r="AE2541">
        <v>207.46139453801572</v>
      </c>
    </row>
    <row r="2542" spans="1:31" x14ac:dyDescent="0.25">
      <c r="A2542">
        <v>2416966</v>
      </c>
      <c r="B2542">
        <v>1</v>
      </c>
      <c r="C2542" t="s">
        <v>80</v>
      </c>
      <c r="D2542" t="s">
        <v>96</v>
      </c>
      <c r="E2542" t="s">
        <v>146</v>
      </c>
      <c r="F2542" t="s">
        <v>7559</v>
      </c>
      <c r="G2542" t="s">
        <v>199</v>
      </c>
      <c r="H2542" t="s">
        <v>149</v>
      </c>
      <c r="I2542" t="s">
        <v>136</v>
      </c>
      <c r="J2542" t="s">
        <v>137</v>
      </c>
      <c r="K2542" t="s">
        <v>138</v>
      </c>
      <c r="L2542" t="s">
        <v>7560</v>
      </c>
      <c r="M2542" t="s">
        <v>7561</v>
      </c>
      <c r="N2542">
        <v>6.8327777770000004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1.5347460265462336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1.5347460265462336</v>
      </c>
    </row>
    <row r="2543" spans="1:31" x14ac:dyDescent="0.25">
      <c r="A2543">
        <v>2417112</v>
      </c>
      <c r="B2543">
        <v>1</v>
      </c>
      <c r="C2543" t="s">
        <v>81</v>
      </c>
      <c r="D2543" t="s">
        <v>123</v>
      </c>
      <c r="E2543" t="s">
        <v>152</v>
      </c>
      <c r="F2543" t="s">
        <v>7562</v>
      </c>
      <c r="G2543" t="s">
        <v>403</v>
      </c>
      <c r="H2543" t="s">
        <v>149</v>
      </c>
      <c r="I2543" t="s">
        <v>136</v>
      </c>
      <c r="J2543" t="s">
        <v>137</v>
      </c>
      <c r="K2543" t="s">
        <v>138</v>
      </c>
      <c r="L2543" t="s">
        <v>7563</v>
      </c>
      <c r="M2543" t="s">
        <v>7564</v>
      </c>
      <c r="N2543">
        <v>1.846944444</v>
      </c>
      <c r="O2543">
        <v>0</v>
      </c>
      <c r="P2543">
        <v>227</v>
      </c>
      <c r="Q2543">
        <v>0</v>
      </c>
      <c r="R2543">
        <v>0</v>
      </c>
      <c r="S2543">
        <v>0</v>
      </c>
      <c r="T2543">
        <v>99</v>
      </c>
      <c r="U2543">
        <v>0</v>
      </c>
      <c r="V2543">
        <v>0</v>
      </c>
      <c r="W2543">
        <v>0</v>
      </c>
      <c r="X2543">
        <v>70.502466333115848</v>
      </c>
      <c r="Y2543">
        <v>0</v>
      </c>
      <c r="Z2543">
        <v>0</v>
      </c>
      <c r="AA2543">
        <v>0</v>
      </c>
      <c r="AB2543">
        <v>107.37367569093388</v>
      </c>
      <c r="AC2543">
        <v>0</v>
      </c>
      <c r="AD2543">
        <v>0</v>
      </c>
      <c r="AE2543">
        <v>177.87614202404973</v>
      </c>
    </row>
    <row r="2544" spans="1:31" x14ac:dyDescent="0.25">
      <c r="A2544">
        <v>2417012</v>
      </c>
      <c r="B2544">
        <v>1</v>
      </c>
      <c r="C2544" t="s">
        <v>80</v>
      </c>
      <c r="D2544" t="s">
        <v>87</v>
      </c>
      <c r="E2544" t="s">
        <v>146</v>
      </c>
      <c r="F2544" t="s">
        <v>7565</v>
      </c>
      <c r="G2544" t="s">
        <v>148</v>
      </c>
      <c r="H2544" t="s">
        <v>149</v>
      </c>
      <c r="I2544" t="s">
        <v>136</v>
      </c>
      <c r="J2544" t="s">
        <v>137</v>
      </c>
      <c r="K2544" t="s">
        <v>138</v>
      </c>
      <c r="L2544" t="s">
        <v>7566</v>
      </c>
      <c r="M2544" t="s">
        <v>7567</v>
      </c>
      <c r="N2544">
        <v>1.9444444439999999</v>
      </c>
      <c r="O2544">
        <v>0</v>
      </c>
      <c r="P2544">
        <v>2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0.42389519176666668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0.42389519176666668</v>
      </c>
    </row>
    <row r="2545" spans="1:31" x14ac:dyDescent="0.25">
      <c r="A2545">
        <v>2417404</v>
      </c>
      <c r="B2545">
        <v>1</v>
      </c>
      <c r="C2545" t="s">
        <v>81</v>
      </c>
      <c r="D2545" t="s">
        <v>113</v>
      </c>
      <c r="E2545" t="s">
        <v>132</v>
      </c>
      <c r="F2545" t="s">
        <v>7568</v>
      </c>
      <c r="G2545" t="s">
        <v>143</v>
      </c>
      <c r="H2545" t="s">
        <v>135</v>
      </c>
      <c r="I2545" t="s">
        <v>278</v>
      </c>
      <c r="J2545" t="s">
        <v>137</v>
      </c>
      <c r="K2545" t="s">
        <v>138</v>
      </c>
      <c r="L2545" t="s">
        <v>7569</v>
      </c>
      <c r="M2545" t="s">
        <v>7570</v>
      </c>
      <c r="N2545">
        <v>1.6388888000000001E-2</v>
      </c>
      <c r="O2545">
        <v>2</v>
      </c>
      <c r="P2545">
        <v>865</v>
      </c>
      <c r="Q2545">
        <v>2</v>
      </c>
      <c r="R2545">
        <v>297</v>
      </c>
      <c r="S2545">
        <v>1</v>
      </c>
      <c r="T2545">
        <v>58</v>
      </c>
      <c r="U2545">
        <v>0</v>
      </c>
      <c r="V2545">
        <v>0</v>
      </c>
      <c r="W2545">
        <v>9.3825740216666679E-3</v>
      </c>
      <c r="X2545">
        <v>1.8588513680901435</v>
      </c>
      <c r="Y2545">
        <v>2.1614544225291667E-2</v>
      </c>
      <c r="Z2545">
        <v>0.19718917260612781</v>
      </c>
      <c r="AA2545">
        <v>0.17164598049235003</v>
      </c>
      <c r="AB2545">
        <v>0.57335356529215031</v>
      </c>
      <c r="AC2545">
        <v>0</v>
      </c>
      <c r="AD2545">
        <v>0</v>
      </c>
      <c r="AE2545">
        <v>2.83203720472773</v>
      </c>
    </row>
    <row r="2546" spans="1:31" x14ac:dyDescent="0.25">
      <c r="A2546">
        <v>2417158</v>
      </c>
      <c r="B2546">
        <v>1</v>
      </c>
      <c r="C2546" t="s">
        <v>80</v>
      </c>
      <c r="D2546" t="s">
        <v>93</v>
      </c>
      <c r="E2546" t="s">
        <v>146</v>
      </c>
      <c r="F2546" t="s">
        <v>7571</v>
      </c>
      <c r="G2546" t="s">
        <v>199</v>
      </c>
      <c r="H2546" t="s">
        <v>149</v>
      </c>
      <c r="I2546" t="s">
        <v>136</v>
      </c>
      <c r="J2546" t="s">
        <v>137</v>
      </c>
      <c r="K2546" t="s">
        <v>138</v>
      </c>
      <c r="L2546" t="s">
        <v>7572</v>
      </c>
      <c r="M2546" t="s">
        <v>7573</v>
      </c>
      <c r="N2546">
        <v>1.011666666</v>
      </c>
      <c r="O2546">
        <v>0</v>
      </c>
      <c r="P2546">
        <v>13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2.509211937662676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2.509211937662676</v>
      </c>
    </row>
    <row r="2547" spans="1:31" x14ac:dyDescent="0.25">
      <c r="A2547">
        <v>2416909</v>
      </c>
      <c r="B2547">
        <v>1</v>
      </c>
      <c r="C2547" t="s">
        <v>80</v>
      </c>
      <c r="D2547" t="s">
        <v>83</v>
      </c>
      <c r="E2547" t="s">
        <v>146</v>
      </c>
      <c r="F2547" t="s">
        <v>7574</v>
      </c>
      <c r="G2547" t="s">
        <v>148</v>
      </c>
      <c r="H2547" t="s">
        <v>149</v>
      </c>
      <c r="I2547" t="s">
        <v>136</v>
      </c>
      <c r="J2547" t="s">
        <v>137</v>
      </c>
      <c r="K2547" t="s">
        <v>138</v>
      </c>
      <c r="L2547" t="s">
        <v>7575</v>
      </c>
      <c r="M2547" t="s">
        <v>7576</v>
      </c>
      <c r="N2547">
        <v>1.2675000000000001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0.86585564978937501</v>
      </c>
      <c r="AC2547">
        <v>0</v>
      </c>
      <c r="AD2547">
        <v>0</v>
      </c>
      <c r="AE2547">
        <v>0.86585564978937501</v>
      </c>
    </row>
    <row r="2548" spans="1:31" x14ac:dyDescent="0.25">
      <c r="A2548">
        <v>2417550</v>
      </c>
      <c r="B2548">
        <v>1</v>
      </c>
      <c r="C2548" t="s">
        <v>81</v>
      </c>
      <c r="D2548" t="s">
        <v>127</v>
      </c>
      <c r="E2548" t="s">
        <v>162</v>
      </c>
      <c r="F2548" t="s">
        <v>7577</v>
      </c>
      <c r="G2548" t="s">
        <v>164</v>
      </c>
      <c r="H2548" t="s">
        <v>149</v>
      </c>
      <c r="I2548" t="s">
        <v>136</v>
      </c>
      <c r="J2548" t="s">
        <v>137</v>
      </c>
      <c r="K2548" t="s">
        <v>138</v>
      </c>
      <c r="L2548" t="s">
        <v>7578</v>
      </c>
      <c r="M2548" t="s">
        <v>7579</v>
      </c>
      <c r="N2548">
        <v>5.9644444439999997</v>
      </c>
      <c r="O2548">
        <v>0</v>
      </c>
      <c r="P2548">
        <v>5</v>
      </c>
      <c r="Q2548">
        <v>0</v>
      </c>
      <c r="R2548">
        <v>3</v>
      </c>
      <c r="S2548">
        <v>0</v>
      </c>
      <c r="T2548">
        <v>3</v>
      </c>
      <c r="U2548">
        <v>0</v>
      </c>
      <c r="V2548">
        <v>0</v>
      </c>
      <c r="W2548">
        <v>0</v>
      </c>
      <c r="X2548">
        <v>0.89249840130815006</v>
      </c>
      <c r="Y2548">
        <v>0</v>
      </c>
      <c r="Z2548">
        <v>0.74086619956308342</v>
      </c>
      <c r="AA2548">
        <v>0</v>
      </c>
      <c r="AB2548">
        <v>10.843331054821876</v>
      </c>
      <c r="AC2548">
        <v>0</v>
      </c>
      <c r="AD2548">
        <v>0</v>
      </c>
      <c r="AE2548">
        <v>12.47669565569311</v>
      </c>
    </row>
    <row r="2549" spans="1:31" x14ac:dyDescent="0.25">
      <c r="A2549">
        <v>2417304</v>
      </c>
      <c r="B2549">
        <v>1</v>
      </c>
      <c r="C2549" t="s">
        <v>80</v>
      </c>
      <c r="D2549" t="s">
        <v>83</v>
      </c>
      <c r="E2549" t="s">
        <v>146</v>
      </c>
      <c r="F2549" t="s">
        <v>7580</v>
      </c>
      <c r="G2549" t="s">
        <v>148</v>
      </c>
      <c r="H2549" t="s">
        <v>149</v>
      </c>
      <c r="I2549" t="s">
        <v>136</v>
      </c>
      <c r="J2549" t="s">
        <v>137</v>
      </c>
      <c r="K2549" t="s">
        <v>138</v>
      </c>
      <c r="L2549" t="s">
        <v>7581</v>
      </c>
      <c r="M2549" t="s">
        <v>7582</v>
      </c>
      <c r="N2549">
        <v>1.064444444</v>
      </c>
      <c r="O2549">
        <v>0</v>
      </c>
      <c r="P2549">
        <v>3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0.83342403818920008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0.83342403818920008</v>
      </c>
    </row>
    <row r="2550" spans="1:31" x14ac:dyDescent="0.25">
      <c r="A2550">
        <v>2416700</v>
      </c>
      <c r="B2550">
        <v>1</v>
      </c>
      <c r="C2550" t="s">
        <v>80</v>
      </c>
      <c r="D2550" t="s">
        <v>105</v>
      </c>
      <c r="E2550" t="s">
        <v>174</v>
      </c>
      <c r="F2550" t="s">
        <v>7583</v>
      </c>
      <c r="G2550" t="s">
        <v>143</v>
      </c>
      <c r="H2550" t="s">
        <v>135</v>
      </c>
      <c r="I2550" t="s">
        <v>136</v>
      </c>
      <c r="J2550" t="s">
        <v>137</v>
      </c>
      <c r="K2550" t="s">
        <v>138</v>
      </c>
      <c r="L2550" t="s">
        <v>7584</v>
      </c>
      <c r="M2550" t="s">
        <v>7585</v>
      </c>
      <c r="N2550">
        <v>0.463888888</v>
      </c>
      <c r="O2550">
        <v>0</v>
      </c>
      <c r="P2550">
        <v>4165</v>
      </c>
      <c r="Q2550">
        <v>0</v>
      </c>
      <c r="R2550">
        <v>1</v>
      </c>
      <c r="S2550">
        <v>1</v>
      </c>
      <c r="T2550">
        <v>269</v>
      </c>
      <c r="U2550">
        <v>0</v>
      </c>
      <c r="V2550">
        <v>2</v>
      </c>
      <c r="W2550">
        <v>0</v>
      </c>
      <c r="X2550">
        <v>402.909104091941</v>
      </c>
      <c r="Y2550">
        <v>0</v>
      </c>
      <c r="Z2550">
        <v>3.3435136933333337E-3</v>
      </c>
      <c r="AA2550">
        <v>13.484371854350909</v>
      </c>
      <c r="AB2550">
        <v>154.85339059464792</v>
      </c>
      <c r="AC2550">
        <v>0</v>
      </c>
      <c r="AD2550">
        <v>9.6669916414442678</v>
      </c>
      <c r="AE2550">
        <v>580.91720169607743</v>
      </c>
    </row>
    <row r="2551" spans="1:31" x14ac:dyDescent="0.25">
      <c r="A2551">
        <v>2417198</v>
      </c>
      <c r="B2551">
        <v>1</v>
      </c>
      <c r="C2551" t="s">
        <v>81</v>
      </c>
      <c r="D2551" t="s">
        <v>112</v>
      </c>
      <c r="E2551" t="s">
        <v>162</v>
      </c>
      <c r="F2551" t="s">
        <v>7586</v>
      </c>
      <c r="G2551" t="s">
        <v>164</v>
      </c>
      <c r="H2551" t="s">
        <v>149</v>
      </c>
      <c r="I2551" t="s">
        <v>136</v>
      </c>
      <c r="J2551" t="s">
        <v>137</v>
      </c>
      <c r="K2551" t="s">
        <v>138</v>
      </c>
      <c r="L2551" t="s">
        <v>7587</v>
      </c>
      <c r="M2551" t="s">
        <v>7588</v>
      </c>
      <c r="N2551">
        <v>2.7044444439999999</v>
      </c>
      <c r="O2551">
        <v>0</v>
      </c>
      <c r="P2551">
        <v>35</v>
      </c>
      <c r="Q2551">
        <v>0</v>
      </c>
      <c r="R2551">
        <v>0</v>
      </c>
      <c r="S2551">
        <v>0</v>
      </c>
      <c r="T2551">
        <v>2</v>
      </c>
      <c r="U2551">
        <v>0</v>
      </c>
      <c r="V2551">
        <v>0</v>
      </c>
      <c r="W2551">
        <v>0</v>
      </c>
      <c r="X2551">
        <v>17.30795180006707</v>
      </c>
      <c r="Y2551">
        <v>0</v>
      </c>
      <c r="Z2551">
        <v>0</v>
      </c>
      <c r="AA2551">
        <v>0</v>
      </c>
      <c r="AB2551">
        <v>1.4585971657777252</v>
      </c>
      <c r="AC2551">
        <v>0</v>
      </c>
      <c r="AD2551">
        <v>0</v>
      </c>
      <c r="AE2551">
        <v>18.766548965844795</v>
      </c>
    </row>
    <row r="2552" spans="1:31" x14ac:dyDescent="0.25">
      <c r="A2552">
        <v>2416488</v>
      </c>
      <c r="B2552">
        <v>1</v>
      </c>
      <c r="C2552" t="s">
        <v>80</v>
      </c>
      <c r="D2552" t="s">
        <v>106</v>
      </c>
      <c r="E2552" t="s">
        <v>162</v>
      </c>
      <c r="F2552" t="s">
        <v>7589</v>
      </c>
      <c r="G2552" t="s">
        <v>164</v>
      </c>
      <c r="H2552" t="s">
        <v>149</v>
      </c>
      <c r="I2552" t="s">
        <v>136</v>
      </c>
      <c r="J2552" t="s">
        <v>137</v>
      </c>
      <c r="K2552" t="s">
        <v>138</v>
      </c>
      <c r="L2552" t="s">
        <v>7590</v>
      </c>
      <c r="M2552" t="s">
        <v>7591</v>
      </c>
      <c r="N2552">
        <v>0.98694444400000003</v>
      </c>
      <c r="O2552">
        <v>0</v>
      </c>
      <c r="P2552">
        <v>6</v>
      </c>
      <c r="Q2552">
        <v>0</v>
      </c>
      <c r="R2552">
        <v>0</v>
      </c>
      <c r="S2552">
        <v>0</v>
      </c>
      <c r="T2552">
        <v>2</v>
      </c>
      <c r="U2552">
        <v>0</v>
      </c>
      <c r="V2552">
        <v>0</v>
      </c>
      <c r="W2552">
        <v>0</v>
      </c>
      <c r="X2552">
        <v>0.76136678256595824</v>
      </c>
      <c r="Y2552">
        <v>0</v>
      </c>
      <c r="Z2552">
        <v>0</v>
      </c>
      <c r="AA2552">
        <v>0</v>
      </c>
      <c r="AB2552">
        <v>1.9330128747512501</v>
      </c>
      <c r="AC2552">
        <v>0</v>
      </c>
      <c r="AD2552">
        <v>0</v>
      </c>
      <c r="AE2552">
        <v>2.6943796573172083</v>
      </c>
    </row>
    <row r="2553" spans="1:31" x14ac:dyDescent="0.25">
      <c r="A2553">
        <v>2416674</v>
      </c>
      <c r="B2553">
        <v>1</v>
      </c>
      <c r="C2553" t="s">
        <v>80</v>
      </c>
      <c r="D2553" t="s">
        <v>102</v>
      </c>
      <c r="E2553" t="s">
        <v>132</v>
      </c>
      <c r="F2553" t="s">
        <v>7592</v>
      </c>
      <c r="G2553" t="s">
        <v>215</v>
      </c>
      <c r="H2553" t="s">
        <v>135</v>
      </c>
      <c r="I2553" t="s">
        <v>136</v>
      </c>
      <c r="J2553" t="s">
        <v>137</v>
      </c>
      <c r="K2553" t="s">
        <v>138</v>
      </c>
      <c r="L2553" t="s">
        <v>7593</v>
      </c>
      <c r="M2553" t="s">
        <v>7594</v>
      </c>
      <c r="N2553">
        <v>0.59361111099999997</v>
      </c>
      <c r="O2553">
        <v>0</v>
      </c>
      <c r="P2553">
        <v>200</v>
      </c>
      <c r="Q2553">
        <v>0</v>
      </c>
      <c r="R2553">
        <v>74</v>
      </c>
      <c r="S2553">
        <v>0</v>
      </c>
      <c r="T2553">
        <v>49</v>
      </c>
      <c r="U2553">
        <v>0</v>
      </c>
      <c r="V2553">
        <v>0</v>
      </c>
      <c r="W2553">
        <v>0</v>
      </c>
      <c r="X2553">
        <v>20.05906176029799</v>
      </c>
      <c r="Y2553">
        <v>0</v>
      </c>
      <c r="Z2553">
        <v>3.9782047540233161</v>
      </c>
      <c r="AA2553">
        <v>0</v>
      </c>
      <c r="AB2553">
        <v>25.007733157172165</v>
      </c>
      <c r="AC2553">
        <v>0</v>
      </c>
      <c r="AD2553">
        <v>0</v>
      </c>
      <c r="AE2553">
        <v>49.044999671493471</v>
      </c>
    </row>
    <row r="2554" spans="1:31" x14ac:dyDescent="0.25">
      <c r="A2554">
        <v>2416680</v>
      </c>
      <c r="B2554">
        <v>1</v>
      </c>
      <c r="C2554" t="s">
        <v>81</v>
      </c>
      <c r="D2554" t="s">
        <v>128</v>
      </c>
      <c r="E2554" t="s">
        <v>146</v>
      </c>
      <c r="F2554" t="s">
        <v>7595</v>
      </c>
      <c r="G2554" t="s">
        <v>148</v>
      </c>
      <c r="H2554" t="s">
        <v>149</v>
      </c>
      <c r="I2554" t="s">
        <v>136</v>
      </c>
      <c r="J2554" t="s">
        <v>137</v>
      </c>
      <c r="K2554" t="s">
        <v>138</v>
      </c>
      <c r="L2554" t="s">
        <v>7596</v>
      </c>
      <c r="M2554" t="s">
        <v>7597</v>
      </c>
      <c r="N2554">
        <v>1.919166666</v>
      </c>
      <c r="O2554">
        <v>0</v>
      </c>
      <c r="P2554">
        <v>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1.2236024203642002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1.2236024203642002</v>
      </c>
    </row>
    <row r="2555" spans="1:31" x14ac:dyDescent="0.25">
      <c r="A2555">
        <v>2416823</v>
      </c>
      <c r="B2555">
        <v>1</v>
      </c>
      <c r="C2555" t="s">
        <v>80</v>
      </c>
      <c r="D2555" t="s">
        <v>100</v>
      </c>
      <c r="E2555" t="s">
        <v>162</v>
      </c>
      <c r="F2555" t="s">
        <v>7598</v>
      </c>
      <c r="G2555" t="s">
        <v>164</v>
      </c>
      <c r="H2555" t="s">
        <v>149</v>
      </c>
      <c r="I2555" t="s">
        <v>136</v>
      </c>
      <c r="J2555" t="s">
        <v>137</v>
      </c>
      <c r="K2555" t="s">
        <v>138</v>
      </c>
      <c r="L2555" t="s">
        <v>7599</v>
      </c>
      <c r="M2555" t="s">
        <v>7600</v>
      </c>
      <c r="N2555">
        <v>2.920555555</v>
      </c>
      <c r="O2555">
        <v>0</v>
      </c>
      <c r="P2555">
        <v>19</v>
      </c>
      <c r="Q2555">
        <v>0</v>
      </c>
      <c r="R2555">
        <v>5</v>
      </c>
      <c r="S2555">
        <v>0</v>
      </c>
      <c r="T2555">
        <v>5</v>
      </c>
      <c r="U2555">
        <v>0</v>
      </c>
      <c r="V2555">
        <v>0</v>
      </c>
      <c r="W2555">
        <v>0</v>
      </c>
      <c r="X2555">
        <v>19.36513648775475</v>
      </c>
      <c r="Y2555">
        <v>0</v>
      </c>
      <c r="Z2555">
        <v>3.4536714825176507</v>
      </c>
      <c r="AA2555">
        <v>0</v>
      </c>
      <c r="AB2555">
        <v>16.071616697193626</v>
      </c>
      <c r="AC2555">
        <v>0</v>
      </c>
      <c r="AD2555">
        <v>0</v>
      </c>
      <c r="AE2555">
        <v>38.890424667466029</v>
      </c>
    </row>
    <row r="2556" spans="1:31" x14ac:dyDescent="0.25">
      <c r="A2556">
        <v>2417341</v>
      </c>
      <c r="B2556">
        <v>1</v>
      </c>
      <c r="C2556" t="s">
        <v>81</v>
      </c>
      <c r="D2556" t="s">
        <v>128</v>
      </c>
      <c r="E2556" t="s">
        <v>162</v>
      </c>
      <c r="F2556" t="s">
        <v>7601</v>
      </c>
      <c r="G2556" t="s">
        <v>164</v>
      </c>
      <c r="H2556" t="s">
        <v>149</v>
      </c>
      <c r="I2556" t="s">
        <v>136</v>
      </c>
      <c r="J2556" t="s">
        <v>137</v>
      </c>
      <c r="K2556" t="s">
        <v>138</v>
      </c>
      <c r="L2556" t="s">
        <v>7602</v>
      </c>
      <c r="M2556" t="s">
        <v>7603</v>
      </c>
      <c r="N2556">
        <v>2.5391666659999999</v>
      </c>
      <c r="O2556">
        <v>0</v>
      </c>
      <c r="P2556">
        <v>127</v>
      </c>
      <c r="Q2556">
        <v>0</v>
      </c>
      <c r="R2556">
        <v>3</v>
      </c>
      <c r="S2556">
        <v>0</v>
      </c>
      <c r="T2556">
        <v>8</v>
      </c>
      <c r="U2556">
        <v>0</v>
      </c>
      <c r="V2556">
        <v>0</v>
      </c>
      <c r="W2556">
        <v>0</v>
      </c>
      <c r="X2556">
        <v>52.662770283981452</v>
      </c>
      <c r="Y2556">
        <v>0</v>
      </c>
      <c r="Z2556">
        <v>7.3870066942686998</v>
      </c>
      <c r="AA2556">
        <v>0</v>
      </c>
      <c r="AB2556">
        <v>1.9073408503219</v>
      </c>
      <c r="AC2556">
        <v>0</v>
      </c>
      <c r="AD2556">
        <v>0</v>
      </c>
      <c r="AE2556">
        <v>61.957117828572052</v>
      </c>
    </row>
    <row r="2557" spans="1:31" x14ac:dyDescent="0.25">
      <c r="A2557">
        <v>2416800</v>
      </c>
      <c r="B2557">
        <v>1</v>
      </c>
      <c r="C2557" t="s">
        <v>80</v>
      </c>
      <c r="D2557" t="s">
        <v>99</v>
      </c>
      <c r="E2557" t="s">
        <v>146</v>
      </c>
      <c r="F2557" t="s">
        <v>7604</v>
      </c>
      <c r="G2557" t="s">
        <v>148</v>
      </c>
      <c r="H2557" t="s">
        <v>149</v>
      </c>
      <c r="I2557" t="s">
        <v>136</v>
      </c>
      <c r="J2557" t="s">
        <v>137</v>
      </c>
      <c r="K2557" t="s">
        <v>138</v>
      </c>
      <c r="L2557" t="s">
        <v>7605</v>
      </c>
      <c r="M2557" t="s">
        <v>7606</v>
      </c>
      <c r="N2557">
        <v>1.1174999999999999</v>
      </c>
      <c r="O2557">
        <v>0</v>
      </c>
      <c r="P2557">
        <v>1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0.1276043476133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0.1276043476133</v>
      </c>
    </row>
    <row r="2558" spans="1:31" x14ac:dyDescent="0.25">
      <c r="A2558">
        <v>2416743</v>
      </c>
      <c r="B2558">
        <v>1</v>
      </c>
      <c r="C2558" t="s">
        <v>80</v>
      </c>
      <c r="D2558" t="s">
        <v>101</v>
      </c>
      <c r="E2558" t="s">
        <v>162</v>
      </c>
      <c r="F2558" t="s">
        <v>7607</v>
      </c>
      <c r="G2558" t="s">
        <v>154</v>
      </c>
      <c r="H2558" t="s">
        <v>149</v>
      </c>
      <c r="I2558" t="s">
        <v>136</v>
      </c>
      <c r="J2558" t="s">
        <v>137</v>
      </c>
      <c r="K2558" t="s">
        <v>138</v>
      </c>
      <c r="L2558" t="s">
        <v>7608</v>
      </c>
      <c r="M2558" t="s">
        <v>7609</v>
      </c>
      <c r="N2558">
        <v>0.60222222199999997</v>
      </c>
      <c r="O2558">
        <v>0</v>
      </c>
      <c r="P2558">
        <v>9</v>
      </c>
      <c r="Q2558">
        <v>0</v>
      </c>
      <c r="R2558">
        <v>0</v>
      </c>
      <c r="S2558">
        <v>0</v>
      </c>
      <c r="T2558">
        <v>3</v>
      </c>
      <c r="U2558">
        <v>0</v>
      </c>
      <c r="V2558">
        <v>0</v>
      </c>
      <c r="W2558">
        <v>0</v>
      </c>
      <c r="X2558">
        <v>1.2213302958079999</v>
      </c>
      <c r="Y2558">
        <v>0</v>
      </c>
      <c r="Z2558">
        <v>0</v>
      </c>
      <c r="AA2558">
        <v>0</v>
      </c>
      <c r="AB2558">
        <v>0.76831635623399996</v>
      </c>
      <c r="AC2558">
        <v>0</v>
      </c>
      <c r="AD2558">
        <v>0</v>
      </c>
      <c r="AE2558">
        <v>1.989646652042</v>
      </c>
    </row>
    <row r="2559" spans="1:31" x14ac:dyDescent="0.25">
      <c r="A2559">
        <v>2417321</v>
      </c>
      <c r="B2559">
        <v>1</v>
      </c>
      <c r="C2559" t="s">
        <v>80</v>
      </c>
      <c r="D2559" t="s">
        <v>103</v>
      </c>
      <c r="E2559" t="s">
        <v>162</v>
      </c>
      <c r="F2559" t="s">
        <v>7610</v>
      </c>
      <c r="G2559" t="s">
        <v>7611</v>
      </c>
      <c r="H2559" t="s">
        <v>149</v>
      </c>
      <c r="I2559" t="s">
        <v>136</v>
      </c>
      <c r="J2559" t="s">
        <v>137</v>
      </c>
      <c r="K2559" t="s">
        <v>138</v>
      </c>
      <c r="L2559" t="s">
        <v>7612</v>
      </c>
      <c r="M2559" t="s">
        <v>7613</v>
      </c>
      <c r="N2559">
        <v>0.59527777699999995</v>
      </c>
      <c r="O2559">
        <v>0</v>
      </c>
      <c r="P2559">
        <v>176</v>
      </c>
      <c r="Q2559">
        <v>0</v>
      </c>
      <c r="R2559">
        <v>0</v>
      </c>
      <c r="S2559">
        <v>0</v>
      </c>
      <c r="T2559">
        <v>26</v>
      </c>
      <c r="U2559">
        <v>0</v>
      </c>
      <c r="V2559">
        <v>0</v>
      </c>
      <c r="W2559">
        <v>0</v>
      </c>
      <c r="X2559">
        <v>26.59056803069312</v>
      </c>
      <c r="Y2559">
        <v>0</v>
      </c>
      <c r="Z2559">
        <v>0</v>
      </c>
      <c r="AA2559">
        <v>0</v>
      </c>
      <c r="AB2559">
        <v>12.057564831159933</v>
      </c>
      <c r="AC2559">
        <v>0</v>
      </c>
      <c r="AD2559">
        <v>0</v>
      </c>
      <c r="AE2559">
        <v>38.648132861853057</v>
      </c>
    </row>
    <row r="2560" spans="1:31" x14ac:dyDescent="0.25">
      <c r="A2560">
        <v>2416929</v>
      </c>
      <c r="B2560">
        <v>1</v>
      </c>
      <c r="C2560" t="s">
        <v>80</v>
      </c>
      <c r="D2560" t="s">
        <v>87</v>
      </c>
      <c r="E2560" t="s">
        <v>241</v>
      </c>
      <c r="F2560" t="s">
        <v>7614</v>
      </c>
      <c r="G2560" t="s">
        <v>143</v>
      </c>
      <c r="H2560" t="s">
        <v>135</v>
      </c>
      <c r="I2560" t="s">
        <v>136</v>
      </c>
      <c r="J2560" t="s">
        <v>137</v>
      </c>
      <c r="K2560" t="s">
        <v>138</v>
      </c>
      <c r="L2560" t="s">
        <v>7615</v>
      </c>
      <c r="M2560" t="s">
        <v>7616</v>
      </c>
      <c r="N2560">
        <v>0.33</v>
      </c>
      <c r="O2560">
        <v>0</v>
      </c>
      <c r="P2560">
        <v>3017</v>
      </c>
      <c r="Q2560">
        <v>0</v>
      </c>
      <c r="R2560">
        <v>9</v>
      </c>
      <c r="S2560">
        <v>0</v>
      </c>
      <c r="T2560">
        <v>121</v>
      </c>
      <c r="U2560">
        <v>0</v>
      </c>
      <c r="V2560">
        <v>0</v>
      </c>
      <c r="W2560">
        <v>0</v>
      </c>
      <c r="X2560">
        <v>177.67177390901267</v>
      </c>
      <c r="Y2560">
        <v>0</v>
      </c>
      <c r="Z2560">
        <v>0.44069402125162499</v>
      </c>
      <c r="AA2560">
        <v>0</v>
      </c>
      <c r="AB2560">
        <v>67.615182963322596</v>
      </c>
      <c r="AC2560">
        <v>0</v>
      </c>
      <c r="AD2560">
        <v>0</v>
      </c>
      <c r="AE2560">
        <v>245.72765089358688</v>
      </c>
    </row>
    <row r="2561" spans="1:31" x14ac:dyDescent="0.25">
      <c r="A2561">
        <v>2417035</v>
      </c>
      <c r="B2561">
        <v>1</v>
      </c>
      <c r="C2561" t="s">
        <v>80</v>
      </c>
      <c r="D2561" t="s">
        <v>90</v>
      </c>
      <c r="E2561" t="s">
        <v>162</v>
      </c>
      <c r="F2561" t="s">
        <v>7617</v>
      </c>
      <c r="G2561" t="s">
        <v>164</v>
      </c>
      <c r="H2561" t="s">
        <v>149</v>
      </c>
      <c r="I2561" t="s">
        <v>136</v>
      </c>
      <c r="J2561" t="s">
        <v>137</v>
      </c>
      <c r="K2561" t="s">
        <v>138</v>
      </c>
      <c r="L2561" t="s">
        <v>7618</v>
      </c>
      <c r="M2561" t="s">
        <v>7619</v>
      </c>
      <c r="N2561">
        <v>2.5019444439999998</v>
      </c>
      <c r="O2561">
        <v>0</v>
      </c>
      <c r="P2561">
        <v>166</v>
      </c>
      <c r="Q2561">
        <v>0</v>
      </c>
      <c r="R2561">
        <v>0</v>
      </c>
      <c r="S2561">
        <v>0</v>
      </c>
      <c r="T2561">
        <v>10</v>
      </c>
      <c r="U2561">
        <v>0</v>
      </c>
      <c r="V2561">
        <v>0</v>
      </c>
      <c r="W2561">
        <v>0</v>
      </c>
      <c r="X2561">
        <v>101.78103680957129</v>
      </c>
      <c r="Y2561">
        <v>0</v>
      </c>
      <c r="Z2561">
        <v>0</v>
      </c>
      <c r="AA2561">
        <v>0</v>
      </c>
      <c r="AB2561">
        <v>15.524443688746281</v>
      </c>
      <c r="AC2561">
        <v>0</v>
      </c>
      <c r="AD2561">
        <v>0</v>
      </c>
      <c r="AE2561">
        <v>117.30548049831756</v>
      </c>
    </row>
    <row r="2562" spans="1:31" x14ac:dyDescent="0.25">
      <c r="A2562">
        <v>2417284</v>
      </c>
      <c r="B2562">
        <v>1</v>
      </c>
      <c r="C2562" t="s">
        <v>80</v>
      </c>
      <c r="D2562" t="s">
        <v>93</v>
      </c>
      <c r="E2562" t="s">
        <v>174</v>
      </c>
      <c r="F2562" t="s">
        <v>7620</v>
      </c>
      <c r="G2562" t="s">
        <v>143</v>
      </c>
      <c r="H2562" t="s">
        <v>135</v>
      </c>
      <c r="I2562" t="s">
        <v>136</v>
      </c>
      <c r="J2562" t="s">
        <v>137</v>
      </c>
      <c r="K2562" t="s">
        <v>138</v>
      </c>
      <c r="L2562" t="s">
        <v>7621</v>
      </c>
      <c r="M2562" t="s">
        <v>7622</v>
      </c>
      <c r="N2562">
        <v>0.68194444399999998</v>
      </c>
      <c r="O2562">
        <v>0</v>
      </c>
      <c r="P2562">
        <v>197</v>
      </c>
      <c r="Q2562">
        <v>2</v>
      </c>
      <c r="R2562">
        <v>47</v>
      </c>
      <c r="S2562">
        <v>4</v>
      </c>
      <c r="T2562">
        <v>43</v>
      </c>
      <c r="U2562">
        <v>0</v>
      </c>
      <c r="V2562">
        <v>0</v>
      </c>
      <c r="W2562">
        <v>0</v>
      </c>
      <c r="X2562">
        <v>9.5897360868751722</v>
      </c>
      <c r="Y2562">
        <v>2.3889360580200005</v>
      </c>
      <c r="Z2562">
        <v>1.9239941841600001</v>
      </c>
      <c r="AA2562">
        <v>3.7081312072046666</v>
      </c>
      <c r="AB2562">
        <v>8.3743751222921095</v>
      </c>
      <c r="AC2562">
        <v>0</v>
      </c>
      <c r="AD2562">
        <v>0</v>
      </c>
      <c r="AE2562">
        <v>25.985172658551946</v>
      </c>
    </row>
    <row r="2563" spans="1:31" x14ac:dyDescent="0.25">
      <c r="A2563">
        <v>2417029</v>
      </c>
      <c r="B2563">
        <v>1</v>
      </c>
      <c r="C2563" t="s">
        <v>80</v>
      </c>
      <c r="D2563" t="s">
        <v>82</v>
      </c>
      <c r="E2563" t="s">
        <v>162</v>
      </c>
      <c r="F2563" t="s">
        <v>980</v>
      </c>
      <c r="G2563" t="s">
        <v>164</v>
      </c>
      <c r="H2563" t="s">
        <v>149</v>
      </c>
      <c r="I2563" t="s">
        <v>136</v>
      </c>
      <c r="J2563" t="s">
        <v>137</v>
      </c>
      <c r="K2563" t="s">
        <v>138</v>
      </c>
      <c r="L2563" t="s">
        <v>7623</v>
      </c>
      <c r="M2563" t="s">
        <v>7624</v>
      </c>
      <c r="N2563">
        <v>2.0508333329999999</v>
      </c>
      <c r="O2563">
        <v>0</v>
      </c>
      <c r="P2563">
        <v>31</v>
      </c>
      <c r="Q2563">
        <v>0</v>
      </c>
      <c r="R2563">
        <v>0</v>
      </c>
      <c r="S2563">
        <v>0</v>
      </c>
      <c r="T2563">
        <v>5</v>
      </c>
      <c r="U2563">
        <v>0</v>
      </c>
      <c r="V2563">
        <v>0</v>
      </c>
      <c r="W2563">
        <v>0</v>
      </c>
      <c r="X2563">
        <v>17.560436745185601</v>
      </c>
      <c r="Y2563">
        <v>0</v>
      </c>
      <c r="Z2563">
        <v>0</v>
      </c>
      <c r="AA2563">
        <v>0</v>
      </c>
      <c r="AB2563">
        <v>10.054425064181403</v>
      </c>
      <c r="AC2563">
        <v>0</v>
      </c>
      <c r="AD2563">
        <v>0</v>
      </c>
      <c r="AE2563">
        <v>27.614861809367007</v>
      </c>
    </row>
    <row r="2564" spans="1:31" x14ac:dyDescent="0.25">
      <c r="A2564">
        <v>2416886</v>
      </c>
      <c r="B2564">
        <v>1</v>
      </c>
      <c r="C2564" t="s">
        <v>81</v>
      </c>
      <c r="D2564" t="s">
        <v>123</v>
      </c>
      <c r="E2564" t="s">
        <v>141</v>
      </c>
      <c r="F2564" t="s">
        <v>7625</v>
      </c>
      <c r="G2564" t="s">
        <v>143</v>
      </c>
      <c r="H2564" t="s">
        <v>135</v>
      </c>
      <c r="I2564" t="s">
        <v>136</v>
      </c>
      <c r="J2564" t="s">
        <v>137</v>
      </c>
      <c r="K2564" t="s">
        <v>138</v>
      </c>
      <c r="L2564" t="s">
        <v>7626</v>
      </c>
      <c r="M2564" t="s">
        <v>7627</v>
      </c>
      <c r="N2564">
        <v>0.65249999999999997</v>
      </c>
      <c r="O2564">
        <v>1</v>
      </c>
      <c r="P2564">
        <v>738</v>
      </c>
      <c r="Q2564">
        <v>6</v>
      </c>
      <c r="R2564">
        <v>29</v>
      </c>
      <c r="S2564">
        <v>2</v>
      </c>
      <c r="T2564">
        <v>51</v>
      </c>
      <c r="U2564">
        <v>1</v>
      </c>
      <c r="V2564">
        <v>0</v>
      </c>
      <c r="W2564">
        <v>0.12672371101021668</v>
      </c>
      <c r="X2564">
        <v>55.448772235031008</v>
      </c>
      <c r="Y2564">
        <v>1.41250907702685</v>
      </c>
      <c r="Z2564">
        <v>0.118720239426225</v>
      </c>
      <c r="AA2564">
        <v>8.4831832453548515</v>
      </c>
      <c r="AB2564">
        <v>15.525337888079859</v>
      </c>
      <c r="AC2564">
        <v>17.542078208910382</v>
      </c>
      <c r="AD2564">
        <v>0</v>
      </c>
      <c r="AE2564">
        <v>98.657324604839388</v>
      </c>
    </row>
    <row r="2565" spans="1:31" x14ac:dyDescent="0.25">
      <c r="A2565">
        <v>2417376</v>
      </c>
      <c r="B2565">
        <v>1</v>
      </c>
      <c r="C2565" t="s">
        <v>80</v>
      </c>
      <c r="D2565" t="s">
        <v>83</v>
      </c>
      <c r="E2565" t="s">
        <v>174</v>
      </c>
      <c r="F2565" t="s">
        <v>7628</v>
      </c>
      <c r="G2565" t="s">
        <v>249</v>
      </c>
      <c r="H2565" t="s">
        <v>135</v>
      </c>
      <c r="I2565" t="s">
        <v>136</v>
      </c>
      <c r="J2565" t="s">
        <v>137</v>
      </c>
      <c r="K2565" t="s">
        <v>138</v>
      </c>
      <c r="L2565" t="s">
        <v>7629</v>
      </c>
      <c r="M2565" t="s">
        <v>7630</v>
      </c>
      <c r="N2565">
        <v>0.50305555499999999</v>
      </c>
      <c r="O2565">
        <v>4</v>
      </c>
      <c r="P2565">
        <v>281</v>
      </c>
      <c r="Q2565">
        <v>8</v>
      </c>
      <c r="R2565">
        <v>29</v>
      </c>
      <c r="S2565">
        <v>8</v>
      </c>
      <c r="T2565">
        <v>25</v>
      </c>
      <c r="U2565">
        <v>0</v>
      </c>
      <c r="V2565">
        <v>0</v>
      </c>
      <c r="W2565">
        <v>1.901766345832917</v>
      </c>
      <c r="X2565">
        <v>35.355338284449054</v>
      </c>
      <c r="Y2565">
        <v>4.8331122031493843</v>
      </c>
      <c r="Z2565">
        <v>5.9978718490443352</v>
      </c>
      <c r="AA2565">
        <v>10.156735829979288</v>
      </c>
      <c r="AB2565">
        <v>15.81796164616248</v>
      </c>
      <c r="AC2565">
        <v>0</v>
      </c>
      <c r="AD2565">
        <v>0</v>
      </c>
      <c r="AE2565">
        <v>74.062786158617456</v>
      </c>
    </row>
    <row r="2566" spans="1:31" x14ac:dyDescent="0.25">
      <c r="A2566">
        <v>2417539</v>
      </c>
      <c r="B2566">
        <v>1</v>
      </c>
      <c r="C2566" t="s">
        <v>80</v>
      </c>
      <c r="D2566" t="s">
        <v>82</v>
      </c>
      <c r="E2566" t="s">
        <v>288</v>
      </c>
      <c r="F2566" t="s">
        <v>7631</v>
      </c>
      <c r="G2566" t="s">
        <v>164</v>
      </c>
      <c r="H2566" t="s">
        <v>149</v>
      </c>
      <c r="I2566" t="s">
        <v>136</v>
      </c>
      <c r="J2566" t="s">
        <v>137</v>
      </c>
      <c r="K2566" t="s">
        <v>138</v>
      </c>
      <c r="L2566" t="s">
        <v>7632</v>
      </c>
      <c r="M2566" t="s">
        <v>7633</v>
      </c>
      <c r="N2566">
        <v>0.99944444399999999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30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9.9433077146668669</v>
      </c>
      <c r="AC2566">
        <v>0</v>
      </c>
      <c r="AD2566">
        <v>0</v>
      </c>
      <c r="AE2566">
        <v>9.9433077146668669</v>
      </c>
    </row>
    <row r="2567" spans="1:31" x14ac:dyDescent="0.25">
      <c r="A2567">
        <v>2416875</v>
      </c>
      <c r="B2567">
        <v>1</v>
      </c>
      <c r="C2567" t="s">
        <v>81</v>
      </c>
      <c r="D2567" t="s">
        <v>115</v>
      </c>
      <c r="E2567" t="s">
        <v>162</v>
      </c>
      <c r="F2567" t="s">
        <v>7634</v>
      </c>
      <c r="G2567" t="s">
        <v>164</v>
      </c>
      <c r="H2567" t="s">
        <v>149</v>
      </c>
      <c r="I2567" t="s">
        <v>136</v>
      </c>
      <c r="J2567" t="s">
        <v>137</v>
      </c>
      <c r="K2567" t="s">
        <v>138</v>
      </c>
      <c r="L2567" t="s">
        <v>7635</v>
      </c>
      <c r="M2567" t="s">
        <v>7636</v>
      </c>
      <c r="N2567">
        <v>1.081388888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</row>
    <row r="2568" spans="1:31" x14ac:dyDescent="0.25">
      <c r="A2568">
        <v>2416852</v>
      </c>
      <c r="B2568">
        <v>1</v>
      </c>
      <c r="C2568" t="s">
        <v>80</v>
      </c>
      <c r="D2568" t="s">
        <v>101</v>
      </c>
      <c r="E2568" t="s">
        <v>162</v>
      </c>
      <c r="F2568" t="s">
        <v>7637</v>
      </c>
      <c r="G2568" t="s">
        <v>154</v>
      </c>
      <c r="H2568" t="s">
        <v>149</v>
      </c>
      <c r="I2568" t="s">
        <v>136</v>
      </c>
      <c r="J2568" t="s">
        <v>137</v>
      </c>
      <c r="K2568" t="s">
        <v>138</v>
      </c>
      <c r="L2568" t="s">
        <v>7638</v>
      </c>
      <c r="M2568" t="s">
        <v>7639</v>
      </c>
      <c r="N2568">
        <v>0.65166666600000001</v>
      </c>
      <c r="O2568">
        <v>0</v>
      </c>
      <c r="P2568">
        <v>64</v>
      </c>
      <c r="Q2568">
        <v>0</v>
      </c>
      <c r="R2568">
        <v>11</v>
      </c>
      <c r="S2568">
        <v>0</v>
      </c>
      <c r="T2568">
        <v>24</v>
      </c>
      <c r="U2568">
        <v>0</v>
      </c>
      <c r="V2568">
        <v>0</v>
      </c>
      <c r="W2568">
        <v>0</v>
      </c>
      <c r="X2568">
        <v>10.298939091120502</v>
      </c>
      <c r="Y2568">
        <v>0</v>
      </c>
      <c r="Z2568">
        <v>1.3872018334159999</v>
      </c>
      <c r="AA2568">
        <v>0</v>
      </c>
      <c r="AB2568">
        <v>22.451121594912085</v>
      </c>
      <c r="AC2568">
        <v>0</v>
      </c>
      <c r="AD2568">
        <v>0</v>
      </c>
      <c r="AE2568">
        <v>34.137262519448583</v>
      </c>
    </row>
    <row r="2569" spans="1:31" x14ac:dyDescent="0.25">
      <c r="A2569">
        <v>2417662</v>
      </c>
      <c r="B2569">
        <v>1</v>
      </c>
      <c r="C2569" t="s">
        <v>80</v>
      </c>
      <c r="D2569" t="s">
        <v>82</v>
      </c>
      <c r="E2569" t="s">
        <v>146</v>
      </c>
      <c r="F2569" t="s">
        <v>7640</v>
      </c>
      <c r="G2569" t="s">
        <v>148</v>
      </c>
      <c r="H2569" t="s">
        <v>149</v>
      </c>
      <c r="I2569" t="s">
        <v>136</v>
      </c>
      <c r="J2569" t="s">
        <v>137</v>
      </c>
      <c r="K2569" t="s">
        <v>138</v>
      </c>
      <c r="L2569" t="s">
        <v>7641</v>
      </c>
      <c r="M2569" t="s">
        <v>7642</v>
      </c>
      <c r="N2569">
        <v>3.3433333329999999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0.63949733153243338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0.63949733153243338</v>
      </c>
    </row>
    <row r="2570" spans="1:31" x14ac:dyDescent="0.25">
      <c r="A2570">
        <v>2417021</v>
      </c>
      <c r="B2570">
        <v>1</v>
      </c>
      <c r="C2570" t="s">
        <v>80</v>
      </c>
      <c r="D2570" t="s">
        <v>103</v>
      </c>
      <c r="E2570" t="s">
        <v>162</v>
      </c>
      <c r="F2570" t="s">
        <v>7643</v>
      </c>
      <c r="G2570" t="s">
        <v>2250</v>
      </c>
      <c r="H2570" t="s">
        <v>149</v>
      </c>
      <c r="I2570" t="s">
        <v>136</v>
      </c>
      <c r="J2570" t="s">
        <v>137</v>
      </c>
      <c r="K2570" t="s">
        <v>138</v>
      </c>
      <c r="L2570" t="s">
        <v>7644</v>
      </c>
      <c r="M2570" t="s">
        <v>7645</v>
      </c>
      <c r="N2570">
        <v>3.079722222</v>
      </c>
      <c r="O2570">
        <v>0</v>
      </c>
      <c r="P2570">
        <v>61</v>
      </c>
      <c r="Q2570">
        <v>0</v>
      </c>
      <c r="R2570">
        <v>0</v>
      </c>
      <c r="S2570">
        <v>0</v>
      </c>
      <c r="T2570">
        <v>2</v>
      </c>
      <c r="U2570">
        <v>0</v>
      </c>
      <c r="V2570">
        <v>0</v>
      </c>
      <c r="W2570">
        <v>0</v>
      </c>
      <c r="X2570">
        <v>42.083169205920306</v>
      </c>
      <c r="Y2570">
        <v>0</v>
      </c>
      <c r="Z2570">
        <v>0</v>
      </c>
      <c r="AA2570">
        <v>0</v>
      </c>
      <c r="AB2570">
        <v>0.13055548251203333</v>
      </c>
      <c r="AC2570">
        <v>0</v>
      </c>
      <c r="AD2570">
        <v>0</v>
      </c>
      <c r="AE2570">
        <v>42.213724688432343</v>
      </c>
    </row>
    <row r="2571" spans="1:31" x14ac:dyDescent="0.25">
      <c r="A2571">
        <v>2416958</v>
      </c>
      <c r="B2571">
        <v>1</v>
      </c>
      <c r="C2571" t="s">
        <v>80</v>
      </c>
      <c r="D2571" t="s">
        <v>83</v>
      </c>
      <c r="E2571" t="s">
        <v>141</v>
      </c>
      <c r="F2571" t="s">
        <v>7646</v>
      </c>
      <c r="G2571" t="s">
        <v>329</v>
      </c>
      <c r="H2571" t="s">
        <v>135</v>
      </c>
      <c r="I2571" t="s">
        <v>136</v>
      </c>
      <c r="J2571" t="s">
        <v>137</v>
      </c>
      <c r="K2571" t="s">
        <v>138</v>
      </c>
      <c r="L2571" t="s">
        <v>7647</v>
      </c>
      <c r="M2571" t="s">
        <v>7648</v>
      </c>
      <c r="N2571">
        <v>6.2666666659999999</v>
      </c>
      <c r="O2571">
        <v>10</v>
      </c>
      <c r="P2571">
        <v>772</v>
      </c>
      <c r="Q2571">
        <v>14</v>
      </c>
      <c r="R2571">
        <v>50</v>
      </c>
      <c r="S2571">
        <v>28</v>
      </c>
      <c r="T2571">
        <v>65</v>
      </c>
      <c r="U2571">
        <v>1</v>
      </c>
      <c r="V2571">
        <v>0</v>
      </c>
      <c r="W2571">
        <v>104.16466473500998</v>
      </c>
      <c r="X2571">
        <v>1402.3120842909584</v>
      </c>
      <c r="Y2571">
        <v>75.405835915873027</v>
      </c>
      <c r="Z2571">
        <v>94.370867145221879</v>
      </c>
      <c r="AA2571">
        <v>2128.6011288192772</v>
      </c>
      <c r="AB2571">
        <v>382.17698239056705</v>
      </c>
      <c r="AC2571">
        <v>172.65821851013749</v>
      </c>
      <c r="AD2571">
        <v>0</v>
      </c>
      <c r="AE2571">
        <v>4359.6897818070456</v>
      </c>
    </row>
    <row r="2572" spans="1:31" x14ac:dyDescent="0.25">
      <c r="A2572">
        <v>2416620</v>
      </c>
      <c r="B2572">
        <v>1</v>
      </c>
      <c r="C2572" t="s">
        <v>80</v>
      </c>
      <c r="D2572" t="s">
        <v>94</v>
      </c>
      <c r="E2572" t="s">
        <v>132</v>
      </c>
      <c r="F2572" t="s">
        <v>4728</v>
      </c>
      <c r="G2572" t="s">
        <v>154</v>
      </c>
      <c r="H2572" t="s">
        <v>135</v>
      </c>
      <c r="I2572" t="s">
        <v>136</v>
      </c>
      <c r="J2572" t="s">
        <v>137</v>
      </c>
      <c r="K2572" t="s">
        <v>138</v>
      </c>
      <c r="L2572" t="s">
        <v>7649</v>
      </c>
      <c r="M2572" t="s">
        <v>7650</v>
      </c>
      <c r="N2572">
        <v>1.281666666</v>
      </c>
      <c r="O2572">
        <v>0</v>
      </c>
      <c r="P2572">
        <v>309</v>
      </c>
      <c r="Q2572">
        <v>0</v>
      </c>
      <c r="R2572">
        <v>0</v>
      </c>
      <c r="S2572">
        <v>0</v>
      </c>
      <c r="T2572">
        <v>38</v>
      </c>
      <c r="U2572">
        <v>0</v>
      </c>
      <c r="V2572">
        <v>0</v>
      </c>
      <c r="W2572">
        <v>0</v>
      </c>
      <c r="X2572">
        <v>91.253272061671098</v>
      </c>
      <c r="Y2572">
        <v>0</v>
      </c>
      <c r="Z2572">
        <v>0</v>
      </c>
      <c r="AA2572">
        <v>0</v>
      </c>
      <c r="AB2572">
        <v>35.311573485939526</v>
      </c>
      <c r="AC2572">
        <v>0</v>
      </c>
      <c r="AD2572">
        <v>0</v>
      </c>
      <c r="AE2572">
        <v>126.56484554761062</v>
      </c>
    </row>
    <row r="2573" spans="1:31" x14ac:dyDescent="0.25">
      <c r="A2573">
        <v>2417207</v>
      </c>
      <c r="B2573">
        <v>1</v>
      </c>
      <c r="C2573" t="s">
        <v>81</v>
      </c>
      <c r="D2573" t="s">
        <v>127</v>
      </c>
      <c r="E2573" t="s">
        <v>141</v>
      </c>
      <c r="F2573" t="s">
        <v>7651</v>
      </c>
      <c r="G2573" t="s">
        <v>143</v>
      </c>
      <c r="H2573" t="s">
        <v>135</v>
      </c>
      <c r="I2573" t="s">
        <v>136</v>
      </c>
      <c r="J2573" t="s">
        <v>137</v>
      </c>
      <c r="K2573" t="s">
        <v>138</v>
      </c>
      <c r="L2573" t="s">
        <v>7652</v>
      </c>
      <c r="M2573" t="s">
        <v>7653</v>
      </c>
      <c r="N2573">
        <v>2.7349999999999999</v>
      </c>
      <c r="O2573">
        <v>1</v>
      </c>
      <c r="P2573">
        <v>0</v>
      </c>
      <c r="Q2573">
        <v>32</v>
      </c>
      <c r="R2573">
        <v>0</v>
      </c>
      <c r="S2573">
        <v>6</v>
      </c>
      <c r="T2573">
        <v>0</v>
      </c>
      <c r="U2573">
        <v>2</v>
      </c>
      <c r="V2573">
        <v>0</v>
      </c>
      <c r="W2573">
        <v>0.70515090355730004</v>
      </c>
      <c r="X2573">
        <v>0</v>
      </c>
      <c r="Y2573">
        <v>3.2467600401667336</v>
      </c>
      <c r="Z2573">
        <v>0</v>
      </c>
      <c r="AA2573">
        <v>40.51456909014901</v>
      </c>
      <c r="AB2573">
        <v>0</v>
      </c>
      <c r="AC2573">
        <v>561.6751852385828</v>
      </c>
      <c r="AD2573">
        <v>0</v>
      </c>
      <c r="AE2573">
        <v>606.14166527245584</v>
      </c>
    </row>
    <row r="2574" spans="1:31" x14ac:dyDescent="0.25">
      <c r="A2574">
        <v>2417307</v>
      </c>
      <c r="B2574">
        <v>1</v>
      </c>
      <c r="C2574" t="s">
        <v>80</v>
      </c>
      <c r="D2574" t="s">
        <v>93</v>
      </c>
      <c r="E2574" t="s">
        <v>174</v>
      </c>
      <c r="F2574" t="s">
        <v>7654</v>
      </c>
      <c r="G2574" t="s">
        <v>143</v>
      </c>
      <c r="H2574" t="s">
        <v>135</v>
      </c>
      <c r="I2574" t="s">
        <v>136</v>
      </c>
      <c r="J2574" t="s">
        <v>137</v>
      </c>
      <c r="K2574" t="s">
        <v>138</v>
      </c>
      <c r="L2574" t="s">
        <v>7655</v>
      </c>
      <c r="M2574" t="s">
        <v>7656</v>
      </c>
      <c r="N2574">
        <v>0.51888888799999999</v>
      </c>
      <c r="O2574">
        <v>6</v>
      </c>
      <c r="P2574">
        <v>4647</v>
      </c>
      <c r="Q2574">
        <v>166</v>
      </c>
      <c r="R2574">
        <v>1020</v>
      </c>
      <c r="S2574">
        <v>34</v>
      </c>
      <c r="T2574">
        <v>1111</v>
      </c>
      <c r="U2574">
        <v>7</v>
      </c>
      <c r="V2574">
        <v>0</v>
      </c>
      <c r="W2574">
        <v>3.4658822591399998</v>
      </c>
      <c r="X2574">
        <v>387.57245244954822</v>
      </c>
      <c r="Y2574">
        <v>216.11460045949715</v>
      </c>
      <c r="Z2574">
        <v>277.94722969325113</v>
      </c>
      <c r="AA2574">
        <v>91.200493474141894</v>
      </c>
      <c r="AB2574">
        <v>279.11363233067351</v>
      </c>
      <c r="AC2574">
        <v>190.96491988226401</v>
      </c>
      <c r="AD2574">
        <v>0</v>
      </c>
      <c r="AE2574">
        <v>1446.3792105485159</v>
      </c>
    </row>
    <row r="2575" spans="1:31" x14ac:dyDescent="0.25">
      <c r="A2575">
        <v>2416520</v>
      </c>
      <c r="B2575">
        <v>1</v>
      </c>
      <c r="C2575" t="s">
        <v>81</v>
      </c>
      <c r="D2575" t="s">
        <v>122</v>
      </c>
      <c r="E2575" t="s">
        <v>174</v>
      </c>
      <c r="F2575" t="s">
        <v>6547</v>
      </c>
      <c r="G2575" t="s">
        <v>158</v>
      </c>
      <c r="H2575" t="s">
        <v>135</v>
      </c>
      <c r="I2575" t="s">
        <v>136</v>
      </c>
      <c r="J2575" t="s">
        <v>137</v>
      </c>
      <c r="K2575" t="s">
        <v>159</v>
      </c>
      <c r="L2575" t="s">
        <v>7657</v>
      </c>
      <c r="M2575" t="s">
        <v>7658</v>
      </c>
      <c r="N2575">
        <v>6.5294444440000001</v>
      </c>
      <c r="O2575">
        <v>16</v>
      </c>
      <c r="P2575">
        <v>889</v>
      </c>
      <c r="Q2575">
        <v>2</v>
      </c>
      <c r="R2575">
        <v>24</v>
      </c>
      <c r="S2575">
        <v>2</v>
      </c>
      <c r="T2575">
        <v>63</v>
      </c>
      <c r="U2575">
        <v>1</v>
      </c>
      <c r="V2575">
        <v>0</v>
      </c>
      <c r="W2575">
        <v>16.209761017586498</v>
      </c>
      <c r="X2575">
        <v>645.37171550422988</v>
      </c>
      <c r="Y2575">
        <v>2.564799450562333</v>
      </c>
      <c r="Z2575">
        <v>37.150055868061628</v>
      </c>
      <c r="AA2575">
        <v>19.753635739578538</v>
      </c>
      <c r="AB2575">
        <v>155.96471801302852</v>
      </c>
      <c r="AC2575">
        <v>368.61302843316162</v>
      </c>
      <c r="AD2575">
        <v>0</v>
      </c>
      <c r="AE2575">
        <v>1245.6277140262089</v>
      </c>
    </row>
    <row r="2576" spans="1:31" x14ac:dyDescent="0.25">
      <c r="A2576">
        <v>2417645</v>
      </c>
      <c r="B2576">
        <v>1</v>
      </c>
      <c r="C2576" t="s">
        <v>81</v>
      </c>
      <c r="D2576" t="s">
        <v>128</v>
      </c>
      <c r="E2576" t="s">
        <v>146</v>
      </c>
      <c r="F2576" t="s">
        <v>7659</v>
      </c>
      <c r="G2576" t="s">
        <v>282</v>
      </c>
      <c r="H2576" t="s">
        <v>149</v>
      </c>
      <c r="I2576" t="s">
        <v>136</v>
      </c>
      <c r="J2576" t="s">
        <v>137</v>
      </c>
      <c r="K2576" t="s">
        <v>138</v>
      </c>
      <c r="L2576" t="s">
        <v>7660</v>
      </c>
      <c r="M2576" t="s">
        <v>7661</v>
      </c>
      <c r="N2576">
        <v>0.96694444400000001</v>
      </c>
      <c r="O2576">
        <v>0</v>
      </c>
      <c r="P2576">
        <v>7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1.3814591084208832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1.3814591084208832</v>
      </c>
    </row>
    <row r="2577" spans="1:31" x14ac:dyDescent="0.25">
      <c r="A2577">
        <v>2416912</v>
      </c>
      <c r="B2577">
        <v>1</v>
      </c>
      <c r="C2577" t="s">
        <v>80</v>
      </c>
      <c r="D2577" t="s">
        <v>84</v>
      </c>
      <c r="E2577" t="s">
        <v>146</v>
      </c>
      <c r="F2577" t="s">
        <v>7662</v>
      </c>
      <c r="G2577" t="s">
        <v>199</v>
      </c>
      <c r="H2577" t="s">
        <v>149</v>
      </c>
      <c r="I2577" t="s">
        <v>136</v>
      </c>
      <c r="J2577" t="s">
        <v>137</v>
      </c>
      <c r="K2577" t="s">
        <v>138</v>
      </c>
      <c r="L2577" t="s">
        <v>7663</v>
      </c>
      <c r="M2577" t="s">
        <v>7664</v>
      </c>
      <c r="N2577">
        <v>3.2613888879999999</v>
      </c>
      <c r="O2577">
        <v>0</v>
      </c>
      <c r="P2577">
        <v>11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5.8666205340799333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5.8666205340799333</v>
      </c>
    </row>
    <row r="2578" spans="1:31" x14ac:dyDescent="0.25">
      <c r="A2578">
        <v>2416812</v>
      </c>
      <c r="B2578">
        <v>1</v>
      </c>
      <c r="C2578" t="s">
        <v>80</v>
      </c>
      <c r="D2578" t="s">
        <v>82</v>
      </c>
      <c r="E2578" t="s">
        <v>152</v>
      </c>
      <c r="F2578" t="s">
        <v>7665</v>
      </c>
      <c r="G2578" t="s">
        <v>2349</v>
      </c>
      <c r="H2578" t="s">
        <v>149</v>
      </c>
      <c r="I2578" t="s">
        <v>136</v>
      </c>
      <c r="J2578" t="s">
        <v>3</v>
      </c>
      <c r="K2578" t="s">
        <v>138</v>
      </c>
      <c r="L2578" t="s">
        <v>7666</v>
      </c>
      <c r="M2578" t="s">
        <v>7667</v>
      </c>
      <c r="N2578">
        <v>2.4852777769999999</v>
      </c>
      <c r="O2578">
        <v>0</v>
      </c>
      <c r="P2578">
        <v>366</v>
      </c>
      <c r="Q2578">
        <v>0</v>
      </c>
      <c r="R2578">
        <v>0</v>
      </c>
      <c r="S2578">
        <v>0</v>
      </c>
      <c r="T2578">
        <v>30</v>
      </c>
      <c r="U2578">
        <v>0</v>
      </c>
      <c r="V2578">
        <v>0</v>
      </c>
      <c r="W2578">
        <v>0</v>
      </c>
      <c r="X2578">
        <v>261.91259247143489</v>
      </c>
      <c r="Y2578">
        <v>0</v>
      </c>
      <c r="Z2578">
        <v>0</v>
      </c>
      <c r="AA2578">
        <v>0</v>
      </c>
      <c r="AB2578">
        <v>42.95078624198446</v>
      </c>
      <c r="AC2578">
        <v>0</v>
      </c>
      <c r="AD2578">
        <v>0</v>
      </c>
      <c r="AE2578">
        <v>304.86337871341937</v>
      </c>
    </row>
    <row r="2579" spans="1:31" x14ac:dyDescent="0.25">
      <c r="A2579">
        <v>2417293</v>
      </c>
      <c r="B2579">
        <v>1</v>
      </c>
      <c r="C2579" t="s">
        <v>80</v>
      </c>
      <c r="D2579" t="s">
        <v>93</v>
      </c>
      <c r="E2579" t="s">
        <v>174</v>
      </c>
      <c r="F2579" t="s">
        <v>7668</v>
      </c>
      <c r="G2579" t="s">
        <v>249</v>
      </c>
      <c r="H2579" t="s">
        <v>135</v>
      </c>
      <c r="I2579" t="s">
        <v>136</v>
      </c>
      <c r="J2579" t="s">
        <v>137</v>
      </c>
      <c r="K2579" t="s">
        <v>138</v>
      </c>
      <c r="L2579" t="s">
        <v>7669</v>
      </c>
      <c r="M2579" t="s">
        <v>7670</v>
      </c>
      <c r="N2579">
        <v>3.4611111110000001</v>
      </c>
      <c r="O2579">
        <v>2</v>
      </c>
      <c r="P2579">
        <v>311</v>
      </c>
      <c r="Q2579">
        <v>34</v>
      </c>
      <c r="R2579">
        <v>57</v>
      </c>
      <c r="S2579">
        <v>7</v>
      </c>
      <c r="T2579">
        <v>59</v>
      </c>
      <c r="U2579">
        <v>0</v>
      </c>
      <c r="V2579">
        <v>0</v>
      </c>
      <c r="W2579">
        <v>6.1969003627381669</v>
      </c>
      <c r="X2579">
        <v>195.82914586817816</v>
      </c>
      <c r="Y2579">
        <v>278.23582424023971</v>
      </c>
      <c r="Z2579">
        <v>110.17460824285733</v>
      </c>
      <c r="AA2579">
        <v>50.87301758579153</v>
      </c>
      <c r="AB2579">
        <v>86.033608858090702</v>
      </c>
      <c r="AC2579">
        <v>0</v>
      </c>
      <c r="AD2579">
        <v>0</v>
      </c>
      <c r="AE2579">
        <v>727.34310515789559</v>
      </c>
    </row>
    <row r="2580" spans="1:31" x14ac:dyDescent="0.25">
      <c r="A2580">
        <v>2417602</v>
      </c>
      <c r="B2580">
        <v>1</v>
      </c>
      <c r="C2580" t="s">
        <v>80</v>
      </c>
      <c r="D2580" t="s">
        <v>108</v>
      </c>
      <c r="E2580" t="s">
        <v>162</v>
      </c>
      <c r="F2580" t="s">
        <v>7671</v>
      </c>
      <c r="G2580" t="s">
        <v>164</v>
      </c>
      <c r="H2580" t="s">
        <v>149</v>
      </c>
      <c r="I2580" t="s">
        <v>136</v>
      </c>
      <c r="J2580" t="s">
        <v>137</v>
      </c>
      <c r="K2580" t="s">
        <v>138</v>
      </c>
      <c r="L2580" t="s">
        <v>7672</v>
      </c>
      <c r="M2580" t="s">
        <v>7673</v>
      </c>
      <c r="N2580">
        <v>2.1016666659999999</v>
      </c>
      <c r="O2580">
        <v>0</v>
      </c>
      <c r="P2580">
        <v>7</v>
      </c>
      <c r="Q2580">
        <v>0</v>
      </c>
      <c r="R2580">
        <v>2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1.4326350034416753</v>
      </c>
      <c r="Y2580">
        <v>0</v>
      </c>
      <c r="Z2580">
        <v>0.95458363476474994</v>
      </c>
      <c r="AA2580">
        <v>0</v>
      </c>
      <c r="AB2580">
        <v>0</v>
      </c>
      <c r="AC2580">
        <v>0</v>
      </c>
      <c r="AD2580">
        <v>0</v>
      </c>
      <c r="AE2580">
        <v>2.3872186382064253</v>
      </c>
    </row>
    <row r="2581" spans="1:31" x14ac:dyDescent="0.25">
      <c r="A2581">
        <v>2416746</v>
      </c>
      <c r="B2581">
        <v>1</v>
      </c>
      <c r="C2581" t="s">
        <v>80</v>
      </c>
      <c r="D2581" t="s">
        <v>83</v>
      </c>
      <c r="E2581" t="s">
        <v>146</v>
      </c>
      <c r="F2581" t="s">
        <v>7674</v>
      </c>
      <c r="G2581" t="s">
        <v>199</v>
      </c>
      <c r="H2581" t="s">
        <v>149</v>
      </c>
      <c r="I2581" t="s">
        <v>136</v>
      </c>
      <c r="J2581" t="s">
        <v>137</v>
      </c>
      <c r="K2581" t="s">
        <v>138</v>
      </c>
      <c r="L2581" t="s">
        <v>7675</v>
      </c>
      <c r="M2581" t="s">
        <v>7676</v>
      </c>
      <c r="N2581">
        <v>6.6783333330000003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2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15.377311702656444</v>
      </c>
      <c r="AC2581">
        <v>0</v>
      </c>
      <c r="AD2581">
        <v>0</v>
      </c>
      <c r="AE2581">
        <v>15.377311702656444</v>
      </c>
    </row>
    <row r="2582" spans="1:31" x14ac:dyDescent="0.25">
      <c r="A2582">
        <v>2417101</v>
      </c>
      <c r="B2582">
        <v>1</v>
      </c>
      <c r="C2582" t="s">
        <v>80</v>
      </c>
      <c r="D2582" t="s">
        <v>101</v>
      </c>
      <c r="E2582" t="s">
        <v>132</v>
      </c>
      <c r="F2582" t="s">
        <v>7677</v>
      </c>
      <c r="G2582" t="s">
        <v>215</v>
      </c>
      <c r="H2582" t="s">
        <v>135</v>
      </c>
      <c r="I2582" t="s">
        <v>136</v>
      </c>
      <c r="J2582" t="s">
        <v>137</v>
      </c>
      <c r="K2582" t="s">
        <v>138</v>
      </c>
      <c r="L2582" t="s">
        <v>7678</v>
      </c>
      <c r="M2582" t="s">
        <v>7679</v>
      </c>
      <c r="N2582">
        <v>2.3055555550000002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43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26.881942411674046</v>
      </c>
      <c r="AC2582">
        <v>0</v>
      </c>
      <c r="AD2582">
        <v>0</v>
      </c>
      <c r="AE2582">
        <v>26.881942411674046</v>
      </c>
    </row>
    <row r="2583" spans="1:31" x14ac:dyDescent="0.25">
      <c r="A2583">
        <v>2416560</v>
      </c>
      <c r="B2583">
        <v>1</v>
      </c>
      <c r="C2583" t="s">
        <v>80</v>
      </c>
      <c r="D2583" t="s">
        <v>109</v>
      </c>
      <c r="E2583" t="s">
        <v>132</v>
      </c>
      <c r="F2583" t="s">
        <v>7680</v>
      </c>
      <c r="G2583" t="s">
        <v>176</v>
      </c>
      <c r="H2583" t="s">
        <v>135</v>
      </c>
      <c r="I2583" t="s">
        <v>136</v>
      </c>
      <c r="J2583" t="s">
        <v>137</v>
      </c>
      <c r="K2583" t="s">
        <v>159</v>
      </c>
      <c r="L2583" t="s">
        <v>7681</v>
      </c>
      <c r="M2583" t="s">
        <v>7682</v>
      </c>
      <c r="N2583">
        <v>3.7605555549999998</v>
      </c>
      <c r="O2583">
        <v>0</v>
      </c>
      <c r="P2583">
        <v>31</v>
      </c>
      <c r="Q2583">
        <v>0</v>
      </c>
      <c r="R2583">
        <v>0</v>
      </c>
      <c r="S2583">
        <v>0</v>
      </c>
      <c r="T2583">
        <v>2</v>
      </c>
      <c r="U2583">
        <v>0</v>
      </c>
      <c r="V2583">
        <v>0</v>
      </c>
      <c r="W2583">
        <v>0</v>
      </c>
      <c r="X2583">
        <v>10.551391526271086</v>
      </c>
      <c r="Y2583">
        <v>0</v>
      </c>
      <c r="Z2583">
        <v>0</v>
      </c>
      <c r="AA2583">
        <v>0</v>
      </c>
      <c r="AB2583">
        <v>1.8137481820874997E-2</v>
      </c>
      <c r="AC2583">
        <v>0</v>
      </c>
      <c r="AD2583">
        <v>0</v>
      </c>
      <c r="AE2583">
        <v>10.56952900809196</v>
      </c>
    </row>
    <row r="2584" spans="1:31" x14ac:dyDescent="0.25">
      <c r="A2584">
        <v>2416460</v>
      </c>
      <c r="B2584">
        <v>1</v>
      </c>
      <c r="C2584" t="s">
        <v>81</v>
      </c>
      <c r="D2584" t="s">
        <v>123</v>
      </c>
      <c r="E2584" t="s">
        <v>132</v>
      </c>
      <c r="F2584" t="s">
        <v>7683</v>
      </c>
      <c r="G2584" t="s">
        <v>134</v>
      </c>
      <c r="H2584" t="s">
        <v>135</v>
      </c>
      <c r="I2584" t="s">
        <v>136</v>
      </c>
      <c r="J2584" t="s">
        <v>137</v>
      </c>
      <c r="K2584" t="s">
        <v>138</v>
      </c>
      <c r="L2584" t="s">
        <v>7684</v>
      </c>
      <c r="M2584" t="s">
        <v>7685</v>
      </c>
      <c r="N2584">
        <v>1.781666666</v>
      </c>
      <c r="O2584">
        <v>0</v>
      </c>
      <c r="P2584">
        <v>47</v>
      </c>
      <c r="Q2584">
        <v>0</v>
      </c>
      <c r="R2584">
        <v>0</v>
      </c>
      <c r="S2584">
        <v>0</v>
      </c>
      <c r="T2584">
        <v>1</v>
      </c>
      <c r="U2584">
        <v>0</v>
      </c>
      <c r="V2584">
        <v>0</v>
      </c>
      <c r="W2584">
        <v>0</v>
      </c>
      <c r="X2584">
        <v>17.82409347947285</v>
      </c>
      <c r="Y2584">
        <v>0</v>
      </c>
      <c r="Z2584">
        <v>0</v>
      </c>
      <c r="AA2584">
        <v>0</v>
      </c>
      <c r="AB2584">
        <v>1.663882871482</v>
      </c>
      <c r="AC2584">
        <v>0</v>
      </c>
      <c r="AD2584">
        <v>0</v>
      </c>
      <c r="AE2584">
        <v>19.487976350954849</v>
      </c>
    </row>
    <row r="2585" spans="1:31" x14ac:dyDescent="0.25">
      <c r="A2585">
        <v>2417244</v>
      </c>
      <c r="B2585">
        <v>1</v>
      </c>
      <c r="C2585" t="s">
        <v>80</v>
      </c>
      <c r="D2585" t="s">
        <v>93</v>
      </c>
      <c r="E2585" t="s">
        <v>162</v>
      </c>
      <c r="F2585" t="s">
        <v>7686</v>
      </c>
      <c r="G2585" t="s">
        <v>164</v>
      </c>
      <c r="H2585" t="s">
        <v>149</v>
      </c>
      <c r="I2585" t="s">
        <v>136</v>
      </c>
      <c r="J2585" t="s">
        <v>137</v>
      </c>
      <c r="K2585" t="s">
        <v>138</v>
      </c>
      <c r="L2585" t="s">
        <v>7687</v>
      </c>
      <c r="M2585" t="s">
        <v>7688</v>
      </c>
      <c r="N2585">
        <v>6.7941666659999997</v>
      </c>
      <c r="O2585">
        <v>0</v>
      </c>
      <c r="P2585">
        <v>117</v>
      </c>
      <c r="Q2585">
        <v>0</v>
      </c>
      <c r="R2585">
        <v>0</v>
      </c>
      <c r="S2585">
        <v>0</v>
      </c>
      <c r="T2585">
        <v>1</v>
      </c>
      <c r="U2585">
        <v>0</v>
      </c>
      <c r="V2585">
        <v>0</v>
      </c>
      <c r="W2585">
        <v>0</v>
      </c>
      <c r="X2585">
        <v>166.16019015278951</v>
      </c>
      <c r="Y2585">
        <v>0</v>
      </c>
      <c r="Z2585">
        <v>0</v>
      </c>
      <c r="AA2585">
        <v>0</v>
      </c>
      <c r="AB2585">
        <v>3.8546141268000003E-2</v>
      </c>
      <c r="AC2585">
        <v>0</v>
      </c>
      <c r="AD2585">
        <v>0</v>
      </c>
      <c r="AE2585">
        <v>166.19873629405751</v>
      </c>
    </row>
    <row r="2586" spans="1:31" x14ac:dyDescent="0.25">
      <c r="A2586">
        <v>2417416</v>
      </c>
      <c r="B2586">
        <v>1</v>
      </c>
      <c r="C2586" t="s">
        <v>80</v>
      </c>
      <c r="D2586" t="s">
        <v>93</v>
      </c>
      <c r="E2586" t="s">
        <v>146</v>
      </c>
      <c r="F2586" t="s">
        <v>7689</v>
      </c>
      <c r="G2586" t="s">
        <v>199</v>
      </c>
      <c r="H2586" t="s">
        <v>149</v>
      </c>
      <c r="I2586" t="s">
        <v>136</v>
      </c>
      <c r="J2586" t="s">
        <v>137</v>
      </c>
      <c r="K2586" t="s">
        <v>138</v>
      </c>
      <c r="L2586" t="s">
        <v>7690</v>
      </c>
      <c r="M2586" t="s">
        <v>7691</v>
      </c>
      <c r="N2586">
        <v>7.1452777770000004</v>
      </c>
      <c r="O2586">
        <v>0</v>
      </c>
      <c r="P2586">
        <v>7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9.6944888170918357</v>
      </c>
      <c r="Y2586">
        <v>0</v>
      </c>
      <c r="Z2586">
        <v>0</v>
      </c>
      <c r="AA2586">
        <v>0</v>
      </c>
      <c r="AB2586">
        <v>8.3075192368637385</v>
      </c>
      <c r="AC2586">
        <v>0</v>
      </c>
      <c r="AD2586">
        <v>0</v>
      </c>
      <c r="AE2586">
        <v>18.002008053955574</v>
      </c>
    </row>
    <row r="2587" spans="1:31" x14ac:dyDescent="0.25">
      <c r="A2587">
        <v>2416603</v>
      </c>
      <c r="B2587">
        <v>1</v>
      </c>
      <c r="C2587" t="s">
        <v>80</v>
      </c>
      <c r="D2587" t="s">
        <v>99</v>
      </c>
      <c r="E2587" t="s">
        <v>162</v>
      </c>
      <c r="F2587" t="s">
        <v>7692</v>
      </c>
      <c r="G2587" t="s">
        <v>164</v>
      </c>
      <c r="H2587" t="s">
        <v>149</v>
      </c>
      <c r="I2587" t="s">
        <v>136</v>
      </c>
      <c r="J2587" t="s">
        <v>137</v>
      </c>
      <c r="K2587" t="s">
        <v>138</v>
      </c>
      <c r="L2587" t="s">
        <v>7693</v>
      </c>
      <c r="M2587" t="s">
        <v>7694</v>
      </c>
      <c r="N2587">
        <v>1.816944444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0.14551538583442497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0.14551538583442497</v>
      </c>
    </row>
    <row r="2588" spans="1:31" x14ac:dyDescent="0.25">
      <c r="A2588">
        <v>2417536</v>
      </c>
      <c r="B2588">
        <v>1</v>
      </c>
      <c r="C2588" t="s">
        <v>80</v>
      </c>
      <c r="D2588" t="s">
        <v>103</v>
      </c>
      <c r="E2588" t="s">
        <v>141</v>
      </c>
      <c r="F2588" t="s">
        <v>7695</v>
      </c>
      <c r="G2588" t="s">
        <v>143</v>
      </c>
      <c r="H2588" t="s">
        <v>135</v>
      </c>
      <c r="I2588" t="s">
        <v>136</v>
      </c>
      <c r="J2588" t="s">
        <v>137</v>
      </c>
      <c r="K2588" t="s">
        <v>138</v>
      </c>
      <c r="L2588" t="s">
        <v>7696</v>
      </c>
      <c r="M2588" t="s">
        <v>7697</v>
      </c>
      <c r="N2588">
        <v>0.73361111099999998</v>
      </c>
      <c r="O2588">
        <v>1</v>
      </c>
      <c r="P2588">
        <v>0</v>
      </c>
      <c r="Q2588">
        <v>3</v>
      </c>
      <c r="R2588">
        <v>0</v>
      </c>
      <c r="S2588">
        <v>12</v>
      </c>
      <c r="T2588">
        <v>1</v>
      </c>
      <c r="U2588">
        <v>3</v>
      </c>
      <c r="V2588">
        <v>0</v>
      </c>
      <c r="W2588">
        <v>0.63043188658688332</v>
      </c>
      <c r="X2588">
        <v>0</v>
      </c>
      <c r="Y2588">
        <v>18.95077023349252</v>
      </c>
      <c r="Z2588">
        <v>0</v>
      </c>
      <c r="AA2588">
        <v>282.36145310010301</v>
      </c>
      <c r="AB2588">
        <v>0</v>
      </c>
      <c r="AC2588">
        <v>30.660691892219731</v>
      </c>
      <c r="AD2588">
        <v>0</v>
      </c>
      <c r="AE2588">
        <v>332.60334711240216</v>
      </c>
    </row>
    <row r="2589" spans="1:31" x14ac:dyDescent="0.25">
      <c r="A2589">
        <v>2417038</v>
      </c>
      <c r="B2589">
        <v>1</v>
      </c>
      <c r="C2589" t="s">
        <v>80</v>
      </c>
      <c r="D2589" t="s">
        <v>83</v>
      </c>
      <c r="E2589" t="s">
        <v>141</v>
      </c>
      <c r="F2589" t="s">
        <v>7478</v>
      </c>
      <c r="G2589" t="s">
        <v>143</v>
      </c>
      <c r="H2589" t="s">
        <v>135</v>
      </c>
      <c r="I2589" t="s">
        <v>278</v>
      </c>
      <c r="J2589" t="s">
        <v>137</v>
      </c>
      <c r="K2589" t="s">
        <v>138</v>
      </c>
      <c r="L2589" t="s">
        <v>7698</v>
      </c>
      <c r="M2589" t="s">
        <v>7699</v>
      </c>
      <c r="N2589">
        <v>4.4444439999999997E-3</v>
      </c>
      <c r="O2589">
        <v>4</v>
      </c>
      <c r="P2589">
        <v>31</v>
      </c>
      <c r="Q2589">
        <v>0</v>
      </c>
      <c r="R2589">
        <v>0</v>
      </c>
      <c r="S2589">
        <v>7</v>
      </c>
      <c r="T2589">
        <v>2</v>
      </c>
      <c r="U2589">
        <v>0</v>
      </c>
      <c r="V2589">
        <v>0</v>
      </c>
      <c r="W2589">
        <v>0.18864509014386666</v>
      </c>
      <c r="X2589">
        <v>0.13910675399039998</v>
      </c>
      <c r="Y2589">
        <v>0</v>
      </c>
      <c r="Z2589">
        <v>0</v>
      </c>
      <c r="AA2589">
        <v>0.53625439096857785</v>
      </c>
      <c r="AB2589">
        <v>2.5602844871999999E-3</v>
      </c>
      <c r="AC2589">
        <v>0</v>
      </c>
      <c r="AD2589">
        <v>0</v>
      </c>
      <c r="AE2589">
        <v>0.86656651959004449</v>
      </c>
    </row>
    <row r="2590" spans="1:31" x14ac:dyDescent="0.25">
      <c r="A2590">
        <v>2416789</v>
      </c>
      <c r="B2590">
        <v>1</v>
      </c>
      <c r="C2590" t="s">
        <v>80</v>
      </c>
      <c r="D2590" t="s">
        <v>88</v>
      </c>
      <c r="E2590" t="s">
        <v>146</v>
      </c>
      <c r="F2590" t="s">
        <v>7700</v>
      </c>
      <c r="G2590" t="s">
        <v>148</v>
      </c>
      <c r="H2590" t="s">
        <v>149</v>
      </c>
      <c r="I2590" t="s">
        <v>136</v>
      </c>
      <c r="J2590" t="s">
        <v>137</v>
      </c>
      <c r="K2590" t="s">
        <v>138</v>
      </c>
      <c r="L2590" t="s">
        <v>7701</v>
      </c>
      <c r="M2590" t="s">
        <v>7702</v>
      </c>
      <c r="N2590">
        <v>5.8547222220000004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3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16.183621763350217</v>
      </c>
      <c r="AC2590">
        <v>0</v>
      </c>
      <c r="AD2590">
        <v>0</v>
      </c>
      <c r="AE2590">
        <v>16.183621763350217</v>
      </c>
    </row>
    <row r="2591" spans="1:31" x14ac:dyDescent="0.25">
      <c r="A2591">
        <v>2416932</v>
      </c>
      <c r="B2591">
        <v>1</v>
      </c>
      <c r="C2591" t="s">
        <v>80</v>
      </c>
      <c r="D2591" t="s">
        <v>84</v>
      </c>
      <c r="E2591" t="s">
        <v>288</v>
      </c>
      <c r="F2591" t="s">
        <v>7703</v>
      </c>
      <c r="G2591" t="s">
        <v>325</v>
      </c>
      <c r="H2591" t="s">
        <v>149</v>
      </c>
      <c r="I2591" t="s">
        <v>136</v>
      </c>
      <c r="J2591" t="s">
        <v>137</v>
      </c>
      <c r="K2591" t="s">
        <v>138</v>
      </c>
      <c r="L2591" t="s">
        <v>7704</v>
      </c>
      <c r="M2591" t="s">
        <v>7705</v>
      </c>
      <c r="N2591">
        <v>3.5102777770000002</v>
      </c>
      <c r="O2591">
        <v>0</v>
      </c>
      <c r="P2591">
        <v>130</v>
      </c>
      <c r="Q2591">
        <v>0</v>
      </c>
      <c r="R2591">
        <v>0</v>
      </c>
      <c r="S2591">
        <v>0</v>
      </c>
      <c r="T2591">
        <v>42</v>
      </c>
      <c r="U2591">
        <v>0</v>
      </c>
      <c r="V2591">
        <v>0</v>
      </c>
      <c r="W2591">
        <v>0</v>
      </c>
      <c r="X2591">
        <v>71.566441076710205</v>
      </c>
      <c r="Y2591">
        <v>0</v>
      </c>
      <c r="Z2591">
        <v>0</v>
      </c>
      <c r="AA2591">
        <v>0</v>
      </c>
      <c r="AB2591">
        <v>189.10381194309932</v>
      </c>
      <c r="AC2591">
        <v>0</v>
      </c>
      <c r="AD2591">
        <v>0</v>
      </c>
      <c r="AE2591">
        <v>260.67025301980954</v>
      </c>
    </row>
    <row r="2592" spans="1:31" x14ac:dyDescent="0.25">
      <c r="A2592">
        <v>2416434</v>
      </c>
      <c r="B2592">
        <v>1</v>
      </c>
      <c r="C2592" t="s">
        <v>80</v>
      </c>
      <c r="D2592" t="s">
        <v>97</v>
      </c>
      <c r="E2592" t="s">
        <v>152</v>
      </c>
      <c r="F2592" t="s">
        <v>7375</v>
      </c>
      <c r="G2592" t="s">
        <v>403</v>
      </c>
      <c r="H2592" t="s">
        <v>149</v>
      </c>
      <c r="I2592" t="s">
        <v>136</v>
      </c>
      <c r="J2592" t="s">
        <v>137</v>
      </c>
      <c r="K2592" t="s">
        <v>138</v>
      </c>
      <c r="L2592" t="s">
        <v>7706</v>
      </c>
      <c r="M2592" t="s">
        <v>7707</v>
      </c>
      <c r="N2592">
        <v>0.92916666599999997</v>
      </c>
      <c r="O2592">
        <v>0</v>
      </c>
      <c r="P2592">
        <v>3</v>
      </c>
      <c r="Q2592">
        <v>0</v>
      </c>
      <c r="R2592">
        <v>9</v>
      </c>
      <c r="S2592">
        <v>0</v>
      </c>
      <c r="T2592">
        <v>2</v>
      </c>
      <c r="U2592">
        <v>0</v>
      </c>
      <c r="V2592">
        <v>0</v>
      </c>
      <c r="W2592">
        <v>0</v>
      </c>
      <c r="X2592">
        <v>1.9403133502144503</v>
      </c>
      <c r="Y2592">
        <v>0</v>
      </c>
      <c r="Z2592">
        <v>0.50791768328011666</v>
      </c>
      <c r="AA2592">
        <v>0</v>
      </c>
      <c r="AB2592">
        <v>0.9396001060378889</v>
      </c>
      <c r="AC2592">
        <v>0</v>
      </c>
      <c r="AD2592">
        <v>0</v>
      </c>
      <c r="AE2592">
        <v>3.3878311395324561</v>
      </c>
    </row>
    <row r="2593" spans="1:31" x14ac:dyDescent="0.25">
      <c r="A2593">
        <v>2417665</v>
      </c>
      <c r="B2593">
        <v>1</v>
      </c>
      <c r="C2593" t="s">
        <v>81</v>
      </c>
      <c r="D2593" t="s">
        <v>112</v>
      </c>
      <c r="E2593" t="s">
        <v>174</v>
      </c>
      <c r="F2593" t="s">
        <v>7708</v>
      </c>
      <c r="G2593" t="s">
        <v>143</v>
      </c>
      <c r="H2593" t="s">
        <v>135</v>
      </c>
      <c r="I2593" t="s">
        <v>136</v>
      </c>
      <c r="J2593" t="s">
        <v>137</v>
      </c>
      <c r="K2593" t="s">
        <v>138</v>
      </c>
      <c r="L2593" t="s">
        <v>7709</v>
      </c>
      <c r="M2593" t="s">
        <v>7710</v>
      </c>
      <c r="N2593">
        <v>0.20749999999999999</v>
      </c>
      <c r="O2593">
        <v>0</v>
      </c>
      <c r="P2593">
        <v>439</v>
      </c>
      <c r="Q2593">
        <v>0</v>
      </c>
      <c r="R2593">
        <v>58</v>
      </c>
      <c r="S2593">
        <v>6</v>
      </c>
      <c r="T2593">
        <v>68</v>
      </c>
      <c r="U2593">
        <v>3</v>
      </c>
      <c r="V2593">
        <v>0</v>
      </c>
      <c r="W2593">
        <v>0</v>
      </c>
      <c r="X2593">
        <v>13.441002419218053</v>
      </c>
      <c r="Y2593">
        <v>0</v>
      </c>
      <c r="Z2593">
        <v>3.521002218298424</v>
      </c>
      <c r="AA2593">
        <v>27.88411447600155</v>
      </c>
      <c r="AB2593">
        <v>5.6950899356127742</v>
      </c>
      <c r="AC2593">
        <v>4.352122580312999</v>
      </c>
      <c r="AD2593">
        <v>0</v>
      </c>
      <c r="AE2593">
        <v>54.8933316294438</v>
      </c>
    </row>
    <row r="2594" spans="1:31" x14ac:dyDescent="0.25">
      <c r="A2594">
        <v>2416646</v>
      </c>
      <c r="B2594">
        <v>1</v>
      </c>
      <c r="C2594" t="s">
        <v>80</v>
      </c>
      <c r="D2594" t="s">
        <v>88</v>
      </c>
      <c r="E2594" t="s">
        <v>241</v>
      </c>
      <c r="F2594" t="s">
        <v>7711</v>
      </c>
      <c r="G2594" t="s">
        <v>143</v>
      </c>
      <c r="H2594" t="s">
        <v>3075</v>
      </c>
      <c r="I2594" t="s">
        <v>136</v>
      </c>
      <c r="J2594" t="s">
        <v>137</v>
      </c>
      <c r="K2594" t="s">
        <v>138</v>
      </c>
      <c r="L2594" t="s">
        <v>7712</v>
      </c>
      <c r="M2594" t="s">
        <v>7713</v>
      </c>
      <c r="N2594">
        <v>0.40861111100000003</v>
      </c>
      <c r="O2594">
        <v>0</v>
      </c>
      <c r="P2594">
        <v>2044</v>
      </c>
      <c r="Q2594">
        <v>0</v>
      </c>
      <c r="R2594">
        <v>0</v>
      </c>
      <c r="S2594">
        <v>0</v>
      </c>
      <c r="T2594">
        <v>915</v>
      </c>
      <c r="U2594">
        <v>0</v>
      </c>
      <c r="V2594">
        <v>0</v>
      </c>
      <c r="W2594">
        <v>0</v>
      </c>
      <c r="X2594">
        <v>196.16930002666584</v>
      </c>
      <c r="Y2594">
        <v>0</v>
      </c>
      <c r="Z2594">
        <v>0</v>
      </c>
      <c r="AA2594">
        <v>0</v>
      </c>
      <c r="AB2594">
        <v>614.96900806928295</v>
      </c>
      <c r="AC2594">
        <v>0</v>
      </c>
      <c r="AD2594">
        <v>0</v>
      </c>
      <c r="AE2594">
        <v>811.13830809594879</v>
      </c>
    </row>
    <row r="2595" spans="1:31" x14ac:dyDescent="0.25">
      <c r="A2595">
        <v>2416683</v>
      </c>
      <c r="B2595">
        <v>1</v>
      </c>
      <c r="C2595" t="s">
        <v>80</v>
      </c>
      <c r="D2595" t="s">
        <v>102</v>
      </c>
      <c r="E2595" t="s">
        <v>152</v>
      </c>
      <c r="F2595" t="s">
        <v>7714</v>
      </c>
      <c r="G2595" t="s">
        <v>403</v>
      </c>
      <c r="H2595" t="s">
        <v>149</v>
      </c>
      <c r="I2595" t="s">
        <v>136</v>
      </c>
      <c r="J2595" t="s">
        <v>137</v>
      </c>
      <c r="K2595" t="s">
        <v>138</v>
      </c>
      <c r="L2595" t="s">
        <v>7715</v>
      </c>
      <c r="M2595" t="s">
        <v>7716</v>
      </c>
      <c r="N2595">
        <v>1.909444444</v>
      </c>
      <c r="O2595">
        <v>0</v>
      </c>
      <c r="P2595">
        <v>49</v>
      </c>
      <c r="Q2595">
        <v>0</v>
      </c>
      <c r="R2595">
        <v>0</v>
      </c>
      <c r="S2595">
        <v>0</v>
      </c>
      <c r="T2595">
        <v>4</v>
      </c>
      <c r="U2595">
        <v>0</v>
      </c>
      <c r="V2595">
        <v>0</v>
      </c>
      <c r="W2595">
        <v>0</v>
      </c>
      <c r="X2595">
        <v>9.5119172913577028</v>
      </c>
      <c r="Y2595">
        <v>0</v>
      </c>
      <c r="Z2595">
        <v>0</v>
      </c>
      <c r="AA2595">
        <v>0</v>
      </c>
      <c r="AB2595">
        <v>6.4584649678845771</v>
      </c>
      <c r="AC2595">
        <v>0</v>
      </c>
      <c r="AD2595">
        <v>0</v>
      </c>
      <c r="AE2595">
        <v>15.97038225924228</v>
      </c>
    </row>
    <row r="2596" spans="1:31" x14ac:dyDescent="0.25">
      <c r="A2596">
        <v>2417373</v>
      </c>
      <c r="B2596">
        <v>1</v>
      </c>
      <c r="C2596" t="s">
        <v>80</v>
      </c>
      <c r="D2596" t="s">
        <v>83</v>
      </c>
      <c r="E2596" t="s">
        <v>162</v>
      </c>
      <c r="F2596" t="s">
        <v>7717</v>
      </c>
      <c r="G2596" t="s">
        <v>164</v>
      </c>
      <c r="H2596" t="s">
        <v>149</v>
      </c>
      <c r="I2596" t="s">
        <v>136</v>
      </c>
      <c r="J2596" t="s">
        <v>137</v>
      </c>
      <c r="K2596" t="s">
        <v>138</v>
      </c>
      <c r="L2596" t="s">
        <v>7718</v>
      </c>
      <c r="M2596" t="s">
        <v>7719</v>
      </c>
      <c r="N2596">
        <v>2.6466666659999998</v>
      </c>
      <c r="O2596">
        <v>0</v>
      </c>
      <c r="P2596">
        <v>54</v>
      </c>
      <c r="Q2596">
        <v>0</v>
      </c>
      <c r="R2596">
        <v>2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64.48520086156195</v>
      </c>
      <c r="Y2596">
        <v>0</v>
      </c>
      <c r="Z2596">
        <v>2.8107284828442669</v>
      </c>
      <c r="AA2596">
        <v>0</v>
      </c>
      <c r="AB2596">
        <v>5.0656381473999999E-2</v>
      </c>
      <c r="AC2596">
        <v>0</v>
      </c>
      <c r="AD2596">
        <v>0</v>
      </c>
      <c r="AE2596">
        <v>67.346585725880217</v>
      </c>
    </row>
    <row r="2597" spans="1:31" x14ac:dyDescent="0.25">
      <c r="A2597">
        <v>2417473</v>
      </c>
      <c r="B2597">
        <v>1</v>
      </c>
      <c r="C2597" t="s">
        <v>80</v>
      </c>
      <c r="D2597" t="s">
        <v>97</v>
      </c>
      <c r="E2597" t="s">
        <v>146</v>
      </c>
      <c r="F2597" t="s">
        <v>7720</v>
      </c>
      <c r="G2597" t="s">
        <v>199</v>
      </c>
      <c r="H2597" t="s">
        <v>149</v>
      </c>
      <c r="I2597" t="s">
        <v>136</v>
      </c>
      <c r="J2597" t="s">
        <v>137</v>
      </c>
      <c r="K2597" t="s">
        <v>138</v>
      </c>
      <c r="L2597" t="s">
        <v>7721</v>
      </c>
      <c r="M2597" t="s">
        <v>7722</v>
      </c>
      <c r="N2597">
        <v>0.97027777699999995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0.146277646257575</v>
      </c>
      <c r="Y2597">
        <v>0</v>
      </c>
      <c r="Z2597">
        <v>0</v>
      </c>
      <c r="AA2597">
        <v>0</v>
      </c>
      <c r="AB2597">
        <v>1.2958924685482001</v>
      </c>
      <c r="AC2597">
        <v>0</v>
      </c>
      <c r="AD2597">
        <v>0</v>
      </c>
      <c r="AE2597">
        <v>1.4421701148057751</v>
      </c>
    </row>
    <row r="2598" spans="1:31" x14ac:dyDescent="0.25">
      <c r="A2598">
        <v>2417542</v>
      </c>
      <c r="B2598">
        <v>1</v>
      </c>
      <c r="C2598" t="s">
        <v>80</v>
      </c>
      <c r="D2598" t="s">
        <v>101</v>
      </c>
      <c r="E2598" t="s">
        <v>162</v>
      </c>
      <c r="F2598" t="s">
        <v>7723</v>
      </c>
      <c r="G2598" t="s">
        <v>154</v>
      </c>
      <c r="H2598" t="s">
        <v>149</v>
      </c>
      <c r="I2598" t="s">
        <v>136</v>
      </c>
      <c r="J2598" t="s">
        <v>137</v>
      </c>
      <c r="K2598" t="s">
        <v>138</v>
      </c>
      <c r="L2598" t="s">
        <v>7724</v>
      </c>
      <c r="M2598" t="s">
        <v>7725</v>
      </c>
      <c r="N2598">
        <v>0.75277777700000004</v>
      </c>
      <c r="O2598">
        <v>0</v>
      </c>
      <c r="P2598">
        <v>113</v>
      </c>
      <c r="Q2598">
        <v>0</v>
      </c>
      <c r="R2598">
        <v>2</v>
      </c>
      <c r="S2598">
        <v>0</v>
      </c>
      <c r="T2598">
        <v>16</v>
      </c>
      <c r="U2598">
        <v>0</v>
      </c>
      <c r="V2598">
        <v>0</v>
      </c>
      <c r="W2598">
        <v>0</v>
      </c>
      <c r="X2598">
        <v>19.193429177167381</v>
      </c>
      <c r="Y2598">
        <v>0</v>
      </c>
      <c r="Z2598">
        <v>1.15162468464</v>
      </c>
      <c r="AA2598">
        <v>0</v>
      </c>
      <c r="AB2598">
        <v>5.4643615185978165</v>
      </c>
      <c r="AC2598">
        <v>0</v>
      </c>
      <c r="AD2598">
        <v>0</v>
      </c>
      <c r="AE2598">
        <v>25.809415380405198</v>
      </c>
    </row>
    <row r="2599" spans="1:31" x14ac:dyDescent="0.25">
      <c r="A2599">
        <v>2416500</v>
      </c>
      <c r="B2599">
        <v>1</v>
      </c>
      <c r="C2599" t="s">
        <v>80</v>
      </c>
      <c r="D2599" t="s">
        <v>106</v>
      </c>
      <c r="E2599" t="s">
        <v>174</v>
      </c>
      <c r="F2599" t="s">
        <v>7726</v>
      </c>
      <c r="G2599" t="s">
        <v>158</v>
      </c>
      <c r="H2599" t="s">
        <v>135</v>
      </c>
      <c r="I2599" t="s">
        <v>136</v>
      </c>
      <c r="J2599" t="s">
        <v>137</v>
      </c>
      <c r="K2599" t="s">
        <v>159</v>
      </c>
      <c r="L2599" t="s">
        <v>7727</v>
      </c>
      <c r="M2599" t="s">
        <v>7728</v>
      </c>
      <c r="N2599">
        <v>1.3138888879999999</v>
      </c>
      <c r="O2599">
        <v>0</v>
      </c>
      <c r="P2599">
        <v>4579</v>
      </c>
      <c r="Q2599">
        <v>0</v>
      </c>
      <c r="R2599">
        <v>13</v>
      </c>
      <c r="S2599">
        <v>3</v>
      </c>
      <c r="T2599">
        <v>306</v>
      </c>
      <c r="U2599">
        <v>1</v>
      </c>
      <c r="V2599">
        <v>1</v>
      </c>
      <c r="W2599">
        <v>0</v>
      </c>
      <c r="X2599">
        <v>1172.4089662109275</v>
      </c>
      <c r="Y2599">
        <v>0</v>
      </c>
      <c r="Z2599">
        <v>4.2752401381104992</v>
      </c>
      <c r="AA2599">
        <v>984.6114145223612</v>
      </c>
      <c r="AB2599">
        <v>576.3631919530776</v>
      </c>
      <c r="AC2599">
        <v>65.475826966681268</v>
      </c>
      <c r="AD2599">
        <v>22.256267494493702</v>
      </c>
      <c r="AE2599">
        <v>2825.3909072856522</v>
      </c>
    </row>
    <row r="2600" spans="1:31" x14ac:dyDescent="0.25">
      <c r="A2600">
        <v>2416832</v>
      </c>
      <c r="B2600">
        <v>1</v>
      </c>
      <c r="C2600" t="s">
        <v>81</v>
      </c>
      <c r="D2600" t="s">
        <v>122</v>
      </c>
      <c r="E2600" t="s">
        <v>174</v>
      </c>
      <c r="F2600" t="s">
        <v>7729</v>
      </c>
      <c r="G2600" t="s">
        <v>143</v>
      </c>
      <c r="H2600" t="s">
        <v>135</v>
      </c>
      <c r="I2600" t="s">
        <v>136</v>
      </c>
      <c r="J2600" t="s">
        <v>137</v>
      </c>
      <c r="K2600" t="s">
        <v>138</v>
      </c>
      <c r="L2600" t="s">
        <v>7730</v>
      </c>
      <c r="M2600" t="s">
        <v>7731</v>
      </c>
      <c r="N2600">
        <v>0.41666666600000002</v>
      </c>
      <c r="O2600">
        <v>15</v>
      </c>
      <c r="P2600">
        <v>868</v>
      </c>
      <c r="Q2600">
        <v>70</v>
      </c>
      <c r="R2600">
        <v>40</v>
      </c>
      <c r="S2600">
        <v>17</v>
      </c>
      <c r="T2600">
        <v>49</v>
      </c>
      <c r="U2600">
        <v>0</v>
      </c>
      <c r="V2600">
        <v>1</v>
      </c>
      <c r="W2600">
        <v>1.1478721000729166</v>
      </c>
      <c r="X2600">
        <v>45.854255551669738</v>
      </c>
      <c r="Y2600">
        <v>21.683075060288189</v>
      </c>
      <c r="Z2600">
        <v>3.6876365849799253</v>
      </c>
      <c r="AA2600">
        <v>36.674012158472159</v>
      </c>
      <c r="AB2600">
        <v>11.500248637349561</v>
      </c>
      <c r="AC2600">
        <v>0</v>
      </c>
      <c r="AD2600">
        <v>0.77030817896433335</v>
      </c>
      <c r="AE2600">
        <v>121.31740827179682</v>
      </c>
    </row>
    <row r="2601" spans="1:31" x14ac:dyDescent="0.25">
      <c r="A2601">
        <v>2417496</v>
      </c>
      <c r="B2601">
        <v>1</v>
      </c>
      <c r="C2601" t="s">
        <v>81</v>
      </c>
      <c r="D2601" t="s">
        <v>115</v>
      </c>
      <c r="E2601" t="s">
        <v>152</v>
      </c>
      <c r="F2601" t="s">
        <v>7732</v>
      </c>
      <c r="G2601" t="s">
        <v>403</v>
      </c>
      <c r="H2601" t="s">
        <v>149</v>
      </c>
      <c r="I2601" t="s">
        <v>136</v>
      </c>
      <c r="J2601" t="s">
        <v>137</v>
      </c>
      <c r="K2601" t="s">
        <v>138</v>
      </c>
      <c r="L2601" t="s">
        <v>7733</v>
      </c>
      <c r="M2601" t="s">
        <v>7734</v>
      </c>
      <c r="N2601">
        <v>5.3047222219999997</v>
      </c>
      <c r="O2601">
        <v>0</v>
      </c>
      <c r="P2601">
        <v>38</v>
      </c>
      <c r="Q2601">
        <v>0</v>
      </c>
      <c r="R2601">
        <v>9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13.529073128841141</v>
      </c>
      <c r="Y2601">
        <v>0</v>
      </c>
      <c r="Z2601">
        <v>3.7798029372917323</v>
      </c>
      <c r="AA2601">
        <v>0</v>
      </c>
      <c r="AB2601">
        <v>0</v>
      </c>
      <c r="AC2601">
        <v>0</v>
      </c>
      <c r="AD2601">
        <v>0</v>
      </c>
      <c r="AE2601">
        <v>17.308876066132875</v>
      </c>
    </row>
    <row r="2602" spans="1:31" x14ac:dyDescent="0.25">
      <c r="A2602">
        <v>2417164</v>
      </c>
      <c r="B2602">
        <v>1</v>
      </c>
      <c r="C2602" t="s">
        <v>81</v>
      </c>
      <c r="D2602" t="s">
        <v>113</v>
      </c>
      <c r="E2602" t="s">
        <v>162</v>
      </c>
      <c r="F2602" t="s">
        <v>7735</v>
      </c>
      <c r="G2602" t="s">
        <v>164</v>
      </c>
      <c r="H2602" t="s">
        <v>149</v>
      </c>
      <c r="I2602" t="s">
        <v>136</v>
      </c>
      <c r="J2602" t="s">
        <v>137</v>
      </c>
      <c r="K2602" t="s">
        <v>138</v>
      </c>
      <c r="L2602" t="s">
        <v>7736</v>
      </c>
      <c r="M2602" t="s">
        <v>7737</v>
      </c>
      <c r="N2602">
        <v>1.9983333329999999</v>
      </c>
      <c r="O2602">
        <v>0</v>
      </c>
      <c r="P2602">
        <v>23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6.3161897802019098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6.3161897802019098</v>
      </c>
    </row>
    <row r="2603" spans="1:31" x14ac:dyDescent="0.25">
      <c r="A2603">
        <v>2417519</v>
      </c>
      <c r="B2603">
        <v>1</v>
      </c>
      <c r="C2603" t="s">
        <v>80</v>
      </c>
      <c r="D2603" t="s">
        <v>92</v>
      </c>
      <c r="E2603" t="s">
        <v>162</v>
      </c>
      <c r="F2603" t="s">
        <v>7738</v>
      </c>
      <c r="G2603" t="s">
        <v>164</v>
      </c>
      <c r="H2603" t="s">
        <v>149</v>
      </c>
      <c r="I2603" t="s">
        <v>136</v>
      </c>
      <c r="J2603" t="s">
        <v>137</v>
      </c>
      <c r="K2603" t="s">
        <v>138</v>
      </c>
      <c r="L2603" t="s">
        <v>7739</v>
      </c>
      <c r="M2603" t="s">
        <v>7740</v>
      </c>
      <c r="N2603">
        <v>2.0249999999999999</v>
      </c>
      <c r="O2603">
        <v>0</v>
      </c>
      <c r="P2603">
        <v>129</v>
      </c>
      <c r="Q2603">
        <v>0</v>
      </c>
      <c r="R2603">
        <v>0</v>
      </c>
      <c r="S2603">
        <v>0</v>
      </c>
      <c r="T2603">
        <v>5</v>
      </c>
      <c r="U2603">
        <v>0</v>
      </c>
      <c r="V2603">
        <v>0</v>
      </c>
      <c r="W2603">
        <v>0</v>
      </c>
      <c r="X2603">
        <v>17.061080669102086</v>
      </c>
      <c r="Y2603">
        <v>0</v>
      </c>
      <c r="Z2603">
        <v>0</v>
      </c>
      <c r="AA2603">
        <v>0</v>
      </c>
      <c r="AB2603">
        <v>21.416036010471124</v>
      </c>
      <c r="AC2603">
        <v>0</v>
      </c>
      <c r="AD2603">
        <v>0</v>
      </c>
      <c r="AE2603">
        <v>38.477116679573214</v>
      </c>
    </row>
    <row r="2604" spans="1:31" x14ac:dyDescent="0.25">
      <c r="A2604">
        <v>2416454</v>
      </c>
      <c r="B2604">
        <v>1</v>
      </c>
      <c r="C2604" t="s">
        <v>81</v>
      </c>
      <c r="D2604" t="s">
        <v>128</v>
      </c>
      <c r="E2604" t="s">
        <v>141</v>
      </c>
      <c r="F2604" t="s">
        <v>7741</v>
      </c>
      <c r="G2604" t="s">
        <v>249</v>
      </c>
      <c r="H2604" t="s">
        <v>135</v>
      </c>
      <c r="I2604" t="s">
        <v>136</v>
      </c>
      <c r="J2604" t="s">
        <v>137</v>
      </c>
      <c r="K2604" t="s">
        <v>138</v>
      </c>
      <c r="L2604" t="s">
        <v>7742</v>
      </c>
      <c r="M2604" t="s">
        <v>7743</v>
      </c>
      <c r="N2604">
        <v>4.8222222219999997</v>
      </c>
      <c r="O2604">
        <v>8</v>
      </c>
      <c r="P2604">
        <v>919</v>
      </c>
      <c r="Q2604">
        <v>4</v>
      </c>
      <c r="R2604">
        <v>2</v>
      </c>
      <c r="S2604">
        <v>3</v>
      </c>
      <c r="T2604">
        <v>63</v>
      </c>
      <c r="U2604">
        <v>0</v>
      </c>
      <c r="V2604">
        <v>0</v>
      </c>
      <c r="W2604">
        <v>7.9839796275840031</v>
      </c>
      <c r="X2604">
        <v>419.99246888134104</v>
      </c>
      <c r="Y2604">
        <v>3.8329204419688887</v>
      </c>
      <c r="Z2604">
        <v>11.800939536456003</v>
      </c>
      <c r="AA2604">
        <v>21.287341318414668</v>
      </c>
      <c r="AB2604">
        <v>95.332590713246674</v>
      </c>
      <c r="AC2604">
        <v>0</v>
      </c>
      <c r="AD2604">
        <v>0</v>
      </c>
      <c r="AE2604">
        <v>560.23024051901132</v>
      </c>
    </row>
    <row r="2605" spans="1:31" x14ac:dyDescent="0.25">
      <c r="A2605">
        <v>2416377</v>
      </c>
      <c r="B2605">
        <v>1</v>
      </c>
      <c r="C2605" t="s">
        <v>80</v>
      </c>
      <c r="D2605" t="s">
        <v>82</v>
      </c>
      <c r="E2605" t="s">
        <v>152</v>
      </c>
      <c r="F2605" t="s">
        <v>7744</v>
      </c>
      <c r="G2605" t="s">
        <v>593</v>
      </c>
      <c r="H2605" t="s">
        <v>149</v>
      </c>
      <c r="I2605" t="s">
        <v>136</v>
      </c>
      <c r="J2605" t="s">
        <v>137</v>
      </c>
      <c r="K2605" t="s">
        <v>138</v>
      </c>
      <c r="L2605" t="s">
        <v>7745</v>
      </c>
      <c r="M2605" t="s">
        <v>7746</v>
      </c>
      <c r="N2605">
        <v>2.0674999999999999</v>
      </c>
      <c r="O2605">
        <v>0</v>
      </c>
      <c r="P2605">
        <v>1341</v>
      </c>
      <c r="Q2605">
        <v>0</v>
      </c>
      <c r="R2605">
        <v>0</v>
      </c>
      <c r="S2605">
        <v>0</v>
      </c>
      <c r="T2605">
        <v>68</v>
      </c>
      <c r="U2605">
        <v>0</v>
      </c>
      <c r="V2605">
        <v>0</v>
      </c>
      <c r="W2605">
        <v>0</v>
      </c>
      <c r="X2605">
        <v>482.73008803589272</v>
      </c>
      <c r="Y2605">
        <v>0</v>
      </c>
      <c r="Z2605">
        <v>0</v>
      </c>
      <c r="AA2605">
        <v>0</v>
      </c>
      <c r="AB2605">
        <v>77.455073326344348</v>
      </c>
      <c r="AC2605">
        <v>0</v>
      </c>
      <c r="AD2605">
        <v>0</v>
      </c>
      <c r="AE2605">
        <v>560.18516136223707</v>
      </c>
    </row>
    <row r="2606" spans="1:31" x14ac:dyDescent="0.25">
      <c r="A2606">
        <v>2416477</v>
      </c>
      <c r="B2606">
        <v>1</v>
      </c>
      <c r="C2606" t="s">
        <v>81</v>
      </c>
      <c r="D2606" t="s">
        <v>112</v>
      </c>
      <c r="E2606" t="s">
        <v>162</v>
      </c>
      <c r="F2606" t="s">
        <v>7747</v>
      </c>
      <c r="G2606" t="s">
        <v>164</v>
      </c>
      <c r="H2606" t="s">
        <v>149</v>
      </c>
      <c r="I2606" t="s">
        <v>136</v>
      </c>
      <c r="J2606" t="s">
        <v>137</v>
      </c>
      <c r="K2606" t="s">
        <v>138</v>
      </c>
      <c r="L2606" t="s">
        <v>7748</v>
      </c>
      <c r="M2606" t="s">
        <v>7749</v>
      </c>
      <c r="N2606">
        <v>4.2575000000000003</v>
      </c>
      <c r="O2606">
        <v>0</v>
      </c>
      <c r="P2606">
        <v>22</v>
      </c>
      <c r="Q2606">
        <v>0</v>
      </c>
      <c r="R2606">
        <v>0</v>
      </c>
      <c r="S2606">
        <v>0</v>
      </c>
      <c r="T2606">
        <v>2</v>
      </c>
      <c r="U2606">
        <v>0</v>
      </c>
      <c r="V2606">
        <v>0</v>
      </c>
      <c r="W2606">
        <v>0</v>
      </c>
      <c r="X2606">
        <v>11.225485954128001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11.225485954128001</v>
      </c>
    </row>
    <row r="2607" spans="1:31" x14ac:dyDescent="0.25">
      <c r="A2607">
        <v>2417141</v>
      </c>
      <c r="B2607">
        <v>1</v>
      </c>
      <c r="C2607" t="s">
        <v>80</v>
      </c>
      <c r="D2607" t="s">
        <v>108</v>
      </c>
      <c r="E2607" t="s">
        <v>162</v>
      </c>
      <c r="F2607" t="s">
        <v>7750</v>
      </c>
      <c r="G2607" t="s">
        <v>164</v>
      </c>
      <c r="H2607" t="s">
        <v>149</v>
      </c>
      <c r="I2607" t="s">
        <v>136</v>
      </c>
      <c r="J2607" t="s">
        <v>137</v>
      </c>
      <c r="K2607" t="s">
        <v>138</v>
      </c>
      <c r="L2607" t="s">
        <v>7751</v>
      </c>
      <c r="M2607" t="s">
        <v>7752</v>
      </c>
      <c r="N2607">
        <v>5.4894444440000001</v>
      </c>
      <c r="O2607">
        <v>0</v>
      </c>
      <c r="P2607">
        <v>8</v>
      </c>
      <c r="Q2607">
        <v>0</v>
      </c>
      <c r="R2607">
        <v>0</v>
      </c>
      <c r="S2607">
        <v>0</v>
      </c>
      <c r="T2607">
        <v>1</v>
      </c>
      <c r="U2607">
        <v>0</v>
      </c>
      <c r="V2607">
        <v>0</v>
      </c>
      <c r="W2607">
        <v>0</v>
      </c>
      <c r="X2607">
        <v>5.1131442438507335</v>
      </c>
      <c r="Y2607">
        <v>0</v>
      </c>
      <c r="Z2607">
        <v>0</v>
      </c>
      <c r="AA2607">
        <v>0</v>
      </c>
      <c r="AB2607">
        <v>7.3608944399161338</v>
      </c>
      <c r="AC2607">
        <v>0</v>
      </c>
      <c r="AD2607">
        <v>0</v>
      </c>
      <c r="AE2607">
        <v>12.474038683766867</v>
      </c>
    </row>
    <row r="2608" spans="1:31" x14ac:dyDescent="0.25">
      <c r="A2608">
        <v>2416354</v>
      </c>
      <c r="B2608">
        <v>1</v>
      </c>
      <c r="C2608" t="s">
        <v>80</v>
      </c>
      <c r="D2608" t="s">
        <v>99</v>
      </c>
      <c r="E2608" t="s">
        <v>162</v>
      </c>
      <c r="F2608" t="s">
        <v>7753</v>
      </c>
      <c r="G2608" t="s">
        <v>164</v>
      </c>
      <c r="H2608" t="s">
        <v>149</v>
      </c>
      <c r="I2608" t="s">
        <v>136</v>
      </c>
      <c r="J2608" t="s">
        <v>137</v>
      </c>
      <c r="K2608" t="s">
        <v>138</v>
      </c>
      <c r="L2608" t="s">
        <v>7754</v>
      </c>
      <c r="M2608" t="s">
        <v>7755</v>
      </c>
      <c r="N2608">
        <v>3.7319444439999998</v>
      </c>
      <c r="O2608">
        <v>0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</row>
    <row r="2609" spans="1:31" x14ac:dyDescent="0.25">
      <c r="A2609">
        <v>2416623</v>
      </c>
      <c r="B2609">
        <v>1</v>
      </c>
      <c r="C2609" t="s">
        <v>80</v>
      </c>
      <c r="D2609" t="s">
        <v>86</v>
      </c>
      <c r="E2609" t="s">
        <v>152</v>
      </c>
      <c r="F2609" t="s">
        <v>7756</v>
      </c>
      <c r="G2609" t="s">
        <v>154</v>
      </c>
      <c r="H2609" t="s">
        <v>149</v>
      </c>
      <c r="I2609" t="s">
        <v>136</v>
      </c>
      <c r="J2609" t="s">
        <v>137</v>
      </c>
      <c r="K2609" t="s">
        <v>138</v>
      </c>
      <c r="L2609" t="s">
        <v>7757</v>
      </c>
      <c r="M2609" t="s">
        <v>7758</v>
      </c>
      <c r="N2609">
        <v>0.79</v>
      </c>
      <c r="O2609">
        <v>0</v>
      </c>
      <c r="P2609">
        <v>503</v>
      </c>
      <c r="Q2609">
        <v>0</v>
      </c>
      <c r="R2609">
        <v>4</v>
      </c>
      <c r="S2609">
        <v>0</v>
      </c>
      <c r="T2609">
        <v>142</v>
      </c>
      <c r="U2609">
        <v>0</v>
      </c>
      <c r="V2609">
        <v>0</v>
      </c>
      <c r="W2609">
        <v>0</v>
      </c>
      <c r="X2609">
        <v>92.435286772110175</v>
      </c>
      <c r="Y2609">
        <v>0</v>
      </c>
      <c r="Z2609">
        <v>2.134154857239992</v>
      </c>
      <c r="AA2609">
        <v>0</v>
      </c>
      <c r="AB2609">
        <v>82.194135075918979</v>
      </c>
      <c r="AC2609">
        <v>0</v>
      </c>
      <c r="AD2609">
        <v>0</v>
      </c>
      <c r="AE2609">
        <v>176.76357670526914</v>
      </c>
    </row>
    <row r="2610" spans="1:31" x14ac:dyDescent="0.25">
      <c r="A2610">
        <v>2417559</v>
      </c>
      <c r="B2610">
        <v>1</v>
      </c>
      <c r="C2610" t="s">
        <v>81</v>
      </c>
      <c r="D2610" t="s">
        <v>123</v>
      </c>
      <c r="E2610" t="s">
        <v>146</v>
      </c>
      <c r="F2610" t="s">
        <v>7759</v>
      </c>
      <c r="G2610" t="s">
        <v>282</v>
      </c>
      <c r="H2610" t="s">
        <v>149</v>
      </c>
      <c r="I2610" t="s">
        <v>136</v>
      </c>
      <c r="J2610" t="s">
        <v>137</v>
      </c>
      <c r="K2610" t="s">
        <v>138</v>
      </c>
      <c r="L2610" t="s">
        <v>7760</v>
      </c>
      <c r="M2610" t="s">
        <v>7761</v>
      </c>
      <c r="N2610">
        <v>1.855555555</v>
      </c>
      <c r="O2610">
        <v>0</v>
      </c>
      <c r="P2610">
        <v>2</v>
      </c>
      <c r="Q2610">
        <v>0</v>
      </c>
      <c r="R2610">
        <v>0</v>
      </c>
      <c r="S2610">
        <v>0</v>
      </c>
      <c r="T2610">
        <v>1</v>
      </c>
      <c r="U2610">
        <v>0</v>
      </c>
      <c r="V2610">
        <v>0</v>
      </c>
      <c r="W2610">
        <v>0</v>
      </c>
      <c r="X2610">
        <v>0.27220872577099997</v>
      </c>
      <c r="Y2610">
        <v>0</v>
      </c>
      <c r="Z2610">
        <v>0</v>
      </c>
      <c r="AA2610">
        <v>0</v>
      </c>
      <c r="AB2610">
        <v>0.33537878898620005</v>
      </c>
      <c r="AC2610">
        <v>0</v>
      </c>
      <c r="AD2610">
        <v>0</v>
      </c>
      <c r="AE2610">
        <v>0.60758751475720008</v>
      </c>
    </row>
    <row r="2611" spans="1:31" x14ac:dyDescent="0.25">
      <c r="A2611">
        <v>2416563</v>
      </c>
      <c r="B2611">
        <v>1</v>
      </c>
      <c r="C2611" t="s">
        <v>80</v>
      </c>
      <c r="D2611" t="s">
        <v>105</v>
      </c>
      <c r="E2611" t="s">
        <v>162</v>
      </c>
      <c r="F2611" t="s">
        <v>7762</v>
      </c>
      <c r="G2611" t="s">
        <v>154</v>
      </c>
      <c r="H2611" t="s">
        <v>149</v>
      </c>
      <c r="I2611" t="s">
        <v>136</v>
      </c>
      <c r="J2611" t="s">
        <v>137</v>
      </c>
      <c r="K2611" t="s">
        <v>138</v>
      </c>
      <c r="L2611" t="s">
        <v>7763</v>
      </c>
      <c r="M2611" t="s">
        <v>7764</v>
      </c>
      <c r="N2611">
        <v>1.151944444</v>
      </c>
      <c r="O2611">
        <v>0</v>
      </c>
      <c r="P2611">
        <v>225</v>
      </c>
      <c r="Q2611">
        <v>0</v>
      </c>
      <c r="R2611">
        <v>0</v>
      </c>
      <c r="S2611">
        <v>0</v>
      </c>
      <c r="T2611">
        <v>12</v>
      </c>
      <c r="U2611">
        <v>0</v>
      </c>
      <c r="V2611">
        <v>0</v>
      </c>
      <c r="W2611">
        <v>0</v>
      </c>
      <c r="X2611">
        <v>50.114838814727172</v>
      </c>
      <c r="Y2611">
        <v>0</v>
      </c>
      <c r="Z2611">
        <v>0</v>
      </c>
      <c r="AA2611">
        <v>0</v>
      </c>
      <c r="AB2611">
        <v>12.885079483823963</v>
      </c>
      <c r="AC2611">
        <v>0</v>
      </c>
      <c r="AD2611">
        <v>0</v>
      </c>
      <c r="AE2611">
        <v>62.999918298551137</v>
      </c>
    </row>
    <row r="2612" spans="1:31" x14ac:dyDescent="0.25">
      <c r="A2612">
        <v>2417250</v>
      </c>
      <c r="B2612">
        <v>1</v>
      </c>
      <c r="C2612" t="s">
        <v>81</v>
      </c>
      <c r="D2612" t="s">
        <v>121</v>
      </c>
      <c r="E2612" t="s">
        <v>141</v>
      </c>
      <c r="F2612" t="s">
        <v>7765</v>
      </c>
      <c r="G2612" t="s">
        <v>143</v>
      </c>
      <c r="H2612" t="s">
        <v>135</v>
      </c>
      <c r="I2612" t="s">
        <v>136</v>
      </c>
      <c r="J2612" t="s">
        <v>137</v>
      </c>
      <c r="K2612" t="s">
        <v>138</v>
      </c>
      <c r="L2612" t="s">
        <v>7766</v>
      </c>
      <c r="M2612" t="s">
        <v>7767</v>
      </c>
      <c r="N2612">
        <v>0.32055555499999999</v>
      </c>
      <c r="O2612">
        <v>3</v>
      </c>
      <c r="P2612">
        <v>285</v>
      </c>
      <c r="Q2612">
        <v>4</v>
      </c>
      <c r="R2612">
        <v>36</v>
      </c>
      <c r="S2612">
        <v>3</v>
      </c>
      <c r="T2612">
        <v>14</v>
      </c>
      <c r="U2612">
        <v>0</v>
      </c>
      <c r="V2612">
        <v>0</v>
      </c>
      <c r="W2612">
        <v>0.21613618633070003</v>
      </c>
      <c r="X2612">
        <v>11.740453390663204</v>
      </c>
      <c r="Y2612">
        <v>0.33942861426066662</v>
      </c>
      <c r="Z2612">
        <v>0.93266185357352238</v>
      </c>
      <c r="AA2612">
        <v>4.8058075439119285</v>
      </c>
      <c r="AB2612">
        <v>4.4257369191491529</v>
      </c>
      <c r="AC2612">
        <v>0</v>
      </c>
      <c r="AD2612">
        <v>0</v>
      </c>
      <c r="AE2612">
        <v>22.460224507889173</v>
      </c>
    </row>
    <row r="2613" spans="1:31" x14ac:dyDescent="0.25">
      <c r="A2613">
        <v>2416918</v>
      </c>
      <c r="B2613">
        <v>1</v>
      </c>
      <c r="C2613" t="s">
        <v>80</v>
      </c>
      <c r="D2613" t="s">
        <v>87</v>
      </c>
      <c r="E2613" t="s">
        <v>174</v>
      </c>
      <c r="F2613" t="s">
        <v>7768</v>
      </c>
      <c r="G2613" t="s">
        <v>143</v>
      </c>
      <c r="H2613" t="s">
        <v>135</v>
      </c>
      <c r="I2613" t="s">
        <v>136</v>
      </c>
      <c r="J2613" t="s">
        <v>137</v>
      </c>
      <c r="K2613" t="s">
        <v>138</v>
      </c>
      <c r="L2613" t="s">
        <v>7769</v>
      </c>
      <c r="M2613" t="s">
        <v>7770</v>
      </c>
      <c r="N2613">
        <v>0.36138888800000002</v>
      </c>
      <c r="O2613">
        <v>0</v>
      </c>
      <c r="P2613">
        <v>183</v>
      </c>
      <c r="Q2613">
        <v>0</v>
      </c>
      <c r="R2613">
        <v>0</v>
      </c>
      <c r="S2613">
        <v>4</v>
      </c>
      <c r="T2613">
        <v>79</v>
      </c>
      <c r="U2613">
        <v>3</v>
      </c>
      <c r="V2613">
        <v>13</v>
      </c>
      <c r="W2613">
        <v>0</v>
      </c>
      <c r="X2613">
        <v>18.540082427253328</v>
      </c>
      <c r="Y2613">
        <v>0</v>
      </c>
      <c r="Z2613">
        <v>0</v>
      </c>
      <c r="AA2613">
        <v>44.010470125662081</v>
      </c>
      <c r="AB2613">
        <v>132.12714240301523</v>
      </c>
      <c r="AC2613">
        <v>13.341974298484116</v>
      </c>
      <c r="AD2613">
        <v>405.40344970157105</v>
      </c>
      <c r="AE2613">
        <v>613.42311895598573</v>
      </c>
    </row>
    <row r="2614" spans="1:31" x14ac:dyDescent="0.25">
      <c r="A2614">
        <v>2417310</v>
      </c>
      <c r="B2614">
        <v>1</v>
      </c>
      <c r="C2614" t="s">
        <v>80</v>
      </c>
      <c r="D2614" t="s">
        <v>93</v>
      </c>
      <c r="E2614" t="s">
        <v>174</v>
      </c>
      <c r="F2614" t="s">
        <v>7771</v>
      </c>
      <c r="G2614" t="s">
        <v>143</v>
      </c>
      <c r="H2614" t="s">
        <v>135</v>
      </c>
      <c r="I2614" t="s">
        <v>136</v>
      </c>
      <c r="J2614" t="s">
        <v>137</v>
      </c>
      <c r="K2614" t="s">
        <v>138</v>
      </c>
      <c r="L2614" t="s">
        <v>7772</v>
      </c>
      <c r="M2614" t="s">
        <v>7773</v>
      </c>
      <c r="N2614">
        <v>0.576944444</v>
      </c>
      <c r="O2614">
        <v>9</v>
      </c>
      <c r="P2614">
        <v>4683</v>
      </c>
      <c r="Q2614">
        <v>244</v>
      </c>
      <c r="R2614">
        <v>1411</v>
      </c>
      <c r="S2614">
        <v>53</v>
      </c>
      <c r="T2614">
        <v>1214</v>
      </c>
      <c r="U2614">
        <v>7</v>
      </c>
      <c r="V2614">
        <v>0</v>
      </c>
      <c r="W2614">
        <v>8.526112785067502</v>
      </c>
      <c r="X2614">
        <v>437.6437254818764</v>
      </c>
      <c r="Y2614">
        <v>275.24795873033463</v>
      </c>
      <c r="Z2614">
        <v>362.78969558107582</v>
      </c>
      <c r="AA2614">
        <v>122.08441550312573</v>
      </c>
      <c r="AB2614">
        <v>343.20589874009505</v>
      </c>
      <c r="AC2614">
        <v>212.33090931234602</v>
      </c>
      <c r="AD2614">
        <v>0</v>
      </c>
      <c r="AE2614">
        <v>1761.828716133921</v>
      </c>
    </row>
    <row r="2615" spans="1:31" x14ac:dyDescent="0.25">
      <c r="A2615">
        <v>2417064</v>
      </c>
      <c r="B2615">
        <v>1</v>
      </c>
      <c r="C2615" t="s">
        <v>81</v>
      </c>
      <c r="D2615" t="s">
        <v>114</v>
      </c>
      <c r="E2615" t="s">
        <v>152</v>
      </c>
      <c r="F2615" t="s">
        <v>7774</v>
      </c>
      <c r="G2615" t="s">
        <v>403</v>
      </c>
      <c r="H2615" t="s">
        <v>149</v>
      </c>
      <c r="I2615" t="s">
        <v>136</v>
      </c>
      <c r="J2615" t="s">
        <v>137</v>
      </c>
      <c r="K2615" t="s">
        <v>138</v>
      </c>
      <c r="L2615" t="s">
        <v>7775</v>
      </c>
      <c r="M2615" t="s">
        <v>7776</v>
      </c>
      <c r="N2615">
        <v>0.632222222</v>
      </c>
      <c r="O2615">
        <v>0</v>
      </c>
      <c r="P2615">
        <v>143</v>
      </c>
      <c r="Q2615">
        <v>0</v>
      </c>
      <c r="R2615">
        <v>0</v>
      </c>
      <c r="S2615">
        <v>0</v>
      </c>
      <c r="T2615">
        <v>11</v>
      </c>
      <c r="U2615">
        <v>0</v>
      </c>
      <c r="V2615">
        <v>0</v>
      </c>
      <c r="W2615">
        <v>0</v>
      </c>
      <c r="X2615">
        <v>7.8753628387732846</v>
      </c>
      <c r="Y2615">
        <v>0</v>
      </c>
      <c r="Z2615">
        <v>0</v>
      </c>
      <c r="AA2615">
        <v>0</v>
      </c>
      <c r="AB2615">
        <v>0.82796621096780021</v>
      </c>
      <c r="AC2615">
        <v>0</v>
      </c>
      <c r="AD2615">
        <v>0</v>
      </c>
      <c r="AE2615">
        <v>8.7033290497410842</v>
      </c>
    </row>
    <row r="2616" spans="1:31" x14ac:dyDescent="0.25">
      <c r="A2616">
        <v>2416709</v>
      </c>
      <c r="B2616">
        <v>1</v>
      </c>
      <c r="C2616" t="s">
        <v>80</v>
      </c>
      <c r="D2616" t="s">
        <v>83</v>
      </c>
      <c r="E2616" t="s">
        <v>162</v>
      </c>
      <c r="F2616" t="s">
        <v>7777</v>
      </c>
      <c r="G2616" t="s">
        <v>164</v>
      </c>
      <c r="H2616" t="s">
        <v>149</v>
      </c>
      <c r="I2616" t="s">
        <v>136</v>
      </c>
      <c r="J2616" t="s">
        <v>137</v>
      </c>
      <c r="K2616" t="s">
        <v>138</v>
      </c>
      <c r="L2616" t="s">
        <v>7778</v>
      </c>
      <c r="M2616" t="s">
        <v>7779</v>
      </c>
      <c r="N2616">
        <v>2.2488888880000002</v>
      </c>
      <c r="O2616">
        <v>0</v>
      </c>
      <c r="P2616">
        <v>96</v>
      </c>
      <c r="Q2616">
        <v>0</v>
      </c>
      <c r="R2616">
        <v>0</v>
      </c>
      <c r="S2616">
        <v>0</v>
      </c>
      <c r="T2616">
        <v>2</v>
      </c>
      <c r="U2616">
        <v>0</v>
      </c>
      <c r="V2616">
        <v>0</v>
      </c>
      <c r="W2616">
        <v>0</v>
      </c>
      <c r="X2616">
        <v>80.059799052305166</v>
      </c>
      <c r="Y2616">
        <v>0</v>
      </c>
      <c r="Z2616">
        <v>0</v>
      </c>
      <c r="AA2616">
        <v>0</v>
      </c>
      <c r="AB2616">
        <v>7.513495080856222</v>
      </c>
      <c r="AC2616">
        <v>0</v>
      </c>
      <c r="AD2616">
        <v>0</v>
      </c>
      <c r="AE2616">
        <v>87.573294133161383</v>
      </c>
    </row>
    <row r="2617" spans="1:31" x14ac:dyDescent="0.25">
      <c r="A2617">
        <v>2416809</v>
      </c>
      <c r="B2617">
        <v>1</v>
      </c>
      <c r="C2617" t="s">
        <v>81</v>
      </c>
      <c r="D2617" t="s">
        <v>116</v>
      </c>
      <c r="E2617" t="s">
        <v>141</v>
      </c>
      <c r="F2617" t="s">
        <v>1563</v>
      </c>
      <c r="G2617" t="s">
        <v>143</v>
      </c>
      <c r="H2617" t="s">
        <v>135</v>
      </c>
      <c r="I2617" t="s">
        <v>136</v>
      </c>
      <c r="J2617" t="s">
        <v>137</v>
      </c>
      <c r="K2617" t="s">
        <v>138</v>
      </c>
      <c r="L2617" t="s">
        <v>7780</v>
      </c>
      <c r="M2617" t="s">
        <v>7781</v>
      </c>
      <c r="N2617">
        <v>0.195833333</v>
      </c>
      <c r="O2617">
        <v>2</v>
      </c>
      <c r="P2617">
        <v>311</v>
      </c>
      <c r="Q2617">
        <v>1</v>
      </c>
      <c r="R2617">
        <v>2</v>
      </c>
      <c r="S2617">
        <v>0</v>
      </c>
      <c r="T2617">
        <v>16</v>
      </c>
      <c r="U2617">
        <v>0</v>
      </c>
      <c r="V2617">
        <v>0</v>
      </c>
      <c r="W2617">
        <v>7.8709718232000001E-2</v>
      </c>
      <c r="X2617">
        <v>5.8325009649816266</v>
      </c>
      <c r="Y2617">
        <v>4.5318006299999998E-2</v>
      </c>
      <c r="Z2617">
        <v>0.10554309052916666</v>
      </c>
      <c r="AA2617">
        <v>0</v>
      </c>
      <c r="AB2617">
        <v>1.0640062850824998</v>
      </c>
      <c r="AC2617">
        <v>0</v>
      </c>
      <c r="AD2617">
        <v>0</v>
      </c>
      <c r="AE2617">
        <v>7.1260780651252924</v>
      </c>
    </row>
    <row r="2618" spans="1:31" x14ac:dyDescent="0.25">
      <c r="A2618">
        <v>2417350</v>
      </c>
      <c r="B2618">
        <v>1</v>
      </c>
      <c r="C2618" t="s">
        <v>80</v>
      </c>
      <c r="D2618" t="s">
        <v>106</v>
      </c>
      <c r="E2618" t="s">
        <v>141</v>
      </c>
      <c r="F2618" t="s">
        <v>7782</v>
      </c>
      <c r="G2618" t="s">
        <v>143</v>
      </c>
      <c r="H2618" t="s">
        <v>135</v>
      </c>
      <c r="I2618" t="s">
        <v>136</v>
      </c>
      <c r="J2618" t="s">
        <v>137</v>
      </c>
      <c r="K2618" t="s">
        <v>138</v>
      </c>
      <c r="L2618" t="s">
        <v>7783</v>
      </c>
      <c r="M2618" t="s">
        <v>7784</v>
      </c>
      <c r="N2618">
        <v>1.653611111</v>
      </c>
      <c r="O2618">
        <v>0</v>
      </c>
      <c r="P2618">
        <v>87</v>
      </c>
      <c r="Q2618">
        <v>12</v>
      </c>
      <c r="R2618">
        <v>16</v>
      </c>
      <c r="S2618">
        <v>4</v>
      </c>
      <c r="T2618">
        <v>14</v>
      </c>
      <c r="U2618">
        <v>0</v>
      </c>
      <c r="V2618">
        <v>0</v>
      </c>
      <c r="W2618">
        <v>0</v>
      </c>
      <c r="X2618">
        <v>33.868935818168801</v>
      </c>
      <c r="Y2618">
        <v>7.9930233749764028</v>
      </c>
      <c r="Z2618">
        <v>2.3487313625934667</v>
      </c>
      <c r="AA2618">
        <v>79.203566997718042</v>
      </c>
      <c r="AB2618">
        <v>30.372021985589214</v>
      </c>
      <c r="AC2618">
        <v>0</v>
      </c>
      <c r="AD2618">
        <v>0</v>
      </c>
      <c r="AE2618">
        <v>153.78627953904592</v>
      </c>
    </row>
    <row r="2619" spans="1:31" x14ac:dyDescent="0.25">
      <c r="A2619">
        <v>2417625</v>
      </c>
      <c r="B2619">
        <v>1</v>
      </c>
      <c r="C2619" t="s">
        <v>81</v>
      </c>
      <c r="D2619" t="s">
        <v>115</v>
      </c>
      <c r="E2619" t="s">
        <v>162</v>
      </c>
      <c r="F2619" t="s">
        <v>7785</v>
      </c>
      <c r="G2619" t="s">
        <v>228</v>
      </c>
      <c r="H2619" t="s">
        <v>149</v>
      </c>
      <c r="I2619" t="s">
        <v>136</v>
      </c>
      <c r="J2619" t="s">
        <v>137</v>
      </c>
      <c r="K2619" t="s">
        <v>138</v>
      </c>
      <c r="L2619" t="s">
        <v>7786</v>
      </c>
      <c r="M2619" t="s">
        <v>7787</v>
      </c>
      <c r="N2619">
        <v>0.84638888800000001</v>
      </c>
      <c r="O2619">
        <v>0</v>
      </c>
      <c r="P2619">
        <v>57</v>
      </c>
      <c r="Q2619">
        <v>0</v>
      </c>
      <c r="R2619">
        <v>0</v>
      </c>
      <c r="S2619">
        <v>0</v>
      </c>
      <c r="T2619">
        <v>3</v>
      </c>
      <c r="U2619">
        <v>0</v>
      </c>
      <c r="V2619">
        <v>0</v>
      </c>
      <c r="W2619">
        <v>0</v>
      </c>
      <c r="X2619">
        <v>4.2252394825663986</v>
      </c>
      <c r="Y2619">
        <v>0</v>
      </c>
      <c r="Z2619">
        <v>0</v>
      </c>
      <c r="AA2619">
        <v>0</v>
      </c>
      <c r="AB2619">
        <v>0.34358445849512509</v>
      </c>
      <c r="AC2619">
        <v>0</v>
      </c>
      <c r="AD2619">
        <v>0</v>
      </c>
      <c r="AE2619">
        <v>4.5688239410615239</v>
      </c>
    </row>
    <row r="2620" spans="1:31" x14ac:dyDescent="0.25">
      <c r="A2620">
        <v>2416915</v>
      </c>
      <c r="B2620">
        <v>1</v>
      </c>
      <c r="C2620" t="s">
        <v>80</v>
      </c>
      <c r="D2620" t="s">
        <v>104</v>
      </c>
      <c r="E2620" t="s">
        <v>162</v>
      </c>
      <c r="F2620" t="s">
        <v>7788</v>
      </c>
      <c r="G2620" t="s">
        <v>164</v>
      </c>
      <c r="H2620" t="s">
        <v>149</v>
      </c>
      <c r="I2620" t="s">
        <v>136</v>
      </c>
      <c r="J2620" t="s">
        <v>137</v>
      </c>
      <c r="K2620" t="s">
        <v>138</v>
      </c>
      <c r="L2620" t="s">
        <v>7789</v>
      </c>
      <c r="M2620" t="s">
        <v>7790</v>
      </c>
      <c r="N2620">
        <v>4.9702777769999997</v>
      </c>
      <c r="O2620">
        <v>0</v>
      </c>
      <c r="P2620">
        <v>5</v>
      </c>
      <c r="Q2620">
        <v>0</v>
      </c>
      <c r="R2620">
        <v>6</v>
      </c>
      <c r="S2620">
        <v>0</v>
      </c>
      <c r="T2620">
        <v>2</v>
      </c>
      <c r="U2620">
        <v>0</v>
      </c>
      <c r="V2620">
        <v>0</v>
      </c>
      <c r="W2620">
        <v>0</v>
      </c>
      <c r="X2620">
        <v>1.9742130500245831</v>
      </c>
      <c r="Y2620">
        <v>0</v>
      </c>
      <c r="Z2620">
        <v>7.3376653419119338</v>
      </c>
      <c r="AA2620">
        <v>0</v>
      </c>
      <c r="AB2620">
        <v>0</v>
      </c>
      <c r="AC2620">
        <v>0</v>
      </c>
      <c r="AD2620">
        <v>0</v>
      </c>
      <c r="AE2620">
        <v>9.3118783919365171</v>
      </c>
    </row>
    <row r="2621" spans="1:31" x14ac:dyDescent="0.25">
      <c r="A2621">
        <v>2417556</v>
      </c>
      <c r="B2621">
        <v>1</v>
      </c>
      <c r="C2621" t="s">
        <v>81</v>
      </c>
      <c r="D2621" t="s">
        <v>119</v>
      </c>
      <c r="E2621" t="s">
        <v>146</v>
      </c>
      <c r="F2621" t="s">
        <v>7791</v>
      </c>
      <c r="G2621" t="s">
        <v>148</v>
      </c>
      <c r="H2621" t="s">
        <v>149</v>
      </c>
      <c r="I2621" t="s">
        <v>136</v>
      </c>
      <c r="J2621" t="s">
        <v>137</v>
      </c>
      <c r="K2621" t="s">
        <v>138</v>
      </c>
      <c r="L2621" t="s">
        <v>7792</v>
      </c>
      <c r="M2621" t="s">
        <v>7793</v>
      </c>
      <c r="N2621">
        <v>3.9302777770000001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1.2528968891333335E-3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1.2528968891333335E-3</v>
      </c>
    </row>
    <row r="2622" spans="1:31" x14ac:dyDescent="0.25">
      <c r="A2622">
        <v>2417290</v>
      </c>
      <c r="B2622">
        <v>1</v>
      </c>
      <c r="C2622" t="s">
        <v>81</v>
      </c>
      <c r="D2622" t="s">
        <v>118</v>
      </c>
      <c r="E2622" t="s">
        <v>146</v>
      </c>
      <c r="F2622" t="s">
        <v>7794</v>
      </c>
      <c r="G2622" t="s">
        <v>148</v>
      </c>
      <c r="H2622" t="s">
        <v>149</v>
      </c>
      <c r="I2622" t="s">
        <v>136</v>
      </c>
      <c r="J2622" t="s">
        <v>137</v>
      </c>
      <c r="K2622" t="s">
        <v>138</v>
      </c>
      <c r="L2622" t="s">
        <v>7795</v>
      </c>
      <c r="M2622" t="s">
        <v>7796</v>
      </c>
      <c r="N2622">
        <v>0.50611111099999995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1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1.5232567508433333E-2</v>
      </c>
      <c r="AC2622">
        <v>0</v>
      </c>
      <c r="AD2622">
        <v>0</v>
      </c>
      <c r="AE2622">
        <v>1.5232567508433333E-2</v>
      </c>
    </row>
    <row r="2623" spans="1:31" x14ac:dyDescent="0.25">
      <c r="A2623">
        <v>2417413</v>
      </c>
      <c r="B2623">
        <v>1</v>
      </c>
      <c r="C2623" t="s">
        <v>81</v>
      </c>
      <c r="D2623" t="s">
        <v>113</v>
      </c>
      <c r="E2623" t="s">
        <v>174</v>
      </c>
      <c r="F2623" t="s">
        <v>7797</v>
      </c>
      <c r="G2623" t="s">
        <v>143</v>
      </c>
      <c r="H2623" t="s">
        <v>135</v>
      </c>
      <c r="I2623" t="s">
        <v>136</v>
      </c>
      <c r="J2623" t="s">
        <v>137</v>
      </c>
      <c r="K2623" t="s">
        <v>138</v>
      </c>
      <c r="L2623" t="s">
        <v>7798</v>
      </c>
      <c r="M2623" t="s">
        <v>7799</v>
      </c>
      <c r="N2623">
        <v>0.24249999999999999</v>
      </c>
      <c r="O2623">
        <v>0</v>
      </c>
      <c r="P2623">
        <v>8808</v>
      </c>
      <c r="Q2623">
        <v>1</v>
      </c>
      <c r="R2623">
        <v>119</v>
      </c>
      <c r="S2623">
        <v>7</v>
      </c>
      <c r="T2623">
        <v>916</v>
      </c>
      <c r="U2623">
        <v>1</v>
      </c>
      <c r="V2623">
        <v>4</v>
      </c>
      <c r="W2623">
        <v>0</v>
      </c>
      <c r="X2623">
        <v>666.4004388643375</v>
      </c>
      <c r="Y2623">
        <v>0.42415177800067494</v>
      </c>
      <c r="Z2623">
        <v>2.9650133873504001</v>
      </c>
      <c r="AA2623">
        <v>91.65016003813038</v>
      </c>
      <c r="AB2623">
        <v>234.92950270253726</v>
      </c>
      <c r="AC2623">
        <v>12.102980958205123</v>
      </c>
      <c r="AD2623">
        <v>5.4423869469311246</v>
      </c>
      <c r="AE2623">
        <v>1013.9146346754925</v>
      </c>
    </row>
    <row r="2624" spans="1:31" x14ac:dyDescent="0.25">
      <c r="A2624">
        <v>2417619</v>
      </c>
      <c r="B2624">
        <v>1</v>
      </c>
      <c r="C2624" t="s">
        <v>80</v>
      </c>
      <c r="D2624" t="s">
        <v>97</v>
      </c>
      <c r="E2624" t="s">
        <v>162</v>
      </c>
      <c r="F2624" t="s">
        <v>7800</v>
      </c>
      <c r="G2624" t="s">
        <v>471</v>
      </c>
      <c r="H2624" t="s">
        <v>149</v>
      </c>
      <c r="I2624" t="s">
        <v>136</v>
      </c>
      <c r="J2624" t="s">
        <v>137</v>
      </c>
      <c r="K2624" t="s">
        <v>138</v>
      </c>
      <c r="L2624" t="s">
        <v>7801</v>
      </c>
      <c r="M2624" t="s">
        <v>7802</v>
      </c>
      <c r="N2624">
        <v>1.0052777770000001</v>
      </c>
      <c r="O2624">
        <v>0</v>
      </c>
      <c r="P2624">
        <v>49</v>
      </c>
      <c r="Q2624">
        <v>0</v>
      </c>
      <c r="R2624">
        <v>0</v>
      </c>
      <c r="S2624">
        <v>0</v>
      </c>
      <c r="T2624">
        <v>11</v>
      </c>
      <c r="U2624">
        <v>0</v>
      </c>
      <c r="V2624">
        <v>0</v>
      </c>
      <c r="W2624">
        <v>0</v>
      </c>
      <c r="X2624">
        <v>10.813977026553754</v>
      </c>
      <c r="Y2624">
        <v>0</v>
      </c>
      <c r="Z2624">
        <v>0</v>
      </c>
      <c r="AA2624">
        <v>0</v>
      </c>
      <c r="AB2624">
        <v>4.4724261149849802</v>
      </c>
      <c r="AC2624">
        <v>0</v>
      </c>
      <c r="AD2624">
        <v>0</v>
      </c>
      <c r="AE2624">
        <v>15.286403141538734</v>
      </c>
    </row>
    <row r="2625" spans="1:31" x14ac:dyDescent="0.25">
      <c r="A2625">
        <v>2417121</v>
      </c>
      <c r="B2625">
        <v>1</v>
      </c>
      <c r="C2625" t="s">
        <v>80</v>
      </c>
      <c r="D2625" t="s">
        <v>108</v>
      </c>
      <c r="E2625" t="s">
        <v>162</v>
      </c>
      <c r="F2625" t="s">
        <v>7803</v>
      </c>
      <c r="G2625" t="s">
        <v>268</v>
      </c>
      <c r="H2625" t="s">
        <v>149</v>
      </c>
      <c r="I2625" t="s">
        <v>136</v>
      </c>
      <c r="J2625" t="s">
        <v>137</v>
      </c>
      <c r="K2625" t="s">
        <v>138</v>
      </c>
      <c r="L2625" t="s">
        <v>7804</v>
      </c>
      <c r="M2625" t="s">
        <v>7805</v>
      </c>
      <c r="N2625">
        <v>2.724444444</v>
      </c>
      <c r="O2625">
        <v>0</v>
      </c>
      <c r="P2625">
        <v>15</v>
      </c>
      <c r="Q2625">
        <v>0</v>
      </c>
      <c r="R2625">
        <v>2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6.3714579836016005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6.3714579836016005</v>
      </c>
    </row>
    <row r="2626" spans="1:31" x14ac:dyDescent="0.25">
      <c r="A2626">
        <v>2417370</v>
      </c>
      <c r="B2626">
        <v>1</v>
      </c>
      <c r="C2626" t="s">
        <v>81</v>
      </c>
      <c r="D2626" t="s">
        <v>128</v>
      </c>
      <c r="E2626" t="s">
        <v>146</v>
      </c>
      <c r="F2626" t="s">
        <v>7806</v>
      </c>
      <c r="G2626" t="s">
        <v>148</v>
      </c>
      <c r="H2626" t="s">
        <v>149</v>
      </c>
      <c r="I2626" t="s">
        <v>136</v>
      </c>
      <c r="J2626" t="s">
        <v>137</v>
      </c>
      <c r="K2626" t="s">
        <v>138</v>
      </c>
      <c r="L2626" t="s">
        <v>7807</v>
      </c>
      <c r="M2626" t="s">
        <v>7808</v>
      </c>
      <c r="N2626">
        <v>3.4391666660000002</v>
      </c>
      <c r="O2626">
        <v>0</v>
      </c>
      <c r="P2626">
        <v>4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4.6368883261699914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4.6368883261699914</v>
      </c>
    </row>
    <row r="2627" spans="1:31" x14ac:dyDescent="0.25">
      <c r="A2627">
        <v>2417227</v>
      </c>
      <c r="B2627">
        <v>1</v>
      </c>
      <c r="C2627" t="s">
        <v>80</v>
      </c>
      <c r="D2627" t="s">
        <v>108</v>
      </c>
      <c r="E2627" t="s">
        <v>162</v>
      </c>
      <c r="F2627" t="s">
        <v>7176</v>
      </c>
      <c r="G2627" t="s">
        <v>164</v>
      </c>
      <c r="H2627" t="s">
        <v>149</v>
      </c>
      <c r="I2627" t="s">
        <v>136</v>
      </c>
      <c r="J2627" t="s">
        <v>137</v>
      </c>
      <c r="K2627" t="s">
        <v>138</v>
      </c>
      <c r="L2627" t="s">
        <v>7809</v>
      </c>
      <c r="M2627" t="s">
        <v>7810</v>
      </c>
      <c r="N2627">
        <v>2.9172222219999999</v>
      </c>
      <c r="O2627">
        <v>0</v>
      </c>
      <c r="P2627">
        <v>14</v>
      </c>
      <c r="Q2627">
        <v>0</v>
      </c>
      <c r="R2627">
        <v>5</v>
      </c>
      <c r="S2627">
        <v>0</v>
      </c>
      <c r="T2627">
        <v>3</v>
      </c>
      <c r="U2627">
        <v>0</v>
      </c>
      <c r="V2627">
        <v>0</v>
      </c>
      <c r="W2627">
        <v>0</v>
      </c>
      <c r="X2627">
        <v>7.6772093216144013</v>
      </c>
      <c r="Y2627">
        <v>0</v>
      </c>
      <c r="Z2627">
        <v>0</v>
      </c>
      <c r="AA2627">
        <v>0</v>
      </c>
      <c r="AB2627">
        <v>0.43515905320583331</v>
      </c>
      <c r="AC2627">
        <v>0</v>
      </c>
      <c r="AD2627">
        <v>0</v>
      </c>
      <c r="AE2627">
        <v>8.1123683748202353</v>
      </c>
    </row>
    <row r="2628" spans="1:31" x14ac:dyDescent="0.25">
      <c r="A2628">
        <v>2416729</v>
      </c>
      <c r="B2628">
        <v>1</v>
      </c>
      <c r="C2628" t="s">
        <v>81</v>
      </c>
      <c r="D2628" t="s">
        <v>128</v>
      </c>
      <c r="E2628" t="s">
        <v>174</v>
      </c>
      <c r="F2628" t="s">
        <v>7811</v>
      </c>
      <c r="G2628" t="s">
        <v>158</v>
      </c>
      <c r="H2628" t="s">
        <v>135</v>
      </c>
      <c r="I2628" t="s">
        <v>136</v>
      </c>
      <c r="J2628" t="s">
        <v>137</v>
      </c>
      <c r="K2628" t="s">
        <v>159</v>
      </c>
      <c r="L2628" t="s">
        <v>7812</v>
      </c>
      <c r="M2628" t="s">
        <v>7813</v>
      </c>
      <c r="N2628">
        <v>2.5225</v>
      </c>
      <c r="O2628">
        <v>0</v>
      </c>
      <c r="P2628">
        <v>3262</v>
      </c>
      <c r="Q2628">
        <v>0</v>
      </c>
      <c r="R2628">
        <v>0</v>
      </c>
      <c r="S2628">
        <v>1</v>
      </c>
      <c r="T2628">
        <v>347</v>
      </c>
      <c r="U2628">
        <v>0</v>
      </c>
      <c r="V2628">
        <v>0</v>
      </c>
      <c r="W2628">
        <v>0</v>
      </c>
      <c r="X2628">
        <v>1663.6511405877636</v>
      </c>
      <c r="Y2628">
        <v>0</v>
      </c>
      <c r="Z2628">
        <v>0</v>
      </c>
      <c r="AA2628">
        <v>387.93894710205251</v>
      </c>
      <c r="AB2628">
        <v>1336.0246188371391</v>
      </c>
      <c r="AC2628">
        <v>0</v>
      </c>
      <c r="AD2628">
        <v>0</v>
      </c>
      <c r="AE2628">
        <v>3387.6147065269552</v>
      </c>
    </row>
    <row r="2629" spans="1:31" x14ac:dyDescent="0.25">
      <c r="A2629">
        <v>2417582</v>
      </c>
      <c r="B2629">
        <v>1</v>
      </c>
      <c r="C2629" t="s">
        <v>80</v>
      </c>
      <c r="D2629" t="s">
        <v>82</v>
      </c>
      <c r="E2629" t="s">
        <v>162</v>
      </c>
      <c r="F2629" t="s">
        <v>7814</v>
      </c>
      <c r="G2629" t="s">
        <v>268</v>
      </c>
      <c r="H2629" t="s">
        <v>149</v>
      </c>
      <c r="I2629" t="s">
        <v>136</v>
      </c>
      <c r="J2629" t="s">
        <v>137</v>
      </c>
      <c r="K2629" t="s">
        <v>138</v>
      </c>
      <c r="L2629" t="s">
        <v>7815</v>
      </c>
      <c r="M2629" t="s">
        <v>7816</v>
      </c>
      <c r="N2629">
        <v>4.0583333330000002</v>
      </c>
      <c r="O2629">
        <v>0</v>
      </c>
      <c r="P2629">
        <v>126</v>
      </c>
      <c r="Q2629">
        <v>0</v>
      </c>
      <c r="R2629">
        <v>0</v>
      </c>
      <c r="S2629">
        <v>0</v>
      </c>
      <c r="T2629">
        <v>4</v>
      </c>
      <c r="U2629">
        <v>0</v>
      </c>
      <c r="V2629">
        <v>0</v>
      </c>
      <c r="W2629">
        <v>0</v>
      </c>
      <c r="X2629">
        <v>107.36508296551409</v>
      </c>
      <c r="Y2629">
        <v>0</v>
      </c>
      <c r="Z2629">
        <v>0</v>
      </c>
      <c r="AA2629">
        <v>0</v>
      </c>
      <c r="AB2629">
        <v>4.1695533760922494</v>
      </c>
      <c r="AC2629">
        <v>0</v>
      </c>
      <c r="AD2629">
        <v>0</v>
      </c>
      <c r="AE2629">
        <v>111.53463634160634</v>
      </c>
    </row>
    <row r="2630" spans="1:31" x14ac:dyDescent="0.25">
      <c r="A2630">
        <v>2416351</v>
      </c>
      <c r="B2630">
        <v>1</v>
      </c>
      <c r="C2630" t="s">
        <v>80</v>
      </c>
      <c r="D2630" t="s">
        <v>82</v>
      </c>
      <c r="E2630" t="s">
        <v>174</v>
      </c>
      <c r="F2630" t="s">
        <v>7817</v>
      </c>
      <c r="G2630" t="s">
        <v>565</v>
      </c>
      <c r="H2630" t="s">
        <v>135</v>
      </c>
      <c r="I2630" t="s">
        <v>278</v>
      </c>
      <c r="J2630" t="s">
        <v>137</v>
      </c>
      <c r="K2630" t="s">
        <v>159</v>
      </c>
      <c r="L2630" t="s">
        <v>7818</v>
      </c>
      <c r="M2630" t="s">
        <v>7819</v>
      </c>
      <c r="N2630">
        <v>2.1111110999999998E-2</v>
      </c>
      <c r="O2630">
        <v>0</v>
      </c>
      <c r="P2630">
        <v>30</v>
      </c>
      <c r="Q2630">
        <v>0</v>
      </c>
      <c r="R2630">
        <v>0</v>
      </c>
      <c r="S2630">
        <v>1</v>
      </c>
      <c r="T2630">
        <v>132</v>
      </c>
      <c r="U2630">
        <v>0</v>
      </c>
      <c r="V2630">
        <v>2</v>
      </c>
      <c r="W2630">
        <v>0</v>
      </c>
      <c r="X2630">
        <v>0.13087775265280002</v>
      </c>
      <c r="Y2630">
        <v>0</v>
      </c>
      <c r="Z2630">
        <v>0</v>
      </c>
      <c r="AA2630">
        <v>0.96994018333333343</v>
      </c>
      <c r="AB2630">
        <v>1.7879892770935994</v>
      </c>
      <c r="AC2630">
        <v>0</v>
      </c>
      <c r="AD2630">
        <v>4.0921216864000009E-3</v>
      </c>
      <c r="AE2630">
        <v>2.8928993347661329</v>
      </c>
    </row>
    <row r="2631" spans="1:31" x14ac:dyDescent="0.25">
      <c r="A2631">
        <v>2416978</v>
      </c>
      <c r="B2631">
        <v>1</v>
      </c>
      <c r="C2631" t="s">
        <v>80</v>
      </c>
      <c r="D2631" t="s">
        <v>83</v>
      </c>
      <c r="E2631" t="s">
        <v>146</v>
      </c>
      <c r="F2631" t="s">
        <v>7820</v>
      </c>
      <c r="G2631" t="s">
        <v>148</v>
      </c>
      <c r="H2631" t="s">
        <v>149</v>
      </c>
      <c r="I2631" t="s">
        <v>136</v>
      </c>
      <c r="J2631" t="s">
        <v>137</v>
      </c>
      <c r="K2631" t="s">
        <v>138</v>
      </c>
      <c r="L2631" t="s">
        <v>7821</v>
      </c>
      <c r="M2631" t="s">
        <v>7822</v>
      </c>
      <c r="N2631">
        <v>2.4241666660000001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1.0166832388224001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1.0166832388224001</v>
      </c>
    </row>
    <row r="2632" spans="1:31" x14ac:dyDescent="0.25">
      <c r="A2632">
        <v>2416786</v>
      </c>
      <c r="B2632">
        <v>1</v>
      </c>
      <c r="C2632" t="s">
        <v>80</v>
      </c>
      <c r="D2632" t="s">
        <v>99</v>
      </c>
      <c r="E2632" t="s">
        <v>162</v>
      </c>
      <c r="F2632" t="s">
        <v>7823</v>
      </c>
      <c r="G2632" t="s">
        <v>228</v>
      </c>
      <c r="H2632" t="s">
        <v>149</v>
      </c>
      <c r="I2632" t="s">
        <v>136</v>
      </c>
      <c r="J2632" t="s">
        <v>137</v>
      </c>
      <c r="K2632" t="s">
        <v>138</v>
      </c>
      <c r="L2632" t="s">
        <v>7824</v>
      </c>
      <c r="M2632" t="s">
        <v>7825</v>
      </c>
      <c r="N2632">
        <v>9.0213888880000006</v>
      </c>
      <c r="O2632">
        <v>0</v>
      </c>
      <c r="P2632">
        <v>42</v>
      </c>
      <c r="Q2632">
        <v>0</v>
      </c>
      <c r="R2632">
        <v>0</v>
      </c>
      <c r="S2632">
        <v>0</v>
      </c>
      <c r="T2632">
        <v>3</v>
      </c>
      <c r="U2632">
        <v>0</v>
      </c>
      <c r="V2632">
        <v>0</v>
      </c>
      <c r="W2632">
        <v>0</v>
      </c>
      <c r="X2632">
        <v>34.693344738980571</v>
      </c>
      <c r="Y2632">
        <v>0</v>
      </c>
      <c r="Z2632">
        <v>0</v>
      </c>
      <c r="AA2632">
        <v>0</v>
      </c>
      <c r="AB2632">
        <v>13.166023200559163</v>
      </c>
      <c r="AC2632">
        <v>0</v>
      </c>
      <c r="AD2632">
        <v>0</v>
      </c>
      <c r="AE2632">
        <v>47.859367939539737</v>
      </c>
    </row>
    <row r="2633" spans="1:31" x14ac:dyDescent="0.25">
      <c r="A2633">
        <v>2416543</v>
      </c>
      <c r="B2633">
        <v>1</v>
      </c>
      <c r="C2633" t="s">
        <v>81</v>
      </c>
      <c r="D2633" t="s">
        <v>117</v>
      </c>
      <c r="E2633" t="s">
        <v>174</v>
      </c>
      <c r="F2633" t="s">
        <v>3475</v>
      </c>
      <c r="G2633" t="s">
        <v>158</v>
      </c>
      <c r="H2633" t="s">
        <v>135</v>
      </c>
      <c r="I2633" t="s">
        <v>136</v>
      </c>
      <c r="J2633" t="s">
        <v>137</v>
      </c>
      <c r="K2633" t="s">
        <v>159</v>
      </c>
      <c r="L2633" t="s">
        <v>7826</v>
      </c>
      <c r="M2633" t="s">
        <v>7827</v>
      </c>
      <c r="N2633">
        <v>5.5305555550000003</v>
      </c>
      <c r="O2633">
        <v>11</v>
      </c>
      <c r="P2633">
        <v>551</v>
      </c>
      <c r="Q2633">
        <v>10</v>
      </c>
      <c r="R2633">
        <v>48</v>
      </c>
      <c r="S2633">
        <v>5</v>
      </c>
      <c r="T2633">
        <v>22</v>
      </c>
      <c r="U2633">
        <v>0</v>
      </c>
      <c r="V2633">
        <v>0</v>
      </c>
      <c r="W2633">
        <v>16.035282541621573</v>
      </c>
      <c r="X2633">
        <v>334.43696737804947</v>
      </c>
      <c r="Y2633">
        <v>14.169670262478519</v>
      </c>
      <c r="Z2633">
        <v>21.793576632730847</v>
      </c>
      <c r="AA2633">
        <v>65.570450167875109</v>
      </c>
      <c r="AB2633">
        <v>40.651655484003903</v>
      </c>
      <c r="AC2633">
        <v>0</v>
      </c>
      <c r="AD2633">
        <v>0</v>
      </c>
      <c r="AE2633">
        <v>492.65760246675944</v>
      </c>
    </row>
    <row r="2634" spans="1:31" x14ac:dyDescent="0.25">
      <c r="A2634">
        <v>2417184</v>
      </c>
      <c r="B2634">
        <v>1</v>
      </c>
      <c r="C2634" t="s">
        <v>80</v>
      </c>
      <c r="D2634" t="s">
        <v>99</v>
      </c>
      <c r="E2634" t="s">
        <v>162</v>
      </c>
      <c r="F2634" t="s">
        <v>3783</v>
      </c>
      <c r="G2634" t="s">
        <v>164</v>
      </c>
      <c r="H2634" t="s">
        <v>149</v>
      </c>
      <c r="I2634" t="s">
        <v>136</v>
      </c>
      <c r="J2634" t="s">
        <v>137</v>
      </c>
      <c r="K2634" t="s">
        <v>138</v>
      </c>
      <c r="L2634" t="s">
        <v>7828</v>
      </c>
      <c r="M2634" t="s">
        <v>7829</v>
      </c>
      <c r="N2634">
        <v>3.574166666</v>
      </c>
      <c r="O2634">
        <v>0</v>
      </c>
      <c r="P2634">
        <v>39</v>
      </c>
      <c r="Q2634">
        <v>0</v>
      </c>
      <c r="R2634">
        <v>11</v>
      </c>
      <c r="S2634">
        <v>0</v>
      </c>
      <c r="T2634">
        <v>9</v>
      </c>
      <c r="U2634">
        <v>0</v>
      </c>
      <c r="V2634">
        <v>0</v>
      </c>
      <c r="W2634">
        <v>0</v>
      </c>
      <c r="X2634">
        <v>27.033354815504655</v>
      </c>
      <c r="Y2634">
        <v>0</v>
      </c>
      <c r="Z2634">
        <v>41.031734835183308</v>
      </c>
      <c r="AA2634">
        <v>0</v>
      </c>
      <c r="AB2634">
        <v>6.176232994987676</v>
      </c>
      <c r="AC2634">
        <v>0</v>
      </c>
      <c r="AD2634">
        <v>0</v>
      </c>
      <c r="AE2634">
        <v>74.241322645675638</v>
      </c>
    </row>
    <row r="2635" spans="1:31" x14ac:dyDescent="0.25">
      <c r="A2635">
        <v>2417327</v>
      </c>
      <c r="B2635">
        <v>1</v>
      </c>
      <c r="C2635" t="s">
        <v>80</v>
      </c>
      <c r="D2635" t="s">
        <v>100</v>
      </c>
      <c r="E2635" t="s">
        <v>132</v>
      </c>
      <c r="F2635" t="s">
        <v>7830</v>
      </c>
      <c r="G2635" t="s">
        <v>215</v>
      </c>
      <c r="H2635" t="s">
        <v>135</v>
      </c>
      <c r="I2635" t="s">
        <v>136</v>
      </c>
      <c r="J2635" t="s">
        <v>137</v>
      </c>
      <c r="K2635" t="s">
        <v>138</v>
      </c>
      <c r="L2635" t="s">
        <v>7831</v>
      </c>
      <c r="M2635" t="s">
        <v>7832</v>
      </c>
      <c r="N2635">
        <v>1.049722222</v>
      </c>
      <c r="O2635">
        <v>0</v>
      </c>
      <c r="P2635">
        <v>1285</v>
      </c>
      <c r="Q2635">
        <v>0</v>
      </c>
      <c r="R2635">
        <v>47</v>
      </c>
      <c r="S2635">
        <v>5</v>
      </c>
      <c r="T2635">
        <v>39</v>
      </c>
      <c r="U2635">
        <v>0</v>
      </c>
      <c r="V2635">
        <v>0</v>
      </c>
      <c r="W2635">
        <v>0</v>
      </c>
      <c r="X2635">
        <v>189.12792482493342</v>
      </c>
      <c r="Y2635">
        <v>0</v>
      </c>
      <c r="Z2635">
        <v>2.4283347308097611</v>
      </c>
      <c r="AA2635">
        <v>13.149559992171291</v>
      </c>
      <c r="AB2635">
        <v>21.289201556876804</v>
      </c>
      <c r="AC2635">
        <v>0</v>
      </c>
      <c r="AD2635">
        <v>0</v>
      </c>
      <c r="AE2635">
        <v>225.99502110479128</v>
      </c>
    </row>
    <row r="2636" spans="1:31" x14ac:dyDescent="0.25">
      <c r="A2636">
        <v>2416835</v>
      </c>
      <c r="B2636">
        <v>1</v>
      </c>
      <c r="C2636" t="s">
        <v>81</v>
      </c>
      <c r="D2636" t="s">
        <v>112</v>
      </c>
      <c r="E2636" t="s">
        <v>152</v>
      </c>
      <c r="F2636" t="s">
        <v>7833</v>
      </c>
      <c r="G2636" t="s">
        <v>403</v>
      </c>
      <c r="H2636" t="s">
        <v>149</v>
      </c>
      <c r="I2636" t="s">
        <v>136</v>
      </c>
      <c r="J2636" t="s">
        <v>137</v>
      </c>
      <c r="K2636" t="s">
        <v>138</v>
      </c>
      <c r="L2636" t="s">
        <v>7834</v>
      </c>
      <c r="M2636" t="s">
        <v>7835</v>
      </c>
      <c r="N2636">
        <v>0.89638888800000005</v>
      </c>
      <c r="O2636">
        <v>0</v>
      </c>
      <c r="P2636">
        <v>24</v>
      </c>
      <c r="Q2636">
        <v>0</v>
      </c>
      <c r="R2636">
        <v>43</v>
      </c>
      <c r="S2636">
        <v>0</v>
      </c>
      <c r="T2636">
        <v>2</v>
      </c>
      <c r="U2636">
        <v>0</v>
      </c>
      <c r="V2636">
        <v>0</v>
      </c>
      <c r="W2636">
        <v>0</v>
      </c>
      <c r="X2636">
        <v>2.9362833801248001</v>
      </c>
      <c r="Y2636">
        <v>0</v>
      </c>
      <c r="Z2636">
        <v>0.58804228119235014</v>
      </c>
      <c r="AA2636">
        <v>0</v>
      </c>
      <c r="AB2636">
        <v>2.9752885389747004</v>
      </c>
      <c r="AC2636">
        <v>0</v>
      </c>
      <c r="AD2636">
        <v>0</v>
      </c>
      <c r="AE2636">
        <v>6.49961420029185</v>
      </c>
    </row>
    <row r="2637" spans="1:31" x14ac:dyDescent="0.25">
      <c r="A2637">
        <v>2416394</v>
      </c>
      <c r="B2637">
        <v>1</v>
      </c>
      <c r="C2637" t="s">
        <v>80</v>
      </c>
      <c r="D2637" t="s">
        <v>82</v>
      </c>
      <c r="E2637" t="s">
        <v>174</v>
      </c>
      <c r="F2637" t="s">
        <v>7836</v>
      </c>
      <c r="G2637" t="s">
        <v>565</v>
      </c>
      <c r="H2637" t="s">
        <v>135</v>
      </c>
      <c r="I2637" t="s">
        <v>278</v>
      </c>
      <c r="J2637" t="s">
        <v>137</v>
      </c>
      <c r="K2637" t="s">
        <v>159</v>
      </c>
      <c r="L2637" t="s">
        <v>7837</v>
      </c>
      <c r="M2637" t="s">
        <v>7838</v>
      </c>
      <c r="N2637">
        <v>3.2777777000000001E-2</v>
      </c>
      <c r="O2637">
        <v>0</v>
      </c>
      <c r="P2637">
        <v>2</v>
      </c>
      <c r="Q2637">
        <v>0</v>
      </c>
      <c r="R2637">
        <v>0</v>
      </c>
      <c r="S2637">
        <v>12</v>
      </c>
      <c r="T2637">
        <v>355</v>
      </c>
      <c r="U2637">
        <v>0</v>
      </c>
      <c r="V2637">
        <v>0</v>
      </c>
      <c r="W2637">
        <v>0</v>
      </c>
      <c r="X2637">
        <v>1.2140474682666668E-2</v>
      </c>
      <c r="Y2637">
        <v>0</v>
      </c>
      <c r="Z2637">
        <v>0</v>
      </c>
      <c r="AA2637">
        <v>14.497275174270534</v>
      </c>
      <c r="AB2637">
        <v>5.1798175120637167</v>
      </c>
      <c r="AC2637">
        <v>0</v>
      </c>
      <c r="AD2637">
        <v>0</v>
      </c>
      <c r="AE2637">
        <v>19.689233161016919</v>
      </c>
    </row>
    <row r="2638" spans="1:31" x14ac:dyDescent="0.25">
      <c r="A2638">
        <v>2417476</v>
      </c>
      <c r="B2638">
        <v>1</v>
      </c>
      <c r="C2638" t="s">
        <v>81</v>
      </c>
      <c r="D2638" t="s">
        <v>113</v>
      </c>
      <c r="E2638" t="s">
        <v>162</v>
      </c>
      <c r="F2638" t="s">
        <v>7839</v>
      </c>
      <c r="G2638" t="s">
        <v>164</v>
      </c>
      <c r="H2638" t="s">
        <v>149</v>
      </c>
      <c r="I2638" t="s">
        <v>136</v>
      </c>
      <c r="J2638" t="s">
        <v>137</v>
      </c>
      <c r="K2638" t="s">
        <v>138</v>
      </c>
      <c r="L2638" t="s">
        <v>7840</v>
      </c>
      <c r="M2638" t="s">
        <v>7841</v>
      </c>
      <c r="N2638">
        <v>4.898055555</v>
      </c>
      <c r="O2638">
        <v>0</v>
      </c>
      <c r="P2638">
        <v>9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</row>
    <row r="2639" spans="1:31" x14ac:dyDescent="0.25">
      <c r="A2639">
        <v>2417067</v>
      </c>
      <c r="B2639">
        <v>1</v>
      </c>
      <c r="C2639" t="s">
        <v>80</v>
      </c>
      <c r="D2639" t="s">
        <v>104</v>
      </c>
      <c r="E2639" t="s">
        <v>162</v>
      </c>
      <c r="F2639" t="s">
        <v>7842</v>
      </c>
      <c r="G2639" t="s">
        <v>164</v>
      </c>
      <c r="H2639" t="s">
        <v>149</v>
      </c>
      <c r="I2639" t="s">
        <v>136</v>
      </c>
      <c r="J2639" t="s">
        <v>137</v>
      </c>
      <c r="K2639" t="s">
        <v>138</v>
      </c>
      <c r="L2639" t="s">
        <v>7843</v>
      </c>
      <c r="M2639" t="s">
        <v>7844</v>
      </c>
      <c r="N2639">
        <v>3.3325</v>
      </c>
      <c r="O2639">
        <v>0</v>
      </c>
      <c r="P2639">
        <v>33</v>
      </c>
      <c r="Q2639">
        <v>0</v>
      </c>
      <c r="R2639">
        <v>0</v>
      </c>
      <c r="S2639">
        <v>0</v>
      </c>
      <c r="T2639">
        <v>6</v>
      </c>
      <c r="U2639">
        <v>0</v>
      </c>
      <c r="V2639">
        <v>0</v>
      </c>
      <c r="W2639">
        <v>0</v>
      </c>
      <c r="X2639">
        <v>22.602923011088567</v>
      </c>
      <c r="Y2639">
        <v>0</v>
      </c>
      <c r="Z2639">
        <v>0</v>
      </c>
      <c r="AA2639">
        <v>0</v>
      </c>
      <c r="AB2639">
        <v>8.8425261907066695</v>
      </c>
      <c r="AC2639">
        <v>0</v>
      </c>
      <c r="AD2639">
        <v>0</v>
      </c>
      <c r="AE2639">
        <v>31.445449201795235</v>
      </c>
    </row>
    <row r="2640" spans="1:31" x14ac:dyDescent="0.25">
      <c r="A2640">
        <v>2417259</v>
      </c>
      <c r="B2640">
        <v>1</v>
      </c>
      <c r="C2640" t="s">
        <v>81</v>
      </c>
      <c r="D2640" t="s">
        <v>118</v>
      </c>
      <c r="E2640" t="s">
        <v>152</v>
      </c>
      <c r="F2640" t="s">
        <v>7845</v>
      </c>
      <c r="G2640" t="s">
        <v>403</v>
      </c>
      <c r="H2640" t="s">
        <v>149</v>
      </c>
      <c r="I2640" t="s">
        <v>136</v>
      </c>
      <c r="J2640" t="s">
        <v>137</v>
      </c>
      <c r="K2640" t="s">
        <v>138</v>
      </c>
      <c r="L2640" t="s">
        <v>7846</v>
      </c>
      <c r="M2640" t="s">
        <v>7847</v>
      </c>
      <c r="N2640">
        <v>5.0575000000000001</v>
      </c>
      <c r="O2640">
        <v>0</v>
      </c>
      <c r="P2640">
        <v>25</v>
      </c>
      <c r="Q2640">
        <v>0</v>
      </c>
      <c r="R2640">
        <v>3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14.600283449850799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14.600283449850799</v>
      </c>
    </row>
    <row r="2641" spans="1:31" x14ac:dyDescent="0.25">
      <c r="A2641">
        <v>2417113</v>
      </c>
      <c r="B2641">
        <v>1</v>
      </c>
      <c r="C2641" t="s">
        <v>81</v>
      </c>
      <c r="D2641" t="s">
        <v>118</v>
      </c>
      <c r="E2641" t="s">
        <v>132</v>
      </c>
      <c r="F2641" t="s">
        <v>7848</v>
      </c>
      <c r="G2641" t="s">
        <v>215</v>
      </c>
      <c r="H2641" t="s">
        <v>135</v>
      </c>
      <c r="I2641" t="s">
        <v>136</v>
      </c>
      <c r="J2641" t="s">
        <v>137</v>
      </c>
      <c r="K2641" t="s">
        <v>138</v>
      </c>
      <c r="L2641" t="s">
        <v>7849</v>
      </c>
      <c r="M2641" t="s">
        <v>7850</v>
      </c>
      <c r="N2641">
        <v>2.1430555550000001</v>
      </c>
      <c r="O2641">
        <v>0</v>
      </c>
      <c r="P2641">
        <v>1</v>
      </c>
      <c r="Q2641">
        <v>2</v>
      </c>
      <c r="R2641">
        <v>54</v>
      </c>
      <c r="S2641">
        <v>2</v>
      </c>
      <c r="T2641">
        <v>6</v>
      </c>
      <c r="U2641">
        <v>0</v>
      </c>
      <c r="V2641">
        <v>0</v>
      </c>
      <c r="W2641">
        <v>0</v>
      </c>
      <c r="X2641">
        <v>0.111622632646525</v>
      </c>
      <c r="Y2641">
        <v>4.1965142656779175</v>
      </c>
      <c r="Z2641">
        <v>40.951387947545008</v>
      </c>
      <c r="AA2641">
        <v>13.804495562061433</v>
      </c>
      <c r="AB2641">
        <v>9.9234234407782438</v>
      </c>
      <c r="AC2641">
        <v>0</v>
      </c>
      <c r="AD2641">
        <v>0</v>
      </c>
      <c r="AE2641">
        <v>68.98744384870912</v>
      </c>
    </row>
    <row r="2642" spans="1:31" x14ac:dyDescent="0.25">
      <c r="A2642">
        <v>2416572</v>
      </c>
      <c r="B2642">
        <v>1</v>
      </c>
      <c r="C2642" t="s">
        <v>81</v>
      </c>
      <c r="D2642" t="s">
        <v>112</v>
      </c>
      <c r="E2642" t="s">
        <v>174</v>
      </c>
      <c r="F2642" t="s">
        <v>7851</v>
      </c>
      <c r="G2642" t="s">
        <v>143</v>
      </c>
      <c r="H2642" t="s">
        <v>135</v>
      </c>
      <c r="I2642" t="s">
        <v>136</v>
      </c>
      <c r="J2642" t="s">
        <v>137</v>
      </c>
      <c r="K2642" t="s">
        <v>138</v>
      </c>
      <c r="L2642" t="s">
        <v>7852</v>
      </c>
      <c r="M2642" t="s">
        <v>7853</v>
      </c>
      <c r="N2642">
        <v>1.196111111</v>
      </c>
      <c r="O2642">
        <v>0</v>
      </c>
      <c r="P2642">
        <v>428</v>
      </c>
      <c r="Q2642">
        <v>7</v>
      </c>
      <c r="R2642">
        <v>15</v>
      </c>
      <c r="S2642">
        <v>1</v>
      </c>
      <c r="T2642">
        <v>29</v>
      </c>
      <c r="U2642">
        <v>0</v>
      </c>
      <c r="V2642">
        <v>0</v>
      </c>
      <c r="W2642">
        <v>0</v>
      </c>
      <c r="X2642">
        <v>79.242416670023545</v>
      </c>
      <c r="Y2642">
        <v>0</v>
      </c>
      <c r="Z2642">
        <v>0.65499381537333334</v>
      </c>
      <c r="AA2642">
        <v>6.0064449262614996</v>
      </c>
      <c r="AB2642">
        <v>17.879094137202866</v>
      </c>
      <c r="AC2642">
        <v>0</v>
      </c>
      <c r="AD2642">
        <v>0</v>
      </c>
      <c r="AE2642">
        <v>103.78294954886124</v>
      </c>
    </row>
    <row r="2643" spans="1:31" x14ac:dyDescent="0.25">
      <c r="A2643">
        <v>2417445</v>
      </c>
      <c r="B2643">
        <v>1</v>
      </c>
      <c r="C2643" t="s">
        <v>80</v>
      </c>
      <c r="D2643" t="s">
        <v>108</v>
      </c>
      <c r="E2643" t="s">
        <v>162</v>
      </c>
      <c r="F2643" t="s">
        <v>7854</v>
      </c>
      <c r="G2643" t="s">
        <v>164</v>
      </c>
      <c r="H2643" t="s">
        <v>149</v>
      </c>
      <c r="I2643" t="s">
        <v>136</v>
      </c>
      <c r="J2643" t="s">
        <v>137</v>
      </c>
      <c r="K2643" t="s">
        <v>138</v>
      </c>
      <c r="L2643" t="s">
        <v>7553</v>
      </c>
      <c r="M2643" t="s">
        <v>7855</v>
      </c>
      <c r="N2643">
        <v>3.8688888879999999</v>
      </c>
      <c r="O2643">
        <v>0</v>
      </c>
      <c r="P2643">
        <v>3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1.6474842803185337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1.6474842803185337</v>
      </c>
    </row>
    <row r="2644" spans="1:31" x14ac:dyDescent="0.25">
      <c r="A2644">
        <v>2416549</v>
      </c>
      <c r="B2644">
        <v>1</v>
      </c>
      <c r="C2644" t="s">
        <v>80</v>
      </c>
      <c r="D2644" t="s">
        <v>97</v>
      </c>
      <c r="E2644" t="s">
        <v>146</v>
      </c>
      <c r="F2644" t="s">
        <v>7856</v>
      </c>
      <c r="G2644" t="s">
        <v>199</v>
      </c>
      <c r="H2644" t="s">
        <v>149</v>
      </c>
      <c r="I2644" t="s">
        <v>136</v>
      </c>
      <c r="J2644" t="s">
        <v>137</v>
      </c>
      <c r="K2644" t="s">
        <v>138</v>
      </c>
      <c r="L2644" t="s">
        <v>7857</v>
      </c>
      <c r="M2644" t="s">
        <v>7858</v>
      </c>
      <c r="N2644">
        <v>1.0380555549999999</v>
      </c>
      <c r="O2644">
        <v>0</v>
      </c>
      <c r="P2644">
        <v>4</v>
      </c>
      <c r="Q2644">
        <v>0</v>
      </c>
      <c r="R2644">
        <v>0</v>
      </c>
      <c r="S2644">
        <v>0</v>
      </c>
      <c r="T2644">
        <v>2</v>
      </c>
      <c r="U2644">
        <v>0</v>
      </c>
      <c r="V2644">
        <v>0</v>
      </c>
      <c r="W2644">
        <v>0</v>
      </c>
      <c r="X2644">
        <v>0.91853217470739978</v>
      </c>
      <c r="Y2644">
        <v>0</v>
      </c>
      <c r="Z2644">
        <v>0</v>
      </c>
      <c r="AA2644">
        <v>0</v>
      </c>
      <c r="AB2644">
        <v>0.44027736016474994</v>
      </c>
      <c r="AC2644">
        <v>0</v>
      </c>
      <c r="AD2644">
        <v>0</v>
      </c>
      <c r="AE2644">
        <v>1.3588095348721496</v>
      </c>
    </row>
    <row r="2645" spans="1:31" x14ac:dyDescent="0.25">
      <c r="A2645">
        <v>2416921</v>
      </c>
      <c r="B2645">
        <v>1</v>
      </c>
      <c r="C2645" t="s">
        <v>80</v>
      </c>
      <c r="D2645" t="s">
        <v>110</v>
      </c>
      <c r="E2645" t="s">
        <v>288</v>
      </c>
      <c r="F2645" t="s">
        <v>7859</v>
      </c>
      <c r="G2645" t="s">
        <v>325</v>
      </c>
      <c r="H2645" t="s">
        <v>149</v>
      </c>
      <c r="I2645" t="s">
        <v>136</v>
      </c>
      <c r="J2645" t="s">
        <v>137</v>
      </c>
      <c r="K2645" t="s">
        <v>138</v>
      </c>
      <c r="L2645" t="s">
        <v>7860</v>
      </c>
      <c r="M2645" t="s">
        <v>7861</v>
      </c>
      <c r="N2645">
        <v>2.0588888879999998</v>
      </c>
      <c r="O2645">
        <v>0</v>
      </c>
      <c r="P2645">
        <v>60</v>
      </c>
      <c r="Q2645">
        <v>0</v>
      </c>
      <c r="R2645">
        <v>0</v>
      </c>
      <c r="S2645">
        <v>0</v>
      </c>
      <c r="T2645">
        <v>11</v>
      </c>
      <c r="U2645">
        <v>0</v>
      </c>
      <c r="V2645">
        <v>0</v>
      </c>
      <c r="W2645">
        <v>0</v>
      </c>
      <c r="X2645">
        <v>23.674140752541526</v>
      </c>
      <c r="Y2645">
        <v>0</v>
      </c>
      <c r="Z2645">
        <v>0</v>
      </c>
      <c r="AA2645">
        <v>0</v>
      </c>
      <c r="AB2645">
        <v>21.092465335687738</v>
      </c>
      <c r="AC2645">
        <v>0</v>
      </c>
      <c r="AD2645">
        <v>0</v>
      </c>
      <c r="AE2645">
        <v>44.766606088229267</v>
      </c>
    </row>
    <row r="2646" spans="1:31" x14ac:dyDescent="0.25">
      <c r="A2646">
        <v>2416898</v>
      </c>
      <c r="B2646">
        <v>1</v>
      </c>
      <c r="C2646" t="s">
        <v>80</v>
      </c>
      <c r="D2646" t="s">
        <v>85</v>
      </c>
      <c r="E2646" t="s">
        <v>241</v>
      </c>
      <c r="F2646" t="s">
        <v>7862</v>
      </c>
      <c r="G2646" t="s">
        <v>158</v>
      </c>
      <c r="H2646" t="s">
        <v>135</v>
      </c>
      <c r="I2646" t="s">
        <v>136</v>
      </c>
      <c r="J2646" t="s">
        <v>137</v>
      </c>
      <c r="K2646" t="s">
        <v>159</v>
      </c>
      <c r="L2646" t="s">
        <v>7863</v>
      </c>
      <c r="M2646" t="s">
        <v>7864</v>
      </c>
      <c r="N2646">
        <v>4.556944444</v>
      </c>
      <c r="O2646">
        <v>0</v>
      </c>
      <c r="P2646">
        <v>1674</v>
      </c>
      <c r="Q2646">
        <v>0</v>
      </c>
      <c r="R2646">
        <v>0</v>
      </c>
      <c r="S2646">
        <v>1</v>
      </c>
      <c r="T2646">
        <v>142</v>
      </c>
      <c r="U2646">
        <v>0</v>
      </c>
      <c r="V2646">
        <v>0</v>
      </c>
      <c r="W2646">
        <v>0</v>
      </c>
      <c r="X2646">
        <v>1800.8165456739359</v>
      </c>
      <c r="Y2646">
        <v>0</v>
      </c>
      <c r="Z2646">
        <v>0</v>
      </c>
      <c r="AA2646">
        <v>75.187324731985058</v>
      </c>
      <c r="AB2646">
        <v>545.21476815967901</v>
      </c>
      <c r="AC2646">
        <v>0</v>
      </c>
      <c r="AD2646">
        <v>0</v>
      </c>
      <c r="AE2646">
        <v>2421.2186385656</v>
      </c>
    </row>
    <row r="2647" spans="1:31" x14ac:dyDescent="0.25">
      <c r="A2647">
        <v>2417050</v>
      </c>
      <c r="B2647">
        <v>1</v>
      </c>
      <c r="C2647" t="s">
        <v>80</v>
      </c>
      <c r="D2647" t="s">
        <v>83</v>
      </c>
      <c r="E2647" t="s">
        <v>132</v>
      </c>
      <c r="F2647" t="s">
        <v>7865</v>
      </c>
      <c r="G2647" t="s">
        <v>143</v>
      </c>
      <c r="H2647" t="s">
        <v>135</v>
      </c>
      <c r="I2647" t="s">
        <v>136</v>
      </c>
      <c r="J2647" t="s">
        <v>137</v>
      </c>
      <c r="K2647" t="s">
        <v>138</v>
      </c>
      <c r="L2647" t="s">
        <v>7866</v>
      </c>
      <c r="M2647" t="s">
        <v>7867</v>
      </c>
      <c r="N2647">
        <v>1.1711111110000001</v>
      </c>
      <c r="O2647">
        <v>0</v>
      </c>
      <c r="P2647">
        <v>1781</v>
      </c>
      <c r="Q2647">
        <v>0</v>
      </c>
      <c r="R2647">
        <v>0</v>
      </c>
      <c r="S2647">
        <v>6</v>
      </c>
      <c r="T2647">
        <v>70</v>
      </c>
      <c r="U2647">
        <v>6</v>
      </c>
      <c r="V2647">
        <v>0</v>
      </c>
      <c r="W2647">
        <v>0</v>
      </c>
      <c r="X2647">
        <v>465.37009543700538</v>
      </c>
      <c r="Y2647">
        <v>0</v>
      </c>
      <c r="Z2647">
        <v>0</v>
      </c>
      <c r="AA2647">
        <v>409.96770338287354</v>
      </c>
      <c r="AB2647">
        <v>68.911730003823564</v>
      </c>
      <c r="AC2647">
        <v>2522.6632613304846</v>
      </c>
      <c r="AD2647">
        <v>0</v>
      </c>
      <c r="AE2647">
        <v>3466.912790154187</v>
      </c>
    </row>
    <row r="2648" spans="1:31" x14ac:dyDescent="0.25">
      <c r="A2648">
        <v>2417608</v>
      </c>
      <c r="B2648">
        <v>1</v>
      </c>
      <c r="C2648" t="s">
        <v>80</v>
      </c>
      <c r="D2648" t="s">
        <v>82</v>
      </c>
      <c r="E2648" t="s">
        <v>288</v>
      </c>
      <c r="F2648" t="s">
        <v>7868</v>
      </c>
      <c r="G2648" t="s">
        <v>593</v>
      </c>
      <c r="H2648" t="s">
        <v>149</v>
      </c>
      <c r="I2648" t="s">
        <v>136</v>
      </c>
      <c r="J2648" t="s">
        <v>137</v>
      </c>
      <c r="K2648" t="s">
        <v>138</v>
      </c>
      <c r="L2648" t="s">
        <v>7869</v>
      </c>
      <c r="M2648" t="s">
        <v>7870</v>
      </c>
      <c r="N2648">
        <v>7.69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29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137.65714269261804</v>
      </c>
      <c r="AC2648">
        <v>0</v>
      </c>
      <c r="AD2648">
        <v>0</v>
      </c>
      <c r="AE2648">
        <v>137.65714269261804</v>
      </c>
    </row>
    <row r="2649" spans="1:31" x14ac:dyDescent="0.25">
      <c r="A2649">
        <v>2417654</v>
      </c>
      <c r="B2649">
        <v>1</v>
      </c>
      <c r="C2649" t="s">
        <v>81</v>
      </c>
      <c r="D2649" t="s">
        <v>118</v>
      </c>
      <c r="E2649" t="s">
        <v>152</v>
      </c>
      <c r="F2649" t="s">
        <v>7871</v>
      </c>
      <c r="G2649" t="s">
        <v>403</v>
      </c>
      <c r="H2649" t="s">
        <v>149</v>
      </c>
      <c r="I2649" t="s">
        <v>136</v>
      </c>
      <c r="J2649" t="s">
        <v>137</v>
      </c>
      <c r="K2649" t="s">
        <v>138</v>
      </c>
      <c r="L2649" t="s">
        <v>7872</v>
      </c>
      <c r="M2649" t="s">
        <v>7873</v>
      </c>
      <c r="N2649">
        <v>0.97527777699999996</v>
      </c>
      <c r="O2649">
        <v>0</v>
      </c>
      <c r="P2649">
        <v>59</v>
      </c>
      <c r="Q2649">
        <v>0</v>
      </c>
      <c r="R2649">
        <v>0</v>
      </c>
      <c r="S2649">
        <v>0</v>
      </c>
      <c r="T2649">
        <v>6</v>
      </c>
      <c r="U2649">
        <v>0</v>
      </c>
      <c r="V2649">
        <v>0</v>
      </c>
      <c r="W2649">
        <v>0</v>
      </c>
      <c r="X2649">
        <v>6.5514258476190177</v>
      </c>
      <c r="Y2649">
        <v>0</v>
      </c>
      <c r="Z2649">
        <v>0</v>
      </c>
      <c r="AA2649">
        <v>0</v>
      </c>
      <c r="AB2649">
        <v>3.2295147994758997</v>
      </c>
      <c r="AC2649">
        <v>0</v>
      </c>
      <c r="AD2649">
        <v>0</v>
      </c>
      <c r="AE2649">
        <v>9.7809406470949174</v>
      </c>
    </row>
    <row r="2650" spans="1:31" x14ac:dyDescent="0.25">
      <c r="A2650">
        <v>2416363</v>
      </c>
      <c r="B2650">
        <v>1</v>
      </c>
      <c r="C2650" t="s">
        <v>80</v>
      </c>
      <c r="D2650" t="s">
        <v>90</v>
      </c>
      <c r="E2650" t="s">
        <v>146</v>
      </c>
      <c r="F2650" t="s">
        <v>7874</v>
      </c>
      <c r="G2650" t="s">
        <v>148</v>
      </c>
      <c r="H2650" t="s">
        <v>149</v>
      </c>
      <c r="I2650" t="s">
        <v>136</v>
      </c>
      <c r="J2650" t="s">
        <v>137</v>
      </c>
      <c r="K2650" t="s">
        <v>138</v>
      </c>
      <c r="L2650" t="s">
        <v>7875</v>
      </c>
      <c r="M2650" t="s">
        <v>7876</v>
      </c>
      <c r="N2650">
        <v>3.1133333329999999</v>
      </c>
      <c r="O2650">
        <v>0</v>
      </c>
      <c r="P2650">
        <v>3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2.2463601682192</v>
      </c>
      <c r="Y2650">
        <v>0</v>
      </c>
      <c r="Z2650">
        <v>0</v>
      </c>
      <c r="AA2650">
        <v>0</v>
      </c>
      <c r="AB2650">
        <v>1.0477793941422</v>
      </c>
      <c r="AC2650">
        <v>0</v>
      </c>
      <c r="AD2650">
        <v>0</v>
      </c>
      <c r="AE2650">
        <v>3.2941395623614</v>
      </c>
    </row>
    <row r="2651" spans="1:31" x14ac:dyDescent="0.25">
      <c r="A2651">
        <v>2417545</v>
      </c>
      <c r="B2651">
        <v>1</v>
      </c>
      <c r="C2651" t="s">
        <v>81</v>
      </c>
      <c r="D2651" t="s">
        <v>113</v>
      </c>
      <c r="E2651" t="s">
        <v>162</v>
      </c>
      <c r="F2651" t="s">
        <v>7877</v>
      </c>
      <c r="G2651" t="s">
        <v>164</v>
      </c>
      <c r="H2651" t="s">
        <v>149</v>
      </c>
      <c r="I2651" t="s">
        <v>136</v>
      </c>
      <c r="J2651" t="s">
        <v>137</v>
      </c>
      <c r="K2651" t="s">
        <v>138</v>
      </c>
      <c r="L2651" t="s">
        <v>7878</v>
      </c>
      <c r="M2651" t="s">
        <v>7879</v>
      </c>
      <c r="N2651">
        <v>4.818888888</v>
      </c>
      <c r="O2651">
        <v>0</v>
      </c>
      <c r="P2651">
        <v>24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13.09658390829286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13.09658390829286</v>
      </c>
    </row>
    <row r="2652" spans="1:31" x14ac:dyDescent="0.25">
      <c r="A2652">
        <v>2417153</v>
      </c>
      <c r="B2652">
        <v>1</v>
      </c>
      <c r="C2652" t="s">
        <v>81</v>
      </c>
      <c r="D2652" t="s">
        <v>113</v>
      </c>
      <c r="E2652" t="s">
        <v>162</v>
      </c>
      <c r="F2652" t="s">
        <v>7880</v>
      </c>
      <c r="G2652" t="s">
        <v>164</v>
      </c>
      <c r="H2652" t="s">
        <v>149</v>
      </c>
      <c r="I2652" t="s">
        <v>136</v>
      </c>
      <c r="J2652" t="s">
        <v>137</v>
      </c>
      <c r="K2652" t="s">
        <v>138</v>
      </c>
      <c r="L2652" t="s">
        <v>7881</v>
      </c>
      <c r="M2652" t="s">
        <v>7882</v>
      </c>
      <c r="N2652">
        <v>6.2644444439999996</v>
      </c>
      <c r="O2652">
        <v>0</v>
      </c>
      <c r="P2652">
        <v>45</v>
      </c>
      <c r="Q2652">
        <v>0</v>
      </c>
      <c r="R2652">
        <v>1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31.891727319758928</v>
      </c>
      <c r="Y2652">
        <v>0</v>
      </c>
      <c r="Z2652">
        <v>0</v>
      </c>
      <c r="AA2652">
        <v>0</v>
      </c>
      <c r="AB2652">
        <v>0.11197912158453333</v>
      </c>
      <c r="AC2652">
        <v>0</v>
      </c>
      <c r="AD2652">
        <v>0</v>
      </c>
      <c r="AE2652">
        <v>32.003706441343461</v>
      </c>
    </row>
    <row r="2653" spans="1:31" x14ac:dyDescent="0.25">
      <c r="A2653">
        <v>2417253</v>
      </c>
      <c r="B2653">
        <v>1</v>
      </c>
      <c r="C2653" t="s">
        <v>81</v>
      </c>
      <c r="D2653" t="s">
        <v>112</v>
      </c>
      <c r="E2653" t="s">
        <v>174</v>
      </c>
      <c r="F2653" t="s">
        <v>7883</v>
      </c>
      <c r="G2653" t="s">
        <v>143</v>
      </c>
      <c r="H2653" t="s">
        <v>135</v>
      </c>
      <c r="I2653" t="s">
        <v>136</v>
      </c>
      <c r="J2653" t="s">
        <v>137</v>
      </c>
      <c r="K2653" t="s">
        <v>138</v>
      </c>
      <c r="L2653" t="s">
        <v>7884</v>
      </c>
      <c r="M2653" t="s">
        <v>7885</v>
      </c>
      <c r="N2653">
        <v>2.7538888880000001</v>
      </c>
      <c r="O2653">
        <v>1</v>
      </c>
      <c r="P2653">
        <v>15</v>
      </c>
      <c r="Q2653">
        <v>107</v>
      </c>
      <c r="R2653">
        <v>0</v>
      </c>
      <c r="S2653">
        <v>2</v>
      </c>
      <c r="T2653">
        <v>0</v>
      </c>
      <c r="U2653">
        <v>0</v>
      </c>
      <c r="V2653">
        <v>0</v>
      </c>
      <c r="W2653">
        <v>1.1431952320807499</v>
      </c>
      <c r="X2653">
        <v>8.9574379319304089</v>
      </c>
      <c r="Y2653">
        <v>36.612715656249591</v>
      </c>
      <c r="Z2653">
        <v>0</v>
      </c>
      <c r="AA2653">
        <v>9.6117571481500019E-2</v>
      </c>
      <c r="AB2653">
        <v>0</v>
      </c>
      <c r="AC2653">
        <v>0</v>
      </c>
      <c r="AD2653">
        <v>0</v>
      </c>
      <c r="AE2653">
        <v>46.809466391742248</v>
      </c>
    </row>
    <row r="2654" spans="1:31" x14ac:dyDescent="0.25">
      <c r="A2654">
        <v>2416566</v>
      </c>
      <c r="B2654">
        <v>1</v>
      </c>
      <c r="C2654" t="s">
        <v>80</v>
      </c>
      <c r="D2654" t="s">
        <v>96</v>
      </c>
      <c r="E2654" t="s">
        <v>288</v>
      </c>
      <c r="F2654" t="s">
        <v>5321</v>
      </c>
      <c r="G2654" t="s">
        <v>154</v>
      </c>
      <c r="H2654" t="s">
        <v>149</v>
      </c>
      <c r="I2654" t="s">
        <v>136</v>
      </c>
      <c r="J2654" t="s">
        <v>137</v>
      </c>
      <c r="K2654" t="s">
        <v>138</v>
      </c>
      <c r="L2654" t="s">
        <v>7886</v>
      </c>
      <c r="M2654" t="s">
        <v>7887</v>
      </c>
      <c r="N2654">
        <v>8.69</v>
      </c>
      <c r="O2654">
        <v>0</v>
      </c>
      <c r="P2654">
        <v>23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32.962721744224794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32.962721744224794</v>
      </c>
    </row>
    <row r="2655" spans="1:31" x14ac:dyDescent="0.25">
      <c r="A2655">
        <v>2416440</v>
      </c>
      <c r="B2655">
        <v>1</v>
      </c>
      <c r="C2655" t="s">
        <v>80</v>
      </c>
      <c r="D2655" t="s">
        <v>82</v>
      </c>
      <c r="E2655" t="s">
        <v>174</v>
      </c>
      <c r="F2655" t="s">
        <v>7888</v>
      </c>
      <c r="G2655" t="s">
        <v>565</v>
      </c>
      <c r="H2655" t="s">
        <v>135</v>
      </c>
      <c r="I2655" t="s">
        <v>136</v>
      </c>
      <c r="J2655" t="s">
        <v>137</v>
      </c>
      <c r="K2655" t="s">
        <v>159</v>
      </c>
      <c r="L2655" t="s">
        <v>7889</v>
      </c>
      <c r="M2655" t="s">
        <v>7890</v>
      </c>
      <c r="N2655">
        <v>6.8611111000000002E-2</v>
      </c>
      <c r="O2655">
        <v>0</v>
      </c>
      <c r="P2655">
        <v>766</v>
      </c>
      <c r="Q2655">
        <v>0</v>
      </c>
      <c r="R2655">
        <v>0</v>
      </c>
      <c r="S2655">
        <v>5</v>
      </c>
      <c r="T2655">
        <v>1352</v>
      </c>
      <c r="U2655">
        <v>1</v>
      </c>
      <c r="V2655">
        <v>14</v>
      </c>
      <c r="W2655">
        <v>0</v>
      </c>
      <c r="X2655">
        <v>11.799316389515235</v>
      </c>
      <c r="Y2655">
        <v>0</v>
      </c>
      <c r="Z2655">
        <v>0</v>
      </c>
      <c r="AA2655">
        <v>55.728052120355564</v>
      </c>
      <c r="AB2655">
        <v>50.471258899013471</v>
      </c>
      <c r="AC2655">
        <v>3.8427097065267506</v>
      </c>
      <c r="AD2655">
        <v>3.7057340518242246</v>
      </c>
      <c r="AE2655">
        <v>125.54707116723523</v>
      </c>
    </row>
    <row r="2656" spans="1:31" x14ac:dyDescent="0.25">
      <c r="A2656">
        <v>2416509</v>
      </c>
      <c r="B2656">
        <v>1</v>
      </c>
      <c r="C2656" t="s">
        <v>80</v>
      </c>
      <c r="D2656" t="s">
        <v>82</v>
      </c>
      <c r="E2656" t="s">
        <v>241</v>
      </c>
      <c r="F2656" t="s">
        <v>7891</v>
      </c>
      <c r="G2656" t="s">
        <v>143</v>
      </c>
      <c r="H2656" t="s">
        <v>135</v>
      </c>
      <c r="I2656" t="s">
        <v>136</v>
      </c>
      <c r="J2656" t="s">
        <v>137</v>
      </c>
      <c r="K2656" t="s">
        <v>138</v>
      </c>
      <c r="L2656" t="s">
        <v>7892</v>
      </c>
      <c r="M2656" t="s">
        <v>7893</v>
      </c>
      <c r="N2656">
        <v>2.0466666660000001</v>
      </c>
      <c r="O2656">
        <v>0</v>
      </c>
      <c r="P2656">
        <v>597</v>
      </c>
      <c r="Q2656">
        <v>0</v>
      </c>
      <c r="R2656">
        <v>0</v>
      </c>
      <c r="S2656">
        <v>1</v>
      </c>
      <c r="T2656">
        <v>1496</v>
      </c>
      <c r="U2656">
        <v>0</v>
      </c>
      <c r="V2656">
        <v>20</v>
      </c>
      <c r="W2656">
        <v>0</v>
      </c>
      <c r="X2656">
        <v>264.18100948176959</v>
      </c>
      <c r="Y2656">
        <v>0</v>
      </c>
      <c r="Z2656">
        <v>0</v>
      </c>
      <c r="AA2656">
        <v>1141.896647617416</v>
      </c>
      <c r="AB2656">
        <v>2530.3983329542193</v>
      </c>
      <c r="AC2656">
        <v>0</v>
      </c>
      <c r="AD2656">
        <v>729.22534166492778</v>
      </c>
      <c r="AE2656">
        <v>4665.7013317183328</v>
      </c>
    </row>
    <row r="2657" spans="1:31" x14ac:dyDescent="0.25">
      <c r="A2657">
        <v>2416632</v>
      </c>
      <c r="B2657">
        <v>1</v>
      </c>
      <c r="C2657" t="s">
        <v>80</v>
      </c>
      <c r="D2657" t="s">
        <v>105</v>
      </c>
      <c r="E2657" t="s">
        <v>241</v>
      </c>
      <c r="F2657" t="s">
        <v>7894</v>
      </c>
      <c r="G2657" t="s">
        <v>7895</v>
      </c>
      <c r="H2657" t="s">
        <v>3075</v>
      </c>
      <c r="I2657" t="s">
        <v>136</v>
      </c>
      <c r="J2657" t="s">
        <v>137</v>
      </c>
      <c r="K2657" t="s">
        <v>138</v>
      </c>
      <c r="L2657" t="s">
        <v>7896</v>
      </c>
      <c r="M2657" t="s">
        <v>7897</v>
      </c>
      <c r="N2657">
        <v>0.45694444400000001</v>
      </c>
      <c r="O2657">
        <v>22</v>
      </c>
      <c r="P2657">
        <v>63648</v>
      </c>
      <c r="Q2657">
        <v>40</v>
      </c>
      <c r="R2657">
        <v>1116</v>
      </c>
      <c r="S2657">
        <v>178</v>
      </c>
      <c r="T2657">
        <v>5779</v>
      </c>
      <c r="U2657">
        <v>69</v>
      </c>
      <c r="V2657">
        <v>69</v>
      </c>
      <c r="W2657">
        <v>17.402070363467999</v>
      </c>
      <c r="X2657">
        <v>6913.5303352043275</v>
      </c>
      <c r="Y2657">
        <v>93.199785545596697</v>
      </c>
      <c r="Z2657">
        <v>101.32497372494787</v>
      </c>
      <c r="AA2657">
        <v>1609.3701418685073</v>
      </c>
      <c r="AB2657">
        <v>3403.5955132021154</v>
      </c>
      <c r="AC2657">
        <v>5310.3433115805738</v>
      </c>
      <c r="AD2657">
        <v>1651.3403614007589</v>
      </c>
      <c r="AE2657">
        <v>19100.106492890296</v>
      </c>
    </row>
    <row r="2658" spans="1:31" x14ac:dyDescent="0.25">
      <c r="A2658">
        <v>2416483</v>
      </c>
      <c r="B2658">
        <v>1</v>
      </c>
      <c r="C2658" t="s">
        <v>80</v>
      </c>
      <c r="D2658" t="s">
        <v>97</v>
      </c>
      <c r="E2658" t="s">
        <v>146</v>
      </c>
      <c r="F2658" t="s">
        <v>7720</v>
      </c>
      <c r="G2658" t="s">
        <v>148</v>
      </c>
      <c r="H2658" t="s">
        <v>149</v>
      </c>
      <c r="I2658" t="s">
        <v>136</v>
      </c>
      <c r="J2658" t="s">
        <v>137</v>
      </c>
      <c r="K2658" t="s">
        <v>138</v>
      </c>
      <c r="L2658" t="s">
        <v>7898</v>
      </c>
      <c r="M2658" t="s">
        <v>7899</v>
      </c>
      <c r="N2658">
        <v>5.8066666659999999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4</v>
      </c>
      <c r="U2658">
        <v>0</v>
      </c>
      <c r="V2658">
        <v>0</v>
      </c>
      <c r="W2658">
        <v>0</v>
      </c>
      <c r="X2658">
        <v>0.78384960472139997</v>
      </c>
      <c r="Y2658">
        <v>0</v>
      </c>
      <c r="Z2658">
        <v>0</v>
      </c>
      <c r="AA2658">
        <v>0</v>
      </c>
      <c r="AB2658">
        <v>10.868132978501398</v>
      </c>
      <c r="AC2658">
        <v>0</v>
      </c>
      <c r="AD2658">
        <v>0</v>
      </c>
      <c r="AE2658">
        <v>11.651982583222798</v>
      </c>
    </row>
    <row r="2659" spans="1:31" x14ac:dyDescent="0.25">
      <c r="A2659">
        <v>2416652</v>
      </c>
      <c r="B2659">
        <v>1</v>
      </c>
      <c r="C2659" t="s">
        <v>80</v>
      </c>
      <c r="D2659" t="s">
        <v>88</v>
      </c>
      <c r="E2659" t="s">
        <v>241</v>
      </c>
      <c r="F2659" t="s">
        <v>7900</v>
      </c>
      <c r="G2659" t="s">
        <v>7895</v>
      </c>
      <c r="H2659" t="s">
        <v>3075</v>
      </c>
      <c r="I2659" t="s">
        <v>136</v>
      </c>
      <c r="J2659" t="s">
        <v>137</v>
      </c>
      <c r="K2659" t="s">
        <v>138</v>
      </c>
      <c r="L2659" t="s">
        <v>7901</v>
      </c>
      <c r="M2659" t="s">
        <v>7902</v>
      </c>
      <c r="N2659">
        <v>0.40111111100000002</v>
      </c>
      <c r="O2659">
        <v>0</v>
      </c>
      <c r="P2659">
        <v>3902</v>
      </c>
      <c r="Q2659">
        <v>0</v>
      </c>
      <c r="R2659">
        <v>0</v>
      </c>
      <c r="S2659">
        <v>1</v>
      </c>
      <c r="T2659">
        <v>98</v>
      </c>
      <c r="U2659">
        <v>0</v>
      </c>
      <c r="V2659">
        <v>0</v>
      </c>
      <c r="W2659">
        <v>0</v>
      </c>
      <c r="X2659">
        <v>346.55775583098415</v>
      </c>
      <c r="Y2659">
        <v>0</v>
      </c>
      <c r="Z2659">
        <v>0</v>
      </c>
      <c r="AA2659">
        <v>0.63482762217317767</v>
      </c>
      <c r="AB2659">
        <v>61.908355251794141</v>
      </c>
      <c r="AC2659">
        <v>0</v>
      </c>
      <c r="AD2659">
        <v>0</v>
      </c>
      <c r="AE2659">
        <v>409.10093870495149</v>
      </c>
    </row>
    <row r="2660" spans="1:31" x14ac:dyDescent="0.25">
      <c r="A2660">
        <v>2416944</v>
      </c>
      <c r="B2660">
        <v>1</v>
      </c>
      <c r="C2660" t="s">
        <v>80</v>
      </c>
      <c r="D2660" t="s">
        <v>100</v>
      </c>
      <c r="E2660" t="s">
        <v>174</v>
      </c>
      <c r="F2660" t="s">
        <v>986</v>
      </c>
      <c r="G2660" t="s">
        <v>158</v>
      </c>
      <c r="H2660" t="s">
        <v>135</v>
      </c>
      <c r="I2660" t="s">
        <v>136</v>
      </c>
      <c r="J2660" t="s">
        <v>137</v>
      </c>
      <c r="K2660" t="s">
        <v>159</v>
      </c>
      <c r="L2660" t="s">
        <v>7903</v>
      </c>
      <c r="M2660" t="s">
        <v>7904</v>
      </c>
      <c r="N2660">
        <v>4.2630555550000002</v>
      </c>
      <c r="O2660">
        <v>1</v>
      </c>
      <c r="P2660">
        <v>375</v>
      </c>
      <c r="Q2660">
        <v>176</v>
      </c>
      <c r="R2660">
        <v>206</v>
      </c>
      <c r="S2660">
        <v>12</v>
      </c>
      <c r="T2660">
        <v>47</v>
      </c>
      <c r="U2660">
        <v>2</v>
      </c>
      <c r="V2660">
        <v>0</v>
      </c>
      <c r="W2660">
        <v>3.3215863383378501</v>
      </c>
      <c r="X2660">
        <v>440.56460064464238</v>
      </c>
      <c r="Y2660">
        <v>314.94484348204497</v>
      </c>
      <c r="Z2660">
        <v>78.817011122577952</v>
      </c>
      <c r="AA2660">
        <v>69.405773230338099</v>
      </c>
      <c r="AB2660">
        <v>138.16005652292799</v>
      </c>
      <c r="AC2660">
        <v>1130.4546395536024</v>
      </c>
      <c r="AD2660">
        <v>0</v>
      </c>
      <c r="AE2660">
        <v>2175.6685108944716</v>
      </c>
    </row>
    <row r="2661" spans="1:31" x14ac:dyDescent="0.25">
      <c r="A2661">
        <v>2417571</v>
      </c>
      <c r="B2661">
        <v>1</v>
      </c>
      <c r="C2661" t="s">
        <v>80</v>
      </c>
      <c r="D2661" t="s">
        <v>90</v>
      </c>
      <c r="E2661" t="s">
        <v>146</v>
      </c>
      <c r="F2661" t="s">
        <v>7905</v>
      </c>
      <c r="G2661" t="s">
        <v>148</v>
      </c>
      <c r="H2661" t="s">
        <v>149</v>
      </c>
      <c r="I2661" t="s">
        <v>136</v>
      </c>
      <c r="J2661" t="s">
        <v>137</v>
      </c>
      <c r="K2661" t="s">
        <v>138</v>
      </c>
      <c r="L2661" t="s">
        <v>7906</v>
      </c>
      <c r="M2661" t="s">
        <v>7907</v>
      </c>
      <c r="N2661">
        <v>3.6274999999999999</v>
      </c>
      <c r="O2661">
        <v>0</v>
      </c>
      <c r="P2661">
        <v>2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1.7420361922951499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1.7420361922951499</v>
      </c>
    </row>
    <row r="2662" spans="1:31" x14ac:dyDescent="0.25">
      <c r="A2662">
        <v>2417087</v>
      </c>
      <c r="B2662">
        <v>1</v>
      </c>
      <c r="C2662" t="s">
        <v>80</v>
      </c>
      <c r="D2662" t="s">
        <v>104</v>
      </c>
      <c r="E2662" t="s">
        <v>174</v>
      </c>
      <c r="F2662" t="s">
        <v>7908</v>
      </c>
      <c r="G2662" t="s">
        <v>249</v>
      </c>
      <c r="H2662" t="s">
        <v>135</v>
      </c>
      <c r="I2662" t="s">
        <v>136</v>
      </c>
      <c r="J2662" t="s">
        <v>137</v>
      </c>
      <c r="K2662" t="s">
        <v>138</v>
      </c>
      <c r="L2662" t="s">
        <v>7909</v>
      </c>
      <c r="M2662" t="s">
        <v>7910</v>
      </c>
      <c r="N2662">
        <v>1.889444444</v>
      </c>
      <c r="O2662">
        <v>8</v>
      </c>
      <c r="P2662">
        <v>459</v>
      </c>
      <c r="Q2662">
        <v>6</v>
      </c>
      <c r="R2662">
        <v>17</v>
      </c>
      <c r="S2662">
        <v>11</v>
      </c>
      <c r="T2662">
        <v>38</v>
      </c>
      <c r="U2662">
        <v>0</v>
      </c>
      <c r="V2662">
        <v>0</v>
      </c>
      <c r="W2662">
        <v>81.952838572443312</v>
      </c>
      <c r="X2662">
        <v>376.16029645269577</v>
      </c>
      <c r="Y2662">
        <v>7.6832019474999997</v>
      </c>
      <c r="Z2662">
        <v>13.774031947578807</v>
      </c>
      <c r="AA2662">
        <v>134.25317910683302</v>
      </c>
      <c r="AB2662">
        <v>125.1249969047968</v>
      </c>
      <c r="AC2662">
        <v>0</v>
      </c>
      <c r="AD2662">
        <v>0</v>
      </c>
      <c r="AE2662">
        <v>738.94854493184766</v>
      </c>
    </row>
    <row r="2663" spans="1:31" x14ac:dyDescent="0.25">
      <c r="A2663">
        <v>2417273</v>
      </c>
      <c r="B2663">
        <v>1</v>
      </c>
      <c r="C2663" t="s">
        <v>81</v>
      </c>
      <c r="D2663" t="s">
        <v>118</v>
      </c>
      <c r="E2663" t="s">
        <v>141</v>
      </c>
      <c r="F2663" t="s">
        <v>7911</v>
      </c>
      <c r="G2663" t="s">
        <v>143</v>
      </c>
      <c r="H2663" t="s">
        <v>135</v>
      </c>
      <c r="I2663" t="s">
        <v>278</v>
      </c>
      <c r="J2663" t="s">
        <v>137</v>
      </c>
      <c r="K2663" t="s">
        <v>138</v>
      </c>
      <c r="L2663" t="s">
        <v>7912</v>
      </c>
      <c r="M2663" t="s">
        <v>7913</v>
      </c>
      <c r="N2663">
        <v>8.3333330000000001E-3</v>
      </c>
      <c r="O2663">
        <v>0</v>
      </c>
      <c r="P2663">
        <v>822</v>
      </c>
      <c r="Q2663">
        <v>2</v>
      </c>
      <c r="R2663">
        <v>105</v>
      </c>
      <c r="S2663">
        <v>0</v>
      </c>
      <c r="T2663">
        <v>62</v>
      </c>
      <c r="U2663">
        <v>0</v>
      </c>
      <c r="V2663">
        <v>0</v>
      </c>
      <c r="W2663">
        <v>0</v>
      </c>
      <c r="X2663">
        <v>0.81881569109424945</v>
      </c>
      <c r="Y2663">
        <v>1.24901451682E-2</v>
      </c>
      <c r="Z2663">
        <v>0.11745301456470007</v>
      </c>
      <c r="AA2663">
        <v>0</v>
      </c>
      <c r="AB2663">
        <v>0.2964163318981668</v>
      </c>
      <c r="AC2663">
        <v>0</v>
      </c>
      <c r="AD2663">
        <v>0</v>
      </c>
      <c r="AE2663">
        <v>1.2451751827253164</v>
      </c>
    </row>
    <row r="2664" spans="1:31" x14ac:dyDescent="0.25">
      <c r="A2664">
        <v>2416881</v>
      </c>
      <c r="B2664">
        <v>1</v>
      </c>
      <c r="C2664" t="s">
        <v>80</v>
      </c>
      <c r="D2664" t="s">
        <v>85</v>
      </c>
      <c r="E2664" t="s">
        <v>162</v>
      </c>
      <c r="F2664" t="s">
        <v>7914</v>
      </c>
      <c r="G2664" t="s">
        <v>164</v>
      </c>
      <c r="H2664" t="s">
        <v>149</v>
      </c>
      <c r="I2664" t="s">
        <v>136</v>
      </c>
      <c r="J2664" t="s">
        <v>137</v>
      </c>
      <c r="K2664" t="s">
        <v>138</v>
      </c>
      <c r="L2664" t="s">
        <v>7915</v>
      </c>
      <c r="M2664" t="s">
        <v>7916</v>
      </c>
      <c r="N2664">
        <v>1.071666666</v>
      </c>
      <c r="O2664">
        <v>0</v>
      </c>
      <c r="P2664">
        <v>264</v>
      </c>
      <c r="Q2664">
        <v>0</v>
      </c>
      <c r="R2664">
        <v>0</v>
      </c>
      <c r="S2664">
        <v>0</v>
      </c>
      <c r="T2664">
        <v>62</v>
      </c>
      <c r="U2664">
        <v>0</v>
      </c>
      <c r="V2664">
        <v>0</v>
      </c>
      <c r="W2664">
        <v>0</v>
      </c>
      <c r="X2664">
        <v>59.202133011899285</v>
      </c>
      <c r="Y2664">
        <v>0</v>
      </c>
      <c r="Z2664">
        <v>0</v>
      </c>
      <c r="AA2664">
        <v>0</v>
      </c>
      <c r="AB2664">
        <v>55.032159401762812</v>
      </c>
      <c r="AC2664">
        <v>0</v>
      </c>
      <c r="AD2664">
        <v>0</v>
      </c>
      <c r="AE2664">
        <v>114.2342924136621</v>
      </c>
    </row>
    <row r="2665" spans="1:31" x14ac:dyDescent="0.25">
      <c r="A2665">
        <v>2417379</v>
      </c>
      <c r="B2665">
        <v>1</v>
      </c>
      <c r="C2665" t="s">
        <v>80</v>
      </c>
      <c r="D2665" t="s">
        <v>82</v>
      </c>
      <c r="E2665" t="s">
        <v>146</v>
      </c>
      <c r="F2665" t="s">
        <v>7917</v>
      </c>
      <c r="G2665" t="s">
        <v>148</v>
      </c>
      <c r="H2665" t="s">
        <v>149</v>
      </c>
      <c r="I2665" t="s">
        <v>136</v>
      </c>
      <c r="J2665" t="s">
        <v>137</v>
      </c>
      <c r="K2665" t="s">
        <v>138</v>
      </c>
      <c r="L2665" t="s">
        <v>7918</v>
      </c>
      <c r="M2665" t="s">
        <v>7919</v>
      </c>
      <c r="N2665">
        <v>3.786944444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1.3010329866570416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1.3010329866570416</v>
      </c>
    </row>
    <row r="2666" spans="1:31" x14ac:dyDescent="0.25">
      <c r="A2666">
        <v>2416489</v>
      </c>
      <c r="B2666">
        <v>1</v>
      </c>
      <c r="C2666" t="s">
        <v>80</v>
      </c>
      <c r="D2666" t="s">
        <v>100</v>
      </c>
      <c r="E2666" t="s">
        <v>174</v>
      </c>
      <c r="F2666" t="s">
        <v>2995</v>
      </c>
      <c r="G2666" t="s">
        <v>143</v>
      </c>
      <c r="H2666" t="s">
        <v>135</v>
      </c>
      <c r="I2666" t="s">
        <v>136</v>
      </c>
      <c r="J2666" t="s">
        <v>137</v>
      </c>
      <c r="K2666" t="s">
        <v>138</v>
      </c>
      <c r="L2666" t="s">
        <v>7920</v>
      </c>
      <c r="M2666" t="s">
        <v>7921</v>
      </c>
      <c r="N2666">
        <v>0.24249999999999999</v>
      </c>
      <c r="O2666">
        <v>0</v>
      </c>
      <c r="P2666">
        <v>789</v>
      </c>
      <c r="Q2666">
        <v>2</v>
      </c>
      <c r="R2666">
        <v>35</v>
      </c>
      <c r="S2666">
        <v>10</v>
      </c>
      <c r="T2666">
        <v>122</v>
      </c>
      <c r="U2666">
        <v>6</v>
      </c>
      <c r="V2666">
        <v>4</v>
      </c>
      <c r="W2666">
        <v>0</v>
      </c>
      <c r="X2666">
        <v>54.525377787441847</v>
      </c>
      <c r="Y2666">
        <v>0.23803380770850002</v>
      </c>
      <c r="Z2666">
        <v>3.6881229597388736</v>
      </c>
      <c r="AA2666">
        <v>15.137827422292075</v>
      </c>
      <c r="AB2666">
        <v>37.663759904308513</v>
      </c>
      <c r="AC2666">
        <v>21.964347826919255</v>
      </c>
      <c r="AD2666">
        <v>46.961283883274248</v>
      </c>
      <c r="AE2666">
        <v>180.17875359168335</v>
      </c>
    </row>
    <row r="2667" spans="1:31" x14ac:dyDescent="0.25">
      <c r="A2667">
        <v>2417528</v>
      </c>
      <c r="B2667">
        <v>1</v>
      </c>
      <c r="C2667" t="s">
        <v>80</v>
      </c>
      <c r="D2667" t="s">
        <v>94</v>
      </c>
      <c r="E2667" t="s">
        <v>162</v>
      </c>
      <c r="F2667" t="s">
        <v>7922</v>
      </c>
      <c r="G2667" t="s">
        <v>164</v>
      </c>
      <c r="H2667" t="s">
        <v>149</v>
      </c>
      <c r="I2667" t="s">
        <v>136</v>
      </c>
      <c r="J2667" t="s">
        <v>137</v>
      </c>
      <c r="K2667" t="s">
        <v>138</v>
      </c>
      <c r="L2667" t="s">
        <v>7923</v>
      </c>
      <c r="M2667" t="s">
        <v>7924</v>
      </c>
      <c r="N2667">
        <v>2.7722222219999999</v>
      </c>
      <c r="O2667">
        <v>0</v>
      </c>
      <c r="P2667">
        <v>5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0.89508236020723342</v>
      </c>
      <c r="Y2667">
        <v>0</v>
      </c>
      <c r="Z2667">
        <v>0</v>
      </c>
      <c r="AA2667">
        <v>0</v>
      </c>
      <c r="AB2667">
        <v>2.8424926068975331</v>
      </c>
      <c r="AC2667">
        <v>0</v>
      </c>
      <c r="AD2667">
        <v>0</v>
      </c>
      <c r="AE2667">
        <v>3.7375749671047664</v>
      </c>
    </row>
    <row r="2668" spans="1:31" x14ac:dyDescent="0.25">
      <c r="A2668">
        <v>2416981</v>
      </c>
      <c r="B2668">
        <v>1</v>
      </c>
      <c r="C2668" t="s">
        <v>81</v>
      </c>
      <c r="D2668" t="s">
        <v>127</v>
      </c>
      <c r="E2668" t="s">
        <v>132</v>
      </c>
      <c r="F2668" t="s">
        <v>7925</v>
      </c>
      <c r="G2668" t="s">
        <v>158</v>
      </c>
      <c r="H2668" t="s">
        <v>135</v>
      </c>
      <c r="I2668" t="s">
        <v>136</v>
      </c>
      <c r="J2668" t="s">
        <v>137</v>
      </c>
      <c r="K2668" t="s">
        <v>159</v>
      </c>
      <c r="L2668" t="s">
        <v>7926</v>
      </c>
      <c r="M2668" t="s">
        <v>7927</v>
      </c>
      <c r="N2668">
        <v>0.66777777699999996</v>
      </c>
      <c r="O2668">
        <v>0</v>
      </c>
      <c r="P2668">
        <v>2155</v>
      </c>
      <c r="Q2668">
        <v>0</v>
      </c>
      <c r="R2668">
        <v>0</v>
      </c>
      <c r="S2668">
        <v>1</v>
      </c>
      <c r="T2668">
        <v>211</v>
      </c>
      <c r="U2668">
        <v>0</v>
      </c>
      <c r="V2668">
        <v>0</v>
      </c>
      <c r="W2668">
        <v>0</v>
      </c>
      <c r="X2668">
        <v>270.1973156737352</v>
      </c>
      <c r="Y2668">
        <v>0</v>
      </c>
      <c r="Z2668">
        <v>0</v>
      </c>
      <c r="AA2668">
        <v>31.071494129453338</v>
      </c>
      <c r="AB2668">
        <v>106.21888408367278</v>
      </c>
      <c r="AC2668">
        <v>0</v>
      </c>
      <c r="AD2668">
        <v>0</v>
      </c>
      <c r="AE2668">
        <v>407.48769388686134</v>
      </c>
    </row>
    <row r="2669" spans="1:31" x14ac:dyDescent="0.25">
      <c r="A2669">
        <v>2417671</v>
      </c>
      <c r="B2669">
        <v>1</v>
      </c>
      <c r="C2669" t="s">
        <v>80</v>
      </c>
      <c r="D2669" t="s">
        <v>94</v>
      </c>
      <c r="E2669" t="s">
        <v>162</v>
      </c>
      <c r="F2669" t="s">
        <v>7928</v>
      </c>
      <c r="G2669" t="s">
        <v>154</v>
      </c>
      <c r="H2669" t="s">
        <v>149</v>
      </c>
      <c r="I2669" t="s">
        <v>136</v>
      </c>
      <c r="J2669" t="s">
        <v>137</v>
      </c>
      <c r="K2669" t="s">
        <v>138</v>
      </c>
      <c r="L2669" t="s">
        <v>7929</v>
      </c>
      <c r="M2669" t="s">
        <v>7930</v>
      </c>
      <c r="N2669">
        <v>0.30249999999999999</v>
      </c>
      <c r="O2669">
        <v>0</v>
      </c>
      <c r="P2669">
        <v>13</v>
      </c>
      <c r="Q2669">
        <v>0</v>
      </c>
      <c r="R2669">
        <v>0</v>
      </c>
      <c r="S2669">
        <v>0</v>
      </c>
      <c r="T2669">
        <v>5</v>
      </c>
      <c r="U2669">
        <v>0</v>
      </c>
      <c r="V2669">
        <v>0</v>
      </c>
      <c r="W2669">
        <v>0</v>
      </c>
      <c r="X2669">
        <v>0.98270364334957505</v>
      </c>
      <c r="Y2669">
        <v>0</v>
      </c>
      <c r="Z2669">
        <v>0</v>
      </c>
      <c r="AA2669">
        <v>0</v>
      </c>
      <c r="AB2669">
        <v>0.76785921118680556</v>
      </c>
      <c r="AC2669">
        <v>0</v>
      </c>
      <c r="AD2669">
        <v>0</v>
      </c>
      <c r="AE2669">
        <v>1.7505628545363807</v>
      </c>
    </row>
    <row r="2670" spans="1:31" x14ac:dyDescent="0.25">
      <c r="A2670">
        <v>2416838</v>
      </c>
      <c r="B2670">
        <v>1</v>
      </c>
      <c r="C2670" t="s">
        <v>81</v>
      </c>
      <c r="D2670" t="s">
        <v>123</v>
      </c>
      <c r="E2670" t="s">
        <v>162</v>
      </c>
      <c r="F2670" t="s">
        <v>7931</v>
      </c>
      <c r="G2670" t="s">
        <v>228</v>
      </c>
      <c r="H2670" t="s">
        <v>149</v>
      </c>
      <c r="I2670" t="s">
        <v>136</v>
      </c>
      <c r="J2670" t="s">
        <v>137</v>
      </c>
      <c r="K2670" t="s">
        <v>138</v>
      </c>
      <c r="L2670" t="s">
        <v>7932</v>
      </c>
      <c r="M2670" t="s">
        <v>7933</v>
      </c>
      <c r="N2670">
        <v>2.4933333329999998</v>
      </c>
      <c r="O2670">
        <v>0</v>
      </c>
      <c r="P2670">
        <v>252</v>
      </c>
      <c r="Q2670">
        <v>0</v>
      </c>
      <c r="R2670">
        <v>1</v>
      </c>
      <c r="S2670">
        <v>0</v>
      </c>
      <c r="T2670">
        <v>17</v>
      </c>
      <c r="U2670">
        <v>0</v>
      </c>
      <c r="V2670">
        <v>0</v>
      </c>
      <c r="W2670">
        <v>0</v>
      </c>
      <c r="X2670">
        <v>137.78334578547501</v>
      </c>
      <c r="Y2670">
        <v>0</v>
      </c>
      <c r="Z2670">
        <v>0.91394611263411119</v>
      </c>
      <c r="AA2670">
        <v>0</v>
      </c>
      <c r="AB2670">
        <v>22.550477156602543</v>
      </c>
      <c r="AC2670">
        <v>0</v>
      </c>
      <c r="AD2670">
        <v>0</v>
      </c>
      <c r="AE2670">
        <v>161.24776905471165</v>
      </c>
    </row>
    <row r="2671" spans="1:31" x14ac:dyDescent="0.25">
      <c r="A2671">
        <v>2416738</v>
      </c>
      <c r="B2671">
        <v>1</v>
      </c>
      <c r="C2671" t="s">
        <v>80</v>
      </c>
      <c r="D2671" t="s">
        <v>103</v>
      </c>
      <c r="E2671" t="s">
        <v>132</v>
      </c>
      <c r="F2671" t="s">
        <v>7934</v>
      </c>
      <c r="G2671" t="s">
        <v>134</v>
      </c>
      <c r="H2671" t="s">
        <v>135</v>
      </c>
      <c r="I2671" t="s">
        <v>136</v>
      </c>
      <c r="J2671" t="s">
        <v>137</v>
      </c>
      <c r="K2671" t="s">
        <v>138</v>
      </c>
      <c r="L2671" t="s">
        <v>7935</v>
      </c>
      <c r="M2671" t="s">
        <v>7936</v>
      </c>
      <c r="N2671">
        <v>2.2822222220000001</v>
      </c>
      <c r="O2671">
        <v>0</v>
      </c>
      <c r="P2671">
        <v>117</v>
      </c>
      <c r="Q2671">
        <v>0</v>
      </c>
      <c r="R2671">
        <v>0</v>
      </c>
      <c r="S2671">
        <v>0</v>
      </c>
      <c r="T2671">
        <v>6</v>
      </c>
      <c r="U2671">
        <v>0</v>
      </c>
      <c r="V2671">
        <v>0</v>
      </c>
      <c r="W2671">
        <v>0</v>
      </c>
      <c r="X2671">
        <v>60.13317053092419</v>
      </c>
      <c r="Y2671">
        <v>0</v>
      </c>
      <c r="Z2671">
        <v>0</v>
      </c>
      <c r="AA2671">
        <v>0</v>
      </c>
      <c r="AB2671">
        <v>14.739440185544444</v>
      </c>
      <c r="AC2671">
        <v>0</v>
      </c>
      <c r="AD2671">
        <v>0</v>
      </c>
      <c r="AE2671">
        <v>74.872610716468628</v>
      </c>
    </row>
    <row r="2672" spans="1:31" x14ac:dyDescent="0.25">
      <c r="A2672">
        <v>2416546</v>
      </c>
      <c r="B2672">
        <v>1</v>
      </c>
      <c r="C2672" t="s">
        <v>81</v>
      </c>
      <c r="D2672" t="s">
        <v>128</v>
      </c>
      <c r="E2672" t="s">
        <v>174</v>
      </c>
      <c r="F2672" t="s">
        <v>7937</v>
      </c>
      <c r="G2672" t="s">
        <v>158</v>
      </c>
      <c r="H2672" t="s">
        <v>135</v>
      </c>
      <c r="I2672" t="s">
        <v>136</v>
      </c>
      <c r="J2672" t="s">
        <v>137</v>
      </c>
      <c r="K2672" t="s">
        <v>159</v>
      </c>
      <c r="L2672" t="s">
        <v>7938</v>
      </c>
      <c r="M2672" t="s">
        <v>7939</v>
      </c>
      <c r="N2672">
        <v>4.0488888879999996</v>
      </c>
      <c r="O2672">
        <v>0</v>
      </c>
      <c r="P2672">
        <v>2739</v>
      </c>
      <c r="Q2672">
        <v>0</v>
      </c>
      <c r="R2672">
        <v>0</v>
      </c>
      <c r="S2672">
        <v>1</v>
      </c>
      <c r="T2672">
        <v>161</v>
      </c>
      <c r="U2672">
        <v>0</v>
      </c>
      <c r="V2672">
        <v>0</v>
      </c>
      <c r="W2672">
        <v>0</v>
      </c>
      <c r="X2672">
        <v>2113.6863375036505</v>
      </c>
      <c r="Y2672">
        <v>0</v>
      </c>
      <c r="Z2672">
        <v>0</v>
      </c>
      <c r="AA2672">
        <v>294.36167141682597</v>
      </c>
      <c r="AB2672">
        <v>606.35791322336172</v>
      </c>
      <c r="AC2672">
        <v>0</v>
      </c>
      <c r="AD2672">
        <v>0</v>
      </c>
      <c r="AE2672">
        <v>3014.4059221438383</v>
      </c>
    </row>
    <row r="2673" spans="1:31" x14ac:dyDescent="0.25">
      <c r="A2673">
        <v>2417233</v>
      </c>
      <c r="B2673">
        <v>1</v>
      </c>
      <c r="C2673" t="s">
        <v>81</v>
      </c>
      <c r="D2673" t="s">
        <v>115</v>
      </c>
      <c r="E2673" t="s">
        <v>162</v>
      </c>
      <c r="F2673" t="s">
        <v>7940</v>
      </c>
      <c r="G2673" t="s">
        <v>164</v>
      </c>
      <c r="H2673" t="s">
        <v>149</v>
      </c>
      <c r="I2673" t="s">
        <v>136</v>
      </c>
      <c r="J2673" t="s">
        <v>137</v>
      </c>
      <c r="K2673" t="s">
        <v>138</v>
      </c>
      <c r="L2673" t="s">
        <v>7941</v>
      </c>
      <c r="M2673" t="s">
        <v>7942</v>
      </c>
      <c r="N2673">
        <v>3.1825000000000001</v>
      </c>
      <c r="O2673">
        <v>0</v>
      </c>
      <c r="P2673">
        <v>60</v>
      </c>
      <c r="Q2673">
        <v>0</v>
      </c>
      <c r="R2673">
        <v>0</v>
      </c>
      <c r="S2673">
        <v>0</v>
      </c>
      <c r="T2673">
        <v>2</v>
      </c>
      <c r="U2673">
        <v>0</v>
      </c>
      <c r="V2673">
        <v>0</v>
      </c>
      <c r="W2673">
        <v>0</v>
      </c>
      <c r="X2673">
        <v>24.454587332914208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24.454587332914208</v>
      </c>
    </row>
    <row r="2674" spans="1:31" x14ac:dyDescent="0.25">
      <c r="A2674">
        <v>2416901</v>
      </c>
      <c r="B2674">
        <v>1</v>
      </c>
      <c r="C2674" t="s">
        <v>80</v>
      </c>
      <c r="D2674" t="s">
        <v>97</v>
      </c>
      <c r="E2674" t="s">
        <v>162</v>
      </c>
      <c r="F2674" t="s">
        <v>7943</v>
      </c>
      <c r="G2674" t="s">
        <v>164</v>
      </c>
      <c r="H2674" t="s">
        <v>149</v>
      </c>
      <c r="I2674" t="s">
        <v>136</v>
      </c>
      <c r="J2674" t="s">
        <v>137</v>
      </c>
      <c r="K2674" t="s">
        <v>138</v>
      </c>
      <c r="L2674" t="s">
        <v>7944</v>
      </c>
      <c r="M2674" t="s">
        <v>7945</v>
      </c>
      <c r="N2674">
        <v>1.747777777</v>
      </c>
      <c r="O2674">
        <v>0</v>
      </c>
      <c r="P2674">
        <v>32</v>
      </c>
      <c r="Q2674">
        <v>0</v>
      </c>
      <c r="R2674">
        <v>0</v>
      </c>
      <c r="S2674">
        <v>0</v>
      </c>
      <c r="T2674">
        <v>2</v>
      </c>
      <c r="U2674">
        <v>0</v>
      </c>
      <c r="V2674">
        <v>0</v>
      </c>
      <c r="W2674">
        <v>0</v>
      </c>
      <c r="X2674">
        <v>22.133814410980211</v>
      </c>
      <c r="Y2674">
        <v>0</v>
      </c>
      <c r="Z2674">
        <v>0</v>
      </c>
      <c r="AA2674">
        <v>0</v>
      </c>
      <c r="AB2674">
        <v>5.6462462452547548</v>
      </c>
      <c r="AC2674">
        <v>0</v>
      </c>
      <c r="AD2674">
        <v>0</v>
      </c>
      <c r="AE2674">
        <v>27.780060656234966</v>
      </c>
    </row>
    <row r="2675" spans="1:31" x14ac:dyDescent="0.25">
      <c r="A2675">
        <v>2417565</v>
      </c>
      <c r="B2675">
        <v>1</v>
      </c>
      <c r="C2675" t="s">
        <v>80</v>
      </c>
      <c r="D2675" t="s">
        <v>89</v>
      </c>
      <c r="E2675" t="s">
        <v>146</v>
      </c>
      <c r="F2675" t="s">
        <v>7946</v>
      </c>
      <c r="G2675" t="s">
        <v>148</v>
      </c>
      <c r="H2675" t="s">
        <v>149</v>
      </c>
      <c r="I2675" t="s">
        <v>136</v>
      </c>
      <c r="J2675" t="s">
        <v>137</v>
      </c>
      <c r="K2675" t="s">
        <v>138</v>
      </c>
      <c r="L2675" t="s">
        <v>7947</v>
      </c>
      <c r="M2675" t="s">
        <v>7948</v>
      </c>
      <c r="N2675">
        <v>1.2097222219999999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0.26673702531678334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0.26673702531678334</v>
      </c>
    </row>
    <row r="2676" spans="1:31" x14ac:dyDescent="0.25">
      <c r="A2676">
        <v>2416360</v>
      </c>
      <c r="B2676">
        <v>1</v>
      </c>
      <c r="C2676" t="s">
        <v>80</v>
      </c>
      <c r="D2676" t="s">
        <v>82</v>
      </c>
      <c r="E2676" t="s">
        <v>174</v>
      </c>
      <c r="F2676" t="s">
        <v>7158</v>
      </c>
      <c r="G2676" t="s">
        <v>565</v>
      </c>
      <c r="H2676" t="s">
        <v>135</v>
      </c>
      <c r="I2676" t="s">
        <v>278</v>
      </c>
      <c r="J2676" t="s">
        <v>137</v>
      </c>
      <c r="K2676" t="s">
        <v>159</v>
      </c>
      <c r="L2676" t="s">
        <v>7949</v>
      </c>
      <c r="M2676" t="s">
        <v>7950</v>
      </c>
      <c r="N2676">
        <v>2.9444444E-2</v>
      </c>
      <c r="O2676">
        <v>0</v>
      </c>
      <c r="P2676">
        <v>3432</v>
      </c>
      <c r="Q2676">
        <v>0</v>
      </c>
      <c r="R2676">
        <v>0</v>
      </c>
      <c r="S2676">
        <v>0</v>
      </c>
      <c r="T2676">
        <v>483</v>
      </c>
      <c r="U2676">
        <v>0</v>
      </c>
      <c r="V2676">
        <v>1</v>
      </c>
      <c r="W2676">
        <v>0</v>
      </c>
      <c r="X2676">
        <v>20.998535468858094</v>
      </c>
      <c r="Y2676">
        <v>0</v>
      </c>
      <c r="Z2676">
        <v>0</v>
      </c>
      <c r="AA2676">
        <v>0</v>
      </c>
      <c r="AB2676">
        <v>5.8811550351233475</v>
      </c>
      <c r="AC2676">
        <v>0</v>
      </c>
      <c r="AD2676">
        <v>5.097517736025E-2</v>
      </c>
      <c r="AE2676">
        <v>26.930665681341694</v>
      </c>
    </row>
    <row r="2677" spans="1:31" x14ac:dyDescent="0.25">
      <c r="A2677">
        <v>2416924</v>
      </c>
      <c r="B2677">
        <v>1</v>
      </c>
      <c r="C2677" t="s">
        <v>80</v>
      </c>
      <c r="D2677" t="s">
        <v>86</v>
      </c>
      <c r="E2677" t="s">
        <v>146</v>
      </c>
      <c r="F2677" t="s">
        <v>7951</v>
      </c>
      <c r="G2677" t="s">
        <v>148</v>
      </c>
      <c r="H2677" t="s">
        <v>149</v>
      </c>
      <c r="I2677" t="s">
        <v>136</v>
      </c>
      <c r="J2677" t="s">
        <v>137</v>
      </c>
      <c r="K2677" t="s">
        <v>138</v>
      </c>
      <c r="L2677" t="s">
        <v>7952</v>
      </c>
      <c r="M2677" t="s">
        <v>7953</v>
      </c>
      <c r="N2677">
        <v>2.051388888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1.0641438473697415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1.0641438473697415</v>
      </c>
    </row>
    <row r="2678" spans="1:31" x14ac:dyDescent="0.25">
      <c r="A2678">
        <v>2417070</v>
      </c>
      <c r="B2678">
        <v>1</v>
      </c>
      <c r="C2678" t="s">
        <v>80</v>
      </c>
      <c r="D2678" t="s">
        <v>106</v>
      </c>
      <c r="E2678" t="s">
        <v>162</v>
      </c>
      <c r="F2678" t="s">
        <v>7954</v>
      </c>
      <c r="G2678" t="s">
        <v>164</v>
      </c>
      <c r="H2678" t="s">
        <v>149</v>
      </c>
      <c r="I2678" t="s">
        <v>136</v>
      </c>
      <c r="J2678" t="s">
        <v>137</v>
      </c>
      <c r="K2678" t="s">
        <v>138</v>
      </c>
      <c r="L2678" t="s">
        <v>7955</v>
      </c>
      <c r="M2678" t="s">
        <v>7956</v>
      </c>
      <c r="N2678">
        <v>4.9358333329999997</v>
      </c>
      <c r="O2678">
        <v>0</v>
      </c>
      <c r="P2678">
        <v>31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26.341190340209099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26.341190340209099</v>
      </c>
    </row>
    <row r="2679" spans="1:31" x14ac:dyDescent="0.25">
      <c r="A2679">
        <v>2416801</v>
      </c>
      <c r="B2679">
        <v>1</v>
      </c>
      <c r="C2679" t="s">
        <v>80</v>
      </c>
      <c r="D2679" t="s">
        <v>93</v>
      </c>
      <c r="E2679" t="s">
        <v>174</v>
      </c>
      <c r="F2679" t="s">
        <v>795</v>
      </c>
      <c r="G2679" t="s">
        <v>143</v>
      </c>
      <c r="H2679" t="s">
        <v>135</v>
      </c>
      <c r="I2679" t="s">
        <v>136</v>
      </c>
      <c r="J2679" t="s">
        <v>137</v>
      </c>
      <c r="K2679" t="s">
        <v>138</v>
      </c>
      <c r="L2679" t="s">
        <v>7957</v>
      </c>
      <c r="M2679" t="s">
        <v>7958</v>
      </c>
      <c r="N2679">
        <v>0.92888888800000002</v>
      </c>
      <c r="O2679">
        <v>0</v>
      </c>
      <c r="P2679">
        <v>967</v>
      </c>
      <c r="Q2679">
        <v>0</v>
      </c>
      <c r="R2679">
        <v>84</v>
      </c>
      <c r="S2679">
        <v>1</v>
      </c>
      <c r="T2679">
        <v>201</v>
      </c>
      <c r="U2679">
        <v>0</v>
      </c>
      <c r="V2679">
        <v>1</v>
      </c>
      <c r="W2679">
        <v>0</v>
      </c>
      <c r="X2679">
        <v>156.02196951337248</v>
      </c>
      <c r="Y2679">
        <v>0</v>
      </c>
      <c r="Z2679">
        <v>16.169187880006668</v>
      </c>
      <c r="AA2679">
        <v>0.57777053568000003</v>
      </c>
      <c r="AB2679">
        <v>97.301438123457118</v>
      </c>
      <c r="AC2679">
        <v>0</v>
      </c>
      <c r="AD2679">
        <v>21.0393398851764</v>
      </c>
      <c r="AE2679">
        <v>291.10970593769264</v>
      </c>
    </row>
    <row r="2680" spans="1:31" x14ac:dyDescent="0.25">
      <c r="A2680">
        <v>2417216</v>
      </c>
      <c r="B2680">
        <v>1</v>
      </c>
      <c r="C2680" t="s">
        <v>81</v>
      </c>
      <c r="D2680" t="s">
        <v>128</v>
      </c>
      <c r="E2680" t="s">
        <v>146</v>
      </c>
      <c r="F2680" t="s">
        <v>7959</v>
      </c>
      <c r="G2680" t="s">
        <v>282</v>
      </c>
      <c r="H2680" t="s">
        <v>149</v>
      </c>
      <c r="I2680" t="s">
        <v>136</v>
      </c>
      <c r="J2680" t="s">
        <v>137</v>
      </c>
      <c r="K2680" t="s">
        <v>138</v>
      </c>
      <c r="L2680" t="s">
        <v>7960</v>
      </c>
      <c r="M2680" t="s">
        <v>7961</v>
      </c>
      <c r="N2680">
        <v>1.493333333</v>
      </c>
      <c r="O2680">
        <v>0</v>
      </c>
      <c r="P2680">
        <v>6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2.2627820954826001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2.2627820954826001</v>
      </c>
    </row>
    <row r="2681" spans="1:31" x14ac:dyDescent="0.25">
      <c r="A2681">
        <v>2417548</v>
      </c>
      <c r="B2681">
        <v>1</v>
      </c>
      <c r="C2681" t="s">
        <v>80</v>
      </c>
      <c r="D2681" t="s">
        <v>104</v>
      </c>
      <c r="E2681" t="s">
        <v>146</v>
      </c>
      <c r="F2681" t="s">
        <v>3895</v>
      </c>
      <c r="G2681" t="s">
        <v>199</v>
      </c>
      <c r="H2681" t="s">
        <v>149</v>
      </c>
      <c r="I2681" t="s">
        <v>136</v>
      </c>
      <c r="J2681" t="s">
        <v>137</v>
      </c>
      <c r="K2681" t="s">
        <v>138</v>
      </c>
      <c r="L2681" t="s">
        <v>7962</v>
      </c>
      <c r="M2681" t="s">
        <v>7963</v>
      </c>
      <c r="N2681">
        <v>5.1769444440000001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0.28435386462249168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0.28435386462249168</v>
      </c>
    </row>
    <row r="2682" spans="1:31" x14ac:dyDescent="0.25">
      <c r="A2682">
        <v>2416669</v>
      </c>
      <c r="B2682">
        <v>1</v>
      </c>
      <c r="C2682" t="s">
        <v>80</v>
      </c>
      <c r="D2682" t="s">
        <v>95</v>
      </c>
      <c r="E2682" t="s">
        <v>162</v>
      </c>
      <c r="F2682" t="s">
        <v>7964</v>
      </c>
      <c r="G2682" t="s">
        <v>164</v>
      </c>
      <c r="H2682" t="s">
        <v>149</v>
      </c>
      <c r="I2682" t="s">
        <v>136</v>
      </c>
      <c r="J2682" t="s">
        <v>137</v>
      </c>
      <c r="K2682" t="s">
        <v>138</v>
      </c>
      <c r="L2682" t="s">
        <v>7965</v>
      </c>
      <c r="M2682" t="s">
        <v>7966</v>
      </c>
      <c r="N2682">
        <v>0.946944444</v>
      </c>
      <c r="O2682">
        <v>0</v>
      </c>
      <c r="P2682">
        <v>42</v>
      </c>
      <c r="Q2682">
        <v>0</v>
      </c>
      <c r="R2682">
        <v>1</v>
      </c>
      <c r="S2682">
        <v>0</v>
      </c>
      <c r="T2682">
        <v>2</v>
      </c>
      <c r="U2682">
        <v>0</v>
      </c>
      <c r="V2682">
        <v>0</v>
      </c>
      <c r="W2682">
        <v>0</v>
      </c>
      <c r="X2682">
        <v>11.481553288684076</v>
      </c>
      <c r="Y2682">
        <v>0</v>
      </c>
      <c r="Z2682">
        <v>0</v>
      </c>
      <c r="AA2682">
        <v>0</v>
      </c>
      <c r="AB2682">
        <v>0.9426472412930833</v>
      </c>
      <c r="AC2682">
        <v>0</v>
      </c>
      <c r="AD2682">
        <v>0</v>
      </c>
      <c r="AE2682">
        <v>12.42420052997716</v>
      </c>
    </row>
    <row r="2683" spans="1:31" x14ac:dyDescent="0.25">
      <c r="A2683">
        <v>2416755</v>
      </c>
      <c r="B2683">
        <v>1</v>
      </c>
      <c r="C2683" t="s">
        <v>80</v>
      </c>
      <c r="D2683" t="s">
        <v>106</v>
      </c>
      <c r="E2683" t="s">
        <v>174</v>
      </c>
      <c r="F2683" t="s">
        <v>3223</v>
      </c>
      <c r="G2683" t="s">
        <v>158</v>
      </c>
      <c r="H2683" t="s">
        <v>135</v>
      </c>
      <c r="I2683" t="s">
        <v>136</v>
      </c>
      <c r="J2683" t="s">
        <v>137</v>
      </c>
      <c r="K2683" t="s">
        <v>159</v>
      </c>
      <c r="L2683" t="s">
        <v>7967</v>
      </c>
      <c r="M2683" t="s">
        <v>7968</v>
      </c>
      <c r="N2683">
        <v>0.62749999999999995</v>
      </c>
      <c r="O2683">
        <v>0</v>
      </c>
      <c r="P2683">
        <v>382</v>
      </c>
      <c r="Q2683">
        <v>0</v>
      </c>
      <c r="R2683">
        <v>7</v>
      </c>
      <c r="S2683">
        <v>3</v>
      </c>
      <c r="T2683">
        <v>28</v>
      </c>
      <c r="U2683">
        <v>0</v>
      </c>
      <c r="V2683">
        <v>0</v>
      </c>
      <c r="W2683">
        <v>0</v>
      </c>
      <c r="X2683">
        <v>38.509352879754594</v>
      </c>
      <c r="Y2683">
        <v>0</v>
      </c>
      <c r="Z2683">
        <v>0.43522480534918057</v>
      </c>
      <c r="AA2683">
        <v>6.5547781661232607</v>
      </c>
      <c r="AB2683">
        <v>15.382163443487929</v>
      </c>
      <c r="AC2683">
        <v>0</v>
      </c>
      <c r="AD2683">
        <v>0</v>
      </c>
      <c r="AE2683">
        <v>60.881519294714963</v>
      </c>
    </row>
    <row r="2684" spans="1:31" x14ac:dyDescent="0.25">
      <c r="A2684">
        <v>2416609</v>
      </c>
      <c r="B2684">
        <v>1</v>
      </c>
      <c r="C2684" t="s">
        <v>80</v>
      </c>
      <c r="D2684" t="s">
        <v>92</v>
      </c>
      <c r="E2684" t="s">
        <v>162</v>
      </c>
      <c r="F2684" t="s">
        <v>7969</v>
      </c>
      <c r="G2684" t="s">
        <v>164</v>
      </c>
      <c r="H2684" t="s">
        <v>149</v>
      </c>
      <c r="I2684" t="s">
        <v>136</v>
      </c>
      <c r="J2684" t="s">
        <v>137</v>
      </c>
      <c r="K2684" t="s">
        <v>138</v>
      </c>
      <c r="L2684" t="s">
        <v>7970</v>
      </c>
      <c r="M2684" t="s">
        <v>7971</v>
      </c>
      <c r="N2684">
        <v>0.69138888799999998</v>
      </c>
      <c r="O2684">
        <v>0</v>
      </c>
      <c r="P2684">
        <v>8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0.2035702516882667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0.2035702516882667</v>
      </c>
    </row>
    <row r="2685" spans="1:31" x14ac:dyDescent="0.25">
      <c r="A2685">
        <v>2417356</v>
      </c>
      <c r="B2685">
        <v>1</v>
      </c>
      <c r="C2685" t="s">
        <v>80</v>
      </c>
      <c r="D2685" t="s">
        <v>93</v>
      </c>
      <c r="E2685" t="s">
        <v>174</v>
      </c>
      <c r="F2685" t="s">
        <v>7972</v>
      </c>
      <c r="G2685" t="s">
        <v>143</v>
      </c>
      <c r="H2685" t="s">
        <v>135</v>
      </c>
      <c r="I2685" t="s">
        <v>136</v>
      </c>
      <c r="J2685" t="s">
        <v>137</v>
      </c>
      <c r="K2685" t="s">
        <v>138</v>
      </c>
      <c r="L2685" t="s">
        <v>7973</v>
      </c>
      <c r="M2685" t="s">
        <v>7974</v>
      </c>
      <c r="N2685">
        <v>0.193333333</v>
      </c>
      <c r="O2685">
        <v>0</v>
      </c>
      <c r="P2685">
        <v>15809</v>
      </c>
      <c r="Q2685">
        <v>14</v>
      </c>
      <c r="R2685">
        <v>2022</v>
      </c>
      <c r="S2685">
        <v>54</v>
      </c>
      <c r="T2685">
        <v>3799</v>
      </c>
      <c r="U2685">
        <v>15</v>
      </c>
      <c r="V2685">
        <v>8</v>
      </c>
      <c r="W2685">
        <v>0</v>
      </c>
      <c r="X2685">
        <v>613.41609961842551</v>
      </c>
      <c r="Y2685">
        <v>2.5683722245855334</v>
      </c>
      <c r="Z2685">
        <v>70.164991790696845</v>
      </c>
      <c r="AA2685">
        <v>145.47681495564376</v>
      </c>
      <c r="AB2685">
        <v>373.59033172105916</v>
      </c>
      <c r="AC2685">
        <v>132.28840890250001</v>
      </c>
      <c r="AD2685">
        <v>23.553433916620804</v>
      </c>
      <c r="AE2685">
        <v>1361.0584531295315</v>
      </c>
    </row>
    <row r="2686" spans="1:31" x14ac:dyDescent="0.25">
      <c r="A2686">
        <v>2417651</v>
      </c>
      <c r="B2686">
        <v>1</v>
      </c>
      <c r="C2686" t="s">
        <v>80</v>
      </c>
      <c r="D2686" t="s">
        <v>103</v>
      </c>
      <c r="E2686" t="s">
        <v>162</v>
      </c>
      <c r="F2686" t="s">
        <v>7975</v>
      </c>
      <c r="G2686" t="s">
        <v>164</v>
      </c>
      <c r="H2686" t="s">
        <v>149</v>
      </c>
      <c r="I2686" t="s">
        <v>136</v>
      </c>
      <c r="J2686" t="s">
        <v>137</v>
      </c>
      <c r="K2686" t="s">
        <v>138</v>
      </c>
      <c r="L2686" t="s">
        <v>7976</v>
      </c>
      <c r="M2686" t="s">
        <v>7977</v>
      </c>
      <c r="N2686">
        <v>2.0811111109999998</v>
      </c>
      <c r="O2686">
        <v>0</v>
      </c>
      <c r="P2686">
        <v>32</v>
      </c>
      <c r="Q2686">
        <v>0</v>
      </c>
      <c r="R2686">
        <v>3</v>
      </c>
      <c r="S2686">
        <v>0</v>
      </c>
      <c r="T2686">
        <v>11</v>
      </c>
      <c r="U2686">
        <v>0</v>
      </c>
      <c r="V2686">
        <v>0</v>
      </c>
      <c r="W2686">
        <v>0</v>
      </c>
      <c r="X2686">
        <v>7.9468340792658374</v>
      </c>
      <c r="Y2686">
        <v>0</v>
      </c>
      <c r="Z2686">
        <v>0.36098992162586663</v>
      </c>
      <c r="AA2686">
        <v>0</v>
      </c>
      <c r="AB2686">
        <v>10.365632129843101</v>
      </c>
      <c r="AC2686">
        <v>0</v>
      </c>
      <c r="AD2686">
        <v>0</v>
      </c>
      <c r="AE2686">
        <v>18.673456130734806</v>
      </c>
    </row>
    <row r="2687" spans="1:31" x14ac:dyDescent="0.25">
      <c r="A2687">
        <v>2416815</v>
      </c>
      <c r="B2687">
        <v>1</v>
      </c>
      <c r="C2687" t="s">
        <v>81</v>
      </c>
      <c r="D2687" t="s">
        <v>128</v>
      </c>
      <c r="E2687" t="s">
        <v>141</v>
      </c>
      <c r="F2687" t="s">
        <v>7047</v>
      </c>
      <c r="G2687" t="s">
        <v>143</v>
      </c>
      <c r="H2687" t="s">
        <v>135</v>
      </c>
      <c r="I2687" t="s">
        <v>136</v>
      </c>
      <c r="J2687" t="s">
        <v>137</v>
      </c>
      <c r="K2687" t="s">
        <v>138</v>
      </c>
      <c r="L2687" t="s">
        <v>7978</v>
      </c>
      <c r="M2687" t="s">
        <v>7979</v>
      </c>
      <c r="N2687">
        <v>0.62694444400000005</v>
      </c>
      <c r="O2687">
        <v>0</v>
      </c>
      <c r="P2687">
        <v>0</v>
      </c>
      <c r="Q2687">
        <v>0</v>
      </c>
      <c r="R2687">
        <v>0</v>
      </c>
      <c r="S2687">
        <v>31</v>
      </c>
      <c r="T2687">
        <v>0</v>
      </c>
      <c r="U2687">
        <v>27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278.15602349374177</v>
      </c>
      <c r="AB2687">
        <v>0</v>
      </c>
      <c r="AC2687">
        <v>3118.0008866641897</v>
      </c>
      <c r="AD2687">
        <v>0</v>
      </c>
      <c r="AE2687">
        <v>3396.1569101579316</v>
      </c>
    </row>
    <row r="2688" spans="1:31" x14ac:dyDescent="0.25">
      <c r="A2688">
        <v>2417502</v>
      </c>
      <c r="B2688">
        <v>1</v>
      </c>
      <c r="C2688" t="s">
        <v>80</v>
      </c>
      <c r="D2688" t="s">
        <v>88</v>
      </c>
      <c r="E2688" t="s">
        <v>141</v>
      </c>
      <c r="F2688" t="s">
        <v>7980</v>
      </c>
      <c r="G2688" t="s">
        <v>143</v>
      </c>
      <c r="H2688" t="s">
        <v>135</v>
      </c>
      <c r="I2688" t="s">
        <v>278</v>
      </c>
      <c r="J2688" t="s">
        <v>137</v>
      </c>
      <c r="K2688" t="s">
        <v>138</v>
      </c>
      <c r="L2688" t="s">
        <v>7981</v>
      </c>
      <c r="M2688" t="s">
        <v>7982</v>
      </c>
      <c r="N2688">
        <v>9.7222220000000008E-3</v>
      </c>
      <c r="O2688">
        <v>0</v>
      </c>
      <c r="P2688">
        <v>0</v>
      </c>
      <c r="Q2688">
        <v>0</v>
      </c>
      <c r="R2688">
        <v>0</v>
      </c>
      <c r="S2688">
        <v>9</v>
      </c>
      <c r="T2688">
        <v>8</v>
      </c>
      <c r="U2688">
        <v>7</v>
      </c>
      <c r="V2688">
        <v>2</v>
      </c>
      <c r="W2688">
        <v>0</v>
      </c>
      <c r="X2688">
        <v>0</v>
      </c>
      <c r="Y2688">
        <v>0</v>
      </c>
      <c r="Z2688">
        <v>0</v>
      </c>
      <c r="AA2688">
        <v>1.4475425011562084</v>
      </c>
      <c r="AB2688">
        <v>1.9182483678917224</v>
      </c>
      <c r="AC2688">
        <v>6.8012277430757919</v>
      </c>
      <c r="AD2688">
        <v>0.68896840989987496</v>
      </c>
      <c r="AE2688">
        <v>10.855987022023598</v>
      </c>
    </row>
    <row r="2689" spans="1:31" x14ac:dyDescent="0.25">
      <c r="A2689">
        <v>2417127</v>
      </c>
      <c r="B2689">
        <v>1</v>
      </c>
      <c r="C2689" t="s">
        <v>81</v>
      </c>
      <c r="D2689" t="s">
        <v>128</v>
      </c>
      <c r="E2689" t="s">
        <v>174</v>
      </c>
      <c r="F2689" t="s">
        <v>464</v>
      </c>
      <c r="G2689" t="s">
        <v>143</v>
      </c>
      <c r="H2689" t="s">
        <v>135</v>
      </c>
      <c r="I2689" t="s">
        <v>136</v>
      </c>
      <c r="J2689" t="s">
        <v>137</v>
      </c>
      <c r="K2689" t="s">
        <v>138</v>
      </c>
      <c r="L2689" t="s">
        <v>7983</v>
      </c>
      <c r="M2689" t="s">
        <v>7984</v>
      </c>
      <c r="N2689">
        <v>1.622222222</v>
      </c>
      <c r="O2689">
        <v>7</v>
      </c>
      <c r="P2689">
        <v>981</v>
      </c>
      <c r="Q2689">
        <v>1</v>
      </c>
      <c r="R2689">
        <v>9</v>
      </c>
      <c r="S2689">
        <v>9</v>
      </c>
      <c r="T2689">
        <v>123</v>
      </c>
      <c r="U2689">
        <v>0</v>
      </c>
      <c r="V2689">
        <v>0</v>
      </c>
      <c r="W2689">
        <v>2.3273918583149502</v>
      </c>
      <c r="X2689">
        <v>196.85707017835099</v>
      </c>
      <c r="Y2689">
        <v>0.50281224416250003</v>
      </c>
      <c r="Z2689">
        <v>12.572764935616878</v>
      </c>
      <c r="AA2689">
        <v>212.22236943837964</v>
      </c>
      <c r="AB2689">
        <v>61.415317249464927</v>
      </c>
      <c r="AC2689">
        <v>0</v>
      </c>
      <c r="AD2689">
        <v>0</v>
      </c>
      <c r="AE2689">
        <v>485.89772590428987</v>
      </c>
    </row>
    <row r="2690" spans="1:31" x14ac:dyDescent="0.25">
      <c r="A2690">
        <v>2417505</v>
      </c>
      <c r="B2690">
        <v>1</v>
      </c>
      <c r="C2690" t="s">
        <v>81</v>
      </c>
      <c r="D2690" t="s">
        <v>119</v>
      </c>
      <c r="E2690" t="s">
        <v>162</v>
      </c>
      <c r="F2690" t="s">
        <v>7985</v>
      </c>
      <c r="G2690" t="s">
        <v>164</v>
      </c>
      <c r="H2690" t="s">
        <v>149</v>
      </c>
      <c r="I2690" t="s">
        <v>136</v>
      </c>
      <c r="J2690" t="s">
        <v>137</v>
      </c>
      <c r="K2690" t="s">
        <v>138</v>
      </c>
      <c r="L2690" t="s">
        <v>7986</v>
      </c>
      <c r="M2690" t="s">
        <v>7987</v>
      </c>
      <c r="N2690">
        <v>3.8558333330000001</v>
      </c>
      <c r="O2690">
        <v>0</v>
      </c>
      <c r="P2690">
        <v>19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7.6858362111034237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7.6858362111034237</v>
      </c>
    </row>
    <row r="2691" spans="1:31" x14ac:dyDescent="0.25">
      <c r="A2691">
        <v>2417482</v>
      </c>
      <c r="B2691">
        <v>1</v>
      </c>
      <c r="C2691" t="s">
        <v>81</v>
      </c>
      <c r="D2691" t="s">
        <v>123</v>
      </c>
      <c r="E2691" t="s">
        <v>146</v>
      </c>
      <c r="F2691" t="s">
        <v>7988</v>
      </c>
      <c r="G2691" t="s">
        <v>148</v>
      </c>
      <c r="H2691" t="s">
        <v>149</v>
      </c>
      <c r="I2691" t="s">
        <v>136</v>
      </c>
      <c r="J2691" t="s">
        <v>137</v>
      </c>
      <c r="K2691" t="s">
        <v>138</v>
      </c>
      <c r="L2691" t="s">
        <v>7989</v>
      </c>
      <c r="M2691" t="s">
        <v>7990</v>
      </c>
      <c r="N2691">
        <v>0.67972222199999999</v>
      </c>
      <c r="O2691">
        <v>0</v>
      </c>
      <c r="P2691">
        <v>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8.0148345854441652E-2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8.0148345854441652E-2</v>
      </c>
    </row>
    <row r="2692" spans="1:31" x14ac:dyDescent="0.25">
      <c r="A2692">
        <v>2417462</v>
      </c>
      <c r="B2692">
        <v>1</v>
      </c>
      <c r="C2692" t="s">
        <v>80</v>
      </c>
      <c r="D2692" t="s">
        <v>105</v>
      </c>
      <c r="E2692" t="s">
        <v>174</v>
      </c>
      <c r="F2692" t="s">
        <v>7991</v>
      </c>
      <c r="G2692" t="s">
        <v>143</v>
      </c>
      <c r="H2692" t="s">
        <v>135</v>
      </c>
      <c r="I2692" t="s">
        <v>136</v>
      </c>
      <c r="J2692" t="s">
        <v>137</v>
      </c>
      <c r="K2692" t="s">
        <v>138</v>
      </c>
      <c r="L2692" t="s">
        <v>7992</v>
      </c>
      <c r="M2692" t="s">
        <v>7993</v>
      </c>
      <c r="N2692">
        <v>0.38888888799999999</v>
      </c>
      <c r="O2692">
        <v>0</v>
      </c>
      <c r="P2692">
        <v>460</v>
      </c>
      <c r="Q2692">
        <v>1</v>
      </c>
      <c r="R2692">
        <v>29</v>
      </c>
      <c r="S2692">
        <v>10</v>
      </c>
      <c r="T2692">
        <v>66</v>
      </c>
      <c r="U2692">
        <v>7</v>
      </c>
      <c r="V2692">
        <v>0</v>
      </c>
      <c r="W2692">
        <v>0</v>
      </c>
      <c r="X2692">
        <v>45.696766095901658</v>
      </c>
      <c r="Y2692">
        <v>0.13542553795555556</v>
      </c>
      <c r="Z2692">
        <v>4.1496458891299994</v>
      </c>
      <c r="AA2692">
        <v>31.654737158687219</v>
      </c>
      <c r="AB2692">
        <v>21.377186519569996</v>
      </c>
      <c r="AC2692">
        <v>272.8163769245017</v>
      </c>
      <c r="AD2692">
        <v>0</v>
      </c>
      <c r="AE2692">
        <v>375.83013812574609</v>
      </c>
    </row>
    <row r="2693" spans="1:31" x14ac:dyDescent="0.25">
      <c r="A2693">
        <v>2417296</v>
      </c>
      <c r="B2693">
        <v>1</v>
      </c>
      <c r="C2693" t="s">
        <v>81</v>
      </c>
      <c r="D2693" t="s">
        <v>123</v>
      </c>
      <c r="E2693" t="s">
        <v>146</v>
      </c>
      <c r="F2693" t="s">
        <v>7994</v>
      </c>
      <c r="G2693" t="s">
        <v>148</v>
      </c>
      <c r="H2693" t="s">
        <v>149</v>
      </c>
      <c r="I2693" t="s">
        <v>136</v>
      </c>
      <c r="J2693" t="s">
        <v>137</v>
      </c>
      <c r="K2693" t="s">
        <v>138</v>
      </c>
      <c r="L2693" t="s">
        <v>7995</v>
      </c>
      <c r="M2693" t="s">
        <v>7996</v>
      </c>
      <c r="N2693">
        <v>3.813055555</v>
      </c>
      <c r="O2693">
        <v>0</v>
      </c>
      <c r="P2693">
        <v>4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2.9484981850034666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2.9484981850034666</v>
      </c>
    </row>
    <row r="2694" spans="1:31" x14ac:dyDescent="0.25">
      <c r="A2694">
        <v>2417319</v>
      </c>
      <c r="B2694">
        <v>1</v>
      </c>
      <c r="C2694" t="s">
        <v>80</v>
      </c>
      <c r="D2694" t="s">
        <v>82</v>
      </c>
      <c r="E2694" t="s">
        <v>146</v>
      </c>
      <c r="F2694" t="s">
        <v>7997</v>
      </c>
      <c r="G2694" t="s">
        <v>148</v>
      </c>
      <c r="H2694" t="s">
        <v>149</v>
      </c>
      <c r="I2694" t="s">
        <v>136</v>
      </c>
      <c r="J2694" t="s">
        <v>137</v>
      </c>
      <c r="K2694" t="s">
        <v>138</v>
      </c>
      <c r="L2694" t="s">
        <v>7998</v>
      </c>
      <c r="M2694" t="s">
        <v>7999</v>
      </c>
      <c r="N2694">
        <v>1.1091666659999999</v>
      </c>
      <c r="O2694">
        <v>0</v>
      </c>
      <c r="P2694">
        <v>4</v>
      </c>
      <c r="Q2694">
        <v>0</v>
      </c>
      <c r="R2694">
        <v>0</v>
      </c>
      <c r="S2694">
        <v>0</v>
      </c>
      <c r="T2694">
        <v>1</v>
      </c>
      <c r="U2694">
        <v>0</v>
      </c>
      <c r="V2694">
        <v>0</v>
      </c>
      <c r="W2694">
        <v>0</v>
      </c>
      <c r="X2694">
        <v>2.6347002073627084</v>
      </c>
      <c r="Y2694">
        <v>0</v>
      </c>
      <c r="Z2694">
        <v>0</v>
      </c>
      <c r="AA2694">
        <v>0</v>
      </c>
      <c r="AB2694">
        <v>1.5737259037576918</v>
      </c>
      <c r="AC2694">
        <v>0</v>
      </c>
      <c r="AD2694">
        <v>0</v>
      </c>
      <c r="AE2694">
        <v>4.2084261111204002</v>
      </c>
    </row>
    <row r="2695" spans="1:31" x14ac:dyDescent="0.25">
      <c r="A2695">
        <v>2416649</v>
      </c>
      <c r="B2695">
        <v>1</v>
      </c>
      <c r="C2695" t="s">
        <v>80</v>
      </c>
      <c r="D2695" t="s">
        <v>88</v>
      </c>
      <c r="E2695" t="s">
        <v>241</v>
      </c>
      <c r="F2695" t="s">
        <v>8000</v>
      </c>
      <c r="G2695" t="s">
        <v>7895</v>
      </c>
      <c r="H2695" t="s">
        <v>3075</v>
      </c>
      <c r="I2695" t="s">
        <v>136</v>
      </c>
      <c r="J2695" t="s">
        <v>137</v>
      </c>
      <c r="K2695" t="s">
        <v>138</v>
      </c>
      <c r="L2695" t="s">
        <v>8001</v>
      </c>
      <c r="M2695" t="s">
        <v>8002</v>
      </c>
      <c r="N2695">
        <v>0.40694444400000002</v>
      </c>
      <c r="O2695">
        <v>0</v>
      </c>
      <c r="P2695">
        <v>687</v>
      </c>
      <c r="Q2695">
        <v>0</v>
      </c>
      <c r="R2695">
        <v>0</v>
      </c>
      <c r="S2695">
        <v>2</v>
      </c>
      <c r="T2695">
        <v>87</v>
      </c>
      <c r="U2695">
        <v>0</v>
      </c>
      <c r="V2695">
        <v>0</v>
      </c>
      <c r="W2695">
        <v>0</v>
      </c>
      <c r="X2695">
        <v>85.311815245832818</v>
      </c>
      <c r="Y2695">
        <v>0</v>
      </c>
      <c r="Z2695">
        <v>0</v>
      </c>
      <c r="AA2695">
        <v>462.70652982988418</v>
      </c>
      <c r="AB2695">
        <v>86.386804961941522</v>
      </c>
      <c r="AC2695">
        <v>0</v>
      </c>
      <c r="AD2695">
        <v>0</v>
      </c>
      <c r="AE2695">
        <v>634.40515003765847</v>
      </c>
    </row>
    <row r="2696" spans="1:31" x14ac:dyDescent="0.25">
      <c r="A2696">
        <v>2417196</v>
      </c>
      <c r="B2696">
        <v>1</v>
      </c>
      <c r="C2696" t="s">
        <v>80</v>
      </c>
      <c r="D2696" t="s">
        <v>105</v>
      </c>
      <c r="E2696" t="s">
        <v>162</v>
      </c>
      <c r="F2696" t="s">
        <v>6409</v>
      </c>
      <c r="G2696" t="s">
        <v>168</v>
      </c>
      <c r="H2696" t="s">
        <v>149</v>
      </c>
      <c r="I2696" t="s">
        <v>136</v>
      </c>
      <c r="J2696" t="s">
        <v>3</v>
      </c>
      <c r="K2696" t="s">
        <v>138</v>
      </c>
      <c r="L2696" t="s">
        <v>8003</v>
      </c>
      <c r="M2696" t="s">
        <v>8004</v>
      </c>
      <c r="N2696">
        <v>1.2680555549999999</v>
      </c>
      <c r="O2696">
        <v>0</v>
      </c>
      <c r="P2696">
        <v>27</v>
      </c>
      <c r="Q2696">
        <v>0</v>
      </c>
      <c r="R2696">
        <v>0</v>
      </c>
      <c r="S2696">
        <v>0</v>
      </c>
      <c r="T2696">
        <v>8</v>
      </c>
      <c r="U2696">
        <v>0</v>
      </c>
      <c r="V2696">
        <v>0</v>
      </c>
      <c r="W2696">
        <v>0</v>
      </c>
      <c r="X2696">
        <v>10.296833509017548</v>
      </c>
      <c r="Y2696">
        <v>0</v>
      </c>
      <c r="Z2696">
        <v>0</v>
      </c>
      <c r="AA2696">
        <v>0</v>
      </c>
      <c r="AB2696">
        <v>10.053763456453778</v>
      </c>
      <c r="AC2696">
        <v>0</v>
      </c>
      <c r="AD2696">
        <v>0</v>
      </c>
      <c r="AE2696">
        <v>20.350596965471325</v>
      </c>
    </row>
    <row r="2697" spans="1:31" x14ac:dyDescent="0.25">
      <c r="A2697">
        <v>2416655</v>
      </c>
      <c r="B2697">
        <v>1</v>
      </c>
      <c r="C2697" t="s">
        <v>80</v>
      </c>
      <c r="D2697" t="s">
        <v>83</v>
      </c>
      <c r="E2697" t="s">
        <v>146</v>
      </c>
      <c r="F2697" t="s">
        <v>8005</v>
      </c>
      <c r="G2697" t="s">
        <v>148</v>
      </c>
      <c r="H2697" t="s">
        <v>149</v>
      </c>
      <c r="I2697" t="s">
        <v>136</v>
      </c>
      <c r="J2697" t="s">
        <v>137</v>
      </c>
      <c r="K2697" t="s">
        <v>138</v>
      </c>
      <c r="L2697" t="s">
        <v>8006</v>
      </c>
      <c r="M2697" t="s">
        <v>8007</v>
      </c>
      <c r="N2697">
        <v>1.797222222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23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13.647985401085968</v>
      </c>
      <c r="AC2697">
        <v>0</v>
      </c>
      <c r="AD2697">
        <v>0</v>
      </c>
      <c r="AE2697">
        <v>13.647985401085968</v>
      </c>
    </row>
    <row r="2698" spans="1:31" x14ac:dyDescent="0.25">
      <c r="A2698">
        <v>2417439</v>
      </c>
      <c r="B2698">
        <v>1</v>
      </c>
      <c r="C2698" t="s">
        <v>81</v>
      </c>
      <c r="D2698" t="s">
        <v>114</v>
      </c>
      <c r="E2698" t="s">
        <v>162</v>
      </c>
      <c r="F2698" t="s">
        <v>8008</v>
      </c>
      <c r="G2698" t="s">
        <v>164</v>
      </c>
      <c r="H2698" t="s">
        <v>149</v>
      </c>
      <c r="I2698" t="s">
        <v>136</v>
      </c>
      <c r="J2698" t="s">
        <v>137</v>
      </c>
      <c r="K2698" t="s">
        <v>138</v>
      </c>
      <c r="L2698" t="s">
        <v>8009</v>
      </c>
      <c r="M2698" t="s">
        <v>8010</v>
      </c>
      <c r="N2698">
        <v>2.866666666</v>
      </c>
      <c r="O2698">
        <v>0</v>
      </c>
      <c r="P2698">
        <v>8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1.9631588679291501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1.9631588679291501</v>
      </c>
    </row>
    <row r="2699" spans="1:31" x14ac:dyDescent="0.25">
      <c r="A2699">
        <v>2416884</v>
      </c>
      <c r="B2699">
        <v>1</v>
      </c>
      <c r="C2699" t="s">
        <v>81</v>
      </c>
      <c r="D2699" t="s">
        <v>128</v>
      </c>
      <c r="E2699" t="s">
        <v>288</v>
      </c>
      <c r="F2699" t="s">
        <v>8011</v>
      </c>
      <c r="G2699" t="s">
        <v>164</v>
      </c>
      <c r="H2699" t="s">
        <v>149</v>
      </c>
      <c r="I2699" t="s">
        <v>136</v>
      </c>
      <c r="J2699" t="s">
        <v>137</v>
      </c>
      <c r="K2699" t="s">
        <v>138</v>
      </c>
      <c r="L2699" t="s">
        <v>8012</v>
      </c>
      <c r="M2699" t="s">
        <v>8013</v>
      </c>
      <c r="N2699">
        <v>0.68388888800000003</v>
      </c>
      <c r="O2699">
        <v>0</v>
      </c>
      <c r="P2699">
        <v>214</v>
      </c>
      <c r="Q2699">
        <v>0</v>
      </c>
      <c r="R2699">
        <v>0</v>
      </c>
      <c r="S2699">
        <v>0</v>
      </c>
      <c r="T2699">
        <v>14</v>
      </c>
      <c r="U2699">
        <v>0</v>
      </c>
      <c r="V2699">
        <v>0</v>
      </c>
      <c r="W2699">
        <v>0</v>
      </c>
      <c r="X2699">
        <v>27.111598174242328</v>
      </c>
      <c r="Y2699">
        <v>0</v>
      </c>
      <c r="Z2699">
        <v>0</v>
      </c>
      <c r="AA2699">
        <v>0</v>
      </c>
      <c r="AB2699">
        <v>8.5989664167982678</v>
      </c>
      <c r="AC2699">
        <v>0</v>
      </c>
      <c r="AD2699">
        <v>0</v>
      </c>
      <c r="AE2699">
        <v>35.710564591040594</v>
      </c>
    </row>
    <row r="2700" spans="1:31" x14ac:dyDescent="0.25">
      <c r="A2700">
        <v>2417276</v>
      </c>
      <c r="B2700">
        <v>1</v>
      </c>
      <c r="C2700" t="s">
        <v>81</v>
      </c>
      <c r="D2700" t="s">
        <v>114</v>
      </c>
      <c r="E2700" t="s">
        <v>162</v>
      </c>
      <c r="F2700" t="s">
        <v>8014</v>
      </c>
      <c r="G2700" t="s">
        <v>164</v>
      </c>
      <c r="H2700" t="s">
        <v>149</v>
      </c>
      <c r="I2700" t="s">
        <v>136</v>
      </c>
      <c r="J2700" t="s">
        <v>137</v>
      </c>
      <c r="K2700" t="s">
        <v>138</v>
      </c>
      <c r="L2700" t="s">
        <v>8015</v>
      </c>
      <c r="M2700" t="s">
        <v>8016</v>
      </c>
      <c r="N2700">
        <v>6.0161111109999998</v>
      </c>
      <c r="O2700">
        <v>0</v>
      </c>
      <c r="P2700">
        <v>44</v>
      </c>
      <c r="Q2700">
        <v>0</v>
      </c>
      <c r="R2700">
        <v>0</v>
      </c>
      <c r="S2700">
        <v>0</v>
      </c>
      <c r="T2700">
        <v>4</v>
      </c>
      <c r="U2700">
        <v>0</v>
      </c>
      <c r="V2700">
        <v>0</v>
      </c>
      <c r="W2700">
        <v>0</v>
      </c>
      <c r="X2700">
        <v>18.764377545553856</v>
      </c>
      <c r="Y2700">
        <v>0</v>
      </c>
      <c r="Z2700">
        <v>0</v>
      </c>
      <c r="AA2700">
        <v>0</v>
      </c>
      <c r="AB2700">
        <v>1.2403717453749998</v>
      </c>
      <c r="AC2700">
        <v>0</v>
      </c>
      <c r="AD2700">
        <v>0</v>
      </c>
      <c r="AE2700">
        <v>20.004749290928856</v>
      </c>
    </row>
    <row r="2701" spans="1:31" x14ac:dyDescent="0.25">
      <c r="A2701">
        <v>2417419</v>
      </c>
      <c r="B2701">
        <v>1</v>
      </c>
      <c r="C2701" t="s">
        <v>80</v>
      </c>
      <c r="D2701" t="s">
        <v>108</v>
      </c>
      <c r="E2701" t="s">
        <v>162</v>
      </c>
      <c r="F2701" t="s">
        <v>8017</v>
      </c>
      <c r="G2701" t="s">
        <v>164</v>
      </c>
      <c r="H2701" t="s">
        <v>149</v>
      </c>
      <c r="I2701" t="s">
        <v>136</v>
      </c>
      <c r="J2701" t="s">
        <v>137</v>
      </c>
      <c r="K2701" t="s">
        <v>138</v>
      </c>
      <c r="L2701" t="s">
        <v>8018</v>
      </c>
      <c r="M2701" t="s">
        <v>8019</v>
      </c>
      <c r="N2701">
        <v>3.5905555549999999</v>
      </c>
      <c r="O2701">
        <v>0</v>
      </c>
      <c r="P2701">
        <v>16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8.5226910420771329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8.5226910420771329</v>
      </c>
    </row>
    <row r="2702" spans="1:31" x14ac:dyDescent="0.25">
      <c r="A2702">
        <v>2417027</v>
      </c>
      <c r="B2702">
        <v>1</v>
      </c>
      <c r="C2702" t="s">
        <v>80</v>
      </c>
      <c r="D2702" t="s">
        <v>106</v>
      </c>
      <c r="E2702" t="s">
        <v>174</v>
      </c>
      <c r="F2702" t="s">
        <v>8020</v>
      </c>
      <c r="G2702" t="s">
        <v>158</v>
      </c>
      <c r="H2702" t="s">
        <v>135</v>
      </c>
      <c r="I2702" t="s">
        <v>136</v>
      </c>
      <c r="J2702" t="s">
        <v>137</v>
      </c>
      <c r="K2702" t="s">
        <v>159</v>
      </c>
      <c r="L2702" t="s">
        <v>8021</v>
      </c>
      <c r="M2702" t="s">
        <v>8022</v>
      </c>
      <c r="N2702">
        <v>1.300277777</v>
      </c>
      <c r="O2702">
        <v>0</v>
      </c>
      <c r="P2702">
        <v>1174</v>
      </c>
      <c r="Q2702">
        <v>0</v>
      </c>
      <c r="R2702">
        <v>0</v>
      </c>
      <c r="S2702">
        <v>0</v>
      </c>
      <c r="T2702">
        <v>895</v>
      </c>
      <c r="U2702">
        <v>0</v>
      </c>
      <c r="V2702">
        <v>1</v>
      </c>
      <c r="W2702">
        <v>0</v>
      </c>
      <c r="X2702">
        <v>216.85991853397417</v>
      </c>
      <c r="Y2702">
        <v>0</v>
      </c>
      <c r="Z2702">
        <v>0</v>
      </c>
      <c r="AA2702">
        <v>0</v>
      </c>
      <c r="AB2702">
        <v>885.38677095077378</v>
      </c>
      <c r="AC2702">
        <v>0</v>
      </c>
      <c r="AD2702">
        <v>212.3210370520635</v>
      </c>
      <c r="AE2702">
        <v>1314.5677265368115</v>
      </c>
    </row>
    <row r="2703" spans="1:31" x14ac:dyDescent="0.25">
      <c r="A2703">
        <v>2416400</v>
      </c>
      <c r="B2703">
        <v>1</v>
      </c>
      <c r="C2703" t="s">
        <v>80</v>
      </c>
      <c r="D2703" t="s">
        <v>82</v>
      </c>
      <c r="E2703" t="s">
        <v>241</v>
      </c>
      <c r="F2703" t="s">
        <v>8023</v>
      </c>
      <c r="G2703" t="s">
        <v>565</v>
      </c>
      <c r="H2703" t="s">
        <v>135</v>
      </c>
      <c r="I2703" t="s">
        <v>278</v>
      </c>
      <c r="J2703" t="s">
        <v>137</v>
      </c>
      <c r="K2703" t="s">
        <v>159</v>
      </c>
      <c r="L2703" t="s">
        <v>8024</v>
      </c>
      <c r="M2703" t="s">
        <v>8025</v>
      </c>
      <c r="N2703">
        <v>3.1111111E-2</v>
      </c>
      <c r="O2703">
        <v>0</v>
      </c>
      <c r="P2703">
        <v>1577</v>
      </c>
      <c r="Q2703">
        <v>0</v>
      </c>
      <c r="R2703">
        <v>0</v>
      </c>
      <c r="S2703">
        <v>0</v>
      </c>
      <c r="T2703">
        <v>589</v>
      </c>
      <c r="U2703">
        <v>0</v>
      </c>
      <c r="V2703">
        <v>0</v>
      </c>
      <c r="W2703">
        <v>0</v>
      </c>
      <c r="X2703">
        <v>11.739508824045373</v>
      </c>
      <c r="Y2703">
        <v>0</v>
      </c>
      <c r="Z2703">
        <v>0</v>
      </c>
      <c r="AA2703">
        <v>0</v>
      </c>
      <c r="AB2703">
        <v>8.044955435160615</v>
      </c>
      <c r="AC2703">
        <v>0</v>
      </c>
      <c r="AD2703">
        <v>0</v>
      </c>
      <c r="AE2703">
        <v>19.78446425920599</v>
      </c>
    </row>
    <row r="2704" spans="1:31" x14ac:dyDescent="0.25">
      <c r="A2704">
        <v>2416692</v>
      </c>
      <c r="B2704">
        <v>1</v>
      </c>
      <c r="C2704" t="s">
        <v>81</v>
      </c>
      <c r="D2704" t="s">
        <v>113</v>
      </c>
      <c r="E2704" t="s">
        <v>241</v>
      </c>
      <c r="F2704" t="s">
        <v>8026</v>
      </c>
      <c r="G2704" t="s">
        <v>158</v>
      </c>
      <c r="H2704" t="s">
        <v>135</v>
      </c>
      <c r="I2704" t="s">
        <v>136</v>
      </c>
      <c r="J2704" t="s">
        <v>137</v>
      </c>
      <c r="K2704" t="s">
        <v>159</v>
      </c>
      <c r="L2704" t="s">
        <v>8027</v>
      </c>
      <c r="M2704" t="s">
        <v>8028</v>
      </c>
      <c r="N2704">
        <v>5.4561111110000002</v>
      </c>
      <c r="O2704">
        <v>6</v>
      </c>
      <c r="P2704">
        <v>2168</v>
      </c>
      <c r="Q2704">
        <v>20</v>
      </c>
      <c r="R2704">
        <v>89</v>
      </c>
      <c r="S2704">
        <v>4</v>
      </c>
      <c r="T2704">
        <v>317</v>
      </c>
      <c r="U2704">
        <v>0</v>
      </c>
      <c r="V2704">
        <v>1</v>
      </c>
      <c r="W2704">
        <v>55.560773958295684</v>
      </c>
      <c r="X2704">
        <v>1833.7354398215543</v>
      </c>
      <c r="Y2704">
        <v>76.237343935739503</v>
      </c>
      <c r="Z2704">
        <v>52.038955919707263</v>
      </c>
      <c r="AA2704">
        <v>806.57354317612396</v>
      </c>
      <c r="AB2704">
        <v>1071.2876634917923</v>
      </c>
      <c r="AC2704">
        <v>0</v>
      </c>
      <c r="AD2704">
        <v>34.355101088627201</v>
      </c>
      <c r="AE2704">
        <v>3929.78882139184</v>
      </c>
    </row>
    <row r="2705" spans="1:31" x14ac:dyDescent="0.25">
      <c r="A2705">
        <v>2417425</v>
      </c>
      <c r="B2705">
        <v>1</v>
      </c>
      <c r="C2705" t="s">
        <v>80</v>
      </c>
      <c r="D2705" t="s">
        <v>106</v>
      </c>
      <c r="E2705" t="s">
        <v>162</v>
      </c>
      <c r="F2705" t="s">
        <v>8029</v>
      </c>
      <c r="G2705" t="s">
        <v>164</v>
      </c>
      <c r="H2705" t="s">
        <v>149</v>
      </c>
      <c r="I2705" t="s">
        <v>136</v>
      </c>
      <c r="J2705" t="s">
        <v>137</v>
      </c>
      <c r="K2705" t="s">
        <v>138</v>
      </c>
      <c r="L2705" t="s">
        <v>8030</v>
      </c>
      <c r="M2705" t="s">
        <v>8031</v>
      </c>
      <c r="N2705">
        <v>2.8105555550000001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</row>
    <row r="2706" spans="1:31" x14ac:dyDescent="0.25">
      <c r="A2706">
        <v>2416592</v>
      </c>
      <c r="B2706">
        <v>1</v>
      </c>
      <c r="C2706" t="s">
        <v>81</v>
      </c>
      <c r="D2706" t="s">
        <v>114</v>
      </c>
      <c r="E2706" t="s">
        <v>162</v>
      </c>
      <c r="F2706" t="s">
        <v>8032</v>
      </c>
      <c r="G2706" t="s">
        <v>164</v>
      </c>
      <c r="H2706" t="s">
        <v>149</v>
      </c>
      <c r="I2706" t="s">
        <v>136</v>
      </c>
      <c r="J2706" t="s">
        <v>137</v>
      </c>
      <c r="K2706" t="s">
        <v>138</v>
      </c>
      <c r="L2706" t="s">
        <v>8033</v>
      </c>
      <c r="M2706" t="s">
        <v>8034</v>
      </c>
      <c r="N2706">
        <v>0.36722222199999999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16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2.7019430530629331</v>
      </c>
      <c r="AC2706">
        <v>0</v>
      </c>
      <c r="AD2706">
        <v>0</v>
      </c>
      <c r="AE2706">
        <v>2.7019430530629331</v>
      </c>
    </row>
    <row r="2707" spans="1:31" x14ac:dyDescent="0.25">
      <c r="A2707">
        <v>2417525</v>
      </c>
      <c r="B2707">
        <v>1</v>
      </c>
      <c r="C2707" t="s">
        <v>80</v>
      </c>
      <c r="D2707" t="s">
        <v>83</v>
      </c>
      <c r="E2707" t="s">
        <v>146</v>
      </c>
      <c r="F2707" t="s">
        <v>8035</v>
      </c>
      <c r="G2707" t="s">
        <v>148</v>
      </c>
      <c r="H2707" t="s">
        <v>149</v>
      </c>
      <c r="I2707" t="s">
        <v>136</v>
      </c>
      <c r="J2707" t="s">
        <v>137</v>
      </c>
      <c r="K2707" t="s">
        <v>138</v>
      </c>
      <c r="L2707" t="s">
        <v>8036</v>
      </c>
      <c r="M2707" t="s">
        <v>8037</v>
      </c>
      <c r="N2707">
        <v>2.4194444439999998</v>
      </c>
      <c r="O2707">
        <v>0</v>
      </c>
      <c r="P2707">
        <v>2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1.8544289311517335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1.8544289311517335</v>
      </c>
    </row>
    <row r="2708" spans="1:31" x14ac:dyDescent="0.25">
      <c r="A2708">
        <v>2417305</v>
      </c>
      <c r="B2708">
        <v>1</v>
      </c>
      <c r="C2708" t="s">
        <v>80</v>
      </c>
      <c r="D2708" t="s">
        <v>91</v>
      </c>
      <c r="E2708" t="s">
        <v>146</v>
      </c>
      <c r="F2708" t="s">
        <v>8038</v>
      </c>
      <c r="G2708" t="s">
        <v>282</v>
      </c>
      <c r="H2708" t="s">
        <v>149</v>
      </c>
      <c r="I2708" t="s">
        <v>136</v>
      </c>
      <c r="J2708" t="s">
        <v>137</v>
      </c>
      <c r="K2708" t="s">
        <v>138</v>
      </c>
      <c r="L2708" t="s">
        <v>8039</v>
      </c>
      <c r="M2708" t="s">
        <v>8040</v>
      </c>
      <c r="N2708">
        <v>0.72750000000000004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1.0403273349960391</v>
      </c>
      <c r="AC2708">
        <v>0</v>
      </c>
      <c r="AD2708">
        <v>0</v>
      </c>
      <c r="AE2708">
        <v>1.0403273349960391</v>
      </c>
    </row>
    <row r="2709" spans="1:31" x14ac:dyDescent="0.25">
      <c r="A2709">
        <v>2416618</v>
      </c>
      <c r="B2709">
        <v>1</v>
      </c>
      <c r="C2709" t="s">
        <v>80</v>
      </c>
      <c r="D2709" t="s">
        <v>100</v>
      </c>
      <c r="E2709" t="s">
        <v>174</v>
      </c>
      <c r="F2709" t="s">
        <v>8041</v>
      </c>
      <c r="G2709" t="s">
        <v>143</v>
      </c>
      <c r="H2709" t="s">
        <v>135</v>
      </c>
      <c r="I2709" t="s">
        <v>136</v>
      </c>
      <c r="J2709" t="s">
        <v>137</v>
      </c>
      <c r="K2709" t="s">
        <v>138</v>
      </c>
      <c r="L2709" t="s">
        <v>8042</v>
      </c>
      <c r="M2709" t="s">
        <v>8043</v>
      </c>
      <c r="N2709">
        <v>0.123333333</v>
      </c>
      <c r="O2709">
        <v>11</v>
      </c>
      <c r="P2709">
        <v>6683</v>
      </c>
      <c r="Q2709">
        <v>43</v>
      </c>
      <c r="R2709">
        <v>713</v>
      </c>
      <c r="S2709">
        <v>63</v>
      </c>
      <c r="T2709">
        <v>941</v>
      </c>
      <c r="U2709">
        <v>9</v>
      </c>
      <c r="V2709">
        <v>1</v>
      </c>
      <c r="W2709">
        <v>0.69712239036720003</v>
      </c>
      <c r="X2709">
        <v>217.55218832474702</v>
      </c>
      <c r="Y2709">
        <v>4.320288647729134</v>
      </c>
      <c r="Z2709">
        <v>32.345531924527393</v>
      </c>
      <c r="AA2709">
        <v>47.841549719742375</v>
      </c>
      <c r="AB2709">
        <v>125.64663397674541</v>
      </c>
      <c r="AC2709">
        <v>106.44249689653532</v>
      </c>
      <c r="AD2709">
        <v>0</v>
      </c>
      <c r="AE2709">
        <v>534.84581188039385</v>
      </c>
    </row>
    <row r="2710" spans="1:31" x14ac:dyDescent="0.25">
      <c r="A2710">
        <v>2417614</v>
      </c>
      <c r="B2710">
        <v>1</v>
      </c>
      <c r="C2710" t="s">
        <v>80</v>
      </c>
      <c r="D2710" t="s">
        <v>82</v>
      </c>
      <c r="E2710" t="s">
        <v>288</v>
      </c>
      <c r="F2710" t="s">
        <v>8044</v>
      </c>
      <c r="G2710" t="s">
        <v>164</v>
      </c>
      <c r="H2710" t="s">
        <v>149</v>
      </c>
      <c r="I2710" t="s">
        <v>136</v>
      </c>
      <c r="J2710" t="s">
        <v>137</v>
      </c>
      <c r="K2710" t="s">
        <v>138</v>
      </c>
      <c r="L2710" t="s">
        <v>8045</v>
      </c>
      <c r="M2710" t="s">
        <v>8046</v>
      </c>
      <c r="N2710">
        <v>3.2230555550000002</v>
      </c>
      <c r="O2710">
        <v>0</v>
      </c>
      <c r="P2710">
        <v>28</v>
      </c>
      <c r="Q2710">
        <v>0</v>
      </c>
      <c r="R2710">
        <v>0</v>
      </c>
      <c r="S2710">
        <v>0</v>
      </c>
      <c r="T2710">
        <v>14</v>
      </c>
      <c r="U2710">
        <v>0</v>
      </c>
      <c r="V2710">
        <v>0</v>
      </c>
      <c r="W2710">
        <v>0</v>
      </c>
      <c r="X2710">
        <v>19.162284363905691</v>
      </c>
      <c r="Y2710">
        <v>0</v>
      </c>
      <c r="Z2710">
        <v>0</v>
      </c>
      <c r="AA2710">
        <v>0</v>
      </c>
      <c r="AB2710">
        <v>24.048110161333121</v>
      </c>
      <c r="AC2710">
        <v>0</v>
      </c>
      <c r="AD2710">
        <v>0</v>
      </c>
      <c r="AE2710">
        <v>43.210394525238812</v>
      </c>
    </row>
    <row r="2711" spans="1:31" x14ac:dyDescent="0.25">
      <c r="A2711">
        <v>2417282</v>
      </c>
      <c r="B2711">
        <v>1</v>
      </c>
      <c r="C2711" t="s">
        <v>81</v>
      </c>
      <c r="D2711" t="s">
        <v>118</v>
      </c>
      <c r="E2711" t="s">
        <v>132</v>
      </c>
      <c r="F2711" t="s">
        <v>1276</v>
      </c>
      <c r="G2711" t="s">
        <v>215</v>
      </c>
      <c r="H2711" t="s">
        <v>135</v>
      </c>
      <c r="I2711" t="s">
        <v>136</v>
      </c>
      <c r="J2711" t="s">
        <v>137</v>
      </c>
      <c r="K2711" t="s">
        <v>138</v>
      </c>
      <c r="L2711" t="s">
        <v>8047</v>
      </c>
      <c r="M2711" t="s">
        <v>8048</v>
      </c>
      <c r="N2711">
        <v>2.9925000000000002</v>
      </c>
      <c r="O2711">
        <v>0</v>
      </c>
      <c r="P2711">
        <v>4</v>
      </c>
      <c r="Q2711">
        <v>0</v>
      </c>
      <c r="R2711">
        <v>9</v>
      </c>
      <c r="S2711">
        <v>0</v>
      </c>
      <c r="T2711">
        <v>1</v>
      </c>
      <c r="U2711">
        <v>0</v>
      </c>
      <c r="V2711">
        <v>1</v>
      </c>
      <c r="W2711">
        <v>0</v>
      </c>
      <c r="X2711">
        <v>2.1403464897247999</v>
      </c>
      <c r="Y2711">
        <v>0</v>
      </c>
      <c r="Z2711">
        <v>1.2430326535694447</v>
      </c>
      <c r="AA2711">
        <v>0</v>
      </c>
      <c r="AB2711">
        <v>3.8756207913683338E-2</v>
      </c>
      <c r="AC2711">
        <v>0</v>
      </c>
      <c r="AD2711">
        <v>52.072524243124171</v>
      </c>
      <c r="AE2711">
        <v>55.494659594332099</v>
      </c>
    </row>
    <row r="2712" spans="1:31" x14ac:dyDescent="0.25">
      <c r="A2712">
        <v>2416595</v>
      </c>
      <c r="B2712">
        <v>1</v>
      </c>
      <c r="C2712" t="s">
        <v>80</v>
      </c>
      <c r="D2712" t="s">
        <v>106</v>
      </c>
      <c r="E2712" t="s">
        <v>174</v>
      </c>
      <c r="F2712" t="s">
        <v>8049</v>
      </c>
      <c r="G2712" t="s">
        <v>158</v>
      </c>
      <c r="H2712" t="s">
        <v>135</v>
      </c>
      <c r="I2712" t="s">
        <v>136</v>
      </c>
      <c r="J2712" t="s">
        <v>137</v>
      </c>
      <c r="K2712" t="s">
        <v>159</v>
      </c>
      <c r="L2712" t="s">
        <v>8050</v>
      </c>
      <c r="M2712" t="s">
        <v>8051</v>
      </c>
      <c r="N2712">
        <v>0.86861111099999999</v>
      </c>
      <c r="O2712">
        <v>0</v>
      </c>
      <c r="P2712">
        <v>6047</v>
      </c>
      <c r="Q2712">
        <v>0</v>
      </c>
      <c r="R2712">
        <v>19</v>
      </c>
      <c r="S2712">
        <v>2</v>
      </c>
      <c r="T2712">
        <v>858</v>
      </c>
      <c r="U2712">
        <v>0</v>
      </c>
      <c r="V2712">
        <v>6</v>
      </c>
      <c r="W2712">
        <v>0</v>
      </c>
      <c r="X2712">
        <v>877.13435032408847</v>
      </c>
      <c r="Y2712">
        <v>0</v>
      </c>
      <c r="Z2712">
        <v>2.9788136690701252</v>
      </c>
      <c r="AA2712">
        <v>5.3392869509496865</v>
      </c>
      <c r="AB2712">
        <v>581.93584542909241</v>
      </c>
      <c r="AC2712">
        <v>0</v>
      </c>
      <c r="AD2712">
        <v>36.775139283221662</v>
      </c>
      <c r="AE2712">
        <v>1504.1634356564225</v>
      </c>
    </row>
    <row r="2713" spans="1:31" x14ac:dyDescent="0.25">
      <c r="A2713">
        <v>2416827</v>
      </c>
      <c r="B2713">
        <v>1</v>
      </c>
      <c r="C2713" t="s">
        <v>80</v>
      </c>
      <c r="D2713" t="s">
        <v>83</v>
      </c>
      <c r="E2713" t="s">
        <v>141</v>
      </c>
      <c r="F2713" t="s">
        <v>7478</v>
      </c>
      <c r="G2713" t="s">
        <v>565</v>
      </c>
      <c r="H2713" t="s">
        <v>135</v>
      </c>
      <c r="I2713" t="s">
        <v>278</v>
      </c>
      <c r="J2713" t="s">
        <v>137</v>
      </c>
      <c r="K2713" t="s">
        <v>138</v>
      </c>
      <c r="L2713" t="s">
        <v>8052</v>
      </c>
      <c r="M2713" t="s">
        <v>8053</v>
      </c>
      <c r="N2713">
        <v>6.1111109999999998E-3</v>
      </c>
      <c r="O2713">
        <v>4</v>
      </c>
      <c r="P2713">
        <v>31</v>
      </c>
      <c r="Q2713">
        <v>0</v>
      </c>
      <c r="R2713">
        <v>0</v>
      </c>
      <c r="S2713">
        <v>7</v>
      </c>
      <c r="T2713">
        <v>2</v>
      </c>
      <c r="U2713">
        <v>0</v>
      </c>
      <c r="V2713">
        <v>0</v>
      </c>
      <c r="W2713">
        <v>0.27130167216239998</v>
      </c>
      <c r="X2713">
        <v>0.19873313733460005</v>
      </c>
      <c r="Y2713">
        <v>0</v>
      </c>
      <c r="Z2713">
        <v>0</v>
      </c>
      <c r="AA2713">
        <v>0.74441338163811666</v>
      </c>
      <c r="AB2713">
        <v>3.6131924917000009E-3</v>
      </c>
      <c r="AC2713">
        <v>0</v>
      </c>
      <c r="AD2713">
        <v>0</v>
      </c>
      <c r="AE2713">
        <v>1.2180613836268166</v>
      </c>
    </row>
    <row r="2714" spans="1:31" x14ac:dyDescent="0.25">
      <c r="A2714">
        <v>2417514</v>
      </c>
      <c r="B2714">
        <v>1</v>
      </c>
      <c r="C2714" t="s">
        <v>81</v>
      </c>
      <c r="D2714" t="s">
        <v>128</v>
      </c>
      <c r="E2714" t="s">
        <v>174</v>
      </c>
      <c r="F2714" t="s">
        <v>7432</v>
      </c>
      <c r="G2714" t="s">
        <v>143</v>
      </c>
      <c r="H2714" t="s">
        <v>135</v>
      </c>
      <c r="I2714" t="s">
        <v>136</v>
      </c>
      <c r="J2714" t="s">
        <v>137</v>
      </c>
      <c r="K2714" t="s">
        <v>138</v>
      </c>
      <c r="L2714" t="s">
        <v>8054</v>
      </c>
      <c r="M2714" t="s">
        <v>8055</v>
      </c>
      <c r="N2714">
        <v>8.4444443999999994E-2</v>
      </c>
      <c r="O2714">
        <v>20</v>
      </c>
      <c r="P2714">
        <v>107</v>
      </c>
      <c r="Q2714">
        <v>301</v>
      </c>
      <c r="R2714">
        <v>90</v>
      </c>
      <c r="S2714">
        <v>11</v>
      </c>
      <c r="T2714">
        <v>2</v>
      </c>
      <c r="U2714">
        <v>0</v>
      </c>
      <c r="V2714">
        <v>0</v>
      </c>
      <c r="W2714">
        <v>0.20635395937600001</v>
      </c>
      <c r="X2714">
        <v>2.2984362967899994</v>
      </c>
      <c r="Y2714">
        <v>1.9692386043908008</v>
      </c>
      <c r="Z2714">
        <v>1.9870418268757333</v>
      </c>
      <c r="AA2714">
        <v>0.43947383106879995</v>
      </c>
      <c r="AB2714">
        <v>4.5828486400000001E-4</v>
      </c>
      <c r="AC2714">
        <v>0</v>
      </c>
      <c r="AD2714">
        <v>0</v>
      </c>
      <c r="AE2714">
        <v>6.9010028033653334</v>
      </c>
    </row>
    <row r="2715" spans="1:31" x14ac:dyDescent="0.25">
      <c r="A2715">
        <v>2417660</v>
      </c>
      <c r="B2715">
        <v>1</v>
      </c>
      <c r="C2715" t="s">
        <v>81</v>
      </c>
      <c r="D2715" t="s">
        <v>127</v>
      </c>
      <c r="E2715" t="s">
        <v>152</v>
      </c>
      <c r="F2715" t="s">
        <v>8056</v>
      </c>
      <c r="G2715" t="s">
        <v>154</v>
      </c>
      <c r="H2715" t="s">
        <v>149</v>
      </c>
      <c r="I2715" t="s">
        <v>136</v>
      </c>
      <c r="J2715" t="s">
        <v>137</v>
      </c>
      <c r="K2715" t="s">
        <v>138</v>
      </c>
      <c r="L2715" t="s">
        <v>8057</v>
      </c>
      <c r="M2715" t="s">
        <v>8058</v>
      </c>
      <c r="N2715">
        <v>0.86777777700000003</v>
      </c>
      <c r="O2715">
        <v>0</v>
      </c>
      <c r="P2715">
        <v>938</v>
      </c>
      <c r="Q2715">
        <v>0</v>
      </c>
      <c r="R2715">
        <v>0</v>
      </c>
      <c r="S2715">
        <v>0</v>
      </c>
      <c r="T2715">
        <v>94</v>
      </c>
      <c r="U2715">
        <v>0</v>
      </c>
      <c r="V2715">
        <v>1</v>
      </c>
      <c r="W2715">
        <v>0</v>
      </c>
      <c r="X2715">
        <v>139.83023432536612</v>
      </c>
      <c r="Y2715">
        <v>0</v>
      </c>
      <c r="Z2715">
        <v>0</v>
      </c>
      <c r="AA2715">
        <v>0</v>
      </c>
      <c r="AB2715">
        <v>35.072187581981908</v>
      </c>
      <c r="AC2715">
        <v>0</v>
      </c>
      <c r="AD2715">
        <v>0.83324208684812517</v>
      </c>
      <c r="AE2715">
        <v>175.73566399419613</v>
      </c>
    </row>
    <row r="2716" spans="1:31" x14ac:dyDescent="0.25">
      <c r="A2716">
        <v>2416996</v>
      </c>
      <c r="B2716">
        <v>1</v>
      </c>
      <c r="C2716" t="s">
        <v>81</v>
      </c>
      <c r="D2716" t="s">
        <v>116</v>
      </c>
      <c r="E2716" t="s">
        <v>132</v>
      </c>
      <c r="F2716" t="s">
        <v>8059</v>
      </c>
      <c r="G2716" t="s">
        <v>329</v>
      </c>
      <c r="H2716" t="s">
        <v>135</v>
      </c>
      <c r="I2716" t="s">
        <v>136</v>
      </c>
      <c r="J2716" t="s">
        <v>137</v>
      </c>
      <c r="K2716" t="s">
        <v>138</v>
      </c>
      <c r="L2716" t="s">
        <v>8060</v>
      </c>
      <c r="M2716" t="s">
        <v>7843</v>
      </c>
      <c r="N2716">
        <v>0.76166666599999999</v>
      </c>
      <c r="O2716">
        <v>0</v>
      </c>
      <c r="P2716">
        <v>1814</v>
      </c>
      <c r="Q2716">
        <v>0</v>
      </c>
      <c r="R2716">
        <v>0</v>
      </c>
      <c r="S2716">
        <v>0</v>
      </c>
      <c r="T2716">
        <v>66</v>
      </c>
      <c r="U2716">
        <v>0</v>
      </c>
      <c r="V2716">
        <v>0</v>
      </c>
      <c r="W2716">
        <v>0</v>
      </c>
      <c r="X2716">
        <v>238.55653740284561</v>
      </c>
      <c r="Y2716">
        <v>0</v>
      </c>
      <c r="Z2716">
        <v>0</v>
      </c>
      <c r="AA2716">
        <v>0</v>
      </c>
      <c r="AB2716">
        <v>43.412613274895996</v>
      </c>
      <c r="AC2716">
        <v>0</v>
      </c>
      <c r="AD2716">
        <v>0</v>
      </c>
      <c r="AE2716">
        <v>281.9691506777416</v>
      </c>
    </row>
    <row r="2717" spans="1:31" x14ac:dyDescent="0.25">
      <c r="A2717">
        <v>2417119</v>
      </c>
      <c r="B2717">
        <v>1</v>
      </c>
      <c r="C2717" t="s">
        <v>81</v>
      </c>
      <c r="D2717" t="s">
        <v>117</v>
      </c>
      <c r="E2717" t="s">
        <v>146</v>
      </c>
      <c r="F2717" t="s">
        <v>8061</v>
      </c>
      <c r="G2717" t="s">
        <v>148</v>
      </c>
      <c r="H2717" t="s">
        <v>149</v>
      </c>
      <c r="I2717" t="s">
        <v>136</v>
      </c>
      <c r="J2717" t="s">
        <v>137</v>
      </c>
      <c r="K2717" t="s">
        <v>138</v>
      </c>
      <c r="L2717" t="s">
        <v>8062</v>
      </c>
      <c r="M2717" t="s">
        <v>8063</v>
      </c>
      <c r="N2717">
        <v>2.8197222219999998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</row>
    <row r="2718" spans="1:31" x14ac:dyDescent="0.25">
      <c r="A2718">
        <v>2416409</v>
      </c>
      <c r="B2718">
        <v>1</v>
      </c>
      <c r="C2718" t="s">
        <v>80</v>
      </c>
      <c r="D2718" t="s">
        <v>82</v>
      </c>
      <c r="E2718" t="s">
        <v>174</v>
      </c>
      <c r="F2718" t="s">
        <v>8064</v>
      </c>
      <c r="G2718" t="s">
        <v>565</v>
      </c>
      <c r="H2718" t="s">
        <v>135</v>
      </c>
      <c r="I2718" t="s">
        <v>136</v>
      </c>
      <c r="J2718" t="s">
        <v>137</v>
      </c>
      <c r="K2718" t="s">
        <v>159</v>
      </c>
      <c r="L2718" t="s">
        <v>8065</v>
      </c>
      <c r="M2718" t="s">
        <v>8066</v>
      </c>
      <c r="N2718">
        <v>0.14361111100000001</v>
      </c>
      <c r="O2718">
        <v>0</v>
      </c>
      <c r="P2718">
        <v>1601</v>
      </c>
      <c r="Q2718">
        <v>0</v>
      </c>
      <c r="R2718">
        <v>0</v>
      </c>
      <c r="S2718">
        <v>1</v>
      </c>
      <c r="T2718">
        <v>521</v>
      </c>
      <c r="U2718">
        <v>0</v>
      </c>
      <c r="V2718">
        <v>5</v>
      </c>
      <c r="W2718">
        <v>0</v>
      </c>
      <c r="X2718">
        <v>39.93921122768338</v>
      </c>
      <c r="Y2718">
        <v>0</v>
      </c>
      <c r="Z2718">
        <v>0</v>
      </c>
      <c r="AA2718">
        <v>5.2094824772759996</v>
      </c>
      <c r="AB2718">
        <v>91.505189029550465</v>
      </c>
      <c r="AC2718">
        <v>0</v>
      </c>
      <c r="AD2718">
        <v>6.0429690690599998</v>
      </c>
      <c r="AE2718">
        <v>142.69685180356984</v>
      </c>
    </row>
    <row r="2719" spans="1:31" x14ac:dyDescent="0.25">
      <c r="A2719">
        <v>2417013</v>
      </c>
      <c r="B2719">
        <v>1</v>
      </c>
      <c r="C2719" t="s">
        <v>81</v>
      </c>
      <c r="D2719" t="s">
        <v>119</v>
      </c>
      <c r="E2719" t="s">
        <v>132</v>
      </c>
      <c r="F2719" t="s">
        <v>8067</v>
      </c>
      <c r="G2719" t="s">
        <v>143</v>
      </c>
      <c r="H2719" t="s">
        <v>135</v>
      </c>
      <c r="I2719" t="s">
        <v>136</v>
      </c>
      <c r="J2719" t="s">
        <v>137</v>
      </c>
      <c r="K2719" t="s">
        <v>138</v>
      </c>
      <c r="L2719" t="s">
        <v>8068</v>
      </c>
      <c r="M2719" t="s">
        <v>8069</v>
      </c>
      <c r="N2719">
        <v>0.97499999999999998</v>
      </c>
      <c r="O2719">
        <v>0</v>
      </c>
      <c r="P2719">
        <v>0</v>
      </c>
      <c r="Q2719">
        <v>0</v>
      </c>
      <c r="R2719">
        <v>0</v>
      </c>
      <c r="S2719">
        <v>4</v>
      </c>
      <c r="T2719">
        <v>114</v>
      </c>
      <c r="U2719">
        <v>0</v>
      </c>
      <c r="V2719">
        <v>2</v>
      </c>
      <c r="W2719">
        <v>0</v>
      </c>
      <c r="X2719">
        <v>0</v>
      </c>
      <c r="Y2719">
        <v>0</v>
      </c>
      <c r="Z2719">
        <v>0</v>
      </c>
      <c r="AA2719">
        <v>182.00844111135001</v>
      </c>
      <c r="AB2719">
        <v>38.685781086892071</v>
      </c>
      <c r="AC2719">
        <v>0</v>
      </c>
      <c r="AD2719">
        <v>32.020409274543333</v>
      </c>
      <c r="AE2719">
        <v>252.71463147278541</v>
      </c>
    </row>
    <row r="2720" spans="1:31" x14ac:dyDescent="0.25">
      <c r="A2720">
        <v>2416658</v>
      </c>
      <c r="B2720">
        <v>1</v>
      </c>
      <c r="C2720" t="s">
        <v>80</v>
      </c>
      <c r="D2720" t="s">
        <v>88</v>
      </c>
      <c r="E2720" t="s">
        <v>241</v>
      </c>
      <c r="F2720" t="s">
        <v>2169</v>
      </c>
      <c r="G2720" t="s">
        <v>7895</v>
      </c>
      <c r="H2720" t="s">
        <v>3075</v>
      </c>
      <c r="I2720" t="s">
        <v>136</v>
      </c>
      <c r="J2720" t="s">
        <v>137</v>
      </c>
      <c r="K2720" t="s">
        <v>138</v>
      </c>
      <c r="L2720" t="s">
        <v>8070</v>
      </c>
      <c r="M2720" t="s">
        <v>8071</v>
      </c>
      <c r="N2720">
        <v>0.35416666600000002</v>
      </c>
      <c r="O2720">
        <v>1</v>
      </c>
      <c r="P2720">
        <v>8315</v>
      </c>
      <c r="Q2720">
        <v>0</v>
      </c>
      <c r="R2720">
        <v>2</v>
      </c>
      <c r="S2720">
        <v>15</v>
      </c>
      <c r="T2720">
        <v>1177</v>
      </c>
      <c r="U2720">
        <v>5</v>
      </c>
      <c r="V2720">
        <v>6</v>
      </c>
      <c r="W2720">
        <v>4.0332644772000004</v>
      </c>
      <c r="X2720">
        <v>739.89457876473341</v>
      </c>
      <c r="Y2720">
        <v>0</v>
      </c>
      <c r="Z2720">
        <v>0.22641202730750004</v>
      </c>
      <c r="AA2720">
        <v>112.13108799951249</v>
      </c>
      <c r="AB2720">
        <v>752.12942900089547</v>
      </c>
      <c r="AC2720">
        <v>62.121008243191874</v>
      </c>
      <c r="AD2720">
        <v>34.711742118990003</v>
      </c>
      <c r="AE2720">
        <v>1705.2475226318309</v>
      </c>
    </row>
    <row r="2721" spans="1:31" x14ac:dyDescent="0.25">
      <c r="A2721">
        <v>2417159</v>
      </c>
      <c r="B2721">
        <v>1</v>
      </c>
      <c r="C2721" t="s">
        <v>80</v>
      </c>
      <c r="D2721" t="s">
        <v>109</v>
      </c>
      <c r="E2721" t="s">
        <v>162</v>
      </c>
      <c r="F2721" t="s">
        <v>8072</v>
      </c>
      <c r="G2721" t="s">
        <v>164</v>
      </c>
      <c r="H2721" t="s">
        <v>149</v>
      </c>
      <c r="I2721" t="s">
        <v>136</v>
      </c>
      <c r="J2721" t="s">
        <v>137</v>
      </c>
      <c r="K2721" t="s">
        <v>138</v>
      </c>
      <c r="L2721" t="s">
        <v>8073</v>
      </c>
      <c r="M2721" t="s">
        <v>8074</v>
      </c>
      <c r="N2721">
        <v>2.3136111110000002</v>
      </c>
      <c r="O2721">
        <v>0</v>
      </c>
      <c r="P2721">
        <v>14</v>
      </c>
      <c r="Q2721">
        <v>0</v>
      </c>
      <c r="R2721">
        <v>0</v>
      </c>
      <c r="S2721">
        <v>0</v>
      </c>
      <c r="T2721">
        <v>2</v>
      </c>
      <c r="U2721">
        <v>0</v>
      </c>
      <c r="V2721">
        <v>0</v>
      </c>
      <c r="W2721">
        <v>0</v>
      </c>
      <c r="X2721">
        <v>3.2575523595791509</v>
      </c>
      <c r="Y2721">
        <v>0</v>
      </c>
      <c r="Z2721">
        <v>0</v>
      </c>
      <c r="AA2721">
        <v>0</v>
      </c>
      <c r="AB2721">
        <v>0.23639508955707506</v>
      </c>
      <c r="AC2721">
        <v>0</v>
      </c>
      <c r="AD2721">
        <v>0</v>
      </c>
      <c r="AE2721">
        <v>3.4939474491362259</v>
      </c>
    </row>
    <row r="2722" spans="1:31" x14ac:dyDescent="0.25">
      <c r="A2722">
        <v>2416372</v>
      </c>
      <c r="B2722">
        <v>1</v>
      </c>
      <c r="C2722" t="s">
        <v>80</v>
      </c>
      <c r="D2722" t="s">
        <v>82</v>
      </c>
      <c r="E2722" t="s">
        <v>241</v>
      </c>
      <c r="F2722" t="s">
        <v>8075</v>
      </c>
      <c r="G2722" t="s">
        <v>565</v>
      </c>
      <c r="H2722" t="s">
        <v>135</v>
      </c>
      <c r="I2722" t="s">
        <v>136</v>
      </c>
      <c r="J2722" t="s">
        <v>137</v>
      </c>
      <c r="K2722" t="s">
        <v>159</v>
      </c>
      <c r="L2722" t="s">
        <v>8076</v>
      </c>
      <c r="M2722" t="s">
        <v>8077</v>
      </c>
      <c r="N2722">
        <v>6.2777777000000007E-2</v>
      </c>
      <c r="O2722">
        <v>0</v>
      </c>
      <c r="P2722">
        <v>870</v>
      </c>
      <c r="Q2722">
        <v>0</v>
      </c>
      <c r="R2722">
        <v>0</v>
      </c>
      <c r="S2722">
        <v>0</v>
      </c>
      <c r="T2722">
        <v>215</v>
      </c>
      <c r="U2722">
        <v>0</v>
      </c>
      <c r="V2722">
        <v>1</v>
      </c>
      <c r="W2722">
        <v>0</v>
      </c>
      <c r="X2722">
        <v>6.8749957960137138</v>
      </c>
      <c r="Y2722">
        <v>0</v>
      </c>
      <c r="Z2722">
        <v>0</v>
      </c>
      <c r="AA2722">
        <v>0</v>
      </c>
      <c r="AB2722">
        <v>5.3426878068597761</v>
      </c>
      <c r="AC2722">
        <v>0</v>
      </c>
      <c r="AD2722">
        <v>0</v>
      </c>
      <c r="AE2722">
        <v>12.217683602873489</v>
      </c>
    </row>
    <row r="2723" spans="1:31" x14ac:dyDescent="0.25">
      <c r="A2723">
        <v>2417597</v>
      </c>
      <c r="B2723">
        <v>1</v>
      </c>
      <c r="C2723" t="s">
        <v>80</v>
      </c>
      <c r="D2723" t="s">
        <v>106</v>
      </c>
      <c r="E2723" t="s">
        <v>146</v>
      </c>
      <c r="F2723" t="s">
        <v>8078</v>
      </c>
      <c r="G2723" t="s">
        <v>282</v>
      </c>
      <c r="H2723" t="s">
        <v>149</v>
      </c>
      <c r="I2723" t="s">
        <v>136</v>
      </c>
      <c r="J2723" t="s">
        <v>137</v>
      </c>
      <c r="K2723" t="s">
        <v>138</v>
      </c>
      <c r="L2723" t="s">
        <v>8079</v>
      </c>
      <c r="M2723" t="s">
        <v>8080</v>
      </c>
      <c r="N2723">
        <v>1.562777777</v>
      </c>
      <c r="O2723">
        <v>0</v>
      </c>
      <c r="P2723">
        <v>13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3.8956246886730845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3.8956246886730845</v>
      </c>
    </row>
    <row r="2724" spans="1:31" x14ac:dyDescent="0.25">
      <c r="A2724">
        <v>2416910</v>
      </c>
      <c r="B2724">
        <v>1</v>
      </c>
      <c r="C2724" t="s">
        <v>80</v>
      </c>
      <c r="D2724" t="s">
        <v>82</v>
      </c>
      <c r="E2724" t="s">
        <v>146</v>
      </c>
      <c r="F2724" t="s">
        <v>8081</v>
      </c>
      <c r="G2724" t="s">
        <v>148</v>
      </c>
      <c r="H2724" t="s">
        <v>149</v>
      </c>
      <c r="I2724" t="s">
        <v>136</v>
      </c>
      <c r="J2724" t="s">
        <v>137</v>
      </c>
      <c r="K2724" t="s">
        <v>138</v>
      </c>
      <c r="L2724" t="s">
        <v>8082</v>
      </c>
      <c r="M2724" t="s">
        <v>8083</v>
      </c>
      <c r="N2724">
        <v>1.114166666</v>
      </c>
      <c r="O2724">
        <v>0</v>
      </c>
      <c r="P2724">
        <v>9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2.6720571878775337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2.6720571878775337</v>
      </c>
    </row>
    <row r="2725" spans="1:31" x14ac:dyDescent="0.25">
      <c r="A2725">
        <v>2416724</v>
      </c>
      <c r="B2725">
        <v>1</v>
      </c>
      <c r="C2725" t="s">
        <v>80</v>
      </c>
      <c r="D2725" t="s">
        <v>107</v>
      </c>
      <c r="E2725" t="s">
        <v>174</v>
      </c>
      <c r="F2725" t="s">
        <v>957</v>
      </c>
      <c r="G2725" t="s">
        <v>143</v>
      </c>
      <c r="H2725" t="s">
        <v>135</v>
      </c>
      <c r="I2725" t="s">
        <v>136</v>
      </c>
      <c r="J2725" t="s">
        <v>137</v>
      </c>
      <c r="K2725" t="s">
        <v>138</v>
      </c>
      <c r="L2725" t="s">
        <v>8084</v>
      </c>
      <c r="M2725" t="s">
        <v>8085</v>
      </c>
      <c r="N2725">
        <v>1.189444444</v>
      </c>
      <c r="O2725">
        <v>15</v>
      </c>
      <c r="P2725">
        <v>8827</v>
      </c>
      <c r="Q2725">
        <v>16</v>
      </c>
      <c r="R2725">
        <v>51</v>
      </c>
      <c r="S2725">
        <v>24</v>
      </c>
      <c r="T2725">
        <v>562</v>
      </c>
      <c r="U2725">
        <v>0</v>
      </c>
      <c r="V2725">
        <v>11</v>
      </c>
      <c r="W2725">
        <v>137.66331178831018</v>
      </c>
      <c r="X2725">
        <v>997.77540537993673</v>
      </c>
      <c r="Y2725">
        <v>9.9939636607530851</v>
      </c>
      <c r="Z2725">
        <v>6.8183632129406497</v>
      </c>
      <c r="AA2725">
        <v>159.33385316885509</v>
      </c>
      <c r="AB2725">
        <v>575.72147610086279</v>
      </c>
      <c r="AC2725">
        <v>0</v>
      </c>
      <c r="AD2725">
        <v>28.586668706794949</v>
      </c>
      <c r="AE2725">
        <v>1915.8930420184531</v>
      </c>
    </row>
    <row r="2726" spans="1:31" x14ac:dyDescent="0.25">
      <c r="A2726">
        <v>2417056</v>
      </c>
      <c r="B2726">
        <v>1</v>
      </c>
      <c r="C2726" t="s">
        <v>81</v>
      </c>
      <c r="D2726" t="s">
        <v>128</v>
      </c>
      <c r="E2726" t="s">
        <v>141</v>
      </c>
      <c r="F2726" t="s">
        <v>8086</v>
      </c>
      <c r="G2726" t="s">
        <v>143</v>
      </c>
      <c r="H2726" t="s">
        <v>135</v>
      </c>
      <c r="I2726" t="s">
        <v>136</v>
      </c>
      <c r="J2726" t="s">
        <v>137</v>
      </c>
      <c r="K2726" t="s">
        <v>138</v>
      </c>
      <c r="L2726" t="s">
        <v>8087</v>
      </c>
      <c r="M2726" t="s">
        <v>8088</v>
      </c>
      <c r="N2726">
        <v>2.7952777769999999</v>
      </c>
      <c r="O2726">
        <v>6</v>
      </c>
      <c r="P2726">
        <v>556</v>
      </c>
      <c r="Q2726">
        <v>100</v>
      </c>
      <c r="R2726">
        <v>28</v>
      </c>
      <c r="S2726">
        <v>7</v>
      </c>
      <c r="T2726">
        <v>65</v>
      </c>
      <c r="U2726">
        <v>0</v>
      </c>
      <c r="V2726">
        <v>0</v>
      </c>
      <c r="W2726">
        <v>2.5194360141662329</v>
      </c>
      <c r="X2726">
        <v>258.14418815101277</v>
      </c>
      <c r="Y2726">
        <v>90.476474463472712</v>
      </c>
      <c r="Z2726">
        <v>18.661844727590115</v>
      </c>
      <c r="AA2726">
        <v>18.810712549719163</v>
      </c>
      <c r="AB2726">
        <v>88.015617273168132</v>
      </c>
      <c r="AC2726">
        <v>0</v>
      </c>
      <c r="AD2726">
        <v>0</v>
      </c>
      <c r="AE2726">
        <v>476.62827317912905</v>
      </c>
    </row>
    <row r="2727" spans="1:31" x14ac:dyDescent="0.25">
      <c r="A2727">
        <v>2417577</v>
      </c>
      <c r="B2727">
        <v>1</v>
      </c>
      <c r="C2727" t="s">
        <v>80</v>
      </c>
      <c r="D2727" t="s">
        <v>101</v>
      </c>
      <c r="E2727" t="s">
        <v>162</v>
      </c>
      <c r="F2727" t="s">
        <v>2778</v>
      </c>
      <c r="G2727" t="s">
        <v>164</v>
      </c>
      <c r="H2727" t="s">
        <v>149</v>
      </c>
      <c r="I2727" t="s">
        <v>136</v>
      </c>
      <c r="J2727" t="s">
        <v>137</v>
      </c>
      <c r="K2727" t="s">
        <v>138</v>
      </c>
      <c r="L2727" t="s">
        <v>8089</v>
      </c>
      <c r="M2727" t="s">
        <v>7786</v>
      </c>
      <c r="N2727">
        <v>1.132222222</v>
      </c>
      <c r="O2727">
        <v>0</v>
      </c>
      <c r="P2727">
        <v>13</v>
      </c>
      <c r="Q2727">
        <v>0</v>
      </c>
      <c r="R2727">
        <v>1</v>
      </c>
      <c r="S2727">
        <v>0</v>
      </c>
      <c r="T2727">
        <v>3</v>
      </c>
      <c r="U2727">
        <v>0</v>
      </c>
      <c r="V2727">
        <v>0</v>
      </c>
      <c r="W2727">
        <v>0</v>
      </c>
      <c r="X2727">
        <v>5.9934412480186001</v>
      </c>
      <c r="Y2727">
        <v>0</v>
      </c>
      <c r="Z2727">
        <v>0</v>
      </c>
      <c r="AA2727">
        <v>0</v>
      </c>
      <c r="AB2727">
        <v>1.1689576041861001</v>
      </c>
      <c r="AC2727">
        <v>0</v>
      </c>
      <c r="AD2727">
        <v>0</v>
      </c>
      <c r="AE2727">
        <v>7.1623988522047002</v>
      </c>
    </row>
    <row r="2728" spans="1:31" x14ac:dyDescent="0.25">
      <c r="A2728">
        <v>2416844</v>
      </c>
      <c r="B2728">
        <v>1</v>
      </c>
      <c r="C2728" t="s">
        <v>80</v>
      </c>
      <c r="D2728" t="s">
        <v>100</v>
      </c>
      <c r="E2728" t="s">
        <v>141</v>
      </c>
      <c r="F2728" t="s">
        <v>406</v>
      </c>
      <c r="G2728" t="s">
        <v>143</v>
      </c>
      <c r="H2728" t="s">
        <v>135</v>
      </c>
      <c r="I2728" t="s">
        <v>136</v>
      </c>
      <c r="J2728" t="s">
        <v>137</v>
      </c>
      <c r="K2728" t="s">
        <v>138</v>
      </c>
      <c r="L2728" t="s">
        <v>8090</v>
      </c>
      <c r="M2728" t="s">
        <v>8091</v>
      </c>
      <c r="N2728">
        <v>2.4552777770000001</v>
      </c>
      <c r="O2728">
        <v>0</v>
      </c>
      <c r="P2728">
        <v>363</v>
      </c>
      <c r="Q2728">
        <v>9</v>
      </c>
      <c r="R2728">
        <v>32</v>
      </c>
      <c r="S2728">
        <v>1</v>
      </c>
      <c r="T2728">
        <v>33</v>
      </c>
      <c r="U2728">
        <v>0</v>
      </c>
      <c r="V2728">
        <v>0</v>
      </c>
      <c r="W2728">
        <v>0</v>
      </c>
      <c r="X2728">
        <v>230.28092036885585</v>
      </c>
      <c r="Y2728">
        <v>3.4674947553476998</v>
      </c>
      <c r="Z2728">
        <v>36.900971975274999</v>
      </c>
      <c r="AA2728">
        <v>3.6552124677334552</v>
      </c>
      <c r="AB2728">
        <v>75.536207501010693</v>
      </c>
      <c r="AC2728">
        <v>0</v>
      </c>
      <c r="AD2728">
        <v>0</v>
      </c>
      <c r="AE2728">
        <v>349.84080706822272</v>
      </c>
    </row>
    <row r="2729" spans="1:31" x14ac:dyDescent="0.25">
      <c r="A2729">
        <v>2417385</v>
      </c>
      <c r="B2729">
        <v>1</v>
      </c>
      <c r="C2729" t="s">
        <v>80</v>
      </c>
      <c r="D2729" t="s">
        <v>88</v>
      </c>
      <c r="E2729" t="s">
        <v>146</v>
      </c>
      <c r="F2729" t="s">
        <v>8092</v>
      </c>
      <c r="G2729" t="s">
        <v>148</v>
      </c>
      <c r="H2729" t="s">
        <v>149</v>
      </c>
      <c r="I2729" t="s">
        <v>136</v>
      </c>
      <c r="J2729" t="s">
        <v>137</v>
      </c>
      <c r="K2729" t="s">
        <v>138</v>
      </c>
      <c r="L2729" t="s">
        <v>8093</v>
      </c>
      <c r="M2729" t="s">
        <v>8094</v>
      </c>
      <c r="N2729">
        <v>3.4649999999999999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0.4058800824555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0.4058800824555</v>
      </c>
    </row>
    <row r="2730" spans="1:31" x14ac:dyDescent="0.25">
      <c r="A2730">
        <v>2417534</v>
      </c>
      <c r="B2730">
        <v>1</v>
      </c>
      <c r="C2730" t="s">
        <v>80</v>
      </c>
      <c r="D2730" t="s">
        <v>92</v>
      </c>
      <c r="E2730" t="s">
        <v>288</v>
      </c>
      <c r="F2730" t="s">
        <v>8095</v>
      </c>
      <c r="G2730" t="s">
        <v>325</v>
      </c>
      <c r="H2730" t="s">
        <v>149</v>
      </c>
      <c r="I2730" t="s">
        <v>136</v>
      </c>
      <c r="J2730" t="s">
        <v>137</v>
      </c>
      <c r="K2730" t="s">
        <v>138</v>
      </c>
      <c r="L2730" t="s">
        <v>8096</v>
      </c>
      <c r="M2730" t="s">
        <v>8097</v>
      </c>
      <c r="N2730">
        <v>1.6955555550000001</v>
      </c>
      <c r="O2730">
        <v>0</v>
      </c>
      <c r="P2730">
        <v>4</v>
      </c>
      <c r="Q2730">
        <v>0</v>
      </c>
      <c r="R2730">
        <v>0</v>
      </c>
      <c r="S2730">
        <v>0</v>
      </c>
      <c r="T2730">
        <v>2</v>
      </c>
      <c r="U2730">
        <v>0</v>
      </c>
      <c r="V2730">
        <v>0</v>
      </c>
      <c r="W2730">
        <v>0</v>
      </c>
      <c r="X2730">
        <v>2.7570432229853332</v>
      </c>
      <c r="Y2730">
        <v>0</v>
      </c>
      <c r="Z2730">
        <v>0</v>
      </c>
      <c r="AA2730">
        <v>0</v>
      </c>
      <c r="AB2730">
        <v>1.7879654667711997</v>
      </c>
      <c r="AC2730">
        <v>0</v>
      </c>
      <c r="AD2730">
        <v>0</v>
      </c>
      <c r="AE2730">
        <v>4.5450086897565329</v>
      </c>
    </row>
    <row r="2731" spans="1:31" x14ac:dyDescent="0.25">
      <c r="A2731">
        <v>2417242</v>
      </c>
      <c r="B2731">
        <v>1</v>
      </c>
      <c r="C2731" t="s">
        <v>80</v>
      </c>
      <c r="D2731" t="s">
        <v>109</v>
      </c>
      <c r="E2731" t="s">
        <v>152</v>
      </c>
      <c r="F2731" t="s">
        <v>8098</v>
      </c>
      <c r="G2731" t="s">
        <v>403</v>
      </c>
      <c r="H2731" t="s">
        <v>149</v>
      </c>
      <c r="I2731" t="s">
        <v>136</v>
      </c>
      <c r="J2731" t="s">
        <v>137</v>
      </c>
      <c r="K2731" t="s">
        <v>138</v>
      </c>
      <c r="L2731" t="s">
        <v>8099</v>
      </c>
      <c r="M2731" t="s">
        <v>8100</v>
      </c>
      <c r="N2731">
        <v>0.39472222200000001</v>
      </c>
      <c r="O2731">
        <v>0</v>
      </c>
      <c r="P2731">
        <v>56</v>
      </c>
      <c r="Q2731">
        <v>0</v>
      </c>
      <c r="R2731">
        <v>29</v>
      </c>
      <c r="S2731">
        <v>0</v>
      </c>
      <c r="T2731">
        <v>11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0.16067288890211112</v>
      </c>
      <c r="AA2731">
        <v>0</v>
      </c>
      <c r="AB2731">
        <v>0.58563041524532222</v>
      </c>
      <c r="AC2731">
        <v>0</v>
      </c>
      <c r="AD2731">
        <v>0</v>
      </c>
      <c r="AE2731">
        <v>0.7463033041474334</v>
      </c>
    </row>
    <row r="2732" spans="1:31" x14ac:dyDescent="0.25">
      <c r="A2732">
        <v>2417073</v>
      </c>
      <c r="B2732">
        <v>1</v>
      </c>
      <c r="C2732" t="s">
        <v>80</v>
      </c>
      <c r="D2732" t="s">
        <v>82</v>
      </c>
      <c r="E2732" t="s">
        <v>288</v>
      </c>
      <c r="F2732" t="s">
        <v>8101</v>
      </c>
      <c r="G2732" t="s">
        <v>164</v>
      </c>
      <c r="H2732" t="s">
        <v>149</v>
      </c>
      <c r="I2732" t="s">
        <v>136</v>
      </c>
      <c r="J2732" t="s">
        <v>137</v>
      </c>
      <c r="K2732" t="s">
        <v>138</v>
      </c>
      <c r="L2732" t="s">
        <v>8102</v>
      </c>
      <c r="M2732" t="s">
        <v>8103</v>
      </c>
      <c r="N2732">
        <v>2.545833333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52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104.96164315781191</v>
      </c>
      <c r="AC2732">
        <v>0</v>
      </c>
      <c r="AD2732">
        <v>0</v>
      </c>
      <c r="AE2732">
        <v>104.96164315781191</v>
      </c>
    </row>
    <row r="2733" spans="1:31" x14ac:dyDescent="0.25">
      <c r="A2733">
        <v>2416681</v>
      </c>
      <c r="B2733">
        <v>1</v>
      </c>
      <c r="C2733" t="s">
        <v>80</v>
      </c>
      <c r="D2733" t="s">
        <v>96</v>
      </c>
      <c r="E2733" t="s">
        <v>146</v>
      </c>
      <c r="F2733" t="s">
        <v>8104</v>
      </c>
      <c r="G2733" t="s">
        <v>148</v>
      </c>
      <c r="H2733" t="s">
        <v>149</v>
      </c>
      <c r="I2733" t="s">
        <v>136</v>
      </c>
      <c r="J2733" t="s">
        <v>137</v>
      </c>
      <c r="K2733" t="s">
        <v>138</v>
      </c>
      <c r="L2733" t="s">
        <v>8105</v>
      </c>
      <c r="M2733" t="s">
        <v>8106</v>
      </c>
      <c r="N2733">
        <v>1.7736111109999999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</row>
    <row r="2734" spans="1:31" x14ac:dyDescent="0.25">
      <c r="A2734">
        <v>2417322</v>
      </c>
      <c r="B2734">
        <v>1</v>
      </c>
      <c r="C2734" t="s">
        <v>80</v>
      </c>
      <c r="D2734" t="s">
        <v>100</v>
      </c>
      <c r="E2734" t="s">
        <v>162</v>
      </c>
      <c r="F2734" t="s">
        <v>8107</v>
      </c>
      <c r="G2734" t="s">
        <v>471</v>
      </c>
      <c r="H2734" t="s">
        <v>149</v>
      </c>
      <c r="I2734" t="s">
        <v>136</v>
      </c>
      <c r="J2734" t="s">
        <v>137</v>
      </c>
      <c r="K2734" t="s">
        <v>138</v>
      </c>
      <c r="L2734" t="s">
        <v>8108</v>
      </c>
      <c r="M2734" t="s">
        <v>8109</v>
      </c>
      <c r="N2734">
        <v>1.864166666</v>
      </c>
      <c r="O2734">
        <v>0</v>
      </c>
      <c r="P2734">
        <v>16</v>
      </c>
      <c r="Q2734">
        <v>0</v>
      </c>
      <c r="R2734">
        <v>5</v>
      </c>
      <c r="S2734">
        <v>0</v>
      </c>
      <c r="T2734">
        <v>4</v>
      </c>
      <c r="U2734">
        <v>0</v>
      </c>
      <c r="V2734">
        <v>0</v>
      </c>
      <c r="W2734">
        <v>0</v>
      </c>
      <c r="X2734">
        <v>25.603901227014568</v>
      </c>
      <c r="Y2734">
        <v>0</v>
      </c>
      <c r="Z2734">
        <v>6.9092896587033934</v>
      </c>
      <c r="AA2734">
        <v>0</v>
      </c>
      <c r="AB2734">
        <v>0.11613336021683335</v>
      </c>
      <c r="AC2734">
        <v>0</v>
      </c>
      <c r="AD2734">
        <v>0</v>
      </c>
      <c r="AE2734">
        <v>32.629324245934797</v>
      </c>
    </row>
    <row r="2735" spans="1:31" x14ac:dyDescent="0.25">
      <c r="A2735">
        <v>2416744</v>
      </c>
      <c r="B2735">
        <v>1</v>
      </c>
      <c r="C2735" t="s">
        <v>80</v>
      </c>
      <c r="D2735" t="s">
        <v>100</v>
      </c>
      <c r="E2735" t="s">
        <v>162</v>
      </c>
      <c r="F2735" t="s">
        <v>8110</v>
      </c>
      <c r="G2735" t="s">
        <v>164</v>
      </c>
      <c r="H2735" t="s">
        <v>149</v>
      </c>
      <c r="I2735" t="s">
        <v>136</v>
      </c>
      <c r="J2735" t="s">
        <v>137</v>
      </c>
      <c r="K2735" t="s">
        <v>138</v>
      </c>
      <c r="L2735" t="s">
        <v>8111</v>
      </c>
      <c r="M2735" t="s">
        <v>8112</v>
      </c>
      <c r="N2735">
        <v>5.3947222220000004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</row>
    <row r="2736" spans="1:31" x14ac:dyDescent="0.25">
      <c r="A2736">
        <v>2417136</v>
      </c>
      <c r="B2736">
        <v>1</v>
      </c>
      <c r="C2736" t="s">
        <v>80</v>
      </c>
      <c r="D2736" t="s">
        <v>104</v>
      </c>
      <c r="E2736" t="s">
        <v>162</v>
      </c>
      <c r="F2736" t="s">
        <v>8113</v>
      </c>
      <c r="G2736" t="s">
        <v>164</v>
      </c>
      <c r="H2736" t="s">
        <v>149</v>
      </c>
      <c r="I2736" t="s">
        <v>136</v>
      </c>
      <c r="J2736" t="s">
        <v>137</v>
      </c>
      <c r="K2736" t="s">
        <v>138</v>
      </c>
      <c r="L2736" t="s">
        <v>8114</v>
      </c>
      <c r="M2736" t="s">
        <v>8115</v>
      </c>
      <c r="N2736">
        <v>2.7336111110000001</v>
      </c>
      <c r="O2736">
        <v>0</v>
      </c>
      <c r="P2736">
        <v>6</v>
      </c>
      <c r="Q2736">
        <v>0</v>
      </c>
      <c r="R2736">
        <v>3</v>
      </c>
      <c r="S2736">
        <v>0</v>
      </c>
      <c r="T2736">
        <v>3</v>
      </c>
      <c r="U2736">
        <v>0</v>
      </c>
      <c r="V2736">
        <v>0</v>
      </c>
      <c r="W2736">
        <v>0</v>
      </c>
      <c r="X2736">
        <v>7.9289824238252082</v>
      </c>
      <c r="Y2736">
        <v>0</v>
      </c>
      <c r="Z2736">
        <v>0</v>
      </c>
      <c r="AA2736">
        <v>0</v>
      </c>
      <c r="AB2736">
        <v>3.4582191961183999</v>
      </c>
      <c r="AC2736">
        <v>0</v>
      </c>
      <c r="AD2736">
        <v>0</v>
      </c>
      <c r="AE2736">
        <v>11.387201619943609</v>
      </c>
    </row>
    <row r="2737" spans="1:31" x14ac:dyDescent="0.25">
      <c r="A2737">
        <v>2416538</v>
      </c>
      <c r="B2737">
        <v>1</v>
      </c>
      <c r="C2737" t="s">
        <v>80</v>
      </c>
      <c r="D2737" t="s">
        <v>95</v>
      </c>
      <c r="E2737" t="s">
        <v>132</v>
      </c>
      <c r="F2737" t="s">
        <v>8116</v>
      </c>
      <c r="G2737" t="s">
        <v>215</v>
      </c>
      <c r="H2737" t="s">
        <v>135</v>
      </c>
      <c r="I2737" t="s">
        <v>136</v>
      </c>
      <c r="J2737" t="s">
        <v>137</v>
      </c>
      <c r="K2737" t="s">
        <v>138</v>
      </c>
      <c r="L2737" t="s">
        <v>8117</v>
      </c>
      <c r="M2737" t="s">
        <v>8118</v>
      </c>
      <c r="N2737">
        <v>1.3316666660000001</v>
      </c>
      <c r="O2737">
        <v>0</v>
      </c>
      <c r="P2737">
        <v>182</v>
      </c>
      <c r="Q2737">
        <v>0</v>
      </c>
      <c r="R2737">
        <v>1</v>
      </c>
      <c r="S2737">
        <v>0</v>
      </c>
      <c r="T2737">
        <v>15</v>
      </c>
      <c r="U2737">
        <v>0</v>
      </c>
      <c r="V2737">
        <v>0</v>
      </c>
      <c r="W2737">
        <v>0</v>
      </c>
      <c r="X2737">
        <v>36.949812910005591</v>
      </c>
      <c r="Y2737">
        <v>0</v>
      </c>
      <c r="Z2737">
        <v>0</v>
      </c>
      <c r="AA2737">
        <v>0</v>
      </c>
      <c r="AB2737">
        <v>14.841135430653345</v>
      </c>
      <c r="AC2737">
        <v>0</v>
      </c>
      <c r="AD2737">
        <v>0</v>
      </c>
      <c r="AE2737">
        <v>51.790948340658936</v>
      </c>
    </row>
    <row r="2738" spans="1:31" x14ac:dyDescent="0.25">
      <c r="A2738">
        <v>2417036</v>
      </c>
      <c r="B2738">
        <v>1</v>
      </c>
      <c r="C2738" t="s">
        <v>81</v>
      </c>
      <c r="D2738" t="s">
        <v>124</v>
      </c>
      <c r="E2738" t="s">
        <v>162</v>
      </c>
      <c r="F2738" t="s">
        <v>8119</v>
      </c>
      <c r="G2738" t="s">
        <v>164</v>
      </c>
      <c r="H2738" t="s">
        <v>149</v>
      </c>
      <c r="I2738" t="s">
        <v>136</v>
      </c>
      <c r="J2738" t="s">
        <v>137</v>
      </c>
      <c r="K2738" t="s">
        <v>138</v>
      </c>
      <c r="L2738" t="s">
        <v>8120</v>
      </c>
      <c r="M2738" t="s">
        <v>8121</v>
      </c>
      <c r="N2738">
        <v>4.6741666659999996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0.32934784155251667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0.32934784155251667</v>
      </c>
    </row>
    <row r="2739" spans="1:31" x14ac:dyDescent="0.25">
      <c r="A2739">
        <v>2417179</v>
      </c>
      <c r="B2739">
        <v>1</v>
      </c>
      <c r="C2739" t="s">
        <v>80</v>
      </c>
      <c r="D2739" t="s">
        <v>82</v>
      </c>
      <c r="E2739" t="s">
        <v>146</v>
      </c>
      <c r="F2739" t="s">
        <v>8122</v>
      </c>
      <c r="G2739" t="s">
        <v>148</v>
      </c>
      <c r="H2739" t="s">
        <v>149</v>
      </c>
      <c r="I2739" t="s">
        <v>136</v>
      </c>
      <c r="J2739" t="s">
        <v>137</v>
      </c>
      <c r="K2739" t="s">
        <v>138</v>
      </c>
      <c r="L2739" t="s">
        <v>8123</v>
      </c>
      <c r="M2739" t="s">
        <v>8124</v>
      </c>
      <c r="N2739">
        <v>3.801111111</v>
      </c>
      <c r="O2739">
        <v>0</v>
      </c>
      <c r="P2739">
        <v>1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0.43350852676864171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0.43350852676864171</v>
      </c>
    </row>
    <row r="2740" spans="1:31" x14ac:dyDescent="0.25">
      <c r="A2740">
        <v>2417328</v>
      </c>
      <c r="B2740">
        <v>1</v>
      </c>
      <c r="C2740" t="s">
        <v>80</v>
      </c>
      <c r="D2740" t="s">
        <v>103</v>
      </c>
      <c r="E2740" t="s">
        <v>162</v>
      </c>
      <c r="F2740" t="s">
        <v>8125</v>
      </c>
      <c r="G2740" t="s">
        <v>268</v>
      </c>
      <c r="H2740" t="s">
        <v>149</v>
      </c>
      <c r="I2740" t="s">
        <v>136</v>
      </c>
      <c r="J2740" t="s">
        <v>137</v>
      </c>
      <c r="K2740" t="s">
        <v>138</v>
      </c>
      <c r="L2740" t="s">
        <v>8126</v>
      </c>
      <c r="M2740" t="s">
        <v>8127</v>
      </c>
      <c r="N2740">
        <v>1.5694444439999999</v>
      </c>
      <c r="O2740">
        <v>0</v>
      </c>
      <c r="P2740">
        <v>20</v>
      </c>
      <c r="Q2740">
        <v>0</v>
      </c>
      <c r="R2740">
        <v>2</v>
      </c>
      <c r="S2740">
        <v>0</v>
      </c>
      <c r="T2740">
        <v>2</v>
      </c>
      <c r="U2740">
        <v>0</v>
      </c>
      <c r="V2740">
        <v>0</v>
      </c>
      <c r="W2740">
        <v>0</v>
      </c>
      <c r="X2740">
        <v>7.5311297780843658</v>
      </c>
      <c r="Y2740">
        <v>0</v>
      </c>
      <c r="Z2740">
        <v>4.5709883868400004E-2</v>
      </c>
      <c r="AA2740">
        <v>0</v>
      </c>
      <c r="AB2740">
        <v>2.0041145284810002</v>
      </c>
      <c r="AC2740">
        <v>0</v>
      </c>
      <c r="AD2740">
        <v>0</v>
      </c>
      <c r="AE2740">
        <v>9.5809541904337667</v>
      </c>
    </row>
    <row r="2741" spans="1:31" x14ac:dyDescent="0.25">
      <c r="A2741">
        <v>2417471</v>
      </c>
      <c r="B2741">
        <v>1</v>
      </c>
      <c r="C2741" t="s">
        <v>80</v>
      </c>
      <c r="D2741" t="s">
        <v>105</v>
      </c>
      <c r="E2741" t="s">
        <v>174</v>
      </c>
      <c r="F2741" t="s">
        <v>8128</v>
      </c>
      <c r="G2741" t="s">
        <v>143</v>
      </c>
      <c r="H2741" t="s">
        <v>135</v>
      </c>
      <c r="I2741" t="s">
        <v>136</v>
      </c>
      <c r="J2741" t="s">
        <v>137</v>
      </c>
      <c r="K2741" t="s">
        <v>138</v>
      </c>
      <c r="L2741" t="s">
        <v>8129</v>
      </c>
      <c r="M2741" t="s">
        <v>8130</v>
      </c>
      <c r="N2741">
        <v>0.328055555</v>
      </c>
      <c r="O2741">
        <v>1</v>
      </c>
      <c r="P2741">
        <v>1663</v>
      </c>
      <c r="Q2741">
        <v>7</v>
      </c>
      <c r="R2741">
        <v>104</v>
      </c>
      <c r="S2741">
        <v>42</v>
      </c>
      <c r="T2741">
        <v>174</v>
      </c>
      <c r="U2741">
        <v>6</v>
      </c>
      <c r="V2741">
        <v>0</v>
      </c>
      <c r="W2741">
        <v>0.1097859880511</v>
      </c>
      <c r="X2741">
        <v>132.31601833945138</v>
      </c>
      <c r="Y2741">
        <v>7.3925132116443999</v>
      </c>
      <c r="Z2741">
        <v>11.012749687551269</v>
      </c>
      <c r="AA2741">
        <v>485.10346806509466</v>
      </c>
      <c r="AB2741">
        <v>51.018513452268451</v>
      </c>
      <c r="AC2741">
        <v>239.64569732962315</v>
      </c>
      <c r="AD2741">
        <v>0</v>
      </c>
      <c r="AE2741">
        <v>926.59874607368442</v>
      </c>
    </row>
    <row r="2742" spans="1:31" x14ac:dyDescent="0.25">
      <c r="A2742">
        <v>2417494</v>
      </c>
      <c r="B2742">
        <v>1</v>
      </c>
      <c r="C2742" t="s">
        <v>80</v>
      </c>
      <c r="D2742" t="s">
        <v>93</v>
      </c>
      <c r="E2742" t="s">
        <v>152</v>
      </c>
      <c r="F2742" t="s">
        <v>4696</v>
      </c>
      <c r="G2742" t="s">
        <v>403</v>
      </c>
      <c r="H2742" t="s">
        <v>149</v>
      </c>
      <c r="I2742" t="s">
        <v>136</v>
      </c>
      <c r="J2742" t="s">
        <v>137</v>
      </c>
      <c r="K2742" t="s">
        <v>138</v>
      </c>
      <c r="L2742" t="s">
        <v>8131</v>
      </c>
      <c r="M2742" t="s">
        <v>8132</v>
      </c>
      <c r="N2742">
        <v>3.2608333329999999</v>
      </c>
      <c r="O2742">
        <v>0</v>
      </c>
      <c r="P2742">
        <v>151</v>
      </c>
      <c r="Q2742">
        <v>0</v>
      </c>
      <c r="R2742">
        <v>15</v>
      </c>
      <c r="S2742">
        <v>0</v>
      </c>
      <c r="T2742">
        <v>22</v>
      </c>
      <c r="U2742">
        <v>0</v>
      </c>
      <c r="V2742">
        <v>0</v>
      </c>
      <c r="W2742">
        <v>0</v>
      </c>
      <c r="X2742">
        <v>94.484272455431906</v>
      </c>
      <c r="Y2742">
        <v>0</v>
      </c>
      <c r="Z2742">
        <v>18.333342444522</v>
      </c>
      <c r="AA2742">
        <v>0</v>
      </c>
      <c r="AB2742">
        <v>22.037273760444002</v>
      </c>
      <c r="AC2742">
        <v>0</v>
      </c>
      <c r="AD2742">
        <v>0</v>
      </c>
      <c r="AE2742">
        <v>134.8548886603979</v>
      </c>
    </row>
    <row r="2743" spans="1:31" x14ac:dyDescent="0.25">
      <c r="A2743">
        <v>2417634</v>
      </c>
      <c r="B2743">
        <v>1</v>
      </c>
      <c r="C2743" t="s">
        <v>80</v>
      </c>
      <c r="D2743" t="s">
        <v>105</v>
      </c>
      <c r="E2743" t="s">
        <v>162</v>
      </c>
      <c r="F2743" t="s">
        <v>8133</v>
      </c>
      <c r="G2743" t="s">
        <v>471</v>
      </c>
      <c r="H2743" t="s">
        <v>149</v>
      </c>
      <c r="I2743" t="s">
        <v>136</v>
      </c>
      <c r="J2743" t="s">
        <v>137</v>
      </c>
      <c r="K2743" t="s">
        <v>138</v>
      </c>
      <c r="L2743" t="s">
        <v>8134</v>
      </c>
      <c r="M2743" t="s">
        <v>8135</v>
      </c>
      <c r="N2743">
        <v>2.3233333329999999</v>
      </c>
      <c r="O2743">
        <v>0</v>
      </c>
      <c r="P2743">
        <v>80</v>
      </c>
      <c r="Q2743">
        <v>0</v>
      </c>
      <c r="R2743">
        <v>0</v>
      </c>
      <c r="S2743">
        <v>0</v>
      </c>
      <c r="T2743">
        <v>5</v>
      </c>
      <c r="U2743">
        <v>0</v>
      </c>
      <c r="V2743">
        <v>0</v>
      </c>
      <c r="W2743">
        <v>0</v>
      </c>
      <c r="X2743">
        <v>54.229486721488904</v>
      </c>
      <c r="Y2743">
        <v>0</v>
      </c>
      <c r="Z2743">
        <v>0</v>
      </c>
      <c r="AA2743">
        <v>0</v>
      </c>
      <c r="AB2743">
        <v>10.760281395811203</v>
      </c>
      <c r="AC2743">
        <v>0</v>
      </c>
      <c r="AD2743">
        <v>0</v>
      </c>
      <c r="AE2743">
        <v>64.989768117300102</v>
      </c>
    </row>
    <row r="2744" spans="1:31" x14ac:dyDescent="0.25">
      <c r="A2744">
        <v>2416993</v>
      </c>
      <c r="B2744">
        <v>1</v>
      </c>
      <c r="C2744" t="s">
        <v>81</v>
      </c>
      <c r="D2744" t="s">
        <v>118</v>
      </c>
      <c r="E2744" t="s">
        <v>162</v>
      </c>
      <c r="F2744" t="s">
        <v>8136</v>
      </c>
      <c r="G2744" t="s">
        <v>164</v>
      </c>
      <c r="H2744" t="s">
        <v>149</v>
      </c>
      <c r="I2744" t="s">
        <v>136</v>
      </c>
      <c r="J2744" t="s">
        <v>137</v>
      </c>
      <c r="K2744" t="s">
        <v>138</v>
      </c>
      <c r="L2744" t="s">
        <v>8137</v>
      </c>
      <c r="M2744" t="s">
        <v>8138</v>
      </c>
      <c r="N2744">
        <v>1.3811111110000001</v>
      </c>
      <c r="O2744">
        <v>0</v>
      </c>
      <c r="P2744">
        <v>30</v>
      </c>
      <c r="Q2744">
        <v>0</v>
      </c>
      <c r="R2744">
        <v>6</v>
      </c>
      <c r="S2744">
        <v>0</v>
      </c>
      <c r="T2744">
        <v>4</v>
      </c>
      <c r="U2744">
        <v>0</v>
      </c>
      <c r="V2744">
        <v>0</v>
      </c>
      <c r="W2744">
        <v>0</v>
      </c>
      <c r="X2744">
        <v>10.269073004306998</v>
      </c>
      <c r="Y2744">
        <v>0</v>
      </c>
      <c r="Z2744">
        <v>0.51188030627009995</v>
      </c>
      <c r="AA2744">
        <v>0</v>
      </c>
      <c r="AB2744">
        <v>4.4609017380853997</v>
      </c>
      <c r="AC2744">
        <v>0</v>
      </c>
      <c r="AD2744">
        <v>0</v>
      </c>
      <c r="AE2744">
        <v>15.241855048662497</v>
      </c>
    </row>
    <row r="2745" spans="1:31" x14ac:dyDescent="0.25">
      <c r="A2745">
        <v>2417657</v>
      </c>
      <c r="B2745">
        <v>1</v>
      </c>
      <c r="C2745" t="s">
        <v>80</v>
      </c>
      <c r="D2745" t="s">
        <v>108</v>
      </c>
      <c r="E2745" t="s">
        <v>146</v>
      </c>
      <c r="F2745" t="s">
        <v>8139</v>
      </c>
      <c r="G2745" t="s">
        <v>282</v>
      </c>
      <c r="H2745" t="s">
        <v>149</v>
      </c>
      <c r="I2745" t="s">
        <v>136</v>
      </c>
      <c r="J2745" t="s">
        <v>137</v>
      </c>
      <c r="K2745" t="s">
        <v>138</v>
      </c>
      <c r="L2745" t="s">
        <v>8140</v>
      </c>
      <c r="M2745" t="s">
        <v>8141</v>
      </c>
      <c r="N2745">
        <v>8.6602777769999992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</row>
    <row r="2746" spans="1:31" x14ac:dyDescent="0.25">
      <c r="A2746">
        <v>2416469</v>
      </c>
      <c r="B2746">
        <v>1</v>
      </c>
      <c r="C2746" t="s">
        <v>80</v>
      </c>
      <c r="D2746" t="s">
        <v>103</v>
      </c>
      <c r="E2746" t="s">
        <v>146</v>
      </c>
      <c r="F2746" t="s">
        <v>8142</v>
      </c>
      <c r="G2746" t="s">
        <v>282</v>
      </c>
      <c r="H2746" t="s">
        <v>149</v>
      </c>
      <c r="I2746" t="s">
        <v>136</v>
      </c>
      <c r="J2746" t="s">
        <v>137</v>
      </c>
      <c r="K2746" t="s">
        <v>138</v>
      </c>
      <c r="L2746" t="s">
        <v>8143</v>
      </c>
      <c r="M2746" t="s">
        <v>8144</v>
      </c>
      <c r="N2746">
        <v>1.2275</v>
      </c>
      <c r="O2746">
        <v>0</v>
      </c>
      <c r="P2746">
        <v>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0.89718195331413342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0.89718195331413342</v>
      </c>
    </row>
    <row r="2747" spans="1:31" x14ac:dyDescent="0.25">
      <c r="A2747">
        <v>2416575</v>
      </c>
      <c r="B2747">
        <v>1</v>
      </c>
      <c r="C2747" t="s">
        <v>81</v>
      </c>
      <c r="D2747" t="s">
        <v>127</v>
      </c>
      <c r="E2747" t="s">
        <v>141</v>
      </c>
      <c r="F2747" t="s">
        <v>7233</v>
      </c>
      <c r="G2747" t="s">
        <v>143</v>
      </c>
      <c r="H2747" t="s">
        <v>135</v>
      </c>
      <c r="I2747" t="s">
        <v>136</v>
      </c>
      <c r="J2747" t="s">
        <v>137</v>
      </c>
      <c r="K2747" t="s">
        <v>138</v>
      </c>
      <c r="L2747" t="s">
        <v>8145</v>
      </c>
      <c r="M2747" t="s">
        <v>8146</v>
      </c>
      <c r="N2747">
        <v>5.24</v>
      </c>
      <c r="O2747">
        <v>4</v>
      </c>
      <c r="P2747">
        <v>76</v>
      </c>
      <c r="Q2747">
        <v>98</v>
      </c>
      <c r="R2747">
        <v>101</v>
      </c>
      <c r="S2747">
        <v>2</v>
      </c>
      <c r="T2747">
        <v>8</v>
      </c>
      <c r="U2747">
        <v>0</v>
      </c>
      <c r="V2747">
        <v>0</v>
      </c>
      <c r="W2747">
        <v>2.8134901497384335</v>
      </c>
      <c r="X2747">
        <v>46.810947531493809</v>
      </c>
      <c r="Y2747">
        <v>44.196556522085018</v>
      </c>
      <c r="Z2747">
        <v>54.872397355528989</v>
      </c>
      <c r="AA2747">
        <v>7.915586118603378</v>
      </c>
      <c r="AB2747">
        <v>6.1265392449733325</v>
      </c>
      <c r="AC2747">
        <v>0</v>
      </c>
      <c r="AD2747">
        <v>0</v>
      </c>
      <c r="AE2747">
        <v>162.73551692242299</v>
      </c>
    </row>
    <row r="2748" spans="1:31" x14ac:dyDescent="0.25">
      <c r="A2748">
        <v>2417454</v>
      </c>
      <c r="B2748">
        <v>1</v>
      </c>
      <c r="C2748" t="s">
        <v>80</v>
      </c>
      <c r="D2748" t="s">
        <v>108</v>
      </c>
      <c r="E2748" t="s">
        <v>132</v>
      </c>
      <c r="F2748" t="s">
        <v>8147</v>
      </c>
      <c r="G2748" t="s">
        <v>215</v>
      </c>
      <c r="H2748" t="s">
        <v>135</v>
      </c>
      <c r="I2748" t="s">
        <v>136</v>
      </c>
      <c r="J2748" t="s">
        <v>137</v>
      </c>
      <c r="K2748" t="s">
        <v>138</v>
      </c>
      <c r="L2748" t="s">
        <v>8148</v>
      </c>
      <c r="M2748" t="s">
        <v>7816</v>
      </c>
      <c r="N2748">
        <v>6.0949999999999998</v>
      </c>
      <c r="O2748">
        <v>0</v>
      </c>
      <c r="P2748">
        <v>26</v>
      </c>
      <c r="Q2748">
        <v>0</v>
      </c>
      <c r="R2748">
        <v>21</v>
      </c>
      <c r="S2748">
        <v>0</v>
      </c>
      <c r="T2748">
        <v>14</v>
      </c>
      <c r="U2748">
        <v>0</v>
      </c>
      <c r="V2748">
        <v>0</v>
      </c>
      <c r="W2748">
        <v>0</v>
      </c>
      <c r="X2748">
        <v>45.004296089405912</v>
      </c>
      <c r="Y2748">
        <v>0</v>
      </c>
      <c r="Z2748">
        <v>40.218992186302664</v>
      </c>
      <c r="AA2748">
        <v>0</v>
      </c>
      <c r="AB2748">
        <v>24.657861140893807</v>
      </c>
      <c r="AC2748">
        <v>0</v>
      </c>
      <c r="AD2748">
        <v>0</v>
      </c>
      <c r="AE2748">
        <v>109.88114941660237</v>
      </c>
    </row>
    <row r="2749" spans="1:31" x14ac:dyDescent="0.25">
      <c r="A2749">
        <v>2417594</v>
      </c>
      <c r="B2749">
        <v>1</v>
      </c>
      <c r="C2749" t="s">
        <v>81</v>
      </c>
      <c r="D2749" t="s">
        <v>123</v>
      </c>
      <c r="E2749" t="s">
        <v>162</v>
      </c>
      <c r="F2749" t="s">
        <v>8149</v>
      </c>
      <c r="G2749" t="s">
        <v>164</v>
      </c>
      <c r="H2749" t="s">
        <v>149</v>
      </c>
      <c r="I2749" t="s">
        <v>136</v>
      </c>
      <c r="J2749" t="s">
        <v>137</v>
      </c>
      <c r="K2749" t="s">
        <v>138</v>
      </c>
      <c r="L2749" t="s">
        <v>8150</v>
      </c>
      <c r="M2749" t="s">
        <v>8151</v>
      </c>
      <c r="N2749">
        <v>1.5119444440000001</v>
      </c>
      <c r="O2749">
        <v>0</v>
      </c>
      <c r="P2749">
        <v>70</v>
      </c>
      <c r="Q2749">
        <v>0</v>
      </c>
      <c r="R2749">
        <v>0</v>
      </c>
      <c r="S2749">
        <v>0</v>
      </c>
      <c r="T2749">
        <v>4</v>
      </c>
      <c r="U2749">
        <v>0</v>
      </c>
      <c r="V2749">
        <v>0</v>
      </c>
      <c r="W2749">
        <v>0</v>
      </c>
      <c r="X2749">
        <v>9.5886103580727102</v>
      </c>
      <c r="Y2749">
        <v>0</v>
      </c>
      <c r="Z2749">
        <v>0</v>
      </c>
      <c r="AA2749">
        <v>0</v>
      </c>
      <c r="AB2749">
        <v>0.62656895161970005</v>
      </c>
      <c r="AC2749">
        <v>0</v>
      </c>
      <c r="AD2749">
        <v>0</v>
      </c>
      <c r="AE2749">
        <v>10.21517930969241</v>
      </c>
    </row>
    <row r="2750" spans="1:31" x14ac:dyDescent="0.25">
      <c r="A2750">
        <v>2417348</v>
      </c>
      <c r="B2750">
        <v>1</v>
      </c>
      <c r="C2750" t="s">
        <v>80</v>
      </c>
      <c r="D2750" t="s">
        <v>106</v>
      </c>
      <c r="E2750" t="s">
        <v>162</v>
      </c>
      <c r="F2750" t="s">
        <v>8152</v>
      </c>
      <c r="G2750" t="s">
        <v>164</v>
      </c>
      <c r="H2750" t="s">
        <v>149</v>
      </c>
      <c r="I2750" t="s">
        <v>136</v>
      </c>
      <c r="J2750" t="s">
        <v>137</v>
      </c>
      <c r="K2750" t="s">
        <v>138</v>
      </c>
      <c r="L2750" t="s">
        <v>8153</v>
      </c>
      <c r="M2750" t="s">
        <v>8154</v>
      </c>
      <c r="N2750">
        <v>1.3958333329999999</v>
      </c>
      <c r="O2750">
        <v>0</v>
      </c>
      <c r="P2750">
        <v>1</v>
      </c>
      <c r="Q2750">
        <v>0</v>
      </c>
      <c r="R2750">
        <v>3</v>
      </c>
      <c r="S2750">
        <v>0</v>
      </c>
      <c r="T2750">
        <v>3</v>
      </c>
      <c r="U2750">
        <v>0</v>
      </c>
      <c r="V2750">
        <v>0</v>
      </c>
      <c r="W2750">
        <v>0</v>
      </c>
      <c r="X2750">
        <v>0.26838383553220002</v>
      </c>
      <c r="Y2750">
        <v>0</v>
      </c>
      <c r="Z2750">
        <v>2.5721652036053499</v>
      </c>
      <c r="AA2750">
        <v>0</v>
      </c>
      <c r="AB2750">
        <v>1.59219286629975</v>
      </c>
      <c r="AC2750">
        <v>0</v>
      </c>
      <c r="AD2750">
        <v>0</v>
      </c>
      <c r="AE2750">
        <v>4.4327419054373003</v>
      </c>
    </row>
    <row r="2751" spans="1:31" x14ac:dyDescent="0.25">
      <c r="A2751">
        <v>2416767</v>
      </c>
      <c r="B2751">
        <v>1</v>
      </c>
      <c r="C2751" t="s">
        <v>81</v>
      </c>
      <c r="D2751" t="s">
        <v>120</v>
      </c>
      <c r="E2751" t="s">
        <v>152</v>
      </c>
      <c r="F2751" t="s">
        <v>8155</v>
      </c>
      <c r="G2751" t="s">
        <v>403</v>
      </c>
      <c r="H2751" t="s">
        <v>149</v>
      </c>
      <c r="I2751" t="s">
        <v>136</v>
      </c>
      <c r="J2751" t="s">
        <v>137</v>
      </c>
      <c r="K2751" t="s">
        <v>138</v>
      </c>
      <c r="L2751" t="s">
        <v>8156</v>
      </c>
      <c r="M2751" t="s">
        <v>8157</v>
      </c>
      <c r="N2751">
        <v>0.71472222200000002</v>
      </c>
      <c r="O2751">
        <v>0</v>
      </c>
      <c r="P2751">
        <v>5</v>
      </c>
      <c r="Q2751">
        <v>0</v>
      </c>
      <c r="R2751">
        <v>0</v>
      </c>
      <c r="S2751">
        <v>0</v>
      </c>
      <c r="T2751">
        <v>96</v>
      </c>
      <c r="U2751">
        <v>0</v>
      </c>
      <c r="V2751">
        <v>5</v>
      </c>
      <c r="W2751">
        <v>0</v>
      </c>
      <c r="X2751">
        <v>0.36097754604305832</v>
      </c>
      <c r="Y2751">
        <v>0</v>
      </c>
      <c r="Z2751">
        <v>0</v>
      </c>
      <c r="AA2751">
        <v>0</v>
      </c>
      <c r="AB2751">
        <v>28.95322715041133</v>
      </c>
      <c r="AC2751">
        <v>0</v>
      </c>
      <c r="AD2751">
        <v>339.04389890923937</v>
      </c>
      <c r="AE2751">
        <v>368.35810360569377</v>
      </c>
    </row>
    <row r="2752" spans="1:31" x14ac:dyDescent="0.25">
      <c r="A2752">
        <v>2417016</v>
      </c>
      <c r="B2752">
        <v>1</v>
      </c>
      <c r="C2752" t="s">
        <v>80</v>
      </c>
      <c r="D2752" t="s">
        <v>102</v>
      </c>
      <c r="E2752" t="s">
        <v>132</v>
      </c>
      <c r="F2752" t="s">
        <v>8158</v>
      </c>
      <c r="G2752" t="s">
        <v>215</v>
      </c>
      <c r="H2752" t="s">
        <v>135</v>
      </c>
      <c r="I2752" t="s">
        <v>136</v>
      </c>
      <c r="J2752" t="s">
        <v>137</v>
      </c>
      <c r="K2752" t="s">
        <v>138</v>
      </c>
      <c r="L2752" t="s">
        <v>8159</v>
      </c>
      <c r="M2752" t="s">
        <v>8160</v>
      </c>
      <c r="N2752">
        <v>1.3725000000000001</v>
      </c>
      <c r="O2752">
        <v>0</v>
      </c>
      <c r="P2752">
        <v>114</v>
      </c>
      <c r="Q2752">
        <v>1</v>
      </c>
      <c r="R2752">
        <v>81</v>
      </c>
      <c r="S2752">
        <v>2</v>
      </c>
      <c r="T2752">
        <v>23</v>
      </c>
      <c r="U2752">
        <v>0</v>
      </c>
      <c r="V2752">
        <v>0</v>
      </c>
      <c r="W2752">
        <v>0</v>
      </c>
      <c r="X2752">
        <v>12.451237114499195</v>
      </c>
      <c r="Y2752">
        <v>10.3536704477754</v>
      </c>
      <c r="Z2752">
        <v>2.399493310412208</v>
      </c>
      <c r="AA2752">
        <v>3.9910433712989999</v>
      </c>
      <c r="AB2752">
        <v>22.431513143156675</v>
      </c>
      <c r="AC2752">
        <v>0</v>
      </c>
      <c r="AD2752">
        <v>0</v>
      </c>
      <c r="AE2752">
        <v>51.626957387142475</v>
      </c>
    </row>
    <row r="2753" spans="1:31" x14ac:dyDescent="0.25">
      <c r="A2753">
        <v>2416412</v>
      </c>
      <c r="B2753">
        <v>1</v>
      </c>
      <c r="C2753" t="s">
        <v>80</v>
      </c>
      <c r="D2753" t="s">
        <v>93</v>
      </c>
      <c r="E2753" t="s">
        <v>162</v>
      </c>
      <c r="F2753" t="s">
        <v>8161</v>
      </c>
      <c r="G2753" t="s">
        <v>268</v>
      </c>
      <c r="H2753" t="s">
        <v>149</v>
      </c>
      <c r="I2753" t="s">
        <v>136</v>
      </c>
      <c r="J2753" t="s">
        <v>137</v>
      </c>
      <c r="K2753" t="s">
        <v>138</v>
      </c>
      <c r="L2753" t="s">
        <v>8162</v>
      </c>
      <c r="M2753" t="s">
        <v>8163</v>
      </c>
      <c r="N2753">
        <v>2.9383333330000001</v>
      </c>
      <c r="O2753">
        <v>0</v>
      </c>
      <c r="P2753">
        <v>3</v>
      </c>
      <c r="Q2753">
        <v>0</v>
      </c>
      <c r="R2753">
        <v>6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1.0642688548223334</v>
      </c>
      <c r="Y2753">
        <v>0</v>
      </c>
      <c r="Z2753">
        <v>5.9757176789996009</v>
      </c>
      <c r="AA2753">
        <v>0</v>
      </c>
      <c r="AB2753">
        <v>0</v>
      </c>
      <c r="AC2753">
        <v>0</v>
      </c>
      <c r="AD2753">
        <v>0</v>
      </c>
      <c r="AE2753">
        <v>7.0399865338219341</v>
      </c>
    </row>
    <row r="2754" spans="1:31" x14ac:dyDescent="0.25">
      <c r="A2754">
        <v>2417408</v>
      </c>
      <c r="B2754">
        <v>1</v>
      </c>
      <c r="C2754" t="s">
        <v>81</v>
      </c>
      <c r="D2754" t="s">
        <v>123</v>
      </c>
      <c r="E2754" t="s">
        <v>146</v>
      </c>
      <c r="F2754" t="s">
        <v>8164</v>
      </c>
      <c r="G2754" t="s">
        <v>148</v>
      </c>
      <c r="H2754" t="s">
        <v>149</v>
      </c>
      <c r="I2754" t="s">
        <v>136</v>
      </c>
      <c r="J2754" t="s">
        <v>137</v>
      </c>
      <c r="K2754" t="s">
        <v>138</v>
      </c>
      <c r="L2754" t="s">
        <v>8165</v>
      </c>
      <c r="M2754" t="s">
        <v>8166</v>
      </c>
      <c r="N2754">
        <v>0.98583333299999998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0.17543902243128334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0.17543902243128334</v>
      </c>
    </row>
    <row r="2755" spans="1:31" x14ac:dyDescent="0.25">
      <c r="A2755">
        <v>2417308</v>
      </c>
      <c r="B2755">
        <v>1</v>
      </c>
      <c r="C2755" t="s">
        <v>80</v>
      </c>
      <c r="D2755" t="s">
        <v>93</v>
      </c>
      <c r="E2755" t="s">
        <v>174</v>
      </c>
      <c r="F2755" t="s">
        <v>8167</v>
      </c>
      <c r="G2755" t="s">
        <v>143</v>
      </c>
      <c r="H2755" t="s">
        <v>135</v>
      </c>
      <c r="I2755" t="s">
        <v>136</v>
      </c>
      <c r="J2755" t="s">
        <v>137</v>
      </c>
      <c r="K2755" t="s">
        <v>138</v>
      </c>
      <c r="L2755" t="s">
        <v>8168</v>
      </c>
      <c r="M2755" t="s">
        <v>8169</v>
      </c>
      <c r="N2755">
        <v>4.2141666659999997</v>
      </c>
      <c r="O2755">
        <v>0</v>
      </c>
      <c r="P2755">
        <v>4</v>
      </c>
      <c r="Q2755">
        <v>3</v>
      </c>
      <c r="R2755">
        <v>229</v>
      </c>
      <c r="S2755">
        <v>8</v>
      </c>
      <c r="T2755">
        <v>53</v>
      </c>
      <c r="U2755">
        <v>1</v>
      </c>
      <c r="V2755">
        <v>0</v>
      </c>
      <c r="W2755">
        <v>0</v>
      </c>
      <c r="X2755">
        <v>0.99743944297963338</v>
      </c>
      <c r="Y2755">
        <v>2.6139909613596002</v>
      </c>
      <c r="Z2755">
        <v>14.606126944662408</v>
      </c>
      <c r="AA2755">
        <v>93.693372339362341</v>
      </c>
      <c r="AB2755">
        <v>42.09697360435306</v>
      </c>
      <c r="AC2755">
        <v>292.91549859741798</v>
      </c>
      <c r="AD2755">
        <v>0</v>
      </c>
      <c r="AE2755">
        <v>446.92340189013498</v>
      </c>
    </row>
    <row r="2756" spans="1:31" x14ac:dyDescent="0.25">
      <c r="A2756">
        <v>2416661</v>
      </c>
      <c r="B2756">
        <v>1</v>
      </c>
      <c r="C2756" t="s">
        <v>81</v>
      </c>
      <c r="D2756" t="s">
        <v>112</v>
      </c>
      <c r="E2756" t="s">
        <v>146</v>
      </c>
      <c r="F2756" t="s">
        <v>8170</v>
      </c>
      <c r="G2756" t="s">
        <v>282</v>
      </c>
      <c r="H2756" t="s">
        <v>149</v>
      </c>
      <c r="I2756" t="s">
        <v>136</v>
      </c>
      <c r="J2756" t="s">
        <v>137</v>
      </c>
      <c r="K2756" t="s">
        <v>138</v>
      </c>
      <c r="L2756" t="s">
        <v>8171</v>
      </c>
      <c r="M2756" t="s">
        <v>8172</v>
      </c>
      <c r="N2756">
        <v>1.105277777</v>
      </c>
      <c r="O2756">
        <v>0</v>
      </c>
      <c r="P2756">
        <v>4</v>
      </c>
      <c r="Q2756">
        <v>0</v>
      </c>
      <c r="R2756">
        <v>0</v>
      </c>
      <c r="S2756">
        <v>0</v>
      </c>
      <c r="T2756">
        <v>1</v>
      </c>
      <c r="U2756">
        <v>0</v>
      </c>
      <c r="V2756">
        <v>0</v>
      </c>
      <c r="W2756">
        <v>0</v>
      </c>
      <c r="X2756">
        <v>0.3479526475686</v>
      </c>
      <c r="Y2756">
        <v>0</v>
      </c>
      <c r="Z2756">
        <v>0</v>
      </c>
      <c r="AA2756">
        <v>0</v>
      </c>
      <c r="AB2756">
        <v>0.87128097369437496</v>
      </c>
      <c r="AC2756">
        <v>0</v>
      </c>
      <c r="AD2756">
        <v>0</v>
      </c>
      <c r="AE2756">
        <v>1.2192336212629749</v>
      </c>
    </row>
    <row r="2757" spans="1:31" x14ac:dyDescent="0.25">
      <c r="A2757">
        <v>2416515</v>
      </c>
      <c r="B2757">
        <v>1</v>
      </c>
      <c r="C2757" t="s">
        <v>80</v>
      </c>
      <c r="D2757" t="s">
        <v>88</v>
      </c>
      <c r="E2757" t="s">
        <v>132</v>
      </c>
      <c r="F2757" t="s">
        <v>8173</v>
      </c>
      <c r="G2757" t="s">
        <v>565</v>
      </c>
      <c r="H2757" t="s">
        <v>135</v>
      </c>
      <c r="I2757" t="s">
        <v>278</v>
      </c>
      <c r="J2757" t="s">
        <v>137</v>
      </c>
      <c r="K2757" t="s">
        <v>138</v>
      </c>
      <c r="L2757" t="s">
        <v>8174</v>
      </c>
      <c r="M2757" t="s">
        <v>8175</v>
      </c>
      <c r="N2757">
        <v>5.8333329999999996E-3</v>
      </c>
      <c r="O2757">
        <v>0</v>
      </c>
      <c r="P2757">
        <v>2548</v>
      </c>
      <c r="Q2757">
        <v>0</v>
      </c>
      <c r="R2757">
        <v>0</v>
      </c>
      <c r="S2757">
        <v>1</v>
      </c>
      <c r="T2757">
        <v>195</v>
      </c>
      <c r="U2757">
        <v>0</v>
      </c>
      <c r="V2757">
        <v>1</v>
      </c>
      <c r="W2757">
        <v>0</v>
      </c>
      <c r="X2757">
        <v>3.1576145830064886</v>
      </c>
      <c r="Y2757">
        <v>0</v>
      </c>
      <c r="Z2757">
        <v>0</v>
      </c>
      <c r="AA2757">
        <v>9.2645029024333338E-3</v>
      </c>
      <c r="AB2757">
        <v>1.4600982892725838</v>
      </c>
      <c r="AC2757">
        <v>0</v>
      </c>
      <c r="AD2757">
        <v>1.6594986010049998E-2</v>
      </c>
      <c r="AE2757">
        <v>4.6435723611915556</v>
      </c>
    </row>
    <row r="2758" spans="1:31" x14ac:dyDescent="0.25">
      <c r="A2758">
        <v>2417010</v>
      </c>
      <c r="B2758">
        <v>1</v>
      </c>
      <c r="C2758" t="s">
        <v>80</v>
      </c>
      <c r="D2758" t="s">
        <v>97</v>
      </c>
      <c r="E2758" t="s">
        <v>146</v>
      </c>
      <c r="F2758" t="s">
        <v>8176</v>
      </c>
      <c r="G2758" t="s">
        <v>148</v>
      </c>
      <c r="H2758" t="s">
        <v>149</v>
      </c>
      <c r="I2758" t="s">
        <v>136</v>
      </c>
      <c r="J2758" t="s">
        <v>137</v>
      </c>
      <c r="K2758" t="s">
        <v>138</v>
      </c>
      <c r="L2758" t="s">
        <v>8177</v>
      </c>
      <c r="M2758" t="s">
        <v>8178</v>
      </c>
      <c r="N2758">
        <v>2.9241666660000001</v>
      </c>
      <c r="O2758">
        <v>0</v>
      </c>
      <c r="P2758">
        <v>3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1.6683052119154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1.6683052119154</v>
      </c>
    </row>
    <row r="2759" spans="1:31" x14ac:dyDescent="0.25">
      <c r="A2759">
        <v>2417156</v>
      </c>
      <c r="B2759">
        <v>1</v>
      </c>
      <c r="C2759" t="s">
        <v>81</v>
      </c>
      <c r="D2759" t="s">
        <v>117</v>
      </c>
      <c r="E2759" t="s">
        <v>162</v>
      </c>
      <c r="F2759" t="s">
        <v>8179</v>
      </c>
      <c r="G2759" t="s">
        <v>164</v>
      </c>
      <c r="H2759" t="s">
        <v>149</v>
      </c>
      <c r="I2759" t="s">
        <v>136</v>
      </c>
      <c r="J2759" t="s">
        <v>137</v>
      </c>
      <c r="K2759" t="s">
        <v>138</v>
      </c>
      <c r="L2759" t="s">
        <v>8180</v>
      </c>
      <c r="M2759" t="s">
        <v>8181</v>
      </c>
      <c r="N2759">
        <v>3.7141666660000001</v>
      </c>
      <c r="O2759">
        <v>0</v>
      </c>
      <c r="P2759">
        <v>10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4.4117908987060002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4.4117908987060002</v>
      </c>
    </row>
    <row r="2760" spans="1:31" x14ac:dyDescent="0.25">
      <c r="A2760">
        <v>2417554</v>
      </c>
      <c r="B2760">
        <v>1</v>
      </c>
      <c r="C2760" t="s">
        <v>80</v>
      </c>
      <c r="D2760" t="s">
        <v>82</v>
      </c>
      <c r="E2760" t="s">
        <v>146</v>
      </c>
      <c r="F2760" t="s">
        <v>8182</v>
      </c>
      <c r="G2760" t="s">
        <v>199</v>
      </c>
      <c r="H2760" t="s">
        <v>149</v>
      </c>
      <c r="I2760" t="s">
        <v>136</v>
      </c>
      <c r="J2760" t="s">
        <v>137</v>
      </c>
      <c r="K2760" t="s">
        <v>138</v>
      </c>
      <c r="L2760" t="s">
        <v>8183</v>
      </c>
      <c r="M2760" t="s">
        <v>8184</v>
      </c>
      <c r="N2760">
        <v>2.468611111</v>
      </c>
      <c r="O2760">
        <v>0</v>
      </c>
      <c r="P2760">
        <v>6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3.5791876949217341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3.5791876949217341</v>
      </c>
    </row>
    <row r="2761" spans="1:31" x14ac:dyDescent="0.25">
      <c r="A2761">
        <v>2417388</v>
      </c>
      <c r="B2761">
        <v>1</v>
      </c>
      <c r="C2761" t="s">
        <v>81</v>
      </c>
      <c r="D2761" t="s">
        <v>123</v>
      </c>
      <c r="E2761" t="s">
        <v>146</v>
      </c>
      <c r="F2761" t="s">
        <v>8185</v>
      </c>
      <c r="G2761" t="s">
        <v>148</v>
      </c>
      <c r="H2761" t="s">
        <v>149</v>
      </c>
      <c r="I2761" t="s">
        <v>136</v>
      </c>
      <c r="J2761" t="s">
        <v>137</v>
      </c>
      <c r="K2761" t="s">
        <v>138</v>
      </c>
      <c r="L2761" t="s">
        <v>8186</v>
      </c>
      <c r="M2761" t="s">
        <v>8187</v>
      </c>
      <c r="N2761">
        <v>3.9127777770000001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0.84839992607066672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0.84839992607066672</v>
      </c>
    </row>
    <row r="2762" spans="1:31" x14ac:dyDescent="0.25">
      <c r="A2762">
        <v>2417411</v>
      </c>
      <c r="B2762">
        <v>1</v>
      </c>
      <c r="C2762" t="s">
        <v>80</v>
      </c>
      <c r="D2762" t="s">
        <v>85</v>
      </c>
      <c r="E2762" t="s">
        <v>152</v>
      </c>
      <c r="F2762" t="s">
        <v>8188</v>
      </c>
      <c r="G2762" t="s">
        <v>154</v>
      </c>
      <c r="H2762" t="s">
        <v>149</v>
      </c>
      <c r="I2762" t="s">
        <v>136</v>
      </c>
      <c r="J2762" t="s">
        <v>137</v>
      </c>
      <c r="K2762" t="s">
        <v>138</v>
      </c>
      <c r="L2762" t="s">
        <v>8189</v>
      </c>
      <c r="M2762" t="s">
        <v>8190</v>
      </c>
      <c r="N2762">
        <v>0.78666666600000001</v>
      </c>
      <c r="O2762">
        <v>0</v>
      </c>
      <c r="P2762">
        <v>778</v>
      </c>
      <c r="Q2762">
        <v>0</v>
      </c>
      <c r="R2762">
        <v>0</v>
      </c>
      <c r="S2762">
        <v>0</v>
      </c>
      <c r="T2762">
        <v>31</v>
      </c>
      <c r="U2762">
        <v>0</v>
      </c>
      <c r="V2762">
        <v>0</v>
      </c>
      <c r="W2762">
        <v>0</v>
      </c>
      <c r="X2762">
        <v>155.42059169850091</v>
      </c>
      <c r="Y2762">
        <v>0</v>
      </c>
      <c r="Z2762">
        <v>0</v>
      </c>
      <c r="AA2762">
        <v>0</v>
      </c>
      <c r="AB2762">
        <v>10.85012391151667</v>
      </c>
      <c r="AC2762">
        <v>0</v>
      </c>
      <c r="AD2762">
        <v>0</v>
      </c>
      <c r="AE2762">
        <v>166.27071561001759</v>
      </c>
    </row>
    <row r="2763" spans="1:31" x14ac:dyDescent="0.25">
      <c r="A2763">
        <v>2417743</v>
      </c>
      <c r="B2763">
        <v>1</v>
      </c>
      <c r="C2763" t="s">
        <v>80</v>
      </c>
      <c r="D2763" t="s">
        <v>108</v>
      </c>
      <c r="E2763" t="s">
        <v>141</v>
      </c>
      <c r="F2763" t="s">
        <v>4472</v>
      </c>
      <c r="G2763" t="s">
        <v>4499</v>
      </c>
      <c r="H2763" t="s">
        <v>135</v>
      </c>
      <c r="I2763" t="s">
        <v>136</v>
      </c>
      <c r="J2763" t="s">
        <v>137</v>
      </c>
      <c r="K2763" t="s">
        <v>138</v>
      </c>
      <c r="L2763" t="s">
        <v>8191</v>
      </c>
      <c r="M2763" t="s">
        <v>8192</v>
      </c>
      <c r="N2763">
        <v>9.6666666659999994</v>
      </c>
      <c r="O2763">
        <v>0</v>
      </c>
      <c r="P2763">
        <v>657</v>
      </c>
      <c r="Q2763">
        <v>0</v>
      </c>
      <c r="R2763">
        <v>97</v>
      </c>
      <c r="S2763">
        <v>3</v>
      </c>
      <c r="T2763">
        <v>114</v>
      </c>
      <c r="U2763">
        <v>0</v>
      </c>
      <c r="V2763">
        <v>0</v>
      </c>
      <c r="W2763">
        <v>0</v>
      </c>
      <c r="X2763">
        <v>697.6292096915729</v>
      </c>
      <c r="Y2763">
        <v>0</v>
      </c>
      <c r="Z2763">
        <v>31.967624711270833</v>
      </c>
      <c r="AA2763">
        <v>26.703214533387495</v>
      </c>
      <c r="AB2763">
        <v>318.21493478619783</v>
      </c>
      <c r="AC2763">
        <v>0</v>
      </c>
      <c r="AD2763">
        <v>0</v>
      </c>
      <c r="AE2763">
        <v>1074.514983722429</v>
      </c>
    </row>
    <row r="2764" spans="1:31" x14ac:dyDescent="0.25">
      <c r="A2764">
        <v>2416913</v>
      </c>
      <c r="B2764">
        <v>1</v>
      </c>
      <c r="C2764" t="s">
        <v>80</v>
      </c>
      <c r="D2764" t="s">
        <v>103</v>
      </c>
      <c r="E2764" t="s">
        <v>146</v>
      </c>
      <c r="F2764" t="s">
        <v>8193</v>
      </c>
      <c r="G2764" t="s">
        <v>148</v>
      </c>
      <c r="H2764" t="s">
        <v>149</v>
      </c>
      <c r="I2764" t="s">
        <v>136</v>
      </c>
      <c r="J2764" t="s">
        <v>137</v>
      </c>
      <c r="K2764" t="s">
        <v>138</v>
      </c>
      <c r="L2764" t="s">
        <v>8194</v>
      </c>
      <c r="M2764" t="s">
        <v>8195</v>
      </c>
      <c r="N2764">
        <v>0.87166666599999998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</row>
    <row r="2765" spans="1:31" x14ac:dyDescent="0.25">
      <c r="A2765">
        <v>2416512</v>
      </c>
      <c r="B2765">
        <v>1</v>
      </c>
      <c r="C2765" t="s">
        <v>80</v>
      </c>
      <c r="D2765" t="s">
        <v>102</v>
      </c>
      <c r="E2765" t="s">
        <v>152</v>
      </c>
      <c r="F2765" t="s">
        <v>421</v>
      </c>
      <c r="G2765" t="s">
        <v>158</v>
      </c>
      <c r="H2765" t="s">
        <v>149</v>
      </c>
      <c r="I2765" t="s">
        <v>136</v>
      </c>
      <c r="J2765" t="s">
        <v>137</v>
      </c>
      <c r="K2765" t="s">
        <v>159</v>
      </c>
      <c r="L2765" t="s">
        <v>8196</v>
      </c>
      <c r="M2765" t="s">
        <v>8197</v>
      </c>
      <c r="N2765">
        <v>8.9077777769999997</v>
      </c>
      <c r="O2765">
        <v>0</v>
      </c>
      <c r="P2765">
        <v>22</v>
      </c>
      <c r="Q2765">
        <v>0</v>
      </c>
      <c r="R2765">
        <v>20</v>
      </c>
      <c r="S2765">
        <v>0</v>
      </c>
      <c r="T2765">
        <v>5</v>
      </c>
      <c r="U2765">
        <v>0</v>
      </c>
      <c r="V2765">
        <v>0</v>
      </c>
      <c r="W2765">
        <v>0</v>
      </c>
      <c r="X2765">
        <v>3.7940228748750338</v>
      </c>
      <c r="Y2765">
        <v>0</v>
      </c>
      <c r="Z2765">
        <v>0</v>
      </c>
      <c r="AA2765">
        <v>0</v>
      </c>
      <c r="AB2765">
        <v>14.474405681321999</v>
      </c>
      <c r="AC2765">
        <v>0</v>
      </c>
      <c r="AD2765">
        <v>0</v>
      </c>
      <c r="AE2765">
        <v>18.268428556197033</v>
      </c>
    </row>
    <row r="2766" spans="1:31" x14ac:dyDescent="0.25">
      <c r="A2766">
        <v>2417176</v>
      </c>
      <c r="B2766">
        <v>1</v>
      </c>
      <c r="C2766" t="s">
        <v>81</v>
      </c>
      <c r="D2766" t="s">
        <v>119</v>
      </c>
      <c r="E2766" t="s">
        <v>152</v>
      </c>
      <c r="F2766" t="s">
        <v>7484</v>
      </c>
      <c r="G2766" t="s">
        <v>403</v>
      </c>
      <c r="H2766" t="s">
        <v>149</v>
      </c>
      <c r="I2766" t="s">
        <v>136</v>
      </c>
      <c r="J2766" t="s">
        <v>137</v>
      </c>
      <c r="K2766" t="s">
        <v>138</v>
      </c>
      <c r="L2766" t="s">
        <v>8198</v>
      </c>
      <c r="M2766" t="s">
        <v>8199</v>
      </c>
      <c r="N2766">
        <v>2.0097222220000002</v>
      </c>
      <c r="O2766">
        <v>0</v>
      </c>
      <c r="P2766">
        <v>39</v>
      </c>
      <c r="Q2766">
        <v>0</v>
      </c>
      <c r="R2766">
        <v>9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5.4044675432294111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5.4044675432294111</v>
      </c>
    </row>
    <row r="2767" spans="1:31" x14ac:dyDescent="0.25">
      <c r="A2767">
        <v>2417531</v>
      </c>
      <c r="B2767">
        <v>1</v>
      </c>
      <c r="C2767" t="s">
        <v>80</v>
      </c>
      <c r="D2767" t="s">
        <v>93</v>
      </c>
      <c r="E2767" t="s">
        <v>162</v>
      </c>
      <c r="F2767" t="s">
        <v>8200</v>
      </c>
      <c r="G2767" t="s">
        <v>593</v>
      </c>
      <c r="H2767" t="s">
        <v>149</v>
      </c>
      <c r="I2767" t="s">
        <v>136</v>
      </c>
      <c r="J2767" t="s">
        <v>137</v>
      </c>
      <c r="K2767" t="s">
        <v>138</v>
      </c>
      <c r="L2767" t="s">
        <v>8201</v>
      </c>
      <c r="M2767" t="s">
        <v>8202</v>
      </c>
      <c r="N2767">
        <v>9.1047222219999995</v>
      </c>
      <c r="O2767">
        <v>0</v>
      </c>
      <c r="P2767">
        <v>3</v>
      </c>
      <c r="Q2767">
        <v>0</v>
      </c>
      <c r="R2767">
        <v>1</v>
      </c>
      <c r="S2767">
        <v>0</v>
      </c>
      <c r="T2767">
        <v>3</v>
      </c>
      <c r="U2767">
        <v>0</v>
      </c>
      <c r="V2767">
        <v>0</v>
      </c>
      <c r="W2767">
        <v>0</v>
      </c>
      <c r="X2767">
        <v>8.1637476641524422</v>
      </c>
      <c r="Y2767">
        <v>0</v>
      </c>
      <c r="Z2767">
        <v>2.8899765093055563</v>
      </c>
      <c r="AA2767">
        <v>0</v>
      </c>
      <c r="AB2767">
        <v>56.245556065718979</v>
      </c>
      <c r="AC2767">
        <v>0</v>
      </c>
      <c r="AD2767">
        <v>0</v>
      </c>
      <c r="AE2767">
        <v>67.29928023917698</v>
      </c>
    </row>
    <row r="2768" spans="1:31" x14ac:dyDescent="0.25">
      <c r="A2768">
        <v>2416535</v>
      </c>
      <c r="B2768">
        <v>1</v>
      </c>
      <c r="C2768" t="s">
        <v>80</v>
      </c>
      <c r="D2768" t="s">
        <v>86</v>
      </c>
      <c r="E2768" t="s">
        <v>152</v>
      </c>
      <c r="F2768" t="s">
        <v>8203</v>
      </c>
      <c r="G2768" t="s">
        <v>154</v>
      </c>
      <c r="H2768" t="s">
        <v>149</v>
      </c>
      <c r="I2768" t="s">
        <v>136</v>
      </c>
      <c r="J2768" t="s">
        <v>137</v>
      </c>
      <c r="K2768" t="s">
        <v>138</v>
      </c>
      <c r="L2768" t="s">
        <v>8204</v>
      </c>
      <c r="M2768" t="s">
        <v>8205</v>
      </c>
      <c r="N2768">
        <v>0.763055555</v>
      </c>
      <c r="O2768">
        <v>0</v>
      </c>
      <c r="P2768">
        <v>271</v>
      </c>
      <c r="Q2768">
        <v>0</v>
      </c>
      <c r="R2768">
        <v>0</v>
      </c>
      <c r="S2768">
        <v>0</v>
      </c>
      <c r="T2768">
        <v>17</v>
      </c>
      <c r="U2768">
        <v>0</v>
      </c>
      <c r="V2768">
        <v>0</v>
      </c>
      <c r="W2768">
        <v>0</v>
      </c>
      <c r="X2768">
        <v>68.117408570872101</v>
      </c>
      <c r="Y2768">
        <v>0</v>
      </c>
      <c r="Z2768">
        <v>0</v>
      </c>
      <c r="AA2768">
        <v>0</v>
      </c>
      <c r="AB2768">
        <v>5.9366689277471343</v>
      </c>
      <c r="AC2768">
        <v>0</v>
      </c>
      <c r="AD2768">
        <v>0</v>
      </c>
      <c r="AE2768">
        <v>74.054077498619236</v>
      </c>
    </row>
    <row r="2769" spans="1:31" x14ac:dyDescent="0.25">
      <c r="A2769">
        <v>2416704</v>
      </c>
      <c r="B2769">
        <v>1</v>
      </c>
      <c r="C2769" t="s">
        <v>80</v>
      </c>
      <c r="D2769" t="s">
        <v>82</v>
      </c>
      <c r="E2769" t="s">
        <v>146</v>
      </c>
      <c r="F2769" t="s">
        <v>8206</v>
      </c>
      <c r="G2769" t="s">
        <v>282</v>
      </c>
      <c r="H2769" t="s">
        <v>149</v>
      </c>
      <c r="I2769" t="s">
        <v>136</v>
      </c>
      <c r="J2769" t="s">
        <v>137</v>
      </c>
      <c r="K2769" t="s">
        <v>138</v>
      </c>
      <c r="L2769" t="s">
        <v>8207</v>
      </c>
      <c r="M2769" t="s">
        <v>8208</v>
      </c>
      <c r="N2769">
        <v>1.1641666660000001</v>
      </c>
      <c r="O2769">
        <v>0</v>
      </c>
      <c r="P2769">
        <v>3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1.0127509125961498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1.0127509125961498</v>
      </c>
    </row>
    <row r="2770" spans="1:31" x14ac:dyDescent="0.25">
      <c r="A2770">
        <v>2416847</v>
      </c>
      <c r="B2770">
        <v>1</v>
      </c>
      <c r="C2770" t="s">
        <v>80</v>
      </c>
      <c r="D2770" t="s">
        <v>100</v>
      </c>
      <c r="E2770" t="s">
        <v>174</v>
      </c>
      <c r="F2770" t="s">
        <v>1406</v>
      </c>
      <c r="G2770" t="s">
        <v>154</v>
      </c>
      <c r="H2770" t="s">
        <v>135</v>
      </c>
      <c r="I2770" t="s">
        <v>136</v>
      </c>
      <c r="J2770" t="s">
        <v>137</v>
      </c>
      <c r="K2770" t="s">
        <v>138</v>
      </c>
      <c r="L2770" t="s">
        <v>8209</v>
      </c>
      <c r="M2770" t="s">
        <v>8210</v>
      </c>
      <c r="N2770">
        <v>0.30194444399999998</v>
      </c>
      <c r="O2770">
        <v>1</v>
      </c>
      <c r="P2770">
        <v>1340</v>
      </c>
      <c r="Q2770">
        <v>18</v>
      </c>
      <c r="R2770">
        <v>398</v>
      </c>
      <c r="S2770">
        <v>14</v>
      </c>
      <c r="T2770">
        <v>293</v>
      </c>
      <c r="U2770">
        <v>0</v>
      </c>
      <c r="V2770">
        <v>1</v>
      </c>
      <c r="W2770">
        <v>0.3471401850067084</v>
      </c>
      <c r="X2770">
        <v>98.139570909261025</v>
      </c>
      <c r="Y2770">
        <v>40.244500800842673</v>
      </c>
      <c r="Z2770">
        <v>54.898549183311943</v>
      </c>
      <c r="AA2770">
        <v>11.834340726298127</v>
      </c>
      <c r="AB2770">
        <v>63.642045875528119</v>
      </c>
      <c r="AC2770">
        <v>0</v>
      </c>
      <c r="AD2770">
        <v>0.61859426314313337</v>
      </c>
      <c r="AE2770">
        <v>269.72474194339173</v>
      </c>
    </row>
    <row r="2771" spans="1:31" x14ac:dyDescent="0.25">
      <c r="A2771">
        <v>2416635</v>
      </c>
      <c r="B2771">
        <v>1</v>
      </c>
      <c r="C2771" t="s">
        <v>80</v>
      </c>
      <c r="D2771" t="s">
        <v>96</v>
      </c>
      <c r="E2771" t="s">
        <v>162</v>
      </c>
      <c r="F2771" t="s">
        <v>8211</v>
      </c>
      <c r="G2771" t="s">
        <v>154</v>
      </c>
      <c r="H2771" t="s">
        <v>149</v>
      </c>
      <c r="I2771" t="s">
        <v>136</v>
      </c>
      <c r="J2771" t="s">
        <v>137</v>
      </c>
      <c r="K2771" t="s">
        <v>138</v>
      </c>
      <c r="L2771" t="s">
        <v>8212</v>
      </c>
      <c r="M2771" t="s">
        <v>8213</v>
      </c>
      <c r="N2771">
        <v>1.02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1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</row>
    <row r="2772" spans="1:31" x14ac:dyDescent="0.25">
      <c r="A2772">
        <v>2416386</v>
      </c>
      <c r="B2772">
        <v>1</v>
      </c>
      <c r="C2772" t="s">
        <v>80</v>
      </c>
      <c r="D2772" t="s">
        <v>82</v>
      </c>
      <c r="E2772" t="s">
        <v>174</v>
      </c>
      <c r="F2772" t="s">
        <v>8214</v>
      </c>
      <c r="G2772" t="s">
        <v>565</v>
      </c>
      <c r="H2772" t="s">
        <v>135</v>
      </c>
      <c r="I2772" t="s">
        <v>136</v>
      </c>
      <c r="J2772" t="s">
        <v>137</v>
      </c>
      <c r="K2772" t="s">
        <v>159</v>
      </c>
      <c r="L2772" t="s">
        <v>8215</v>
      </c>
      <c r="M2772" t="s">
        <v>8216</v>
      </c>
      <c r="N2772">
        <v>7.9444444000000003E-2</v>
      </c>
      <c r="O2772">
        <v>0</v>
      </c>
      <c r="P2772">
        <v>698</v>
      </c>
      <c r="Q2772">
        <v>0</v>
      </c>
      <c r="R2772">
        <v>0</v>
      </c>
      <c r="S2772">
        <v>3</v>
      </c>
      <c r="T2772">
        <v>323</v>
      </c>
      <c r="U2772">
        <v>0</v>
      </c>
      <c r="V2772">
        <v>0</v>
      </c>
      <c r="W2772">
        <v>0</v>
      </c>
      <c r="X2772">
        <v>15.802376183503432</v>
      </c>
      <c r="Y2772">
        <v>0</v>
      </c>
      <c r="Z2772">
        <v>0</v>
      </c>
      <c r="AA2772">
        <v>14.528523617437987</v>
      </c>
      <c r="AB2772">
        <v>20.143265109728866</v>
      </c>
      <c r="AC2772">
        <v>0</v>
      </c>
      <c r="AD2772">
        <v>0</v>
      </c>
      <c r="AE2772">
        <v>50.474164910670282</v>
      </c>
    </row>
    <row r="2773" spans="1:31" x14ac:dyDescent="0.25">
      <c r="A2773">
        <v>2416741</v>
      </c>
      <c r="B2773">
        <v>1</v>
      </c>
      <c r="C2773" t="s">
        <v>80</v>
      </c>
      <c r="D2773" t="s">
        <v>94</v>
      </c>
      <c r="E2773" t="s">
        <v>141</v>
      </c>
      <c r="F2773" t="s">
        <v>8217</v>
      </c>
      <c r="G2773" t="s">
        <v>329</v>
      </c>
      <c r="H2773" t="s">
        <v>135</v>
      </c>
      <c r="I2773" t="s">
        <v>136</v>
      </c>
      <c r="J2773" t="s">
        <v>137</v>
      </c>
      <c r="K2773" t="s">
        <v>138</v>
      </c>
      <c r="L2773" t="s">
        <v>8218</v>
      </c>
      <c r="M2773" t="s">
        <v>8219</v>
      </c>
      <c r="N2773">
        <v>1.4494444440000001</v>
      </c>
      <c r="O2773">
        <v>0</v>
      </c>
      <c r="P2773">
        <v>237</v>
      </c>
      <c r="Q2773">
        <v>0</v>
      </c>
      <c r="R2773">
        <v>17</v>
      </c>
      <c r="S2773">
        <v>6</v>
      </c>
      <c r="T2773">
        <v>36</v>
      </c>
      <c r="U2773">
        <v>1</v>
      </c>
      <c r="V2773">
        <v>0</v>
      </c>
      <c r="W2773">
        <v>0</v>
      </c>
      <c r="X2773">
        <v>40.476203742469508</v>
      </c>
      <c r="Y2773">
        <v>0</v>
      </c>
      <c r="Z2773">
        <v>2.6087621324361665</v>
      </c>
      <c r="AA2773">
        <v>25.707115720236132</v>
      </c>
      <c r="AB2773">
        <v>35.666245601545782</v>
      </c>
      <c r="AC2773">
        <v>492.91417322536944</v>
      </c>
      <c r="AD2773">
        <v>0</v>
      </c>
      <c r="AE2773">
        <v>597.37250042205699</v>
      </c>
    </row>
    <row r="2774" spans="1:31" x14ac:dyDescent="0.25">
      <c r="A2774">
        <v>2417239</v>
      </c>
      <c r="B2774">
        <v>1</v>
      </c>
      <c r="C2774" t="s">
        <v>81</v>
      </c>
      <c r="D2774" t="s">
        <v>124</v>
      </c>
      <c r="E2774" t="s">
        <v>132</v>
      </c>
      <c r="F2774" t="s">
        <v>8220</v>
      </c>
      <c r="G2774" t="s">
        <v>613</v>
      </c>
      <c r="H2774" t="s">
        <v>135</v>
      </c>
      <c r="I2774" t="s">
        <v>136</v>
      </c>
      <c r="J2774" t="s">
        <v>137</v>
      </c>
      <c r="K2774" t="s">
        <v>138</v>
      </c>
      <c r="L2774" t="s">
        <v>8221</v>
      </c>
      <c r="M2774" t="s">
        <v>8222</v>
      </c>
      <c r="N2774">
        <v>4.7541666659999997</v>
      </c>
      <c r="O2774">
        <v>0</v>
      </c>
      <c r="P2774">
        <v>63</v>
      </c>
      <c r="Q2774">
        <v>0</v>
      </c>
      <c r="R2774">
        <v>4</v>
      </c>
      <c r="S2774">
        <v>1</v>
      </c>
      <c r="T2774">
        <v>1</v>
      </c>
      <c r="U2774">
        <v>0</v>
      </c>
      <c r="V2774">
        <v>0</v>
      </c>
      <c r="W2774">
        <v>0</v>
      </c>
      <c r="X2774">
        <v>46.361756004135309</v>
      </c>
      <c r="Y2774">
        <v>0</v>
      </c>
      <c r="Z2774">
        <v>0.57178321244613328</v>
      </c>
      <c r="AA2774">
        <v>58.624504792229729</v>
      </c>
      <c r="AB2774">
        <v>3.3402188332225004E-2</v>
      </c>
      <c r="AC2774">
        <v>0</v>
      </c>
      <c r="AD2774">
        <v>0</v>
      </c>
      <c r="AE2774">
        <v>105.5914461971434</v>
      </c>
    </row>
    <row r="2775" spans="1:31" x14ac:dyDescent="0.25">
      <c r="A2775">
        <v>2417431</v>
      </c>
      <c r="B2775">
        <v>1</v>
      </c>
      <c r="C2775" t="s">
        <v>81</v>
      </c>
      <c r="D2775" t="s">
        <v>118</v>
      </c>
      <c r="E2775" t="s">
        <v>162</v>
      </c>
      <c r="F2775" t="s">
        <v>8223</v>
      </c>
      <c r="G2775" t="s">
        <v>325</v>
      </c>
      <c r="H2775" t="s">
        <v>149</v>
      </c>
      <c r="I2775" t="s">
        <v>136</v>
      </c>
      <c r="J2775" t="s">
        <v>137</v>
      </c>
      <c r="K2775" t="s">
        <v>138</v>
      </c>
      <c r="L2775" t="s">
        <v>8224</v>
      </c>
      <c r="M2775" t="s">
        <v>8225</v>
      </c>
      <c r="N2775">
        <v>4.2024999999999997</v>
      </c>
      <c r="O2775">
        <v>0</v>
      </c>
      <c r="P2775">
        <v>17</v>
      </c>
      <c r="Q2775">
        <v>0</v>
      </c>
      <c r="R2775">
        <v>0</v>
      </c>
      <c r="S2775">
        <v>0</v>
      </c>
      <c r="T2775">
        <v>4</v>
      </c>
      <c r="U2775">
        <v>0</v>
      </c>
      <c r="V2775">
        <v>0</v>
      </c>
      <c r="W2775">
        <v>0</v>
      </c>
      <c r="X2775">
        <v>28.337838767349503</v>
      </c>
      <c r="Y2775">
        <v>0</v>
      </c>
      <c r="Z2775">
        <v>0</v>
      </c>
      <c r="AA2775">
        <v>0</v>
      </c>
      <c r="AB2775">
        <v>14.950236588698141</v>
      </c>
      <c r="AC2775">
        <v>0</v>
      </c>
      <c r="AD2775">
        <v>0</v>
      </c>
      <c r="AE2775">
        <v>43.288075356047642</v>
      </c>
    </row>
    <row r="2776" spans="1:31" x14ac:dyDescent="0.25">
      <c r="A2776">
        <v>2416684</v>
      </c>
      <c r="B2776">
        <v>1</v>
      </c>
      <c r="C2776" t="s">
        <v>81</v>
      </c>
      <c r="D2776" t="s">
        <v>112</v>
      </c>
      <c r="E2776" t="s">
        <v>174</v>
      </c>
      <c r="F2776" t="s">
        <v>8226</v>
      </c>
      <c r="G2776" t="s">
        <v>143</v>
      </c>
      <c r="H2776" t="s">
        <v>135</v>
      </c>
      <c r="I2776" t="s">
        <v>136</v>
      </c>
      <c r="J2776" t="s">
        <v>137</v>
      </c>
      <c r="K2776" t="s">
        <v>138</v>
      </c>
      <c r="L2776" t="s">
        <v>8227</v>
      </c>
      <c r="M2776" t="s">
        <v>8228</v>
      </c>
      <c r="N2776">
        <v>0.68027777700000003</v>
      </c>
      <c r="O2776">
        <v>0</v>
      </c>
      <c r="P2776">
        <v>15</v>
      </c>
      <c r="Q2776">
        <v>0</v>
      </c>
      <c r="R2776">
        <v>7</v>
      </c>
      <c r="S2776">
        <v>1</v>
      </c>
      <c r="T2776">
        <v>0</v>
      </c>
      <c r="U2776">
        <v>0</v>
      </c>
      <c r="V2776">
        <v>0</v>
      </c>
      <c r="W2776">
        <v>0</v>
      </c>
      <c r="X2776">
        <v>0.14597407986909999</v>
      </c>
      <c r="Y2776">
        <v>0</v>
      </c>
      <c r="Z2776">
        <v>10.327026205630483</v>
      </c>
      <c r="AA2776">
        <v>0.29422483144499995</v>
      </c>
      <c r="AB2776">
        <v>0</v>
      </c>
      <c r="AC2776">
        <v>0</v>
      </c>
      <c r="AD2776">
        <v>0</v>
      </c>
      <c r="AE2776">
        <v>10.767225116944584</v>
      </c>
    </row>
    <row r="2777" spans="1:31" x14ac:dyDescent="0.25">
      <c r="A2777">
        <v>2416598</v>
      </c>
      <c r="B2777">
        <v>1</v>
      </c>
      <c r="C2777" t="s">
        <v>81</v>
      </c>
      <c r="D2777" t="s">
        <v>117</v>
      </c>
      <c r="E2777" t="s">
        <v>146</v>
      </c>
      <c r="F2777" t="s">
        <v>8229</v>
      </c>
      <c r="G2777" t="s">
        <v>148</v>
      </c>
      <c r="H2777" t="s">
        <v>149</v>
      </c>
      <c r="I2777" t="s">
        <v>136</v>
      </c>
      <c r="J2777" t="s">
        <v>137</v>
      </c>
      <c r="K2777" t="s">
        <v>138</v>
      </c>
      <c r="L2777" t="s">
        <v>8230</v>
      </c>
      <c r="M2777" t="s">
        <v>8231</v>
      </c>
      <c r="N2777">
        <v>0.99555555500000004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0.16568906683559997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0.16568906683559997</v>
      </c>
    </row>
    <row r="2778" spans="1:31" x14ac:dyDescent="0.25">
      <c r="A2778">
        <v>2417225</v>
      </c>
      <c r="B2778">
        <v>1</v>
      </c>
      <c r="C2778" t="s">
        <v>81</v>
      </c>
      <c r="D2778" t="s">
        <v>127</v>
      </c>
      <c r="E2778" t="s">
        <v>132</v>
      </c>
      <c r="F2778" t="s">
        <v>8232</v>
      </c>
      <c r="G2778" t="s">
        <v>215</v>
      </c>
      <c r="H2778" t="s">
        <v>135</v>
      </c>
      <c r="I2778" t="s">
        <v>136</v>
      </c>
      <c r="J2778" t="s">
        <v>137</v>
      </c>
      <c r="K2778" t="s">
        <v>138</v>
      </c>
      <c r="L2778" t="s">
        <v>8233</v>
      </c>
      <c r="M2778" t="s">
        <v>8234</v>
      </c>
      <c r="N2778">
        <v>1.6786111109999999</v>
      </c>
      <c r="O2778">
        <v>0</v>
      </c>
      <c r="P2778">
        <v>8</v>
      </c>
      <c r="Q2778">
        <v>0</v>
      </c>
      <c r="R2778">
        <v>7</v>
      </c>
      <c r="S2778">
        <v>0</v>
      </c>
      <c r="T2778">
        <v>2</v>
      </c>
      <c r="U2778">
        <v>0</v>
      </c>
      <c r="V2778">
        <v>0</v>
      </c>
      <c r="W2778">
        <v>0</v>
      </c>
      <c r="X2778">
        <v>3.0732074870871671</v>
      </c>
      <c r="Y2778">
        <v>0</v>
      </c>
      <c r="Z2778">
        <v>4.2151790164063669</v>
      </c>
      <c r="AA2778">
        <v>0</v>
      </c>
      <c r="AB2778">
        <v>0.48325929634507503</v>
      </c>
      <c r="AC2778">
        <v>0</v>
      </c>
      <c r="AD2778">
        <v>0</v>
      </c>
      <c r="AE2778">
        <v>7.771645799838609</v>
      </c>
    </row>
    <row r="2779" spans="1:31" x14ac:dyDescent="0.25">
      <c r="A2779">
        <v>2417574</v>
      </c>
      <c r="B2779">
        <v>1</v>
      </c>
      <c r="C2779" t="s">
        <v>80</v>
      </c>
      <c r="D2779" t="s">
        <v>108</v>
      </c>
      <c r="E2779" t="s">
        <v>162</v>
      </c>
      <c r="F2779" t="s">
        <v>8235</v>
      </c>
      <c r="G2779" t="s">
        <v>164</v>
      </c>
      <c r="H2779" t="s">
        <v>149</v>
      </c>
      <c r="I2779" t="s">
        <v>136</v>
      </c>
      <c r="J2779" t="s">
        <v>137</v>
      </c>
      <c r="K2779" t="s">
        <v>138</v>
      </c>
      <c r="L2779" t="s">
        <v>8236</v>
      </c>
      <c r="M2779" t="s">
        <v>8237</v>
      </c>
      <c r="N2779">
        <v>5.6913888879999996</v>
      </c>
      <c r="O2779">
        <v>0</v>
      </c>
      <c r="P2779">
        <v>21</v>
      </c>
      <c r="Q2779">
        <v>0</v>
      </c>
      <c r="R2779">
        <v>6</v>
      </c>
      <c r="S2779">
        <v>0</v>
      </c>
      <c r="T2779">
        <v>4</v>
      </c>
      <c r="U2779">
        <v>0</v>
      </c>
      <c r="V2779">
        <v>0</v>
      </c>
      <c r="W2779">
        <v>0</v>
      </c>
      <c r="X2779">
        <v>19.069865113158382</v>
      </c>
      <c r="Y2779">
        <v>0</v>
      </c>
      <c r="Z2779">
        <v>0</v>
      </c>
      <c r="AA2779">
        <v>0</v>
      </c>
      <c r="AB2779">
        <v>0.27817930334750834</v>
      </c>
      <c r="AC2779">
        <v>0</v>
      </c>
      <c r="AD2779">
        <v>0</v>
      </c>
      <c r="AE2779">
        <v>19.348044416505889</v>
      </c>
    </row>
    <row r="2780" spans="1:31" x14ac:dyDescent="0.25">
      <c r="A2780">
        <v>2416492</v>
      </c>
      <c r="B2780">
        <v>1</v>
      </c>
      <c r="C2780" t="s">
        <v>81</v>
      </c>
      <c r="D2780" t="s">
        <v>119</v>
      </c>
      <c r="E2780" t="s">
        <v>174</v>
      </c>
      <c r="F2780" t="s">
        <v>8238</v>
      </c>
      <c r="G2780" t="s">
        <v>143</v>
      </c>
      <c r="H2780" t="s">
        <v>135</v>
      </c>
      <c r="I2780" t="s">
        <v>278</v>
      </c>
      <c r="J2780" t="s">
        <v>137</v>
      </c>
      <c r="K2780" t="s">
        <v>138</v>
      </c>
      <c r="L2780" t="s">
        <v>8239</v>
      </c>
      <c r="M2780" t="s">
        <v>8240</v>
      </c>
      <c r="N2780">
        <v>4.6944444000000002E-2</v>
      </c>
      <c r="O2780">
        <v>4</v>
      </c>
      <c r="P2780">
        <v>2625</v>
      </c>
      <c r="Q2780">
        <v>143</v>
      </c>
      <c r="R2780">
        <v>341</v>
      </c>
      <c r="S2780">
        <v>7</v>
      </c>
      <c r="T2780">
        <v>195</v>
      </c>
      <c r="U2780">
        <v>0</v>
      </c>
      <c r="V2780">
        <v>0</v>
      </c>
      <c r="W2780">
        <v>4.0892803576733326E-2</v>
      </c>
      <c r="X2780">
        <v>19.927908442540836</v>
      </c>
      <c r="Y2780">
        <v>2.8213139904184446</v>
      </c>
      <c r="Z2780">
        <v>3.7688738808087257</v>
      </c>
      <c r="AA2780">
        <v>1.0951451630634665</v>
      </c>
      <c r="AB2780">
        <v>5.2209394981672466</v>
      </c>
      <c r="AC2780">
        <v>0</v>
      </c>
      <c r="AD2780">
        <v>0</v>
      </c>
      <c r="AE2780">
        <v>32.875073778575455</v>
      </c>
    </row>
    <row r="2781" spans="1:31" x14ac:dyDescent="0.25">
      <c r="A2781">
        <v>2417566</v>
      </c>
      <c r="B2781">
        <v>1</v>
      </c>
      <c r="C2781" t="s">
        <v>81</v>
      </c>
      <c r="D2781" t="s">
        <v>127</v>
      </c>
      <c r="E2781" t="s">
        <v>132</v>
      </c>
      <c r="F2781" t="s">
        <v>8241</v>
      </c>
      <c r="G2781" t="s">
        <v>215</v>
      </c>
      <c r="H2781" t="s">
        <v>135</v>
      </c>
      <c r="I2781" t="s">
        <v>136</v>
      </c>
      <c r="J2781" t="s">
        <v>137</v>
      </c>
      <c r="K2781" t="s">
        <v>138</v>
      </c>
      <c r="L2781" t="s">
        <v>7947</v>
      </c>
      <c r="M2781" t="s">
        <v>8242</v>
      </c>
      <c r="N2781">
        <v>6.3541666660000002</v>
      </c>
      <c r="O2781">
        <v>0</v>
      </c>
      <c r="P2781">
        <v>7</v>
      </c>
      <c r="Q2781">
        <v>8</v>
      </c>
      <c r="R2781">
        <v>4</v>
      </c>
      <c r="S2781">
        <v>1</v>
      </c>
      <c r="T2781">
        <v>0</v>
      </c>
      <c r="U2781">
        <v>0</v>
      </c>
      <c r="V2781">
        <v>0</v>
      </c>
      <c r="W2781">
        <v>0</v>
      </c>
      <c r="X2781">
        <v>5.8759625461528762</v>
      </c>
      <c r="Y2781">
        <v>0.55533873767800002</v>
      </c>
      <c r="Z2781">
        <v>1.7392001095641001</v>
      </c>
      <c r="AA2781">
        <v>0</v>
      </c>
      <c r="AB2781">
        <v>0</v>
      </c>
      <c r="AC2781">
        <v>0</v>
      </c>
      <c r="AD2781">
        <v>0</v>
      </c>
      <c r="AE2781">
        <v>8.1705013933949768</v>
      </c>
    </row>
    <row r="2782" spans="1:31" x14ac:dyDescent="0.25">
      <c r="A2782">
        <v>2416856</v>
      </c>
      <c r="B2782">
        <v>1</v>
      </c>
      <c r="C2782" t="s">
        <v>80</v>
      </c>
      <c r="D2782" t="s">
        <v>82</v>
      </c>
      <c r="E2782" t="s">
        <v>146</v>
      </c>
      <c r="F2782" t="s">
        <v>8243</v>
      </c>
      <c r="G2782" t="s">
        <v>148</v>
      </c>
      <c r="H2782" t="s">
        <v>149</v>
      </c>
      <c r="I2782" t="s">
        <v>136</v>
      </c>
      <c r="J2782" t="s">
        <v>137</v>
      </c>
      <c r="K2782" t="s">
        <v>138</v>
      </c>
      <c r="L2782" t="s">
        <v>8244</v>
      </c>
      <c r="M2782" t="s">
        <v>8245</v>
      </c>
      <c r="N2782">
        <v>3.1916666660000002</v>
      </c>
      <c r="O2782">
        <v>0</v>
      </c>
      <c r="P2782">
        <v>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1.7631884601779999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1.7631884601779999</v>
      </c>
    </row>
    <row r="2783" spans="1:31" x14ac:dyDescent="0.25">
      <c r="A2783">
        <v>2417543</v>
      </c>
      <c r="B2783">
        <v>1</v>
      </c>
      <c r="C2783" t="s">
        <v>80</v>
      </c>
      <c r="D2783" t="s">
        <v>93</v>
      </c>
      <c r="E2783" t="s">
        <v>162</v>
      </c>
      <c r="F2783" t="s">
        <v>8246</v>
      </c>
      <c r="G2783" t="s">
        <v>164</v>
      </c>
      <c r="H2783" t="s">
        <v>149</v>
      </c>
      <c r="I2783" t="s">
        <v>136</v>
      </c>
      <c r="J2783" t="s">
        <v>137</v>
      </c>
      <c r="K2783" t="s">
        <v>138</v>
      </c>
      <c r="L2783" t="s">
        <v>8247</v>
      </c>
      <c r="M2783" t="s">
        <v>8248</v>
      </c>
      <c r="N2783">
        <v>4.5655555550000004</v>
      </c>
      <c r="O2783">
        <v>0</v>
      </c>
      <c r="P2783">
        <v>61</v>
      </c>
      <c r="Q2783">
        <v>0</v>
      </c>
      <c r="R2783">
        <v>1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61.10123090916035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61.10123090916035</v>
      </c>
    </row>
    <row r="2784" spans="1:31" x14ac:dyDescent="0.25">
      <c r="A2784">
        <v>2417211</v>
      </c>
      <c r="B2784">
        <v>1</v>
      </c>
      <c r="C2784" t="s">
        <v>80</v>
      </c>
      <c r="D2784" t="s">
        <v>100</v>
      </c>
      <c r="E2784" t="s">
        <v>162</v>
      </c>
      <c r="F2784" t="s">
        <v>8249</v>
      </c>
      <c r="G2784" t="s">
        <v>164</v>
      </c>
      <c r="H2784" t="s">
        <v>149</v>
      </c>
      <c r="I2784" t="s">
        <v>136</v>
      </c>
      <c r="J2784" t="s">
        <v>137</v>
      </c>
      <c r="K2784" t="s">
        <v>138</v>
      </c>
      <c r="L2784" t="s">
        <v>8250</v>
      </c>
      <c r="M2784" t="s">
        <v>8251</v>
      </c>
      <c r="N2784">
        <v>5.5105555549999998</v>
      </c>
      <c r="O2784">
        <v>0</v>
      </c>
      <c r="P2784">
        <v>125</v>
      </c>
      <c r="Q2784">
        <v>0</v>
      </c>
      <c r="R2784">
        <v>5</v>
      </c>
      <c r="S2784">
        <v>0</v>
      </c>
      <c r="T2784">
        <v>7</v>
      </c>
      <c r="U2784">
        <v>0</v>
      </c>
      <c r="V2784">
        <v>0</v>
      </c>
      <c r="W2784">
        <v>0</v>
      </c>
      <c r="X2784">
        <v>140.50144670024491</v>
      </c>
      <c r="Y2784">
        <v>0</v>
      </c>
      <c r="Z2784">
        <v>1.5418065571608</v>
      </c>
      <c r="AA2784">
        <v>0</v>
      </c>
      <c r="AB2784">
        <v>9.8564486961012925</v>
      </c>
      <c r="AC2784">
        <v>0</v>
      </c>
      <c r="AD2784">
        <v>0</v>
      </c>
      <c r="AE2784">
        <v>151.89970195350702</v>
      </c>
    </row>
    <row r="2785" spans="1:31" x14ac:dyDescent="0.25">
      <c r="A2785">
        <v>2416478</v>
      </c>
      <c r="B2785">
        <v>1</v>
      </c>
      <c r="C2785" t="s">
        <v>80</v>
      </c>
      <c r="D2785" t="s">
        <v>84</v>
      </c>
      <c r="E2785" t="s">
        <v>146</v>
      </c>
      <c r="F2785" t="s">
        <v>8252</v>
      </c>
      <c r="G2785" t="s">
        <v>148</v>
      </c>
      <c r="H2785" t="s">
        <v>149</v>
      </c>
      <c r="I2785" t="s">
        <v>136</v>
      </c>
      <c r="J2785" t="s">
        <v>137</v>
      </c>
      <c r="K2785" t="s">
        <v>138</v>
      </c>
      <c r="L2785" t="s">
        <v>8253</v>
      </c>
      <c r="M2785" t="s">
        <v>8254</v>
      </c>
      <c r="N2785">
        <v>0.69805555500000005</v>
      </c>
      <c r="O2785">
        <v>0</v>
      </c>
      <c r="P2785">
        <v>2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0.43518752253547499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0.43518752253547499</v>
      </c>
    </row>
    <row r="2786" spans="1:31" x14ac:dyDescent="0.25">
      <c r="A2786">
        <v>2417065</v>
      </c>
      <c r="B2786">
        <v>1</v>
      </c>
      <c r="C2786" t="s">
        <v>80</v>
      </c>
      <c r="D2786" t="s">
        <v>84</v>
      </c>
      <c r="E2786" t="s">
        <v>146</v>
      </c>
      <c r="F2786" t="s">
        <v>8255</v>
      </c>
      <c r="G2786" t="s">
        <v>148</v>
      </c>
      <c r="H2786" t="s">
        <v>149</v>
      </c>
      <c r="I2786" t="s">
        <v>136</v>
      </c>
      <c r="J2786" t="s">
        <v>137</v>
      </c>
      <c r="K2786" t="s">
        <v>138</v>
      </c>
      <c r="L2786" t="s">
        <v>8256</v>
      </c>
      <c r="M2786" t="s">
        <v>8257</v>
      </c>
      <c r="N2786">
        <v>1.341388888</v>
      </c>
      <c r="O2786">
        <v>0</v>
      </c>
      <c r="P2786">
        <v>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1.6558988963649501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1.6558988963649501</v>
      </c>
    </row>
    <row r="2787" spans="1:31" x14ac:dyDescent="0.25">
      <c r="A2787">
        <v>2416378</v>
      </c>
      <c r="B2787">
        <v>1</v>
      </c>
      <c r="C2787" t="s">
        <v>80</v>
      </c>
      <c r="D2787" t="s">
        <v>106</v>
      </c>
      <c r="E2787" t="s">
        <v>174</v>
      </c>
      <c r="F2787" t="s">
        <v>8258</v>
      </c>
      <c r="G2787" t="s">
        <v>143</v>
      </c>
      <c r="H2787" t="s">
        <v>135</v>
      </c>
      <c r="I2787" t="s">
        <v>278</v>
      </c>
      <c r="J2787" t="s">
        <v>137</v>
      </c>
      <c r="K2787" t="s">
        <v>138</v>
      </c>
      <c r="L2787" t="s">
        <v>8259</v>
      </c>
      <c r="M2787" t="s">
        <v>8260</v>
      </c>
      <c r="N2787">
        <v>1.5277776999999999E-2</v>
      </c>
      <c r="O2787">
        <v>7</v>
      </c>
      <c r="P2787">
        <v>2158</v>
      </c>
      <c r="Q2787">
        <v>60</v>
      </c>
      <c r="R2787">
        <v>257</v>
      </c>
      <c r="S2787">
        <v>27</v>
      </c>
      <c r="T2787">
        <v>350</v>
      </c>
      <c r="U2787">
        <v>0</v>
      </c>
      <c r="V2787">
        <v>0</v>
      </c>
      <c r="W2787">
        <v>1.7568142537000002E-2</v>
      </c>
      <c r="X2787">
        <v>3.9325489865479657</v>
      </c>
      <c r="Y2787">
        <v>0.59531406831447209</v>
      </c>
      <c r="Z2787">
        <v>1.3332162456812211</v>
      </c>
      <c r="AA2787">
        <v>0.62378706717127785</v>
      </c>
      <c r="AB2787">
        <v>1.5725259730516117</v>
      </c>
      <c r="AC2787">
        <v>0</v>
      </c>
      <c r="AD2787">
        <v>0</v>
      </c>
      <c r="AE2787">
        <v>8.0749604833035491</v>
      </c>
    </row>
    <row r="2788" spans="1:31" x14ac:dyDescent="0.25">
      <c r="A2788">
        <v>2416564</v>
      </c>
      <c r="B2788">
        <v>1</v>
      </c>
      <c r="C2788" t="s">
        <v>80</v>
      </c>
      <c r="D2788" t="s">
        <v>100</v>
      </c>
      <c r="E2788" t="s">
        <v>174</v>
      </c>
      <c r="F2788" t="s">
        <v>1406</v>
      </c>
      <c r="G2788" t="s">
        <v>158</v>
      </c>
      <c r="H2788" t="s">
        <v>135</v>
      </c>
      <c r="I2788" t="s">
        <v>136</v>
      </c>
      <c r="J2788" t="s">
        <v>137</v>
      </c>
      <c r="K2788" t="s">
        <v>159</v>
      </c>
      <c r="L2788" t="s">
        <v>8261</v>
      </c>
      <c r="M2788" t="s">
        <v>8262</v>
      </c>
      <c r="N2788">
        <v>2.9113888879999998</v>
      </c>
      <c r="O2788">
        <v>1</v>
      </c>
      <c r="P2788">
        <v>1340</v>
      </c>
      <c r="Q2788">
        <v>18</v>
      </c>
      <c r="R2788">
        <v>398</v>
      </c>
      <c r="S2788">
        <v>14</v>
      </c>
      <c r="T2788">
        <v>293</v>
      </c>
      <c r="U2788">
        <v>0</v>
      </c>
      <c r="V2788">
        <v>1</v>
      </c>
      <c r="W2788">
        <v>3.5921835134453337</v>
      </c>
      <c r="X2788">
        <v>977.14158591115756</v>
      </c>
      <c r="Y2788">
        <v>379.93500035718023</v>
      </c>
      <c r="Z2788">
        <v>536.68036320452609</v>
      </c>
      <c r="AA2788">
        <v>115.33794258594563</v>
      </c>
      <c r="AB2788">
        <v>631.95268575206626</v>
      </c>
      <c r="AC2788">
        <v>0</v>
      </c>
      <c r="AD2788">
        <v>5.7645683635311009</v>
      </c>
      <c r="AE2788">
        <v>2650.4043296878522</v>
      </c>
    </row>
    <row r="2789" spans="1:31" x14ac:dyDescent="0.25">
      <c r="A2789">
        <v>2416956</v>
      </c>
      <c r="B2789">
        <v>1</v>
      </c>
      <c r="C2789" t="s">
        <v>81</v>
      </c>
      <c r="D2789" t="s">
        <v>119</v>
      </c>
      <c r="E2789" t="s">
        <v>162</v>
      </c>
      <c r="F2789" t="s">
        <v>8263</v>
      </c>
      <c r="G2789" t="s">
        <v>164</v>
      </c>
      <c r="H2789" t="s">
        <v>149</v>
      </c>
      <c r="I2789" t="s">
        <v>136</v>
      </c>
      <c r="J2789" t="s">
        <v>137</v>
      </c>
      <c r="K2789" t="s">
        <v>138</v>
      </c>
      <c r="L2789" t="s">
        <v>8264</v>
      </c>
      <c r="M2789" t="s">
        <v>8265</v>
      </c>
      <c r="N2789">
        <v>0.86499999999999999</v>
      </c>
      <c r="O2789">
        <v>0</v>
      </c>
      <c r="P2789">
        <v>2</v>
      </c>
      <c r="Q2789">
        <v>0</v>
      </c>
      <c r="R2789">
        <v>1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0.19016535580470001</v>
      </c>
      <c r="Y2789">
        <v>0</v>
      </c>
      <c r="Z2789">
        <v>0.30952874532700003</v>
      </c>
      <c r="AA2789">
        <v>0</v>
      </c>
      <c r="AB2789">
        <v>0</v>
      </c>
      <c r="AC2789">
        <v>0</v>
      </c>
      <c r="AD2789">
        <v>0</v>
      </c>
      <c r="AE2789">
        <v>0.49969410113170004</v>
      </c>
    </row>
    <row r="2790" spans="1:31" x14ac:dyDescent="0.25">
      <c r="A2790">
        <v>2417606</v>
      </c>
      <c r="B2790">
        <v>1</v>
      </c>
      <c r="C2790" t="s">
        <v>80</v>
      </c>
      <c r="D2790" t="s">
        <v>96</v>
      </c>
      <c r="E2790" t="s">
        <v>162</v>
      </c>
      <c r="F2790" t="s">
        <v>8266</v>
      </c>
      <c r="G2790" t="s">
        <v>154</v>
      </c>
      <c r="H2790" t="s">
        <v>149</v>
      </c>
      <c r="I2790" t="s">
        <v>136</v>
      </c>
      <c r="J2790" t="s">
        <v>137</v>
      </c>
      <c r="K2790" t="s">
        <v>138</v>
      </c>
      <c r="L2790" t="s">
        <v>8267</v>
      </c>
      <c r="M2790" t="s">
        <v>8268</v>
      </c>
      <c r="N2790">
        <v>1.221666666</v>
      </c>
      <c r="O2790">
        <v>0</v>
      </c>
      <c r="P2790">
        <v>59</v>
      </c>
      <c r="Q2790">
        <v>0</v>
      </c>
      <c r="R2790">
        <v>0</v>
      </c>
      <c r="S2790">
        <v>0</v>
      </c>
      <c r="T2790">
        <v>7</v>
      </c>
      <c r="U2790">
        <v>0</v>
      </c>
      <c r="V2790">
        <v>0</v>
      </c>
      <c r="W2790">
        <v>0</v>
      </c>
      <c r="X2790">
        <v>21.848774188728367</v>
      </c>
      <c r="Y2790">
        <v>0</v>
      </c>
      <c r="Z2790">
        <v>0</v>
      </c>
      <c r="AA2790">
        <v>0</v>
      </c>
      <c r="AB2790">
        <v>3.3046598040534003</v>
      </c>
      <c r="AC2790">
        <v>0</v>
      </c>
      <c r="AD2790">
        <v>0</v>
      </c>
      <c r="AE2790">
        <v>25.153433992781768</v>
      </c>
    </row>
    <row r="2791" spans="1:31" x14ac:dyDescent="0.25">
      <c r="A2791">
        <v>2417002</v>
      </c>
      <c r="B2791">
        <v>1</v>
      </c>
      <c r="C2791" t="s">
        <v>80</v>
      </c>
      <c r="D2791" t="s">
        <v>92</v>
      </c>
      <c r="E2791" t="s">
        <v>152</v>
      </c>
      <c r="F2791" t="s">
        <v>8269</v>
      </c>
      <c r="G2791" t="s">
        <v>403</v>
      </c>
      <c r="H2791" t="s">
        <v>149</v>
      </c>
      <c r="I2791" t="s">
        <v>136</v>
      </c>
      <c r="J2791" t="s">
        <v>137</v>
      </c>
      <c r="K2791" t="s">
        <v>138</v>
      </c>
      <c r="L2791" t="s">
        <v>8270</v>
      </c>
      <c r="M2791" t="s">
        <v>8271</v>
      </c>
      <c r="N2791">
        <v>0.93055555499999998</v>
      </c>
      <c r="O2791">
        <v>0</v>
      </c>
      <c r="P2791">
        <v>14</v>
      </c>
      <c r="Q2791">
        <v>0</v>
      </c>
      <c r="R2791">
        <v>25</v>
      </c>
      <c r="S2791">
        <v>0</v>
      </c>
      <c r="T2791">
        <v>4</v>
      </c>
      <c r="U2791">
        <v>0</v>
      </c>
      <c r="V2791">
        <v>0</v>
      </c>
      <c r="W2791">
        <v>0</v>
      </c>
      <c r="X2791">
        <v>4.1259119342330006</v>
      </c>
      <c r="Y2791">
        <v>0</v>
      </c>
      <c r="Z2791">
        <v>3.8923388960798162</v>
      </c>
      <c r="AA2791">
        <v>0</v>
      </c>
      <c r="AB2791">
        <v>3.2530920825757335</v>
      </c>
      <c r="AC2791">
        <v>0</v>
      </c>
      <c r="AD2791">
        <v>0</v>
      </c>
      <c r="AE2791">
        <v>11.271342912888549</v>
      </c>
    </row>
    <row r="2792" spans="1:31" x14ac:dyDescent="0.25">
      <c r="A2792">
        <v>2417059</v>
      </c>
      <c r="B2792">
        <v>1</v>
      </c>
      <c r="C2792" t="s">
        <v>80</v>
      </c>
      <c r="D2792" t="s">
        <v>103</v>
      </c>
      <c r="E2792" t="s">
        <v>241</v>
      </c>
      <c r="F2792" t="s">
        <v>8272</v>
      </c>
      <c r="G2792" t="s">
        <v>143</v>
      </c>
      <c r="H2792" t="s">
        <v>135</v>
      </c>
      <c r="I2792" t="s">
        <v>136</v>
      </c>
      <c r="J2792" t="s">
        <v>137</v>
      </c>
      <c r="K2792" t="s">
        <v>138</v>
      </c>
      <c r="L2792" t="s">
        <v>8273</v>
      </c>
      <c r="M2792" t="s">
        <v>8274</v>
      </c>
      <c r="N2792">
        <v>0.64397583300000005</v>
      </c>
      <c r="O2792">
        <v>0</v>
      </c>
      <c r="P2792">
        <v>0</v>
      </c>
      <c r="Q2792">
        <v>2</v>
      </c>
      <c r="R2792">
        <v>0</v>
      </c>
      <c r="S2792">
        <v>68</v>
      </c>
      <c r="T2792">
        <v>6</v>
      </c>
      <c r="U2792">
        <v>89</v>
      </c>
      <c r="V2792">
        <v>0</v>
      </c>
      <c r="W2792">
        <v>0</v>
      </c>
      <c r="X2792">
        <v>0</v>
      </c>
      <c r="Y2792">
        <v>0.31053694837549994</v>
      </c>
      <c r="Z2792">
        <v>0</v>
      </c>
      <c r="AA2792">
        <v>311.56118484436411</v>
      </c>
      <c r="AB2792">
        <v>32.881719555139135</v>
      </c>
      <c r="AC2792">
        <v>7976.4982632065785</v>
      </c>
      <c r="AD2792">
        <v>0</v>
      </c>
      <c r="AE2792">
        <v>8321.2517045544573</v>
      </c>
    </row>
    <row r="2793" spans="1:31" x14ac:dyDescent="0.25">
      <c r="A2793">
        <v>2417503</v>
      </c>
      <c r="B2793">
        <v>1</v>
      </c>
      <c r="C2793" t="s">
        <v>81</v>
      </c>
      <c r="D2793" t="s">
        <v>113</v>
      </c>
      <c r="E2793" t="s">
        <v>162</v>
      </c>
      <c r="F2793" t="s">
        <v>8275</v>
      </c>
      <c r="G2793" t="s">
        <v>164</v>
      </c>
      <c r="H2793" t="s">
        <v>149</v>
      </c>
      <c r="I2793" t="s">
        <v>136</v>
      </c>
      <c r="J2793" t="s">
        <v>137</v>
      </c>
      <c r="K2793" t="s">
        <v>138</v>
      </c>
      <c r="L2793" t="s">
        <v>8276</v>
      </c>
      <c r="M2793" t="s">
        <v>8277</v>
      </c>
      <c r="N2793">
        <v>1.1299999999999999</v>
      </c>
      <c r="O2793">
        <v>0</v>
      </c>
      <c r="P2793">
        <v>14</v>
      </c>
      <c r="Q2793">
        <v>0</v>
      </c>
      <c r="R2793">
        <v>2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2.0475211542877001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2.0475211542877001</v>
      </c>
    </row>
    <row r="2794" spans="1:31" x14ac:dyDescent="0.25">
      <c r="A2794">
        <v>2417497</v>
      </c>
      <c r="B2794">
        <v>1</v>
      </c>
      <c r="C2794" t="s">
        <v>81</v>
      </c>
      <c r="D2794" t="s">
        <v>114</v>
      </c>
      <c r="E2794" t="s">
        <v>162</v>
      </c>
      <c r="F2794" t="s">
        <v>8278</v>
      </c>
      <c r="G2794" t="s">
        <v>164</v>
      </c>
      <c r="H2794" t="s">
        <v>149</v>
      </c>
      <c r="I2794" t="s">
        <v>136</v>
      </c>
      <c r="J2794" t="s">
        <v>137</v>
      </c>
      <c r="K2794" t="s">
        <v>138</v>
      </c>
      <c r="L2794" t="s">
        <v>8279</v>
      </c>
      <c r="M2794" t="s">
        <v>8280</v>
      </c>
      <c r="N2794">
        <v>2.0869444439999998</v>
      </c>
      <c r="O2794">
        <v>0</v>
      </c>
      <c r="P2794">
        <v>45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9.3835382671208798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9.3835382671208798</v>
      </c>
    </row>
    <row r="2795" spans="1:31" x14ac:dyDescent="0.25">
      <c r="A2795">
        <v>2416518</v>
      </c>
      <c r="B2795">
        <v>1</v>
      </c>
      <c r="C2795" t="s">
        <v>80</v>
      </c>
      <c r="D2795" t="s">
        <v>85</v>
      </c>
      <c r="E2795" t="s">
        <v>241</v>
      </c>
      <c r="F2795" t="s">
        <v>8281</v>
      </c>
      <c r="G2795" t="s">
        <v>158</v>
      </c>
      <c r="H2795" t="s">
        <v>135</v>
      </c>
      <c r="I2795" t="s">
        <v>136</v>
      </c>
      <c r="J2795" t="s">
        <v>137</v>
      </c>
      <c r="K2795" t="s">
        <v>159</v>
      </c>
      <c r="L2795" t="s">
        <v>8282</v>
      </c>
      <c r="M2795" t="s">
        <v>8283</v>
      </c>
      <c r="N2795">
        <v>4.9336111110000003</v>
      </c>
      <c r="O2795">
        <v>0</v>
      </c>
      <c r="P2795">
        <v>3899</v>
      </c>
      <c r="Q2795">
        <v>0</v>
      </c>
      <c r="R2795">
        <v>0</v>
      </c>
      <c r="S2795">
        <v>0</v>
      </c>
      <c r="T2795">
        <v>169</v>
      </c>
      <c r="U2795">
        <v>0</v>
      </c>
      <c r="V2795">
        <v>0</v>
      </c>
      <c r="W2795">
        <v>0</v>
      </c>
      <c r="X2795">
        <v>4088.7100497719284</v>
      </c>
      <c r="Y2795">
        <v>0</v>
      </c>
      <c r="Z2795">
        <v>0</v>
      </c>
      <c r="AA2795">
        <v>0</v>
      </c>
      <c r="AB2795">
        <v>475.96549426785236</v>
      </c>
      <c r="AC2795">
        <v>0</v>
      </c>
      <c r="AD2795">
        <v>0</v>
      </c>
      <c r="AE2795">
        <v>4564.675544039781</v>
      </c>
    </row>
    <row r="2796" spans="1:31" x14ac:dyDescent="0.25">
      <c r="A2796">
        <v>2417351</v>
      </c>
      <c r="B2796">
        <v>1</v>
      </c>
      <c r="C2796" t="s">
        <v>80</v>
      </c>
      <c r="D2796" t="s">
        <v>84</v>
      </c>
      <c r="E2796" t="s">
        <v>146</v>
      </c>
      <c r="F2796" t="s">
        <v>8284</v>
      </c>
      <c r="G2796" t="s">
        <v>148</v>
      </c>
      <c r="H2796" t="s">
        <v>149</v>
      </c>
      <c r="I2796" t="s">
        <v>136</v>
      </c>
      <c r="J2796" t="s">
        <v>137</v>
      </c>
      <c r="K2796" t="s">
        <v>138</v>
      </c>
      <c r="L2796" t="s">
        <v>8285</v>
      </c>
      <c r="M2796" t="s">
        <v>8286</v>
      </c>
      <c r="N2796">
        <v>1.554444444</v>
      </c>
      <c r="O2796">
        <v>0</v>
      </c>
      <c r="P2796">
        <v>4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1.0731396443245915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1.0731396443245915</v>
      </c>
    </row>
    <row r="2797" spans="1:31" x14ac:dyDescent="0.25">
      <c r="A2797">
        <v>2417205</v>
      </c>
      <c r="B2797">
        <v>1</v>
      </c>
      <c r="C2797" t="s">
        <v>80</v>
      </c>
      <c r="D2797" t="s">
        <v>106</v>
      </c>
      <c r="E2797" t="s">
        <v>174</v>
      </c>
      <c r="F2797" t="s">
        <v>8287</v>
      </c>
      <c r="G2797" t="s">
        <v>143</v>
      </c>
      <c r="H2797" t="s">
        <v>135</v>
      </c>
      <c r="I2797" t="s">
        <v>136</v>
      </c>
      <c r="J2797" t="s">
        <v>137</v>
      </c>
      <c r="K2797" t="s">
        <v>138</v>
      </c>
      <c r="L2797" t="s">
        <v>8288</v>
      </c>
      <c r="M2797" t="s">
        <v>8289</v>
      </c>
      <c r="N2797">
        <v>0.51249999999999996</v>
      </c>
      <c r="O2797">
        <v>6</v>
      </c>
      <c r="P2797">
        <v>18265</v>
      </c>
      <c r="Q2797">
        <v>163</v>
      </c>
      <c r="R2797">
        <v>1004</v>
      </c>
      <c r="S2797">
        <v>86</v>
      </c>
      <c r="T2797">
        <v>2030</v>
      </c>
      <c r="U2797">
        <v>10</v>
      </c>
      <c r="V2797">
        <v>9</v>
      </c>
      <c r="W2797">
        <v>1.0648246004175002</v>
      </c>
      <c r="X2797">
        <v>1591.691729607229</v>
      </c>
      <c r="Y2797">
        <v>262.61442654230609</v>
      </c>
      <c r="Z2797">
        <v>120.95736150197875</v>
      </c>
      <c r="AA2797">
        <v>498.94630527970799</v>
      </c>
      <c r="AB2797">
        <v>861.92063578056263</v>
      </c>
      <c r="AC2797">
        <v>864.65625658282488</v>
      </c>
      <c r="AD2797">
        <v>107.53101909935098</v>
      </c>
      <c r="AE2797">
        <v>4309.382558994379</v>
      </c>
    </row>
    <row r="2798" spans="1:31" x14ac:dyDescent="0.25">
      <c r="A2798">
        <v>2416581</v>
      </c>
      <c r="B2798">
        <v>1</v>
      </c>
      <c r="C2798" t="s">
        <v>80</v>
      </c>
      <c r="D2798" t="s">
        <v>97</v>
      </c>
      <c r="E2798" t="s">
        <v>146</v>
      </c>
      <c r="F2798" t="s">
        <v>8290</v>
      </c>
      <c r="G2798" t="s">
        <v>148</v>
      </c>
      <c r="H2798" t="s">
        <v>149</v>
      </c>
      <c r="I2798" t="s">
        <v>136</v>
      </c>
      <c r="J2798" t="s">
        <v>137</v>
      </c>
      <c r="K2798" t="s">
        <v>138</v>
      </c>
      <c r="L2798" t="s">
        <v>8291</v>
      </c>
      <c r="M2798" t="s">
        <v>8292</v>
      </c>
      <c r="N2798">
        <v>1.213333333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6.1003437351900003E-2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6.1003437351900003E-2</v>
      </c>
    </row>
    <row r="2799" spans="1:31" x14ac:dyDescent="0.25">
      <c r="A2799">
        <v>2417434</v>
      </c>
      <c r="B2799">
        <v>1</v>
      </c>
      <c r="C2799" t="s">
        <v>80</v>
      </c>
      <c r="D2799" t="s">
        <v>104</v>
      </c>
      <c r="E2799" t="s">
        <v>141</v>
      </c>
      <c r="F2799" t="s">
        <v>1880</v>
      </c>
      <c r="G2799" t="s">
        <v>143</v>
      </c>
      <c r="H2799" t="s">
        <v>135</v>
      </c>
      <c r="I2799" t="s">
        <v>136</v>
      </c>
      <c r="J2799" t="s">
        <v>137</v>
      </c>
      <c r="K2799" t="s">
        <v>138</v>
      </c>
      <c r="L2799" t="s">
        <v>8109</v>
      </c>
      <c r="M2799" t="s">
        <v>8293</v>
      </c>
      <c r="N2799">
        <v>2.2625000000000002</v>
      </c>
      <c r="O2799">
        <v>4</v>
      </c>
      <c r="P2799">
        <v>0</v>
      </c>
      <c r="Q2799">
        <v>4</v>
      </c>
      <c r="R2799">
        <v>0</v>
      </c>
      <c r="S2799">
        <v>8</v>
      </c>
      <c r="T2799">
        <v>0</v>
      </c>
      <c r="U2799">
        <v>0</v>
      </c>
      <c r="V2799">
        <v>0</v>
      </c>
      <c r="W2799">
        <v>3.8119177665524999</v>
      </c>
      <c r="X2799">
        <v>0</v>
      </c>
      <c r="Y2799">
        <v>2.0360650440306363</v>
      </c>
      <c r="Z2799">
        <v>0</v>
      </c>
      <c r="AA2799">
        <v>6.9460587761419372</v>
      </c>
      <c r="AB2799">
        <v>0</v>
      </c>
      <c r="AC2799">
        <v>0</v>
      </c>
      <c r="AD2799">
        <v>0</v>
      </c>
      <c r="AE2799">
        <v>12.794041586725074</v>
      </c>
    </row>
    <row r="2800" spans="1:31" x14ac:dyDescent="0.25">
      <c r="A2800">
        <v>2417271</v>
      </c>
      <c r="B2800">
        <v>1</v>
      </c>
      <c r="C2800" t="s">
        <v>81</v>
      </c>
      <c r="D2800" t="s">
        <v>115</v>
      </c>
      <c r="E2800" t="s">
        <v>162</v>
      </c>
      <c r="F2800" t="s">
        <v>8294</v>
      </c>
      <c r="G2800" t="s">
        <v>164</v>
      </c>
      <c r="H2800" t="s">
        <v>149</v>
      </c>
      <c r="I2800" t="s">
        <v>136</v>
      </c>
      <c r="J2800" t="s">
        <v>137</v>
      </c>
      <c r="K2800" t="s">
        <v>138</v>
      </c>
      <c r="L2800" t="s">
        <v>8295</v>
      </c>
      <c r="M2800" t="s">
        <v>8296</v>
      </c>
      <c r="N2800">
        <v>3.486111111</v>
      </c>
      <c r="O2800">
        <v>0</v>
      </c>
      <c r="P2800">
        <v>26</v>
      </c>
      <c r="Q2800">
        <v>0</v>
      </c>
      <c r="R2800">
        <v>0</v>
      </c>
      <c r="S2800">
        <v>0</v>
      </c>
      <c r="T2800">
        <v>3</v>
      </c>
      <c r="U2800">
        <v>0</v>
      </c>
      <c r="V2800">
        <v>0</v>
      </c>
      <c r="W2800">
        <v>0</v>
      </c>
      <c r="X2800">
        <v>7.236175548119701</v>
      </c>
      <c r="Y2800">
        <v>0</v>
      </c>
      <c r="Z2800">
        <v>0</v>
      </c>
      <c r="AA2800">
        <v>0</v>
      </c>
      <c r="AB2800">
        <v>1.2949999485689001</v>
      </c>
      <c r="AC2800">
        <v>0</v>
      </c>
      <c r="AD2800">
        <v>0</v>
      </c>
      <c r="AE2800">
        <v>8.5311754966886006</v>
      </c>
    </row>
    <row r="2801" spans="1:31" x14ac:dyDescent="0.25">
      <c r="A2801">
        <v>2417248</v>
      </c>
      <c r="B2801">
        <v>1</v>
      </c>
      <c r="C2801" t="s">
        <v>80</v>
      </c>
      <c r="D2801" t="s">
        <v>93</v>
      </c>
      <c r="E2801" t="s">
        <v>174</v>
      </c>
      <c r="F2801" t="s">
        <v>8297</v>
      </c>
      <c r="G2801" t="s">
        <v>143</v>
      </c>
      <c r="H2801" t="s">
        <v>135</v>
      </c>
      <c r="I2801" t="s">
        <v>136</v>
      </c>
      <c r="J2801" t="s">
        <v>137</v>
      </c>
      <c r="K2801" t="s">
        <v>138</v>
      </c>
      <c r="L2801" t="s">
        <v>8298</v>
      </c>
      <c r="M2801" t="s">
        <v>8299</v>
      </c>
      <c r="N2801">
        <v>0.10666666599999999</v>
      </c>
      <c r="O2801">
        <v>0</v>
      </c>
      <c r="P2801">
        <v>427</v>
      </c>
      <c r="Q2801">
        <v>45</v>
      </c>
      <c r="R2801">
        <v>27</v>
      </c>
      <c r="S2801">
        <v>10</v>
      </c>
      <c r="T2801">
        <v>71</v>
      </c>
      <c r="U2801">
        <v>1</v>
      </c>
      <c r="V2801">
        <v>0</v>
      </c>
      <c r="W2801">
        <v>0</v>
      </c>
      <c r="X2801">
        <v>7.4267080329280057</v>
      </c>
      <c r="Y2801">
        <v>8.5782812310272014</v>
      </c>
      <c r="Z2801">
        <v>1.1264272661973334</v>
      </c>
      <c r="AA2801">
        <v>3.7401199297696008</v>
      </c>
      <c r="AB2801">
        <v>5.1771328787744011</v>
      </c>
      <c r="AC2801">
        <v>13.939029247289602</v>
      </c>
      <c r="AD2801">
        <v>0</v>
      </c>
      <c r="AE2801">
        <v>39.987698585986145</v>
      </c>
    </row>
    <row r="2802" spans="1:31" x14ac:dyDescent="0.25">
      <c r="A2802">
        <v>2416793</v>
      </c>
      <c r="B2802">
        <v>1</v>
      </c>
      <c r="C2802" t="s">
        <v>80</v>
      </c>
      <c r="D2802" t="s">
        <v>104</v>
      </c>
      <c r="E2802" t="s">
        <v>288</v>
      </c>
      <c r="F2802" t="s">
        <v>8300</v>
      </c>
      <c r="G2802" t="s">
        <v>1488</v>
      </c>
      <c r="H2802" t="s">
        <v>149</v>
      </c>
      <c r="I2802" t="s">
        <v>136</v>
      </c>
      <c r="J2802" t="s">
        <v>137</v>
      </c>
      <c r="K2802" t="s">
        <v>138</v>
      </c>
      <c r="L2802" t="s">
        <v>8301</v>
      </c>
      <c r="M2802" t="s">
        <v>8302</v>
      </c>
      <c r="N2802">
        <v>2.9580555550000001</v>
      </c>
      <c r="O2802">
        <v>0</v>
      </c>
      <c r="P2802">
        <v>96</v>
      </c>
      <c r="Q2802">
        <v>0</v>
      </c>
      <c r="R2802">
        <v>3</v>
      </c>
      <c r="S2802">
        <v>0</v>
      </c>
      <c r="T2802">
        <v>7</v>
      </c>
      <c r="U2802">
        <v>0</v>
      </c>
      <c r="V2802">
        <v>0</v>
      </c>
      <c r="W2802">
        <v>0</v>
      </c>
      <c r="X2802">
        <v>59.648831963522838</v>
      </c>
      <c r="Y2802">
        <v>0</v>
      </c>
      <c r="Z2802">
        <v>0</v>
      </c>
      <c r="AA2802">
        <v>0</v>
      </c>
      <c r="AB2802">
        <v>12.202842481495749</v>
      </c>
      <c r="AC2802">
        <v>0</v>
      </c>
      <c r="AD2802">
        <v>0</v>
      </c>
      <c r="AE2802">
        <v>71.851674445018588</v>
      </c>
    </row>
    <row r="2803" spans="1:31" x14ac:dyDescent="0.25">
      <c r="A2803">
        <v>2416916</v>
      </c>
      <c r="B2803">
        <v>1</v>
      </c>
      <c r="C2803" t="s">
        <v>80</v>
      </c>
      <c r="D2803" t="s">
        <v>106</v>
      </c>
      <c r="E2803" t="s">
        <v>146</v>
      </c>
      <c r="F2803" t="s">
        <v>8303</v>
      </c>
      <c r="G2803" t="s">
        <v>282</v>
      </c>
      <c r="H2803" t="s">
        <v>149</v>
      </c>
      <c r="I2803" t="s">
        <v>136</v>
      </c>
      <c r="J2803" t="s">
        <v>137</v>
      </c>
      <c r="K2803" t="s">
        <v>138</v>
      </c>
      <c r="L2803" t="s">
        <v>8304</v>
      </c>
      <c r="M2803" t="s">
        <v>8305</v>
      </c>
      <c r="N2803">
        <v>0.52555555499999995</v>
      </c>
      <c r="O2803">
        <v>0</v>
      </c>
      <c r="P2803">
        <v>14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1.0172830352507332</v>
      </c>
      <c r="Y2803">
        <v>0</v>
      </c>
      <c r="Z2803">
        <v>0</v>
      </c>
      <c r="AA2803">
        <v>0</v>
      </c>
      <c r="AB2803">
        <v>1.274802092025E-2</v>
      </c>
      <c r="AC2803">
        <v>0</v>
      </c>
      <c r="AD2803">
        <v>0</v>
      </c>
      <c r="AE2803">
        <v>1.0300310561709831</v>
      </c>
    </row>
    <row r="2804" spans="1:31" x14ac:dyDescent="0.25">
      <c r="A2804">
        <v>2417457</v>
      </c>
      <c r="B2804">
        <v>1</v>
      </c>
      <c r="C2804" t="s">
        <v>80</v>
      </c>
      <c r="D2804" t="s">
        <v>108</v>
      </c>
      <c r="E2804" t="s">
        <v>141</v>
      </c>
      <c r="F2804" t="s">
        <v>4472</v>
      </c>
      <c r="G2804" t="s">
        <v>143</v>
      </c>
      <c r="H2804" t="s">
        <v>135</v>
      </c>
      <c r="I2804" t="s">
        <v>136</v>
      </c>
      <c r="J2804" t="s">
        <v>137</v>
      </c>
      <c r="K2804" t="s">
        <v>138</v>
      </c>
      <c r="L2804" t="s">
        <v>8306</v>
      </c>
      <c r="M2804" t="s">
        <v>8307</v>
      </c>
      <c r="N2804">
        <v>0.59388888799999995</v>
      </c>
      <c r="O2804">
        <v>0</v>
      </c>
      <c r="P2804">
        <v>692</v>
      </c>
      <c r="Q2804">
        <v>0</v>
      </c>
      <c r="R2804">
        <v>102</v>
      </c>
      <c r="S2804">
        <v>3</v>
      </c>
      <c r="T2804">
        <v>118</v>
      </c>
      <c r="U2804">
        <v>0</v>
      </c>
      <c r="V2804">
        <v>0</v>
      </c>
      <c r="W2804">
        <v>0</v>
      </c>
      <c r="X2804">
        <v>55.36457873887894</v>
      </c>
      <c r="Y2804">
        <v>0</v>
      </c>
      <c r="Z2804">
        <v>2.1146555000659446</v>
      </c>
      <c r="AA2804">
        <v>1.8073612846183056</v>
      </c>
      <c r="AB2804">
        <v>22.884837709997186</v>
      </c>
      <c r="AC2804">
        <v>0</v>
      </c>
      <c r="AD2804">
        <v>0</v>
      </c>
      <c r="AE2804">
        <v>82.171433233560379</v>
      </c>
    </row>
    <row r="2805" spans="1:31" x14ac:dyDescent="0.25">
      <c r="A2805">
        <v>2417148</v>
      </c>
      <c r="B2805">
        <v>1</v>
      </c>
      <c r="C2805" t="s">
        <v>80</v>
      </c>
      <c r="D2805" t="s">
        <v>103</v>
      </c>
      <c r="E2805" t="s">
        <v>241</v>
      </c>
      <c r="F2805" t="s">
        <v>8308</v>
      </c>
      <c r="G2805" t="s">
        <v>143</v>
      </c>
      <c r="H2805" t="s">
        <v>135</v>
      </c>
      <c r="I2805" t="s">
        <v>136</v>
      </c>
      <c r="J2805" t="s">
        <v>137</v>
      </c>
      <c r="K2805" t="s">
        <v>138</v>
      </c>
      <c r="L2805" t="s">
        <v>8309</v>
      </c>
      <c r="M2805" t="s">
        <v>8310</v>
      </c>
      <c r="N2805">
        <v>0.10271944399999999</v>
      </c>
      <c r="O2805">
        <v>0</v>
      </c>
      <c r="P2805">
        <v>54</v>
      </c>
      <c r="Q2805">
        <v>1</v>
      </c>
      <c r="R2805">
        <v>3</v>
      </c>
      <c r="S2805">
        <v>18</v>
      </c>
      <c r="T2805">
        <v>22</v>
      </c>
      <c r="U2805">
        <v>17</v>
      </c>
      <c r="V2805">
        <v>8</v>
      </c>
      <c r="W2805">
        <v>0</v>
      </c>
      <c r="X2805">
        <v>1.4012423418706497</v>
      </c>
      <c r="Y2805">
        <v>0</v>
      </c>
      <c r="Z2805">
        <v>2.5112534803875E-2</v>
      </c>
      <c r="AA2805">
        <v>3.4628315012689983</v>
      </c>
      <c r="AB2805">
        <v>10.209344379212999</v>
      </c>
      <c r="AC2805">
        <v>1021.7033031268456</v>
      </c>
      <c r="AD2805">
        <v>87.710887766576249</v>
      </c>
      <c r="AE2805">
        <v>1124.5127216505784</v>
      </c>
    </row>
    <row r="2806" spans="1:31" x14ac:dyDescent="0.25">
      <c r="A2806">
        <v>2416650</v>
      </c>
      <c r="B2806">
        <v>1</v>
      </c>
      <c r="C2806" t="s">
        <v>80</v>
      </c>
      <c r="D2806" t="s">
        <v>88</v>
      </c>
      <c r="E2806" t="s">
        <v>241</v>
      </c>
      <c r="F2806" t="s">
        <v>8311</v>
      </c>
      <c r="G2806" t="s">
        <v>7895</v>
      </c>
      <c r="H2806" t="s">
        <v>3075</v>
      </c>
      <c r="I2806" t="s">
        <v>136</v>
      </c>
      <c r="J2806" t="s">
        <v>137</v>
      </c>
      <c r="K2806" t="s">
        <v>138</v>
      </c>
      <c r="L2806" t="s">
        <v>8312</v>
      </c>
      <c r="M2806" t="s">
        <v>8313</v>
      </c>
      <c r="N2806">
        <v>0.40194444400000001</v>
      </c>
      <c r="O2806">
        <v>0</v>
      </c>
      <c r="P2806">
        <v>5895</v>
      </c>
      <c r="Q2806">
        <v>0</v>
      </c>
      <c r="R2806">
        <v>0</v>
      </c>
      <c r="S2806">
        <v>0</v>
      </c>
      <c r="T2806">
        <v>352</v>
      </c>
      <c r="U2806">
        <v>0</v>
      </c>
      <c r="V2806">
        <v>1</v>
      </c>
      <c r="W2806">
        <v>0</v>
      </c>
      <c r="X2806">
        <v>524.46402462844446</v>
      </c>
      <c r="Y2806">
        <v>0</v>
      </c>
      <c r="Z2806">
        <v>0</v>
      </c>
      <c r="AA2806">
        <v>0</v>
      </c>
      <c r="AB2806">
        <v>123.33923816495403</v>
      </c>
      <c r="AC2806">
        <v>0</v>
      </c>
      <c r="AD2806">
        <v>2.0942304850539997</v>
      </c>
      <c r="AE2806">
        <v>649.89749327845254</v>
      </c>
    </row>
    <row r="2807" spans="1:31" x14ac:dyDescent="0.25">
      <c r="A2807">
        <v>2416893</v>
      </c>
      <c r="B2807">
        <v>1</v>
      </c>
      <c r="C2807" t="s">
        <v>80</v>
      </c>
      <c r="D2807" t="s">
        <v>103</v>
      </c>
      <c r="E2807" t="s">
        <v>146</v>
      </c>
      <c r="F2807" t="s">
        <v>8314</v>
      </c>
      <c r="G2807" t="s">
        <v>148</v>
      </c>
      <c r="H2807" t="s">
        <v>149</v>
      </c>
      <c r="I2807" t="s">
        <v>136</v>
      </c>
      <c r="J2807" t="s">
        <v>137</v>
      </c>
      <c r="K2807" t="s">
        <v>138</v>
      </c>
      <c r="L2807" t="s">
        <v>8315</v>
      </c>
      <c r="M2807" t="s">
        <v>8316</v>
      </c>
      <c r="N2807">
        <v>2.1411111109999998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2.2586369652645337</v>
      </c>
      <c r="AC2807">
        <v>0</v>
      </c>
      <c r="AD2807">
        <v>0</v>
      </c>
      <c r="AE2807">
        <v>2.2586369652645337</v>
      </c>
    </row>
    <row r="2808" spans="1:31" x14ac:dyDescent="0.25">
      <c r="A2808">
        <v>2417414</v>
      </c>
      <c r="B2808">
        <v>1</v>
      </c>
      <c r="C2808" t="s">
        <v>81</v>
      </c>
      <c r="D2808" t="s">
        <v>123</v>
      </c>
      <c r="E2808" t="s">
        <v>146</v>
      </c>
      <c r="F2808" t="s">
        <v>8317</v>
      </c>
      <c r="G2808" t="s">
        <v>148</v>
      </c>
      <c r="H2808" t="s">
        <v>149</v>
      </c>
      <c r="I2808" t="s">
        <v>136</v>
      </c>
      <c r="J2808" t="s">
        <v>137</v>
      </c>
      <c r="K2808" t="s">
        <v>138</v>
      </c>
      <c r="L2808" t="s">
        <v>8318</v>
      </c>
      <c r="M2808" t="s">
        <v>8319</v>
      </c>
      <c r="N2808">
        <v>3.1191666659999999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0.39144034200474997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0.39144034200474997</v>
      </c>
    </row>
    <row r="2809" spans="1:31" x14ac:dyDescent="0.25">
      <c r="A2809">
        <v>2416730</v>
      </c>
      <c r="B2809">
        <v>1</v>
      </c>
      <c r="C2809" t="s">
        <v>80</v>
      </c>
      <c r="D2809" t="s">
        <v>94</v>
      </c>
      <c r="E2809" t="s">
        <v>146</v>
      </c>
      <c r="F2809" t="s">
        <v>8320</v>
      </c>
      <c r="G2809" t="s">
        <v>168</v>
      </c>
      <c r="H2809" t="s">
        <v>149</v>
      </c>
      <c r="I2809" t="s">
        <v>136</v>
      </c>
      <c r="J2809" t="s">
        <v>3</v>
      </c>
      <c r="K2809" t="s">
        <v>138</v>
      </c>
      <c r="L2809" t="s">
        <v>8321</v>
      </c>
      <c r="M2809" t="s">
        <v>8322</v>
      </c>
      <c r="N2809">
        <v>8.4211111110000001</v>
      </c>
      <c r="O2809">
        <v>0</v>
      </c>
      <c r="P2809">
        <v>10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27.433357780290383</v>
      </c>
      <c r="Y2809">
        <v>0</v>
      </c>
      <c r="Z2809">
        <v>0</v>
      </c>
      <c r="AA2809">
        <v>0</v>
      </c>
      <c r="AB2809">
        <v>2.071240800389325</v>
      </c>
      <c r="AC2809">
        <v>0</v>
      </c>
      <c r="AD2809">
        <v>0</v>
      </c>
      <c r="AE2809">
        <v>29.504598580679708</v>
      </c>
    </row>
    <row r="2810" spans="1:31" x14ac:dyDescent="0.25">
      <c r="A2810">
        <v>2417583</v>
      </c>
      <c r="B2810">
        <v>1</v>
      </c>
      <c r="C2810" t="s">
        <v>80</v>
      </c>
      <c r="D2810" t="s">
        <v>108</v>
      </c>
      <c r="E2810" t="s">
        <v>146</v>
      </c>
      <c r="F2810" t="s">
        <v>8323</v>
      </c>
      <c r="G2810" t="s">
        <v>148</v>
      </c>
      <c r="H2810" t="s">
        <v>149</v>
      </c>
      <c r="I2810" t="s">
        <v>136</v>
      </c>
      <c r="J2810" t="s">
        <v>137</v>
      </c>
      <c r="K2810" t="s">
        <v>138</v>
      </c>
      <c r="L2810" t="s">
        <v>8324</v>
      </c>
      <c r="M2810" t="s">
        <v>8325</v>
      </c>
      <c r="N2810">
        <v>4.9908333330000003</v>
      </c>
      <c r="O2810">
        <v>0</v>
      </c>
      <c r="P2810">
        <v>1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1.2119764041617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1.2119764041617</v>
      </c>
    </row>
    <row r="2811" spans="1:31" x14ac:dyDescent="0.25">
      <c r="A2811">
        <v>2417334</v>
      </c>
      <c r="B2811">
        <v>1</v>
      </c>
      <c r="C2811" t="s">
        <v>80</v>
      </c>
      <c r="D2811" t="s">
        <v>88</v>
      </c>
      <c r="E2811" t="s">
        <v>146</v>
      </c>
      <c r="F2811" t="s">
        <v>8326</v>
      </c>
      <c r="G2811" t="s">
        <v>148</v>
      </c>
      <c r="H2811" t="s">
        <v>149</v>
      </c>
      <c r="I2811" t="s">
        <v>136</v>
      </c>
      <c r="J2811" t="s">
        <v>137</v>
      </c>
      <c r="K2811" t="s">
        <v>138</v>
      </c>
      <c r="L2811" t="s">
        <v>8327</v>
      </c>
      <c r="M2811" t="s">
        <v>8328</v>
      </c>
      <c r="N2811">
        <v>2.2055555550000001</v>
      </c>
      <c r="O2811">
        <v>0</v>
      </c>
      <c r="P2811">
        <v>2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1.4221362888062667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1.4221362888062667</v>
      </c>
    </row>
    <row r="2812" spans="1:31" x14ac:dyDescent="0.25">
      <c r="A2812">
        <v>2416687</v>
      </c>
      <c r="B2812">
        <v>1</v>
      </c>
      <c r="C2812" t="s">
        <v>81</v>
      </c>
      <c r="D2812" t="s">
        <v>123</v>
      </c>
      <c r="E2812" t="s">
        <v>132</v>
      </c>
      <c r="F2812" t="s">
        <v>8329</v>
      </c>
      <c r="G2812" t="s">
        <v>143</v>
      </c>
      <c r="H2812" t="s">
        <v>135</v>
      </c>
      <c r="I2812" t="s">
        <v>136</v>
      </c>
      <c r="J2812" t="s">
        <v>137</v>
      </c>
      <c r="K2812" t="s">
        <v>138</v>
      </c>
      <c r="L2812" t="s">
        <v>8330</v>
      </c>
      <c r="M2812" t="s">
        <v>8331</v>
      </c>
      <c r="N2812">
        <v>0.85138888800000001</v>
      </c>
      <c r="O2812">
        <v>0</v>
      </c>
      <c r="P2812">
        <v>1140</v>
      </c>
      <c r="Q2812">
        <v>0</v>
      </c>
      <c r="R2812">
        <v>0</v>
      </c>
      <c r="S2812">
        <v>0</v>
      </c>
      <c r="T2812">
        <v>680</v>
      </c>
      <c r="U2812">
        <v>1</v>
      </c>
      <c r="V2812">
        <v>10</v>
      </c>
      <c r="W2812">
        <v>0</v>
      </c>
      <c r="X2812">
        <v>173.00130854445425</v>
      </c>
      <c r="Y2812">
        <v>0</v>
      </c>
      <c r="Z2812">
        <v>0</v>
      </c>
      <c r="AA2812">
        <v>0</v>
      </c>
      <c r="AB2812">
        <v>365.56643334434847</v>
      </c>
      <c r="AC2812">
        <v>39.644621466733341</v>
      </c>
      <c r="AD2812">
        <v>81.44579780163734</v>
      </c>
      <c r="AE2812">
        <v>659.65816115717348</v>
      </c>
    </row>
    <row r="2813" spans="1:31" x14ac:dyDescent="0.25">
      <c r="A2813">
        <v>2416836</v>
      </c>
      <c r="B2813">
        <v>1</v>
      </c>
      <c r="C2813" t="s">
        <v>80</v>
      </c>
      <c r="D2813" t="s">
        <v>105</v>
      </c>
      <c r="E2813" t="s">
        <v>132</v>
      </c>
      <c r="F2813" t="s">
        <v>8332</v>
      </c>
      <c r="G2813" t="s">
        <v>215</v>
      </c>
      <c r="H2813" t="s">
        <v>135</v>
      </c>
      <c r="I2813" t="s">
        <v>136</v>
      </c>
      <c r="J2813" t="s">
        <v>137</v>
      </c>
      <c r="K2813" t="s">
        <v>138</v>
      </c>
      <c r="L2813" t="s">
        <v>8333</v>
      </c>
      <c r="M2813" t="s">
        <v>8334</v>
      </c>
      <c r="N2813">
        <v>3.0858333330000001</v>
      </c>
      <c r="O2813">
        <v>1</v>
      </c>
      <c r="P2813">
        <v>0</v>
      </c>
      <c r="Q2813">
        <v>7</v>
      </c>
      <c r="R2813">
        <v>0</v>
      </c>
      <c r="S2813">
        <v>5</v>
      </c>
      <c r="T2813">
        <v>0</v>
      </c>
      <c r="U2813">
        <v>1</v>
      </c>
      <c r="V2813">
        <v>0</v>
      </c>
      <c r="W2813">
        <v>0.21103609534720003</v>
      </c>
      <c r="X2813">
        <v>0</v>
      </c>
      <c r="Y2813">
        <v>20.718572247492986</v>
      </c>
      <c r="Z2813">
        <v>0</v>
      </c>
      <c r="AA2813">
        <v>70.363049598759446</v>
      </c>
      <c r="AB2813">
        <v>0</v>
      </c>
      <c r="AC2813">
        <v>341.89262025391594</v>
      </c>
      <c r="AD2813">
        <v>0</v>
      </c>
      <c r="AE2813">
        <v>433.18527819551559</v>
      </c>
    </row>
    <row r="2814" spans="1:31" x14ac:dyDescent="0.25">
      <c r="A2814">
        <v>2417377</v>
      </c>
      <c r="B2814">
        <v>1</v>
      </c>
      <c r="C2814" t="s">
        <v>80</v>
      </c>
      <c r="D2814" t="s">
        <v>108</v>
      </c>
      <c r="E2814" t="s">
        <v>162</v>
      </c>
      <c r="F2814" t="s">
        <v>8335</v>
      </c>
      <c r="G2814" t="s">
        <v>164</v>
      </c>
      <c r="H2814" t="s">
        <v>149</v>
      </c>
      <c r="I2814" t="s">
        <v>136</v>
      </c>
      <c r="J2814" t="s">
        <v>137</v>
      </c>
      <c r="K2814" t="s">
        <v>138</v>
      </c>
      <c r="L2814" t="s">
        <v>8336</v>
      </c>
      <c r="M2814" t="s">
        <v>8337</v>
      </c>
      <c r="N2814">
        <v>1.4738888880000001</v>
      </c>
      <c r="O2814">
        <v>0</v>
      </c>
      <c r="P2814">
        <v>7</v>
      </c>
      <c r="Q2814">
        <v>0</v>
      </c>
      <c r="R2814">
        <v>1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1.5514096297723667</v>
      </c>
      <c r="Y2814">
        <v>0</v>
      </c>
      <c r="Z2814">
        <v>0.63092979745777777</v>
      </c>
      <c r="AA2814">
        <v>0</v>
      </c>
      <c r="AB2814">
        <v>0</v>
      </c>
      <c r="AC2814">
        <v>0</v>
      </c>
      <c r="AD2814">
        <v>0</v>
      </c>
      <c r="AE2814">
        <v>2.1823394272301444</v>
      </c>
    </row>
    <row r="2815" spans="1:31" x14ac:dyDescent="0.25">
      <c r="A2815">
        <v>2416521</v>
      </c>
      <c r="B2815">
        <v>1</v>
      </c>
      <c r="C2815" t="s">
        <v>80</v>
      </c>
      <c r="D2815" t="s">
        <v>96</v>
      </c>
      <c r="E2815" t="s">
        <v>162</v>
      </c>
      <c r="F2815" t="s">
        <v>8338</v>
      </c>
      <c r="G2815" t="s">
        <v>455</v>
      </c>
      <c r="H2815" t="s">
        <v>149</v>
      </c>
      <c r="I2815" t="s">
        <v>136</v>
      </c>
      <c r="J2815" t="s">
        <v>137</v>
      </c>
      <c r="K2815" t="s">
        <v>138</v>
      </c>
      <c r="L2815" t="s">
        <v>8339</v>
      </c>
      <c r="M2815" t="s">
        <v>8340</v>
      </c>
      <c r="N2815">
        <v>0.97638888800000001</v>
      </c>
      <c r="O2815">
        <v>0</v>
      </c>
      <c r="P2815">
        <v>8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>
        <v>0</v>
      </c>
      <c r="X2815">
        <v>0.76902808870610828</v>
      </c>
      <c r="Y2815">
        <v>0</v>
      </c>
      <c r="Z2815">
        <v>0</v>
      </c>
      <c r="AA2815">
        <v>0</v>
      </c>
      <c r="AB2815">
        <v>1.2569892033200001E-2</v>
      </c>
      <c r="AC2815">
        <v>0</v>
      </c>
      <c r="AD2815">
        <v>0</v>
      </c>
      <c r="AE2815">
        <v>0.78159798073930831</v>
      </c>
    </row>
    <row r="2816" spans="1:31" x14ac:dyDescent="0.25">
      <c r="A2816">
        <v>2417185</v>
      </c>
      <c r="B2816">
        <v>1</v>
      </c>
      <c r="C2816" t="s">
        <v>80</v>
      </c>
      <c r="D2816" t="s">
        <v>108</v>
      </c>
      <c r="E2816" t="s">
        <v>162</v>
      </c>
      <c r="F2816" t="s">
        <v>8341</v>
      </c>
      <c r="G2816" t="s">
        <v>164</v>
      </c>
      <c r="H2816" t="s">
        <v>149</v>
      </c>
      <c r="I2816" t="s">
        <v>136</v>
      </c>
      <c r="J2816" t="s">
        <v>137</v>
      </c>
      <c r="K2816" t="s">
        <v>138</v>
      </c>
      <c r="L2816" t="s">
        <v>8342</v>
      </c>
      <c r="M2816" t="s">
        <v>8343</v>
      </c>
      <c r="N2816">
        <v>1.0638888879999999</v>
      </c>
      <c r="O2816">
        <v>0</v>
      </c>
      <c r="P2816">
        <v>5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0.67242143767253348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0.67242143767253348</v>
      </c>
    </row>
    <row r="2817" spans="1:31" x14ac:dyDescent="0.25">
      <c r="A2817">
        <v>2416498</v>
      </c>
      <c r="B2817">
        <v>1</v>
      </c>
      <c r="C2817" t="s">
        <v>81</v>
      </c>
      <c r="D2817" t="s">
        <v>123</v>
      </c>
      <c r="E2817" t="s">
        <v>132</v>
      </c>
      <c r="F2817" t="s">
        <v>8344</v>
      </c>
      <c r="G2817" t="s">
        <v>215</v>
      </c>
      <c r="H2817" t="s">
        <v>135</v>
      </c>
      <c r="I2817" t="s">
        <v>136</v>
      </c>
      <c r="J2817" t="s">
        <v>137</v>
      </c>
      <c r="K2817" t="s">
        <v>138</v>
      </c>
      <c r="L2817" t="s">
        <v>8345</v>
      </c>
      <c r="M2817" t="s">
        <v>8346</v>
      </c>
      <c r="N2817">
        <v>0.72805555499999997</v>
      </c>
      <c r="O2817">
        <v>0</v>
      </c>
      <c r="P2817">
        <v>5</v>
      </c>
      <c r="Q2817">
        <v>0</v>
      </c>
      <c r="R2817">
        <v>0</v>
      </c>
      <c r="S2817">
        <v>0</v>
      </c>
      <c r="T2817">
        <v>634</v>
      </c>
      <c r="U2817">
        <v>1</v>
      </c>
      <c r="V2817">
        <v>11</v>
      </c>
      <c r="W2817">
        <v>0</v>
      </c>
      <c r="X2817">
        <v>1.0801933630134</v>
      </c>
      <c r="Y2817">
        <v>0</v>
      </c>
      <c r="Z2817">
        <v>0</v>
      </c>
      <c r="AA2817">
        <v>0</v>
      </c>
      <c r="AB2817">
        <v>294.65469760768082</v>
      </c>
      <c r="AC2817">
        <v>39.169395515833337</v>
      </c>
      <c r="AD2817">
        <v>138.74990824630791</v>
      </c>
      <c r="AE2817">
        <v>473.65419473283544</v>
      </c>
    </row>
    <row r="2818" spans="1:31" x14ac:dyDescent="0.25">
      <c r="A2818">
        <v>2416976</v>
      </c>
      <c r="B2818">
        <v>1</v>
      </c>
      <c r="C2818" t="s">
        <v>80</v>
      </c>
      <c r="D2818" t="s">
        <v>103</v>
      </c>
      <c r="E2818" t="s">
        <v>141</v>
      </c>
      <c r="F2818" t="s">
        <v>8347</v>
      </c>
      <c r="G2818" t="s">
        <v>143</v>
      </c>
      <c r="H2818" t="s">
        <v>135</v>
      </c>
      <c r="I2818" t="s">
        <v>136</v>
      </c>
      <c r="J2818" t="s">
        <v>137</v>
      </c>
      <c r="K2818" t="s">
        <v>138</v>
      </c>
      <c r="L2818" t="s">
        <v>8348</v>
      </c>
      <c r="M2818" t="s">
        <v>8349</v>
      </c>
      <c r="N2818">
        <v>1.653333333</v>
      </c>
      <c r="O2818">
        <v>0</v>
      </c>
      <c r="P2818">
        <v>547</v>
      </c>
      <c r="Q2818">
        <v>20</v>
      </c>
      <c r="R2818">
        <v>2</v>
      </c>
      <c r="S2818">
        <v>3</v>
      </c>
      <c r="T2818">
        <v>65</v>
      </c>
      <c r="U2818">
        <v>1</v>
      </c>
      <c r="V2818">
        <v>1</v>
      </c>
      <c r="W2818">
        <v>0</v>
      </c>
      <c r="X2818">
        <v>196.91349784517283</v>
      </c>
      <c r="Y2818">
        <v>2.9391053165847998</v>
      </c>
      <c r="Z2818">
        <v>0.83349860453536673</v>
      </c>
      <c r="AA2818">
        <v>178.69798222970519</v>
      </c>
      <c r="AB2818">
        <v>67.992666364706793</v>
      </c>
      <c r="AC2818">
        <v>286.0614984754219</v>
      </c>
      <c r="AD2818">
        <v>146.63205938819368</v>
      </c>
      <c r="AE2818">
        <v>880.07030822432057</v>
      </c>
    </row>
    <row r="2819" spans="1:31" x14ac:dyDescent="0.25">
      <c r="A2819">
        <v>2417563</v>
      </c>
      <c r="B2819">
        <v>1</v>
      </c>
      <c r="C2819" t="s">
        <v>80</v>
      </c>
      <c r="D2819" t="s">
        <v>106</v>
      </c>
      <c r="E2819" t="s">
        <v>162</v>
      </c>
      <c r="F2819" t="s">
        <v>8350</v>
      </c>
      <c r="G2819" t="s">
        <v>164</v>
      </c>
      <c r="H2819" t="s">
        <v>149</v>
      </c>
      <c r="I2819" t="s">
        <v>136</v>
      </c>
      <c r="J2819" t="s">
        <v>137</v>
      </c>
      <c r="K2819" t="s">
        <v>138</v>
      </c>
      <c r="L2819" t="s">
        <v>8351</v>
      </c>
      <c r="M2819" t="s">
        <v>8352</v>
      </c>
      <c r="N2819">
        <v>2.4108333329999998</v>
      </c>
      <c r="O2819">
        <v>0</v>
      </c>
      <c r="P2819">
        <v>5</v>
      </c>
      <c r="Q2819">
        <v>0</v>
      </c>
      <c r="R2819">
        <v>5</v>
      </c>
      <c r="S2819">
        <v>0</v>
      </c>
      <c r="T2819">
        <v>3</v>
      </c>
      <c r="U2819">
        <v>0</v>
      </c>
      <c r="V2819">
        <v>0</v>
      </c>
      <c r="W2819">
        <v>0</v>
      </c>
      <c r="X2819">
        <v>2.2763417040352505</v>
      </c>
      <c r="Y2819">
        <v>0</v>
      </c>
      <c r="Z2819">
        <v>8.0571346573611109</v>
      </c>
      <c r="AA2819">
        <v>0</v>
      </c>
      <c r="AB2819">
        <v>4.4608955715376011</v>
      </c>
      <c r="AC2819">
        <v>0</v>
      </c>
      <c r="AD2819">
        <v>0</v>
      </c>
      <c r="AE2819">
        <v>14.794371932933963</v>
      </c>
    </row>
    <row r="2820" spans="1:31" x14ac:dyDescent="0.25">
      <c r="A2820">
        <v>2416999</v>
      </c>
      <c r="B2820">
        <v>1</v>
      </c>
      <c r="C2820" t="s">
        <v>80</v>
      </c>
      <c r="D2820" t="s">
        <v>82</v>
      </c>
      <c r="E2820" t="s">
        <v>241</v>
      </c>
      <c r="F2820" t="s">
        <v>8353</v>
      </c>
      <c r="G2820" t="s">
        <v>7895</v>
      </c>
      <c r="H2820" t="s">
        <v>3075</v>
      </c>
      <c r="I2820" t="s">
        <v>136</v>
      </c>
      <c r="J2820" t="s">
        <v>137</v>
      </c>
      <c r="K2820" t="s">
        <v>138</v>
      </c>
      <c r="L2820" t="s">
        <v>7704</v>
      </c>
      <c r="M2820" t="s">
        <v>8354</v>
      </c>
      <c r="N2820">
        <v>0.64472222199999996</v>
      </c>
      <c r="O2820">
        <v>0</v>
      </c>
      <c r="P2820">
        <v>25791</v>
      </c>
      <c r="Q2820">
        <v>0</v>
      </c>
      <c r="R2820">
        <v>0</v>
      </c>
      <c r="S2820">
        <v>40</v>
      </c>
      <c r="T2820">
        <v>15336</v>
      </c>
      <c r="U2820">
        <v>0</v>
      </c>
      <c r="V2820">
        <v>69</v>
      </c>
      <c r="W2820">
        <v>0</v>
      </c>
      <c r="X2820">
        <v>3556.8503440285813</v>
      </c>
      <c r="Y2820">
        <v>0</v>
      </c>
      <c r="Z2820">
        <v>0</v>
      </c>
      <c r="AA2820">
        <v>2118.8008973101878</v>
      </c>
      <c r="AB2820">
        <v>7301.0521235724418</v>
      </c>
      <c r="AC2820">
        <v>0</v>
      </c>
      <c r="AD2820">
        <v>861.55310005344404</v>
      </c>
      <c r="AE2820">
        <v>13838.256464964656</v>
      </c>
    </row>
    <row r="2821" spans="1:31" x14ac:dyDescent="0.25">
      <c r="A2821">
        <v>2416876</v>
      </c>
      <c r="B2821">
        <v>1</v>
      </c>
      <c r="C2821" t="s">
        <v>81</v>
      </c>
      <c r="D2821" t="s">
        <v>128</v>
      </c>
      <c r="E2821" t="s">
        <v>174</v>
      </c>
      <c r="F2821" t="s">
        <v>8355</v>
      </c>
      <c r="G2821" t="s">
        <v>143</v>
      </c>
      <c r="H2821" t="s">
        <v>135</v>
      </c>
      <c r="I2821" t="s">
        <v>136</v>
      </c>
      <c r="J2821" t="s">
        <v>137</v>
      </c>
      <c r="K2821" t="s">
        <v>138</v>
      </c>
      <c r="L2821" t="s">
        <v>8356</v>
      </c>
      <c r="M2821" t="s">
        <v>8357</v>
      </c>
      <c r="N2821">
        <v>1.4530555549999999</v>
      </c>
      <c r="O2821">
        <v>4</v>
      </c>
      <c r="P2821">
        <v>12060</v>
      </c>
      <c r="Q2821">
        <v>13</v>
      </c>
      <c r="R2821">
        <v>158</v>
      </c>
      <c r="S2821">
        <v>22</v>
      </c>
      <c r="T2821">
        <v>979</v>
      </c>
      <c r="U2821">
        <v>11</v>
      </c>
      <c r="V2821">
        <v>1</v>
      </c>
      <c r="W2821">
        <v>1.9953373957742833</v>
      </c>
      <c r="X2821">
        <v>3171.6172138403495</v>
      </c>
      <c r="Y2821">
        <v>11.367074487005393</v>
      </c>
      <c r="Z2821">
        <v>57.099080986194856</v>
      </c>
      <c r="AA2821">
        <v>396.05618588188179</v>
      </c>
      <c r="AB2821">
        <v>1470.7251606873144</v>
      </c>
      <c r="AC2821">
        <v>3916.4133192013837</v>
      </c>
      <c r="AD2821">
        <v>29.854662281654104</v>
      </c>
      <c r="AE2821">
        <v>9055.1280347615575</v>
      </c>
    </row>
    <row r="2822" spans="1:31" x14ac:dyDescent="0.25">
      <c r="A2822">
        <v>2417045</v>
      </c>
      <c r="B2822">
        <v>1</v>
      </c>
      <c r="C2822" t="s">
        <v>81</v>
      </c>
      <c r="D2822" t="s">
        <v>128</v>
      </c>
      <c r="E2822" t="s">
        <v>132</v>
      </c>
      <c r="F2822" t="s">
        <v>8358</v>
      </c>
      <c r="G2822" t="s">
        <v>143</v>
      </c>
      <c r="H2822" t="s">
        <v>135</v>
      </c>
      <c r="I2822" t="s">
        <v>136</v>
      </c>
      <c r="J2822" t="s">
        <v>137</v>
      </c>
      <c r="K2822" t="s">
        <v>138</v>
      </c>
      <c r="L2822" t="s">
        <v>8359</v>
      </c>
      <c r="M2822" t="s">
        <v>8360</v>
      </c>
      <c r="N2822">
        <v>1.8252777769999999</v>
      </c>
      <c r="O2822">
        <v>0</v>
      </c>
      <c r="P2822">
        <v>791</v>
      </c>
      <c r="Q2822">
        <v>2</v>
      </c>
      <c r="R2822">
        <v>7</v>
      </c>
      <c r="S2822">
        <v>1</v>
      </c>
      <c r="T2822">
        <v>165</v>
      </c>
      <c r="U2822">
        <v>2</v>
      </c>
      <c r="V2822">
        <v>0</v>
      </c>
      <c r="W2822">
        <v>0</v>
      </c>
      <c r="X2822">
        <v>253.68709551567994</v>
      </c>
      <c r="Y2822">
        <v>1.4301567977792666</v>
      </c>
      <c r="Z2822">
        <v>10.225254568650943</v>
      </c>
      <c r="AA2822">
        <v>29.359673764333003</v>
      </c>
      <c r="AB2822">
        <v>301.10919871410817</v>
      </c>
      <c r="AC2822">
        <v>1157.0387126044925</v>
      </c>
      <c r="AD2822">
        <v>0</v>
      </c>
      <c r="AE2822">
        <v>1752.8500919650439</v>
      </c>
    </row>
    <row r="2823" spans="1:31" x14ac:dyDescent="0.25">
      <c r="A2823">
        <v>2417586</v>
      </c>
      <c r="B2823">
        <v>1</v>
      </c>
      <c r="C2823" t="s">
        <v>80</v>
      </c>
      <c r="D2823" t="s">
        <v>109</v>
      </c>
      <c r="E2823" t="s">
        <v>162</v>
      </c>
      <c r="F2823" t="s">
        <v>8361</v>
      </c>
      <c r="G2823" t="s">
        <v>164</v>
      </c>
      <c r="H2823" t="s">
        <v>149</v>
      </c>
      <c r="I2823" t="s">
        <v>136</v>
      </c>
      <c r="J2823" t="s">
        <v>137</v>
      </c>
      <c r="K2823" t="s">
        <v>138</v>
      </c>
      <c r="L2823" t="s">
        <v>8362</v>
      </c>
      <c r="M2823" t="s">
        <v>8363</v>
      </c>
      <c r="N2823">
        <v>2.0669444440000002</v>
      </c>
      <c r="O2823">
        <v>0</v>
      </c>
      <c r="P2823">
        <v>1</v>
      </c>
      <c r="Q2823">
        <v>0</v>
      </c>
      <c r="R2823">
        <v>1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0.50480175735275012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0.50480175735275012</v>
      </c>
    </row>
    <row r="2824" spans="1:31" x14ac:dyDescent="0.25">
      <c r="A2824">
        <v>2416813</v>
      </c>
      <c r="B2824">
        <v>1</v>
      </c>
      <c r="C2824" t="s">
        <v>81</v>
      </c>
      <c r="D2824" t="s">
        <v>128</v>
      </c>
      <c r="E2824" t="s">
        <v>174</v>
      </c>
      <c r="F2824" t="s">
        <v>8364</v>
      </c>
      <c r="G2824" t="s">
        <v>143</v>
      </c>
      <c r="H2824" t="s">
        <v>135</v>
      </c>
      <c r="I2824" t="s">
        <v>136</v>
      </c>
      <c r="J2824" t="s">
        <v>137</v>
      </c>
      <c r="K2824" t="s">
        <v>138</v>
      </c>
      <c r="L2824" t="s">
        <v>7978</v>
      </c>
      <c r="M2824" t="s">
        <v>8365</v>
      </c>
      <c r="N2824">
        <v>0.78500000000000003</v>
      </c>
      <c r="O2824">
        <v>103</v>
      </c>
      <c r="P2824">
        <v>19958</v>
      </c>
      <c r="Q2824">
        <v>587</v>
      </c>
      <c r="R2824">
        <v>565</v>
      </c>
      <c r="S2824">
        <v>96</v>
      </c>
      <c r="T2824">
        <v>1713</v>
      </c>
      <c r="U2824">
        <v>16</v>
      </c>
      <c r="V2824">
        <v>1</v>
      </c>
      <c r="W2824">
        <v>16.388106195389362</v>
      </c>
      <c r="X2824">
        <v>2520.0078502323186</v>
      </c>
      <c r="Y2824">
        <v>175.71111642650868</v>
      </c>
      <c r="Z2824">
        <v>90.474150636774951</v>
      </c>
      <c r="AA2824">
        <v>771.68243035716046</v>
      </c>
      <c r="AB2824">
        <v>1072.0368487840592</v>
      </c>
      <c r="AC2824">
        <v>2463.7126533259461</v>
      </c>
      <c r="AD2824">
        <v>15.750484851723602</v>
      </c>
      <c r="AE2824">
        <v>7125.7636408098815</v>
      </c>
    </row>
    <row r="2825" spans="1:31" x14ac:dyDescent="0.25">
      <c r="A2825">
        <v>2417062</v>
      </c>
      <c r="B2825">
        <v>1</v>
      </c>
      <c r="C2825" t="s">
        <v>81</v>
      </c>
      <c r="D2825" t="s">
        <v>127</v>
      </c>
      <c r="E2825" t="s">
        <v>141</v>
      </c>
      <c r="F2825" t="s">
        <v>8366</v>
      </c>
      <c r="G2825" t="s">
        <v>143</v>
      </c>
      <c r="H2825" t="s">
        <v>135</v>
      </c>
      <c r="I2825" t="s">
        <v>136</v>
      </c>
      <c r="J2825" t="s">
        <v>137</v>
      </c>
      <c r="K2825" t="s">
        <v>138</v>
      </c>
      <c r="L2825" t="s">
        <v>8367</v>
      </c>
      <c r="M2825" t="s">
        <v>8368</v>
      </c>
      <c r="N2825">
        <v>6.9269444440000001</v>
      </c>
      <c r="O2825">
        <v>11</v>
      </c>
      <c r="P2825">
        <v>1368</v>
      </c>
      <c r="Q2825">
        <v>30</v>
      </c>
      <c r="R2825">
        <v>85</v>
      </c>
      <c r="S2825">
        <v>9</v>
      </c>
      <c r="T2825">
        <v>108</v>
      </c>
      <c r="U2825">
        <v>1</v>
      </c>
      <c r="V2825">
        <v>0</v>
      </c>
      <c r="W2825">
        <v>16.722736883060602</v>
      </c>
      <c r="X2825">
        <v>1305.3532349988029</v>
      </c>
      <c r="Y2825">
        <v>69.406050295901835</v>
      </c>
      <c r="Z2825">
        <v>52.834667322630615</v>
      </c>
      <c r="AA2825">
        <v>1730.9587501578974</v>
      </c>
      <c r="AB2825">
        <v>339.6982764590291</v>
      </c>
      <c r="AC2825">
        <v>293.12953010725505</v>
      </c>
      <c r="AD2825">
        <v>0</v>
      </c>
      <c r="AE2825">
        <v>3808.1032462245776</v>
      </c>
    </row>
    <row r="2826" spans="1:31" x14ac:dyDescent="0.25">
      <c r="A2826">
        <v>2417145</v>
      </c>
      <c r="B2826">
        <v>1</v>
      </c>
      <c r="C2826" t="s">
        <v>80</v>
      </c>
      <c r="D2826" t="s">
        <v>93</v>
      </c>
      <c r="E2826" t="s">
        <v>162</v>
      </c>
      <c r="F2826" t="s">
        <v>8369</v>
      </c>
      <c r="G2826" t="s">
        <v>164</v>
      </c>
      <c r="H2826" t="s">
        <v>149</v>
      </c>
      <c r="I2826" t="s">
        <v>136</v>
      </c>
      <c r="J2826" t="s">
        <v>137</v>
      </c>
      <c r="K2826" t="s">
        <v>138</v>
      </c>
      <c r="L2826" t="s">
        <v>8370</v>
      </c>
      <c r="M2826" t="s">
        <v>8371</v>
      </c>
      <c r="N2826">
        <v>5.4072222219999997</v>
      </c>
      <c r="O2826">
        <v>0</v>
      </c>
      <c r="P2826">
        <v>25</v>
      </c>
      <c r="Q2826">
        <v>0</v>
      </c>
      <c r="R2826">
        <v>0</v>
      </c>
      <c r="S2826">
        <v>0</v>
      </c>
      <c r="T2826">
        <v>2</v>
      </c>
      <c r="U2826">
        <v>0</v>
      </c>
      <c r="V2826">
        <v>0</v>
      </c>
      <c r="W2826">
        <v>0</v>
      </c>
      <c r="X2826">
        <v>22.142983033243603</v>
      </c>
      <c r="Y2826">
        <v>0</v>
      </c>
      <c r="Z2826">
        <v>0</v>
      </c>
      <c r="AA2826">
        <v>0</v>
      </c>
      <c r="AB2826">
        <v>0.33500397482980832</v>
      </c>
      <c r="AC2826">
        <v>0</v>
      </c>
      <c r="AD2826">
        <v>0</v>
      </c>
      <c r="AE2826">
        <v>22.477987008073409</v>
      </c>
    </row>
    <row r="2827" spans="1:31" x14ac:dyDescent="0.25">
      <c r="A2827">
        <v>2416753</v>
      </c>
      <c r="B2827">
        <v>1</v>
      </c>
      <c r="C2827" t="s">
        <v>80</v>
      </c>
      <c r="D2827" t="s">
        <v>108</v>
      </c>
      <c r="E2827" t="s">
        <v>162</v>
      </c>
      <c r="F2827" t="s">
        <v>8372</v>
      </c>
      <c r="G2827" t="s">
        <v>164</v>
      </c>
      <c r="H2827" t="s">
        <v>149</v>
      </c>
      <c r="I2827" t="s">
        <v>136</v>
      </c>
      <c r="J2827" t="s">
        <v>137</v>
      </c>
      <c r="K2827" t="s">
        <v>138</v>
      </c>
      <c r="L2827" t="s">
        <v>8373</v>
      </c>
      <c r="M2827" t="s">
        <v>8374</v>
      </c>
      <c r="N2827">
        <v>4.1161111110000004</v>
      </c>
      <c r="O2827">
        <v>0</v>
      </c>
      <c r="P2827">
        <v>15</v>
      </c>
      <c r="Q2827">
        <v>0</v>
      </c>
      <c r="R2827">
        <v>2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8.1783043380163996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8.1783043380163996</v>
      </c>
    </row>
    <row r="2828" spans="1:31" x14ac:dyDescent="0.25">
      <c r="A2828">
        <v>2416707</v>
      </c>
      <c r="B2828">
        <v>1</v>
      </c>
      <c r="C2828" t="s">
        <v>80</v>
      </c>
      <c r="D2828" t="s">
        <v>99</v>
      </c>
      <c r="E2828" t="s">
        <v>162</v>
      </c>
      <c r="F2828" t="s">
        <v>8375</v>
      </c>
      <c r="G2828" t="s">
        <v>154</v>
      </c>
      <c r="H2828" t="s">
        <v>149</v>
      </c>
      <c r="I2828" t="s">
        <v>136</v>
      </c>
      <c r="J2828" t="s">
        <v>137</v>
      </c>
      <c r="K2828" t="s">
        <v>138</v>
      </c>
      <c r="L2828" t="s">
        <v>8376</v>
      </c>
      <c r="M2828" t="s">
        <v>8377</v>
      </c>
      <c r="N2828">
        <v>1.035833333</v>
      </c>
      <c r="O2828">
        <v>0</v>
      </c>
      <c r="P2828">
        <v>18</v>
      </c>
      <c r="Q2828">
        <v>0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5.3287497121086265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5.3287497121086265</v>
      </c>
    </row>
    <row r="2829" spans="1:31" x14ac:dyDescent="0.25">
      <c r="A2829">
        <v>2416561</v>
      </c>
      <c r="B2829">
        <v>1</v>
      </c>
      <c r="C2829" t="s">
        <v>80</v>
      </c>
      <c r="D2829" t="s">
        <v>91</v>
      </c>
      <c r="E2829" t="s">
        <v>162</v>
      </c>
      <c r="F2829" t="s">
        <v>8378</v>
      </c>
      <c r="G2829" t="s">
        <v>455</v>
      </c>
      <c r="H2829" t="s">
        <v>149</v>
      </c>
      <c r="I2829" t="s">
        <v>136</v>
      </c>
      <c r="J2829" t="s">
        <v>137</v>
      </c>
      <c r="K2829" t="s">
        <v>138</v>
      </c>
      <c r="L2829" t="s">
        <v>8379</v>
      </c>
      <c r="M2829" t="s">
        <v>8380</v>
      </c>
      <c r="N2829">
        <v>1.8077777770000001</v>
      </c>
      <c r="O2829">
        <v>0</v>
      </c>
      <c r="P2829">
        <v>23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12.3687652335562</v>
      </c>
      <c r="Y2829">
        <v>0</v>
      </c>
      <c r="Z2829">
        <v>0</v>
      </c>
      <c r="AA2829">
        <v>0</v>
      </c>
      <c r="AB2829">
        <v>1.0441118416666666E-5</v>
      </c>
      <c r="AC2829">
        <v>0</v>
      </c>
      <c r="AD2829">
        <v>0</v>
      </c>
      <c r="AE2829">
        <v>12.368775674674616</v>
      </c>
    </row>
    <row r="2830" spans="1:31" x14ac:dyDescent="0.25">
      <c r="A2830">
        <v>2416567</v>
      </c>
      <c r="B2830">
        <v>1</v>
      </c>
      <c r="C2830" t="s">
        <v>80</v>
      </c>
      <c r="D2830" t="s">
        <v>106</v>
      </c>
      <c r="E2830" t="s">
        <v>146</v>
      </c>
      <c r="F2830" t="s">
        <v>8381</v>
      </c>
      <c r="G2830" t="s">
        <v>282</v>
      </c>
      <c r="H2830" t="s">
        <v>149</v>
      </c>
      <c r="I2830" t="s">
        <v>136</v>
      </c>
      <c r="J2830" t="s">
        <v>137</v>
      </c>
      <c r="K2830" t="s">
        <v>138</v>
      </c>
      <c r="L2830" t="s">
        <v>8382</v>
      </c>
      <c r="M2830" t="s">
        <v>8383</v>
      </c>
      <c r="N2830">
        <v>1.7211111109999999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0.29585244781466663</v>
      </c>
      <c r="AC2830">
        <v>0</v>
      </c>
      <c r="AD2830">
        <v>0</v>
      </c>
      <c r="AE2830">
        <v>0.29585244781466663</v>
      </c>
    </row>
    <row r="2831" spans="1:31" x14ac:dyDescent="0.25">
      <c r="A2831">
        <v>2416667</v>
      </c>
      <c r="B2831">
        <v>1</v>
      </c>
      <c r="C2831" t="s">
        <v>81</v>
      </c>
      <c r="D2831" t="s">
        <v>122</v>
      </c>
      <c r="E2831" t="s">
        <v>141</v>
      </c>
      <c r="F2831" t="s">
        <v>8384</v>
      </c>
      <c r="G2831" t="s">
        <v>143</v>
      </c>
      <c r="H2831" t="s">
        <v>135</v>
      </c>
      <c r="I2831" t="s">
        <v>136</v>
      </c>
      <c r="J2831" t="s">
        <v>137</v>
      </c>
      <c r="K2831" t="s">
        <v>138</v>
      </c>
      <c r="L2831" t="s">
        <v>8385</v>
      </c>
      <c r="M2831" t="s">
        <v>8386</v>
      </c>
      <c r="N2831">
        <v>0.73694444400000003</v>
      </c>
      <c r="O2831">
        <v>8</v>
      </c>
      <c r="P2831">
        <v>953</v>
      </c>
      <c r="Q2831">
        <v>15</v>
      </c>
      <c r="R2831">
        <v>3</v>
      </c>
      <c r="S2831">
        <v>4</v>
      </c>
      <c r="T2831">
        <v>54</v>
      </c>
      <c r="U2831">
        <v>0</v>
      </c>
      <c r="V2831">
        <v>0</v>
      </c>
      <c r="W2831">
        <v>1.05913789804715</v>
      </c>
      <c r="X2831">
        <v>68.211086239097966</v>
      </c>
      <c r="Y2831">
        <v>10.603600365856085</v>
      </c>
      <c r="Z2831">
        <v>3.3331055863733333E-2</v>
      </c>
      <c r="AA2831">
        <v>10.590066139558015</v>
      </c>
      <c r="AB2831">
        <v>13.001415308117387</v>
      </c>
      <c r="AC2831">
        <v>0</v>
      </c>
      <c r="AD2831">
        <v>0</v>
      </c>
      <c r="AE2831">
        <v>103.49863700654033</v>
      </c>
    </row>
    <row r="2832" spans="1:31" x14ac:dyDescent="0.25">
      <c r="A2832">
        <v>2417208</v>
      </c>
      <c r="B2832">
        <v>1</v>
      </c>
      <c r="C2832" t="s">
        <v>80</v>
      </c>
      <c r="D2832" t="s">
        <v>97</v>
      </c>
      <c r="E2832" t="s">
        <v>146</v>
      </c>
      <c r="F2832" t="s">
        <v>8387</v>
      </c>
      <c r="G2832" t="s">
        <v>148</v>
      </c>
      <c r="H2832" t="s">
        <v>149</v>
      </c>
      <c r="I2832" t="s">
        <v>136</v>
      </c>
      <c r="J2832" t="s">
        <v>137</v>
      </c>
      <c r="K2832" t="s">
        <v>138</v>
      </c>
      <c r="L2832" t="s">
        <v>8388</v>
      </c>
      <c r="M2832" t="s">
        <v>8389</v>
      </c>
      <c r="N2832">
        <v>1.77</v>
      </c>
      <c r="O2832">
        <v>0</v>
      </c>
      <c r="P2832">
        <v>2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1.6890494309120001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1.6890494309120001</v>
      </c>
    </row>
    <row r="2833" spans="1:31" x14ac:dyDescent="0.25">
      <c r="A2833">
        <v>2417108</v>
      </c>
      <c r="B2833">
        <v>1</v>
      </c>
      <c r="C2833" t="s">
        <v>81</v>
      </c>
      <c r="D2833" t="s">
        <v>123</v>
      </c>
      <c r="E2833" t="s">
        <v>146</v>
      </c>
      <c r="F2833" t="s">
        <v>8390</v>
      </c>
      <c r="G2833" t="s">
        <v>282</v>
      </c>
      <c r="H2833" t="s">
        <v>149</v>
      </c>
      <c r="I2833" t="s">
        <v>136</v>
      </c>
      <c r="J2833" t="s">
        <v>137</v>
      </c>
      <c r="K2833" t="s">
        <v>138</v>
      </c>
      <c r="L2833" t="s">
        <v>8391</v>
      </c>
      <c r="M2833" t="s">
        <v>8392</v>
      </c>
      <c r="N2833">
        <v>4.0019444440000003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0.22762250661233335</v>
      </c>
      <c r="AC2833">
        <v>0</v>
      </c>
      <c r="AD2833">
        <v>0</v>
      </c>
      <c r="AE2833">
        <v>0.22762250661233335</v>
      </c>
    </row>
    <row r="2834" spans="1:31" x14ac:dyDescent="0.25">
      <c r="A2834">
        <v>2417354</v>
      </c>
      <c r="B2834">
        <v>1</v>
      </c>
      <c r="C2834" t="s">
        <v>80</v>
      </c>
      <c r="D2834" t="s">
        <v>83</v>
      </c>
      <c r="E2834" t="s">
        <v>146</v>
      </c>
      <c r="F2834" t="s">
        <v>8393</v>
      </c>
      <c r="G2834" t="s">
        <v>148</v>
      </c>
      <c r="H2834" t="s">
        <v>149</v>
      </c>
      <c r="I2834" t="s">
        <v>136</v>
      </c>
      <c r="J2834" t="s">
        <v>137</v>
      </c>
      <c r="K2834" t="s">
        <v>138</v>
      </c>
      <c r="L2834" t="s">
        <v>8394</v>
      </c>
      <c r="M2834" t="s">
        <v>8395</v>
      </c>
      <c r="N2834">
        <v>1.121111111</v>
      </c>
      <c r="O2834">
        <v>0</v>
      </c>
      <c r="P2834">
        <v>2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0.41098674831060006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0.41098674831060006</v>
      </c>
    </row>
    <row r="2835" spans="1:31" x14ac:dyDescent="0.25">
      <c r="A2835">
        <v>2438894</v>
      </c>
      <c r="B2835">
        <v>1</v>
      </c>
      <c r="C2835" t="s">
        <v>80</v>
      </c>
      <c r="D2835" t="s">
        <v>106</v>
      </c>
      <c r="E2835" t="s">
        <v>174</v>
      </c>
      <c r="F2835" t="s">
        <v>8396</v>
      </c>
      <c r="G2835" t="s">
        <v>143</v>
      </c>
      <c r="H2835" t="s">
        <v>135</v>
      </c>
      <c r="I2835" t="s">
        <v>136</v>
      </c>
      <c r="J2835" t="s">
        <v>137</v>
      </c>
      <c r="K2835" t="s">
        <v>138</v>
      </c>
      <c r="L2835" t="s">
        <v>8397</v>
      </c>
      <c r="M2835" t="s">
        <v>8398</v>
      </c>
      <c r="N2835">
        <v>0.30083333299999998</v>
      </c>
      <c r="O2835">
        <v>0</v>
      </c>
      <c r="P2835">
        <v>3</v>
      </c>
      <c r="Q2835">
        <v>29</v>
      </c>
      <c r="R2835">
        <v>137</v>
      </c>
      <c r="S2835">
        <v>6</v>
      </c>
      <c r="T2835">
        <v>37</v>
      </c>
      <c r="U2835">
        <v>0</v>
      </c>
      <c r="V2835">
        <v>0</v>
      </c>
      <c r="W2835">
        <v>0</v>
      </c>
      <c r="X2835">
        <v>8.9079146272875026E-2</v>
      </c>
      <c r="Y2835">
        <v>9.4013975425183478</v>
      </c>
      <c r="Z2835">
        <v>12.013945500575414</v>
      </c>
      <c r="AA2835">
        <v>2.3896678092680252</v>
      </c>
      <c r="AB2835">
        <v>10.461702433500351</v>
      </c>
      <c r="AC2835">
        <v>0</v>
      </c>
      <c r="AD2835">
        <v>0</v>
      </c>
      <c r="AE2835">
        <v>34.355792432135011</v>
      </c>
    </row>
    <row r="2836" spans="1:31" x14ac:dyDescent="0.25">
      <c r="A2836">
        <v>2417500</v>
      </c>
      <c r="B2836">
        <v>1</v>
      </c>
      <c r="C2836" t="s">
        <v>80</v>
      </c>
      <c r="D2836" t="s">
        <v>109</v>
      </c>
      <c r="E2836" t="s">
        <v>162</v>
      </c>
      <c r="F2836" t="s">
        <v>8399</v>
      </c>
      <c r="G2836" t="s">
        <v>164</v>
      </c>
      <c r="H2836" t="s">
        <v>149</v>
      </c>
      <c r="I2836" t="s">
        <v>136</v>
      </c>
      <c r="J2836" t="s">
        <v>137</v>
      </c>
      <c r="K2836" t="s">
        <v>138</v>
      </c>
      <c r="L2836" t="s">
        <v>8400</v>
      </c>
      <c r="M2836" t="s">
        <v>8401</v>
      </c>
      <c r="N2836">
        <v>0.72666666599999996</v>
      </c>
      <c r="O2836">
        <v>0</v>
      </c>
      <c r="P2836">
        <v>3</v>
      </c>
      <c r="Q2836">
        <v>0</v>
      </c>
      <c r="R2836">
        <v>0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0.14981279300639999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0.14981279300639999</v>
      </c>
    </row>
    <row r="2837" spans="1:31" x14ac:dyDescent="0.25">
      <c r="A2837">
        <v>2417603</v>
      </c>
      <c r="B2837">
        <v>1</v>
      </c>
      <c r="C2837" t="s">
        <v>80</v>
      </c>
      <c r="D2837" t="s">
        <v>82</v>
      </c>
      <c r="E2837" t="s">
        <v>288</v>
      </c>
      <c r="F2837" t="s">
        <v>8402</v>
      </c>
      <c r="G2837" t="s">
        <v>593</v>
      </c>
      <c r="H2837" t="s">
        <v>149</v>
      </c>
      <c r="I2837" t="s">
        <v>136</v>
      </c>
      <c r="J2837" t="s">
        <v>137</v>
      </c>
      <c r="K2837" t="s">
        <v>138</v>
      </c>
      <c r="L2837" t="s">
        <v>8403</v>
      </c>
      <c r="M2837" t="s">
        <v>8404</v>
      </c>
      <c r="N2837">
        <v>7.6116666659999996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38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87.790637353890702</v>
      </c>
      <c r="AC2837">
        <v>0</v>
      </c>
      <c r="AD2837">
        <v>0</v>
      </c>
      <c r="AE2837">
        <v>87.790637353890702</v>
      </c>
    </row>
    <row r="2838" spans="1:31" x14ac:dyDescent="0.25">
      <c r="A2838">
        <v>2416461</v>
      </c>
      <c r="B2838">
        <v>1</v>
      </c>
      <c r="C2838" t="s">
        <v>80</v>
      </c>
      <c r="D2838" t="s">
        <v>82</v>
      </c>
      <c r="E2838" t="s">
        <v>288</v>
      </c>
      <c r="F2838" t="s">
        <v>8405</v>
      </c>
      <c r="G2838" t="s">
        <v>164</v>
      </c>
      <c r="H2838" t="s">
        <v>149</v>
      </c>
      <c r="I2838" t="s">
        <v>136</v>
      </c>
      <c r="J2838" t="s">
        <v>137</v>
      </c>
      <c r="K2838" t="s">
        <v>138</v>
      </c>
      <c r="L2838" t="s">
        <v>8406</v>
      </c>
      <c r="M2838" t="s">
        <v>8407</v>
      </c>
      <c r="N2838">
        <v>1.118055555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168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46.083111223694189</v>
      </c>
      <c r="AC2838">
        <v>0</v>
      </c>
      <c r="AD2838">
        <v>0</v>
      </c>
      <c r="AE2838">
        <v>46.083111223694189</v>
      </c>
    </row>
    <row r="2839" spans="1:31" x14ac:dyDescent="0.25">
      <c r="A2839">
        <v>2417580</v>
      </c>
      <c r="B2839">
        <v>1</v>
      </c>
      <c r="C2839" t="s">
        <v>80</v>
      </c>
      <c r="D2839" t="s">
        <v>104</v>
      </c>
      <c r="E2839" t="s">
        <v>146</v>
      </c>
      <c r="F2839" t="s">
        <v>8408</v>
      </c>
      <c r="G2839" t="s">
        <v>148</v>
      </c>
      <c r="H2839" t="s">
        <v>149</v>
      </c>
      <c r="I2839" t="s">
        <v>136</v>
      </c>
      <c r="J2839" t="s">
        <v>137</v>
      </c>
      <c r="K2839" t="s">
        <v>138</v>
      </c>
      <c r="L2839" t="s">
        <v>8409</v>
      </c>
      <c r="M2839" t="s">
        <v>8410</v>
      </c>
      <c r="N2839">
        <v>2.409166666</v>
      </c>
      <c r="O2839">
        <v>0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</row>
    <row r="2840" spans="1:31" x14ac:dyDescent="0.25">
      <c r="A2840">
        <v>2417125</v>
      </c>
      <c r="B2840">
        <v>1</v>
      </c>
      <c r="C2840" t="s">
        <v>80</v>
      </c>
      <c r="D2840" t="s">
        <v>85</v>
      </c>
      <c r="E2840" t="s">
        <v>146</v>
      </c>
      <c r="F2840" t="s">
        <v>8411</v>
      </c>
      <c r="G2840" t="s">
        <v>199</v>
      </c>
      <c r="H2840" t="s">
        <v>149</v>
      </c>
      <c r="I2840" t="s">
        <v>136</v>
      </c>
      <c r="J2840" t="s">
        <v>137</v>
      </c>
      <c r="K2840" t="s">
        <v>138</v>
      </c>
      <c r="L2840" t="s">
        <v>8412</v>
      </c>
      <c r="M2840" t="s">
        <v>8413</v>
      </c>
      <c r="N2840">
        <v>0.68583333300000004</v>
      </c>
      <c r="O2840">
        <v>0</v>
      </c>
      <c r="P2840">
        <v>9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1.4612206353621007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1.4612206353621007</v>
      </c>
    </row>
    <row r="2841" spans="1:31" x14ac:dyDescent="0.25">
      <c r="A2841">
        <v>2416727</v>
      </c>
      <c r="B2841">
        <v>1</v>
      </c>
      <c r="C2841" t="s">
        <v>80</v>
      </c>
      <c r="D2841" t="s">
        <v>83</v>
      </c>
      <c r="E2841" t="s">
        <v>146</v>
      </c>
      <c r="F2841" t="s">
        <v>8414</v>
      </c>
      <c r="G2841" t="s">
        <v>148</v>
      </c>
      <c r="H2841" t="s">
        <v>149</v>
      </c>
      <c r="I2841" t="s">
        <v>136</v>
      </c>
      <c r="J2841" t="s">
        <v>137</v>
      </c>
      <c r="K2841" t="s">
        <v>138</v>
      </c>
      <c r="L2841" t="s">
        <v>8415</v>
      </c>
      <c r="M2841" t="s">
        <v>8416</v>
      </c>
      <c r="N2841">
        <v>7.0438888879999997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2</v>
      </c>
      <c r="U2841">
        <v>0</v>
      </c>
      <c r="V2841">
        <v>0</v>
      </c>
      <c r="W2841">
        <v>0</v>
      </c>
      <c r="X2841">
        <v>1.7347201319801002</v>
      </c>
      <c r="Y2841">
        <v>0</v>
      </c>
      <c r="Z2841">
        <v>0</v>
      </c>
      <c r="AA2841">
        <v>0</v>
      </c>
      <c r="AB2841">
        <v>5.2293761941329997</v>
      </c>
      <c r="AC2841">
        <v>0</v>
      </c>
      <c r="AD2841">
        <v>0</v>
      </c>
      <c r="AE2841">
        <v>6.9640963261130997</v>
      </c>
    </row>
    <row r="2842" spans="1:31" x14ac:dyDescent="0.25">
      <c r="A2842">
        <v>2416484</v>
      </c>
      <c r="B2842">
        <v>1</v>
      </c>
      <c r="C2842" t="s">
        <v>80</v>
      </c>
      <c r="D2842" t="s">
        <v>84</v>
      </c>
      <c r="E2842" t="s">
        <v>132</v>
      </c>
      <c r="F2842" t="s">
        <v>8417</v>
      </c>
      <c r="G2842" t="s">
        <v>238</v>
      </c>
      <c r="H2842" t="s">
        <v>135</v>
      </c>
      <c r="I2842" t="s">
        <v>136</v>
      </c>
      <c r="J2842" t="s">
        <v>137</v>
      </c>
      <c r="K2842" t="s">
        <v>138</v>
      </c>
      <c r="L2842" t="s">
        <v>8418</v>
      </c>
      <c r="M2842" t="s">
        <v>8419</v>
      </c>
      <c r="N2842">
        <v>2.0449999999999999</v>
      </c>
      <c r="O2842">
        <v>0</v>
      </c>
      <c r="P2842">
        <v>125</v>
      </c>
      <c r="Q2842">
        <v>0</v>
      </c>
      <c r="R2842">
        <v>2</v>
      </c>
      <c r="S2842">
        <v>0</v>
      </c>
      <c r="T2842">
        <v>5</v>
      </c>
      <c r="U2842">
        <v>0</v>
      </c>
      <c r="V2842">
        <v>0</v>
      </c>
      <c r="W2842">
        <v>0</v>
      </c>
      <c r="X2842">
        <v>65.172702396192946</v>
      </c>
      <c r="Y2842">
        <v>0</v>
      </c>
      <c r="Z2842">
        <v>0.53675712033794998</v>
      </c>
      <c r="AA2842">
        <v>0</v>
      </c>
      <c r="AB2842">
        <v>8.1166277774589002</v>
      </c>
      <c r="AC2842">
        <v>0</v>
      </c>
      <c r="AD2842">
        <v>0</v>
      </c>
      <c r="AE2842">
        <v>73.826087293989801</v>
      </c>
    </row>
    <row r="2843" spans="1:31" x14ac:dyDescent="0.25">
      <c r="A2843">
        <v>2417337</v>
      </c>
      <c r="B2843">
        <v>1</v>
      </c>
      <c r="C2843" t="s">
        <v>80</v>
      </c>
      <c r="D2843" t="s">
        <v>110</v>
      </c>
      <c r="E2843" t="s">
        <v>146</v>
      </c>
      <c r="F2843" t="s">
        <v>8420</v>
      </c>
      <c r="G2843" t="s">
        <v>148</v>
      </c>
      <c r="H2843" t="s">
        <v>149</v>
      </c>
      <c r="I2843" t="s">
        <v>136</v>
      </c>
      <c r="J2843" t="s">
        <v>137</v>
      </c>
      <c r="K2843" t="s">
        <v>138</v>
      </c>
      <c r="L2843" t="s">
        <v>8421</v>
      </c>
      <c r="M2843" t="s">
        <v>8422</v>
      </c>
      <c r="N2843">
        <v>4.3513888879999998</v>
      </c>
      <c r="O2843">
        <v>0</v>
      </c>
      <c r="P2843">
        <v>1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</row>
    <row r="2844" spans="1:31" x14ac:dyDescent="0.25">
      <c r="A2844">
        <v>2417268</v>
      </c>
      <c r="B2844">
        <v>1</v>
      </c>
      <c r="C2844" t="s">
        <v>81</v>
      </c>
      <c r="D2844" t="s">
        <v>115</v>
      </c>
      <c r="E2844" t="s">
        <v>162</v>
      </c>
      <c r="F2844" t="s">
        <v>8423</v>
      </c>
      <c r="G2844" t="s">
        <v>164</v>
      </c>
      <c r="H2844" t="s">
        <v>149</v>
      </c>
      <c r="I2844" t="s">
        <v>136</v>
      </c>
      <c r="J2844" t="s">
        <v>137</v>
      </c>
      <c r="K2844" t="s">
        <v>138</v>
      </c>
      <c r="L2844" t="s">
        <v>8424</v>
      </c>
      <c r="M2844" t="s">
        <v>8425</v>
      </c>
      <c r="N2844">
        <v>1.450555555</v>
      </c>
      <c r="O2844">
        <v>0</v>
      </c>
      <c r="P2844">
        <v>52</v>
      </c>
      <c r="Q2844">
        <v>0</v>
      </c>
      <c r="R2844">
        <v>0</v>
      </c>
      <c r="S2844">
        <v>0</v>
      </c>
      <c r="T2844">
        <v>7</v>
      </c>
      <c r="U2844">
        <v>0</v>
      </c>
      <c r="V2844">
        <v>0</v>
      </c>
      <c r="W2844">
        <v>0</v>
      </c>
      <c r="X2844">
        <v>6.1659452616165646</v>
      </c>
      <c r="Y2844">
        <v>0</v>
      </c>
      <c r="Z2844">
        <v>0</v>
      </c>
      <c r="AA2844">
        <v>0</v>
      </c>
      <c r="AB2844">
        <v>4.9789779276405328</v>
      </c>
      <c r="AC2844">
        <v>0</v>
      </c>
      <c r="AD2844">
        <v>0</v>
      </c>
      <c r="AE2844">
        <v>11.144923189257097</v>
      </c>
    </row>
    <row r="2845" spans="1:31" x14ac:dyDescent="0.25">
      <c r="A2845">
        <v>2416647</v>
      </c>
      <c r="B2845">
        <v>1</v>
      </c>
      <c r="C2845" t="s">
        <v>80</v>
      </c>
      <c r="D2845" t="s">
        <v>88</v>
      </c>
      <c r="E2845" t="s">
        <v>241</v>
      </c>
      <c r="F2845" t="s">
        <v>8426</v>
      </c>
      <c r="G2845" t="s">
        <v>7895</v>
      </c>
      <c r="H2845" t="s">
        <v>3075</v>
      </c>
      <c r="I2845" t="s">
        <v>136</v>
      </c>
      <c r="J2845" t="s">
        <v>137</v>
      </c>
      <c r="K2845" t="s">
        <v>138</v>
      </c>
      <c r="L2845" t="s">
        <v>7712</v>
      </c>
      <c r="M2845" t="s">
        <v>8427</v>
      </c>
      <c r="N2845">
        <v>0.40888888800000001</v>
      </c>
      <c r="O2845">
        <v>0</v>
      </c>
      <c r="P2845">
        <v>4991</v>
      </c>
      <c r="Q2845">
        <v>0</v>
      </c>
      <c r="R2845">
        <v>1</v>
      </c>
      <c r="S2845">
        <v>1</v>
      </c>
      <c r="T2845">
        <v>609</v>
      </c>
      <c r="U2845">
        <v>0</v>
      </c>
      <c r="V2845">
        <v>2</v>
      </c>
      <c r="W2845">
        <v>0</v>
      </c>
      <c r="X2845">
        <v>431.61997339903451</v>
      </c>
      <c r="Y2845">
        <v>0</v>
      </c>
      <c r="Z2845">
        <v>0</v>
      </c>
      <c r="AA2845">
        <v>0.64713729905742223</v>
      </c>
      <c r="AB2845">
        <v>288.1057493160277</v>
      </c>
      <c r="AC2845">
        <v>0</v>
      </c>
      <c r="AD2845">
        <v>83.191010673472007</v>
      </c>
      <c r="AE2845">
        <v>803.56387068759159</v>
      </c>
    </row>
    <row r="2846" spans="1:31" x14ac:dyDescent="0.25">
      <c r="A2846">
        <v>2416398</v>
      </c>
      <c r="B2846">
        <v>1</v>
      </c>
      <c r="C2846" t="s">
        <v>80</v>
      </c>
      <c r="D2846" t="s">
        <v>82</v>
      </c>
      <c r="E2846" t="s">
        <v>174</v>
      </c>
      <c r="F2846" t="s">
        <v>8428</v>
      </c>
      <c r="G2846" t="s">
        <v>565</v>
      </c>
      <c r="H2846" t="s">
        <v>135</v>
      </c>
      <c r="I2846" t="s">
        <v>136</v>
      </c>
      <c r="J2846" t="s">
        <v>137</v>
      </c>
      <c r="K2846" t="s">
        <v>159</v>
      </c>
      <c r="L2846" t="s">
        <v>8429</v>
      </c>
      <c r="M2846" t="s">
        <v>8430</v>
      </c>
      <c r="N2846">
        <v>0.178055555</v>
      </c>
      <c r="O2846">
        <v>0</v>
      </c>
      <c r="P2846">
        <v>479</v>
      </c>
      <c r="Q2846">
        <v>0</v>
      </c>
      <c r="R2846">
        <v>0</v>
      </c>
      <c r="S2846">
        <v>4</v>
      </c>
      <c r="T2846">
        <v>1973</v>
      </c>
      <c r="U2846">
        <v>0</v>
      </c>
      <c r="V2846">
        <v>4</v>
      </c>
      <c r="W2846">
        <v>0</v>
      </c>
      <c r="X2846">
        <v>13.704874081270017</v>
      </c>
      <c r="Y2846">
        <v>0</v>
      </c>
      <c r="Z2846">
        <v>0</v>
      </c>
      <c r="AA2846">
        <v>6.1618195373288325</v>
      </c>
      <c r="AB2846">
        <v>92.611737394497155</v>
      </c>
      <c r="AC2846">
        <v>0</v>
      </c>
      <c r="AD2846">
        <v>0.26260074360900004</v>
      </c>
      <c r="AE2846">
        <v>112.741031756705</v>
      </c>
    </row>
    <row r="2847" spans="1:31" x14ac:dyDescent="0.25">
      <c r="A2847">
        <v>2416896</v>
      </c>
      <c r="B2847">
        <v>1</v>
      </c>
      <c r="C2847" t="s">
        <v>80</v>
      </c>
      <c r="D2847" t="s">
        <v>103</v>
      </c>
      <c r="E2847" t="s">
        <v>162</v>
      </c>
      <c r="F2847" t="s">
        <v>8431</v>
      </c>
      <c r="G2847" t="s">
        <v>164</v>
      </c>
      <c r="H2847" t="s">
        <v>149</v>
      </c>
      <c r="I2847" t="s">
        <v>136</v>
      </c>
      <c r="J2847" t="s">
        <v>137</v>
      </c>
      <c r="K2847" t="s">
        <v>138</v>
      </c>
      <c r="L2847" t="s">
        <v>8432</v>
      </c>
      <c r="M2847" t="s">
        <v>8433</v>
      </c>
      <c r="N2847">
        <v>0.98777777700000002</v>
      </c>
      <c r="O2847">
        <v>0</v>
      </c>
      <c r="P2847">
        <v>3</v>
      </c>
      <c r="Q2847">
        <v>0</v>
      </c>
      <c r="R2847">
        <v>0</v>
      </c>
      <c r="S2847">
        <v>0</v>
      </c>
      <c r="T2847">
        <v>4</v>
      </c>
      <c r="U2847">
        <v>0</v>
      </c>
      <c r="V2847">
        <v>0</v>
      </c>
      <c r="W2847">
        <v>0</v>
      </c>
      <c r="X2847">
        <v>1.0847331535778</v>
      </c>
      <c r="Y2847">
        <v>0</v>
      </c>
      <c r="Z2847">
        <v>0</v>
      </c>
      <c r="AA2847">
        <v>0</v>
      </c>
      <c r="AB2847">
        <v>0.45470742513020002</v>
      </c>
      <c r="AC2847">
        <v>0</v>
      </c>
      <c r="AD2847">
        <v>0</v>
      </c>
      <c r="AE2847">
        <v>1.5394405787080001</v>
      </c>
    </row>
    <row r="2848" spans="1:31" x14ac:dyDescent="0.25">
      <c r="A2848">
        <v>2417417</v>
      </c>
      <c r="B2848">
        <v>1</v>
      </c>
      <c r="C2848" t="s">
        <v>80</v>
      </c>
      <c r="D2848" t="s">
        <v>85</v>
      </c>
      <c r="E2848" t="s">
        <v>241</v>
      </c>
      <c r="F2848" t="s">
        <v>8434</v>
      </c>
      <c r="G2848" t="s">
        <v>158</v>
      </c>
      <c r="H2848" t="s">
        <v>135</v>
      </c>
      <c r="I2848" t="s">
        <v>136</v>
      </c>
      <c r="J2848" t="s">
        <v>137</v>
      </c>
      <c r="K2848" t="s">
        <v>159</v>
      </c>
      <c r="L2848" t="s">
        <v>8435</v>
      </c>
      <c r="M2848" t="s">
        <v>8436</v>
      </c>
      <c r="N2848">
        <v>4.9730555550000002</v>
      </c>
      <c r="O2848">
        <v>0</v>
      </c>
      <c r="P2848">
        <v>1475</v>
      </c>
      <c r="Q2848">
        <v>0</v>
      </c>
      <c r="R2848">
        <v>0</v>
      </c>
      <c r="S2848">
        <v>0</v>
      </c>
      <c r="T2848">
        <v>16</v>
      </c>
      <c r="U2848">
        <v>0</v>
      </c>
      <c r="V2848">
        <v>0</v>
      </c>
      <c r="W2848">
        <v>0</v>
      </c>
      <c r="X2848">
        <v>2770.4048572036272</v>
      </c>
      <c r="Y2848">
        <v>0</v>
      </c>
      <c r="Z2848">
        <v>0</v>
      </c>
      <c r="AA2848">
        <v>0</v>
      </c>
      <c r="AB2848">
        <v>116.04884663695594</v>
      </c>
      <c r="AC2848">
        <v>0</v>
      </c>
      <c r="AD2848">
        <v>0</v>
      </c>
      <c r="AE2848">
        <v>2886.4537038405833</v>
      </c>
    </row>
    <row r="2849" spans="1:31" x14ac:dyDescent="0.25">
      <c r="A2849">
        <v>2417288</v>
      </c>
      <c r="B2849">
        <v>1</v>
      </c>
      <c r="C2849" t="s">
        <v>80</v>
      </c>
      <c r="D2849" t="s">
        <v>93</v>
      </c>
      <c r="E2849" t="s">
        <v>162</v>
      </c>
      <c r="F2849" t="s">
        <v>8437</v>
      </c>
      <c r="G2849" t="s">
        <v>268</v>
      </c>
      <c r="H2849" t="s">
        <v>149</v>
      </c>
      <c r="I2849" t="s">
        <v>136</v>
      </c>
      <c r="J2849" t="s">
        <v>137</v>
      </c>
      <c r="K2849" t="s">
        <v>138</v>
      </c>
      <c r="L2849" t="s">
        <v>8438</v>
      </c>
      <c r="M2849" t="s">
        <v>8439</v>
      </c>
      <c r="N2849">
        <v>6.8508333329999997</v>
      </c>
      <c r="O2849">
        <v>0</v>
      </c>
      <c r="P2849">
        <v>13</v>
      </c>
      <c r="Q2849">
        <v>0</v>
      </c>
      <c r="R2849">
        <v>6</v>
      </c>
      <c r="S2849">
        <v>0</v>
      </c>
      <c r="T2849">
        <v>2</v>
      </c>
      <c r="U2849">
        <v>0</v>
      </c>
      <c r="V2849">
        <v>0</v>
      </c>
      <c r="W2849">
        <v>0</v>
      </c>
      <c r="X2849">
        <v>29.781435236630522</v>
      </c>
      <c r="Y2849">
        <v>0</v>
      </c>
      <c r="Z2849">
        <v>7.4376160541726506</v>
      </c>
      <c r="AA2849">
        <v>0</v>
      </c>
      <c r="AB2849">
        <v>0</v>
      </c>
      <c r="AC2849">
        <v>0</v>
      </c>
      <c r="AD2849">
        <v>0</v>
      </c>
      <c r="AE2849">
        <v>37.219051290803172</v>
      </c>
    </row>
    <row r="2850" spans="1:31" x14ac:dyDescent="0.25">
      <c r="A2850">
        <v>2416790</v>
      </c>
      <c r="B2850">
        <v>1</v>
      </c>
      <c r="C2850" t="s">
        <v>80</v>
      </c>
      <c r="D2850" t="s">
        <v>109</v>
      </c>
      <c r="E2850" t="s">
        <v>162</v>
      </c>
      <c r="F2850" t="s">
        <v>8440</v>
      </c>
      <c r="G2850" t="s">
        <v>164</v>
      </c>
      <c r="H2850" t="s">
        <v>149</v>
      </c>
      <c r="I2850" t="s">
        <v>136</v>
      </c>
      <c r="J2850" t="s">
        <v>137</v>
      </c>
      <c r="K2850" t="s">
        <v>138</v>
      </c>
      <c r="L2850" t="s">
        <v>8441</v>
      </c>
      <c r="M2850" t="s">
        <v>8442</v>
      </c>
      <c r="N2850">
        <v>0.74055555500000003</v>
      </c>
      <c r="O2850">
        <v>0</v>
      </c>
      <c r="P2850">
        <v>17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1.3670884864584336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1.3670884864584336</v>
      </c>
    </row>
    <row r="2851" spans="1:31" x14ac:dyDescent="0.25">
      <c r="A2851">
        <v>2417274</v>
      </c>
      <c r="B2851">
        <v>1</v>
      </c>
      <c r="C2851" t="s">
        <v>81</v>
      </c>
      <c r="D2851" t="s">
        <v>118</v>
      </c>
      <c r="E2851" t="s">
        <v>152</v>
      </c>
      <c r="F2851" t="s">
        <v>8443</v>
      </c>
      <c r="G2851" t="s">
        <v>403</v>
      </c>
      <c r="H2851" t="s">
        <v>149</v>
      </c>
      <c r="I2851" t="s">
        <v>136</v>
      </c>
      <c r="J2851" t="s">
        <v>137</v>
      </c>
      <c r="K2851" t="s">
        <v>138</v>
      </c>
      <c r="L2851" t="s">
        <v>8444</v>
      </c>
      <c r="M2851" t="s">
        <v>8445</v>
      </c>
      <c r="N2851">
        <v>4.3330555549999996</v>
      </c>
      <c r="O2851">
        <v>0</v>
      </c>
      <c r="P2851">
        <v>66</v>
      </c>
      <c r="Q2851">
        <v>0</v>
      </c>
      <c r="R2851">
        <v>4</v>
      </c>
      <c r="S2851">
        <v>0</v>
      </c>
      <c r="T2851">
        <v>4</v>
      </c>
      <c r="U2851">
        <v>0</v>
      </c>
      <c r="V2851">
        <v>0</v>
      </c>
      <c r="W2851">
        <v>0</v>
      </c>
      <c r="X2851">
        <v>50.744527630238636</v>
      </c>
      <c r="Y2851">
        <v>0</v>
      </c>
      <c r="Z2851">
        <v>9.192357129784666</v>
      </c>
      <c r="AA2851">
        <v>0</v>
      </c>
      <c r="AB2851">
        <v>14.572807710509958</v>
      </c>
      <c r="AC2851">
        <v>0</v>
      </c>
      <c r="AD2851">
        <v>0</v>
      </c>
      <c r="AE2851">
        <v>74.509692470533267</v>
      </c>
    </row>
    <row r="2852" spans="1:31" x14ac:dyDescent="0.25">
      <c r="A2852">
        <v>2416733</v>
      </c>
      <c r="B2852">
        <v>1</v>
      </c>
      <c r="C2852" t="s">
        <v>80</v>
      </c>
      <c r="D2852" t="s">
        <v>94</v>
      </c>
      <c r="E2852" t="s">
        <v>162</v>
      </c>
      <c r="F2852" t="s">
        <v>8446</v>
      </c>
      <c r="G2852" t="s">
        <v>164</v>
      </c>
      <c r="H2852" t="s">
        <v>149</v>
      </c>
      <c r="I2852" t="s">
        <v>136</v>
      </c>
      <c r="J2852" t="s">
        <v>137</v>
      </c>
      <c r="K2852" t="s">
        <v>138</v>
      </c>
      <c r="L2852" t="s">
        <v>8447</v>
      </c>
      <c r="M2852" t="s">
        <v>8448</v>
      </c>
      <c r="N2852">
        <v>2.0322222220000001</v>
      </c>
      <c r="O2852">
        <v>0</v>
      </c>
      <c r="P2852">
        <v>18</v>
      </c>
      <c r="Q2852">
        <v>0</v>
      </c>
      <c r="R2852">
        <v>8</v>
      </c>
      <c r="S2852">
        <v>0</v>
      </c>
      <c r="T2852">
        <v>3</v>
      </c>
      <c r="U2852">
        <v>0</v>
      </c>
      <c r="V2852">
        <v>0</v>
      </c>
      <c r="W2852">
        <v>0</v>
      </c>
      <c r="X2852">
        <v>7.9456805749423314</v>
      </c>
      <c r="Y2852">
        <v>0</v>
      </c>
      <c r="Z2852">
        <v>6.8734925514666676E-3</v>
      </c>
      <c r="AA2852">
        <v>0</v>
      </c>
      <c r="AB2852">
        <v>0.47525918112983334</v>
      </c>
      <c r="AC2852">
        <v>0</v>
      </c>
      <c r="AD2852">
        <v>0</v>
      </c>
      <c r="AE2852">
        <v>8.4278132486236323</v>
      </c>
    </row>
    <row r="2853" spans="1:31" x14ac:dyDescent="0.25">
      <c r="A2853">
        <v>2417331</v>
      </c>
      <c r="B2853">
        <v>1</v>
      </c>
      <c r="C2853" t="s">
        <v>80</v>
      </c>
      <c r="D2853" t="s">
        <v>83</v>
      </c>
      <c r="E2853" t="s">
        <v>132</v>
      </c>
      <c r="F2853" t="s">
        <v>8449</v>
      </c>
      <c r="G2853" t="s">
        <v>238</v>
      </c>
      <c r="H2853" t="s">
        <v>135</v>
      </c>
      <c r="I2853" t="s">
        <v>136</v>
      </c>
      <c r="J2853" t="s">
        <v>137</v>
      </c>
      <c r="K2853" t="s">
        <v>138</v>
      </c>
      <c r="L2853" t="s">
        <v>8450</v>
      </c>
      <c r="M2853" t="s">
        <v>8451</v>
      </c>
      <c r="N2853">
        <v>1.6291666659999999</v>
      </c>
      <c r="O2853">
        <v>0</v>
      </c>
      <c r="P2853">
        <v>88</v>
      </c>
      <c r="Q2853">
        <v>0</v>
      </c>
      <c r="R2853">
        <v>10</v>
      </c>
      <c r="S2853">
        <v>0</v>
      </c>
      <c r="T2853">
        <v>13</v>
      </c>
      <c r="U2853">
        <v>0</v>
      </c>
      <c r="V2853">
        <v>0</v>
      </c>
      <c r="W2853">
        <v>0</v>
      </c>
      <c r="X2853">
        <v>47.100006619101663</v>
      </c>
      <c r="Y2853">
        <v>0</v>
      </c>
      <c r="Z2853">
        <v>3.4610608751826111</v>
      </c>
      <c r="AA2853">
        <v>0</v>
      </c>
      <c r="AB2853">
        <v>14.982668080749447</v>
      </c>
      <c r="AC2853">
        <v>0</v>
      </c>
      <c r="AD2853">
        <v>0</v>
      </c>
      <c r="AE2853">
        <v>65.543735575033722</v>
      </c>
    </row>
    <row r="2854" spans="1:31" x14ac:dyDescent="0.25">
      <c r="A2854">
        <v>2417374</v>
      </c>
      <c r="B2854">
        <v>1</v>
      </c>
      <c r="C2854" t="s">
        <v>81</v>
      </c>
      <c r="D2854" t="s">
        <v>117</v>
      </c>
      <c r="E2854" t="s">
        <v>162</v>
      </c>
      <c r="F2854" t="s">
        <v>8452</v>
      </c>
      <c r="G2854" t="s">
        <v>164</v>
      </c>
      <c r="H2854" t="s">
        <v>149</v>
      </c>
      <c r="I2854" t="s">
        <v>136</v>
      </c>
      <c r="J2854" t="s">
        <v>137</v>
      </c>
      <c r="K2854" t="s">
        <v>138</v>
      </c>
      <c r="L2854" t="s">
        <v>8453</v>
      </c>
      <c r="M2854" t="s">
        <v>8454</v>
      </c>
      <c r="N2854">
        <v>4.4511111110000003</v>
      </c>
      <c r="O2854">
        <v>0</v>
      </c>
      <c r="P2854">
        <v>7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2.9038321090976744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2.9038321090976744</v>
      </c>
    </row>
    <row r="2855" spans="1:31" x14ac:dyDescent="0.25">
      <c r="A2855">
        <v>2416541</v>
      </c>
      <c r="B2855">
        <v>1</v>
      </c>
      <c r="C2855" t="s">
        <v>81</v>
      </c>
      <c r="D2855" t="s">
        <v>118</v>
      </c>
      <c r="E2855" t="s">
        <v>141</v>
      </c>
      <c r="F2855" t="s">
        <v>8455</v>
      </c>
      <c r="G2855" t="s">
        <v>158</v>
      </c>
      <c r="H2855" t="s">
        <v>135</v>
      </c>
      <c r="I2855" t="s">
        <v>136</v>
      </c>
      <c r="J2855" t="s">
        <v>137</v>
      </c>
      <c r="K2855" t="s">
        <v>159</v>
      </c>
      <c r="L2855" t="s">
        <v>8456</v>
      </c>
      <c r="M2855" t="s">
        <v>8457</v>
      </c>
      <c r="N2855">
        <v>5.7227777770000001</v>
      </c>
      <c r="O2855">
        <v>2</v>
      </c>
      <c r="P2855">
        <v>459</v>
      </c>
      <c r="Q2855">
        <v>49</v>
      </c>
      <c r="R2855">
        <v>65</v>
      </c>
      <c r="S2855">
        <v>22</v>
      </c>
      <c r="T2855">
        <v>49</v>
      </c>
      <c r="U2855">
        <v>0</v>
      </c>
      <c r="V2855">
        <v>0</v>
      </c>
      <c r="W2855">
        <v>9.1530805303352256</v>
      </c>
      <c r="X2855">
        <v>584.06102418517867</v>
      </c>
      <c r="Y2855">
        <v>147.92884793016583</v>
      </c>
      <c r="Z2855">
        <v>40.127169931212883</v>
      </c>
      <c r="AA2855">
        <v>2845.9908275309667</v>
      </c>
      <c r="AB2855">
        <v>148.22543138047524</v>
      </c>
      <c r="AC2855">
        <v>0</v>
      </c>
      <c r="AD2855">
        <v>0</v>
      </c>
      <c r="AE2855">
        <v>3775.4863814883347</v>
      </c>
    </row>
    <row r="2856" spans="1:31" x14ac:dyDescent="0.25">
      <c r="A2856">
        <v>2417082</v>
      </c>
      <c r="B2856">
        <v>1</v>
      </c>
      <c r="C2856" t="s">
        <v>80</v>
      </c>
      <c r="D2856" t="s">
        <v>94</v>
      </c>
      <c r="E2856" t="s">
        <v>132</v>
      </c>
      <c r="F2856" t="s">
        <v>8458</v>
      </c>
      <c r="G2856" t="s">
        <v>215</v>
      </c>
      <c r="H2856" t="s">
        <v>135</v>
      </c>
      <c r="I2856" t="s">
        <v>136</v>
      </c>
      <c r="J2856" t="s">
        <v>137</v>
      </c>
      <c r="K2856" t="s">
        <v>138</v>
      </c>
      <c r="L2856" t="s">
        <v>8459</v>
      </c>
      <c r="M2856" t="s">
        <v>8460</v>
      </c>
      <c r="N2856">
        <v>6.9630555550000004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2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1401.6818549085451</v>
      </c>
      <c r="AD2856">
        <v>0</v>
      </c>
      <c r="AE2856">
        <v>1401.6818549085451</v>
      </c>
    </row>
    <row r="2857" spans="1:31" x14ac:dyDescent="0.25">
      <c r="A2857">
        <v>2416570</v>
      </c>
      <c r="B2857">
        <v>1</v>
      </c>
      <c r="C2857" t="s">
        <v>81</v>
      </c>
      <c r="D2857" t="s">
        <v>113</v>
      </c>
      <c r="E2857" t="s">
        <v>174</v>
      </c>
      <c r="F2857" t="s">
        <v>8461</v>
      </c>
      <c r="G2857" t="s">
        <v>158</v>
      </c>
      <c r="H2857" t="s">
        <v>135</v>
      </c>
      <c r="I2857" t="s">
        <v>136</v>
      </c>
      <c r="J2857" t="s">
        <v>137</v>
      </c>
      <c r="K2857" t="s">
        <v>159</v>
      </c>
      <c r="L2857" t="s">
        <v>8462</v>
      </c>
      <c r="M2857" t="s">
        <v>8463</v>
      </c>
      <c r="N2857">
        <v>4.6077777769999999</v>
      </c>
      <c r="O2857">
        <v>18</v>
      </c>
      <c r="P2857">
        <v>371</v>
      </c>
      <c r="Q2857">
        <v>152</v>
      </c>
      <c r="R2857">
        <v>180</v>
      </c>
      <c r="S2857">
        <v>18</v>
      </c>
      <c r="T2857">
        <v>37</v>
      </c>
      <c r="U2857">
        <v>1</v>
      </c>
      <c r="V2857">
        <v>0</v>
      </c>
      <c r="W2857">
        <v>8.7797669738172033</v>
      </c>
      <c r="X2857">
        <v>322.76202884647603</v>
      </c>
      <c r="Y2857">
        <v>163.79302926189939</v>
      </c>
      <c r="Z2857">
        <v>110.04088057819378</v>
      </c>
      <c r="AA2857">
        <v>213.27289243676452</v>
      </c>
      <c r="AB2857">
        <v>96.020175515202723</v>
      </c>
      <c r="AC2857">
        <v>688.21489683901257</v>
      </c>
      <c r="AD2857">
        <v>0</v>
      </c>
      <c r="AE2857">
        <v>1602.8836704513662</v>
      </c>
    </row>
    <row r="2858" spans="1:31" x14ac:dyDescent="0.25">
      <c r="A2858">
        <v>2417071</v>
      </c>
      <c r="B2858">
        <v>1</v>
      </c>
      <c r="C2858" t="s">
        <v>81</v>
      </c>
      <c r="D2858" t="s">
        <v>122</v>
      </c>
      <c r="E2858" t="s">
        <v>141</v>
      </c>
      <c r="F2858" t="s">
        <v>8464</v>
      </c>
      <c r="G2858" t="s">
        <v>158</v>
      </c>
      <c r="H2858" t="s">
        <v>135</v>
      </c>
      <c r="I2858" t="s">
        <v>136</v>
      </c>
      <c r="J2858" t="s">
        <v>137</v>
      </c>
      <c r="K2858" t="s">
        <v>159</v>
      </c>
      <c r="L2858" t="s">
        <v>8465</v>
      </c>
      <c r="M2858" t="s">
        <v>8466</v>
      </c>
      <c r="N2858">
        <v>1.4950000000000001</v>
      </c>
      <c r="O2858">
        <v>0</v>
      </c>
      <c r="P2858">
        <v>135</v>
      </c>
      <c r="Q2858">
        <v>0</v>
      </c>
      <c r="R2858">
        <v>0</v>
      </c>
      <c r="S2858">
        <v>3</v>
      </c>
      <c r="T2858">
        <v>14</v>
      </c>
      <c r="U2858">
        <v>0</v>
      </c>
      <c r="V2858">
        <v>0</v>
      </c>
      <c r="W2858">
        <v>0</v>
      </c>
      <c r="X2858">
        <v>19.179473366985096</v>
      </c>
      <c r="Y2858">
        <v>0</v>
      </c>
      <c r="Z2858">
        <v>0</v>
      </c>
      <c r="AA2858">
        <v>6.3661814950032012</v>
      </c>
      <c r="AB2858">
        <v>10.644898257363064</v>
      </c>
      <c r="AC2858">
        <v>0</v>
      </c>
      <c r="AD2858">
        <v>0</v>
      </c>
      <c r="AE2858">
        <v>36.190553119351364</v>
      </c>
    </row>
    <row r="2859" spans="1:31" x14ac:dyDescent="0.25">
      <c r="A2859">
        <v>2416407</v>
      </c>
      <c r="B2859">
        <v>1</v>
      </c>
      <c r="C2859" t="s">
        <v>80</v>
      </c>
      <c r="D2859" t="s">
        <v>96</v>
      </c>
      <c r="E2859" t="s">
        <v>132</v>
      </c>
      <c r="F2859" t="s">
        <v>8467</v>
      </c>
      <c r="G2859" t="s">
        <v>215</v>
      </c>
      <c r="H2859" t="s">
        <v>135</v>
      </c>
      <c r="I2859" t="s">
        <v>136</v>
      </c>
      <c r="J2859" t="s">
        <v>137</v>
      </c>
      <c r="K2859" t="s">
        <v>138</v>
      </c>
      <c r="L2859" t="s">
        <v>8468</v>
      </c>
      <c r="M2859" t="s">
        <v>8469</v>
      </c>
      <c r="N2859">
        <v>5.5783333329999998</v>
      </c>
      <c r="O2859">
        <v>0</v>
      </c>
      <c r="P2859">
        <v>168</v>
      </c>
      <c r="Q2859">
        <v>0</v>
      </c>
      <c r="R2859">
        <v>0</v>
      </c>
      <c r="S2859">
        <v>0</v>
      </c>
      <c r="T2859">
        <v>17</v>
      </c>
      <c r="U2859">
        <v>0</v>
      </c>
      <c r="V2859">
        <v>0</v>
      </c>
      <c r="W2859">
        <v>0</v>
      </c>
      <c r="X2859">
        <v>137.2898426054266</v>
      </c>
      <c r="Y2859">
        <v>0</v>
      </c>
      <c r="Z2859">
        <v>0</v>
      </c>
      <c r="AA2859">
        <v>0</v>
      </c>
      <c r="AB2859">
        <v>55.29097201698454</v>
      </c>
      <c r="AC2859">
        <v>0</v>
      </c>
      <c r="AD2859">
        <v>0</v>
      </c>
      <c r="AE2859">
        <v>192.58081462241114</v>
      </c>
    </row>
    <row r="2860" spans="1:31" x14ac:dyDescent="0.25">
      <c r="A2860">
        <v>2416401</v>
      </c>
      <c r="B2860">
        <v>1</v>
      </c>
      <c r="C2860" t="s">
        <v>80</v>
      </c>
      <c r="D2860" t="s">
        <v>97</v>
      </c>
      <c r="E2860" t="s">
        <v>162</v>
      </c>
      <c r="F2860" t="s">
        <v>8470</v>
      </c>
      <c r="G2860" t="s">
        <v>164</v>
      </c>
      <c r="H2860" t="s">
        <v>149</v>
      </c>
      <c r="I2860" t="s">
        <v>136</v>
      </c>
      <c r="J2860" t="s">
        <v>137</v>
      </c>
      <c r="K2860" t="s">
        <v>138</v>
      </c>
      <c r="L2860" t="s">
        <v>8471</v>
      </c>
      <c r="M2860" t="s">
        <v>8472</v>
      </c>
      <c r="N2860">
        <v>0.98555555500000003</v>
      </c>
      <c r="O2860">
        <v>0</v>
      </c>
      <c r="P2860">
        <v>37</v>
      </c>
      <c r="Q2860">
        <v>0</v>
      </c>
      <c r="R2860">
        <v>1</v>
      </c>
      <c r="S2860">
        <v>0</v>
      </c>
      <c r="T2860">
        <v>6</v>
      </c>
      <c r="U2860">
        <v>0</v>
      </c>
      <c r="V2860">
        <v>0</v>
      </c>
      <c r="W2860">
        <v>0</v>
      </c>
      <c r="X2860">
        <v>6.4626908603659183</v>
      </c>
      <c r="Y2860">
        <v>0</v>
      </c>
      <c r="Z2860">
        <v>0</v>
      </c>
      <c r="AA2860">
        <v>0</v>
      </c>
      <c r="AB2860">
        <v>0.93731295056237784</v>
      </c>
      <c r="AC2860">
        <v>0</v>
      </c>
      <c r="AD2860">
        <v>0</v>
      </c>
      <c r="AE2860">
        <v>7.400003810928296</v>
      </c>
    </row>
    <row r="2861" spans="1:31" x14ac:dyDescent="0.25">
      <c r="A2861">
        <v>2417612</v>
      </c>
      <c r="B2861">
        <v>1</v>
      </c>
      <c r="C2861" t="s">
        <v>80</v>
      </c>
      <c r="D2861" t="s">
        <v>106</v>
      </c>
      <c r="E2861" t="s">
        <v>162</v>
      </c>
      <c r="F2861" t="s">
        <v>8473</v>
      </c>
      <c r="G2861" t="s">
        <v>164</v>
      </c>
      <c r="H2861" t="s">
        <v>149</v>
      </c>
      <c r="I2861" t="s">
        <v>136</v>
      </c>
      <c r="J2861" t="s">
        <v>137</v>
      </c>
      <c r="K2861" t="s">
        <v>138</v>
      </c>
      <c r="L2861" t="s">
        <v>8474</v>
      </c>
      <c r="M2861" t="s">
        <v>8475</v>
      </c>
      <c r="N2861">
        <v>0.72166666599999996</v>
      </c>
      <c r="O2861">
        <v>0</v>
      </c>
      <c r="P2861">
        <v>3</v>
      </c>
      <c r="Q2861">
        <v>0</v>
      </c>
      <c r="R2861">
        <v>2</v>
      </c>
      <c r="S2861">
        <v>0</v>
      </c>
      <c r="T2861">
        <v>2</v>
      </c>
      <c r="U2861">
        <v>0</v>
      </c>
      <c r="V2861">
        <v>0</v>
      </c>
      <c r="W2861">
        <v>0</v>
      </c>
      <c r="X2861">
        <v>0.3380768950095</v>
      </c>
      <c r="Y2861">
        <v>0</v>
      </c>
      <c r="Z2861">
        <v>0.38891343646020005</v>
      </c>
      <c r="AA2861">
        <v>0</v>
      </c>
      <c r="AB2861">
        <v>7.1618338160366682E-2</v>
      </c>
      <c r="AC2861">
        <v>0</v>
      </c>
      <c r="AD2861">
        <v>0</v>
      </c>
      <c r="AE2861">
        <v>0.79860866963006671</v>
      </c>
    </row>
    <row r="2862" spans="1:31" x14ac:dyDescent="0.25">
      <c r="A2862">
        <v>2417094</v>
      </c>
      <c r="B2862">
        <v>1</v>
      </c>
      <c r="C2862" t="s">
        <v>81</v>
      </c>
      <c r="D2862" t="s">
        <v>113</v>
      </c>
      <c r="E2862" t="s">
        <v>146</v>
      </c>
      <c r="F2862" t="s">
        <v>8476</v>
      </c>
      <c r="G2862" t="s">
        <v>168</v>
      </c>
      <c r="H2862" t="s">
        <v>149</v>
      </c>
      <c r="I2862" t="s">
        <v>136</v>
      </c>
      <c r="J2862" t="s">
        <v>3</v>
      </c>
      <c r="K2862" t="s">
        <v>138</v>
      </c>
      <c r="L2862" t="s">
        <v>8477</v>
      </c>
      <c r="M2862" t="s">
        <v>8478</v>
      </c>
      <c r="N2862">
        <v>2.29</v>
      </c>
      <c r="O2862">
        <v>0</v>
      </c>
      <c r="P2862">
        <v>11</v>
      </c>
      <c r="Q2862">
        <v>0</v>
      </c>
      <c r="R2862">
        <v>0</v>
      </c>
      <c r="S2862">
        <v>0</v>
      </c>
      <c r="T2862">
        <v>1</v>
      </c>
      <c r="U2862">
        <v>0</v>
      </c>
      <c r="V2862">
        <v>0</v>
      </c>
      <c r="W2862">
        <v>0</v>
      </c>
      <c r="X2862">
        <v>10.156159034065002</v>
      </c>
      <c r="Y2862">
        <v>0</v>
      </c>
      <c r="Z2862">
        <v>0</v>
      </c>
      <c r="AA2862">
        <v>0</v>
      </c>
      <c r="AB2862">
        <v>0.38859624355600009</v>
      </c>
      <c r="AC2862">
        <v>0</v>
      </c>
      <c r="AD2862">
        <v>0</v>
      </c>
      <c r="AE2862">
        <v>10.544755277621002</v>
      </c>
    </row>
    <row r="2863" spans="1:31" x14ac:dyDescent="0.25">
      <c r="A2863">
        <v>2416908</v>
      </c>
      <c r="B2863">
        <v>1</v>
      </c>
      <c r="C2863" t="s">
        <v>80</v>
      </c>
      <c r="D2863" t="s">
        <v>94</v>
      </c>
      <c r="E2863" t="s">
        <v>174</v>
      </c>
      <c r="F2863" t="s">
        <v>8479</v>
      </c>
      <c r="G2863" t="s">
        <v>143</v>
      </c>
      <c r="H2863" t="s">
        <v>135</v>
      </c>
      <c r="I2863" t="s">
        <v>136</v>
      </c>
      <c r="J2863" t="s">
        <v>137</v>
      </c>
      <c r="K2863" t="s">
        <v>138</v>
      </c>
      <c r="L2863" t="s">
        <v>8480</v>
      </c>
      <c r="M2863" t="s">
        <v>8481</v>
      </c>
      <c r="N2863">
        <v>0.24944444399999999</v>
      </c>
      <c r="O2863">
        <v>0</v>
      </c>
      <c r="P2863">
        <v>3431</v>
      </c>
      <c r="Q2863">
        <v>98</v>
      </c>
      <c r="R2863">
        <v>659</v>
      </c>
      <c r="S2863">
        <v>20</v>
      </c>
      <c r="T2863">
        <v>458</v>
      </c>
      <c r="U2863">
        <v>5</v>
      </c>
      <c r="V2863">
        <v>1</v>
      </c>
      <c r="W2863">
        <v>0</v>
      </c>
      <c r="X2863">
        <v>129.93254049325421</v>
      </c>
      <c r="Y2863">
        <v>2.9174995943299895</v>
      </c>
      <c r="Z2863">
        <v>3.2914184119340235</v>
      </c>
      <c r="AA2863">
        <v>23.541332174405134</v>
      </c>
      <c r="AB2863">
        <v>72.876184897627923</v>
      </c>
      <c r="AC2863">
        <v>194.81929579307325</v>
      </c>
      <c r="AD2863">
        <v>5.0494156594110668</v>
      </c>
      <c r="AE2863">
        <v>432.42768702403561</v>
      </c>
    </row>
    <row r="2864" spans="1:31" x14ac:dyDescent="0.25">
      <c r="A2864">
        <v>2417489</v>
      </c>
      <c r="B2864">
        <v>1</v>
      </c>
      <c r="C2864" t="s">
        <v>81</v>
      </c>
      <c r="D2864" t="s">
        <v>119</v>
      </c>
      <c r="E2864" t="s">
        <v>162</v>
      </c>
      <c r="F2864" t="s">
        <v>8482</v>
      </c>
      <c r="G2864" t="s">
        <v>164</v>
      </c>
      <c r="H2864" t="s">
        <v>149</v>
      </c>
      <c r="I2864" t="s">
        <v>136</v>
      </c>
      <c r="J2864" t="s">
        <v>137</v>
      </c>
      <c r="K2864" t="s">
        <v>138</v>
      </c>
      <c r="L2864" t="s">
        <v>8483</v>
      </c>
      <c r="M2864" t="s">
        <v>8484</v>
      </c>
      <c r="N2864">
        <v>1.7747222220000001</v>
      </c>
      <c r="O2864">
        <v>0</v>
      </c>
      <c r="P2864">
        <v>9</v>
      </c>
      <c r="Q2864">
        <v>0</v>
      </c>
      <c r="R2864">
        <v>3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1.0981421170485834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1.0981421170485834</v>
      </c>
    </row>
    <row r="2865" spans="1:31" x14ac:dyDescent="0.25">
      <c r="A2865">
        <v>2416756</v>
      </c>
      <c r="B2865">
        <v>1</v>
      </c>
      <c r="C2865" t="s">
        <v>80</v>
      </c>
      <c r="D2865" t="s">
        <v>105</v>
      </c>
      <c r="E2865" t="s">
        <v>132</v>
      </c>
      <c r="F2865" t="s">
        <v>4283</v>
      </c>
      <c r="G2865" t="s">
        <v>215</v>
      </c>
      <c r="H2865" t="s">
        <v>135</v>
      </c>
      <c r="I2865" t="s">
        <v>136</v>
      </c>
      <c r="J2865" t="s">
        <v>137</v>
      </c>
      <c r="K2865" t="s">
        <v>138</v>
      </c>
      <c r="L2865" t="s">
        <v>8485</v>
      </c>
      <c r="M2865" t="s">
        <v>8486</v>
      </c>
      <c r="N2865">
        <v>3.0272222219999998</v>
      </c>
      <c r="O2865">
        <v>0</v>
      </c>
      <c r="P2865">
        <v>0</v>
      </c>
      <c r="Q2865">
        <v>0</v>
      </c>
      <c r="R2865">
        <v>0</v>
      </c>
      <c r="S2865">
        <v>5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84.539757412264251</v>
      </c>
      <c r="AB2865">
        <v>0</v>
      </c>
      <c r="AC2865">
        <v>0</v>
      </c>
      <c r="AD2865">
        <v>0</v>
      </c>
      <c r="AE2865">
        <v>84.539757412264251</v>
      </c>
    </row>
    <row r="2866" spans="1:31" x14ac:dyDescent="0.25">
      <c r="A2866">
        <v>2416716</v>
      </c>
      <c r="B2866">
        <v>1</v>
      </c>
      <c r="C2866" t="s">
        <v>80</v>
      </c>
      <c r="D2866" t="s">
        <v>86</v>
      </c>
      <c r="E2866" t="s">
        <v>152</v>
      </c>
      <c r="F2866" t="s">
        <v>8487</v>
      </c>
      <c r="G2866" t="s">
        <v>403</v>
      </c>
      <c r="H2866" t="s">
        <v>149</v>
      </c>
      <c r="I2866" t="s">
        <v>136</v>
      </c>
      <c r="J2866" t="s">
        <v>137</v>
      </c>
      <c r="K2866" t="s">
        <v>138</v>
      </c>
      <c r="L2866" t="s">
        <v>8488</v>
      </c>
      <c r="M2866" t="s">
        <v>8489</v>
      </c>
      <c r="N2866">
        <v>0.75333333300000005</v>
      </c>
      <c r="O2866">
        <v>0</v>
      </c>
      <c r="P2866">
        <v>286</v>
      </c>
      <c r="Q2866">
        <v>0</v>
      </c>
      <c r="R2866">
        <v>0</v>
      </c>
      <c r="S2866">
        <v>0</v>
      </c>
      <c r="T2866">
        <v>7</v>
      </c>
      <c r="U2866">
        <v>0</v>
      </c>
      <c r="V2866">
        <v>0</v>
      </c>
      <c r="W2866">
        <v>0</v>
      </c>
      <c r="X2866">
        <v>66.529690669946405</v>
      </c>
      <c r="Y2866">
        <v>0</v>
      </c>
      <c r="Z2866">
        <v>0</v>
      </c>
      <c r="AA2866">
        <v>0</v>
      </c>
      <c r="AB2866">
        <v>2.1862771450396665</v>
      </c>
      <c r="AC2866">
        <v>0</v>
      </c>
      <c r="AD2866">
        <v>0</v>
      </c>
      <c r="AE2866">
        <v>68.715967814986072</v>
      </c>
    </row>
    <row r="2867" spans="1:31" x14ac:dyDescent="0.25">
      <c r="A2867">
        <v>2417449</v>
      </c>
      <c r="B2867">
        <v>1</v>
      </c>
      <c r="C2867" t="s">
        <v>81</v>
      </c>
      <c r="D2867" t="s">
        <v>123</v>
      </c>
      <c r="E2867" t="s">
        <v>141</v>
      </c>
      <c r="F2867" t="s">
        <v>8490</v>
      </c>
      <c r="G2867" t="s">
        <v>143</v>
      </c>
      <c r="H2867" t="s">
        <v>135</v>
      </c>
      <c r="I2867" t="s">
        <v>136</v>
      </c>
      <c r="J2867" t="s">
        <v>137</v>
      </c>
      <c r="K2867" t="s">
        <v>138</v>
      </c>
      <c r="L2867" t="s">
        <v>8491</v>
      </c>
      <c r="M2867" t="s">
        <v>8492</v>
      </c>
      <c r="N2867">
        <v>0.22027777700000001</v>
      </c>
      <c r="O2867">
        <v>1</v>
      </c>
      <c r="P2867">
        <v>738</v>
      </c>
      <c r="Q2867">
        <v>6</v>
      </c>
      <c r="R2867">
        <v>29</v>
      </c>
      <c r="S2867">
        <v>2</v>
      </c>
      <c r="T2867">
        <v>51</v>
      </c>
      <c r="U2867">
        <v>1</v>
      </c>
      <c r="V2867">
        <v>0</v>
      </c>
      <c r="W2867">
        <v>6.2121585743533325E-2</v>
      </c>
      <c r="X2867">
        <v>21.885796836476821</v>
      </c>
      <c r="Y2867">
        <v>0.45132393608524446</v>
      </c>
      <c r="Z2867">
        <v>4.094509465085E-2</v>
      </c>
      <c r="AA2867">
        <v>2.4469125957248914</v>
      </c>
      <c r="AB2867">
        <v>3.9906900336258944</v>
      </c>
      <c r="AC2867">
        <v>3.2513284252568164</v>
      </c>
      <c r="AD2867">
        <v>0</v>
      </c>
      <c r="AE2867">
        <v>32.129118507564058</v>
      </c>
    </row>
    <row r="2868" spans="1:31" x14ac:dyDescent="0.25">
      <c r="A2868">
        <v>2417549</v>
      </c>
      <c r="B2868">
        <v>1</v>
      </c>
      <c r="C2868" t="s">
        <v>81</v>
      </c>
      <c r="D2868" t="s">
        <v>112</v>
      </c>
      <c r="E2868" t="s">
        <v>162</v>
      </c>
      <c r="F2868" t="s">
        <v>8493</v>
      </c>
      <c r="G2868" t="s">
        <v>164</v>
      </c>
      <c r="H2868" t="s">
        <v>149</v>
      </c>
      <c r="I2868" t="s">
        <v>136</v>
      </c>
      <c r="J2868" t="s">
        <v>137</v>
      </c>
      <c r="K2868" t="s">
        <v>138</v>
      </c>
      <c r="L2868" t="s">
        <v>8494</v>
      </c>
      <c r="M2868" t="s">
        <v>8495</v>
      </c>
      <c r="N2868">
        <v>3.710555555</v>
      </c>
      <c r="O2868">
        <v>0</v>
      </c>
      <c r="P2868">
        <v>20</v>
      </c>
      <c r="Q2868">
        <v>0</v>
      </c>
      <c r="R2868">
        <v>40</v>
      </c>
      <c r="S2868">
        <v>0</v>
      </c>
      <c r="T2868">
        <v>6</v>
      </c>
      <c r="U2868">
        <v>0</v>
      </c>
      <c r="V2868">
        <v>0</v>
      </c>
      <c r="W2868">
        <v>0</v>
      </c>
      <c r="X2868">
        <v>4.9811469520567178</v>
      </c>
      <c r="Y2868">
        <v>0</v>
      </c>
      <c r="Z2868">
        <v>6.7769145678702207</v>
      </c>
      <c r="AA2868">
        <v>0</v>
      </c>
      <c r="AB2868">
        <v>18.650879896344264</v>
      </c>
      <c r="AC2868">
        <v>0</v>
      </c>
      <c r="AD2868">
        <v>0</v>
      </c>
      <c r="AE2868">
        <v>30.408941416271205</v>
      </c>
    </row>
    <row r="2869" spans="1:31" x14ac:dyDescent="0.25">
      <c r="A2869">
        <v>2417008</v>
      </c>
      <c r="B2869">
        <v>1</v>
      </c>
      <c r="C2869" t="s">
        <v>80</v>
      </c>
      <c r="D2869" t="s">
        <v>89</v>
      </c>
      <c r="E2869" t="s">
        <v>146</v>
      </c>
      <c r="F2869" t="s">
        <v>8496</v>
      </c>
      <c r="G2869" t="s">
        <v>168</v>
      </c>
      <c r="H2869" t="s">
        <v>149</v>
      </c>
      <c r="I2869" t="s">
        <v>136</v>
      </c>
      <c r="J2869" t="s">
        <v>137</v>
      </c>
      <c r="K2869" t="s">
        <v>138</v>
      </c>
      <c r="L2869" t="s">
        <v>8497</v>
      </c>
      <c r="M2869" t="s">
        <v>8498</v>
      </c>
      <c r="N2869">
        <v>2.76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1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1.9415818660955</v>
      </c>
      <c r="AC2869">
        <v>0</v>
      </c>
      <c r="AD2869">
        <v>0</v>
      </c>
      <c r="AE2869">
        <v>1.9415818660955</v>
      </c>
    </row>
    <row r="2870" spans="1:31" x14ac:dyDescent="0.25">
      <c r="A2870">
        <v>2417532</v>
      </c>
      <c r="B2870">
        <v>1</v>
      </c>
      <c r="C2870" t="s">
        <v>81</v>
      </c>
      <c r="D2870" t="s">
        <v>119</v>
      </c>
      <c r="E2870" t="s">
        <v>152</v>
      </c>
      <c r="F2870" t="s">
        <v>8499</v>
      </c>
      <c r="G2870" t="s">
        <v>403</v>
      </c>
      <c r="H2870" t="s">
        <v>149</v>
      </c>
      <c r="I2870" t="s">
        <v>136</v>
      </c>
      <c r="J2870" t="s">
        <v>137</v>
      </c>
      <c r="K2870" t="s">
        <v>138</v>
      </c>
      <c r="L2870" t="s">
        <v>8500</v>
      </c>
      <c r="M2870" t="s">
        <v>8501</v>
      </c>
      <c r="N2870">
        <v>3.1941666660000001</v>
      </c>
      <c r="O2870">
        <v>0</v>
      </c>
      <c r="P2870">
        <v>4</v>
      </c>
      <c r="Q2870">
        <v>0</v>
      </c>
      <c r="R2870">
        <v>15</v>
      </c>
      <c r="S2870">
        <v>0</v>
      </c>
      <c r="T2870">
        <v>4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2.4436494844955412</v>
      </c>
      <c r="AA2870">
        <v>0</v>
      </c>
      <c r="AB2870">
        <v>40.601672490400368</v>
      </c>
      <c r="AC2870">
        <v>0</v>
      </c>
      <c r="AD2870">
        <v>0</v>
      </c>
      <c r="AE2870">
        <v>43.045321974895913</v>
      </c>
    </row>
    <row r="2871" spans="1:31" x14ac:dyDescent="0.25">
      <c r="A2871">
        <v>2416865</v>
      </c>
      <c r="B2871">
        <v>1</v>
      </c>
      <c r="C2871" t="s">
        <v>80</v>
      </c>
      <c r="D2871" t="s">
        <v>106</v>
      </c>
      <c r="E2871" t="s">
        <v>174</v>
      </c>
      <c r="F2871" t="s">
        <v>8502</v>
      </c>
      <c r="G2871" t="s">
        <v>158</v>
      </c>
      <c r="H2871" t="s">
        <v>135</v>
      </c>
      <c r="I2871" t="s">
        <v>136</v>
      </c>
      <c r="J2871" t="s">
        <v>137</v>
      </c>
      <c r="K2871" t="s">
        <v>159</v>
      </c>
      <c r="L2871" t="s">
        <v>8503</v>
      </c>
      <c r="M2871" t="s">
        <v>8504</v>
      </c>
      <c r="N2871">
        <v>5.3075000000000001</v>
      </c>
      <c r="O2871">
        <v>6</v>
      </c>
      <c r="P2871">
        <v>2604</v>
      </c>
      <c r="Q2871">
        <v>0</v>
      </c>
      <c r="R2871">
        <v>1</v>
      </c>
      <c r="S2871">
        <v>18</v>
      </c>
      <c r="T2871">
        <v>545</v>
      </c>
      <c r="U2871">
        <v>0</v>
      </c>
      <c r="V2871">
        <v>0</v>
      </c>
      <c r="W2871">
        <v>9.7920469612023169</v>
      </c>
      <c r="X2871">
        <v>2365.3700889154925</v>
      </c>
      <c r="Y2871">
        <v>0</v>
      </c>
      <c r="Z2871">
        <v>0</v>
      </c>
      <c r="AA2871">
        <v>305.76408130630392</v>
      </c>
      <c r="AB2871">
        <v>2369.7529351056523</v>
      </c>
      <c r="AC2871">
        <v>0</v>
      </c>
      <c r="AD2871">
        <v>0</v>
      </c>
      <c r="AE2871">
        <v>5050.6791522886506</v>
      </c>
    </row>
    <row r="2872" spans="1:31" x14ac:dyDescent="0.25">
      <c r="A2872">
        <v>2417320</v>
      </c>
      <c r="B2872">
        <v>1</v>
      </c>
      <c r="C2872" t="s">
        <v>81</v>
      </c>
      <c r="D2872" t="s">
        <v>119</v>
      </c>
      <c r="E2872" t="s">
        <v>162</v>
      </c>
      <c r="F2872" t="s">
        <v>8505</v>
      </c>
      <c r="G2872" t="s">
        <v>164</v>
      </c>
      <c r="H2872" t="s">
        <v>149</v>
      </c>
      <c r="I2872" t="s">
        <v>136</v>
      </c>
      <c r="J2872" t="s">
        <v>137</v>
      </c>
      <c r="K2872" t="s">
        <v>138</v>
      </c>
      <c r="L2872" t="s">
        <v>8506</v>
      </c>
      <c r="M2872" t="s">
        <v>8507</v>
      </c>
      <c r="N2872">
        <v>2.267222222</v>
      </c>
      <c r="O2872">
        <v>0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</row>
    <row r="2873" spans="1:31" x14ac:dyDescent="0.25">
      <c r="A2873">
        <v>2416507</v>
      </c>
      <c r="B2873">
        <v>1</v>
      </c>
      <c r="C2873" t="s">
        <v>81</v>
      </c>
      <c r="D2873" t="s">
        <v>112</v>
      </c>
      <c r="E2873" t="s">
        <v>146</v>
      </c>
      <c r="F2873" t="s">
        <v>8508</v>
      </c>
      <c r="G2873" t="s">
        <v>148</v>
      </c>
      <c r="H2873" t="s">
        <v>149</v>
      </c>
      <c r="I2873" t="s">
        <v>136</v>
      </c>
      <c r="J2873" t="s">
        <v>137</v>
      </c>
      <c r="K2873" t="s">
        <v>138</v>
      </c>
      <c r="L2873" t="s">
        <v>8509</v>
      </c>
      <c r="M2873" t="s">
        <v>8510</v>
      </c>
      <c r="N2873">
        <v>2.673333333</v>
      </c>
      <c r="O2873">
        <v>0</v>
      </c>
      <c r="P2873">
        <v>2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1.7796237066018998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1.7796237066018998</v>
      </c>
    </row>
    <row r="2874" spans="1:31" x14ac:dyDescent="0.25">
      <c r="A2874">
        <v>2416530</v>
      </c>
      <c r="B2874">
        <v>1</v>
      </c>
      <c r="C2874" t="s">
        <v>80</v>
      </c>
      <c r="D2874" t="s">
        <v>82</v>
      </c>
      <c r="E2874" t="s">
        <v>288</v>
      </c>
      <c r="F2874" t="s">
        <v>8511</v>
      </c>
      <c r="G2874" t="s">
        <v>2349</v>
      </c>
      <c r="H2874" t="s">
        <v>149</v>
      </c>
      <c r="I2874" t="s">
        <v>136</v>
      </c>
      <c r="J2874" t="s">
        <v>3</v>
      </c>
      <c r="K2874" t="s">
        <v>138</v>
      </c>
      <c r="L2874" t="s">
        <v>8512</v>
      </c>
      <c r="M2874" t="s">
        <v>8513</v>
      </c>
      <c r="N2874">
        <v>3.9430555549999999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22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140.15993469759206</v>
      </c>
      <c r="AC2874">
        <v>0</v>
      </c>
      <c r="AD2874">
        <v>0</v>
      </c>
      <c r="AE2874">
        <v>140.15993469759206</v>
      </c>
    </row>
    <row r="2875" spans="1:31" x14ac:dyDescent="0.25">
      <c r="A2875">
        <v>2417463</v>
      </c>
      <c r="B2875">
        <v>1</v>
      </c>
      <c r="C2875" t="s">
        <v>80</v>
      </c>
      <c r="D2875" t="s">
        <v>99</v>
      </c>
      <c r="E2875" t="s">
        <v>174</v>
      </c>
      <c r="F2875" t="s">
        <v>7123</v>
      </c>
      <c r="G2875" t="s">
        <v>143</v>
      </c>
      <c r="H2875" t="s">
        <v>135</v>
      </c>
      <c r="I2875" t="s">
        <v>278</v>
      </c>
      <c r="J2875" t="s">
        <v>137</v>
      </c>
      <c r="K2875" t="s">
        <v>138</v>
      </c>
      <c r="L2875" t="s">
        <v>8514</v>
      </c>
      <c r="M2875" t="s">
        <v>8515</v>
      </c>
      <c r="N2875">
        <v>9.1666660000000004E-3</v>
      </c>
      <c r="O2875">
        <v>4</v>
      </c>
      <c r="P2875">
        <v>791</v>
      </c>
      <c r="Q2875">
        <v>1</v>
      </c>
      <c r="R2875">
        <v>23</v>
      </c>
      <c r="S2875">
        <v>2</v>
      </c>
      <c r="T2875">
        <v>74</v>
      </c>
      <c r="U2875">
        <v>0</v>
      </c>
      <c r="V2875">
        <v>1</v>
      </c>
      <c r="W2875">
        <v>0.4130301728729</v>
      </c>
      <c r="X2875">
        <v>1.2821604524701495</v>
      </c>
      <c r="Y2875">
        <v>2.2700728203999998E-3</v>
      </c>
      <c r="Z2875">
        <v>6.9120766658166674E-2</v>
      </c>
      <c r="AA2875">
        <v>2.3510232387766665E-2</v>
      </c>
      <c r="AB2875">
        <v>0.40963327854423354</v>
      </c>
      <c r="AC2875">
        <v>0</v>
      </c>
      <c r="AD2875">
        <v>2.9141823760225005E-2</v>
      </c>
      <c r="AE2875">
        <v>2.2288667995138414</v>
      </c>
    </row>
    <row r="2876" spans="1:31" x14ac:dyDescent="0.25">
      <c r="A2876">
        <v>2416799</v>
      </c>
      <c r="B2876">
        <v>1</v>
      </c>
      <c r="C2876" t="s">
        <v>80</v>
      </c>
      <c r="D2876" t="s">
        <v>105</v>
      </c>
      <c r="E2876" t="s">
        <v>146</v>
      </c>
      <c r="F2876" t="s">
        <v>8516</v>
      </c>
      <c r="G2876" t="s">
        <v>148</v>
      </c>
      <c r="H2876" t="s">
        <v>149</v>
      </c>
      <c r="I2876" t="s">
        <v>136</v>
      </c>
      <c r="J2876" t="s">
        <v>137</v>
      </c>
      <c r="K2876" t="s">
        <v>138</v>
      </c>
      <c r="L2876" t="s">
        <v>8517</v>
      </c>
      <c r="M2876" t="s">
        <v>8518</v>
      </c>
      <c r="N2876">
        <v>3.2258333330000002</v>
      </c>
      <c r="O2876">
        <v>0</v>
      </c>
      <c r="P2876">
        <v>3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1.9493698594779585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1.9493698594779585</v>
      </c>
    </row>
    <row r="2877" spans="1:31" x14ac:dyDescent="0.25">
      <c r="A2877">
        <v>2416991</v>
      </c>
      <c r="B2877">
        <v>1</v>
      </c>
      <c r="C2877" t="s">
        <v>81</v>
      </c>
      <c r="D2877" t="s">
        <v>114</v>
      </c>
      <c r="E2877" t="s">
        <v>132</v>
      </c>
      <c r="F2877" t="s">
        <v>8519</v>
      </c>
      <c r="G2877" t="s">
        <v>215</v>
      </c>
      <c r="H2877" t="s">
        <v>135</v>
      </c>
      <c r="I2877" t="s">
        <v>136</v>
      </c>
      <c r="J2877" t="s">
        <v>137</v>
      </c>
      <c r="K2877" t="s">
        <v>138</v>
      </c>
      <c r="L2877" t="s">
        <v>8520</v>
      </c>
      <c r="M2877" t="s">
        <v>8521</v>
      </c>
      <c r="N2877">
        <v>2.014444444</v>
      </c>
      <c r="O2877">
        <v>2</v>
      </c>
      <c r="P2877">
        <v>307</v>
      </c>
      <c r="Q2877">
        <v>2</v>
      </c>
      <c r="R2877">
        <v>1</v>
      </c>
      <c r="S2877">
        <v>0</v>
      </c>
      <c r="T2877">
        <v>27</v>
      </c>
      <c r="U2877">
        <v>0</v>
      </c>
      <c r="V2877">
        <v>0</v>
      </c>
      <c r="W2877">
        <v>0.77517516714626677</v>
      </c>
      <c r="X2877">
        <v>58.880560443222237</v>
      </c>
      <c r="Y2877">
        <v>0.80314125475999998</v>
      </c>
      <c r="Z2877">
        <v>0.41563511463893338</v>
      </c>
      <c r="AA2877">
        <v>0</v>
      </c>
      <c r="AB2877">
        <v>19.608755928436466</v>
      </c>
      <c r="AC2877">
        <v>0</v>
      </c>
      <c r="AD2877">
        <v>0</v>
      </c>
      <c r="AE2877">
        <v>80.483267908203899</v>
      </c>
    </row>
    <row r="2878" spans="1:31" x14ac:dyDescent="0.25">
      <c r="A2878">
        <v>2417240</v>
      </c>
      <c r="B2878">
        <v>1</v>
      </c>
      <c r="C2878" t="s">
        <v>81</v>
      </c>
      <c r="D2878" t="s">
        <v>117</v>
      </c>
      <c r="E2878" t="s">
        <v>162</v>
      </c>
      <c r="F2878" t="s">
        <v>8522</v>
      </c>
      <c r="G2878" t="s">
        <v>164</v>
      </c>
      <c r="H2878" t="s">
        <v>149</v>
      </c>
      <c r="I2878" t="s">
        <v>136</v>
      </c>
      <c r="J2878" t="s">
        <v>137</v>
      </c>
      <c r="K2878" t="s">
        <v>138</v>
      </c>
      <c r="L2878" t="s">
        <v>8523</v>
      </c>
      <c r="M2878" t="s">
        <v>8524</v>
      </c>
      <c r="N2878">
        <v>4.17</v>
      </c>
      <c r="O2878">
        <v>0</v>
      </c>
      <c r="P2878">
        <v>2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1.0769964448170002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1.0769964448170002</v>
      </c>
    </row>
    <row r="2879" spans="1:31" x14ac:dyDescent="0.25">
      <c r="A2879">
        <v>2417632</v>
      </c>
      <c r="B2879">
        <v>1</v>
      </c>
      <c r="C2879" t="s">
        <v>80</v>
      </c>
      <c r="D2879" t="s">
        <v>111</v>
      </c>
      <c r="E2879" t="s">
        <v>146</v>
      </c>
      <c r="F2879" t="s">
        <v>8525</v>
      </c>
      <c r="G2879" t="s">
        <v>199</v>
      </c>
      <c r="H2879" t="s">
        <v>149</v>
      </c>
      <c r="I2879" t="s">
        <v>136</v>
      </c>
      <c r="J2879" t="s">
        <v>137</v>
      </c>
      <c r="K2879" t="s">
        <v>138</v>
      </c>
      <c r="L2879" t="s">
        <v>8526</v>
      </c>
      <c r="M2879" t="s">
        <v>8527</v>
      </c>
      <c r="N2879">
        <v>2.9608333330000001</v>
      </c>
      <c r="O2879">
        <v>0</v>
      </c>
      <c r="P2879">
        <v>4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0.97679566311693333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0.97679566311693333</v>
      </c>
    </row>
    <row r="2880" spans="1:31" x14ac:dyDescent="0.25">
      <c r="A2880">
        <v>2417028</v>
      </c>
      <c r="B2880">
        <v>1</v>
      </c>
      <c r="C2880" t="s">
        <v>80</v>
      </c>
      <c r="D2880" t="s">
        <v>103</v>
      </c>
      <c r="E2880" t="s">
        <v>141</v>
      </c>
      <c r="F2880" t="s">
        <v>8528</v>
      </c>
      <c r="G2880" t="s">
        <v>143</v>
      </c>
      <c r="H2880" t="s">
        <v>135</v>
      </c>
      <c r="I2880" t="s">
        <v>136</v>
      </c>
      <c r="J2880" t="s">
        <v>137</v>
      </c>
      <c r="K2880" t="s">
        <v>138</v>
      </c>
      <c r="L2880" t="s">
        <v>8529</v>
      </c>
      <c r="M2880" t="s">
        <v>8530</v>
      </c>
      <c r="N2880">
        <v>0.70222222199999995</v>
      </c>
      <c r="O2880">
        <v>6</v>
      </c>
      <c r="P2880">
        <v>333</v>
      </c>
      <c r="Q2880">
        <v>18</v>
      </c>
      <c r="R2880">
        <v>47</v>
      </c>
      <c r="S2880">
        <v>10</v>
      </c>
      <c r="T2880">
        <v>57</v>
      </c>
      <c r="U2880">
        <v>0</v>
      </c>
      <c r="V2880">
        <v>0</v>
      </c>
      <c r="W2880">
        <v>2.6418033979344999</v>
      </c>
      <c r="X2880">
        <v>57.700832956566231</v>
      </c>
      <c r="Y2880">
        <v>60.713982946276154</v>
      </c>
      <c r="Z2880">
        <v>8.5327465803207012</v>
      </c>
      <c r="AA2880">
        <v>25.023152494706011</v>
      </c>
      <c r="AB2880">
        <v>19.253156099265375</v>
      </c>
      <c r="AC2880">
        <v>0</v>
      </c>
      <c r="AD2880">
        <v>0</v>
      </c>
      <c r="AE2880">
        <v>173.86567447506897</v>
      </c>
    </row>
    <row r="2881" spans="1:31" x14ac:dyDescent="0.25">
      <c r="A2881">
        <v>2416693</v>
      </c>
      <c r="B2881">
        <v>1</v>
      </c>
      <c r="C2881" t="s">
        <v>80</v>
      </c>
      <c r="D2881" t="s">
        <v>97</v>
      </c>
      <c r="E2881" t="s">
        <v>146</v>
      </c>
      <c r="F2881" t="s">
        <v>8531</v>
      </c>
      <c r="G2881" t="s">
        <v>199</v>
      </c>
      <c r="H2881" t="s">
        <v>149</v>
      </c>
      <c r="I2881" t="s">
        <v>136</v>
      </c>
      <c r="J2881" t="s">
        <v>137</v>
      </c>
      <c r="K2881" t="s">
        <v>138</v>
      </c>
      <c r="L2881" t="s">
        <v>8532</v>
      </c>
      <c r="M2881" t="s">
        <v>8533</v>
      </c>
      <c r="N2881">
        <v>1.0038888880000001</v>
      </c>
      <c r="O2881">
        <v>0</v>
      </c>
      <c r="P2881">
        <v>13</v>
      </c>
      <c r="Q2881">
        <v>0</v>
      </c>
      <c r="R2881">
        <v>0</v>
      </c>
      <c r="S2881">
        <v>0</v>
      </c>
      <c r="T2881">
        <v>8</v>
      </c>
      <c r="U2881">
        <v>0</v>
      </c>
      <c r="V2881">
        <v>0</v>
      </c>
      <c r="W2881">
        <v>0</v>
      </c>
      <c r="X2881">
        <v>3.8102214677764157</v>
      </c>
      <c r="Y2881">
        <v>0</v>
      </c>
      <c r="Z2881">
        <v>0</v>
      </c>
      <c r="AA2881">
        <v>0</v>
      </c>
      <c r="AB2881">
        <v>6.5269645518703117</v>
      </c>
      <c r="AC2881">
        <v>0</v>
      </c>
      <c r="AD2881">
        <v>0</v>
      </c>
      <c r="AE2881">
        <v>10.337186019646728</v>
      </c>
    </row>
    <row r="2882" spans="1:31" x14ac:dyDescent="0.25">
      <c r="A2882">
        <v>2417383</v>
      </c>
      <c r="B2882">
        <v>1</v>
      </c>
      <c r="C2882" t="s">
        <v>81</v>
      </c>
      <c r="D2882" t="s">
        <v>123</v>
      </c>
      <c r="E2882" t="s">
        <v>162</v>
      </c>
      <c r="F2882" t="s">
        <v>8534</v>
      </c>
      <c r="G2882" t="s">
        <v>164</v>
      </c>
      <c r="H2882" t="s">
        <v>149</v>
      </c>
      <c r="I2882" t="s">
        <v>136</v>
      </c>
      <c r="J2882" t="s">
        <v>137</v>
      </c>
      <c r="K2882" t="s">
        <v>138</v>
      </c>
      <c r="L2882" t="s">
        <v>8535</v>
      </c>
      <c r="M2882" t="s">
        <v>7752</v>
      </c>
      <c r="N2882">
        <v>3.0786111109999998</v>
      </c>
      <c r="O2882">
        <v>0</v>
      </c>
      <c r="P2882">
        <v>4</v>
      </c>
      <c r="Q2882">
        <v>0</v>
      </c>
      <c r="R2882">
        <v>0</v>
      </c>
      <c r="S2882">
        <v>0</v>
      </c>
      <c r="T2882">
        <v>10</v>
      </c>
      <c r="U2882">
        <v>0</v>
      </c>
      <c r="V2882">
        <v>0</v>
      </c>
      <c r="W2882">
        <v>0</v>
      </c>
      <c r="X2882">
        <v>2.677665748502251</v>
      </c>
      <c r="Y2882">
        <v>0</v>
      </c>
      <c r="Z2882">
        <v>0</v>
      </c>
      <c r="AA2882">
        <v>0</v>
      </c>
      <c r="AB2882">
        <v>1.9316360269850585</v>
      </c>
      <c r="AC2882">
        <v>0</v>
      </c>
      <c r="AD2882">
        <v>0</v>
      </c>
      <c r="AE2882">
        <v>4.6093017754873093</v>
      </c>
    </row>
    <row r="2883" spans="1:31" x14ac:dyDescent="0.25">
      <c r="A2883">
        <v>2417569</v>
      </c>
      <c r="B2883">
        <v>1</v>
      </c>
      <c r="C2883" t="s">
        <v>80</v>
      </c>
      <c r="D2883" t="s">
        <v>93</v>
      </c>
      <c r="E2883" t="s">
        <v>162</v>
      </c>
      <c r="F2883" t="s">
        <v>8536</v>
      </c>
      <c r="G2883" t="s">
        <v>164</v>
      </c>
      <c r="H2883" t="s">
        <v>149</v>
      </c>
      <c r="I2883" t="s">
        <v>136</v>
      </c>
      <c r="J2883" t="s">
        <v>137</v>
      </c>
      <c r="K2883" t="s">
        <v>138</v>
      </c>
      <c r="L2883" t="s">
        <v>8537</v>
      </c>
      <c r="M2883" t="s">
        <v>8538</v>
      </c>
      <c r="N2883">
        <v>2.7036111109999998</v>
      </c>
      <c r="O2883">
        <v>0</v>
      </c>
      <c r="P2883">
        <v>245</v>
      </c>
      <c r="Q2883">
        <v>0</v>
      </c>
      <c r="R2883">
        <v>0</v>
      </c>
      <c r="S2883">
        <v>0</v>
      </c>
      <c r="T2883">
        <v>19</v>
      </c>
      <c r="U2883">
        <v>0</v>
      </c>
      <c r="V2883">
        <v>0</v>
      </c>
      <c r="W2883">
        <v>0</v>
      </c>
      <c r="X2883">
        <v>112.45635547230164</v>
      </c>
      <c r="Y2883">
        <v>0</v>
      </c>
      <c r="Z2883">
        <v>0</v>
      </c>
      <c r="AA2883">
        <v>0</v>
      </c>
      <c r="AB2883">
        <v>49.052263577050688</v>
      </c>
      <c r="AC2883">
        <v>0</v>
      </c>
      <c r="AD2883">
        <v>0</v>
      </c>
      <c r="AE2883">
        <v>161.50861904935232</v>
      </c>
    </row>
    <row r="2884" spans="1:31" x14ac:dyDescent="0.25">
      <c r="A2884">
        <v>2417277</v>
      </c>
      <c r="B2884">
        <v>1</v>
      </c>
      <c r="C2884" t="s">
        <v>80</v>
      </c>
      <c r="D2884" t="s">
        <v>102</v>
      </c>
      <c r="E2884" t="s">
        <v>132</v>
      </c>
      <c r="F2884" t="s">
        <v>8158</v>
      </c>
      <c r="G2884" t="s">
        <v>215</v>
      </c>
      <c r="H2884" t="s">
        <v>135</v>
      </c>
      <c r="I2884" t="s">
        <v>136</v>
      </c>
      <c r="J2884" t="s">
        <v>137</v>
      </c>
      <c r="K2884" t="s">
        <v>138</v>
      </c>
      <c r="L2884" t="s">
        <v>8539</v>
      </c>
      <c r="M2884" t="s">
        <v>8540</v>
      </c>
      <c r="N2884">
        <v>1.933888888</v>
      </c>
      <c r="O2884">
        <v>0</v>
      </c>
      <c r="P2884">
        <v>114</v>
      </c>
      <c r="Q2884">
        <v>1</v>
      </c>
      <c r="R2884">
        <v>81</v>
      </c>
      <c r="S2884">
        <v>2</v>
      </c>
      <c r="T2884">
        <v>23</v>
      </c>
      <c r="U2884">
        <v>0</v>
      </c>
      <c r="V2884">
        <v>0</v>
      </c>
      <c r="W2884">
        <v>0</v>
      </c>
      <c r="X2884">
        <v>20.746311278777988</v>
      </c>
      <c r="Y2884">
        <v>14.653394302793401</v>
      </c>
      <c r="Z2884">
        <v>4.0759904712516661</v>
      </c>
      <c r="AA2884">
        <v>5.2013483303858665</v>
      </c>
      <c r="AB2884">
        <v>27.820587790860468</v>
      </c>
      <c r="AC2884">
        <v>0</v>
      </c>
      <c r="AD2884">
        <v>0</v>
      </c>
      <c r="AE2884">
        <v>72.497632174069395</v>
      </c>
    </row>
    <row r="2885" spans="1:31" x14ac:dyDescent="0.25">
      <c r="A2885">
        <v>2417526</v>
      </c>
      <c r="B2885">
        <v>1</v>
      </c>
      <c r="C2885" t="s">
        <v>81</v>
      </c>
      <c r="D2885" t="s">
        <v>113</v>
      </c>
      <c r="E2885" t="s">
        <v>162</v>
      </c>
      <c r="F2885" t="s">
        <v>8541</v>
      </c>
      <c r="G2885" t="s">
        <v>164</v>
      </c>
      <c r="H2885" t="s">
        <v>149</v>
      </c>
      <c r="I2885" t="s">
        <v>136</v>
      </c>
      <c r="J2885" t="s">
        <v>137</v>
      </c>
      <c r="K2885" t="s">
        <v>138</v>
      </c>
      <c r="L2885" t="s">
        <v>8542</v>
      </c>
      <c r="M2885" t="s">
        <v>8543</v>
      </c>
      <c r="N2885">
        <v>3.7850000000000001</v>
      </c>
      <c r="O2885">
        <v>0</v>
      </c>
      <c r="P2885">
        <v>92</v>
      </c>
      <c r="Q2885">
        <v>0</v>
      </c>
      <c r="R2885">
        <v>0</v>
      </c>
      <c r="S2885">
        <v>0</v>
      </c>
      <c r="T2885">
        <v>44</v>
      </c>
      <c r="U2885">
        <v>0</v>
      </c>
      <c r="V2885">
        <v>0</v>
      </c>
      <c r="W2885">
        <v>0</v>
      </c>
      <c r="X2885">
        <v>62.284226558292758</v>
      </c>
      <c r="Y2885">
        <v>0</v>
      </c>
      <c r="Z2885">
        <v>0</v>
      </c>
      <c r="AA2885">
        <v>0</v>
      </c>
      <c r="AB2885">
        <v>55.417565535931175</v>
      </c>
      <c r="AC2885">
        <v>0</v>
      </c>
      <c r="AD2885">
        <v>0</v>
      </c>
      <c r="AE2885">
        <v>117.70179209422393</v>
      </c>
    </row>
    <row r="2886" spans="1:31" x14ac:dyDescent="0.25">
      <c r="A2886">
        <v>2416344</v>
      </c>
      <c r="B2886">
        <v>1</v>
      </c>
      <c r="C2886" t="s">
        <v>80</v>
      </c>
      <c r="D2886" t="s">
        <v>99</v>
      </c>
      <c r="E2886" t="s">
        <v>132</v>
      </c>
      <c r="F2886" t="s">
        <v>8544</v>
      </c>
      <c r="G2886" t="s">
        <v>215</v>
      </c>
      <c r="H2886" t="s">
        <v>135</v>
      </c>
      <c r="I2886" t="s">
        <v>136</v>
      </c>
      <c r="J2886" t="s">
        <v>137</v>
      </c>
      <c r="K2886" t="s">
        <v>138</v>
      </c>
      <c r="L2886" t="s">
        <v>8545</v>
      </c>
      <c r="M2886" t="s">
        <v>8546</v>
      </c>
      <c r="N2886">
        <v>3.6044444439999999</v>
      </c>
      <c r="O2886">
        <v>1</v>
      </c>
      <c r="P2886">
        <v>269</v>
      </c>
      <c r="Q2886">
        <v>0</v>
      </c>
      <c r="R2886">
        <v>29</v>
      </c>
      <c r="S2886">
        <v>1</v>
      </c>
      <c r="T2886">
        <v>35</v>
      </c>
      <c r="U2886">
        <v>0</v>
      </c>
      <c r="V2886">
        <v>0</v>
      </c>
      <c r="W2886">
        <v>4.9065924927303088</v>
      </c>
      <c r="X2886">
        <v>157.55817785201728</v>
      </c>
      <c r="Y2886">
        <v>0</v>
      </c>
      <c r="Z2886">
        <v>20.974757876837046</v>
      </c>
      <c r="AA2886">
        <v>3.5850296671154389</v>
      </c>
      <c r="AB2886">
        <v>58.96000833955663</v>
      </c>
      <c r="AC2886">
        <v>0</v>
      </c>
      <c r="AD2886">
        <v>0</v>
      </c>
      <c r="AE2886">
        <v>245.98456622825668</v>
      </c>
    </row>
    <row r="2887" spans="1:31" x14ac:dyDescent="0.25">
      <c r="A2887">
        <v>2417426</v>
      </c>
      <c r="B2887">
        <v>1</v>
      </c>
      <c r="C2887" t="s">
        <v>80</v>
      </c>
      <c r="D2887" t="s">
        <v>102</v>
      </c>
      <c r="E2887" t="s">
        <v>162</v>
      </c>
      <c r="F2887" t="s">
        <v>8547</v>
      </c>
      <c r="G2887" t="s">
        <v>164</v>
      </c>
      <c r="H2887" t="s">
        <v>149</v>
      </c>
      <c r="I2887" t="s">
        <v>136</v>
      </c>
      <c r="J2887" t="s">
        <v>137</v>
      </c>
      <c r="K2887" t="s">
        <v>138</v>
      </c>
      <c r="L2887" t="s">
        <v>8548</v>
      </c>
      <c r="M2887" t="s">
        <v>8549</v>
      </c>
      <c r="N2887">
        <v>2.037222222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0.30492463893537503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0.30492463893537503</v>
      </c>
    </row>
    <row r="2888" spans="1:31" x14ac:dyDescent="0.25">
      <c r="A2888">
        <v>2416885</v>
      </c>
      <c r="B2888">
        <v>1</v>
      </c>
      <c r="C2888" t="s">
        <v>80</v>
      </c>
      <c r="D2888" t="s">
        <v>108</v>
      </c>
      <c r="E2888" t="s">
        <v>162</v>
      </c>
      <c r="F2888" t="s">
        <v>8550</v>
      </c>
      <c r="G2888" t="s">
        <v>164</v>
      </c>
      <c r="H2888" t="s">
        <v>149</v>
      </c>
      <c r="I2888" t="s">
        <v>136</v>
      </c>
      <c r="J2888" t="s">
        <v>137</v>
      </c>
      <c r="K2888" t="s">
        <v>138</v>
      </c>
      <c r="L2888" t="s">
        <v>8551</v>
      </c>
      <c r="M2888" t="s">
        <v>8552</v>
      </c>
      <c r="N2888">
        <v>7.1775000000000002</v>
      </c>
      <c r="O2888">
        <v>0</v>
      </c>
      <c r="P2888">
        <v>18</v>
      </c>
      <c r="Q2888">
        <v>0</v>
      </c>
      <c r="R2888">
        <v>1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20.075256271017476</v>
      </c>
      <c r="Y2888">
        <v>0</v>
      </c>
      <c r="Z2888">
        <v>0</v>
      </c>
      <c r="AA2888">
        <v>0</v>
      </c>
      <c r="AB2888">
        <v>0.37607683454000002</v>
      </c>
      <c r="AC2888">
        <v>0</v>
      </c>
      <c r="AD2888">
        <v>0</v>
      </c>
      <c r="AE2888">
        <v>20.451333105557477</v>
      </c>
    </row>
    <row r="2889" spans="1:31" x14ac:dyDescent="0.25">
      <c r="A2889">
        <v>2416404</v>
      </c>
      <c r="B2889">
        <v>1</v>
      </c>
      <c r="C2889" t="s">
        <v>80</v>
      </c>
      <c r="D2889" t="s">
        <v>99</v>
      </c>
      <c r="E2889" t="s">
        <v>174</v>
      </c>
      <c r="F2889" t="s">
        <v>7123</v>
      </c>
      <c r="G2889" t="s">
        <v>154</v>
      </c>
      <c r="H2889" t="s">
        <v>135</v>
      </c>
      <c r="I2889" t="s">
        <v>136</v>
      </c>
      <c r="J2889" t="s">
        <v>137</v>
      </c>
      <c r="K2889" t="s">
        <v>138</v>
      </c>
      <c r="L2889" t="s">
        <v>8553</v>
      </c>
      <c r="M2889" t="s">
        <v>8554</v>
      </c>
      <c r="N2889">
        <v>0.245277777</v>
      </c>
      <c r="O2889">
        <v>4</v>
      </c>
      <c r="P2889">
        <v>867</v>
      </c>
      <c r="Q2889">
        <v>1</v>
      </c>
      <c r="R2889">
        <v>40</v>
      </c>
      <c r="S2889">
        <v>2</v>
      </c>
      <c r="T2889">
        <v>97</v>
      </c>
      <c r="U2889">
        <v>0</v>
      </c>
      <c r="V2889">
        <v>1</v>
      </c>
      <c r="W2889">
        <v>5.823192838677608</v>
      </c>
      <c r="X2889">
        <v>28.198672975142788</v>
      </c>
      <c r="Y2889">
        <v>5.1951923342825002E-2</v>
      </c>
      <c r="Z2889">
        <v>1.8512678376491027</v>
      </c>
      <c r="AA2889">
        <v>0.48088730701591109</v>
      </c>
      <c r="AB2889">
        <v>10.574701182697764</v>
      </c>
      <c r="AC2889">
        <v>0</v>
      </c>
      <c r="AD2889">
        <v>0.30964513191172505</v>
      </c>
      <c r="AE2889">
        <v>47.290319196437729</v>
      </c>
    </row>
    <row r="2890" spans="1:31" x14ac:dyDescent="0.25">
      <c r="A2890">
        <v>2417068</v>
      </c>
      <c r="B2890">
        <v>1</v>
      </c>
      <c r="C2890" t="s">
        <v>81</v>
      </c>
      <c r="D2890" t="s">
        <v>122</v>
      </c>
      <c r="E2890" t="s">
        <v>141</v>
      </c>
      <c r="F2890" t="s">
        <v>8555</v>
      </c>
      <c r="G2890" t="s">
        <v>565</v>
      </c>
      <c r="H2890" t="s">
        <v>135</v>
      </c>
      <c r="I2890" t="s">
        <v>136</v>
      </c>
      <c r="J2890" t="s">
        <v>137</v>
      </c>
      <c r="K2890" t="s">
        <v>159</v>
      </c>
      <c r="L2890" t="s">
        <v>8556</v>
      </c>
      <c r="M2890" t="s">
        <v>8557</v>
      </c>
      <c r="N2890">
        <v>1.3630555550000001</v>
      </c>
      <c r="O2890">
        <v>0</v>
      </c>
      <c r="P2890">
        <v>45</v>
      </c>
      <c r="Q2890">
        <v>0</v>
      </c>
      <c r="R2890">
        <v>0</v>
      </c>
      <c r="S2890">
        <v>2</v>
      </c>
      <c r="T2890">
        <v>0</v>
      </c>
      <c r="U2890">
        <v>4</v>
      </c>
      <c r="V2890">
        <v>0</v>
      </c>
      <c r="W2890">
        <v>0</v>
      </c>
      <c r="X2890">
        <v>10.274194806585667</v>
      </c>
      <c r="Y2890">
        <v>0</v>
      </c>
      <c r="Z2890">
        <v>0</v>
      </c>
      <c r="AA2890">
        <v>7.4129348450197199</v>
      </c>
      <c r="AB2890">
        <v>0</v>
      </c>
      <c r="AC2890">
        <v>1685.425004488709</v>
      </c>
      <c r="AD2890">
        <v>0</v>
      </c>
      <c r="AE2890">
        <v>1703.1121341403143</v>
      </c>
    </row>
    <row r="2891" spans="1:31" x14ac:dyDescent="0.25">
      <c r="A2891">
        <v>2417091</v>
      </c>
      <c r="B2891">
        <v>1</v>
      </c>
      <c r="C2891" t="s">
        <v>80</v>
      </c>
      <c r="D2891" t="s">
        <v>104</v>
      </c>
      <c r="E2891" t="s">
        <v>174</v>
      </c>
      <c r="F2891" t="s">
        <v>8558</v>
      </c>
      <c r="G2891" t="s">
        <v>143</v>
      </c>
      <c r="H2891" t="s">
        <v>135</v>
      </c>
      <c r="I2891" t="s">
        <v>136</v>
      </c>
      <c r="J2891" t="s">
        <v>137</v>
      </c>
      <c r="K2891" t="s">
        <v>138</v>
      </c>
      <c r="L2891" t="s">
        <v>8559</v>
      </c>
      <c r="M2891" t="s">
        <v>8560</v>
      </c>
      <c r="N2891">
        <v>0.38500000000000001</v>
      </c>
      <c r="O2891">
        <v>161</v>
      </c>
      <c r="P2891">
        <v>15051</v>
      </c>
      <c r="Q2891">
        <v>321</v>
      </c>
      <c r="R2891">
        <v>748</v>
      </c>
      <c r="S2891">
        <v>156</v>
      </c>
      <c r="T2891">
        <v>2019</v>
      </c>
      <c r="U2891">
        <v>49</v>
      </c>
      <c r="V2891">
        <v>5</v>
      </c>
      <c r="W2891">
        <v>41.795679738928484</v>
      </c>
      <c r="X2891">
        <v>1195.3303947616221</v>
      </c>
      <c r="Y2891">
        <v>53.552303930975853</v>
      </c>
      <c r="Z2891">
        <v>11.331176584681808</v>
      </c>
      <c r="AA2891">
        <v>203.94450606707099</v>
      </c>
      <c r="AB2891">
        <v>477.92321219031646</v>
      </c>
      <c r="AC2891">
        <v>3377.8911073057457</v>
      </c>
      <c r="AD2891">
        <v>17.9620113075249</v>
      </c>
      <c r="AE2891">
        <v>5379.7303918868665</v>
      </c>
    </row>
    <row r="2892" spans="1:31" x14ac:dyDescent="0.25">
      <c r="A2892">
        <v>2416782</v>
      </c>
      <c r="B2892">
        <v>1</v>
      </c>
      <c r="C2892" t="s">
        <v>81</v>
      </c>
      <c r="D2892" t="s">
        <v>127</v>
      </c>
      <c r="E2892" t="s">
        <v>132</v>
      </c>
      <c r="F2892" t="s">
        <v>8561</v>
      </c>
      <c r="G2892" t="s">
        <v>143</v>
      </c>
      <c r="H2892" t="s">
        <v>135</v>
      </c>
      <c r="I2892" t="s">
        <v>136</v>
      </c>
      <c r="J2892" t="s">
        <v>137</v>
      </c>
      <c r="K2892" t="s">
        <v>138</v>
      </c>
      <c r="L2892" t="s">
        <v>8562</v>
      </c>
      <c r="M2892" t="s">
        <v>8563</v>
      </c>
      <c r="N2892">
        <v>1.9</v>
      </c>
      <c r="O2892">
        <v>0</v>
      </c>
      <c r="P2892">
        <v>902</v>
      </c>
      <c r="Q2892">
        <v>11</v>
      </c>
      <c r="R2892">
        <v>26</v>
      </c>
      <c r="S2892">
        <v>3</v>
      </c>
      <c r="T2892">
        <v>107</v>
      </c>
      <c r="U2892">
        <v>0</v>
      </c>
      <c r="V2892">
        <v>1</v>
      </c>
      <c r="W2892">
        <v>0</v>
      </c>
      <c r="X2892">
        <v>374.22849397091994</v>
      </c>
      <c r="Y2892">
        <v>1.11607817331</v>
      </c>
      <c r="Z2892">
        <v>3.9786295313565003</v>
      </c>
      <c r="AA2892">
        <v>23.695900722343499</v>
      </c>
      <c r="AB2892">
        <v>101.16917499641305</v>
      </c>
      <c r="AC2892">
        <v>0</v>
      </c>
      <c r="AD2892">
        <v>32.349055546080002</v>
      </c>
      <c r="AE2892">
        <v>536.53733294042297</v>
      </c>
    </row>
    <row r="2893" spans="1:31" x14ac:dyDescent="0.25">
      <c r="A2893">
        <v>2417114</v>
      </c>
      <c r="B2893">
        <v>1</v>
      </c>
      <c r="C2893" t="s">
        <v>80</v>
      </c>
      <c r="D2893" t="s">
        <v>83</v>
      </c>
      <c r="E2893" t="s">
        <v>146</v>
      </c>
      <c r="F2893" t="s">
        <v>8564</v>
      </c>
      <c r="G2893" t="s">
        <v>148</v>
      </c>
      <c r="H2893" t="s">
        <v>149</v>
      </c>
      <c r="I2893" t="s">
        <v>136</v>
      </c>
      <c r="J2893" t="s">
        <v>137</v>
      </c>
      <c r="K2893" t="s">
        <v>138</v>
      </c>
      <c r="L2893" t="s">
        <v>8565</v>
      </c>
      <c r="M2893" t="s">
        <v>8566</v>
      </c>
      <c r="N2893">
        <v>4.4163888880000002</v>
      </c>
      <c r="O2893">
        <v>0</v>
      </c>
      <c r="P2893">
        <v>3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2.0341830527428502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2.0341830527428502</v>
      </c>
    </row>
    <row r="2894" spans="1:31" x14ac:dyDescent="0.25">
      <c r="A2894">
        <v>2417260</v>
      </c>
      <c r="B2894">
        <v>1</v>
      </c>
      <c r="C2894" t="s">
        <v>80</v>
      </c>
      <c r="D2894" t="s">
        <v>93</v>
      </c>
      <c r="E2894" t="s">
        <v>174</v>
      </c>
      <c r="F2894" t="s">
        <v>8567</v>
      </c>
      <c r="G2894" t="s">
        <v>143</v>
      </c>
      <c r="H2894" t="s">
        <v>135</v>
      </c>
      <c r="I2894" t="s">
        <v>136</v>
      </c>
      <c r="J2894" t="s">
        <v>137</v>
      </c>
      <c r="K2894" t="s">
        <v>138</v>
      </c>
      <c r="L2894" t="s">
        <v>8568</v>
      </c>
      <c r="M2894" t="s">
        <v>8569</v>
      </c>
      <c r="N2894">
        <v>0.89749999999999996</v>
      </c>
      <c r="O2894">
        <v>2</v>
      </c>
      <c r="P2894">
        <v>337</v>
      </c>
      <c r="Q2894">
        <v>10</v>
      </c>
      <c r="R2894">
        <v>267</v>
      </c>
      <c r="S2894">
        <v>2</v>
      </c>
      <c r="T2894">
        <v>121</v>
      </c>
      <c r="U2894">
        <v>0</v>
      </c>
      <c r="V2894">
        <v>0</v>
      </c>
      <c r="W2894">
        <v>3.7213151505066833</v>
      </c>
      <c r="X2894">
        <v>3.4243525406183495</v>
      </c>
      <c r="Y2894">
        <v>12.193443329789069</v>
      </c>
      <c r="Z2894">
        <v>11.349275884584578</v>
      </c>
      <c r="AA2894">
        <v>1.4170126411575779</v>
      </c>
      <c r="AB2894">
        <v>27.182559239145725</v>
      </c>
      <c r="AC2894">
        <v>0</v>
      </c>
      <c r="AD2894">
        <v>0</v>
      </c>
      <c r="AE2894">
        <v>59.287958785801983</v>
      </c>
    </row>
    <row r="2895" spans="1:31" x14ac:dyDescent="0.25">
      <c r="A2895">
        <v>2417469</v>
      </c>
      <c r="B2895">
        <v>1</v>
      </c>
      <c r="C2895" t="s">
        <v>80</v>
      </c>
      <c r="D2895" t="s">
        <v>93</v>
      </c>
      <c r="E2895" t="s">
        <v>162</v>
      </c>
      <c r="F2895" t="s">
        <v>8570</v>
      </c>
      <c r="G2895" t="s">
        <v>164</v>
      </c>
      <c r="H2895" t="s">
        <v>149</v>
      </c>
      <c r="I2895" t="s">
        <v>136</v>
      </c>
      <c r="J2895" t="s">
        <v>137</v>
      </c>
      <c r="K2895" t="s">
        <v>138</v>
      </c>
      <c r="L2895" t="s">
        <v>8571</v>
      </c>
      <c r="M2895" t="s">
        <v>8572</v>
      </c>
      <c r="N2895">
        <v>3.360833333</v>
      </c>
      <c r="O2895">
        <v>0</v>
      </c>
      <c r="P2895">
        <v>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</row>
    <row r="2896" spans="1:31" x14ac:dyDescent="0.25">
      <c r="A2896">
        <v>2416573</v>
      </c>
      <c r="B2896">
        <v>1</v>
      </c>
      <c r="C2896" t="s">
        <v>80</v>
      </c>
      <c r="D2896" t="s">
        <v>103</v>
      </c>
      <c r="E2896" t="s">
        <v>146</v>
      </c>
      <c r="F2896" t="s">
        <v>8573</v>
      </c>
      <c r="G2896" t="s">
        <v>148</v>
      </c>
      <c r="H2896" t="s">
        <v>149</v>
      </c>
      <c r="I2896" t="s">
        <v>136</v>
      </c>
      <c r="J2896" t="s">
        <v>137</v>
      </c>
      <c r="K2896" t="s">
        <v>138</v>
      </c>
      <c r="L2896" t="s">
        <v>8574</v>
      </c>
      <c r="M2896" t="s">
        <v>8575</v>
      </c>
      <c r="N2896">
        <v>2.591388888</v>
      </c>
      <c r="O2896">
        <v>0</v>
      </c>
      <c r="P2896">
        <v>18</v>
      </c>
      <c r="Q2896">
        <v>0</v>
      </c>
      <c r="R2896">
        <v>0</v>
      </c>
      <c r="S2896">
        <v>0</v>
      </c>
      <c r="T2896">
        <v>4</v>
      </c>
      <c r="U2896">
        <v>0</v>
      </c>
      <c r="V2896">
        <v>0</v>
      </c>
      <c r="W2896">
        <v>0</v>
      </c>
      <c r="X2896">
        <v>10.574996543482198</v>
      </c>
      <c r="Y2896">
        <v>0</v>
      </c>
      <c r="Z2896">
        <v>0</v>
      </c>
      <c r="AA2896">
        <v>0</v>
      </c>
      <c r="AB2896">
        <v>10.047942188934526</v>
      </c>
      <c r="AC2896">
        <v>0</v>
      </c>
      <c r="AD2896">
        <v>0</v>
      </c>
      <c r="AE2896">
        <v>20.622938732416724</v>
      </c>
    </row>
    <row r="2897" spans="1:31" x14ac:dyDescent="0.25">
      <c r="A2897">
        <v>2416550</v>
      </c>
      <c r="B2897">
        <v>1</v>
      </c>
      <c r="C2897" t="s">
        <v>80</v>
      </c>
      <c r="D2897" t="s">
        <v>100</v>
      </c>
      <c r="E2897" t="s">
        <v>174</v>
      </c>
      <c r="F2897" t="s">
        <v>8576</v>
      </c>
      <c r="G2897" t="s">
        <v>176</v>
      </c>
      <c r="H2897" t="s">
        <v>135</v>
      </c>
      <c r="I2897" t="s">
        <v>136</v>
      </c>
      <c r="J2897" t="s">
        <v>137</v>
      </c>
      <c r="K2897" t="s">
        <v>159</v>
      </c>
      <c r="L2897" t="s">
        <v>8577</v>
      </c>
      <c r="M2897" t="s">
        <v>8578</v>
      </c>
      <c r="N2897">
        <v>8.2225000000000001</v>
      </c>
      <c r="O2897">
        <v>4</v>
      </c>
      <c r="P2897">
        <v>1667</v>
      </c>
      <c r="Q2897">
        <v>4</v>
      </c>
      <c r="R2897">
        <v>101</v>
      </c>
      <c r="S2897">
        <v>9</v>
      </c>
      <c r="T2897">
        <v>71</v>
      </c>
      <c r="U2897">
        <v>0</v>
      </c>
      <c r="V2897">
        <v>0</v>
      </c>
      <c r="W2897">
        <v>426.91639625990666</v>
      </c>
      <c r="X2897">
        <v>1856.7987295997618</v>
      </c>
      <c r="Y2897">
        <v>26.697937545877501</v>
      </c>
      <c r="Z2897">
        <v>120.34927813162962</v>
      </c>
      <c r="AA2897">
        <v>258.13875519650725</v>
      </c>
      <c r="AB2897">
        <v>316.89947572532952</v>
      </c>
      <c r="AC2897">
        <v>0</v>
      </c>
      <c r="AD2897">
        <v>0</v>
      </c>
      <c r="AE2897">
        <v>3005.8005724590125</v>
      </c>
    </row>
    <row r="2898" spans="1:31" x14ac:dyDescent="0.25">
      <c r="A2898">
        <v>2417214</v>
      </c>
      <c r="B2898">
        <v>1</v>
      </c>
      <c r="C2898" t="s">
        <v>80</v>
      </c>
      <c r="D2898" t="s">
        <v>90</v>
      </c>
      <c r="E2898" t="s">
        <v>146</v>
      </c>
      <c r="F2898" t="s">
        <v>8579</v>
      </c>
      <c r="G2898" t="s">
        <v>148</v>
      </c>
      <c r="H2898" t="s">
        <v>149</v>
      </c>
      <c r="I2898" t="s">
        <v>136</v>
      </c>
      <c r="J2898" t="s">
        <v>137</v>
      </c>
      <c r="K2898" t="s">
        <v>138</v>
      </c>
      <c r="L2898" t="s">
        <v>8580</v>
      </c>
      <c r="M2898" t="s">
        <v>8581</v>
      </c>
      <c r="N2898">
        <v>1.6311111110000001</v>
      </c>
      <c r="O2898">
        <v>0</v>
      </c>
      <c r="P2898">
        <v>3</v>
      </c>
      <c r="Q2898">
        <v>0</v>
      </c>
      <c r="R2898">
        <v>0</v>
      </c>
      <c r="S2898">
        <v>0</v>
      </c>
      <c r="T2898">
        <v>3</v>
      </c>
      <c r="U2898">
        <v>0</v>
      </c>
      <c r="V2898">
        <v>0</v>
      </c>
      <c r="W2898">
        <v>0</v>
      </c>
      <c r="X2898">
        <v>0.79178392629652494</v>
      </c>
      <c r="Y2898">
        <v>0</v>
      </c>
      <c r="Z2898">
        <v>0</v>
      </c>
      <c r="AA2898">
        <v>0</v>
      </c>
      <c r="AB2898">
        <v>2.365011980071833</v>
      </c>
      <c r="AC2898">
        <v>0</v>
      </c>
      <c r="AD2898">
        <v>0</v>
      </c>
      <c r="AE2898">
        <v>3.1567959063683579</v>
      </c>
    </row>
    <row r="2899" spans="1:31" x14ac:dyDescent="0.25">
      <c r="A2899">
        <v>2416527</v>
      </c>
      <c r="B2899">
        <v>1</v>
      </c>
      <c r="C2899" t="s">
        <v>80</v>
      </c>
      <c r="D2899" t="s">
        <v>99</v>
      </c>
      <c r="E2899" t="s">
        <v>174</v>
      </c>
      <c r="F2899" t="s">
        <v>8582</v>
      </c>
      <c r="G2899" t="s">
        <v>565</v>
      </c>
      <c r="H2899" t="s">
        <v>135</v>
      </c>
      <c r="I2899" t="s">
        <v>136</v>
      </c>
      <c r="J2899" t="s">
        <v>137</v>
      </c>
      <c r="K2899" t="s">
        <v>159</v>
      </c>
      <c r="L2899" t="s">
        <v>8583</v>
      </c>
      <c r="M2899" t="s">
        <v>8584</v>
      </c>
      <c r="N2899">
        <v>0.329444444</v>
      </c>
      <c r="O2899">
        <v>4</v>
      </c>
      <c r="P2899">
        <v>786</v>
      </c>
      <c r="Q2899">
        <v>1</v>
      </c>
      <c r="R2899">
        <v>40</v>
      </c>
      <c r="S2899">
        <v>2</v>
      </c>
      <c r="T2899">
        <v>91</v>
      </c>
      <c r="U2899">
        <v>0</v>
      </c>
      <c r="V2899">
        <v>1</v>
      </c>
      <c r="W2899">
        <v>11.727413156360067</v>
      </c>
      <c r="X2899">
        <v>41.77306109624665</v>
      </c>
      <c r="Y2899">
        <v>8.7732086518999997E-2</v>
      </c>
      <c r="Z2899">
        <v>3.0882438682865772</v>
      </c>
      <c r="AA2899">
        <v>1.0464476611700888</v>
      </c>
      <c r="AB2899">
        <v>27.757504515041834</v>
      </c>
      <c r="AC2899">
        <v>0</v>
      </c>
      <c r="AD2899">
        <v>2.1580384597759501</v>
      </c>
      <c r="AE2899">
        <v>87.638440843400161</v>
      </c>
    </row>
    <row r="2900" spans="1:31" x14ac:dyDescent="0.25">
      <c r="A2900">
        <v>2416922</v>
      </c>
      <c r="B2900">
        <v>1</v>
      </c>
      <c r="C2900" t="s">
        <v>80</v>
      </c>
      <c r="D2900" t="s">
        <v>105</v>
      </c>
      <c r="E2900" t="s">
        <v>174</v>
      </c>
      <c r="F2900" t="s">
        <v>5780</v>
      </c>
      <c r="G2900" t="s">
        <v>143</v>
      </c>
      <c r="H2900" t="s">
        <v>135</v>
      </c>
      <c r="I2900" t="s">
        <v>136</v>
      </c>
      <c r="J2900" t="s">
        <v>137</v>
      </c>
      <c r="K2900" t="s">
        <v>138</v>
      </c>
      <c r="L2900" t="s">
        <v>8585</v>
      </c>
      <c r="M2900" t="s">
        <v>8586</v>
      </c>
      <c r="N2900">
        <v>0.14861111099999999</v>
      </c>
      <c r="O2900">
        <v>4</v>
      </c>
      <c r="P2900">
        <v>331</v>
      </c>
      <c r="Q2900">
        <v>6</v>
      </c>
      <c r="R2900">
        <v>4</v>
      </c>
      <c r="S2900">
        <v>34</v>
      </c>
      <c r="T2900">
        <v>61</v>
      </c>
      <c r="U2900">
        <v>17</v>
      </c>
      <c r="V2900">
        <v>11</v>
      </c>
      <c r="W2900">
        <v>2.1547597734577506</v>
      </c>
      <c r="X2900">
        <v>14.129416599664701</v>
      </c>
      <c r="Y2900">
        <v>0.42464807606527788</v>
      </c>
      <c r="Z2900">
        <v>1.6887838797718335</v>
      </c>
      <c r="AA2900">
        <v>33.67562477151364</v>
      </c>
      <c r="AB2900">
        <v>42.658955268761204</v>
      </c>
      <c r="AC2900">
        <v>198.87741172196587</v>
      </c>
      <c r="AD2900">
        <v>148.06794927649588</v>
      </c>
      <c r="AE2900">
        <v>441.67754936769614</v>
      </c>
    </row>
    <row r="2901" spans="1:31" x14ac:dyDescent="0.25">
      <c r="A2901">
        <v>2417655</v>
      </c>
      <c r="B2901">
        <v>1</v>
      </c>
      <c r="C2901" t="s">
        <v>80</v>
      </c>
      <c r="D2901" t="s">
        <v>91</v>
      </c>
      <c r="E2901" t="s">
        <v>288</v>
      </c>
      <c r="F2901" t="s">
        <v>8587</v>
      </c>
      <c r="G2901" t="s">
        <v>325</v>
      </c>
      <c r="H2901" t="s">
        <v>149</v>
      </c>
      <c r="I2901" t="s">
        <v>136</v>
      </c>
      <c r="J2901" t="s">
        <v>137</v>
      </c>
      <c r="K2901" t="s">
        <v>138</v>
      </c>
      <c r="L2901" t="s">
        <v>8588</v>
      </c>
      <c r="M2901" t="s">
        <v>8589</v>
      </c>
      <c r="N2901">
        <v>0.52416666599999995</v>
      </c>
      <c r="O2901">
        <v>0</v>
      </c>
      <c r="P2901">
        <v>35</v>
      </c>
      <c r="Q2901">
        <v>0</v>
      </c>
      <c r="R2901">
        <v>0</v>
      </c>
      <c r="S2901">
        <v>0</v>
      </c>
      <c r="T2901">
        <v>4</v>
      </c>
      <c r="U2901">
        <v>0</v>
      </c>
      <c r="V2901">
        <v>0</v>
      </c>
      <c r="W2901">
        <v>0</v>
      </c>
      <c r="X2901">
        <v>3.525590168112601</v>
      </c>
      <c r="Y2901">
        <v>0</v>
      </c>
      <c r="Z2901">
        <v>0</v>
      </c>
      <c r="AA2901">
        <v>0</v>
      </c>
      <c r="AB2901">
        <v>1.9117925034267833</v>
      </c>
      <c r="AC2901">
        <v>0</v>
      </c>
      <c r="AD2901">
        <v>0</v>
      </c>
      <c r="AE2901">
        <v>5.4373826715393845</v>
      </c>
    </row>
    <row r="2902" spans="1:31" x14ac:dyDescent="0.25">
      <c r="A2902">
        <v>2417406</v>
      </c>
      <c r="B2902">
        <v>1</v>
      </c>
      <c r="C2902" t="s">
        <v>81</v>
      </c>
      <c r="D2902" t="s">
        <v>115</v>
      </c>
      <c r="E2902" t="s">
        <v>162</v>
      </c>
      <c r="F2902" t="s">
        <v>8590</v>
      </c>
      <c r="G2902" t="s">
        <v>164</v>
      </c>
      <c r="H2902" t="s">
        <v>149</v>
      </c>
      <c r="I2902" t="s">
        <v>136</v>
      </c>
      <c r="J2902" t="s">
        <v>137</v>
      </c>
      <c r="K2902" t="s">
        <v>138</v>
      </c>
      <c r="L2902" t="s">
        <v>8591</v>
      </c>
      <c r="M2902" t="s">
        <v>8592</v>
      </c>
      <c r="N2902">
        <v>3.727222222</v>
      </c>
      <c r="O2902">
        <v>0</v>
      </c>
      <c r="P2902">
        <v>10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0.70758490469810009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0.70758490469810009</v>
      </c>
    </row>
    <row r="2903" spans="1:31" x14ac:dyDescent="0.25">
      <c r="A2903">
        <v>2416968</v>
      </c>
      <c r="B2903">
        <v>1</v>
      </c>
      <c r="C2903" t="s">
        <v>81</v>
      </c>
      <c r="D2903" t="s">
        <v>112</v>
      </c>
      <c r="E2903" t="s">
        <v>162</v>
      </c>
      <c r="F2903" t="s">
        <v>8593</v>
      </c>
      <c r="G2903" t="s">
        <v>164</v>
      </c>
      <c r="H2903" t="s">
        <v>149</v>
      </c>
      <c r="I2903" t="s">
        <v>136</v>
      </c>
      <c r="J2903" t="s">
        <v>137</v>
      </c>
      <c r="K2903" t="s">
        <v>138</v>
      </c>
      <c r="L2903" t="s">
        <v>8594</v>
      </c>
      <c r="M2903" t="s">
        <v>8595</v>
      </c>
      <c r="N2903">
        <v>6.221666666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</row>
    <row r="2904" spans="1:31" x14ac:dyDescent="0.25">
      <c r="A2904">
        <v>2416613</v>
      </c>
      <c r="B2904">
        <v>1</v>
      </c>
      <c r="C2904" t="s">
        <v>80</v>
      </c>
      <c r="D2904" t="s">
        <v>103</v>
      </c>
      <c r="E2904" t="s">
        <v>174</v>
      </c>
      <c r="F2904" t="s">
        <v>8596</v>
      </c>
      <c r="G2904" t="s">
        <v>143</v>
      </c>
      <c r="H2904" t="s">
        <v>135</v>
      </c>
      <c r="I2904" t="s">
        <v>136</v>
      </c>
      <c r="J2904" t="s">
        <v>137</v>
      </c>
      <c r="K2904" t="s">
        <v>138</v>
      </c>
      <c r="L2904" t="s">
        <v>8597</v>
      </c>
      <c r="M2904" t="s">
        <v>8598</v>
      </c>
      <c r="N2904">
        <v>0.171944444</v>
      </c>
      <c r="O2904">
        <v>0</v>
      </c>
      <c r="P2904">
        <v>27</v>
      </c>
      <c r="Q2904">
        <v>0</v>
      </c>
      <c r="R2904">
        <v>3</v>
      </c>
      <c r="S2904">
        <v>23</v>
      </c>
      <c r="T2904">
        <v>36</v>
      </c>
      <c r="U2904">
        <v>27</v>
      </c>
      <c r="V2904">
        <v>9</v>
      </c>
      <c r="W2904">
        <v>0</v>
      </c>
      <c r="X2904">
        <v>2.7090340987861663</v>
      </c>
      <c r="Y2904">
        <v>0</v>
      </c>
      <c r="Z2904">
        <v>0</v>
      </c>
      <c r="AA2904">
        <v>44.081641979953062</v>
      </c>
      <c r="AB2904">
        <v>17.433274039755435</v>
      </c>
      <c r="AC2904">
        <v>351.02576553127267</v>
      </c>
      <c r="AD2904">
        <v>133.51860025542069</v>
      </c>
      <c r="AE2904">
        <v>548.76831590518805</v>
      </c>
    </row>
    <row r="2905" spans="1:31" x14ac:dyDescent="0.25">
      <c r="A2905">
        <v>2417151</v>
      </c>
      <c r="B2905">
        <v>1</v>
      </c>
      <c r="C2905" t="s">
        <v>80</v>
      </c>
      <c r="D2905" t="s">
        <v>93</v>
      </c>
      <c r="E2905" t="s">
        <v>162</v>
      </c>
      <c r="F2905" t="s">
        <v>8599</v>
      </c>
      <c r="G2905" t="s">
        <v>164</v>
      </c>
      <c r="H2905" t="s">
        <v>149</v>
      </c>
      <c r="I2905" t="s">
        <v>136</v>
      </c>
      <c r="J2905" t="s">
        <v>137</v>
      </c>
      <c r="K2905" t="s">
        <v>138</v>
      </c>
      <c r="L2905" t="s">
        <v>8600</v>
      </c>
      <c r="M2905" t="s">
        <v>8601</v>
      </c>
      <c r="N2905">
        <v>2.2524999999999999</v>
      </c>
      <c r="O2905">
        <v>0</v>
      </c>
      <c r="P2905">
        <v>5</v>
      </c>
      <c r="Q2905">
        <v>0</v>
      </c>
      <c r="R2905">
        <v>5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</row>
    <row r="2906" spans="1:31" x14ac:dyDescent="0.25">
      <c r="A2906">
        <v>2416510</v>
      </c>
      <c r="B2906">
        <v>1</v>
      </c>
      <c r="C2906" t="s">
        <v>81</v>
      </c>
      <c r="D2906" t="s">
        <v>128</v>
      </c>
      <c r="E2906" t="s">
        <v>174</v>
      </c>
      <c r="F2906" t="s">
        <v>8602</v>
      </c>
      <c r="G2906" t="s">
        <v>143</v>
      </c>
      <c r="H2906" t="s">
        <v>135</v>
      </c>
      <c r="I2906" t="s">
        <v>136</v>
      </c>
      <c r="J2906" t="s">
        <v>137</v>
      </c>
      <c r="K2906" t="s">
        <v>138</v>
      </c>
      <c r="L2906" t="s">
        <v>8603</v>
      </c>
      <c r="M2906" t="s">
        <v>8604</v>
      </c>
      <c r="N2906">
        <v>2.8530555550000001</v>
      </c>
      <c r="O2906">
        <v>0</v>
      </c>
      <c r="P2906">
        <v>0</v>
      </c>
      <c r="Q2906">
        <v>11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7.2402359069419342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7.2402359069419342</v>
      </c>
    </row>
    <row r="2907" spans="1:31" x14ac:dyDescent="0.25">
      <c r="A2907">
        <v>2443191</v>
      </c>
      <c r="B2907">
        <v>1</v>
      </c>
      <c r="C2907" t="s">
        <v>81</v>
      </c>
      <c r="D2907" t="s">
        <v>128</v>
      </c>
      <c r="E2907" t="s">
        <v>174</v>
      </c>
      <c r="F2907" t="s">
        <v>8355</v>
      </c>
      <c r="G2907" t="s">
        <v>143</v>
      </c>
      <c r="H2907" t="s">
        <v>135</v>
      </c>
      <c r="I2907" t="s">
        <v>136</v>
      </c>
      <c r="J2907" t="s">
        <v>137</v>
      </c>
      <c r="K2907" t="s">
        <v>138</v>
      </c>
      <c r="L2907" t="s">
        <v>8605</v>
      </c>
      <c r="M2907" t="s">
        <v>8606</v>
      </c>
      <c r="N2907">
        <v>1.166666666</v>
      </c>
      <c r="O2907">
        <v>4</v>
      </c>
      <c r="P2907">
        <v>11259</v>
      </c>
      <c r="Q2907">
        <v>11</v>
      </c>
      <c r="R2907">
        <v>151</v>
      </c>
      <c r="S2907">
        <v>21</v>
      </c>
      <c r="T2907">
        <v>813</v>
      </c>
      <c r="U2907">
        <v>9</v>
      </c>
      <c r="V2907">
        <v>1</v>
      </c>
      <c r="W2907">
        <v>1.60703516091</v>
      </c>
      <c r="X2907">
        <v>2374.8550360195895</v>
      </c>
      <c r="Y2907">
        <v>7.9177210239599995</v>
      </c>
      <c r="Z2907">
        <v>39.965415797775009</v>
      </c>
      <c r="AA2907">
        <v>284.23219170354008</v>
      </c>
      <c r="AB2907">
        <v>920.58225926182843</v>
      </c>
      <c r="AC2907">
        <v>2163.8926371381399</v>
      </c>
      <c r="AD2907">
        <v>23.114379148410002</v>
      </c>
      <c r="AE2907">
        <v>5816.1666752541532</v>
      </c>
    </row>
    <row r="2908" spans="1:31" x14ac:dyDescent="0.25">
      <c r="A2908">
        <v>2417486</v>
      </c>
      <c r="B2908">
        <v>1</v>
      </c>
      <c r="C2908" t="s">
        <v>80</v>
      </c>
      <c r="D2908" t="s">
        <v>88</v>
      </c>
      <c r="E2908" t="s">
        <v>146</v>
      </c>
      <c r="F2908" t="s">
        <v>8607</v>
      </c>
      <c r="G2908" t="s">
        <v>148</v>
      </c>
      <c r="H2908" t="s">
        <v>149</v>
      </c>
      <c r="I2908" t="s">
        <v>136</v>
      </c>
      <c r="J2908" t="s">
        <v>137</v>
      </c>
      <c r="K2908" t="s">
        <v>138</v>
      </c>
      <c r="L2908" t="s">
        <v>8608</v>
      </c>
      <c r="M2908" t="s">
        <v>8609</v>
      </c>
      <c r="N2908">
        <v>3.2308333330000001</v>
      </c>
      <c r="O2908">
        <v>0</v>
      </c>
      <c r="P2908">
        <v>2</v>
      </c>
      <c r="Q2908">
        <v>0</v>
      </c>
      <c r="R2908">
        <v>0</v>
      </c>
      <c r="S2908">
        <v>0</v>
      </c>
      <c r="T2908">
        <v>1</v>
      </c>
      <c r="U2908">
        <v>0</v>
      </c>
      <c r="V2908">
        <v>0</v>
      </c>
      <c r="W2908">
        <v>0</v>
      </c>
      <c r="X2908">
        <v>4.6793423365497837</v>
      </c>
      <c r="Y2908">
        <v>0</v>
      </c>
      <c r="Z2908">
        <v>0</v>
      </c>
      <c r="AA2908">
        <v>0</v>
      </c>
      <c r="AB2908">
        <v>1.0100387610909167</v>
      </c>
      <c r="AC2908">
        <v>0</v>
      </c>
      <c r="AD2908">
        <v>0</v>
      </c>
      <c r="AE2908">
        <v>5.6893810976407</v>
      </c>
    </row>
    <row r="2909" spans="1:31" x14ac:dyDescent="0.25">
      <c r="A2909">
        <v>2417509</v>
      </c>
      <c r="B2909">
        <v>1</v>
      </c>
      <c r="C2909" t="s">
        <v>80</v>
      </c>
      <c r="D2909" t="s">
        <v>82</v>
      </c>
      <c r="E2909" t="s">
        <v>146</v>
      </c>
      <c r="F2909" t="s">
        <v>8610</v>
      </c>
      <c r="G2909" t="s">
        <v>148</v>
      </c>
      <c r="H2909" t="s">
        <v>149</v>
      </c>
      <c r="I2909" t="s">
        <v>136</v>
      </c>
      <c r="J2909" t="s">
        <v>137</v>
      </c>
      <c r="K2909" t="s">
        <v>138</v>
      </c>
      <c r="L2909" t="s">
        <v>8611</v>
      </c>
      <c r="M2909" t="s">
        <v>8612</v>
      </c>
      <c r="N2909">
        <v>2.613611111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1.5338804045962666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1.5338804045962666</v>
      </c>
    </row>
    <row r="2910" spans="1:31" x14ac:dyDescent="0.25">
      <c r="A2910">
        <v>2417386</v>
      </c>
      <c r="B2910">
        <v>1</v>
      </c>
      <c r="C2910" t="s">
        <v>80</v>
      </c>
      <c r="D2910" t="s">
        <v>108</v>
      </c>
      <c r="E2910" t="s">
        <v>162</v>
      </c>
      <c r="F2910" t="s">
        <v>8613</v>
      </c>
      <c r="G2910" t="s">
        <v>164</v>
      </c>
      <c r="H2910" t="s">
        <v>149</v>
      </c>
      <c r="I2910" t="s">
        <v>136</v>
      </c>
      <c r="J2910" t="s">
        <v>137</v>
      </c>
      <c r="K2910" t="s">
        <v>138</v>
      </c>
      <c r="L2910" t="s">
        <v>8614</v>
      </c>
      <c r="M2910" t="s">
        <v>8615</v>
      </c>
      <c r="N2910">
        <v>3.338055555</v>
      </c>
      <c r="O2910">
        <v>0</v>
      </c>
      <c r="P2910">
        <v>12</v>
      </c>
      <c r="Q2910">
        <v>0</v>
      </c>
      <c r="R2910">
        <v>3</v>
      </c>
      <c r="S2910">
        <v>0</v>
      </c>
      <c r="T2910">
        <v>6</v>
      </c>
      <c r="U2910">
        <v>0</v>
      </c>
      <c r="V2910">
        <v>0</v>
      </c>
      <c r="W2910">
        <v>0</v>
      </c>
      <c r="X2910">
        <v>8.8601624513232657</v>
      </c>
      <c r="Y2910">
        <v>0</v>
      </c>
      <c r="Z2910">
        <v>0</v>
      </c>
      <c r="AA2910">
        <v>0</v>
      </c>
      <c r="AB2910">
        <v>4.5519767095886747</v>
      </c>
      <c r="AC2910">
        <v>0</v>
      </c>
      <c r="AD2910">
        <v>0</v>
      </c>
      <c r="AE2910">
        <v>13.412139160911941</v>
      </c>
    </row>
    <row r="2911" spans="1:31" x14ac:dyDescent="0.25">
      <c r="A2911">
        <v>2416845</v>
      </c>
      <c r="B2911">
        <v>1</v>
      </c>
      <c r="C2911" t="s">
        <v>80</v>
      </c>
      <c r="D2911" t="s">
        <v>84</v>
      </c>
      <c r="E2911" t="s">
        <v>146</v>
      </c>
      <c r="F2911" t="s">
        <v>8616</v>
      </c>
      <c r="G2911" t="s">
        <v>148</v>
      </c>
      <c r="H2911" t="s">
        <v>149</v>
      </c>
      <c r="I2911" t="s">
        <v>136</v>
      </c>
      <c r="J2911" t="s">
        <v>137</v>
      </c>
      <c r="K2911" t="s">
        <v>138</v>
      </c>
      <c r="L2911" t="s">
        <v>8617</v>
      </c>
      <c r="M2911" t="s">
        <v>8618</v>
      </c>
      <c r="N2911">
        <v>6.0588888880000003</v>
      </c>
      <c r="O2911">
        <v>0</v>
      </c>
      <c r="P2911">
        <v>2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2.7587864610695001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2.7587864610695001</v>
      </c>
    </row>
    <row r="2912" spans="1:31" x14ac:dyDescent="0.25">
      <c r="A2912">
        <v>2417343</v>
      </c>
      <c r="B2912">
        <v>1</v>
      </c>
      <c r="C2912" t="s">
        <v>80</v>
      </c>
      <c r="D2912" t="s">
        <v>107</v>
      </c>
      <c r="E2912" t="s">
        <v>146</v>
      </c>
      <c r="F2912" t="s">
        <v>8619</v>
      </c>
      <c r="G2912" t="s">
        <v>199</v>
      </c>
      <c r="H2912" t="s">
        <v>149</v>
      </c>
      <c r="I2912" t="s">
        <v>136</v>
      </c>
      <c r="J2912" t="s">
        <v>137</v>
      </c>
      <c r="K2912" t="s">
        <v>138</v>
      </c>
      <c r="L2912" t="s">
        <v>8620</v>
      </c>
      <c r="M2912" t="s">
        <v>8621</v>
      </c>
      <c r="N2912">
        <v>1.3577777769999999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1" x14ac:dyDescent="0.25">
      <c r="A2913">
        <v>2416776</v>
      </c>
      <c r="B2913">
        <v>1</v>
      </c>
      <c r="C2913" t="s">
        <v>80</v>
      </c>
      <c r="D2913" t="s">
        <v>104</v>
      </c>
      <c r="E2913" t="s">
        <v>174</v>
      </c>
      <c r="F2913" t="s">
        <v>8622</v>
      </c>
      <c r="G2913" t="s">
        <v>176</v>
      </c>
      <c r="H2913" t="s">
        <v>135</v>
      </c>
      <c r="I2913" t="s">
        <v>136</v>
      </c>
      <c r="J2913" t="s">
        <v>137</v>
      </c>
      <c r="K2913" t="s">
        <v>159</v>
      </c>
      <c r="L2913" t="s">
        <v>8623</v>
      </c>
      <c r="M2913" t="s">
        <v>8624</v>
      </c>
      <c r="N2913">
        <v>0.961388888</v>
      </c>
      <c r="O2913">
        <v>10</v>
      </c>
      <c r="P2913">
        <v>201</v>
      </c>
      <c r="Q2913">
        <v>9</v>
      </c>
      <c r="R2913">
        <v>28</v>
      </c>
      <c r="S2913">
        <v>15</v>
      </c>
      <c r="T2913">
        <v>64</v>
      </c>
      <c r="U2913">
        <v>1</v>
      </c>
      <c r="V2913">
        <v>0</v>
      </c>
      <c r="W2913">
        <v>23.458401086352904</v>
      </c>
      <c r="X2913">
        <v>96.015081397090256</v>
      </c>
      <c r="Y2913">
        <v>6.3135164595363475</v>
      </c>
      <c r="Z2913">
        <v>21.426268327213073</v>
      </c>
      <c r="AA2913">
        <v>172.03409007028387</v>
      </c>
      <c r="AB2913">
        <v>161.1844255585126</v>
      </c>
      <c r="AC2913">
        <v>19.392890788111504</v>
      </c>
      <c r="AD2913">
        <v>0</v>
      </c>
      <c r="AE2913">
        <v>499.82467368710059</v>
      </c>
    </row>
    <row r="2914" spans="1:31" x14ac:dyDescent="0.25">
      <c r="A2914">
        <v>2417217</v>
      </c>
      <c r="B2914">
        <v>1</v>
      </c>
      <c r="C2914" t="s">
        <v>80</v>
      </c>
      <c r="D2914" t="s">
        <v>82</v>
      </c>
      <c r="E2914" t="s">
        <v>152</v>
      </c>
      <c r="F2914" t="s">
        <v>8625</v>
      </c>
      <c r="G2914" t="s">
        <v>154</v>
      </c>
      <c r="H2914" t="s">
        <v>149</v>
      </c>
      <c r="I2914" t="s">
        <v>136</v>
      </c>
      <c r="J2914" t="s">
        <v>137</v>
      </c>
      <c r="K2914" t="s">
        <v>138</v>
      </c>
      <c r="L2914" t="s">
        <v>8626</v>
      </c>
      <c r="M2914" t="s">
        <v>8627</v>
      </c>
      <c r="N2914">
        <v>0.39861111100000002</v>
      </c>
      <c r="O2914">
        <v>0</v>
      </c>
      <c r="P2914">
        <v>396</v>
      </c>
      <c r="Q2914">
        <v>0</v>
      </c>
      <c r="R2914">
        <v>0</v>
      </c>
      <c r="S2914">
        <v>0</v>
      </c>
      <c r="T2914">
        <v>27</v>
      </c>
      <c r="U2914">
        <v>0</v>
      </c>
      <c r="V2914">
        <v>0</v>
      </c>
      <c r="W2914">
        <v>0</v>
      </c>
      <c r="X2914">
        <v>43.231453360820652</v>
      </c>
      <c r="Y2914">
        <v>0</v>
      </c>
      <c r="Z2914">
        <v>0</v>
      </c>
      <c r="AA2914">
        <v>0</v>
      </c>
      <c r="AB2914">
        <v>8.4293689229391262</v>
      </c>
      <c r="AC2914">
        <v>0</v>
      </c>
      <c r="AD2914">
        <v>0</v>
      </c>
      <c r="AE2914">
        <v>51.660822283759778</v>
      </c>
    </row>
    <row r="2915" spans="1:31" x14ac:dyDescent="0.25">
      <c r="A2915">
        <v>2417074</v>
      </c>
      <c r="B2915">
        <v>1</v>
      </c>
      <c r="C2915" t="s">
        <v>80</v>
      </c>
      <c r="D2915" t="s">
        <v>83</v>
      </c>
      <c r="E2915" t="s">
        <v>146</v>
      </c>
      <c r="F2915" t="s">
        <v>8628</v>
      </c>
      <c r="G2915" t="s">
        <v>282</v>
      </c>
      <c r="H2915" t="s">
        <v>149</v>
      </c>
      <c r="I2915" t="s">
        <v>136</v>
      </c>
      <c r="J2915" t="s">
        <v>137</v>
      </c>
      <c r="K2915" t="s">
        <v>138</v>
      </c>
      <c r="L2915" t="s">
        <v>8629</v>
      </c>
      <c r="M2915" t="s">
        <v>8630</v>
      </c>
      <c r="N2915">
        <v>1.1786111109999999</v>
      </c>
      <c r="O2915">
        <v>0</v>
      </c>
      <c r="P2915">
        <v>11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1.9800352381871005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1.9800352381871005</v>
      </c>
    </row>
    <row r="2916" spans="1:31" x14ac:dyDescent="0.25">
      <c r="A2916">
        <v>2417088</v>
      </c>
      <c r="B2916">
        <v>1</v>
      </c>
      <c r="C2916" t="s">
        <v>81</v>
      </c>
      <c r="D2916" t="s">
        <v>116</v>
      </c>
      <c r="E2916" t="s">
        <v>162</v>
      </c>
      <c r="F2916" t="s">
        <v>8631</v>
      </c>
      <c r="G2916" t="s">
        <v>164</v>
      </c>
      <c r="H2916" t="s">
        <v>149</v>
      </c>
      <c r="I2916" t="s">
        <v>136</v>
      </c>
      <c r="J2916" t="s">
        <v>137</v>
      </c>
      <c r="K2916" t="s">
        <v>138</v>
      </c>
      <c r="L2916" t="s">
        <v>8632</v>
      </c>
      <c r="M2916" t="s">
        <v>8633</v>
      </c>
      <c r="N2916">
        <v>1.996388888</v>
      </c>
      <c r="O2916">
        <v>0</v>
      </c>
      <c r="P2916">
        <v>29</v>
      </c>
      <c r="Q2916">
        <v>0</v>
      </c>
      <c r="R2916">
        <v>0</v>
      </c>
      <c r="S2916">
        <v>0</v>
      </c>
      <c r="T2916">
        <v>6</v>
      </c>
      <c r="U2916">
        <v>0</v>
      </c>
      <c r="V2916">
        <v>0</v>
      </c>
      <c r="W2916">
        <v>0</v>
      </c>
      <c r="X2916">
        <v>9.6450024140896264</v>
      </c>
      <c r="Y2916">
        <v>0</v>
      </c>
      <c r="Z2916">
        <v>0</v>
      </c>
      <c r="AA2916">
        <v>0</v>
      </c>
      <c r="AB2916">
        <v>3.0725384245846827</v>
      </c>
      <c r="AC2916">
        <v>0</v>
      </c>
      <c r="AD2916">
        <v>0</v>
      </c>
      <c r="AE2916">
        <v>12.71754083867431</v>
      </c>
    </row>
    <row r="2917" spans="1:31" x14ac:dyDescent="0.25">
      <c r="A2917">
        <v>2416490</v>
      </c>
      <c r="B2917">
        <v>1</v>
      </c>
      <c r="C2917" t="s">
        <v>80</v>
      </c>
      <c r="D2917" t="s">
        <v>82</v>
      </c>
      <c r="E2917" t="s">
        <v>146</v>
      </c>
      <c r="F2917" t="s">
        <v>8634</v>
      </c>
      <c r="G2917" t="s">
        <v>199</v>
      </c>
      <c r="H2917" t="s">
        <v>149</v>
      </c>
      <c r="I2917" t="s">
        <v>136</v>
      </c>
      <c r="J2917" t="s">
        <v>137</v>
      </c>
      <c r="K2917" t="s">
        <v>138</v>
      </c>
      <c r="L2917" t="s">
        <v>8635</v>
      </c>
      <c r="M2917" t="s">
        <v>8636</v>
      </c>
      <c r="N2917">
        <v>5.0052777769999999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0.80408434434651688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0.80408434434651688</v>
      </c>
    </row>
    <row r="2918" spans="1:31" x14ac:dyDescent="0.25">
      <c r="A2918">
        <v>2416739</v>
      </c>
      <c r="B2918">
        <v>1</v>
      </c>
      <c r="C2918" t="s">
        <v>80</v>
      </c>
      <c r="D2918" t="s">
        <v>88</v>
      </c>
      <c r="E2918" t="s">
        <v>241</v>
      </c>
      <c r="F2918" t="s">
        <v>8637</v>
      </c>
      <c r="G2918" t="s">
        <v>158</v>
      </c>
      <c r="H2918" t="s">
        <v>135</v>
      </c>
      <c r="I2918" t="s">
        <v>136</v>
      </c>
      <c r="J2918" t="s">
        <v>137</v>
      </c>
      <c r="K2918" t="s">
        <v>159</v>
      </c>
      <c r="L2918" t="s">
        <v>8638</v>
      </c>
      <c r="M2918" t="s">
        <v>8639</v>
      </c>
      <c r="N2918">
        <v>4.784444444</v>
      </c>
      <c r="O2918">
        <v>0</v>
      </c>
      <c r="P2918">
        <v>4901</v>
      </c>
      <c r="Q2918">
        <v>0</v>
      </c>
      <c r="R2918">
        <v>1</v>
      </c>
      <c r="S2918">
        <v>1</v>
      </c>
      <c r="T2918">
        <v>341</v>
      </c>
      <c r="U2918">
        <v>0</v>
      </c>
      <c r="V2918">
        <v>0</v>
      </c>
      <c r="W2918">
        <v>0</v>
      </c>
      <c r="X2918">
        <v>6169.3810289200819</v>
      </c>
      <c r="Y2918">
        <v>0</v>
      </c>
      <c r="Z2918">
        <v>0.90835750606293342</v>
      </c>
      <c r="AA2918">
        <v>88.799456282058671</v>
      </c>
      <c r="AB2918">
        <v>2473.9740078957052</v>
      </c>
      <c r="AC2918">
        <v>0</v>
      </c>
      <c r="AD2918">
        <v>0</v>
      </c>
      <c r="AE2918">
        <v>8733.0628506039084</v>
      </c>
    </row>
    <row r="2919" spans="1:31" x14ac:dyDescent="0.25">
      <c r="A2919">
        <v>2416882</v>
      </c>
      <c r="B2919">
        <v>1</v>
      </c>
      <c r="C2919" t="s">
        <v>80</v>
      </c>
      <c r="D2919" t="s">
        <v>108</v>
      </c>
      <c r="E2919" t="s">
        <v>141</v>
      </c>
      <c r="F2919" t="s">
        <v>2641</v>
      </c>
      <c r="G2919" t="s">
        <v>143</v>
      </c>
      <c r="H2919" t="s">
        <v>135</v>
      </c>
      <c r="I2919" t="s">
        <v>136</v>
      </c>
      <c r="J2919" t="s">
        <v>137</v>
      </c>
      <c r="K2919" t="s">
        <v>138</v>
      </c>
      <c r="L2919" t="s">
        <v>8640</v>
      </c>
      <c r="M2919" t="s">
        <v>8641</v>
      </c>
      <c r="N2919">
        <v>0.67972222199999999</v>
      </c>
      <c r="O2919">
        <v>0</v>
      </c>
      <c r="P2919">
        <v>635</v>
      </c>
      <c r="Q2919">
        <v>0</v>
      </c>
      <c r="R2919">
        <v>401</v>
      </c>
      <c r="S2919">
        <v>4</v>
      </c>
      <c r="T2919">
        <v>219</v>
      </c>
      <c r="U2919">
        <v>1</v>
      </c>
      <c r="V2919">
        <v>0</v>
      </c>
      <c r="W2919">
        <v>0</v>
      </c>
      <c r="X2919">
        <v>90.420102582335005</v>
      </c>
      <c r="Y2919">
        <v>0</v>
      </c>
      <c r="Z2919">
        <v>40.985375470331775</v>
      </c>
      <c r="AA2919">
        <v>15.489499691669899</v>
      </c>
      <c r="AB2919">
        <v>90.670252623113612</v>
      </c>
      <c r="AC2919">
        <v>107.346063636333</v>
      </c>
      <c r="AD2919">
        <v>0</v>
      </c>
      <c r="AE2919">
        <v>344.91129400378327</v>
      </c>
    </row>
    <row r="2920" spans="1:31" x14ac:dyDescent="0.25">
      <c r="A2920">
        <v>2417031</v>
      </c>
      <c r="B2920">
        <v>1</v>
      </c>
      <c r="C2920" t="s">
        <v>81</v>
      </c>
      <c r="D2920" t="s">
        <v>112</v>
      </c>
      <c r="E2920" t="s">
        <v>146</v>
      </c>
      <c r="F2920" t="s">
        <v>8642</v>
      </c>
      <c r="G2920" t="s">
        <v>148</v>
      </c>
      <c r="H2920" t="s">
        <v>149</v>
      </c>
      <c r="I2920" t="s">
        <v>136</v>
      </c>
      <c r="J2920" t="s">
        <v>137</v>
      </c>
      <c r="K2920" t="s">
        <v>138</v>
      </c>
      <c r="L2920" t="s">
        <v>8643</v>
      </c>
      <c r="M2920" t="s">
        <v>8644</v>
      </c>
      <c r="N2920">
        <v>2.028888888</v>
      </c>
      <c r="O2920">
        <v>0</v>
      </c>
      <c r="P2920">
        <v>2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0.83208002187106667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0.83208002187106667</v>
      </c>
    </row>
    <row r="2921" spans="1:31" x14ac:dyDescent="0.25">
      <c r="A2921">
        <v>2417280</v>
      </c>
      <c r="B2921">
        <v>1</v>
      </c>
      <c r="C2921" t="s">
        <v>80</v>
      </c>
      <c r="D2921" t="s">
        <v>91</v>
      </c>
      <c r="E2921" t="s">
        <v>162</v>
      </c>
      <c r="F2921" t="s">
        <v>8645</v>
      </c>
      <c r="G2921" t="s">
        <v>2250</v>
      </c>
      <c r="H2921" t="s">
        <v>149</v>
      </c>
      <c r="I2921" t="s">
        <v>136</v>
      </c>
      <c r="J2921" t="s">
        <v>137</v>
      </c>
      <c r="K2921" t="s">
        <v>138</v>
      </c>
      <c r="L2921" t="s">
        <v>8646</v>
      </c>
      <c r="M2921" t="s">
        <v>8647</v>
      </c>
      <c r="N2921">
        <v>2.807222222</v>
      </c>
      <c r="O2921">
        <v>0</v>
      </c>
      <c r="P2921">
        <v>34</v>
      </c>
      <c r="Q2921">
        <v>0</v>
      </c>
      <c r="R2921">
        <v>0</v>
      </c>
      <c r="S2921">
        <v>0</v>
      </c>
      <c r="T2921">
        <v>2</v>
      </c>
      <c r="U2921">
        <v>0</v>
      </c>
      <c r="V2921">
        <v>0</v>
      </c>
      <c r="W2921">
        <v>0</v>
      </c>
      <c r="X2921">
        <v>21.505899478188333</v>
      </c>
      <c r="Y2921">
        <v>0</v>
      </c>
      <c r="Z2921">
        <v>0</v>
      </c>
      <c r="AA2921">
        <v>0</v>
      </c>
      <c r="AB2921">
        <v>0.46259719686675005</v>
      </c>
      <c r="AC2921">
        <v>0</v>
      </c>
      <c r="AD2921">
        <v>0</v>
      </c>
      <c r="AE2921">
        <v>21.968496675055082</v>
      </c>
    </row>
    <row r="2922" spans="1:31" x14ac:dyDescent="0.25">
      <c r="A2922">
        <v>2417672</v>
      </c>
      <c r="B2922">
        <v>1</v>
      </c>
      <c r="C2922" t="s">
        <v>81</v>
      </c>
      <c r="D2922" t="s">
        <v>112</v>
      </c>
      <c r="E2922" t="s">
        <v>132</v>
      </c>
      <c r="F2922" t="s">
        <v>8648</v>
      </c>
      <c r="G2922" t="s">
        <v>143</v>
      </c>
      <c r="H2922" t="s">
        <v>135</v>
      </c>
      <c r="I2922" t="s">
        <v>136</v>
      </c>
      <c r="J2922" t="s">
        <v>137</v>
      </c>
      <c r="K2922" t="s">
        <v>138</v>
      </c>
      <c r="L2922" t="s">
        <v>8649</v>
      </c>
      <c r="M2922" t="s">
        <v>8650</v>
      </c>
      <c r="N2922">
        <v>1.346666666</v>
      </c>
      <c r="O2922">
        <v>4</v>
      </c>
      <c r="P2922">
        <v>138</v>
      </c>
      <c r="Q2922">
        <v>71</v>
      </c>
      <c r="R2922">
        <v>27</v>
      </c>
      <c r="S2922">
        <v>2</v>
      </c>
      <c r="T2922">
        <v>19</v>
      </c>
      <c r="U2922">
        <v>0</v>
      </c>
      <c r="V2922">
        <v>0</v>
      </c>
      <c r="W2922">
        <v>0.92055695588660014</v>
      </c>
      <c r="X2922">
        <v>31.83254209630487</v>
      </c>
      <c r="Y2922">
        <v>7.0489094195732944</v>
      </c>
      <c r="Z2922">
        <v>45.18659925229462</v>
      </c>
      <c r="AA2922">
        <v>2.8338163730501442</v>
      </c>
      <c r="AB2922">
        <v>8.5199975390307507</v>
      </c>
      <c r="AC2922">
        <v>0</v>
      </c>
      <c r="AD2922">
        <v>0</v>
      </c>
      <c r="AE2922">
        <v>96.342421636140287</v>
      </c>
    </row>
    <row r="2923" spans="1:31" x14ac:dyDescent="0.25">
      <c r="A2923">
        <v>2417495</v>
      </c>
      <c r="B2923">
        <v>1</v>
      </c>
      <c r="C2923" t="s">
        <v>80</v>
      </c>
      <c r="D2923" t="s">
        <v>98</v>
      </c>
      <c r="E2923" t="s">
        <v>162</v>
      </c>
      <c r="F2923" t="s">
        <v>8651</v>
      </c>
      <c r="G2923" t="s">
        <v>164</v>
      </c>
      <c r="H2923" t="s">
        <v>149</v>
      </c>
      <c r="I2923" t="s">
        <v>136</v>
      </c>
      <c r="J2923" t="s">
        <v>137</v>
      </c>
      <c r="K2923" t="s">
        <v>138</v>
      </c>
      <c r="L2923" t="s">
        <v>8652</v>
      </c>
      <c r="M2923" t="s">
        <v>8653</v>
      </c>
      <c r="N2923">
        <v>3.8205555549999999</v>
      </c>
      <c r="O2923">
        <v>0</v>
      </c>
      <c r="P2923">
        <v>10</v>
      </c>
      <c r="Q2923">
        <v>0</v>
      </c>
      <c r="R2923">
        <v>12</v>
      </c>
      <c r="S2923">
        <v>0</v>
      </c>
      <c r="T2923">
        <v>3</v>
      </c>
      <c r="U2923">
        <v>0</v>
      </c>
      <c r="V2923">
        <v>0</v>
      </c>
      <c r="W2923">
        <v>0</v>
      </c>
      <c r="X2923">
        <v>7.2875714466132413</v>
      </c>
      <c r="Y2923">
        <v>0</v>
      </c>
      <c r="Z2923">
        <v>12.624634362025127</v>
      </c>
      <c r="AA2923">
        <v>0</v>
      </c>
      <c r="AB2923">
        <v>4.278069648919014</v>
      </c>
      <c r="AC2923">
        <v>0</v>
      </c>
      <c r="AD2923">
        <v>0</v>
      </c>
      <c r="AE2923">
        <v>24.190275457557384</v>
      </c>
    </row>
    <row r="2924" spans="1:31" x14ac:dyDescent="0.25">
      <c r="A2924">
        <v>2416499</v>
      </c>
      <c r="B2924">
        <v>1</v>
      </c>
      <c r="C2924" t="s">
        <v>80</v>
      </c>
      <c r="D2924" t="s">
        <v>103</v>
      </c>
      <c r="E2924" t="s">
        <v>132</v>
      </c>
      <c r="F2924" t="s">
        <v>7934</v>
      </c>
      <c r="G2924" t="s">
        <v>215</v>
      </c>
      <c r="H2924" t="s">
        <v>135</v>
      </c>
      <c r="I2924" t="s">
        <v>136</v>
      </c>
      <c r="J2924" t="s">
        <v>137</v>
      </c>
      <c r="K2924" t="s">
        <v>138</v>
      </c>
      <c r="L2924" t="s">
        <v>8654</v>
      </c>
      <c r="M2924" t="s">
        <v>8655</v>
      </c>
      <c r="N2924">
        <v>0.61194444400000003</v>
      </c>
      <c r="O2924">
        <v>0</v>
      </c>
      <c r="P2924">
        <v>117</v>
      </c>
      <c r="Q2924">
        <v>0</v>
      </c>
      <c r="R2924">
        <v>0</v>
      </c>
      <c r="S2924">
        <v>0</v>
      </c>
      <c r="T2924">
        <v>6</v>
      </c>
      <c r="U2924">
        <v>0</v>
      </c>
      <c r="V2924">
        <v>0</v>
      </c>
      <c r="W2924">
        <v>0</v>
      </c>
      <c r="X2924">
        <v>16.783562270275119</v>
      </c>
      <c r="Y2924">
        <v>0</v>
      </c>
      <c r="Z2924">
        <v>0</v>
      </c>
      <c r="AA2924">
        <v>0</v>
      </c>
      <c r="AB2924">
        <v>4.1002486471166666</v>
      </c>
      <c r="AC2924">
        <v>0</v>
      </c>
      <c r="AD2924">
        <v>0</v>
      </c>
      <c r="AE2924">
        <v>20.883810917391784</v>
      </c>
    </row>
    <row r="2925" spans="1:31" x14ac:dyDescent="0.25">
      <c r="A2925">
        <v>2417472</v>
      </c>
      <c r="B2925">
        <v>1</v>
      </c>
      <c r="C2925" t="s">
        <v>81</v>
      </c>
      <c r="D2925" t="s">
        <v>118</v>
      </c>
      <c r="E2925" t="s">
        <v>162</v>
      </c>
      <c r="F2925" t="s">
        <v>8656</v>
      </c>
      <c r="G2925" t="s">
        <v>164</v>
      </c>
      <c r="H2925" t="s">
        <v>149</v>
      </c>
      <c r="I2925" t="s">
        <v>136</v>
      </c>
      <c r="J2925" t="s">
        <v>137</v>
      </c>
      <c r="K2925" t="s">
        <v>138</v>
      </c>
      <c r="L2925" t="s">
        <v>8657</v>
      </c>
      <c r="M2925" t="s">
        <v>8658</v>
      </c>
      <c r="N2925">
        <v>5.3516666659999999</v>
      </c>
      <c r="O2925">
        <v>0</v>
      </c>
      <c r="P2925">
        <v>27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21.136612502437391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21.136612502437391</v>
      </c>
    </row>
    <row r="2926" spans="1:31" x14ac:dyDescent="0.25">
      <c r="A2926">
        <v>2417186</v>
      </c>
      <c r="B2926">
        <v>1</v>
      </c>
      <c r="C2926" t="s">
        <v>81</v>
      </c>
      <c r="D2926" t="s">
        <v>123</v>
      </c>
      <c r="E2926" t="s">
        <v>162</v>
      </c>
      <c r="F2926" t="s">
        <v>8659</v>
      </c>
      <c r="G2926" t="s">
        <v>164</v>
      </c>
      <c r="H2926" t="s">
        <v>149</v>
      </c>
      <c r="I2926" t="s">
        <v>136</v>
      </c>
      <c r="J2926" t="s">
        <v>137</v>
      </c>
      <c r="K2926" t="s">
        <v>138</v>
      </c>
      <c r="L2926" t="s">
        <v>8660</v>
      </c>
      <c r="M2926" t="s">
        <v>8661</v>
      </c>
      <c r="N2926">
        <v>4.5961111109999999</v>
      </c>
      <c r="O2926">
        <v>0</v>
      </c>
      <c r="P2926">
        <v>52</v>
      </c>
      <c r="Q2926">
        <v>0</v>
      </c>
      <c r="R2926">
        <v>5</v>
      </c>
      <c r="S2926">
        <v>0</v>
      </c>
      <c r="T2926">
        <v>2</v>
      </c>
      <c r="U2926">
        <v>0</v>
      </c>
      <c r="V2926">
        <v>0</v>
      </c>
      <c r="W2926">
        <v>0</v>
      </c>
      <c r="X2926">
        <v>39.498005949598777</v>
      </c>
      <c r="Y2926">
        <v>0</v>
      </c>
      <c r="Z2926">
        <v>0</v>
      </c>
      <c r="AA2926">
        <v>0</v>
      </c>
      <c r="AB2926">
        <v>5.6456602215438245</v>
      </c>
      <c r="AC2926">
        <v>0</v>
      </c>
      <c r="AD2926">
        <v>0</v>
      </c>
      <c r="AE2926">
        <v>45.143666171142598</v>
      </c>
    </row>
    <row r="2927" spans="1:31" x14ac:dyDescent="0.25">
      <c r="A2927">
        <v>2417518</v>
      </c>
      <c r="B2927">
        <v>1</v>
      </c>
      <c r="C2927" t="s">
        <v>80</v>
      </c>
      <c r="D2927" t="s">
        <v>106</v>
      </c>
      <c r="E2927" t="s">
        <v>162</v>
      </c>
      <c r="F2927" t="s">
        <v>8662</v>
      </c>
      <c r="G2927" t="s">
        <v>164</v>
      </c>
      <c r="H2927" t="s">
        <v>149</v>
      </c>
      <c r="I2927" t="s">
        <v>136</v>
      </c>
      <c r="J2927" t="s">
        <v>137</v>
      </c>
      <c r="K2927" t="s">
        <v>138</v>
      </c>
      <c r="L2927" t="s">
        <v>8663</v>
      </c>
      <c r="M2927" t="s">
        <v>8664</v>
      </c>
      <c r="N2927">
        <v>2.2866666659999999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1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0.37578952623146666</v>
      </c>
      <c r="AC2927">
        <v>0</v>
      </c>
      <c r="AD2927">
        <v>0</v>
      </c>
      <c r="AE2927">
        <v>0.37578952623146666</v>
      </c>
    </row>
    <row r="2928" spans="1:31" x14ac:dyDescent="0.25">
      <c r="A2928">
        <v>2416576</v>
      </c>
      <c r="B2928">
        <v>1</v>
      </c>
      <c r="C2928" t="s">
        <v>81</v>
      </c>
      <c r="D2928" t="s">
        <v>113</v>
      </c>
      <c r="E2928" t="s">
        <v>162</v>
      </c>
      <c r="F2928" t="s">
        <v>8665</v>
      </c>
      <c r="G2928" t="s">
        <v>186</v>
      </c>
      <c r="H2928" t="s">
        <v>149</v>
      </c>
      <c r="I2928" t="s">
        <v>136</v>
      </c>
      <c r="J2928" t="s">
        <v>137</v>
      </c>
      <c r="K2928" t="s">
        <v>138</v>
      </c>
      <c r="L2928" t="s">
        <v>8666</v>
      </c>
      <c r="M2928" t="s">
        <v>8667</v>
      </c>
      <c r="N2928">
        <v>1.543055555</v>
      </c>
      <c r="O2928">
        <v>0</v>
      </c>
      <c r="P2928">
        <v>0</v>
      </c>
      <c r="Q2928">
        <v>0</v>
      </c>
      <c r="R2928">
        <v>2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8.2163375635250002E-2</v>
      </c>
      <c r="AA2928">
        <v>0</v>
      </c>
      <c r="AB2928">
        <v>0</v>
      </c>
      <c r="AC2928">
        <v>0</v>
      </c>
      <c r="AD2928">
        <v>0</v>
      </c>
      <c r="AE2928">
        <v>8.2163375635250002E-2</v>
      </c>
    </row>
    <row r="2929" spans="1:31" x14ac:dyDescent="0.25">
      <c r="A2929">
        <v>2417595</v>
      </c>
      <c r="B2929">
        <v>1</v>
      </c>
      <c r="C2929" t="s">
        <v>80</v>
      </c>
      <c r="D2929" t="s">
        <v>87</v>
      </c>
      <c r="E2929" t="s">
        <v>132</v>
      </c>
      <c r="F2929" t="s">
        <v>8668</v>
      </c>
      <c r="G2929" t="s">
        <v>3387</v>
      </c>
      <c r="H2929" t="s">
        <v>135</v>
      </c>
      <c r="I2929" t="s">
        <v>136</v>
      </c>
      <c r="J2929" t="s">
        <v>137</v>
      </c>
      <c r="K2929" t="s">
        <v>138</v>
      </c>
      <c r="L2929" t="s">
        <v>8669</v>
      </c>
      <c r="M2929" t="s">
        <v>8670</v>
      </c>
      <c r="N2929">
        <v>0.42611111099999999</v>
      </c>
      <c r="O2929">
        <v>0</v>
      </c>
      <c r="P2929">
        <v>547</v>
      </c>
      <c r="Q2929">
        <v>0</v>
      </c>
      <c r="R2929">
        <v>0</v>
      </c>
      <c r="S2929">
        <v>0</v>
      </c>
      <c r="T2929">
        <v>42</v>
      </c>
      <c r="U2929">
        <v>0</v>
      </c>
      <c r="V2929">
        <v>2</v>
      </c>
      <c r="W2929">
        <v>0</v>
      </c>
      <c r="X2929">
        <v>59.812821179658322</v>
      </c>
      <c r="Y2929">
        <v>0</v>
      </c>
      <c r="Z2929">
        <v>0</v>
      </c>
      <c r="AA2929">
        <v>0</v>
      </c>
      <c r="AB2929">
        <v>60.80443700128383</v>
      </c>
      <c r="AC2929">
        <v>0</v>
      </c>
      <c r="AD2929">
        <v>11.118632519149349</v>
      </c>
      <c r="AE2929">
        <v>131.73589070009149</v>
      </c>
    </row>
    <row r="2930" spans="1:31" x14ac:dyDescent="0.25">
      <c r="A2930">
        <v>2416496</v>
      </c>
      <c r="B2930">
        <v>1</v>
      </c>
      <c r="C2930" t="s">
        <v>80</v>
      </c>
      <c r="D2930" t="s">
        <v>88</v>
      </c>
      <c r="E2930" t="s">
        <v>162</v>
      </c>
      <c r="F2930" t="s">
        <v>8671</v>
      </c>
      <c r="G2930" t="s">
        <v>176</v>
      </c>
      <c r="H2930" t="s">
        <v>149</v>
      </c>
      <c r="I2930" t="s">
        <v>136</v>
      </c>
      <c r="J2930" t="s">
        <v>137</v>
      </c>
      <c r="K2930" t="s">
        <v>159</v>
      </c>
      <c r="L2930" t="s">
        <v>8672</v>
      </c>
      <c r="M2930" t="s">
        <v>8673</v>
      </c>
      <c r="N2930">
        <v>2.611111111</v>
      </c>
      <c r="O2930">
        <v>0</v>
      </c>
      <c r="P2930">
        <v>36</v>
      </c>
      <c r="Q2930">
        <v>0</v>
      </c>
      <c r="R2930">
        <v>0</v>
      </c>
      <c r="S2930">
        <v>0</v>
      </c>
      <c r="T2930">
        <v>2</v>
      </c>
      <c r="U2930">
        <v>0</v>
      </c>
      <c r="V2930">
        <v>0</v>
      </c>
      <c r="W2930">
        <v>0</v>
      </c>
      <c r="X2930">
        <v>23.692884524246804</v>
      </c>
      <c r="Y2930">
        <v>0</v>
      </c>
      <c r="Z2930">
        <v>0</v>
      </c>
      <c r="AA2930">
        <v>0</v>
      </c>
      <c r="AB2930">
        <v>0.13500303810766667</v>
      </c>
      <c r="AC2930">
        <v>0</v>
      </c>
      <c r="AD2930">
        <v>0</v>
      </c>
      <c r="AE2930">
        <v>23.827887562354469</v>
      </c>
    </row>
    <row r="2931" spans="1:31" x14ac:dyDescent="0.25">
      <c r="A2931">
        <v>2416539</v>
      </c>
      <c r="B2931">
        <v>1</v>
      </c>
      <c r="C2931" t="s">
        <v>81</v>
      </c>
      <c r="D2931" t="s">
        <v>112</v>
      </c>
      <c r="E2931" t="s">
        <v>162</v>
      </c>
      <c r="F2931" t="s">
        <v>8674</v>
      </c>
      <c r="G2931" t="s">
        <v>176</v>
      </c>
      <c r="H2931" t="s">
        <v>149</v>
      </c>
      <c r="I2931" t="s">
        <v>136</v>
      </c>
      <c r="J2931" t="s">
        <v>137</v>
      </c>
      <c r="K2931" t="s">
        <v>159</v>
      </c>
      <c r="L2931" t="s">
        <v>8675</v>
      </c>
      <c r="M2931" t="s">
        <v>8676</v>
      </c>
      <c r="N2931">
        <v>8.6055555550000005</v>
      </c>
      <c r="O2931">
        <v>0</v>
      </c>
      <c r="P2931">
        <v>79</v>
      </c>
      <c r="Q2931">
        <v>0</v>
      </c>
      <c r="R2931">
        <v>3</v>
      </c>
      <c r="S2931">
        <v>0</v>
      </c>
      <c r="T2931">
        <v>27</v>
      </c>
      <c r="U2931">
        <v>0</v>
      </c>
      <c r="V2931">
        <v>0</v>
      </c>
      <c r="W2931">
        <v>0</v>
      </c>
      <c r="X2931">
        <v>172.36666574632284</v>
      </c>
      <c r="Y2931">
        <v>0</v>
      </c>
      <c r="Z2931">
        <v>0</v>
      </c>
      <c r="AA2931">
        <v>0</v>
      </c>
      <c r="AB2931">
        <v>229.55617239883512</v>
      </c>
      <c r="AC2931">
        <v>0</v>
      </c>
      <c r="AD2931">
        <v>0</v>
      </c>
      <c r="AE2931">
        <v>401.92283814515793</v>
      </c>
    </row>
    <row r="2932" spans="1:31" x14ac:dyDescent="0.25">
      <c r="A2932">
        <v>2417621</v>
      </c>
      <c r="B2932">
        <v>1</v>
      </c>
      <c r="C2932" t="s">
        <v>80</v>
      </c>
      <c r="D2932" t="s">
        <v>98</v>
      </c>
      <c r="E2932" t="s">
        <v>146</v>
      </c>
      <c r="F2932" t="s">
        <v>8677</v>
      </c>
      <c r="G2932" t="s">
        <v>148</v>
      </c>
      <c r="H2932" t="s">
        <v>149</v>
      </c>
      <c r="I2932" t="s">
        <v>136</v>
      </c>
      <c r="J2932" t="s">
        <v>137</v>
      </c>
      <c r="K2932" t="s">
        <v>138</v>
      </c>
      <c r="L2932" t="s">
        <v>8678</v>
      </c>
      <c r="M2932" t="s">
        <v>8679</v>
      </c>
      <c r="N2932">
        <v>3.111111111</v>
      </c>
      <c r="O2932">
        <v>0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</row>
    <row r="2933" spans="1:31" x14ac:dyDescent="0.25">
      <c r="A2933">
        <v>2417180</v>
      </c>
      <c r="B2933">
        <v>1</v>
      </c>
      <c r="C2933" t="s">
        <v>81</v>
      </c>
      <c r="D2933" t="s">
        <v>113</v>
      </c>
      <c r="E2933" t="s">
        <v>141</v>
      </c>
      <c r="F2933" t="s">
        <v>277</v>
      </c>
      <c r="G2933" t="s">
        <v>143</v>
      </c>
      <c r="H2933" t="s">
        <v>135</v>
      </c>
      <c r="I2933" t="s">
        <v>136</v>
      </c>
      <c r="J2933" t="s">
        <v>137</v>
      </c>
      <c r="K2933" t="s">
        <v>138</v>
      </c>
      <c r="L2933" t="s">
        <v>8680</v>
      </c>
      <c r="M2933" t="s">
        <v>8681</v>
      </c>
      <c r="N2933">
        <v>0.96111111100000002</v>
      </c>
      <c r="O2933">
        <v>3</v>
      </c>
      <c r="P2933">
        <v>233</v>
      </c>
      <c r="Q2933">
        <v>94</v>
      </c>
      <c r="R2933">
        <v>189</v>
      </c>
      <c r="S2933">
        <v>6</v>
      </c>
      <c r="T2933">
        <v>13</v>
      </c>
      <c r="U2933">
        <v>0</v>
      </c>
      <c r="V2933">
        <v>0</v>
      </c>
      <c r="W2933">
        <v>0.47469736633366677</v>
      </c>
      <c r="X2933">
        <v>29.286364166173012</v>
      </c>
      <c r="Y2933">
        <v>18.275814446774227</v>
      </c>
      <c r="Z2933">
        <v>22.712072843226672</v>
      </c>
      <c r="AA2933">
        <v>2.9916445801067226</v>
      </c>
      <c r="AB2933">
        <v>12.336644386333997</v>
      </c>
      <c r="AC2933">
        <v>0</v>
      </c>
      <c r="AD2933">
        <v>0</v>
      </c>
      <c r="AE2933">
        <v>86.077237788948295</v>
      </c>
    </row>
    <row r="2934" spans="1:31" x14ac:dyDescent="0.25">
      <c r="A2934">
        <v>2417541</v>
      </c>
      <c r="B2934">
        <v>1</v>
      </c>
      <c r="C2934" t="s">
        <v>80</v>
      </c>
      <c r="D2934" t="s">
        <v>105</v>
      </c>
      <c r="E2934" t="s">
        <v>162</v>
      </c>
      <c r="F2934" t="s">
        <v>8682</v>
      </c>
      <c r="G2934" t="s">
        <v>154</v>
      </c>
      <c r="H2934" t="s">
        <v>149</v>
      </c>
      <c r="I2934" t="s">
        <v>136</v>
      </c>
      <c r="J2934" t="s">
        <v>137</v>
      </c>
      <c r="K2934" t="s">
        <v>138</v>
      </c>
      <c r="L2934" t="s">
        <v>8683</v>
      </c>
      <c r="M2934" t="s">
        <v>8684</v>
      </c>
      <c r="N2934">
        <v>0.55861111100000005</v>
      </c>
      <c r="O2934">
        <v>0</v>
      </c>
      <c r="P2934">
        <v>58</v>
      </c>
      <c r="Q2934">
        <v>0</v>
      </c>
      <c r="R2934">
        <v>0</v>
      </c>
      <c r="S2934">
        <v>0</v>
      </c>
      <c r="T2934">
        <v>13</v>
      </c>
      <c r="U2934">
        <v>0</v>
      </c>
      <c r="V2934">
        <v>0</v>
      </c>
      <c r="W2934">
        <v>0</v>
      </c>
      <c r="X2934">
        <v>5.6722057486028996</v>
      </c>
      <c r="Y2934">
        <v>0</v>
      </c>
      <c r="Z2934">
        <v>0</v>
      </c>
      <c r="AA2934">
        <v>0</v>
      </c>
      <c r="AB2934">
        <v>2.5073455980217774</v>
      </c>
      <c r="AC2934">
        <v>0</v>
      </c>
      <c r="AD2934">
        <v>0</v>
      </c>
      <c r="AE2934">
        <v>8.1795513466246774</v>
      </c>
    </row>
    <row r="2935" spans="1:31" x14ac:dyDescent="0.25">
      <c r="A2935">
        <v>2416877</v>
      </c>
      <c r="B2935">
        <v>1</v>
      </c>
      <c r="C2935" t="s">
        <v>80</v>
      </c>
      <c r="D2935" t="s">
        <v>98</v>
      </c>
      <c r="E2935" t="s">
        <v>162</v>
      </c>
      <c r="F2935" t="s">
        <v>8685</v>
      </c>
      <c r="G2935" t="s">
        <v>164</v>
      </c>
      <c r="H2935" t="s">
        <v>149</v>
      </c>
      <c r="I2935" t="s">
        <v>136</v>
      </c>
      <c r="J2935" t="s">
        <v>137</v>
      </c>
      <c r="K2935" t="s">
        <v>138</v>
      </c>
      <c r="L2935" t="s">
        <v>8686</v>
      </c>
      <c r="M2935" t="s">
        <v>8687</v>
      </c>
      <c r="N2935">
        <v>2.3208333329999999</v>
      </c>
      <c r="O2935">
        <v>0</v>
      </c>
      <c r="P2935">
        <v>0</v>
      </c>
      <c r="Q2935">
        <v>0</v>
      </c>
      <c r="R2935">
        <v>1</v>
      </c>
      <c r="S2935">
        <v>0</v>
      </c>
      <c r="T2935">
        <v>1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1.41807242785425</v>
      </c>
      <c r="AA2935">
        <v>0</v>
      </c>
      <c r="AB2935">
        <v>3.7744056601200828</v>
      </c>
      <c r="AC2935">
        <v>0</v>
      </c>
      <c r="AD2935">
        <v>0</v>
      </c>
      <c r="AE2935">
        <v>5.1924780879743331</v>
      </c>
    </row>
    <row r="2936" spans="1:31" x14ac:dyDescent="0.25">
      <c r="A2936">
        <v>2416522</v>
      </c>
      <c r="B2936">
        <v>1</v>
      </c>
      <c r="C2936" t="s">
        <v>80</v>
      </c>
      <c r="D2936" t="s">
        <v>99</v>
      </c>
      <c r="E2936" t="s">
        <v>132</v>
      </c>
      <c r="F2936" t="s">
        <v>8688</v>
      </c>
      <c r="G2936" t="s">
        <v>176</v>
      </c>
      <c r="H2936" t="s">
        <v>135</v>
      </c>
      <c r="I2936" t="s">
        <v>136</v>
      </c>
      <c r="J2936" t="s">
        <v>137</v>
      </c>
      <c r="K2936" t="s">
        <v>159</v>
      </c>
      <c r="L2936" t="s">
        <v>8689</v>
      </c>
      <c r="M2936" t="s">
        <v>8690</v>
      </c>
      <c r="N2936">
        <v>9.2072222220000004</v>
      </c>
      <c r="O2936">
        <v>0</v>
      </c>
      <c r="P2936">
        <v>81</v>
      </c>
      <c r="Q2936">
        <v>0</v>
      </c>
      <c r="R2936">
        <v>0</v>
      </c>
      <c r="S2936">
        <v>0</v>
      </c>
      <c r="T2936">
        <v>6</v>
      </c>
      <c r="U2936">
        <v>0</v>
      </c>
      <c r="V2936">
        <v>0</v>
      </c>
      <c r="W2936">
        <v>0</v>
      </c>
      <c r="X2936">
        <v>110.20618144198413</v>
      </c>
      <c r="Y2936">
        <v>0</v>
      </c>
      <c r="Z2936">
        <v>0</v>
      </c>
      <c r="AA2936">
        <v>0</v>
      </c>
      <c r="AB2936">
        <v>13.648250935122133</v>
      </c>
      <c r="AC2936">
        <v>0</v>
      </c>
      <c r="AD2936">
        <v>0</v>
      </c>
      <c r="AE2936">
        <v>123.85443237710626</v>
      </c>
    </row>
    <row r="2937" spans="1:31" x14ac:dyDescent="0.25">
      <c r="A2937">
        <v>2416854</v>
      </c>
      <c r="B2937">
        <v>1</v>
      </c>
      <c r="C2937" t="s">
        <v>80</v>
      </c>
      <c r="D2937" t="s">
        <v>108</v>
      </c>
      <c r="E2937" t="s">
        <v>162</v>
      </c>
      <c r="F2937" t="s">
        <v>8691</v>
      </c>
      <c r="G2937" t="s">
        <v>268</v>
      </c>
      <c r="H2937" t="s">
        <v>149</v>
      </c>
      <c r="I2937" t="s">
        <v>136</v>
      </c>
      <c r="J2937" t="s">
        <v>137</v>
      </c>
      <c r="K2937" t="s">
        <v>138</v>
      </c>
      <c r="L2937" t="s">
        <v>8692</v>
      </c>
      <c r="M2937" t="s">
        <v>8693</v>
      </c>
      <c r="N2937">
        <v>1.4522222220000001</v>
      </c>
      <c r="O2937">
        <v>0</v>
      </c>
      <c r="P2937">
        <v>26</v>
      </c>
      <c r="Q2937">
        <v>0</v>
      </c>
      <c r="R2937">
        <v>1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7.0604417057398816</v>
      </c>
      <c r="Y2937">
        <v>0</v>
      </c>
      <c r="Z2937">
        <v>0</v>
      </c>
      <c r="AA2937">
        <v>0</v>
      </c>
      <c r="AB2937">
        <v>0.114901074699</v>
      </c>
      <c r="AC2937">
        <v>0</v>
      </c>
      <c r="AD2937">
        <v>0</v>
      </c>
      <c r="AE2937">
        <v>7.1753427804388812</v>
      </c>
    </row>
    <row r="2938" spans="1:31" x14ac:dyDescent="0.25">
      <c r="A2938">
        <v>2416923</v>
      </c>
      <c r="B2938">
        <v>1</v>
      </c>
      <c r="C2938" t="s">
        <v>81</v>
      </c>
      <c r="D2938" t="s">
        <v>127</v>
      </c>
      <c r="E2938" t="s">
        <v>241</v>
      </c>
      <c r="F2938" t="s">
        <v>8694</v>
      </c>
      <c r="G2938" t="s">
        <v>143</v>
      </c>
      <c r="H2938" t="s">
        <v>135</v>
      </c>
      <c r="I2938" t="s">
        <v>136</v>
      </c>
      <c r="J2938" t="s">
        <v>137</v>
      </c>
      <c r="K2938" t="s">
        <v>138</v>
      </c>
      <c r="L2938" t="s">
        <v>8695</v>
      </c>
      <c r="M2938" t="s">
        <v>8696</v>
      </c>
      <c r="N2938">
        <v>1.6913888880000001</v>
      </c>
      <c r="O2938">
        <v>8</v>
      </c>
      <c r="P2938">
        <v>147</v>
      </c>
      <c r="Q2938">
        <v>203</v>
      </c>
      <c r="R2938">
        <v>209</v>
      </c>
      <c r="S2938">
        <v>13</v>
      </c>
      <c r="T2938">
        <v>28</v>
      </c>
      <c r="U2938">
        <v>0</v>
      </c>
      <c r="V2938">
        <v>0</v>
      </c>
      <c r="W2938">
        <v>3.32512134436225</v>
      </c>
      <c r="X2938">
        <v>37.811230876037428</v>
      </c>
      <c r="Y2938">
        <v>13.425271133617441</v>
      </c>
      <c r="Z2938">
        <v>70.952954315140289</v>
      </c>
      <c r="AA2938">
        <v>8.4188550416435852</v>
      </c>
      <c r="AB2938">
        <v>39.632803193777349</v>
      </c>
      <c r="AC2938">
        <v>0</v>
      </c>
      <c r="AD2938">
        <v>0</v>
      </c>
      <c r="AE2938">
        <v>173.56623590457832</v>
      </c>
    </row>
    <row r="2939" spans="1:31" x14ac:dyDescent="0.25">
      <c r="A2939">
        <v>2417000</v>
      </c>
      <c r="B2939">
        <v>1</v>
      </c>
      <c r="C2939" t="s">
        <v>80</v>
      </c>
      <c r="D2939" t="s">
        <v>105</v>
      </c>
      <c r="E2939" t="s">
        <v>241</v>
      </c>
      <c r="F2939" t="s">
        <v>8697</v>
      </c>
      <c r="G2939" t="s">
        <v>154</v>
      </c>
      <c r="H2939" t="s">
        <v>135</v>
      </c>
      <c r="I2939" t="s">
        <v>136</v>
      </c>
      <c r="J2939" t="s">
        <v>137</v>
      </c>
      <c r="K2939" t="s">
        <v>138</v>
      </c>
      <c r="L2939" t="s">
        <v>8698</v>
      </c>
      <c r="M2939" t="s">
        <v>8699</v>
      </c>
      <c r="N2939">
        <v>0.446111111</v>
      </c>
      <c r="O2939">
        <v>1</v>
      </c>
      <c r="P2939">
        <v>5846</v>
      </c>
      <c r="Q2939">
        <v>8</v>
      </c>
      <c r="R2939">
        <v>12</v>
      </c>
      <c r="S2939">
        <v>34</v>
      </c>
      <c r="T2939">
        <v>383</v>
      </c>
      <c r="U2939">
        <v>11</v>
      </c>
      <c r="V2939">
        <v>17</v>
      </c>
      <c r="W2939">
        <v>3.0236205683200002E-2</v>
      </c>
      <c r="X2939">
        <v>584.59144842912383</v>
      </c>
      <c r="Y2939">
        <v>24.179950039785837</v>
      </c>
      <c r="Z2939">
        <v>1.8412726410563833</v>
      </c>
      <c r="AA2939">
        <v>218.09751645027561</v>
      </c>
      <c r="AB2939">
        <v>252.90766722633001</v>
      </c>
      <c r="AC2939">
        <v>1703.8075502037398</v>
      </c>
      <c r="AD2939">
        <v>371.14183875013799</v>
      </c>
      <c r="AE2939">
        <v>3156.5974799461328</v>
      </c>
    </row>
    <row r="2940" spans="1:31" x14ac:dyDescent="0.25">
      <c r="A2940">
        <v>2417023</v>
      </c>
      <c r="B2940">
        <v>1</v>
      </c>
      <c r="C2940" t="s">
        <v>80</v>
      </c>
      <c r="D2940" t="s">
        <v>93</v>
      </c>
      <c r="E2940" t="s">
        <v>152</v>
      </c>
      <c r="F2940" t="s">
        <v>8700</v>
      </c>
      <c r="G2940" t="s">
        <v>403</v>
      </c>
      <c r="H2940" t="s">
        <v>149</v>
      </c>
      <c r="I2940" t="s">
        <v>136</v>
      </c>
      <c r="J2940" t="s">
        <v>137</v>
      </c>
      <c r="K2940" t="s">
        <v>138</v>
      </c>
      <c r="L2940" t="s">
        <v>8701</v>
      </c>
      <c r="M2940" t="s">
        <v>8702</v>
      </c>
      <c r="N2940">
        <v>1.4088888879999999</v>
      </c>
      <c r="O2940">
        <v>0</v>
      </c>
      <c r="P2940">
        <v>41</v>
      </c>
      <c r="Q2940">
        <v>0</v>
      </c>
      <c r="R2940">
        <v>6</v>
      </c>
      <c r="S2940">
        <v>0</v>
      </c>
      <c r="T2940">
        <v>4</v>
      </c>
      <c r="U2940">
        <v>0</v>
      </c>
      <c r="V2940">
        <v>0</v>
      </c>
      <c r="W2940">
        <v>0</v>
      </c>
      <c r="X2940">
        <v>13.678328359623135</v>
      </c>
      <c r="Y2940">
        <v>0</v>
      </c>
      <c r="Z2940">
        <v>1.0180751545782223</v>
      </c>
      <c r="AA2940">
        <v>0</v>
      </c>
      <c r="AB2940">
        <v>7.4021089844045331</v>
      </c>
      <c r="AC2940">
        <v>0</v>
      </c>
      <c r="AD2940">
        <v>0</v>
      </c>
      <c r="AE2940">
        <v>22.098512498605892</v>
      </c>
    </row>
    <row r="2941" spans="1:31" x14ac:dyDescent="0.25">
      <c r="A2941">
        <v>2416900</v>
      </c>
      <c r="B2941">
        <v>1</v>
      </c>
      <c r="C2941" t="s">
        <v>80</v>
      </c>
      <c r="D2941" t="s">
        <v>83</v>
      </c>
      <c r="E2941" t="s">
        <v>162</v>
      </c>
      <c r="F2941" t="s">
        <v>8703</v>
      </c>
      <c r="G2941" t="s">
        <v>168</v>
      </c>
      <c r="H2941" t="s">
        <v>149</v>
      </c>
      <c r="I2941" t="s">
        <v>136</v>
      </c>
      <c r="J2941" t="s">
        <v>137</v>
      </c>
      <c r="K2941" t="s">
        <v>138</v>
      </c>
      <c r="L2941" t="s">
        <v>8704</v>
      </c>
      <c r="M2941" t="s">
        <v>8705</v>
      </c>
      <c r="N2941">
        <v>3.4133333330000002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23</v>
      </c>
      <c r="U2941">
        <v>0</v>
      </c>
      <c r="V2941">
        <v>4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114.62337559640602</v>
      </c>
      <c r="AC2941">
        <v>0</v>
      </c>
      <c r="AD2941">
        <v>387.15569799601042</v>
      </c>
      <c r="AE2941">
        <v>501.77907359241647</v>
      </c>
    </row>
    <row r="2942" spans="1:31" x14ac:dyDescent="0.25">
      <c r="A2942">
        <v>2417215</v>
      </c>
      <c r="B2942">
        <v>1</v>
      </c>
      <c r="C2942" t="s">
        <v>80</v>
      </c>
      <c r="D2942" t="s">
        <v>85</v>
      </c>
      <c r="E2942" t="s">
        <v>146</v>
      </c>
      <c r="F2942" t="s">
        <v>8706</v>
      </c>
      <c r="G2942" t="s">
        <v>199</v>
      </c>
      <c r="H2942" t="s">
        <v>149</v>
      </c>
      <c r="I2942" t="s">
        <v>136</v>
      </c>
      <c r="J2942" t="s">
        <v>137</v>
      </c>
      <c r="K2942" t="s">
        <v>138</v>
      </c>
      <c r="L2942" t="s">
        <v>8707</v>
      </c>
      <c r="M2942" t="s">
        <v>8708</v>
      </c>
      <c r="N2942">
        <v>2.8272222220000001</v>
      </c>
      <c r="O2942">
        <v>0</v>
      </c>
      <c r="P2942">
        <v>14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9.289589338541635</v>
      </c>
      <c r="Y2942">
        <v>0</v>
      </c>
      <c r="Z2942">
        <v>0</v>
      </c>
      <c r="AA2942">
        <v>0</v>
      </c>
      <c r="AB2942">
        <v>3.953175283878128</v>
      </c>
      <c r="AC2942">
        <v>0</v>
      </c>
      <c r="AD2942">
        <v>0</v>
      </c>
      <c r="AE2942">
        <v>13.242764622419763</v>
      </c>
    </row>
    <row r="2943" spans="1:31" x14ac:dyDescent="0.25">
      <c r="A2943">
        <v>2417046</v>
      </c>
      <c r="B2943">
        <v>1</v>
      </c>
      <c r="C2943" t="s">
        <v>80</v>
      </c>
      <c r="D2943" t="s">
        <v>90</v>
      </c>
      <c r="E2943" t="s">
        <v>162</v>
      </c>
      <c r="F2943" t="s">
        <v>8709</v>
      </c>
      <c r="G2943" t="s">
        <v>471</v>
      </c>
      <c r="H2943" t="s">
        <v>149</v>
      </c>
      <c r="I2943" t="s">
        <v>136</v>
      </c>
      <c r="J2943" t="s">
        <v>137</v>
      </c>
      <c r="K2943" t="s">
        <v>138</v>
      </c>
      <c r="L2943" t="s">
        <v>8710</v>
      </c>
      <c r="M2943" t="s">
        <v>8711</v>
      </c>
      <c r="N2943">
        <v>4.670833333</v>
      </c>
      <c r="O2943">
        <v>0</v>
      </c>
      <c r="P2943">
        <v>44</v>
      </c>
      <c r="Q2943">
        <v>0</v>
      </c>
      <c r="R2943">
        <v>0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41.845713895528085</v>
      </c>
      <c r="Y2943">
        <v>0</v>
      </c>
      <c r="Z2943">
        <v>0</v>
      </c>
      <c r="AA2943">
        <v>0</v>
      </c>
      <c r="AB2943">
        <v>0.25008137740516667</v>
      </c>
      <c r="AC2943">
        <v>0</v>
      </c>
      <c r="AD2943">
        <v>0</v>
      </c>
      <c r="AE2943">
        <v>42.095795272933252</v>
      </c>
    </row>
    <row r="2944" spans="1:31" x14ac:dyDescent="0.25">
      <c r="A2944">
        <v>2417610</v>
      </c>
      <c r="B2944">
        <v>1</v>
      </c>
      <c r="C2944" t="s">
        <v>81</v>
      </c>
      <c r="D2944" t="s">
        <v>119</v>
      </c>
      <c r="E2944" t="s">
        <v>162</v>
      </c>
      <c r="F2944" t="s">
        <v>2659</v>
      </c>
      <c r="G2944" t="s">
        <v>164</v>
      </c>
      <c r="H2944" t="s">
        <v>149</v>
      </c>
      <c r="I2944" t="s">
        <v>136</v>
      </c>
      <c r="J2944" t="s">
        <v>137</v>
      </c>
      <c r="K2944" t="s">
        <v>138</v>
      </c>
      <c r="L2944" t="s">
        <v>8712</v>
      </c>
      <c r="M2944" t="s">
        <v>8713</v>
      </c>
      <c r="N2944">
        <v>0.85666666599999997</v>
      </c>
      <c r="O2944">
        <v>0</v>
      </c>
      <c r="P2944">
        <v>13</v>
      </c>
      <c r="Q2944">
        <v>0</v>
      </c>
      <c r="R2944">
        <v>1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1.17310605194285</v>
      </c>
      <c r="Y2944">
        <v>0</v>
      </c>
      <c r="Z2944">
        <v>1.4316126683103001</v>
      </c>
      <c r="AA2944">
        <v>0</v>
      </c>
      <c r="AB2944">
        <v>0</v>
      </c>
      <c r="AC2944">
        <v>0</v>
      </c>
      <c r="AD2944">
        <v>0</v>
      </c>
      <c r="AE2944">
        <v>2.6047187202531501</v>
      </c>
    </row>
    <row r="2945" spans="1:31" x14ac:dyDescent="0.25">
      <c r="A2945">
        <v>2416528</v>
      </c>
      <c r="B2945">
        <v>1</v>
      </c>
      <c r="C2945" t="s">
        <v>80</v>
      </c>
      <c r="D2945" t="s">
        <v>106</v>
      </c>
      <c r="E2945" t="s">
        <v>152</v>
      </c>
      <c r="F2945" t="s">
        <v>8714</v>
      </c>
      <c r="G2945" t="s">
        <v>403</v>
      </c>
      <c r="H2945" t="s">
        <v>149</v>
      </c>
      <c r="I2945" t="s">
        <v>136</v>
      </c>
      <c r="J2945" t="s">
        <v>137</v>
      </c>
      <c r="K2945" t="s">
        <v>138</v>
      </c>
      <c r="L2945" t="s">
        <v>8715</v>
      </c>
      <c r="M2945" t="s">
        <v>8716</v>
      </c>
      <c r="N2945">
        <v>2.0147222220000001</v>
      </c>
      <c r="O2945">
        <v>0</v>
      </c>
      <c r="P2945">
        <v>28</v>
      </c>
      <c r="Q2945">
        <v>0</v>
      </c>
      <c r="R2945">
        <v>0</v>
      </c>
      <c r="S2945">
        <v>0</v>
      </c>
      <c r="T2945">
        <v>4</v>
      </c>
      <c r="U2945">
        <v>0</v>
      </c>
      <c r="V2945">
        <v>0</v>
      </c>
      <c r="W2945">
        <v>0</v>
      </c>
      <c r="X2945">
        <v>9.7912176177273125</v>
      </c>
      <c r="Y2945">
        <v>0</v>
      </c>
      <c r="Z2945">
        <v>0</v>
      </c>
      <c r="AA2945">
        <v>0</v>
      </c>
      <c r="AB2945">
        <v>11.238449088800792</v>
      </c>
      <c r="AC2945">
        <v>0</v>
      </c>
      <c r="AD2945">
        <v>0</v>
      </c>
      <c r="AE2945">
        <v>21.029666706528104</v>
      </c>
    </row>
    <row r="2946" spans="1:31" x14ac:dyDescent="0.25">
      <c r="A2946">
        <v>2417069</v>
      </c>
      <c r="B2946">
        <v>1</v>
      </c>
      <c r="C2946" t="s">
        <v>81</v>
      </c>
      <c r="D2946" t="s">
        <v>118</v>
      </c>
      <c r="E2946" t="s">
        <v>146</v>
      </c>
      <c r="F2946" t="s">
        <v>8717</v>
      </c>
      <c r="G2946" t="s">
        <v>148</v>
      </c>
      <c r="H2946" t="s">
        <v>149</v>
      </c>
      <c r="I2946" t="s">
        <v>136</v>
      </c>
      <c r="J2946" t="s">
        <v>137</v>
      </c>
      <c r="K2946" t="s">
        <v>138</v>
      </c>
      <c r="L2946" t="s">
        <v>8718</v>
      </c>
      <c r="M2946" t="s">
        <v>8719</v>
      </c>
      <c r="N2946">
        <v>1.687777777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1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2.5989103593445058</v>
      </c>
      <c r="AC2946">
        <v>0</v>
      </c>
      <c r="AD2946">
        <v>0</v>
      </c>
      <c r="AE2946">
        <v>2.5989103593445058</v>
      </c>
    </row>
    <row r="2947" spans="1:31" x14ac:dyDescent="0.25">
      <c r="A2947">
        <v>2417501</v>
      </c>
      <c r="B2947">
        <v>1</v>
      </c>
      <c r="C2947" t="s">
        <v>80</v>
      </c>
      <c r="D2947" t="s">
        <v>85</v>
      </c>
      <c r="E2947" t="s">
        <v>146</v>
      </c>
      <c r="F2947" t="s">
        <v>8720</v>
      </c>
      <c r="G2947" t="s">
        <v>199</v>
      </c>
      <c r="H2947" t="s">
        <v>149</v>
      </c>
      <c r="I2947" t="s">
        <v>136</v>
      </c>
      <c r="J2947" t="s">
        <v>137</v>
      </c>
      <c r="K2947" t="s">
        <v>138</v>
      </c>
      <c r="L2947" t="s">
        <v>8721</v>
      </c>
      <c r="M2947" t="s">
        <v>8722</v>
      </c>
      <c r="N2947">
        <v>2.9372222219999999</v>
      </c>
      <c r="O2947">
        <v>0</v>
      </c>
      <c r="P2947">
        <v>10</v>
      </c>
      <c r="Q2947">
        <v>0</v>
      </c>
      <c r="R2947">
        <v>0</v>
      </c>
      <c r="S2947">
        <v>0</v>
      </c>
      <c r="T2947">
        <v>2</v>
      </c>
      <c r="U2947">
        <v>0</v>
      </c>
      <c r="V2947">
        <v>0</v>
      </c>
      <c r="W2947">
        <v>0</v>
      </c>
      <c r="X2947">
        <v>7.2742419912164005</v>
      </c>
      <c r="Y2947">
        <v>0</v>
      </c>
      <c r="Z2947">
        <v>0</v>
      </c>
      <c r="AA2947">
        <v>0</v>
      </c>
      <c r="AB2947">
        <v>3.2857844138476002</v>
      </c>
      <c r="AC2947">
        <v>0</v>
      </c>
      <c r="AD2947">
        <v>0</v>
      </c>
      <c r="AE2947">
        <v>10.560026405064001</v>
      </c>
    </row>
    <row r="2948" spans="1:31" x14ac:dyDescent="0.25">
      <c r="A2948">
        <v>2416505</v>
      </c>
      <c r="B2948">
        <v>1</v>
      </c>
      <c r="C2948" t="s">
        <v>81</v>
      </c>
      <c r="D2948" t="s">
        <v>118</v>
      </c>
      <c r="E2948" t="s">
        <v>162</v>
      </c>
      <c r="F2948" t="s">
        <v>669</v>
      </c>
      <c r="G2948" t="s">
        <v>164</v>
      </c>
      <c r="H2948" t="s">
        <v>149</v>
      </c>
      <c r="I2948" t="s">
        <v>136</v>
      </c>
      <c r="J2948" t="s">
        <v>137</v>
      </c>
      <c r="K2948" t="s">
        <v>138</v>
      </c>
      <c r="L2948" t="s">
        <v>8723</v>
      </c>
      <c r="M2948" t="s">
        <v>8724</v>
      </c>
      <c r="N2948">
        <v>5.2622222220000001</v>
      </c>
      <c r="O2948">
        <v>0</v>
      </c>
      <c r="P2948">
        <v>11</v>
      </c>
      <c r="Q2948">
        <v>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1.3225635384990002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1.3225635384990002</v>
      </c>
    </row>
    <row r="2949" spans="1:31" x14ac:dyDescent="0.25">
      <c r="A2949">
        <v>2417441</v>
      </c>
      <c r="B2949">
        <v>1</v>
      </c>
      <c r="C2949" t="s">
        <v>80</v>
      </c>
      <c r="D2949" t="s">
        <v>101</v>
      </c>
      <c r="E2949" t="s">
        <v>132</v>
      </c>
      <c r="F2949" t="s">
        <v>8725</v>
      </c>
      <c r="G2949" t="s">
        <v>215</v>
      </c>
      <c r="H2949" t="s">
        <v>135</v>
      </c>
      <c r="I2949" t="s">
        <v>136</v>
      </c>
      <c r="J2949" t="s">
        <v>137</v>
      </c>
      <c r="K2949" t="s">
        <v>138</v>
      </c>
      <c r="L2949" t="s">
        <v>8726</v>
      </c>
      <c r="M2949" t="s">
        <v>8727</v>
      </c>
      <c r="N2949">
        <v>4.4413888879999996</v>
      </c>
      <c r="O2949">
        <v>7</v>
      </c>
      <c r="P2949">
        <v>86</v>
      </c>
      <c r="Q2949">
        <v>0</v>
      </c>
      <c r="R2949">
        <v>15</v>
      </c>
      <c r="S2949">
        <v>6</v>
      </c>
      <c r="T2949">
        <v>17</v>
      </c>
      <c r="U2949">
        <v>0</v>
      </c>
      <c r="V2949">
        <v>0</v>
      </c>
      <c r="W2949">
        <v>11.788690436194837</v>
      </c>
      <c r="X2949">
        <v>148.7938268333985</v>
      </c>
      <c r="Y2949">
        <v>0</v>
      </c>
      <c r="Z2949">
        <v>9.0020408801452891</v>
      </c>
      <c r="AA2949">
        <v>13.060308798581083</v>
      </c>
      <c r="AB2949">
        <v>45.064213164174483</v>
      </c>
      <c r="AC2949">
        <v>0</v>
      </c>
      <c r="AD2949">
        <v>0</v>
      </c>
      <c r="AE2949">
        <v>227.70908011249418</v>
      </c>
    </row>
    <row r="2950" spans="1:31" x14ac:dyDescent="0.25">
      <c r="A2950">
        <v>2417146</v>
      </c>
      <c r="B2950">
        <v>1</v>
      </c>
      <c r="C2950" t="s">
        <v>80</v>
      </c>
      <c r="D2950" t="s">
        <v>100</v>
      </c>
      <c r="E2950" t="s">
        <v>162</v>
      </c>
      <c r="F2950" t="s">
        <v>8728</v>
      </c>
      <c r="G2950" t="s">
        <v>268</v>
      </c>
      <c r="H2950" t="s">
        <v>149</v>
      </c>
      <c r="I2950" t="s">
        <v>136</v>
      </c>
      <c r="J2950" t="s">
        <v>137</v>
      </c>
      <c r="K2950" t="s">
        <v>138</v>
      </c>
      <c r="L2950" t="s">
        <v>8729</v>
      </c>
      <c r="M2950" t="s">
        <v>8730</v>
      </c>
      <c r="N2950">
        <v>3.9819444439999998</v>
      </c>
      <c r="O2950">
        <v>0</v>
      </c>
      <c r="P2950">
        <v>24</v>
      </c>
      <c r="Q2950">
        <v>0</v>
      </c>
      <c r="R2950">
        <v>0</v>
      </c>
      <c r="S2950">
        <v>0</v>
      </c>
      <c r="T2950">
        <v>3</v>
      </c>
      <c r="U2950">
        <v>0</v>
      </c>
      <c r="V2950">
        <v>0</v>
      </c>
      <c r="W2950">
        <v>0</v>
      </c>
      <c r="X2950">
        <v>13.34766119400739</v>
      </c>
      <c r="Y2950">
        <v>0</v>
      </c>
      <c r="Z2950">
        <v>0</v>
      </c>
      <c r="AA2950">
        <v>0</v>
      </c>
      <c r="AB2950">
        <v>8.8062845350638685</v>
      </c>
      <c r="AC2950">
        <v>0</v>
      </c>
      <c r="AD2950">
        <v>0</v>
      </c>
      <c r="AE2950">
        <v>22.15394572907126</v>
      </c>
    </row>
    <row r="2951" spans="1:31" x14ac:dyDescent="0.25">
      <c r="A2951">
        <v>2416459</v>
      </c>
      <c r="B2951">
        <v>1</v>
      </c>
      <c r="C2951" t="s">
        <v>80</v>
      </c>
      <c r="D2951" t="s">
        <v>95</v>
      </c>
      <c r="E2951" t="s">
        <v>132</v>
      </c>
      <c r="F2951" t="s">
        <v>8731</v>
      </c>
      <c r="G2951" t="s">
        <v>215</v>
      </c>
      <c r="H2951" t="s">
        <v>135</v>
      </c>
      <c r="I2951" t="s">
        <v>136</v>
      </c>
      <c r="J2951" t="s">
        <v>137</v>
      </c>
      <c r="K2951" t="s">
        <v>138</v>
      </c>
      <c r="L2951" t="s">
        <v>8732</v>
      </c>
      <c r="M2951" t="s">
        <v>8733</v>
      </c>
      <c r="N2951">
        <v>1.551111111</v>
      </c>
      <c r="O2951">
        <v>0</v>
      </c>
      <c r="P2951">
        <v>224</v>
      </c>
      <c r="Q2951">
        <v>0</v>
      </c>
      <c r="R2951">
        <v>1</v>
      </c>
      <c r="S2951">
        <v>0</v>
      </c>
      <c r="T2951">
        <v>10</v>
      </c>
      <c r="U2951">
        <v>0</v>
      </c>
      <c r="V2951">
        <v>0</v>
      </c>
      <c r="W2951">
        <v>0</v>
      </c>
      <c r="X2951">
        <v>80.560039438719016</v>
      </c>
      <c r="Y2951">
        <v>0</v>
      </c>
      <c r="Z2951">
        <v>2.2915153608406662</v>
      </c>
      <c r="AA2951">
        <v>0</v>
      </c>
      <c r="AB2951">
        <v>4.9563784145254006</v>
      </c>
      <c r="AC2951">
        <v>0</v>
      </c>
      <c r="AD2951">
        <v>0</v>
      </c>
      <c r="AE2951">
        <v>87.807933214085082</v>
      </c>
    </row>
    <row r="2952" spans="1:31" x14ac:dyDescent="0.25">
      <c r="A2952">
        <v>2417063</v>
      </c>
      <c r="B2952">
        <v>1</v>
      </c>
      <c r="C2952" t="s">
        <v>80</v>
      </c>
      <c r="D2952" t="s">
        <v>84</v>
      </c>
      <c r="E2952" t="s">
        <v>146</v>
      </c>
      <c r="F2952" t="s">
        <v>8734</v>
      </c>
      <c r="G2952" t="s">
        <v>148</v>
      </c>
      <c r="H2952" t="s">
        <v>149</v>
      </c>
      <c r="I2952" t="s">
        <v>136</v>
      </c>
      <c r="J2952" t="s">
        <v>137</v>
      </c>
      <c r="K2952" t="s">
        <v>138</v>
      </c>
      <c r="L2952" t="s">
        <v>8735</v>
      </c>
      <c r="M2952" t="s">
        <v>8736</v>
      </c>
      <c r="N2952">
        <v>3.3119444439999999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1.3131202806448667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1.3131202806448667</v>
      </c>
    </row>
    <row r="2953" spans="1:31" x14ac:dyDescent="0.25">
      <c r="A2953">
        <v>2416668</v>
      </c>
      <c r="B2953">
        <v>1</v>
      </c>
      <c r="C2953" t="s">
        <v>81</v>
      </c>
      <c r="D2953" t="s">
        <v>120</v>
      </c>
      <c r="E2953" t="s">
        <v>141</v>
      </c>
      <c r="F2953" t="s">
        <v>8737</v>
      </c>
      <c r="G2953" t="s">
        <v>143</v>
      </c>
      <c r="H2953" t="s">
        <v>135</v>
      </c>
      <c r="I2953" t="s">
        <v>136</v>
      </c>
      <c r="J2953" t="s">
        <v>137</v>
      </c>
      <c r="K2953" t="s">
        <v>138</v>
      </c>
      <c r="L2953" t="s">
        <v>8738</v>
      </c>
      <c r="M2953" t="s">
        <v>8739</v>
      </c>
      <c r="N2953">
        <v>0.66833333299999997</v>
      </c>
      <c r="O2953">
        <v>0</v>
      </c>
      <c r="P2953">
        <v>601</v>
      </c>
      <c r="Q2953">
        <v>2</v>
      </c>
      <c r="R2953">
        <v>33</v>
      </c>
      <c r="S2953">
        <v>2</v>
      </c>
      <c r="T2953">
        <v>39</v>
      </c>
      <c r="U2953">
        <v>1</v>
      </c>
      <c r="V2953">
        <v>0</v>
      </c>
      <c r="W2953">
        <v>0</v>
      </c>
      <c r="X2953">
        <v>61.762226534398131</v>
      </c>
      <c r="Y2953">
        <v>2.3396114129035501</v>
      </c>
      <c r="Z2953">
        <v>1.585115254429639</v>
      </c>
      <c r="AA2953">
        <v>14.016240054657001</v>
      </c>
      <c r="AB2953">
        <v>11.779799109938553</v>
      </c>
      <c r="AC2953">
        <v>38.028708215798297</v>
      </c>
      <c r="AD2953">
        <v>0</v>
      </c>
      <c r="AE2953">
        <v>129.51170058212517</v>
      </c>
    </row>
    <row r="2954" spans="1:31" x14ac:dyDescent="0.25">
      <c r="A2954">
        <v>2416568</v>
      </c>
      <c r="B2954">
        <v>1</v>
      </c>
      <c r="C2954" t="s">
        <v>80</v>
      </c>
      <c r="D2954" t="s">
        <v>87</v>
      </c>
      <c r="E2954" t="s">
        <v>146</v>
      </c>
      <c r="F2954" t="s">
        <v>8740</v>
      </c>
      <c r="G2954" t="s">
        <v>282</v>
      </c>
      <c r="H2954" t="s">
        <v>149</v>
      </c>
      <c r="I2954" t="s">
        <v>136</v>
      </c>
      <c r="J2954" t="s">
        <v>137</v>
      </c>
      <c r="K2954" t="s">
        <v>138</v>
      </c>
      <c r="L2954" t="s">
        <v>8741</v>
      </c>
      <c r="M2954" t="s">
        <v>8742</v>
      </c>
      <c r="N2954">
        <v>0.80805555500000004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12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10.608679863962243</v>
      </c>
      <c r="AC2954">
        <v>0</v>
      </c>
      <c r="AD2954">
        <v>0</v>
      </c>
      <c r="AE2954">
        <v>10.608679863962243</v>
      </c>
    </row>
    <row r="2955" spans="1:31" x14ac:dyDescent="0.25">
      <c r="A2955">
        <v>2417355</v>
      </c>
      <c r="B2955">
        <v>1</v>
      </c>
      <c r="C2955" t="s">
        <v>81</v>
      </c>
      <c r="D2955" t="s">
        <v>124</v>
      </c>
      <c r="E2955" t="s">
        <v>146</v>
      </c>
      <c r="F2955" t="s">
        <v>8743</v>
      </c>
      <c r="G2955" t="s">
        <v>148</v>
      </c>
      <c r="H2955" t="s">
        <v>149</v>
      </c>
      <c r="I2955" t="s">
        <v>136</v>
      </c>
      <c r="J2955" t="s">
        <v>137</v>
      </c>
      <c r="K2955" t="s">
        <v>138</v>
      </c>
      <c r="L2955" t="s">
        <v>8744</v>
      </c>
      <c r="M2955" t="s">
        <v>8745</v>
      </c>
      <c r="N2955">
        <v>2.3313888880000002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1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0.38825075456826674</v>
      </c>
      <c r="AC2955">
        <v>0</v>
      </c>
      <c r="AD2955">
        <v>0</v>
      </c>
      <c r="AE2955">
        <v>0.38825075456826674</v>
      </c>
    </row>
    <row r="2956" spans="1:31" x14ac:dyDescent="0.25">
      <c r="A2956">
        <v>2416714</v>
      </c>
      <c r="B2956">
        <v>1</v>
      </c>
      <c r="C2956" t="s">
        <v>80</v>
      </c>
      <c r="D2956" t="s">
        <v>97</v>
      </c>
      <c r="E2956" t="s">
        <v>162</v>
      </c>
      <c r="F2956" t="s">
        <v>8746</v>
      </c>
      <c r="G2956" t="s">
        <v>164</v>
      </c>
      <c r="H2956" t="s">
        <v>149</v>
      </c>
      <c r="I2956" t="s">
        <v>136</v>
      </c>
      <c r="J2956" t="s">
        <v>137</v>
      </c>
      <c r="K2956" t="s">
        <v>138</v>
      </c>
      <c r="L2956" t="s">
        <v>8747</v>
      </c>
      <c r="M2956" t="s">
        <v>8748</v>
      </c>
      <c r="N2956">
        <v>2.227222222</v>
      </c>
      <c r="O2956">
        <v>0</v>
      </c>
      <c r="P2956">
        <v>74</v>
      </c>
      <c r="Q2956">
        <v>0</v>
      </c>
      <c r="R2956">
        <v>6</v>
      </c>
      <c r="S2956">
        <v>0</v>
      </c>
      <c r="T2956">
        <v>6</v>
      </c>
      <c r="U2956">
        <v>0</v>
      </c>
      <c r="V2956">
        <v>0</v>
      </c>
      <c r="W2956">
        <v>0</v>
      </c>
      <c r="X2956">
        <v>74.508943451568385</v>
      </c>
      <c r="Y2956">
        <v>0</v>
      </c>
      <c r="Z2956">
        <v>10.626010778914898</v>
      </c>
      <c r="AA2956">
        <v>0</v>
      </c>
      <c r="AB2956">
        <v>28.503852082123139</v>
      </c>
      <c r="AC2956">
        <v>0</v>
      </c>
      <c r="AD2956">
        <v>0</v>
      </c>
      <c r="AE2956">
        <v>113.63880631260642</v>
      </c>
    </row>
    <row r="2957" spans="1:31" x14ac:dyDescent="0.25">
      <c r="A2957">
        <v>2416860</v>
      </c>
      <c r="B2957">
        <v>1</v>
      </c>
      <c r="C2957" t="s">
        <v>81</v>
      </c>
      <c r="D2957" t="s">
        <v>113</v>
      </c>
      <c r="E2957" t="s">
        <v>141</v>
      </c>
      <c r="F2957" t="s">
        <v>8749</v>
      </c>
      <c r="G2957" t="s">
        <v>158</v>
      </c>
      <c r="H2957" t="s">
        <v>135</v>
      </c>
      <c r="I2957" t="s">
        <v>136</v>
      </c>
      <c r="J2957" t="s">
        <v>137</v>
      </c>
      <c r="K2957" t="s">
        <v>159</v>
      </c>
      <c r="L2957" t="s">
        <v>8750</v>
      </c>
      <c r="M2957" t="s">
        <v>8751</v>
      </c>
      <c r="N2957">
        <v>4.0986111110000003</v>
      </c>
      <c r="O2957">
        <v>0</v>
      </c>
      <c r="P2957">
        <v>597</v>
      </c>
      <c r="Q2957">
        <v>16</v>
      </c>
      <c r="R2957">
        <v>71</v>
      </c>
      <c r="S2957">
        <v>1</v>
      </c>
      <c r="T2957">
        <v>36</v>
      </c>
      <c r="U2957">
        <v>0</v>
      </c>
      <c r="V2957">
        <v>0</v>
      </c>
      <c r="W2957">
        <v>0</v>
      </c>
      <c r="X2957">
        <v>306.87328953564531</v>
      </c>
      <c r="Y2957">
        <v>13.744238840236557</v>
      </c>
      <c r="Z2957">
        <v>16.119142142940447</v>
      </c>
      <c r="AA2957">
        <v>0</v>
      </c>
      <c r="AB2957">
        <v>71.906342720872772</v>
      </c>
      <c r="AC2957">
        <v>0</v>
      </c>
      <c r="AD2957">
        <v>0</v>
      </c>
      <c r="AE2957">
        <v>408.64301323969511</v>
      </c>
    </row>
    <row r="2958" spans="1:31" x14ac:dyDescent="0.25">
      <c r="A2958">
        <v>2417401</v>
      </c>
      <c r="B2958">
        <v>1</v>
      </c>
      <c r="C2958" t="s">
        <v>80</v>
      </c>
      <c r="D2958" t="s">
        <v>88</v>
      </c>
      <c r="E2958" t="s">
        <v>162</v>
      </c>
      <c r="F2958" t="s">
        <v>8752</v>
      </c>
      <c r="G2958" t="s">
        <v>164</v>
      </c>
      <c r="H2958" t="s">
        <v>149</v>
      </c>
      <c r="I2958" t="s">
        <v>136</v>
      </c>
      <c r="J2958" t="s">
        <v>137</v>
      </c>
      <c r="K2958" t="s">
        <v>138</v>
      </c>
      <c r="L2958" t="s">
        <v>8753</v>
      </c>
      <c r="M2958" t="s">
        <v>8754</v>
      </c>
      <c r="N2958">
        <v>1.8472222220000001</v>
      </c>
      <c r="O2958">
        <v>0</v>
      </c>
      <c r="P2958">
        <v>158</v>
      </c>
      <c r="Q2958">
        <v>0</v>
      </c>
      <c r="R2958">
        <v>0</v>
      </c>
      <c r="S2958">
        <v>0</v>
      </c>
      <c r="T2958">
        <v>2</v>
      </c>
      <c r="U2958">
        <v>0</v>
      </c>
      <c r="V2958">
        <v>0</v>
      </c>
      <c r="W2958">
        <v>0</v>
      </c>
      <c r="X2958">
        <v>81.32264466608585</v>
      </c>
      <c r="Y2958">
        <v>0</v>
      </c>
      <c r="Z2958">
        <v>0</v>
      </c>
      <c r="AA2958">
        <v>0</v>
      </c>
      <c r="AB2958">
        <v>0.47993962587614997</v>
      </c>
      <c r="AC2958">
        <v>0</v>
      </c>
      <c r="AD2958">
        <v>0</v>
      </c>
      <c r="AE2958">
        <v>81.802584291962006</v>
      </c>
    </row>
    <row r="2959" spans="1:31" x14ac:dyDescent="0.25">
      <c r="A2959">
        <v>2417295</v>
      </c>
      <c r="B2959">
        <v>1</v>
      </c>
      <c r="C2959" t="s">
        <v>80</v>
      </c>
      <c r="D2959" t="s">
        <v>93</v>
      </c>
      <c r="E2959" t="s">
        <v>132</v>
      </c>
      <c r="F2959" t="s">
        <v>8755</v>
      </c>
      <c r="G2959" t="s">
        <v>215</v>
      </c>
      <c r="H2959" t="s">
        <v>135</v>
      </c>
      <c r="I2959" t="s">
        <v>136</v>
      </c>
      <c r="J2959" t="s">
        <v>137</v>
      </c>
      <c r="K2959" t="s">
        <v>138</v>
      </c>
      <c r="L2959" t="s">
        <v>8756</v>
      </c>
      <c r="M2959" t="s">
        <v>8757</v>
      </c>
      <c r="N2959">
        <v>5.1127777769999998</v>
      </c>
      <c r="O2959">
        <v>0</v>
      </c>
      <c r="P2959">
        <v>80</v>
      </c>
      <c r="Q2959">
        <v>0</v>
      </c>
      <c r="R2959">
        <v>5</v>
      </c>
      <c r="S2959">
        <v>0</v>
      </c>
      <c r="T2959">
        <v>4</v>
      </c>
      <c r="U2959">
        <v>0</v>
      </c>
      <c r="V2959">
        <v>0</v>
      </c>
      <c r="W2959">
        <v>0</v>
      </c>
      <c r="X2959">
        <v>64.951916836749717</v>
      </c>
      <c r="Y2959">
        <v>0</v>
      </c>
      <c r="Z2959">
        <v>10.981280487790334</v>
      </c>
      <c r="AA2959">
        <v>0</v>
      </c>
      <c r="AB2959">
        <v>10.211209970008863</v>
      </c>
      <c r="AC2959">
        <v>0</v>
      </c>
      <c r="AD2959">
        <v>0</v>
      </c>
      <c r="AE2959">
        <v>86.144407294548913</v>
      </c>
    </row>
    <row r="2960" spans="1:31" x14ac:dyDescent="0.25">
      <c r="A2960">
        <v>2416462</v>
      </c>
      <c r="B2960">
        <v>1</v>
      </c>
      <c r="C2960" t="s">
        <v>80</v>
      </c>
      <c r="D2960" t="s">
        <v>83</v>
      </c>
      <c r="E2960" t="s">
        <v>146</v>
      </c>
      <c r="F2960" t="s">
        <v>7674</v>
      </c>
      <c r="G2960" t="s">
        <v>282</v>
      </c>
      <c r="H2960" t="s">
        <v>149</v>
      </c>
      <c r="I2960" t="s">
        <v>136</v>
      </c>
      <c r="J2960" t="s">
        <v>137</v>
      </c>
      <c r="K2960" t="s">
        <v>138</v>
      </c>
      <c r="L2960" t="s">
        <v>8758</v>
      </c>
      <c r="M2960" t="s">
        <v>8759</v>
      </c>
      <c r="N2960">
        <v>1.6916666659999999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2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4.0648304445589334</v>
      </c>
      <c r="AC2960">
        <v>0</v>
      </c>
      <c r="AD2960">
        <v>0</v>
      </c>
      <c r="AE2960">
        <v>4.0648304445589334</v>
      </c>
    </row>
    <row r="2961" spans="1:31" x14ac:dyDescent="0.25">
      <c r="A2961">
        <v>2417481</v>
      </c>
      <c r="B2961">
        <v>1</v>
      </c>
      <c r="C2961" t="s">
        <v>80</v>
      </c>
      <c r="D2961" t="s">
        <v>88</v>
      </c>
      <c r="E2961" t="s">
        <v>132</v>
      </c>
      <c r="F2961" t="s">
        <v>1261</v>
      </c>
      <c r="G2961" t="s">
        <v>143</v>
      </c>
      <c r="H2961" t="s">
        <v>135</v>
      </c>
      <c r="I2961" t="s">
        <v>136</v>
      </c>
      <c r="J2961" t="s">
        <v>137</v>
      </c>
      <c r="K2961" t="s">
        <v>138</v>
      </c>
      <c r="L2961" t="s">
        <v>8760</v>
      </c>
      <c r="M2961" t="s">
        <v>8761</v>
      </c>
      <c r="N2961">
        <v>0.21083333300000001</v>
      </c>
      <c r="O2961">
        <v>0</v>
      </c>
      <c r="P2961">
        <v>653</v>
      </c>
      <c r="Q2961">
        <v>0</v>
      </c>
      <c r="R2961">
        <v>0</v>
      </c>
      <c r="S2961">
        <v>16</v>
      </c>
      <c r="T2961">
        <v>193</v>
      </c>
      <c r="U2961">
        <v>9</v>
      </c>
      <c r="V2961">
        <v>2</v>
      </c>
      <c r="W2961">
        <v>0</v>
      </c>
      <c r="X2961">
        <v>61.341827869188023</v>
      </c>
      <c r="Y2961">
        <v>0</v>
      </c>
      <c r="Z2961">
        <v>0</v>
      </c>
      <c r="AA2961">
        <v>66.401926699463587</v>
      </c>
      <c r="AB2961">
        <v>66.980538592736963</v>
      </c>
      <c r="AC2961">
        <v>150.14773083474205</v>
      </c>
      <c r="AD2961">
        <v>14.940772088971576</v>
      </c>
      <c r="AE2961">
        <v>359.81279608510221</v>
      </c>
    </row>
    <row r="2962" spans="1:31" x14ac:dyDescent="0.25">
      <c r="A2962">
        <v>2416940</v>
      </c>
      <c r="B2962">
        <v>1</v>
      </c>
      <c r="C2962" t="s">
        <v>81</v>
      </c>
      <c r="D2962" t="s">
        <v>120</v>
      </c>
      <c r="E2962" t="s">
        <v>162</v>
      </c>
      <c r="F2962" t="s">
        <v>8762</v>
      </c>
      <c r="G2962" t="s">
        <v>164</v>
      </c>
      <c r="H2962" t="s">
        <v>149</v>
      </c>
      <c r="I2962" t="s">
        <v>136</v>
      </c>
      <c r="J2962" t="s">
        <v>137</v>
      </c>
      <c r="K2962" t="s">
        <v>138</v>
      </c>
      <c r="L2962" t="s">
        <v>8763</v>
      </c>
      <c r="M2962" t="s">
        <v>8764</v>
      </c>
      <c r="N2962">
        <v>3.4797222219999999</v>
      </c>
      <c r="O2962">
        <v>0</v>
      </c>
      <c r="P2962">
        <v>8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1.5014663686514669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1.5014663686514669</v>
      </c>
    </row>
    <row r="2963" spans="1:31" x14ac:dyDescent="0.25">
      <c r="A2963">
        <v>2417438</v>
      </c>
      <c r="B2963">
        <v>1</v>
      </c>
      <c r="C2963" t="s">
        <v>81</v>
      </c>
      <c r="D2963" t="s">
        <v>123</v>
      </c>
      <c r="E2963" t="s">
        <v>152</v>
      </c>
      <c r="F2963" t="s">
        <v>8765</v>
      </c>
      <c r="G2963" t="s">
        <v>403</v>
      </c>
      <c r="H2963" t="s">
        <v>149</v>
      </c>
      <c r="I2963" t="s">
        <v>136</v>
      </c>
      <c r="J2963" t="s">
        <v>137</v>
      </c>
      <c r="K2963" t="s">
        <v>138</v>
      </c>
      <c r="L2963" t="s">
        <v>8766</v>
      </c>
      <c r="M2963" t="s">
        <v>8767</v>
      </c>
      <c r="N2963">
        <v>1.375</v>
      </c>
      <c r="O2963">
        <v>0</v>
      </c>
      <c r="P2963">
        <v>712</v>
      </c>
      <c r="Q2963">
        <v>0</v>
      </c>
      <c r="R2963">
        <v>0</v>
      </c>
      <c r="S2963">
        <v>0</v>
      </c>
      <c r="T2963">
        <v>88</v>
      </c>
      <c r="U2963">
        <v>0</v>
      </c>
      <c r="V2963">
        <v>1</v>
      </c>
      <c r="W2963">
        <v>0</v>
      </c>
      <c r="X2963">
        <v>195.51624561747036</v>
      </c>
      <c r="Y2963">
        <v>0</v>
      </c>
      <c r="Z2963">
        <v>0</v>
      </c>
      <c r="AA2963">
        <v>0</v>
      </c>
      <c r="AB2963">
        <v>43.900685689427512</v>
      </c>
      <c r="AC2963">
        <v>0</v>
      </c>
      <c r="AD2963">
        <v>12.819858741360001</v>
      </c>
      <c r="AE2963">
        <v>252.23679004825789</v>
      </c>
    </row>
    <row r="2964" spans="1:31" x14ac:dyDescent="0.25">
      <c r="A2964">
        <v>2416648</v>
      </c>
      <c r="B2964">
        <v>1</v>
      </c>
      <c r="C2964" t="s">
        <v>80</v>
      </c>
      <c r="D2964" t="s">
        <v>106</v>
      </c>
      <c r="E2964" t="s">
        <v>174</v>
      </c>
      <c r="F2964" t="s">
        <v>8768</v>
      </c>
      <c r="G2964" t="s">
        <v>158</v>
      </c>
      <c r="H2964" t="s">
        <v>135</v>
      </c>
      <c r="I2964" t="s">
        <v>136</v>
      </c>
      <c r="J2964" t="s">
        <v>137</v>
      </c>
      <c r="K2964" t="s">
        <v>159</v>
      </c>
      <c r="L2964" t="s">
        <v>8769</v>
      </c>
      <c r="M2964" t="s">
        <v>8770</v>
      </c>
      <c r="N2964">
        <v>1.480555555</v>
      </c>
      <c r="O2964">
        <v>0</v>
      </c>
      <c r="P2964">
        <v>1019</v>
      </c>
      <c r="Q2964">
        <v>0</v>
      </c>
      <c r="R2964">
        <v>1</v>
      </c>
      <c r="S2964">
        <v>1</v>
      </c>
      <c r="T2964">
        <v>915</v>
      </c>
      <c r="U2964">
        <v>0</v>
      </c>
      <c r="V2964">
        <v>0</v>
      </c>
      <c r="W2964">
        <v>0</v>
      </c>
      <c r="X2964">
        <v>240.20939269451281</v>
      </c>
      <c r="Y2964">
        <v>0</v>
      </c>
      <c r="Z2964">
        <v>0</v>
      </c>
      <c r="AA2964">
        <v>26.25815870265</v>
      </c>
      <c r="AB2964">
        <v>535.31339281919304</v>
      </c>
      <c r="AC2964">
        <v>0</v>
      </c>
      <c r="AD2964">
        <v>0</v>
      </c>
      <c r="AE2964">
        <v>801.78094421635592</v>
      </c>
    </row>
    <row r="2965" spans="1:31" x14ac:dyDescent="0.25">
      <c r="A2965">
        <v>2417630</v>
      </c>
      <c r="B2965">
        <v>1</v>
      </c>
      <c r="C2965" t="s">
        <v>80</v>
      </c>
      <c r="D2965" t="s">
        <v>105</v>
      </c>
      <c r="E2965" t="s">
        <v>152</v>
      </c>
      <c r="F2965" t="s">
        <v>8771</v>
      </c>
      <c r="G2965" t="s">
        <v>228</v>
      </c>
      <c r="H2965" t="s">
        <v>149</v>
      </c>
      <c r="I2965" t="s">
        <v>136</v>
      </c>
      <c r="J2965" t="s">
        <v>137</v>
      </c>
      <c r="K2965" t="s">
        <v>138</v>
      </c>
      <c r="L2965" t="s">
        <v>8772</v>
      </c>
      <c r="M2965" t="s">
        <v>8773</v>
      </c>
      <c r="N2965">
        <v>1.503333333</v>
      </c>
      <c r="O2965">
        <v>0</v>
      </c>
      <c r="P2965">
        <v>527</v>
      </c>
      <c r="Q2965">
        <v>0</v>
      </c>
      <c r="R2965">
        <v>0</v>
      </c>
      <c r="S2965">
        <v>0</v>
      </c>
      <c r="T2965">
        <v>43</v>
      </c>
      <c r="U2965">
        <v>0</v>
      </c>
      <c r="V2965">
        <v>0</v>
      </c>
      <c r="W2965">
        <v>0</v>
      </c>
      <c r="X2965">
        <v>190.01343638515334</v>
      </c>
      <c r="Y2965">
        <v>0</v>
      </c>
      <c r="Z2965">
        <v>0</v>
      </c>
      <c r="AA2965">
        <v>0</v>
      </c>
      <c r="AB2965">
        <v>20.311176004459721</v>
      </c>
      <c r="AC2965">
        <v>0</v>
      </c>
      <c r="AD2965">
        <v>0</v>
      </c>
      <c r="AE2965">
        <v>210.32461238961307</v>
      </c>
    </row>
    <row r="2966" spans="1:31" x14ac:dyDescent="0.25">
      <c r="A2966">
        <v>2416734</v>
      </c>
      <c r="B2966">
        <v>1</v>
      </c>
      <c r="C2966" t="s">
        <v>80</v>
      </c>
      <c r="D2966" t="s">
        <v>106</v>
      </c>
      <c r="E2966" t="s">
        <v>152</v>
      </c>
      <c r="F2966" t="s">
        <v>8774</v>
      </c>
      <c r="G2966" t="s">
        <v>154</v>
      </c>
      <c r="H2966" t="s">
        <v>149</v>
      </c>
      <c r="I2966" t="s">
        <v>136</v>
      </c>
      <c r="J2966" t="s">
        <v>137</v>
      </c>
      <c r="K2966" t="s">
        <v>138</v>
      </c>
      <c r="L2966" t="s">
        <v>8775</v>
      </c>
      <c r="M2966" t="s">
        <v>8776</v>
      </c>
      <c r="N2966">
        <v>2.4336111109999998</v>
      </c>
      <c r="O2966">
        <v>0</v>
      </c>
      <c r="P2966">
        <v>7</v>
      </c>
      <c r="Q2966">
        <v>0</v>
      </c>
      <c r="R2966">
        <v>14</v>
      </c>
      <c r="S2966">
        <v>0</v>
      </c>
      <c r="T2966">
        <v>3</v>
      </c>
      <c r="U2966">
        <v>0</v>
      </c>
      <c r="V2966">
        <v>0</v>
      </c>
      <c r="W2966">
        <v>0</v>
      </c>
      <c r="X2966">
        <v>0.80655577408315005</v>
      </c>
      <c r="Y2966">
        <v>0</v>
      </c>
      <c r="Z2966">
        <v>10.033859097972851</v>
      </c>
      <c r="AA2966">
        <v>0</v>
      </c>
      <c r="AB2966">
        <v>3.4044884570631258</v>
      </c>
      <c r="AC2966">
        <v>0</v>
      </c>
      <c r="AD2966">
        <v>0</v>
      </c>
      <c r="AE2966">
        <v>14.244903329119127</v>
      </c>
    </row>
    <row r="2967" spans="1:31" x14ac:dyDescent="0.25">
      <c r="A2967">
        <v>2417232</v>
      </c>
      <c r="B2967">
        <v>1</v>
      </c>
      <c r="C2967" t="s">
        <v>80</v>
      </c>
      <c r="D2967" t="s">
        <v>87</v>
      </c>
      <c r="E2967" t="s">
        <v>146</v>
      </c>
      <c r="F2967" t="s">
        <v>8777</v>
      </c>
      <c r="G2967" t="s">
        <v>148</v>
      </c>
      <c r="H2967" t="s">
        <v>149</v>
      </c>
      <c r="I2967" t="s">
        <v>136</v>
      </c>
      <c r="J2967" t="s">
        <v>137</v>
      </c>
      <c r="K2967" t="s">
        <v>138</v>
      </c>
      <c r="L2967" t="s">
        <v>8778</v>
      </c>
      <c r="M2967" t="s">
        <v>8779</v>
      </c>
      <c r="N2967">
        <v>1.198611111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48.060265088045099</v>
      </c>
      <c r="AC2967">
        <v>0</v>
      </c>
      <c r="AD2967">
        <v>0</v>
      </c>
      <c r="AE2967">
        <v>48.060265088045099</v>
      </c>
    </row>
    <row r="2968" spans="1:31" x14ac:dyDescent="0.25">
      <c r="A2968">
        <v>2417524</v>
      </c>
      <c r="B2968">
        <v>1</v>
      </c>
      <c r="C2968" t="s">
        <v>80</v>
      </c>
      <c r="D2968" t="s">
        <v>108</v>
      </c>
      <c r="E2968" t="s">
        <v>162</v>
      </c>
      <c r="F2968" t="s">
        <v>8780</v>
      </c>
      <c r="G2968" t="s">
        <v>164</v>
      </c>
      <c r="H2968" t="s">
        <v>149</v>
      </c>
      <c r="I2968" t="s">
        <v>136</v>
      </c>
      <c r="J2968" t="s">
        <v>137</v>
      </c>
      <c r="K2968" t="s">
        <v>138</v>
      </c>
      <c r="L2968" t="s">
        <v>8781</v>
      </c>
      <c r="M2968" t="s">
        <v>8782</v>
      </c>
      <c r="N2968">
        <v>1.0805555549999999</v>
      </c>
      <c r="O2968">
        <v>0</v>
      </c>
      <c r="P2968">
        <v>6</v>
      </c>
      <c r="Q2968">
        <v>0</v>
      </c>
      <c r="R2968">
        <v>2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0.6125580777434918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0.6125580777434918</v>
      </c>
    </row>
    <row r="2969" spans="1:31" x14ac:dyDescent="0.25">
      <c r="A2969">
        <v>2417212</v>
      </c>
      <c r="B2969">
        <v>1</v>
      </c>
      <c r="C2969" t="s">
        <v>80</v>
      </c>
      <c r="D2969" t="s">
        <v>104</v>
      </c>
      <c r="E2969" t="s">
        <v>174</v>
      </c>
      <c r="F2969" t="s">
        <v>8783</v>
      </c>
      <c r="G2969" t="s">
        <v>143</v>
      </c>
      <c r="H2969" t="s">
        <v>135</v>
      </c>
      <c r="I2969" t="s">
        <v>136</v>
      </c>
      <c r="J2969" t="s">
        <v>137</v>
      </c>
      <c r="K2969" t="s">
        <v>138</v>
      </c>
      <c r="L2969" t="s">
        <v>8784</v>
      </c>
      <c r="M2969" t="s">
        <v>8785</v>
      </c>
      <c r="N2969">
        <v>2.6036111110000002</v>
      </c>
      <c r="O2969">
        <v>9</v>
      </c>
      <c r="P2969">
        <v>114</v>
      </c>
      <c r="Q2969">
        <v>49</v>
      </c>
      <c r="R2969">
        <v>100</v>
      </c>
      <c r="S2969">
        <v>20</v>
      </c>
      <c r="T2969">
        <v>35</v>
      </c>
      <c r="U2969">
        <v>0</v>
      </c>
      <c r="V2969">
        <v>0</v>
      </c>
      <c r="W2969">
        <v>10.530385939670218</v>
      </c>
      <c r="X2969">
        <v>31.184962452304493</v>
      </c>
      <c r="Y2969">
        <v>197.74114196108454</v>
      </c>
      <c r="Z2969">
        <v>3.7436840067999566</v>
      </c>
      <c r="AA2969">
        <v>92.156766328927588</v>
      </c>
      <c r="AB2969">
        <v>26.350392753837127</v>
      </c>
      <c r="AC2969">
        <v>0</v>
      </c>
      <c r="AD2969">
        <v>0</v>
      </c>
      <c r="AE2969">
        <v>361.70733344262391</v>
      </c>
    </row>
    <row r="2970" spans="1:31" x14ac:dyDescent="0.25">
      <c r="A2970">
        <v>2416502</v>
      </c>
      <c r="B2970">
        <v>1</v>
      </c>
      <c r="C2970" t="s">
        <v>81</v>
      </c>
      <c r="D2970" t="s">
        <v>112</v>
      </c>
      <c r="E2970" t="s">
        <v>174</v>
      </c>
      <c r="F2970" t="s">
        <v>2877</v>
      </c>
      <c r="G2970" t="s">
        <v>176</v>
      </c>
      <c r="H2970" t="s">
        <v>135</v>
      </c>
      <c r="I2970" t="s">
        <v>136</v>
      </c>
      <c r="J2970" t="s">
        <v>137</v>
      </c>
      <c r="K2970" t="s">
        <v>159</v>
      </c>
      <c r="L2970" t="s">
        <v>8786</v>
      </c>
      <c r="M2970" t="s">
        <v>8787</v>
      </c>
      <c r="N2970">
        <v>7.3338888879999997</v>
      </c>
      <c r="O2970">
        <v>1</v>
      </c>
      <c r="P2970">
        <v>3</v>
      </c>
      <c r="Q2970">
        <v>13</v>
      </c>
      <c r="R2970">
        <v>71</v>
      </c>
      <c r="S2970">
        <v>5</v>
      </c>
      <c r="T2970">
        <v>7</v>
      </c>
      <c r="U2970">
        <v>0</v>
      </c>
      <c r="V2970">
        <v>0</v>
      </c>
      <c r="W2970">
        <v>1.4910696297563832</v>
      </c>
      <c r="X2970">
        <v>4.176552635168516</v>
      </c>
      <c r="Y2970">
        <v>2473.2168309430535</v>
      </c>
      <c r="Z2970">
        <v>127.64101897068242</v>
      </c>
      <c r="AA2970">
        <v>54.728718736904973</v>
      </c>
      <c r="AB2970">
        <v>65.997884236538823</v>
      </c>
      <c r="AC2970">
        <v>0</v>
      </c>
      <c r="AD2970">
        <v>0</v>
      </c>
      <c r="AE2970">
        <v>2727.2520751521051</v>
      </c>
    </row>
    <row r="2971" spans="1:31" x14ac:dyDescent="0.25">
      <c r="A2971">
        <v>2417166</v>
      </c>
      <c r="B2971">
        <v>1</v>
      </c>
      <c r="C2971" t="s">
        <v>81</v>
      </c>
      <c r="D2971" t="s">
        <v>123</v>
      </c>
      <c r="E2971" t="s">
        <v>162</v>
      </c>
      <c r="F2971" t="s">
        <v>8788</v>
      </c>
      <c r="G2971" t="s">
        <v>164</v>
      </c>
      <c r="H2971" t="s">
        <v>149</v>
      </c>
      <c r="I2971" t="s">
        <v>136</v>
      </c>
      <c r="J2971" t="s">
        <v>137</v>
      </c>
      <c r="K2971" t="s">
        <v>138</v>
      </c>
      <c r="L2971" t="s">
        <v>8789</v>
      </c>
      <c r="M2971" t="s">
        <v>8790</v>
      </c>
      <c r="N2971">
        <v>1.8677777769999999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40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33.669206268521179</v>
      </c>
      <c r="AC2971">
        <v>0</v>
      </c>
      <c r="AD2971">
        <v>0</v>
      </c>
      <c r="AE2971">
        <v>33.669206268521179</v>
      </c>
    </row>
    <row r="2972" spans="1:31" x14ac:dyDescent="0.25">
      <c r="A2972">
        <v>2416402</v>
      </c>
      <c r="B2972">
        <v>1</v>
      </c>
      <c r="C2972" t="s">
        <v>80</v>
      </c>
      <c r="D2972" t="s">
        <v>82</v>
      </c>
      <c r="E2972" t="s">
        <v>174</v>
      </c>
      <c r="F2972" t="s">
        <v>8791</v>
      </c>
      <c r="G2972" t="s">
        <v>565</v>
      </c>
      <c r="H2972" t="s">
        <v>135</v>
      </c>
      <c r="I2972" t="s">
        <v>136</v>
      </c>
      <c r="J2972" t="s">
        <v>137</v>
      </c>
      <c r="K2972" t="s">
        <v>159</v>
      </c>
      <c r="L2972" t="s">
        <v>8792</v>
      </c>
      <c r="M2972" t="s">
        <v>8793</v>
      </c>
      <c r="N2972">
        <v>0.34555555500000001</v>
      </c>
      <c r="O2972">
        <v>0</v>
      </c>
      <c r="P2972">
        <v>0</v>
      </c>
      <c r="Q2972">
        <v>0</v>
      </c>
      <c r="R2972">
        <v>0</v>
      </c>
      <c r="S2972">
        <v>1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82.485056896666677</v>
      </c>
      <c r="AB2972">
        <v>0</v>
      </c>
      <c r="AC2972">
        <v>0</v>
      </c>
      <c r="AD2972">
        <v>0</v>
      </c>
      <c r="AE2972">
        <v>82.485056896666677</v>
      </c>
    </row>
    <row r="2973" spans="1:31" x14ac:dyDescent="0.25">
      <c r="A2973">
        <v>2416525</v>
      </c>
      <c r="B2973">
        <v>1</v>
      </c>
      <c r="C2973" t="s">
        <v>80</v>
      </c>
      <c r="D2973" t="s">
        <v>82</v>
      </c>
      <c r="E2973" t="s">
        <v>146</v>
      </c>
      <c r="F2973" t="s">
        <v>8794</v>
      </c>
      <c r="G2973" t="s">
        <v>148</v>
      </c>
      <c r="H2973" t="s">
        <v>149</v>
      </c>
      <c r="I2973" t="s">
        <v>136</v>
      </c>
      <c r="J2973" t="s">
        <v>137</v>
      </c>
      <c r="K2973" t="s">
        <v>138</v>
      </c>
      <c r="L2973" t="s">
        <v>8795</v>
      </c>
      <c r="M2973" t="s">
        <v>8796</v>
      </c>
      <c r="N2973">
        <v>5.698611111</v>
      </c>
      <c r="O2973">
        <v>0</v>
      </c>
      <c r="P2973">
        <v>1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1.8499510345848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1.8499510345848</v>
      </c>
    </row>
    <row r="2974" spans="1:31" x14ac:dyDescent="0.25">
      <c r="A2974">
        <v>2416379</v>
      </c>
      <c r="B2974">
        <v>1</v>
      </c>
      <c r="C2974" t="s">
        <v>80</v>
      </c>
      <c r="D2974" t="s">
        <v>106</v>
      </c>
      <c r="E2974" t="s">
        <v>141</v>
      </c>
      <c r="F2974" t="s">
        <v>8797</v>
      </c>
      <c r="G2974" t="s">
        <v>143</v>
      </c>
      <c r="H2974" t="s">
        <v>135</v>
      </c>
      <c r="I2974" t="s">
        <v>278</v>
      </c>
      <c r="J2974" t="s">
        <v>137</v>
      </c>
      <c r="K2974" t="s">
        <v>138</v>
      </c>
      <c r="L2974" t="s">
        <v>8798</v>
      </c>
      <c r="M2974" t="s">
        <v>8799</v>
      </c>
      <c r="N2974">
        <v>1.4166666E-2</v>
      </c>
      <c r="O2974">
        <v>0</v>
      </c>
      <c r="P2974">
        <v>2139</v>
      </c>
      <c r="Q2974">
        <v>21</v>
      </c>
      <c r="R2974">
        <v>207</v>
      </c>
      <c r="S2974">
        <v>20</v>
      </c>
      <c r="T2974">
        <v>332</v>
      </c>
      <c r="U2974">
        <v>0</v>
      </c>
      <c r="V2974">
        <v>0</v>
      </c>
      <c r="W2974">
        <v>0</v>
      </c>
      <c r="X2974">
        <v>3.603577366459934</v>
      </c>
      <c r="Y2974">
        <v>0.33042473561233326</v>
      </c>
      <c r="Z2974">
        <v>1.0628903007112342</v>
      </c>
      <c r="AA2974">
        <v>0.46094047186714993</v>
      </c>
      <c r="AB2974">
        <v>1.3915401500667013</v>
      </c>
      <c r="AC2974">
        <v>0</v>
      </c>
      <c r="AD2974">
        <v>0</v>
      </c>
      <c r="AE2974">
        <v>6.8493730247173525</v>
      </c>
    </row>
    <row r="2975" spans="1:31" x14ac:dyDescent="0.25">
      <c r="A2975">
        <v>2417561</v>
      </c>
      <c r="B2975">
        <v>1</v>
      </c>
      <c r="C2975" t="s">
        <v>80</v>
      </c>
      <c r="D2975" t="s">
        <v>88</v>
      </c>
      <c r="E2975" t="s">
        <v>132</v>
      </c>
      <c r="F2975" t="s">
        <v>1261</v>
      </c>
      <c r="G2975" t="s">
        <v>143</v>
      </c>
      <c r="H2975" t="s">
        <v>135</v>
      </c>
      <c r="I2975" t="s">
        <v>136</v>
      </c>
      <c r="J2975" t="s">
        <v>137</v>
      </c>
      <c r="K2975" t="s">
        <v>138</v>
      </c>
      <c r="L2975" t="s">
        <v>8800</v>
      </c>
      <c r="M2975" t="s">
        <v>8801</v>
      </c>
      <c r="N2975">
        <v>0.22</v>
      </c>
      <c r="O2975">
        <v>0</v>
      </c>
      <c r="P2975">
        <v>653</v>
      </c>
      <c r="Q2975">
        <v>0</v>
      </c>
      <c r="R2975">
        <v>0</v>
      </c>
      <c r="S2975">
        <v>16</v>
      </c>
      <c r="T2975">
        <v>193</v>
      </c>
      <c r="U2975">
        <v>9</v>
      </c>
      <c r="V2975">
        <v>2</v>
      </c>
      <c r="W2975">
        <v>0</v>
      </c>
      <c r="X2975">
        <v>59.87831509056857</v>
      </c>
      <c r="Y2975">
        <v>0</v>
      </c>
      <c r="Z2975">
        <v>0</v>
      </c>
      <c r="AA2975">
        <v>64.354753410568492</v>
      </c>
      <c r="AB2975">
        <v>58.639104355925419</v>
      </c>
      <c r="AC2975">
        <v>150.11235856398511</v>
      </c>
      <c r="AD2975">
        <v>13.550196645709498</v>
      </c>
      <c r="AE2975">
        <v>346.53472806675705</v>
      </c>
    </row>
    <row r="2976" spans="1:31" x14ac:dyDescent="0.25">
      <c r="A2976">
        <v>2416671</v>
      </c>
      <c r="B2976">
        <v>1</v>
      </c>
      <c r="C2976" t="s">
        <v>80</v>
      </c>
      <c r="D2976" t="s">
        <v>101</v>
      </c>
      <c r="E2976" t="s">
        <v>162</v>
      </c>
      <c r="F2976" t="s">
        <v>8802</v>
      </c>
      <c r="G2976" t="s">
        <v>154</v>
      </c>
      <c r="H2976" t="s">
        <v>149</v>
      </c>
      <c r="I2976" t="s">
        <v>136</v>
      </c>
      <c r="J2976" t="s">
        <v>137</v>
      </c>
      <c r="K2976" t="s">
        <v>138</v>
      </c>
      <c r="L2976" t="s">
        <v>8803</v>
      </c>
      <c r="M2976" t="s">
        <v>8804</v>
      </c>
      <c r="N2976">
        <v>0.54638888799999996</v>
      </c>
      <c r="O2976">
        <v>0</v>
      </c>
      <c r="P2976">
        <v>97</v>
      </c>
      <c r="Q2976">
        <v>0</v>
      </c>
      <c r="R2976">
        <v>0</v>
      </c>
      <c r="S2976">
        <v>0</v>
      </c>
      <c r="T2976">
        <v>4</v>
      </c>
      <c r="U2976">
        <v>0</v>
      </c>
      <c r="V2976">
        <v>0</v>
      </c>
      <c r="W2976">
        <v>0</v>
      </c>
      <c r="X2976">
        <v>13.779188691955003</v>
      </c>
      <c r="Y2976">
        <v>0</v>
      </c>
      <c r="Z2976">
        <v>0</v>
      </c>
      <c r="AA2976">
        <v>0</v>
      </c>
      <c r="AB2976">
        <v>2.234041681315297</v>
      </c>
      <c r="AC2976">
        <v>0</v>
      </c>
      <c r="AD2976">
        <v>0</v>
      </c>
      <c r="AE2976">
        <v>16.0132303732703</v>
      </c>
    </row>
    <row r="2977" spans="1:31" x14ac:dyDescent="0.25">
      <c r="A2977">
        <v>2417607</v>
      </c>
      <c r="B2977">
        <v>1</v>
      </c>
      <c r="C2977" t="s">
        <v>80</v>
      </c>
      <c r="D2977" t="s">
        <v>93</v>
      </c>
      <c r="E2977" t="s">
        <v>152</v>
      </c>
      <c r="F2977" t="s">
        <v>8805</v>
      </c>
      <c r="G2977" t="s">
        <v>403</v>
      </c>
      <c r="H2977" t="s">
        <v>149</v>
      </c>
      <c r="I2977" t="s">
        <v>136</v>
      </c>
      <c r="J2977" t="s">
        <v>137</v>
      </c>
      <c r="K2977" t="s">
        <v>138</v>
      </c>
      <c r="L2977" t="s">
        <v>8806</v>
      </c>
      <c r="M2977" t="s">
        <v>8807</v>
      </c>
      <c r="N2977">
        <v>3.2552777769999999</v>
      </c>
      <c r="O2977">
        <v>0</v>
      </c>
      <c r="P2977">
        <v>2</v>
      </c>
      <c r="Q2977">
        <v>0</v>
      </c>
      <c r="R2977">
        <v>17</v>
      </c>
      <c r="S2977">
        <v>0</v>
      </c>
      <c r="T2977">
        <v>7</v>
      </c>
      <c r="U2977">
        <v>0</v>
      </c>
      <c r="V2977">
        <v>0</v>
      </c>
      <c r="W2977">
        <v>0</v>
      </c>
      <c r="X2977">
        <v>0.98653722986729175</v>
      </c>
      <c r="Y2977">
        <v>0</v>
      </c>
      <c r="Z2977">
        <v>55.757460957935237</v>
      </c>
      <c r="AA2977">
        <v>0</v>
      </c>
      <c r="AB2977">
        <v>12.309482044535802</v>
      </c>
      <c r="AC2977">
        <v>0</v>
      </c>
      <c r="AD2977">
        <v>0</v>
      </c>
      <c r="AE2977">
        <v>69.05348023233833</v>
      </c>
    </row>
    <row r="2978" spans="1:31" x14ac:dyDescent="0.25">
      <c r="A2978">
        <v>2417312</v>
      </c>
      <c r="B2978">
        <v>1</v>
      </c>
      <c r="C2978" t="s">
        <v>80</v>
      </c>
      <c r="D2978" t="s">
        <v>93</v>
      </c>
      <c r="E2978" t="s">
        <v>162</v>
      </c>
      <c r="F2978" t="s">
        <v>8808</v>
      </c>
      <c r="G2978" t="s">
        <v>164</v>
      </c>
      <c r="H2978" t="s">
        <v>149</v>
      </c>
      <c r="I2978" t="s">
        <v>136</v>
      </c>
      <c r="J2978" t="s">
        <v>137</v>
      </c>
      <c r="K2978" t="s">
        <v>138</v>
      </c>
      <c r="L2978" t="s">
        <v>8809</v>
      </c>
      <c r="M2978" t="s">
        <v>8810</v>
      </c>
      <c r="N2978">
        <v>8.6777777769999993</v>
      </c>
      <c r="O2978">
        <v>0</v>
      </c>
      <c r="P2978">
        <v>107</v>
      </c>
      <c r="Q2978">
        <v>0</v>
      </c>
      <c r="R2978">
        <v>3</v>
      </c>
      <c r="S2978">
        <v>0</v>
      </c>
      <c r="T2978">
        <v>16</v>
      </c>
      <c r="U2978">
        <v>0</v>
      </c>
      <c r="V2978">
        <v>0</v>
      </c>
      <c r="W2978">
        <v>0</v>
      </c>
      <c r="X2978">
        <v>90.678267791300286</v>
      </c>
      <c r="Y2978">
        <v>0</v>
      </c>
      <c r="Z2978">
        <v>0</v>
      </c>
      <c r="AA2978">
        <v>0</v>
      </c>
      <c r="AB2978">
        <v>43.157277954176003</v>
      </c>
      <c r="AC2978">
        <v>0</v>
      </c>
      <c r="AD2978">
        <v>0</v>
      </c>
      <c r="AE2978">
        <v>133.83554574547628</v>
      </c>
    </row>
    <row r="2979" spans="1:31" x14ac:dyDescent="0.25">
      <c r="A2979">
        <v>2416611</v>
      </c>
      <c r="B2979">
        <v>1</v>
      </c>
      <c r="C2979" t="s">
        <v>81</v>
      </c>
      <c r="D2979" t="s">
        <v>123</v>
      </c>
      <c r="E2979" t="s">
        <v>132</v>
      </c>
      <c r="F2979" t="s">
        <v>8344</v>
      </c>
      <c r="G2979" t="s">
        <v>215</v>
      </c>
      <c r="H2979" t="s">
        <v>135</v>
      </c>
      <c r="I2979" t="s">
        <v>136</v>
      </c>
      <c r="J2979" t="s">
        <v>137</v>
      </c>
      <c r="K2979" t="s">
        <v>138</v>
      </c>
      <c r="L2979" t="s">
        <v>8811</v>
      </c>
      <c r="M2979" t="s">
        <v>8812</v>
      </c>
      <c r="N2979">
        <v>0.520277777</v>
      </c>
      <c r="O2979">
        <v>0</v>
      </c>
      <c r="P2979">
        <v>5</v>
      </c>
      <c r="Q2979">
        <v>0</v>
      </c>
      <c r="R2979">
        <v>0</v>
      </c>
      <c r="S2979">
        <v>0</v>
      </c>
      <c r="T2979">
        <v>634</v>
      </c>
      <c r="U2979">
        <v>1</v>
      </c>
      <c r="V2979">
        <v>11</v>
      </c>
      <c r="W2979">
        <v>0</v>
      </c>
      <c r="X2979">
        <v>0.7682312241948499</v>
      </c>
      <c r="Y2979">
        <v>0</v>
      </c>
      <c r="Z2979">
        <v>0</v>
      </c>
      <c r="AA2979">
        <v>0</v>
      </c>
      <c r="AB2979">
        <v>213.69914568349299</v>
      </c>
      <c r="AC2979">
        <v>28.96961735988333</v>
      </c>
      <c r="AD2979">
        <v>103.61507612066606</v>
      </c>
      <c r="AE2979">
        <v>347.05207038823721</v>
      </c>
    </row>
    <row r="2980" spans="1:31" x14ac:dyDescent="0.25">
      <c r="A2980">
        <v>2416419</v>
      </c>
      <c r="B2980">
        <v>1</v>
      </c>
      <c r="C2980" t="s">
        <v>80</v>
      </c>
      <c r="D2980" t="s">
        <v>97</v>
      </c>
      <c r="E2980" t="s">
        <v>162</v>
      </c>
      <c r="F2980" t="s">
        <v>8813</v>
      </c>
      <c r="G2980" t="s">
        <v>164</v>
      </c>
      <c r="H2980" t="s">
        <v>149</v>
      </c>
      <c r="I2980" t="s">
        <v>136</v>
      </c>
      <c r="J2980" t="s">
        <v>137</v>
      </c>
      <c r="K2980" t="s">
        <v>138</v>
      </c>
      <c r="L2980" t="s">
        <v>8814</v>
      </c>
      <c r="M2980" t="s">
        <v>8815</v>
      </c>
      <c r="N2980">
        <v>1.1997222219999999</v>
      </c>
      <c r="O2980">
        <v>0</v>
      </c>
      <c r="P2980">
        <v>72</v>
      </c>
      <c r="Q2980">
        <v>0</v>
      </c>
      <c r="R2980">
        <v>0</v>
      </c>
      <c r="S2980">
        <v>0</v>
      </c>
      <c r="T2980">
        <v>3</v>
      </c>
      <c r="U2980">
        <v>0</v>
      </c>
      <c r="V2980">
        <v>0</v>
      </c>
      <c r="W2980">
        <v>0</v>
      </c>
      <c r="X2980">
        <v>11.039741841632919</v>
      </c>
      <c r="Y2980">
        <v>0</v>
      </c>
      <c r="Z2980">
        <v>0</v>
      </c>
      <c r="AA2980">
        <v>0</v>
      </c>
      <c r="AB2980">
        <v>1.1368299157963333</v>
      </c>
      <c r="AC2980">
        <v>0</v>
      </c>
      <c r="AD2980">
        <v>0</v>
      </c>
      <c r="AE2980">
        <v>12.176571757429253</v>
      </c>
    </row>
    <row r="2981" spans="1:31" x14ac:dyDescent="0.25">
      <c r="A2981">
        <v>2417398</v>
      </c>
      <c r="B2981">
        <v>1</v>
      </c>
      <c r="C2981" t="s">
        <v>80</v>
      </c>
      <c r="D2981" t="s">
        <v>100</v>
      </c>
      <c r="E2981" t="s">
        <v>162</v>
      </c>
      <c r="F2981" t="s">
        <v>8816</v>
      </c>
      <c r="G2981" t="s">
        <v>164</v>
      </c>
      <c r="H2981" t="s">
        <v>149</v>
      </c>
      <c r="I2981" t="s">
        <v>136</v>
      </c>
      <c r="J2981" t="s">
        <v>137</v>
      </c>
      <c r="K2981" t="s">
        <v>138</v>
      </c>
      <c r="L2981" t="s">
        <v>8817</v>
      </c>
      <c r="M2981" t="s">
        <v>7752</v>
      </c>
      <c r="N2981">
        <v>3.1472222219999999</v>
      </c>
      <c r="O2981">
        <v>0</v>
      </c>
      <c r="P2981">
        <v>10</v>
      </c>
      <c r="Q2981">
        <v>0</v>
      </c>
      <c r="R2981">
        <v>1</v>
      </c>
      <c r="S2981">
        <v>0</v>
      </c>
      <c r="T2981">
        <v>6</v>
      </c>
      <c r="U2981">
        <v>0</v>
      </c>
      <c r="V2981">
        <v>0</v>
      </c>
      <c r="W2981">
        <v>0</v>
      </c>
      <c r="X2981">
        <v>9.8112583916781499</v>
      </c>
      <c r="Y2981">
        <v>0</v>
      </c>
      <c r="Z2981">
        <v>1.5750273021000002E-2</v>
      </c>
      <c r="AA2981">
        <v>0</v>
      </c>
      <c r="AB2981">
        <v>11.676889014868662</v>
      </c>
      <c r="AC2981">
        <v>0</v>
      </c>
      <c r="AD2981">
        <v>0</v>
      </c>
      <c r="AE2981">
        <v>21.503897679567814</v>
      </c>
    </row>
    <row r="2982" spans="1:31" x14ac:dyDescent="0.25">
      <c r="A2982">
        <v>2416465</v>
      </c>
      <c r="B2982">
        <v>1</v>
      </c>
      <c r="C2982" t="s">
        <v>80</v>
      </c>
      <c r="D2982" t="s">
        <v>97</v>
      </c>
      <c r="E2982" t="s">
        <v>162</v>
      </c>
      <c r="F2982" t="s">
        <v>8818</v>
      </c>
      <c r="G2982" t="s">
        <v>164</v>
      </c>
      <c r="H2982" t="s">
        <v>149</v>
      </c>
      <c r="I2982" t="s">
        <v>136</v>
      </c>
      <c r="J2982" t="s">
        <v>137</v>
      </c>
      <c r="K2982" t="s">
        <v>138</v>
      </c>
      <c r="L2982" t="s">
        <v>8819</v>
      </c>
      <c r="M2982" t="s">
        <v>8820</v>
      </c>
      <c r="N2982">
        <v>1.6375</v>
      </c>
      <c r="O2982">
        <v>0</v>
      </c>
      <c r="P2982">
        <v>4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1.3716181320507084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1.3716181320507084</v>
      </c>
    </row>
    <row r="2983" spans="1:31" x14ac:dyDescent="0.25">
      <c r="A2983">
        <v>2416565</v>
      </c>
      <c r="B2983">
        <v>1</v>
      </c>
      <c r="C2983" t="s">
        <v>80</v>
      </c>
      <c r="D2983" t="s">
        <v>91</v>
      </c>
      <c r="E2983" t="s">
        <v>162</v>
      </c>
      <c r="F2983" t="s">
        <v>8821</v>
      </c>
      <c r="G2983" t="s">
        <v>455</v>
      </c>
      <c r="H2983" t="s">
        <v>149</v>
      </c>
      <c r="I2983" t="s">
        <v>136</v>
      </c>
      <c r="J2983" t="s">
        <v>137</v>
      </c>
      <c r="K2983" t="s">
        <v>138</v>
      </c>
      <c r="L2983" t="s">
        <v>8822</v>
      </c>
      <c r="M2983" t="s">
        <v>8823</v>
      </c>
      <c r="N2983">
        <v>2.227777777</v>
      </c>
      <c r="O2983">
        <v>0</v>
      </c>
      <c r="P2983">
        <v>12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4.7581156496709998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4.7581156496709998</v>
      </c>
    </row>
    <row r="2984" spans="1:31" x14ac:dyDescent="0.25">
      <c r="A2984">
        <v>2417650</v>
      </c>
      <c r="B2984">
        <v>1</v>
      </c>
      <c r="C2984" t="s">
        <v>81</v>
      </c>
      <c r="D2984" t="s">
        <v>113</v>
      </c>
      <c r="E2984" t="s">
        <v>146</v>
      </c>
      <c r="F2984" t="s">
        <v>8824</v>
      </c>
      <c r="G2984" t="s">
        <v>148</v>
      </c>
      <c r="H2984" t="s">
        <v>149</v>
      </c>
      <c r="I2984" t="s">
        <v>136</v>
      </c>
      <c r="J2984" t="s">
        <v>137</v>
      </c>
      <c r="K2984" t="s">
        <v>138</v>
      </c>
      <c r="L2984" t="s">
        <v>8825</v>
      </c>
      <c r="M2984" t="s">
        <v>8826</v>
      </c>
      <c r="N2984">
        <v>1.1802777769999999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0.28644646344710001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0.28644646344710001</v>
      </c>
    </row>
    <row r="2985" spans="1:31" x14ac:dyDescent="0.25">
      <c r="A2985">
        <v>2417458</v>
      </c>
      <c r="B2985">
        <v>1</v>
      </c>
      <c r="C2985" t="s">
        <v>81</v>
      </c>
      <c r="D2985" t="s">
        <v>115</v>
      </c>
      <c r="E2985" t="s">
        <v>146</v>
      </c>
      <c r="F2985" t="s">
        <v>8827</v>
      </c>
      <c r="G2985" t="s">
        <v>148</v>
      </c>
      <c r="H2985" t="s">
        <v>149</v>
      </c>
      <c r="I2985" t="s">
        <v>136</v>
      </c>
      <c r="J2985" t="s">
        <v>137</v>
      </c>
      <c r="K2985" t="s">
        <v>138</v>
      </c>
      <c r="L2985" t="s">
        <v>8828</v>
      </c>
      <c r="M2985" t="s">
        <v>8829</v>
      </c>
      <c r="N2985">
        <v>6.4963888880000003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0.11390318859068332</v>
      </c>
      <c r="Y2985">
        <v>0</v>
      </c>
      <c r="Z2985">
        <v>0</v>
      </c>
      <c r="AA2985">
        <v>0</v>
      </c>
      <c r="AB2985">
        <v>1.7673024778550586</v>
      </c>
      <c r="AC2985">
        <v>0</v>
      </c>
      <c r="AD2985">
        <v>0</v>
      </c>
      <c r="AE2985">
        <v>1.8812056664457419</v>
      </c>
    </row>
    <row r="2986" spans="1:31" x14ac:dyDescent="0.25">
      <c r="A2986">
        <v>2417627</v>
      </c>
      <c r="B2986">
        <v>1</v>
      </c>
      <c r="C2986" t="s">
        <v>80</v>
      </c>
      <c r="D2986" t="s">
        <v>110</v>
      </c>
      <c r="E2986" t="s">
        <v>146</v>
      </c>
      <c r="F2986" t="s">
        <v>8830</v>
      </c>
      <c r="G2986" t="s">
        <v>148</v>
      </c>
      <c r="H2986" t="s">
        <v>149</v>
      </c>
      <c r="I2986" t="s">
        <v>136</v>
      </c>
      <c r="J2986" t="s">
        <v>137</v>
      </c>
      <c r="K2986" t="s">
        <v>138</v>
      </c>
      <c r="L2986" t="s">
        <v>8831</v>
      </c>
      <c r="M2986" t="s">
        <v>8832</v>
      </c>
      <c r="N2986">
        <v>2.270277777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0.3630500756852334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0.3630500756852334</v>
      </c>
    </row>
    <row r="2987" spans="1:31" x14ac:dyDescent="0.25">
      <c r="A2987">
        <v>2417149</v>
      </c>
      <c r="B2987">
        <v>1</v>
      </c>
      <c r="C2987" t="s">
        <v>81</v>
      </c>
      <c r="D2987" t="s">
        <v>127</v>
      </c>
      <c r="E2987" t="s">
        <v>132</v>
      </c>
      <c r="F2987" t="s">
        <v>8833</v>
      </c>
      <c r="G2987" t="s">
        <v>158</v>
      </c>
      <c r="H2987" t="s">
        <v>135</v>
      </c>
      <c r="I2987" t="s">
        <v>136</v>
      </c>
      <c r="J2987" t="s">
        <v>137</v>
      </c>
      <c r="K2987" t="s">
        <v>159</v>
      </c>
      <c r="L2987" t="s">
        <v>8834</v>
      </c>
      <c r="M2987" t="s">
        <v>8835</v>
      </c>
      <c r="N2987">
        <v>1.102222222</v>
      </c>
      <c r="O2987">
        <v>0</v>
      </c>
      <c r="P2987">
        <v>1319</v>
      </c>
      <c r="Q2987">
        <v>0</v>
      </c>
      <c r="R2987">
        <v>0</v>
      </c>
      <c r="S2987">
        <v>1</v>
      </c>
      <c r="T2987">
        <v>64</v>
      </c>
      <c r="U2987">
        <v>0</v>
      </c>
      <c r="V2987">
        <v>0</v>
      </c>
      <c r="W2987">
        <v>0</v>
      </c>
      <c r="X2987">
        <v>247.40776147198125</v>
      </c>
      <c r="Y2987">
        <v>0</v>
      </c>
      <c r="Z2987">
        <v>0</v>
      </c>
      <c r="AA2987">
        <v>1.5298984634580113</v>
      </c>
      <c r="AB2987">
        <v>65.170102042440377</v>
      </c>
      <c r="AC2987">
        <v>0</v>
      </c>
      <c r="AD2987">
        <v>0</v>
      </c>
      <c r="AE2987">
        <v>314.10776197787965</v>
      </c>
    </row>
    <row r="2988" spans="1:31" x14ac:dyDescent="0.25">
      <c r="A2988">
        <v>2417272</v>
      </c>
      <c r="B2988">
        <v>1</v>
      </c>
      <c r="C2988" t="s">
        <v>80</v>
      </c>
      <c r="D2988" t="s">
        <v>96</v>
      </c>
      <c r="E2988" t="s">
        <v>146</v>
      </c>
      <c r="F2988" t="s">
        <v>8836</v>
      </c>
      <c r="G2988" t="s">
        <v>148</v>
      </c>
      <c r="H2988" t="s">
        <v>149</v>
      </c>
      <c r="I2988" t="s">
        <v>136</v>
      </c>
      <c r="J2988" t="s">
        <v>137</v>
      </c>
      <c r="K2988" t="s">
        <v>138</v>
      </c>
      <c r="L2988" t="s">
        <v>8837</v>
      </c>
      <c r="M2988" t="s">
        <v>8838</v>
      </c>
      <c r="N2988">
        <v>1.6025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</row>
    <row r="2989" spans="1:31" x14ac:dyDescent="0.25">
      <c r="A2989">
        <v>2416817</v>
      </c>
      <c r="B2989">
        <v>1</v>
      </c>
      <c r="C2989" t="s">
        <v>80</v>
      </c>
      <c r="D2989" t="s">
        <v>84</v>
      </c>
      <c r="E2989" t="s">
        <v>146</v>
      </c>
      <c r="F2989" t="s">
        <v>8839</v>
      </c>
      <c r="G2989" t="s">
        <v>148</v>
      </c>
      <c r="H2989" t="s">
        <v>149</v>
      </c>
      <c r="I2989" t="s">
        <v>136</v>
      </c>
      <c r="J2989" t="s">
        <v>137</v>
      </c>
      <c r="K2989" t="s">
        <v>138</v>
      </c>
      <c r="L2989" t="s">
        <v>8840</v>
      </c>
      <c r="M2989" t="s">
        <v>8841</v>
      </c>
      <c r="N2989">
        <v>2.3338888880000002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2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7.6765690753738216</v>
      </c>
      <c r="AC2989">
        <v>0</v>
      </c>
      <c r="AD2989">
        <v>0</v>
      </c>
      <c r="AE2989">
        <v>7.6765690753738216</v>
      </c>
    </row>
    <row r="2990" spans="1:31" x14ac:dyDescent="0.25">
      <c r="A2990">
        <v>2417172</v>
      </c>
      <c r="B2990">
        <v>1</v>
      </c>
      <c r="C2990" t="s">
        <v>80</v>
      </c>
      <c r="D2990" t="s">
        <v>103</v>
      </c>
      <c r="E2990" t="s">
        <v>174</v>
      </c>
      <c r="F2990" t="s">
        <v>8842</v>
      </c>
      <c r="G2990" t="s">
        <v>238</v>
      </c>
      <c r="H2990" t="s">
        <v>135</v>
      </c>
      <c r="I2990" t="s">
        <v>136</v>
      </c>
      <c r="J2990" t="s">
        <v>137</v>
      </c>
      <c r="K2990" t="s">
        <v>138</v>
      </c>
      <c r="L2990" t="s">
        <v>8843</v>
      </c>
      <c r="M2990" t="s">
        <v>8844</v>
      </c>
      <c r="N2990">
        <v>6.8688888879999999</v>
      </c>
      <c r="O2990">
        <v>0</v>
      </c>
      <c r="P2990">
        <v>0</v>
      </c>
      <c r="Q2990">
        <v>0</v>
      </c>
      <c r="R2990">
        <v>0</v>
      </c>
      <c r="S2990">
        <v>39</v>
      </c>
      <c r="T2990">
        <v>1</v>
      </c>
      <c r="U2990">
        <v>42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2330.0903168566556</v>
      </c>
      <c r="AB2990">
        <v>3.459227901333334</v>
      </c>
      <c r="AC2990">
        <v>21964.57178800078</v>
      </c>
      <c r="AD2990">
        <v>0</v>
      </c>
      <c r="AE2990">
        <v>24298.121332758768</v>
      </c>
    </row>
    <row r="2991" spans="1:31" x14ac:dyDescent="0.25">
      <c r="A2991">
        <v>2417292</v>
      </c>
      <c r="B2991">
        <v>1</v>
      </c>
      <c r="C2991" t="s">
        <v>80</v>
      </c>
      <c r="D2991" t="s">
        <v>89</v>
      </c>
      <c r="E2991" t="s">
        <v>146</v>
      </c>
      <c r="F2991" t="s">
        <v>8845</v>
      </c>
      <c r="G2991" t="s">
        <v>199</v>
      </c>
      <c r="H2991" t="s">
        <v>149</v>
      </c>
      <c r="I2991" t="s">
        <v>136</v>
      </c>
      <c r="J2991" t="s">
        <v>137</v>
      </c>
      <c r="K2991" t="s">
        <v>138</v>
      </c>
      <c r="L2991" t="s">
        <v>8846</v>
      </c>
      <c r="M2991" t="s">
        <v>8847</v>
      </c>
      <c r="N2991">
        <v>4.0691666660000001</v>
      </c>
      <c r="O2991">
        <v>0</v>
      </c>
      <c r="P2991">
        <v>3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2.9052549630791993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2.9052549630791993</v>
      </c>
    </row>
    <row r="2992" spans="1:31" x14ac:dyDescent="0.25">
      <c r="A2992">
        <v>2416651</v>
      </c>
      <c r="B2992">
        <v>1</v>
      </c>
      <c r="C2992" t="s">
        <v>80</v>
      </c>
      <c r="D2992" t="s">
        <v>88</v>
      </c>
      <c r="E2992" t="s">
        <v>241</v>
      </c>
      <c r="F2992" t="s">
        <v>8848</v>
      </c>
      <c r="G2992" t="s">
        <v>7895</v>
      </c>
      <c r="H2992" t="s">
        <v>3075</v>
      </c>
      <c r="I2992" t="s">
        <v>136</v>
      </c>
      <c r="J2992" t="s">
        <v>137</v>
      </c>
      <c r="K2992" t="s">
        <v>138</v>
      </c>
      <c r="L2992" t="s">
        <v>8849</v>
      </c>
      <c r="M2992" t="s">
        <v>8002</v>
      </c>
      <c r="N2992">
        <v>0.402777777</v>
      </c>
      <c r="O2992">
        <v>0</v>
      </c>
      <c r="P2992">
        <v>2590</v>
      </c>
      <c r="Q2992">
        <v>0</v>
      </c>
      <c r="R2992">
        <v>0</v>
      </c>
      <c r="S2992">
        <v>0</v>
      </c>
      <c r="T2992">
        <v>265</v>
      </c>
      <c r="U2992">
        <v>0</v>
      </c>
      <c r="V2992">
        <v>1</v>
      </c>
      <c r="W2992">
        <v>0</v>
      </c>
      <c r="X2992">
        <v>260.4422835676761</v>
      </c>
      <c r="Y2992">
        <v>0</v>
      </c>
      <c r="Z2992">
        <v>0</v>
      </c>
      <c r="AA2992">
        <v>0</v>
      </c>
      <c r="AB2992">
        <v>182.94166174476246</v>
      </c>
      <c r="AC2992">
        <v>0</v>
      </c>
      <c r="AD2992">
        <v>70.960030519914994</v>
      </c>
      <c r="AE2992">
        <v>514.34397583235352</v>
      </c>
    </row>
    <row r="2993" spans="1:31" x14ac:dyDescent="0.25">
      <c r="A2993">
        <v>2417584</v>
      </c>
      <c r="B2993">
        <v>1</v>
      </c>
      <c r="C2993" t="s">
        <v>80</v>
      </c>
      <c r="D2993" t="s">
        <v>106</v>
      </c>
      <c r="E2993" t="s">
        <v>132</v>
      </c>
      <c r="F2993" t="s">
        <v>8850</v>
      </c>
      <c r="G2993" t="s">
        <v>215</v>
      </c>
      <c r="H2993" t="s">
        <v>135</v>
      </c>
      <c r="I2993" t="s">
        <v>136</v>
      </c>
      <c r="J2993" t="s">
        <v>137</v>
      </c>
      <c r="K2993" t="s">
        <v>138</v>
      </c>
      <c r="L2993" t="s">
        <v>8851</v>
      </c>
      <c r="M2993" t="s">
        <v>8852</v>
      </c>
      <c r="N2993">
        <v>4.8197222220000002</v>
      </c>
      <c r="O2993">
        <v>1</v>
      </c>
      <c r="P2993">
        <v>0</v>
      </c>
      <c r="Q2993">
        <v>0</v>
      </c>
      <c r="R2993">
        <v>0</v>
      </c>
      <c r="S2993">
        <v>1</v>
      </c>
      <c r="T2993">
        <v>0</v>
      </c>
      <c r="U2993">
        <v>0</v>
      </c>
      <c r="V2993">
        <v>0</v>
      </c>
      <c r="W2993">
        <v>1.1176437718404</v>
      </c>
      <c r="X2993">
        <v>0</v>
      </c>
      <c r="Y2993">
        <v>0</v>
      </c>
      <c r="Z2993">
        <v>0</v>
      </c>
      <c r="AA2993">
        <v>34.718582846437499</v>
      </c>
      <c r="AB2993">
        <v>0</v>
      </c>
      <c r="AC2993">
        <v>0</v>
      </c>
      <c r="AD2993">
        <v>0</v>
      </c>
      <c r="AE2993">
        <v>35.836226618277898</v>
      </c>
    </row>
    <row r="2994" spans="1:31" x14ac:dyDescent="0.25">
      <c r="A2994">
        <v>2417335</v>
      </c>
      <c r="B2994">
        <v>1</v>
      </c>
      <c r="C2994" t="s">
        <v>80</v>
      </c>
      <c r="D2994" t="s">
        <v>94</v>
      </c>
      <c r="E2994" t="s">
        <v>152</v>
      </c>
      <c r="F2994" t="s">
        <v>8853</v>
      </c>
      <c r="G2994" t="s">
        <v>154</v>
      </c>
      <c r="H2994" t="s">
        <v>149</v>
      </c>
      <c r="I2994" t="s">
        <v>136</v>
      </c>
      <c r="J2994" t="s">
        <v>137</v>
      </c>
      <c r="K2994" t="s">
        <v>138</v>
      </c>
      <c r="L2994" t="s">
        <v>8854</v>
      </c>
      <c r="M2994" t="s">
        <v>8817</v>
      </c>
      <c r="N2994">
        <v>0.27222222200000001</v>
      </c>
      <c r="O2994">
        <v>0</v>
      </c>
      <c r="P2994">
        <v>206</v>
      </c>
      <c r="Q2994">
        <v>0</v>
      </c>
      <c r="R2994">
        <v>0</v>
      </c>
      <c r="S2994">
        <v>0</v>
      </c>
      <c r="T2994">
        <v>10</v>
      </c>
      <c r="U2994">
        <v>0</v>
      </c>
      <c r="V2994">
        <v>0</v>
      </c>
      <c r="W2994">
        <v>0</v>
      </c>
      <c r="X2994">
        <v>11.702413236022739</v>
      </c>
      <c r="Y2994">
        <v>0</v>
      </c>
      <c r="Z2994">
        <v>0</v>
      </c>
      <c r="AA2994">
        <v>0</v>
      </c>
      <c r="AB2994">
        <v>1.1387091922003112</v>
      </c>
      <c r="AC2994">
        <v>0</v>
      </c>
      <c r="AD2994">
        <v>0</v>
      </c>
      <c r="AE2994">
        <v>12.84112242822305</v>
      </c>
    </row>
    <row r="2995" spans="1:31" x14ac:dyDescent="0.25">
      <c r="A2995">
        <v>2417086</v>
      </c>
      <c r="B2995">
        <v>1</v>
      </c>
      <c r="C2995" t="s">
        <v>80</v>
      </c>
      <c r="D2995" t="s">
        <v>87</v>
      </c>
      <c r="E2995" t="s">
        <v>146</v>
      </c>
      <c r="F2995" t="s">
        <v>8855</v>
      </c>
      <c r="G2995" t="s">
        <v>148</v>
      </c>
      <c r="H2995" t="s">
        <v>149</v>
      </c>
      <c r="I2995" t="s">
        <v>136</v>
      </c>
      <c r="J2995" t="s">
        <v>137</v>
      </c>
      <c r="K2995" t="s">
        <v>138</v>
      </c>
      <c r="L2995" t="s">
        <v>8856</v>
      </c>
      <c r="M2995" t="s">
        <v>8298</v>
      </c>
      <c r="N2995">
        <v>1.688055555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0.26832568766205001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0.26832568766205001</v>
      </c>
    </row>
    <row r="2996" spans="1:31" x14ac:dyDescent="0.25">
      <c r="A2996">
        <v>2416445</v>
      </c>
      <c r="B2996">
        <v>1</v>
      </c>
      <c r="C2996" t="s">
        <v>81</v>
      </c>
      <c r="D2996" t="s">
        <v>128</v>
      </c>
      <c r="E2996" t="s">
        <v>141</v>
      </c>
      <c r="F2996" t="s">
        <v>7741</v>
      </c>
      <c r="G2996" t="s">
        <v>143</v>
      </c>
      <c r="H2996" t="s">
        <v>135</v>
      </c>
      <c r="I2996" t="s">
        <v>136</v>
      </c>
      <c r="J2996" t="s">
        <v>137</v>
      </c>
      <c r="K2996" t="s">
        <v>138</v>
      </c>
      <c r="L2996" t="s">
        <v>8857</v>
      </c>
      <c r="M2996" t="s">
        <v>7742</v>
      </c>
      <c r="N2996">
        <v>0.96944444399999996</v>
      </c>
      <c r="O2996">
        <v>8</v>
      </c>
      <c r="P2996">
        <v>1243</v>
      </c>
      <c r="Q2996">
        <v>4</v>
      </c>
      <c r="R2996">
        <v>2</v>
      </c>
      <c r="S2996">
        <v>3</v>
      </c>
      <c r="T2996">
        <v>86</v>
      </c>
      <c r="U2996">
        <v>0</v>
      </c>
      <c r="V2996">
        <v>0</v>
      </c>
      <c r="W2996">
        <v>1.2586023453693331</v>
      </c>
      <c r="X2996">
        <v>106.82304593234781</v>
      </c>
      <c r="Y2996">
        <v>0.67463388199666663</v>
      </c>
      <c r="Z2996">
        <v>2.3690606230243332</v>
      </c>
      <c r="AA2996">
        <v>3.0836722258459996</v>
      </c>
      <c r="AB2996">
        <v>13.71664521924305</v>
      </c>
      <c r="AC2996">
        <v>0</v>
      </c>
      <c r="AD2996">
        <v>0</v>
      </c>
      <c r="AE2996">
        <v>127.92566022782721</v>
      </c>
    </row>
    <row r="2997" spans="1:31" x14ac:dyDescent="0.25">
      <c r="A2997">
        <v>2416482</v>
      </c>
      <c r="B2997">
        <v>1</v>
      </c>
      <c r="C2997" t="s">
        <v>80</v>
      </c>
      <c r="D2997" t="s">
        <v>100</v>
      </c>
      <c r="E2997" t="s">
        <v>141</v>
      </c>
      <c r="F2997" t="s">
        <v>1255</v>
      </c>
      <c r="G2997" t="s">
        <v>249</v>
      </c>
      <c r="H2997" t="s">
        <v>135</v>
      </c>
      <c r="I2997" t="s">
        <v>136</v>
      </c>
      <c r="J2997" t="s">
        <v>137</v>
      </c>
      <c r="K2997" t="s">
        <v>138</v>
      </c>
      <c r="L2997" t="s">
        <v>8858</v>
      </c>
      <c r="M2997" t="s">
        <v>8859</v>
      </c>
      <c r="N2997">
        <v>8.1741666659999996</v>
      </c>
      <c r="O2997">
        <v>5</v>
      </c>
      <c r="P2997">
        <v>164</v>
      </c>
      <c r="Q2997">
        <v>5</v>
      </c>
      <c r="R2997">
        <v>60</v>
      </c>
      <c r="S2997">
        <v>13</v>
      </c>
      <c r="T2997">
        <v>63</v>
      </c>
      <c r="U2997">
        <v>2</v>
      </c>
      <c r="V2997">
        <v>1</v>
      </c>
      <c r="W2997">
        <v>41.509327751068099</v>
      </c>
      <c r="X2997">
        <v>261.31117751353833</v>
      </c>
      <c r="Y2997">
        <v>11.448044110694612</v>
      </c>
      <c r="Z2997">
        <v>101.66480957320734</v>
      </c>
      <c r="AA2997">
        <v>725.5595981709331</v>
      </c>
      <c r="AB2997">
        <v>563.18922690966383</v>
      </c>
      <c r="AC2997">
        <v>1055.2762560909059</v>
      </c>
      <c r="AD2997">
        <v>55.861095853310971</v>
      </c>
      <c r="AE2997">
        <v>2815.8195359733222</v>
      </c>
    </row>
    <row r="2998" spans="1:31" x14ac:dyDescent="0.25">
      <c r="A2998">
        <v>2416980</v>
      </c>
      <c r="B2998">
        <v>1</v>
      </c>
      <c r="C2998" t="s">
        <v>80</v>
      </c>
      <c r="D2998" t="s">
        <v>106</v>
      </c>
      <c r="E2998" t="s">
        <v>162</v>
      </c>
      <c r="F2998" t="s">
        <v>8860</v>
      </c>
      <c r="G2998" t="s">
        <v>164</v>
      </c>
      <c r="H2998" t="s">
        <v>149</v>
      </c>
      <c r="I2998" t="s">
        <v>136</v>
      </c>
      <c r="J2998" t="s">
        <v>137</v>
      </c>
      <c r="K2998" t="s">
        <v>138</v>
      </c>
      <c r="L2998" t="s">
        <v>8861</v>
      </c>
      <c r="M2998" t="s">
        <v>8862</v>
      </c>
      <c r="N2998">
        <v>1.1944444439999999</v>
      </c>
      <c r="O2998">
        <v>0</v>
      </c>
      <c r="P2998">
        <v>15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3.3137939198179005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3.3137939198179005</v>
      </c>
    </row>
    <row r="2999" spans="1:31" x14ac:dyDescent="0.25">
      <c r="A2999">
        <v>2417421</v>
      </c>
      <c r="B2999">
        <v>1</v>
      </c>
      <c r="C2999" t="s">
        <v>80</v>
      </c>
      <c r="D2999" t="s">
        <v>93</v>
      </c>
      <c r="E2999" t="s">
        <v>174</v>
      </c>
      <c r="F2999" t="s">
        <v>8863</v>
      </c>
      <c r="G2999" t="s">
        <v>143</v>
      </c>
      <c r="H2999" t="s">
        <v>135</v>
      </c>
      <c r="I2999" t="s">
        <v>136</v>
      </c>
      <c r="J2999" t="s">
        <v>137</v>
      </c>
      <c r="K2999" t="s">
        <v>138</v>
      </c>
      <c r="L2999" t="s">
        <v>8864</v>
      </c>
      <c r="M2999" t="s">
        <v>8865</v>
      </c>
      <c r="N2999">
        <v>2.2580555549999999</v>
      </c>
      <c r="O2999">
        <v>2</v>
      </c>
      <c r="P2999">
        <v>337</v>
      </c>
      <c r="Q2999">
        <v>10</v>
      </c>
      <c r="R2999">
        <v>267</v>
      </c>
      <c r="S2999">
        <v>2</v>
      </c>
      <c r="T2999">
        <v>121</v>
      </c>
      <c r="U2999">
        <v>0</v>
      </c>
      <c r="V2999">
        <v>0</v>
      </c>
      <c r="W2999">
        <v>10.057521676608419</v>
      </c>
      <c r="X2999">
        <v>8.7461922223768429</v>
      </c>
      <c r="Y2999">
        <v>28.938165082698838</v>
      </c>
      <c r="Z2999">
        <v>23.76860761085597</v>
      </c>
      <c r="AA2999">
        <v>3.2833856697322998</v>
      </c>
      <c r="AB2999">
        <v>57.342237557313574</v>
      </c>
      <c r="AC2999">
        <v>0</v>
      </c>
      <c r="AD2999">
        <v>0</v>
      </c>
      <c r="AE2999">
        <v>132.13610981958593</v>
      </c>
    </row>
    <row r="3000" spans="1:31" x14ac:dyDescent="0.25">
      <c r="A3000">
        <v>2416396</v>
      </c>
      <c r="B3000">
        <v>1</v>
      </c>
      <c r="C3000" t="s">
        <v>80</v>
      </c>
      <c r="D3000" t="s">
        <v>106</v>
      </c>
      <c r="E3000" t="s">
        <v>152</v>
      </c>
      <c r="F3000" t="s">
        <v>8866</v>
      </c>
      <c r="G3000" t="s">
        <v>403</v>
      </c>
      <c r="H3000" t="s">
        <v>149</v>
      </c>
      <c r="I3000" t="s">
        <v>136</v>
      </c>
      <c r="J3000" t="s">
        <v>137</v>
      </c>
      <c r="K3000" t="s">
        <v>138</v>
      </c>
      <c r="L3000" t="s">
        <v>8867</v>
      </c>
      <c r="M3000" t="s">
        <v>8868</v>
      </c>
      <c r="N3000">
        <v>0.700555555</v>
      </c>
      <c r="O3000">
        <v>0</v>
      </c>
      <c r="P3000">
        <v>7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0.63000692600833363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0.63000692600833363</v>
      </c>
    </row>
    <row r="3001" spans="1:31" x14ac:dyDescent="0.25">
      <c r="A3001">
        <v>2417527</v>
      </c>
      <c r="B3001">
        <v>1</v>
      </c>
      <c r="C3001" t="s">
        <v>81</v>
      </c>
      <c r="D3001" t="s">
        <v>120</v>
      </c>
      <c r="E3001" t="s">
        <v>146</v>
      </c>
      <c r="F3001" t="s">
        <v>8869</v>
      </c>
      <c r="G3001" t="s">
        <v>148</v>
      </c>
      <c r="H3001" t="s">
        <v>149</v>
      </c>
      <c r="I3001" t="s">
        <v>136</v>
      </c>
      <c r="J3001" t="s">
        <v>137</v>
      </c>
      <c r="K3001" t="s">
        <v>138</v>
      </c>
      <c r="L3001" t="s">
        <v>8870</v>
      </c>
      <c r="M3001" t="s">
        <v>8871</v>
      </c>
      <c r="N3001">
        <v>2.9088888879999999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0.31330622666920005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0.31330622666920005</v>
      </c>
    </row>
    <row r="3002" spans="1:31" x14ac:dyDescent="0.25">
      <c r="A3002">
        <v>2417129</v>
      </c>
      <c r="B3002">
        <v>1</v>
      </c>
      <c r="C3002" t="s">
        <v>81</v>
      </c>
      <c r="D3002" t="s">
        <v>118</v>
      </c>
      <c r="E3002" t="s">
        <v>141</v>
      </c>
      <c r="F3002" t="s">
        <v>3009</v>
      </c>
      <c r="G3002" t="s">
        <v>143</v>
      </c>
      <c r="H3002" t="s">
        <v>135</v>
      </c>
      <c r="I3002" t="s">
        <v>136</v>
      </c>
      <c r="J3002" t="s">
        <v>137</v>
      </c>
      <c r="K3002" t="s">
        <v>138</v>
      </c>
      <c r="L3002" t="s">
        <v>8872</v>
      </c>
      <c r="M3002" t="s">
        <v>8873</v>
      </c>
      <c r="N3002">
        <v>1.2875000000000001</v>
      </c>
      <c r="O3002">
        <v>0</v>
      </c>
      <c r="P3002">
        <v>0</v>
      </c>
      <c r="Q3002">
        <v>2</v>
      </c>
      <c r="R3002">
        <v>60</v>
      </c>
      <c r="S3002">
        <v>1</v>
      </c>
      <c r="T3002">
        <v>4</v>
      </c>
      <c r="U3002">
        <v>0</v>
      </c>
      <c r="V3002">
        <v>0</v>
      </c>
      <c r="W3002">
        <v>0</v>
      </c>
      <c r="X3002">
        <v>0</v>
      </c>
      <c r="Y3002">
        <v>0.90936053255666671</v>
      </c>
      <c r="Z3002">
        <v>7.8754176821127508</v>
      </c>
      <c r="AA3002">
        <v>1.8185297021085001</v>
      </c>
      <c r="AB3002">
        <v>3.9676799914456664</v>
      </c>
      <c r="AC3002">
        <v>0</v>
      </c>
      <c r="AD3002">
        <v>0</v>
      </c>
      <c r="AE3002">
        <v>14.570987908223586</v>
      </c>
    </row>
    <row r="3003" spans="1:31" x14ac:dyDescent="0.25">
      <c r="A3003">
        <v>2418111</v>
      </c>
      <c r="B3003">
        <v>1</v>
      </c>
      <c r="C3003" t="s">
        <v>80</v>
      </c>
      <c r="D3003" t="s">
        <v>98</v>
      </c>
      <c r="E3003" t="s">
        <v>146</v>
      </c>
      <c r="F3003" t="s">
        <v>8874</v>
      </c>
      <c r="G3003" t="s">
        <v>148</v>
      </c>
      <c r="H3003" t="s">
        <v>149</v>
      </c>
      <c r="I3003" t="s">
        <v>136</v>
      </c>
      <c r="J3003" t="s">
        <v>137</v>
      </c>
      <c r="K3003" t="s">
        <v>138</v>
      </c>
      <c r="L3003" t="s">
        <v>8875</v>
      </c>
      <c r="M3003" t="s">
        <v>8876</v>
      </c>
      <c r="N3003">
        <v>3.1186111109999999</v>
      </c>
      <c r="O3003">
        <v>0</v>
      </c>
      <c r="P3003">
        <v>4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</row>
    <row r="3004" spans="1:31" x14ac:dyDescent="0.25">
      <c r="A3004">
        <v>2417779</v>
      </c>
      <c r="B3004">
        <v>1</v>
      </c>
      <c r="C3004" t="s">
        <v>80</v>
      </c>
      <c r="D3004" t="s">
        <v>82</v>
      </c>
      <c r="E3004" t="s">
        <v>146</v>
      </c>
      <c r="F3004" t="s">
        <v>8877</v>
      </c>
      <c r="G3004" t="s">
        <v>148</v>
      </c>
      <c r="H3004" t="s">
        <v>149</v>
      </c>
      <c r="I3004" t="s">
        <v>136</v>
      </c>
      <c r="J3004" t="s">
        <v>137</v>
      </c>
      <c r="K3004" t="s">
        <v>138</v>
      </c>
      <c r="L3004" t="s">
        <v>8878</v>
      </c>
      <c r="M3004" t="s">
        <v>8879</v>
      </c>
      <c r="N3004">
        <v>1.4275</v>
      </c>
      <c r="O3004">
        <v>0</v>
      </c>
      <c r="P3004">
        <v>4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1.3458100154297501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1.3458100154297501</v>
      </c>
    </row>
    <row r="3005" spans="1:31" x14ac:dyDescent="0.25">
      <c r="A3005">
        <v>2417825</v>
      </c>
      <c r="B3005">
        <v>1</v>
      </c>
      <c r="C3005" t="s">
        <v>81</v>
      </c>
      <c r="D3005" t="s">
        <v>113</v>
      </c>
      <c r="E3005" t="s">
        <v>162</v>
      </c>
      <c r="F3005" t="s">
        <v>8275</v>
      </c>
      <c r="G3005" t="s">
        <v>164</v>
      </c>
      <c r="H3005" t="s">
        <v>149</v>
      </c>
      <c r="I3005" t="s">
        <v>136</v>
      </c>
      <c r="J3005" t="s">
        <v>137</v>
      </c>
      <c r="K3005" t="s">
        <v>138</v>
      </c>
      <c r="L3005" t="s">
        <v>8880</v>
      </c>
      <c r="M3005" t="s">
        <v>8881</v>
      </c>
      <c r="N3005">
        <v>3.5016666660000002</v>
      </c>
      <c r="O3005">
        <v>0</v>
      </c>
      <c r="P3005">
        <v>14</v>
      </c>
      <c r="Q3005">
        <v>0</v>
      </c>
      <c r="R3005">
        <v>2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5.6965581406566006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5.6965581406566006</v>
      </c>
    </row>
    <row r="3006" spans="1:31" x14ac:dyDescent="0.25">
      <c r="A3006">
        <v>2418489</v>
      </c>
      <c r="B3006">
        <v>1</v>
      </c>
      <c r="C3006" t="s">
        <v>80</v>
      </c>
      <c r="D3006" t="s">
        <v>82</v>
      </c>
      <c r="E3006" t="s">
        <v>146</v>
      </c>
      <c r="F3006" t="s">
        <v>8882</v>
      </c>
      <c r="G3006" t="s">
        <v>148</v>
      </c>
      <c r="H3006" t="s">
        <v>149</v>
      </c>
      <c r="I3006" t="s">
        <v>136</v>
      </c>
      <c r="J3006" t="s">
        <v>137</v>
      </c>
      <c r="K3006" t="s">
        <v>138</v>
      </c>
      <c r="L3006" t="s">
        <v>8883</v>
      </c>
      <c r="M3006" t="s">
        <v>8884</v>
      </c>
      <c r="N3006">
        <v>3.7488888880000002</v>
      </c>
      <c r="O3006">
        <v>0</v>
      </c>
      <c r="P3006">
        <v>3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8.0951387805999989E-2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8.0951387805999989E-2</v>
      </c>
    </row>
    <row r="3007" spans="1:31" x14ac:dyDescent="0.25">
      <c r="A3007">
        <v>2418157</v>
      </c>
      <c r="B3007">
        <v>1</v>
      </c>
      <c r="C3007" t="s">
        <v>80</v>
      </c>
      <c r="D3007" t="s">
        <v>83</v>
      </c>
      <c r="E3007" t="s">
        <v>288</v>
      </c>
      <c r="F3007" t="s">
        <v>8885</v>
      </c>
      <c r="G3007" t="s">
        <v>176</v>
      </c>
      <c r="H3007" t="s">
        <v>149</v>
      </c>
      <c r="I3007" t="s">
        <v>136</v>
      </c>
      <c r="J3007" t="s">
        <v>137</v>
      </c>
      <c r="K3007" t="s">
        <v>159</v>
      </c>
      <c r="L3007" t="s">
        <v>8886</v>
      </c>
      <c r="M3007" t="s">
        <v>8887</v>
      </c>
      <c r="N3007">
        <v>1.1230555550000001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10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8.469310804964838</v>
      </c>
      <c r="AC3007">
        <v>0</v>
      </c>
      <c r="AD3007">
        <v>0</v>
      </c>
      <c r="AE3007">
        <v>8.469310804964838</v>
      </c>
    </row>
    <row r="3008" spans="1:31" x14ac:dyDescent="0.25">
      <c r="A3008">
        <v>2418134</v>
      </c>
      <c r="B3008">
        <v>1</v>
      </c>
      <c r="C3008" t="s">
        <v>81</v>
      </c>
      <c r="D3008" t="s">
        <v>128</v>
      </c>
      <c r="E3008" t="s">
        <v>174</v>
      </c>
      <c r="F3008" t="s">
        <v>8888</v>
      </c>
      <c r="G3008" t="s">
        <v>315</v>
      </c>
      <c r="H3008" t="s">
        <v>135</v>
      </c>
      <c r="I3008" t="s">
        <v>136</v>
      </c>
      <c r="J3008" t="s">
        <v>137</v>
      </c>
      <c r="K3008" t="s">
        <v>138</v>
      </c>
      <c r="L3008" t="s">
        <v>8889</v>
      </c>
      <c r="M3008" t="s">
        <v>8890</v>
      </c>
      <c r="N3008">
        <v>0.78055555499999996</v>
      </c>
      <c r="O3008">
        <v>0</v>
      </c>
      <c r="P3008">
        <v>10817</v>
      </c>
      <c r="Q3008">
        <v>0</v>
      </c>
      <c r="R3008">
        <v>0</v>
      </c>
      <c r="S3008">
        <v>5</v>
      </c>
      <c r="T3008">
        <v>778</v>
      </c>
      <c r="U3008">
        <v>0</v>
      </c>
      <c r="V3008">
        <v>1</v>
      </c>
      <c r="W3008">
        <v>0</v>
      </c>
      <c r="X3008">
        <v>1719.8369649342196</v>
      </c>
      <c r="Y3008">
        <v>0</v>
      </c>
      <c r="Z3008">
        <v>0</v>
      </c>
      <c r="AA3008">
        <v>223.96661194046294</v>
      </c>
      <c r="AB3008">
        <v>993.21391106000544</v>
      </c>
      <c r="AC3008">
        <v>0</v>
      </c>
      <c r="AD3008">
        <v>22.340414478186901</v>
      </c>
      <c r="AE3008">
        <v>2959.3579024128753</v>
      </c>
    </row>
    <row r="3009" spans="1:31" x14ac:dyDescent="0.25">
      <c r="A3009">
        <v>2417802</v>
      </c>
      <c r="B3009">
        <v>1</v>
      </c>
      <c r="C3009" t="s">
        <v>80</v>
      </c>
      <c r="D3009" t="s">
        <v>83</v>
      </c>
      <c r="E3009" t="s">
        <v>162</v>
      </c>
      <c r="F3009" t="s">
        <v>8891</v>
      </c>
      <c r="G3009" t="s">
        <v>154</v>
      </c>
      <c r="H3009" t="s">
        <v>149</v>
      </c>
      <c r="I3009" t="s">
        <v>136</v>
      </c>
      <c r="J3009" t="s">
        <v>137</v>
      </c>
      <c r="K3009" t="s">
        <v>138</v>
      </c>
      <c r="L3009" t="s">
        <v>8892</v>
      </c>
      <c r="M3009" t="s">
        <v>8893</v>
      </c>
      <c r="N3009">
        <v>1.9975000000000001</v>
      </c>
      <c r="O3009">
        <v>0</v>
      </c>
      <c r="P3009">
        <v>207</v>
      </c>
      <c r="Q3009">
        <v>0</v>
      </c>
      <c r="R3009">
        <v>0</v>
      </c>
      <c r="S3009">
        <v>0</v>
      </c>
      <c r="T3009">
        <v>10</v>
      </c>
      <c r="U3009">
        <v>0</v>
      </c>
      <c r="V3009">
        <v>1</v>
      </c>
      <c r="W3009">
        <v>0</v>
      </c>
      <c r="X3009">
        <v>77.567411805023255</v>
      </c>
      <c r="Y3009">
        <v>0</v>
      </c>
      <c r="Z3009">
        <v>0</v>
      </c>
      <c r="AA3009">
        <v>0</v>
      </c>
      <c r="AB3009">
        <v>58.020911570986677</v>
      </c>
      <c r="AC3009">
        <v>0</v>
      </c>
      <c r="AD3009">
        <v>248.49795389651109</v>
      </c>
      <c r="AE3009">
        <v>384.08627727252099</v>
      </c>
    </row>
    <row r="3010" spans="1:31" x14ac:dyDescent="0.25">
      <c r="A3010">
        <v>2418280</v>
      </c>
      <c r="B3010">
        <v>1</v>
      </c>
      <c r="C3010" t="s">
        <v>80</v>
      </c>
      <c r="D3010" t="s">
        <v>106</v>
      </c>
      <c r="E3010" t="s">
        <v>146</v>
      </c>
      <c r="F3010" t="s">
        <v>8894</v>
      </c>
      <c r="G3010" t="s">
        <v>168</v>
      </c>
      <c r="H3010" t="s">
        <v>149</v>
      </c>
      <c r="I3010" t="s">
        <v>136</v>
      </c>
      <c r="J3010" t="s">
        <v>137</v>
      </c>
      <c r="K3010" t="s">
        <v>138</v>
      </c>
      <c r="L3010" t="s">
        <v>8895</v>
      </c>
      <c r="M3010" t="s">
        <v>8896</v>
      </c>
      <c r="N3010">
        <v>3.9430555549999999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0.40693811114775003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0.40693811114775003</v>
      </c>
    </row>
    <row r="3011" spans="1:31" x14ac:dyDescent="0.25">
      <c r="A3011">
        <v>2417902</v>
      </c>
      <c r="B3011">
        <v>1</v>
      </c>
      <c r="C3011" t="s">
        <v>80</v>
      </c>
      <c r="D3011" t="s">
        <v>100</v>
      </c>
      <c r="E3011" t="s">
        <v>174</v>
      </c>
      <c r="F3011" t="s">
        <v>8897</v>
      </c>
      <c r="G3011" t="s">
        <v>158</v>
      </c>
      <c r="H3011" t="s">
        <v>135</v>
      </c>
      <c r="I3011" t="s">
        <v>136</v>
      </c>
      <c r="J3011" t="s">
        <v>137</v>
      </c>
      <c r="K3011" t="s">
        <v>159</v>
      </c>
      <c r="L3011" t="s">
        <v>8898</v>
      </c>
      <c r="M3011" t="s">
        <v>8899</v>
      </c>
      <c r="N3011">
        <v>7.3833333330000004</v>
      </c>
      <c r="O3011">
        <v>7</v>
      </c>
      <c r="P3011">
        <v>10894</v>
      </c>
      <c r="Q3011">
        <v>4</v>
      </c>
      <c r="R3011">
        <v>203</v>
      </c>
      <c r="S3011">
        <v>15</v>
      </c>
      <c r="T3011">
        <v>894</v>
      </c>
      <c r="U3011">
        <v>0</v>
      </c>
      <c r="V3011">
        <v>0</v>
      </c>
      <c r="W3011">
        <v>422.0930986650169</v>
      </c>
      <c r="X3011">
        <v>10291.465034086921</v>
      </c>
      <c r="Y3011">
        <v>26.643526600825954</v>
      </c>
      <c r="Z3011">
        <v>194.24453791988515</v>
      </c>
      <c r="AA3011">
        <v>3073.4985470683969</v>
      </c>
      <c r="AB3011">
        <v>6338.9980952114265</v>
      </c>
      <c r="AC3011">
        <v>0</v>
      </c>
      <c r="AD3011">
        <v>0</v>
      </c>
      <c r="AE3011">
        <v>20346.942839552474</v>
      </c>
    </row>
    <row r="3012" spans="1:31" x14ac:dyDescent="0.25">
      <c r="A3012">
        <v>2417739</v>
      </c>
      <c r="B3012">
        <v>1</v>
      </c>
      <c r="C3012" t="s">
        <v>80</v>
      </c>
      <c r="D3012" t="s">
        <v>85</v>
      </c>
      <c r="E3012" t="s">
        <v>146</v>
      </c>
      <c r="F3012" t="s">
        <v>8900</v>
      </c>
      <c r="G3012" t="s">
        <v>282</v>
      </c>
      <c r="H3012" t="s">
        <v>149</v>
      </c>
      <c r="I3012" t="s">
        <v>136</v>
      </c>
      <c r="J3012" t="s">
        <v>137</v>
      </c>
      <c r="K3012" t="s">
        <v>138</v>
      </c>
      <c r="L3012" t="s">
        <v>8901</v>
      </c>
      <c r="M3012" t="s">
        <v>8902</v>
      </c>
      <c r="N3012">
        <v>2.1952777769999998</v>
      </c>
      <c r="O3012">
        <v>0</v>
      </c>
      <c r="P3012">
        <v>70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35.867489849205839</v>
      </c>
      <c r="Y3012">
        <v>0</v>
      </c>
      <c r="Z3012">
        <v>0</v>
      </c>
      <c r="AA3012">
        <v>0</v>
      </c>
      <c r="AB3012">
        <v>0.1184122844619</v>
      </c>
      <c r="AC3012">
        <v>0</v>
      </c>
      <c r="AD3012">
        <v>0</v>
      </c>
      <c r="AE3012">
        <v>35.985902133667736</v>
      </c>
    </row>
    <row r="3013" spans="1:31" x14ac:dyDescent="0.25">
      <c r="A3013">
        <v>2418048</v>
      </c>
      <c r="B3013">
        <v>1</v>
      </c>
      <c r="C3013" t="s">
        <v>80</v>
      </c>
      <c r="D3013" t="s">
        <v>82</v>
      </c>
      <c r="E3013" t="s">
        <v>152</v>
      </c>
      <c r="F3013" t="s">
        <v>1460</v>
      </c>
      <c r="G3013" t="s">
        <v>158</v>
      </c>
      <c r="H3013" t="s">
        <v>149</v>
      </c>
      <c r="I3013" t="s">
        <v>136</v>
      </c>
      <c r="J3013" t="s">
        <v>137</v>
      </c>
      <c r="K3013" t="s">
        <v>159</v>
      </c>
      <c r="L3013" t="s">
        <v>8903</v>
      </c>
      <c r="M3013" t="s">
        <v>8904</v>
      </c>
      <c r="N3013">
        <v>2.8630555549999999</v>
      </c>
      <c r="O3013">
        <v>0</v>
      </c>
      <c r="P3013">
        <v>526</v>
      </c>
      <c r="Q3013">
        <v>0</v>
      </c>
      <c r="R3013">
        <v>0</v>
      </c>
      <c r="S3013">
        <v>0</v>
      </c>
      <c r="T3013">
        <v>37</v>
      </c>
      <c r="U3013">
        <v>0</v>
      </c>
      <c r="V3013">
        <v>0</v>
      </c>
      <c r="W3013">
        <v>0</v>
      </c>
      <c r="X3013">
        <v>281.10240168808883</v>
      </c>
      <c r="Y3013">
        <v>0</v>
      </c>
      <c r="Z3013">
        <v>0</v>
      </c>
      <c r="AA3013">
        <v>0</v>
      </c>
      <c r="AB3013">
        <v>47.827533801336507</v>
      </c>
      <c r="AC3013">
        <v>0</v>
      </c>
      <c r="AD3013">
        <v>0</v>
      </c>
      <c r="AE3013">
        <v>328.92993548942536</v>
      </c>
    </row>
    <row r="3014" spans="1:31" x14ac:dyDescent="0.25">
      <c r="A3014">
        <v>2418589</v>
      </c>
      <c r="B3014">
        <v>1</v>
      </c>
      <c r="C3014" t="s">
        <v>80</v>
      </c>
      <c r="D3014" t="s">
        <v>105</v>
      </c>
      <c r="E3014" t="s">
        <v>146</v>
      </c>
      <c r="F3014" t="s">
        <v>8905</v>
      </c>
      <c r="G3014" t="s">
        <v>148</v>
      </c>
      <c r="H3014" t="s">
        <v>149</v>
      </c>
      <c r="I3014" t="s">
        <v>136</v>
      </c>
      <c r="J3014" t="s">
        <v>137</v>
      </c>
      <c r="K3014" t="s">
        <v>138</v>
      </c>
      <c r="L3014" t="s">
        <v>8906</v>
      </c>
      <c r="M3014" t="s">
        <v>8907</v>
      </c>
      <c r="N3014">
        <v>1.1372222219999999</v>
      </c>
      <c r="O3014">
        <v>0</v>
      </c>
      <c r="P3014">
        <v>1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0.46096565141070001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0.46096565141070001</v>
      </c>
    </row>
    <row r="3015" spans="1:31" x14ac:dyDescent="0.25">
      <c r="A3015">
        <v>2417948</v>
      </c>
      <c r="B3015">
        <v>1</v>
      </c>
      <c r="C3015" t="s">
        <v>81</v>
      </c>
      <c r="D3015" t="s">
        <v>127</v>
      </c>
      <c r="E3015" t="s">
        <v>152</v>
      </c>
      <c r="F3015" t="s">
        <v>8908</v>
      </c>
      <c r="G3015" t="s">
        <v>164</v>
      </c>
      <c r="H3015" t="s">
        <v>149</v>
      </c>
      <c r="I3015" t="s">
        <v>136</v>
      </c>
      <c r="J3015" t="s">
        <v>137</v>
      </c>
      <c r="K3015" t="s">
        <v>138</v>
      </c>
      <c r="L3015" t="s">
        <v>8909</v>
      </c>
      <c r="M3015" t="s">
        <v>8910</v>
      </c>
      <c r="N3015">
        <v>3.011666666</v>
      </c>
      <c r="O3015">
        <v>0</v>
      </c>
      <c r="P3015">
        <v>0</v>
      </c>
      <c r="Q3015">
        <v>0</v>
      </c>
      <c r="R3015">
        <v>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</row>
    <row r="3016" spans="1:31" x14ac:dyDescent="0.25">
      <c r="A3016">
        <v>2418529</v>
      </c>
      <c r="B3016">
        <v>1</v>
      </c>
      <c r="C3016" t="s">
        <v>81</v>
      </c>
      <c r="D3016" t="s">
        <v>128</v>
      </c>
      <c r="E3016" t="s">
        <v>146</v>
      </c>
      <c r="F3016" t="s">
        <v>8911</v>
      </c>
      <c r="G3016" t="s">
        <v>148</v>
      </c>
      <c r="H3016" t="s">
        <v>149</v>
      </c>
      <c r="I3016" t="s">
        <v>136</v>
      </c>
      <c r="J3016" t="s">
        <v>137</v>
      </c>
      <c r="K3016" t="s">
        <v>138</v>
      </c>
      <c r="L3016" t="s">
        <v>8912</v>
      </c>
      <c r="M3016" t="s">
        <v>8913</v>
      </c>
      <c r="N3016">
        <v>8.8588888879999992</v>
      </c>
      <c r="O3016">
        <v>0</v>
      </c>
      <c r="P3016">
        <v>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</row>
    <row r="3017" spans="1:31" x14ac:dyDescent="0.25">
      <c r="A3017">
        <v>2417842</v>
      </c>
      <c r="B3017">
        <v>1</v>
      </c>
      <c r="C3017" t="s">
        <v>80</v>
      </c>
      <c r="D3017" t="s">
        <v>93</v>
      </c>
      <c r="E3017" t="s">
        <v>132</v>
      </c>
      <c r="F3017" t="s">
        <v>8914</v>
      </c>
      <c r="G3017" t="s">
        <v>176</v>
      </c>
      <c r="H3017" t="s">
        <v>135</v>
      </c>
      <c r="I3017" t="s">
        <v>136</v>
      </c>
      <c r="J3017" t="s">
        <v>137</v>
      </c>
      <c r="K3017" t="s">
        <v>159</v>
      </c>
      <c r="L3017" t="s">
        <v>8915</v>
      </c>
      <c r="M3017" t="s">
        <v>8916</v>
      </c>
      <c r="N3017">
        <v>7.8902777769999997</v>
      </c>
      <c r="O3017">
        <v>0</v>
      </c>
      <c r="P3017">
        <v>34</v>
      </c>
      <c r="Q3017">
        <v>0</v>
      </c>
      <c r="R3017">
        <v>0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46.092602230951265</v>
      </c>
      <c r="Y3017">
        <v>0</v>
      </c>
      <c r="Z3017">
        <v>0</v>
      </c>
      <c r="AA3017">
        <v>0</v>
      </c>
      <c r="AB3017">
        <v>7.5514151092807165</v>
      </c>
      <c r="AC3017">
        <v>0</v>
      </c>
      <c r="AD3017">
        <v>0</v>
      </c>
      <c r="AE3017">
        <v>53.644017340231983</v>
      </c>
    </row>
    <row r="3018" spans="1:31" x14ac:dyDescent="0.25">
      <c r="A3018">
        <v>2417885</v>
      </c>
      <c r="B3018">
        <v>1</v>
      </c>
      <c r="C3018" t="s">
        <v>81</v>
      </c>
      <c r="D3018" t="s">
        <v>128</v>
      </c>
      <c r="E3018" t="s">
        <v>174</v>
      </c>
      <c r="F3018" t="s">
        <v>619</v>
      </c>
      <c r="G3018" t="s">
        <v>143</v>
      </c>
      <c r="H3018" t="s">
        <v>135</v>
      </c>
      <c r="I3018" t="s">
        <v>136</v>
      </c>
      <c r="J3018" t="s">
        <v>137</v>
      </c>
      <c r="K3018" t="s">
        <v>138</v>
      </c>
      <c r="L3018" t="s">
        <v>8917</v>
      </c>
      <c r="M3018" t="s">
        <v>8918</v>
      </c>
      <c r="N3018">
        <v>0.321111111</v>
      </c>
      <c r="O3018">
        <v>4</v>
      </c>
      <c r="P3018">
        <v>11330</v>
      </c>
      <c r="Q3018">
        <v>13</v>
      </c>
      <c r="R3018">
        <v>158</v>
      </c>
      <c r="S3018">
        <v>21</v>
      </c>
      <c r="T3018">
        <v>961</v>
      </c>
      <c r="U3018">
        <v>8</v>
      </c>
      <c r="V3018">
        <v>1</v>
      </c>
      <c r="W3018">
        <v>0.48862488192326675</v>
      </c>
      <c r="X3018">
        <v>686.44791046351395</v>
      </c>
      <c r="Y3018">
        <v>2.6522703024026666</v>
      </c>
      <c r="Z3018">
        <v>12.918774071104446</v>
      </c>
      <c r="AA3018">
        <v>83.449049252159384</v>
      </c>
      <c r="AB3018">
        <v>335.24750418999236</v>
      </c>
      <c r="AC3018">
        <v>813.37677544953408</v>
      </c>
      <c r="AD3018">
        <v>6.924283277265201</v>
      </c>
      <c r="AE3018">
        <v>1941.5051918878953</v>
      </c>
    </row>
    <row r="3019" spans="1:31" x14ac:dyDescent="0.25">
      <c r="A3019">
        <v>2417742</v>
      </c>
      <c r="B3019">
        <v>1</v>
      </c>
      <c r="C3019" t="s">
        <v>81</v>
      </c>
      <c r="D3019" t="s">
        <v>115</v>
      </c>
      <c r="E3019" t="s">
        <v>162</v>
      </c>
      <c r="F3019" t="s">
        <v>8919</v>
      </c>
      <c r="G3019" t="s">
        <v>164</v>
      </c>
      <c r="H3019" t="s">
        <v>149</v>
      </c>
      <c r="I3019" t="s">
        <v>136</v>
      </c>
      <c r="J3019" t="s">
        <v>137</v>
      </c>
      <c r="K3019" t="s">
        <v>138</v>
      </c>
      <c r="L3019" t="s">
        <v>8920</v>
      </c>
      <c r="M3019" t="s">
        <v>8921</v>
      </c>
      <c r="N3019">
        <v>0.73277777700000002</v>
      </c>
      <c r="O3019">
        <v>0</v>
      </c>
      <c r="P3019">
        <v>19</v>
      </c>
      <c r="Q3019">
        <v>0</v>
      </c>
      <c r="R3019">
        <v>0</v>
      </c>
      <c r="S3019">
        <v>0</v>
      </c>
      <c r="T3019">
        <v>14</v>
      </c>
      <c r="U3019">
        <v>0</v>
      </c>
      <c r="V3019">
        <v>0</v>
      </c>
      <c r="W3019">
        <v>0</v>
      </c>
      <c r="X3019">
        <v>1.4113526369417999</v>
      </c>
      <c r="Y3019">
        <v>0</v>
      </c>
      <c r="Z3019">
        <v>0</v>
      </c>
      <c r="AA3019">
        <v>0</v>
      </c>
      <c r="AB3019">
        <v>1.6425061539845669</v>
      </c>
      <c r="AC3019">
        <v>0</v>
      </c>
      <c r="AD3019">
        <v>0</v>
      </c>
      <c r="AE3019">
        <v>3.053858790926367</v>
      </c>
    </row>
    <row r="3020" spans="1:31" x14ac:dyDescent="0.25">
      <c r="A3020">
        <v>2418406</v>
      </c>
      <c r="B3020">
        <v>1</v>
      </c>
      <c r="C3020" t="s">
        <v>80</v>
      </c>
      <c r="D3020" t="s">
        <v>93</v>
      </c>
      <c r="E3020" t="s">
        <v>146</v>
      </c>
      <c r="F3020" t="s">
        <v>8922</v>
      </c>
      <c r="G3020" t="s">
        <v>148</v>
      </c>
      <c r="H3020" t="s">
        <v>149</v>
      </c>
      <c r="I3020" t="s">
        <v>136</v>
      </c>
      <c r="J3020" t="s">
        <v>137</v>
      </c>
      <c r="K3020" t="s">
        <v>138</v>
      </c>
      <c r="L3020" t="s">
        <v>8923</v>
      </c>
      <c r="M3020" t="s">
        <v>8924</v>
      </c>
      <c r="N3020">
        <v>3.9474999999999998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0.92351900240363338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0.92351900240363338</v>
      </c>
    </row>
    <row r="3021" spans="1:31" x14ac:dyDescent="0.25">
      <c r="A3021">
        <v>2418569</v>
      </c>
      <c r="B3021">
        <v>1</v>
      </c>
      <c r="C3021" t="s">
        <v>80</v>
      </c>
      <c r="D3021" t="s">
        <v>108</v>
      </c>
      <c r="E3021" t="s">
        <v>132</v>
      </c>
      <c r="F3021" t="s">
        <v>8925</v>
      </c>
      <c r="G3021" t="s">
        <v>919</v>
      </c>
      <c r="H3021" t="s">
        <v>135</v>
      </c>
      <c r="I3021" t="s">
        <v>136</v>
      </c>
      <c r="J3021" t="s">
        <v>137</v>
      </c>
      <c r="K3021" t="s">
        <v>138</v>
      </c>
      <c r="L3021" t="s">
        <v>8926</v>
      </c>
      <c r="M3021" t="s">
        <v>8927</v>
      </c>
      <c r="N3021">
        <v>2.3994444439999998</v>
      </c>
      <c r="O3021">
        <v>0</v>
      </c>
      <c r="P3021">
        <v>15</v>
      </c>
      <c r="Q3021">
        <v>0</v>
      </c>
      <c r="R3021">
        <v>1</v>
      </c>
      <c r="S3021">
        <v>0</v>
      </c>
      <c r="T3021">
        <v>2</v>
      </c>
      <c r="U3021">
        <v>0</v>
      </c>
      <c r="V3021">
        <v>0</v>
      </c>
      <c r="W3021">
        <v>0</v>
      </c>
      <c r="X3021">
        <v>2.1349437737026165</v>
      </c>
      <c r="Y3021">
        <v>0</v>
      </c>
      <c r="Z3021">
        <v>0</v>
      </c>
      <c r="AA3021">
        <v>0</v>
      </c>
      <c r="AB3021">
        <v>2.5926754783065551</v>
      </c>
      <c r="AC3021">
        <v>0</v>
      </c>
      <c r="AD3021">
        <v>0</v>
      </c>
      <c r="AE3021">
        <v>4.7276192520091715</v>
      </c>
    </row>
    <row r="3022" spans="1:31" x14ac:dyDescent="0.25">
      <c r="A3022">
        <v>2418449</v>
      </c>
      <c r="B3022">
        <v>1</v>
      </c>
      <c r="C3022" t="s">
        <v>80</v>
      </c>
      <c r="D3022" t="s">
        <v>110</v>
      </c>
      <c r="E3022" t="s">
        <v>152</v>
      </c>
      <c r="F3022" t="s">
        <v>8928</v>
      </c>
      <c r="G3022" t="s">
        <v>2250</v>
      </c>
      <c r="H3022" t="s">
        <v>149</v>
      </c>
      <c r="I3022" t="s">
        <v>136</v>
      </c>
      <c r="J3022" t="s">
        <v>137</v>
      </c>
      <c r="K3022" t="s">
        <v>138</v>
      </c>
      <c r="L3022" t="s">
        <v>8929</v>
      </c>
      <c r="M3022" t="s">
        <v>8930</v>
      </c>
      <c r="N3022">
        <v>5.5430555549999996</v>
      </c>
      <c r="O3022">
        <v>0</v>
      </c>
      <c r="P3022">
        <v>522</v>
      </c>
      <c r="Q3022">
        <v>0</v>
      </c>
      <c r="R3022">
        <v>0</v>
      </c>
      <c r="S3022">
        <v>0</v>
      </c>
      <c r="T3022">
        <v>138</v>
      </c>
      <c r="U3022">
        <v>0</v>
      </c>
      <c r="V3022">
        <v>0</v>
      </c>
      <c r="W3022">
        <v>0</v>
      </c>
      <c r="X3022">
        <v>710.58963641363334</v>
      </c>
      <c r="Y3022">
        <v>0</v>
      </c>
      <c r="Z3022">
        <v>0</v>
      </c>
      <c r="AA3022">
        <v>0</v>
      </c>
      <c r="AB3022">
        <v>688.39484045341453</v>
      </c>
      <c r="AC3022">
        <v>0</v>
      </c>
      <c r="AD3022">
        <v>0</v>
      </c>
      <c r="AE3022">
        <v>1398.9844768670478</v>
      </c>
    </row>
    <row r="3023" spans="1:31" x14ac:dyDescent="0.25">
      <c r="A3023">
        <v>2417928</v>
      </c>
      <c r="B3023">
        <v>1</v>
      </c>
      <c r="C3023" t="s">
        <v>80</v>
      </c>
      <c r="D3023" t="s">
        <v>100</v>
      </c>
      <c r="E3023" t="s">
        <v>174</v>
      </c>
      <c r="F3023" t="s">
        <v>8576</v>
      </c>
      <c r="G3023" t="s">
        <v>176</v>
      </c>
      <c r="H3023" t="s">
        <v>135</v>
      </c>
      <c r="I3023" t="s">
        <v>136</v>
      </c>
      <c r="J3023" t="s">
        <v>137</v>
      </c>
      <c r="K3023" t="s">
        <v>159</v>
      </c>
      <c r="L3023" t="s">
        <v>8931</v>
      </c>
      <c r="M3023" t="s">
        <v>8932</v>
      </c>
      <c r="N3023">
        <v>6.636666666</v>
      </c>
      <c r="O3023">
        <v>4</v>
      </c>
      <c r="P3023">
        <v>1667</v>
      </c>
      <c r="Q3023">
        <v>4</v>
      </c>
      <c r="R3023">
        <v>101</v>
      </c>
      <c r="S3023">
        <v>9</v>
      </c>
      <c r="T3023">
        <v>71</v>
      </c>
      <c r="U3023">
        <v>0</v>
      </c>
      <c r="V3023">
        <v>0</v>
      </c>
      <c r="W3023">
        <v>332.58125296769026</v>
      </c>
      <c r="X3023">
        <v>1448.8423109304185</v>
      </c>
      <c r="Y3023">
        <v>22.294253757426002</v>
      </c>
      <c r="Z3023">
        <v>97.185318053018406</v>
      </c>
      <c r="AA3023">
        <v>211.74939772015065</v>
      </c>
      <c r="AB3023">
        <v>261.99624070606086</v>
      </c>
      <c r="AC3023">
        <v>0</v>
      </c>
      <c r="AD3023">
        <v>0</v>
      </c>
      <c r="AE3023">
        <v>2374.6487741347646</v>
      </c>
    </row>
    <row r="3024" spans="1:31" x14ac:dyDescent="0.25">
      <c r="A3024">
        <v>2418257</v>
      </c>
      <c r="B3024">
        <v>1</v>
      </c>
      <c r="C3024" t="s">
        <v>80</v>
      </c>
      <c r="D3024" t="s">
        <v>93</v>
      </c>
      <c r="E3024" t="s">
        <v>132</v>
      </c>
      <c r="F3024" t="s">
        <v>8933</v>
      </c>
      <c r="G3024" t="s">
        <v>215</v>
      </c>
      <c r="H3024" t="s">
        <v>135</v>
      </c>
      <c r="I3024" t="s">
        <v>136</v>
      </c>
      <c r="J3024" t="s">
        <v>137</v>
      </c>
      <c r="K3024" t="s">
        <v>138</v>
      </c>
      <c r="L3024" t="s">
        <v>8934</v>
      </c>
      <c r="M3024" t="s">
        <v>8935</v>
      </c>
      <c r="N3024">
        <v>5.0702777770000003</v>
      </c>
      <c r="O3024">
        <v>0</v>
      </c>
      <c r="P3024">
        <v>0</v>
      </c>
      <c r="Q3024">
        <v>0</v>
      </c>
      <c r="R3024">
        <v>37</v>
      </c>
      <c r="S3024">
        <v>0</v>
      </c>
      <c r="T3024">
        <v>7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4.0692799425285564</v>
      </c>
      <c r="AA3024">
        <v>0</v>
      </c>
      <c r="AB3024">
        <v>0</v>
      </c>
      <c r="AC3024">
        <v>0</v>
      </c>
      <c r="AD3024">
        <v>0</v>
      </c>
      <c r="AE3024">
        <v>4.0692799425285564</v>
      </c>
    </row>
    <row r="3025" spans="1:31" x14ac:dyDescent="0.25">
      <c r="A3025">
        <v>2417679</v>
      </c>
      <c r="B3025">
        <v>1</v>
      </c>
      <c r="C3025" t="s">
        <v>81</v>
      </c>
      <c r="D3025" t="s">
        <v>120</v>
      </c>
      <c r="E3025" t="s">
        <v>174</v>
      </c>
      <c r="F3025" t="s">
        <v>6279</v>
      </c>
      <c r="G3025" t="s">
        <v>143</v>
      </c>
      <c r="H3025" t="s">
        <v>135</v>
      </c>
      <c r="I3025" t="s">
        <v>136</v>
      </c>
      <c r="J3025" t="s">
        <v>137</v>
      </c>
      <c r="K3025" t="s">
        <v>138</v>
      </c>
      <c r="L3025" t="s">
        <v>8936</v>
      </c>
      <c r="M3025" t="s">
        <v>8937</v>
      </c>
      <c r="N3025">
        <v>6.0555554999999997E-2</v>
      </c>
      <c r="O3025">
        <v>0</v>
      </c>
      <c r="P3025">
        <v>2085</v>
      </c>
      <c r="Q3025">
        <v>22</v>
      </c>
      <c r="R3025">
        <v>30</v>
      </c>
      <c r="S3025">
        <v>12</v>
      </c>
      <c r="T3025">
        <v>400</v>
      </c>
      <c r="U3025">
        <v>5</v>
      </c>
      <c r="V3025">
        <v>5</v>
      </c>
      <c r="W3025">
        <v>0</v>
      </c>
      <c r="X3025">
        <v>22.516631203164167</v>
      </c>
      <c r="Y3025">
        <v>4.2093884973550003E-2</v>
      </c>
      <c r="Z3025">
        <v>0.142021383339</v>
      </c>
      <c r="AA3025">
        <v>4.3330193524663443</v>
      </c>
      <c r="AB3025">
        <v>13.808502222989731</v>
      </c>
      <c r="AC3025">
        <v>16.825327633601997</v>
      </c>
      <c r="AD3025">
        <v>11.291268987071401</v>
      </c>
      <c r="AE3025">
        <v>68.958864667606193</v>
      </c>
    </row>
    <row r="3026" spans="1:31" x14ac:dyDescent="0.25">
      <c r="A3026">
        <v>2418612</v>
      </c>
      <c r="B3026">
        <v>1</v>
      </c>
      <c r="C3026" t="s">
        <v>80</v>
      </c>
      <c r="D3026" t="s">
        <v>94</v>
      </c>
      <c r="E3026" t="s">
        <v>241</v>
      </c>
      <c r="F3026" t="s">
        <v>8938</v>
      </c>
      <c r="G3026" t="s">
        <v>565</v>
      </c>
      <c r="H3026" t="s">
        <v>135</v>
      </c>
      <c r="I3026" t="s">
        <v>136</v>
      </c>
      <c r="J3026" t="s">
        <v>137</v>
      </c>
      <c r="K3026" t="s">
        <v>138</v>
      </c>
      <c r="L3026" t="s">
        <v>8939</v>
      </c>
      <c r="M3026" t="s">
        <v>8940</v>
      </c>
      <c r="N3026">
        <v>0.58666666599999995</v>
      </c>
      <c r="O3026">
        <v>6</v>
      </c>
      <c r="P3026">
        <v>16</v>
      </c>
      <c r="Q3026">
        <v>44</v>
      </c>
      <c r="R3026">
        <v>134</v>
      </c>
      <c r="S3026">
        <v>6</v>
      </c>
      <c r="T3026">
        <v>45</v>
      </c>
      <c r="U3026">
        <v>2</v>
      </c>
      <c r="V3026">
        <v>0</v>
      </c>
      <c r="W3026">
        <v>0.69728238539520004</v>
      </c>
      <c r="X3026">
        <v>1.5946989695999998</v>
      </c>
      <c r="Y3026">
        <v>8.0895824632362672</v>
      </c>
      <c r="Z3026">
        <v>12.884250402501868</v>
      </c>
      <c r="AA3026">
        <v>11.148213439979731</v>
      </c>
      <c r="AB3026">
        <v>9.8223048325775988</v>
      </c>
      <c r="AC3026">
        <v>55.478802554560005</v>
      </c>
      <c r="AD3026">
        <v>0</v>
      </c>
      <c r="AE3026">
        <v>99.715135047850666</v>
      </c>
    </row>
    <row r="3027" spans="1:31" x14ac:dyDescent="0.25">
      <c r="A3027">
        <v>2418363</v>
      </c>
      <c r="B3027">
        <v>1</v>
      </c>
      <c r="C3027" t="s">
        <v>80</v>
      </c>
      <c r="D3027" t="s">
        <v>84</v>
      </c>
      <c r="E3027" t="s">
        <v>241</v>
      </c>
      <c r="F3027" t="s">
        <v>3495</v>
      </c>
      <c r="G3027" t="s">
        <v>168</v>
      </c>
      <c r="H3027" t="s">
        <v>135</v>
      </c>
      <c r="I3027" t="s">
        <v>136</v>
      </c>
      <c r="J3027" t="s">
        <v>3</v>
      </c>
      <c r="K3027" t="s">
        <v>138</v>
      </c>
      <c r="L3027" t="s">
        <v>8941</v>
      </c>
      <c r="M3027" t="s">
        <v>8942</v>
      </c>
      <c r="N3027">
        <v>1.3302861109999999</v>
      </c>
      <c r="O3027">
        <v>0</v>
      </c>
      <c r="P3027">
        <v>4777</v>
      </c>
      <c r="Q3027">
        <v>0</v>
      </c>
      <c r="R3027">
        <v>0</v>
      </c>
      <c r="S3027">
        <v>0</v>
      </c>
      <c r="T3027">
        <v>406</v>
      </c>
      <c r="U3027">
        <v>0</v>
      </c>
      <c r="V3027">
        <v>1</v>
      </c>
      <c r="W3027">
        <v>0</v>
      </c>
      <c r="X3027">
        <v>1346.5369356008725</v>
      </c>
      <c r="Y3027">
        <v>0</v>
      </c>
      <c r="Z3027">
        <v>0</v>
      </c>
      <c r="AA3027">
        <v>0</v>
      </c>
      <c r="AB3027">
        <v>552.33128054694748</v>
      </c>
      <c r="AC3027">
        <v>0</v>
      </c>
      <c r="AD3027">
        <v>3.8006612776638011</v>
      </c>
      <c r="AE3027">
        <v>1902.6688774254837</v>
      </c>
    </row>
    <row r="3028" spans="1:31" x14ac:dyDescent="0.25">
      <c r="A3028">
        <v>2418506</v>
      </c>
      <c r="B3028">
        <v>1</v>
      </c>
      <c r="C3028" t="s">
        <v>80</v>
      </c>
      <c r="D3028" t="s">
        <v>101</v>
      </c>
      <c r="E3028" t="s">
        <v>162</v>
      </c>
      <c r="F3028" t="s">
        <v>8943</v>
      </c>
      <c r="G3028" t="s">
        <v>154</v>
      </c>
      <c r="H3028" t="s">
        <v>149</v>
      </c>
      <c r="I3028" t="s">
        <v>136</v>
      </c>
      <c r="J3028" t="s">
        <v>137</v>
      </c>
      <c r="K3028" t="s">
        <v>138</v>
      </c>
      <c r="L3028" t="s">
        <v>8944</v>
      </c>
      <c r="M3028" t="s">
        <v>8945</v>
      </c>
      <c r="N3028">
        <v>0.74277777700000003</v>
      </c>
      <c r="O3028">
        <v>0</v>
      </c>
      <c r="P3028">
        <v>26</v>
      </c>
      <c r="Q3028">
        <v>0</v>
      </c>
      <c r="R3028">
        <v>8</v>
      </c>
      <c r="S3028">
        <v>0</v>
      </c>
      <c r="T3028">
        <v>1</v>
      </c>
      <c r="U3028">
        <v>0</v>
      </c>
      <c r="V3028">
        <v>0</v>
      </c>
      <c r="W3028">
        <v>0</v>
      </c>
      <c r="X3028">
        <v>6.6319417462882519</v>
      </c>
      <c r="Y3028">
        <v>0</v>
      </c>
      <c r="Z3028">
        <v>1.0207764011783722</v>
      </c>
      <c r="AA3028">
        <v>0</v>
      </c>
      <c r="AB3028">
        <v>0</v>
      </c>
      <c r="AC3028">
        <v>0</v>
      </c>
      <c r="AD3028">
        <v>0</v>
      </c>
      <c r="AE3028">
        <v>7.6527181474666239</v>
      </c>
    </row>
    <row r="3029" spans="1:31" x14ac:dyDescent="0.25">
      <c r="A3029">
        <v>2417965</v>
      </c>
      <c r="B3029">
        <v>1</v>
      </c>
      <c r="C3029" t="s">
        <v>80</v>
      </c>
      <c r="D3029" t="s">
        <v>94</v>
      </c>
      <c r="E3029" t="s">
        <v>132</v>
      </c>
      <c r="F3029" t="s">
        <v>8946</v>
      </c>
      <c r="G3029" t="s">
        <v>1117</v>
      </c>
      <c r="H3029" t="s">
        <v>135</v>
      </c>
      <c r="I3029" t="s">
        <v>136</v>
      </c>
      <c r="J3029" t="s">
        <v>137</v>
      </c>
      <c r="K3029" t="s">
        <v>159</v>
      </c>
      <c r="L3029" t="s">
        <v>8947</v>
      </c>
      <c r="M3029" t="s">
        <v>8948</v>
      </c>
      <c r="N3029">
        <v>2.1430555550000001</v>
      </c>
      <c r="O3029">
        <v>0</v>
      </c>
      <c r="P3029">
        <v>319</v>
      </c>
      <c r="Q3029">
        <v>2</v>
      </c>
      <c r="R3029">
        <v>13</v>
      </c>
      <c r="S3029">
        <v>17</v>
      </c>
      <c r="T3029">
        <v>33</v>
      </c>
      <c r="U3029">
        <v>0</v>
      </c>
      <c r="V3029">
        <v>0</v>
      </c>
      <c r="W3029">
        <v>0</v>
      </c>
      <c r="X3029">
        <v>87.834574144297562</v>
      </c>
      <c r="Y3029">
        <v>7.9783016215261329</v>
      </c>
      <c r="Z3029">
        <v>7.9653187489171788</v>
      </c>
      <c r="AA3029">
        <v>51.758714533072336</v>
      </c>
      <c r="AB3029">
        <v>47.613523492701859</v>
      </c>
      <c r="AC3029">
        <v>0</v>
      </c>
      <c r="AD3029">
        <v>0</v>
      </c>
      <c r="AE3029">
        <v>203.15043254051506</v>
      </c>
    </row>
    <row r="3030" spans="1:31" x14ac:dyDescent="0.25">
      <c r="A3030">
        <v>2418263</v>
      </c>
      <c r="B3030">
        <v>1</v>
      </c>
      <c r="C3030" t="s">
        <v>80</v>
      </c>
      <c r="D3030" t="s">
        <v>84</v>
      </c>
      <c r="E3030" t="s">
        <v>152</v>
      </c>
      <c r="F3030" t="s">
        <v>8949</v>
      </c>
      <c r="G3030" t="s">
        <v>154</v>
      </c>
      <c r="H3030" t="s">
        <v>149</v>
      </c>
      <c r="I3030" t="s">
        <v>136</v>
      </c>
      <c r="J3030" t="s">
        <v>137</v>
      </c>
      <c r="K3030" t="s">
        <v>138</v>
      </c>
      <c r="L3030" t="s">
        <v>8950</v>
      </c>
      <c r="M3030" t="s">
        <v>8951</v>
      </c>
      <c r="N3030">
        <v>0.15666666600000001</v>
      </c>
      <c r="O3030">
        <v>0</v>
      </c>
      <c r="P3030">
        <v>592</v>
      </c>
      <c r="Q3030">
        <v>0</v>
      </c>
      <c r="R3030">
        <v>0</v>
      </c>
      <c r="S3030">
        <v>0</v>
      </c>
      <c r="T3030">
        <v>43</v>
      </c>
      <c r="U3030">
        <v>0</v>
      </c>
      <c r="V3030">
        <v>0</v>
      </c>
      <c r="W3030">
        <v>0</v>
      </c>
      <c r="X3030">
        <v>16.614591862975793</v>
      </c>
      <c r="Y3030">
        <v>0</v>
      </c>
      <c r="Z3030">
        <v>0</v>
      </c>
      <c r="AA3030">
        <v>0</v>
      </c>
      <c r="AB3030">
        <v>4.8822800325174001</v>
      </c>
      <c r="AC3030">
        <v>0</v>
      </c>
      <c r="AD3030">
        <v>0</v>
      </c>
      <c r="AE3030">
        <v>21.496871895493193</v>
      </c>
    </row>
    <row r="3031" spans="1:31" x14ac:dyDescent="0.25">
      <c r="A3031">
        <v>2417673</v>
      </c>
      <c r="B3031">
        <v>1</v>
      </c>
      <c r="C3031" t="s">
        <v>80</v>
      </c>
      <c r="D3031" t="s">
        <v>98</v>
      </c>
      <c r="E3031" t="s">
        <v>152</v>
      </c>
      <c r="F3031" t="s">
        <v>8952</v>
      </c>
      <c r="G3031" t="s">
        <v>228</v>
      </c>
      <c r="H3031" t="s">
        <v>149</v>
      </c>
      <c r="I3031" t="s">
        <v>136</v>
      </c>
      <c r="J3031" t="s">
        <v>137</v>
      </c>
      <c r="K3031" t="s">
        <v>138</v>
      </c>
      <c r="L3031" t="s">
        <v>8953</v>
      </c>
      <c r="M3031" t="s">
        <v>8954</v>
      </c>
      <c r="N3031">
        <v>2.4449999999999998</v>
      </c>
      <c r="O3031">
        <v>0</v>
      </c>
      <c r="P3031">
        <v>0</v>
      </c>
      <c r="Q3031">
        <v>0</v>
      </c>
      <c r="R3031">
        <v>1</v>
      </c>
      <c r="S3031">
        <v>0</v>
      </c>
      <c r="T3031">
        <v>2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4.1739448107113999</v>
      </c>
      <c r="AA3031">
        <v>0</v>
      </c>
      <c r="AB3031">
        <v>1.4642848698065003</v>
      </c>
      <c r="AC3031">
        <v>0</v>
      </c>
      <c r="AD3031">
        <v>0</v>
      </c>
      <c r="AE3031">
        <v>5.6382296805179006</v>
      </c>
    </row>
    <row r="3032" spans="1:31" x14ac:dyDescent="0.25">
      <c r="A3032">
        <v>2418214</v>
      </c>
      <c r="B3032">
        <v>1</v>
      </c>
      <c r="C3032" t="s">
        <v>80</v>
      </c>
      <c r="D3032" t="s">
        <v>110</v>
      </c>
      <c r="E3032" t="s">
        <v>132</v>
      </c>
      <c r="F3032" t="s">
        <v>8955</v>
      </c>
      <c r="G3032" t="s">
        <v>613</v>
      </c>
      <c r="H3032" t="s">
        <v>135</v>
      </c>
      <c r="I3032" t="s">
        <v>136</v>
      </c>
      <c r="J3032" t="s">
        <v>137</v>
      </c>
      <c r="K3032" t="s">
        <v>138</v>
      </c>
      <c r="L3032" t="s">
        <v>8956</v>
      </c>
      <c r="M3032" t="s">
        <v>8957</v>
      </c>
      <c r="N3032">
        <v>9.1875</v>
      </c>
      <c r="O3032">
        <v>0</v>
      </c>
      <c r="P3032">
        <v>227</v>
      </c>
      <c r="Q3032">
        <v>0</v>
      </c>
      <c r="R3032">
        <v>0</v>
      </c>
      <c r="S3032">
        <v>0</v>
      </c>
      <c r="T3032">
        <v>11</v>
      </c>
      <c r="U3032">
        <v>0</v>
      </c>
      <c r="V3032">
        <v>0</v>
      </c>
      <c r="W3032">
        <v>0</v>
      </c>
      <c r="X3032">
        <v>531.41082337000671</v>
      </c>
      <c r="Y3032">
        <v>0</v>
      </c>
      <c r="Z3032">
        <v>0</v>
      </c>
      <c r="AA3032">
        <v>0</v>
      </c>
      <c r="AB3032">
        <v>124.81292353671886</v>
      </c>
      <c r="AC3032">
        <v>0</v>
      </c>
      <c r="AD3032">
        <v>0</v>
      </c>
      <c r="AE3032">
        <v>656.22374690672552</v>
      </c>
    </row>
    <row r="3033" spans="1:31" x14ac:dyDescent="0.25">
      <c r="A3033">
        <v>2418492</v>
      </c>
      <c r="B3033">
        <v>1</v>
      </c>
      <c r="C3033" t="s">
        <v>81</v>
      </c>
      <c r="D3033" t="s">
        <v>118</v>
      </c>
      <c r="E3033" t="s">
        <v>146</v>
      </c>
      <c r="F3033" t="s">
        <v>8958</v>
      </c>
      <c r="G3033" t="s">
        <v>199</v>
      </c>
      <c r="H3033" t="s">
        <v>149</v>
      </c>
      <c r="I3033" t="s">
        <v>136</v>
      </c>
      <c r="J3033" t="s">
        <v>137</v>
      </c>
      <c r="K3033" t="s">
        <v>138</v>
      </c>
      <c r="L3033" t="s">
        <v>8959</v>
      </c>
      <c r="M3033" t="s">
        <v>8960</v>
      </c>
      <c r="N3033">
        <v>1.9738888880000001</v>
      </c>
      <c r="O3033">
        <v>0</v>
      </c>
      <c r="P3033">
        <v>0</v>
      </c>
      <c r="Q3033">
        <v>0</v>
      </c>
      <c r="R3033">
        <v>2</v>
      </c>
      <c r="S3033">
        <v>0</v>
      </c>
      <c r="T3033">
        <v>1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5.8538383437275003</v>
      </c>
      <c r="AA3033">
        <v>0</v>
      </c>
      <c r="AB3033">
        <v>0.20798615904153336</v>
      </c>
      <c r="AC3033">
        <v>0</v>
      </c>
      <c r="AD3033">
        <v>0</v>
      </c>
      <c r="AE3033">
        <v>6.0618245027690341</v>
      </c>
    </row>
    <row r="3034" spans="1:31" x14ac:dyDescent="0.25">
      <c r="A3034">
        <v>2417782</v>
      </c>
      <c r="B3034">
        <v>1</v>
      </c>
      <c r="C3034" t="s">
        <v>80</v>
      </c>
      <c r="D3034" t="s">
        <v>86</v>
      </c>
      <c r="E3034" t="s">
        <v>146</v>
      </c>
      <c r="F3034" t="s">
        <v>8961</v>
      </c>
      <c r="G3034" t="s">
        <v>282</v>
      </c>
      <c r="H3034" t="s">
        <v>149</v>
      </c>
      <c r="I3034" t="s">
        <v>136</v>
      </c>
      <c r="J3034" t="s">
        <v>137</v>
      </c>
      <c r="K3034" t="s">
        <v>138</v>
      </c>
      <c r="L3034" t="s">
        <v>8962</v>
      </c>
      <c r="M3034" t="s">
        <v>8963</v>
      </c>
      <c r="N3034">
        <v>2.5719444440000001</v>
      </c>
      <c r="O3034">
        <v>0</v>
      </c>
      <c r="P3034">
        <v>5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3.1792631053133333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3.1792631053133333</v>
      </c>
    </row>
    <row r="3035" spans="1:31" x14ac:dyDescent="0.25">
      <c r="A3035">
        <v>2418469</v>
      </c>
      <c r="B3035">
        <v>1</v>
      </c>
      <c r="C3035" t="s">
        <v>80</v>
      </c>
      <c r="D3035" t="s">
        <v>93</v>
      </c>
      <c r="E3035" t="s">
        <v>141</v>
      </c>
      <c r="F3035" t="s">
        <v>8964</v>
      </c>
      <c r="G3035" t="s">
        <v>565</v>
      </c>
      <c r="H3035" t="s">
        <v>135</v>
      </c>
      <c r="I3035" t="s">
        <v>136</v>
      </c>
      <c r="J3035" t="s">
        <v>137</v>
      </c>
      <c r="K3035" t="s">
        <v>138</v>
      </c>
      <c r="L3035" t="s">
        <v>8965</v>
      </c>
      <c r="M3035" t="s">
        <v>8966</v>
      </c>
      <c r="N3035">
        <v>0.56083333300000004</v>
      </c>
      <c r="O3035">
        <v>2</v>
      </c>
      <c r="P3035">
        <v>338</v>
      </c>
      <c r="Q3035">
        <v>23</v>
      </c>
      <c r="R3035">
        <v>81</v>
      </c>
      <c r="S3035">
        <v>6</v>
      </c>
      <c r="T3035">
        <v>66</v>
      </c>
      <c r="U3035">
        <v>0</v>
      </c>
      <c r="V3035">
        <v>0</v>
      </c>
      <c r="W3035">
        <v>0.76917156968233336</v>
      </c>
      <c r="X3035">
        <v>44.576304997897203</v>
      </c>
      <c r="Y3035">
        <v>15.676566733113205</v>
      </c>
      <c r="Z3035">
        <v>44.503509376749989</v>
      </c>
      <c r="AA3035">
        <v>2.4686140007690276</v>
      </c>
      <c r="AB3035">
        <v>18.066085759475047</v>
      </c>
      <c r="AC3035">
        <v>0</v>
      </c>
      <c r="AD3035">
        <v>0</v>
      </c>
      <c r="AE3035">
        <v>126.0602524376868</v>
      </c>
    </row>
    <row r="3036" spans="1:31" x14ac:dyDescent="0.25">
      <c r="A3036">
        <v>2417736</v>
      </c>
      <c r="B3036">
        <v>1</v>
      </c>
      <c r="C3036" t="s">
        <v>80</v>
      </c>
      <c r="D3036" t="s">
        <v>92</v>
      </c>
      <c r="E3036" t="s">
        <v>132</v>
      </c>
      <c r="F3036" t="s">
        <v>8967</v>
      </c>
      <c r="G3036" t="s">
        <v>143</v>
      </c>
      <c r="H3036" t="s">
        <v>135</v>
      </c>
      <c r="I3036" t="s">
        <v>136</v>
      </c>
      <c r="J3036" t="s">
        <v>137</v>
      </c>
      <c r="K3036" t="s">
        <v>138</v>
      </c>
      <c r="L3036" t="s">
        <v>8968</v>
      </c>
      <c r="M3036" t="s">
        <v>8969</v>
      </c>
      <c r="N3036">
        <v>0.49249999999999999</v>
      </c>
      <c r="O3036">
        <v>0</v>
      </c>
      <c r="P3036">
        <v>152</v>
      </c>
      <c r="Q3036">
        <v>0</v>
      </c>
      <c r="R3036">
        <v>1</v>
      </c>
      <c r="S3036">
        <v>0</v>
      </c>
      <c r="T3036">
        <v>56</v>
      </c>
      <c r="U3036">
        <v>0</v>
      </c>
      <c r="V3036">
        <v>0</v>
      </c>
      <c r="W3036">
        <v>0</v>
      </c>
      <c r="X3036">
        <v>13.044685239117893</v>
      </c>
      <c r="Y3036">
        <v>0</v>
      </c>
      <c r="Z3036">
        <v>0</v>
      </c>
      <c r="AA3036">
        <v>0</v>
      </c>
      <c r="AB3036">
        <v>17.705816807841803</v>
      </c>
      <c r="AC3036">
        <v>0</v>
      </c>
      <c r="AD3036">
        <v>0</v>
      </c>
      <c r="AE3036">
        <v>30.750502046959696</v>
      </c>
    </row>
    <row r="3037" spans="1:31" x14ac:dyDescent="0.25">
      <c r="A3037">
        <v>2418177</v>
      </c>
      <c r="B3037">
        <v>1</v>
      </c>
      <c r="C3037" t="s">
        <v>80</v>
      </c>
      <c r="D3037" t="s">
        <v>110</v>
      </c>
      <c r="E3037" t="s">
        <v>132</v>
      </c>
      <c r="F3037" t="s">
        <v>8970</v>
      </c>
      <c r="G3037" t="s">
        <v>158</v>
      </c>
      <c r="H3037" t="s">
        <v>135</v>
      </c>
      <c r="I3037" t="s">
        <v>136</v>
      </c>
      <c r="J3037" t="s">
        <v>137</v>
      </c>
      <c r="K3037" t="s">
        <v>159</v>
      </c>
      <c r="L3037" t="s">
        <v>8971</v>
      </c>
      <c r="M3037" t="s">
        <v>8972</v>
      </c>
      <c r="N3037">
        <v>4.2977777770000003</v>
      </c>
      <c r="O3037">
        <v>0</v>
      </c>
      <c r="P3037">
        <v>3988</v>
      </c>
      <c r="Q3037">
        <v>0</v>
      </c>
      <c r="R3037">
        <v>0</v>
      </c>
      <c r="S3037">
        <v>0</v>
      </c>
      <c r="T3037">
        <v>412</v>
      </c>
      <c r="U3037">
        <v>0</v>
      </c>
      <c r="V3037">
        <v>1</v>
      </c>
      <c r="W3037">
        <v>0</v>
      </c>
      <c r="X3037">
        <v>3933.2168531538682</v>
      </c>
      <c r="Y3037">
        <v>0</v>
      </c>
      <c r="Z3037">
        <v>0</v>
      </c>
      <c r="AA3037">
        <v>0</v>
      </c>
      <c r="AB3037">
        <v>1052.6894158730211</v>
      </c>
      <c r="AC3037">
        <v>0</v>
      </c>
      <c r="AD3037">
        <v>685.35934221371531</v>
      </c>
      <c r="AE3037">
        <v>5671.2656112406048</v>
      </c>
    </row>
    <row r="3038" spans="1:31" x14ac:dyDescent="0.25">
      <c r="A3038">
        <v>2418283</v>
      </c>
      <c r="B3038">
        <v>1</v>
      </c>
      <c r="C3038" t="s">
        <v>80</v>
      </c>
      <c r="D3038" t="s">
        <v>105</v>
      </c>
      <c r="E3038" t="s">
        <v>132</v>
      </c>
      <c r="F3038" t="s">
        <v>8973</v>
      </c>
      <c r="G3038" t="s">
        <v>215</v>
      </c>
      <c r="H3038" t="s">
        <v>135</v>
      </c>
      <c r="I3038" t="s">
        <v>136</v>
      </c>
      <c r="J3038" t="s">
        <v>137</v>
      </c>
      <c r="K3038" t="s">
        <v>138</v>
      </c>
      <c r="L3038" t="s">
        <v>8974</v>
      </c>
      <c r="M3038" t="s">
        <v>8975</v>
      </c>
      <c r="N3038">
        <v>1.3219444440000001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22</v>
      </c>
      <c r="U3038">
        <v>0</v>
      </c>
      <c r="V3038">
        <v>7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64.61165016218203</v>
      </c>
      <c r="AC3038">
        <v>0</v>
      </c>
      <c r="AD3038">
        <v>254.75275791713278</v>
      </c>
      <c r="AE3038">
        <v>319.36440807931479</v>
      </c>
    </row>
    <row r="3039" spans="1:31" x14ac:dyDescent="0.25">
      <c r="A3039">
        <v>2418200</v>
      </c>
      <c r="B3039">
        <v>1</v>
      </c>
      <c r="C3039" t="s">
        <v>80</v>
      </c>
      <c r="D3039" t="s">
        <v>102</v>
      </c>
      <c r="E3039" t="s">
        <v>146</v>
      </c>
      <c r="F3039" t="s">
        <v>8976</v>
      </c>
      <c r="G3039" t="s">
        <v>296</v>
      </c>
      <c r="H3039" t="s">
        <v>149</v>
      </c>
      <c r="I3039" t="s">
        <v>136</v>
      </c>
      <c r="J3039" t="s">
        <v>137</v>
      </c>
      <c r="K3039" t="s">
        <v>138</v>
      </c>
      <c r="L3039" t="s">
        <v>8977</v>
      </c>
      <c r="M3039" t="s">
        <v>8978</v>
      </c>
      <c r="N3039">
        <v>1.4616666659999999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0.19689744873660003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0.19689744873660003</v>
      </c>
    </row>
    <row r="3040" spans="1:31" x14ac:dyDescent="0.25">
      <c r="A3040">
        <v>2417699</v>
      </c>
      <c r="B3040">
        <v>1</v>
      </c>
      <c r="C3040" t="s">
        <v>80</v>
      </c>
      <c r="D3040" t="s">
        <v>92</v>
      </c>
      <c r="E3040" t="s">
        <v>146</v>
      </c>
      <c r="F3040" t="s">
        <v>8979</v>
      </c>
      <c r="G3040" t="s">
        <v>282</v>
      </c>
      <c r="H3040" t="s">
        <v>149</v>
      </c>
      <c r="I3040" t="s">
        <v>136</v>
      </c>
      <c r="J3040" t="s">
        <v>137</v>
      </c>
      <c r="K3040" t="s">
        <v>138</v>
      </c>
      <c r="L3040" t="s">
        <v>8980</v>
      </c>
      <c r="M3040" t="s">
        <v>8981</v>
      </c>
      <c r="N3040">
        <v>2.0538888879999999</v>
      </c>
      <c r="O3040">
        <v>0</v>
      </c>
      <c r="P3040">
        <v>2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1.4535977807770835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1.4535977807770835</v>
      </c>
    </row>
    <row r="3041" spans="1:31" x14ac:dyDescent="0.25">
      <c r="A3041">
        <v>2418137</v>
      </c>
      <c r="B3041">
        <v>1</v>
      </c>
      <c r="C3041" t="s">
        <v>80</v>
      </c>
      <c r="D3041" t="s">
        <v>88</v>
      </c>
      <c r="E3041" t="s">
        <v>146</v>
      </c>
      <c r="F3041" t="s">
        <v>8326</v>
      </c>
      <c r="G3041" t="s">
        <v>148</v>
      </c>
      <c r="H3041" t="s">
        <v>149</v>
      </c>
      <c r="I3041" t="s">
        <v>136</v>
      </c>
      <c r="J3041" t="s">
        <v>137</v>
      </c>
      <c r="K3041" t="s">
        <v>138</v>
      </c>
      <c r="L3041" t="s">
        <v>8982</v>
      </c>
      <c r="M3041" t="s">
        <v>8983</v>
      </c>
      <c r="N3041">
        <v>7.4755555549999997</v>
      </c>
      <c r="O3041">
        <v>0</v>
      </c>
      <c r="P3041">
        <v>2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4.3268373205600001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4.3268373205600001</v>
      </c>
    </row>
    <row r="3042" spans="1:31" x14ac:dyDescent="0.25">
      <c r="A3042">
        <v>2418386</v>
      </c>
      <c r="B3042">
        <v>1</v>
      </c>
      <c r="C3042" t="s">
        <v>80</v>
      </c>
      <c r="D3042" t="s">
        <v>90</v>
      </c>
      <c r="E3042" t="s">
        <v>146</v>
      </c>
      <c r="F3042" t="s">
        <v>8984</v>
      </c>
      <c r="G3042" t="s">
        <v>148</v>
      </c>
      <c r="H3042" t="s">
        <v>149</v>
      </c>
      <c r="I3042" t="s">
        <v>136</v>
      </c>
      <c r="J3042" t="s">
        <v>137</v>
      </c>
      <c r="K3042" t="s">
        <v>138</v>
      </c>
      <c r="L3042" t="s">
        <v>8985</v>
      </c>
      <c r="M3042" t="s">
        <v>8986</v>
      </c>
      <c r="N3042">
        <v>2.7275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1.0553052684767668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1.0553052684767668</v>
      </c>
    </row>
    <row r="3043" spans="1:31" x14ac:dyDescent="0.25">
      <c r="A3043">
        <v>2417862</v>
      </c>
      <c r="B3043">
        <v>1</v>
      </c>
      <c r="C3043" t="s">
        <v>80</v>
      </c>
      <c r="D3043" t="s">
        <v>108</v>
      </c>
      <c r="E3043" t="s">
        <v>146</v>
      </c>
      <c r="F3043" t="s">
        <v>8987</v>
      </c>
      <c r="G3043" t="s">
        <v>148</v>
      </c>
      <c r="H3043" t="s">
        <v>149</v>
      </c>
      <c r="I3043" t="s">
        <v>136</v>
      </c>
      <c r="J3043" t="s">
        <v>137</v>
      </c>
      <c r="K3043" t="s">
        <v>138</v>
      </c>
      <c r="L3043" t="s">
        <v>8988</v>
      </c>
      <c r="M3043" t="s">
        <v>8989</v>
      </c>
      <c r="N3043">
        <v>3.6005555550000001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0.18185883539623335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0.18185883539623335</v>
      </c>
    </row>
    <row r="3044" spans="1:31" x14ac:dyDescent="0.25">
      <c r="A3044">
        <v>2418074</v>
      </c>
      <c r="B3044">
        <v>1</v>
      </c>
      <c r="C3044" t="s">
        <v>80</v>
      </c>
      <c r="D3044" t="s">
        <v>83</v>
      </c>
      <c r="E3044" t="s">
        <v>162</v>
      </c>
      <c r="F3044" t="s">
        <v>8990</v>
      </c>
      <c r="G3044" t="s">
        <v>164</v>
      </c>
      <c r="H3044" t="s">
        <v>149</v>
      </c>
      <c r="I3044" t="s">
        <v>136</v>
      </c>
      <c r="J3044" t="s">
        <v>137</v>
      </c>
      <c r="K3044" t="s">
        <v>138</v>
      </c>
      <c r="L3044" t="s">
        <v>8991</v>
      </c>
      <c r="M3044" t="s">
        <v>8992</v>
      </c>
      <c r="N3044">
        <v>2.446111111</v>
      </c>
      <c r="O3044">
        <v>0</v>
      </c>
      <c r="P3044">
        <v>5</v>
      </c>
      <c r="Q3044">
        <v>0</v>
      </c>
      <c r="R3044">
        <v>1</v>
      </c>
      <c r="S3044">
        <v>0</v>
      </c>
      <c r="T3044">
        <v>5</v>
      </c>
      <c r="U3044">
        <v>0</v>
      </c>
      <c r="V3044">
        <v>0</v>
      </c>
      <c r="W3044">
        <v>0</v>
      </c>
      <c r="X3044">
        <v>10.21767469455915</v>
      </c>
      <c r="Y3044">
        <v>0</v>
      </c>
      <c r="Z3044">
        <v>1.96008880485E-3</v>
      </c>
      <c r="AA3044">
        <v>0</v>
      </c>
      <c r="AB3044">
        <v>12.729880968873795</v>
      </c>
      <c r="AC3044">
        <v>0</v>
      </c>
      <c r="AD3044">
        <v>0</v>
      </c>
      <c r="AE3044">
        <v>22.949515752237794</v>
      </c>
    </row>
    <row r="3045" spans="1:31" x14ac:dyDescent="0.25">
      <c r="A3045">
        <v>2418031</v>
      </c>
      <c r="B3045">
        <v>1</v>
      </c>
      <c r="C3045" t="s">
        <v>81</v>
      </c>
      <c r="D3045" t="s">
        <v>112</v>
      </c>
      <c r="E3045" t="s">
        <v>152</v>
      </c>
      <c r="F3045" t="s">
        <v>8993</v>
      </c>
      <c r="G3045" t="s">
        <v>403</v>
      </c>
      <c r="H3045" t="s">
        <v>149</v>
      </c>
      <c r="I3045" t="s">
        <v>136</v>
      </c>
      <c r="J3045" t="s">
        <v>137</v>
      </c>
      <c r="K3045" t="s">
        <v>138</v>
      </c>
      <c r="L3045" t="s">
        <v>8994</v>
      </c>
      <c r="M3045" t="s">
        <v>8995</v>
      </c>
      <c r="N3045">
        <v>1.0363888880000001</v>
      </c>
      <c r="O3045">
        <v>0</v>
      </c>
      <c r="P3045">
        <v>45</v>
      </c>
      <c r="Q3045">
        <v>0</v>
      </c>
      <c r="R3045">
        <v>9</v>
      </c>
      <c r="S3045">
        <v>0</v>
      </c>
      <c r="T3045">
        <v>2</v>
      </c>
      <c r="U3045">
        <v>0</v>
      </c>
      <c r="V3045">
        <v>0</v>
      </c>
      <c r="W3045">
        <v>0</v>
      </c>
      <c r="X3045">
        <v>3.5354880064999841</v>
      </c>
      <c r="Y3045">
        <v>0</v>
      </c>
      <c r="Z3045">
        <v>0</v>
      </c>
      <c r="AA3045">
        <v>0</v>
      </c>
      <c r="AB3045">
        <v>1.7637424309355945</v>
      </c>
      <c r="AC3045">
        <v>0</v>
      </c>
      <c r="AD3045">
        <v>0</v>
      </c>
      <c r="AE3045">
        <v>5.299230437435579</v>
      </c>
    </row>
    <row r="3046" spans="1:31" x14ac:dyDescent="0.25">
      <c r="A3046">
        <v>2417905</v>
      </c>
      <c r="B3046">
        <v>1</v>
      </c>
      <c r="C3046" t="s">
        <v>80</v>
      </c>
      <c r="D3046" t="s">
        <v>108</v>
      </c>
      <c r="E3046" t="s">
        <v>146</v>
      </c>
      <c r="F3046" t="s">
        <v>8996</v>
      </c>
      <c r="G3046" t="s">
        <v>148</v>
      </c>
      <c r="H3046" t="s">
        <v>149</v>
      </c>
      <c r="I3046" t="s">
        <v>136</v>
      </c>
      <c r="J3046" t="s">
        <v>137</v>
      </c>
      <c r="K3046" t="s">
        <v>138</v>
      </c>
      <c r="L3046" t="s">
        <v>8997</v>
      </c>
      <c r="M3046" t="s">
        <v>8998</v>
      </c>
      <c r="N3046">
        <v>4.4141666659999999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0.71250505346174997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0.71250505346174997</v>
      </c>
    </row>
    <row r="3047" spans="1:31" x14ac:dyDescent="0.25">
      <c r="A3047">
        <v>2418572</v>
      </c>
      <c r="B3047">
        <v>1</v>
      </c>
      <c r="C3047" t="s">
        <v>80</v>
      </c>
      <c r="D3047" t="s">
        <v>82</v>
      </c>
      <c r="E3047" t="s">
        <v>146</v>
      </c>
      <c r="F3047" t="s">
        <v>8999</v>
      </c>
      <c r="G3047" t="s">
        <v>296</v>
      </c>
      <c r="H3047" t="s">
        <v>149</v>
      </c>
      <c r="I3047" t="s">
        <v>136</v>
      </c>
      <c r="J3047" t="s">
        <v>137</v>
      </c>
      <c r="K3047" t="s">
        <v>138</v>
      </c>
      <c r="L3047" t="s">
        <v>9000</v>
      </c>
      <c r="M3047" t="s">
        <v>9001</v>
      </c>
      <c r="N3047">
        <v>0.78388888800000001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2</v>
      </c>
      <c r="U3047">
        <v>0</v>
      </c>
      <c r="V3047">
        <v>0</v>
      </c>
      <c r="W3047">
        <v>0</v>
      </c>
      <c r="X3047">
        <v>0.18691080116773334</v>
      </c>
      <c r="Y3047">
        <v>0</v>
      </c>
      <c r="Z3047">
        <v>0</v>
      </c>
      <c r="AA3047">
        <v>0</v>
      </c>
      <c r="AB3047">
        <v>0.14764324182316665</v>
      </c>
      <c r="AC3047">
        <v>0</v>
      </c>
      <c r="AD3047">
        <v>0</v>
      </c>
      <c r="AE3047">
        <v>0.33455404299089997</v>
      </c>
    </row>
    <row r="3048" spans="1:31" x14ac:dyDescent="0.25">
      <c r="A3048">
        <v>2418054</v>
      </c>
      <c r="B3048">
        <v>1</v>
      </c>
      <c r="C3048" t="s">
        <v>81</v>
      </c>
      <c r="D3048" t="s">
        <v>118</v>
      </c>
      <c r="E3048" t="s">
        <v>146</v>
      </c>
      <c r="F3048" t="s">
        <v>9002</v>
      </c>
      <c r="G3048" t="s">
        <v>148</v>
      </c>
      <c r="H3048" t="s">
        <v>149</v>
      </c>
      <c r="I3048" t="s">
        <v>136</v>
      </c>
      <c r="J3048" t="s">
        <v>137</v>
      </c>
      <c r="K3048" t="s">
        <v>138</v>
      </c>
      <c r="L3048" t="s">
        <v>9003</v>
      </c>
      <c r="M3048" t="s">
        <v>9004</v>
      </c>
      <c r="N3048">
        <v>6.0875000000000004</v>
      </c>
      <c r="O3048">
        <v>0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</row>
    <row r="3049" spans="1:31" x14ac:dyDescent="0.25">
      <c r="A3049">
        <v>2418366</v>
      </c>
      <c r="B3049">
        <v>1</v>
      </c>
      <c r="C3049" t="s">
        <v>80</v>
      </c>
      <c r="D3049" t="s">
        <v>100</v>
      </c>
      <c r="E3049" t="s">
        <v>146</v>
      </c>
      <c r="F3049" t="s">
        <v>9005</v>
      </c>
      <c r="G3049" t="s">
        <v>148</v>
      </c>
      <c r="H3049" t="s">
        <v>149</v>
      </c>
      <c r="I3049" t="s">
        <v>136</v>
      </c>
      <c r="J3049" t="s">
        <v>137</v>
      </c>
      <c r="K3049" t="s">
        <v>138</v>
      </c>
      <c r="L3049" t="s">
        <v>9006</v>
      </c>
      <c r="M3049" t="s">
        <v>9007</v>
      </c>
      <c r="N3049">
        <v>5.199166666</v>
      </c>
      <c r="O3049">
        <v>0</v>
      </c>
      <c r="P3049">
        <v>2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2.4816342535433167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2.4816342535433167</v>
      </c>
    </row>
    <row r="3050" spans="1:31" x14ac:dyDescent="0.25">
      <c r="A3050">
        <v>2418615</v>
      </c>
      <c r="B3050">
        <v>1</v>
      </c>
      <c r="C3050" t="s">
        <v>81</v>
      </c>
      <c r="D3050" t="s">
        <v>112</v>
      </c>
      <c r="E3050" t="s">
        <v>146</v>
      </c>
      <c r="F3050" t="s">
        <v>9008</v>
      </c>
      <c r="G3050" t="s">
        <v>148</v>
      </c>
      <c r="H3050" t="s">
        <v>149</v>
      </c>
      <c r="I3050" t="s">
        <v>136</v>
      </c>
      <c r="J3050" t="s">
        <v>137</v>
      </c>
      <c r="K3050" t="s">
        <v>138</v>
      </c>
      <c r="L3050" t="s">
        <v>9009</v>
      </c>
      <c r="M3050" t="s">
        <v>9010</v>
      </c>
      <c r="N3050">
        <v>0.78444444400000002</v>
      </c>
      <c r="O3050">
        <v>0</v>
      </c>
      <c r="P3050">
        <v>7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0.97146974648963347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0.97146974648963347</v>
      </c>
    </row>
    <row r="3051" spans="1:31" x14ac:dyDescent="0.25">
      <c r="A3051">
        <v>2417925</v>
      </c>
      <c r="B3051">
        <v>1</v>
      </c>
      <c r="C3051" t="s">
        <v>80</v>
      </c>
      <c r="D3051" t="s">
        <v>84</v>
      </c>
      <c r="E3051" t="s">
        <v>146</v>
      </c>
      <c r="F3051" t="s">
        <v>3962</v>
      </c>
      <c r="G3051" t="s">
        <v>282</v>
      </c>
      <c r="H3051" t="s">
        <v>149</v>
      </c>
      <c r="I3051" t="s">
        <v>136</v>
      </c>
      <c r="J3051" t="s">
        <v>137</v>
      </c>
      <c r="K3051" t="s">
        <v>138</v>
      </c>
      <c r="L3051" t="s">
        <v>9011</v>
      </c>
      <c r="M3051" t="s">
        <v>9012</v>
      </c>
      <c r="N3051">
        <v>1.37</v>
      </c>
      <c r="O3051">
        <v>0</v>
      </c>
      <c r="P3051">
        <v>9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2.0870357044880001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2.0870357044880001</v>
      </c>
    </row>
    <row r="3052" spans="1:31" x14ac:dyDescent="0.25">
      <c r="A3052">
        <v>2417819</v>
      </c>
      <c r="B3052">
        <v>1</v>
      </c>
      <c r="C3052" t="s">
        <v>81</v>
      </c>
      <c r="D3052" t="s">
        <v>113</v>
      </c>
      <c r="E3052" t="s">
        <v>162</v>
      </c>
      <c r="F3052" t="s">
        <v>7839</v>
      </c>
      <c r="G3052" t="s">
        <v>164</v>
      </c>
      <c r="H3052" t="s">
        <v>149</v>
      </c>
      <c r="I3052" t="s">
        <v>136</v>
      </c>
      <c r="J3052" t="s">
        <v>137</v>
      </c>
      <c r="K3052" t="s">
        <v>138</v>
      </c>
      <c r="L3052" t="s">
        <v>9013</v>
      </c>
      <c r="M3052" t="s">
        <v>9014</v>
      </c>
      <c r="N3052">
        <v>0.90444444400000001</v>
      </c>
      <c r="O3052">
        <v>0</v>
      </c>
      <c r="P3052">
        <v>9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</row>
    <row r="3053" spans="1:31" x14ac:dyDescent="0.25">
      <c r="A3053">
        <v>2418509</v>
      </c>
      <c r="B3053">
        <v>1</v>
      </c>
      <c r="C3053" t="s">
        <v>80</v>
      </c>
      <c r="D3053" t="s">
        <v>98</v>
      </c>
      <c r="E3053" t="s">
        <v>152</v>
      </c>
      <c r="F3053" t="s">
        <v>9015</v>
      </c>
      <c r="G3053" t="s">
        <v>154</v>
      </c>
      <c r="H3053" t="s">
        <v>149</v>
      </c>
      <c r="I3053" t="s">
        <v>136</v>
      </c>
      <c r="J3053" t="s">
        <v>137</v>
      </c>
      <c r="K3053" t="s">
        <v>138</v>
      </c>
      <c r="L3053" t="s">
        <v>9016</v>
      </c>
      <c r="M3053" t="s">
        <v>9017</v>
      </c>
      <c r="N3053">
        <v>0.91861111100000004</v>
      </c>
      <c r="O3053">
        <v>0</v>
      </c>
      <c r="P3053">
        <v>85</v>
      </c>
      <c r="Q3053">
        <v>0</v>
      </c>
      <c r="R3053">
        <v>9</v>
      </c>
      <c r="S3053">
        <v>0</v>
      </c>
      <c r="T3053">
        <v>30</v>
      </c>
      <c r="U3053">
        <v>0</v>
      </c>
      <c r="V3053">
        <v>0</v>
      </c>
      <c r="W3053">
        <v>0</v>
      </c>
      <c r="X3053">
        <v>15.280507053953462</v>
      </c>
      <c r="Y3053">
        <v>0</v>
      </c>
      <c r="Z3053">
        <v>0.13802912379905</v>
      </c>
      <c r="AA3053">
        <v>0</v>
      </c>
      <c r="AB3053">
        <v>6.9712666034941675</v>
      </c>
      <c r="AC3053">
        <v>0</v>
      </c>
      <c r="AD3053">
        <v>0</v>
      </c>
      <c r="AE3053">
        <v>22.389802781246679</v>
      </c>
    </row>
    <row r="3054" spans="1:31" x14ac:dyDescent="0.25">
      <c r="A3054">
        <v>2417708</v>
      </c>
      <c r="B3054">
        <v>1</v>
      </c>
      <c r="C3054" t="s">
        <v>81</v>
      </c>
      <c r="D3054" t="s">
        <v>112</v>
      </c>
      <c r="E3054" t="s">
        <v>174</v>
      </c>
      <c r="F3054" t="s">
        <v>3640</v>
      </c>
      <c r="G3054" t="s">
        <v>143</v>
      </c>
      <c r="H3054" t="s">
        <v>135</v>
      </c>
      <c r="I3054" t="s">
        <v>136</v>
      </c>
      <c r="J3054" t="s">
        <v>137</v>
      </c>
      <c r="K3054" t="s">
        <v>138</v>
      </c>
      <c r="L3054" t="s">
        <v>9018</v>
      </c>
      <c r="M3054" t="s">
        <v>9019</v>
      </c>
      <c r="N3054">
        <v>0.11861111100000001</v>
      </c>
      <c r="O3054">
        <v>3</v>
      </c>
      <c r="P3054">
        <v>1291</v>
      </c>
      <c r="Q3054">
        <v>5</v>
      </c>
      <c r="R3054">
        <v>38</v>
      </c>
      <c r="S3054">
        <v>7</v>
      </c>
      <c r="T3054">
        <v>68</v>
      </c>
      <c r="U3054">
        <v>0</v>
      </c>
      <c r="V3054">
        <v>0</v>
      </c>
      <c r="W3054">
        <v>5.6930642834800003E-2</v>
      </c>
      <c r="X3054">
        <v>8.6553517829217785</v>
      </c>
      <c r="Y3054">
        <v>2.5705103872083996</v>
      </c>
      <c r="Z3054">
        <v>0.39296981642138884</v>
      </c>
      <c r="AA3054">
        <v>6.9587976657444379</v>
      </c>
      <c r="AB3054">
        <v>3.7553606419650412</v>
      </c>
      <c r="AC3054">
        <v>0</v>
      </c>
      <c r="AD3054">
        <v>0</v>
      </c>
      <c r="AE3054">
        <v>22.389920937095845</v>
      </c>
    </row>
    <row r="3055" spans="1:31" x14ac:dyDescent="0.25">
      <c r="A3055">
        <v>2418395</v>
      </c>
      <c r="B3055">
        <v>1</v>
      </c>
      <c r="C3055" t="s">
        <v>80</v>
      </c>
      <c r="D3055" t="s">
        <v>93</v>
      </c>
      <c r="E3055" t="s">
        <v>146</v>
      </c>
      <c r="F3055" t="s">
        <v>9020</v>
      </c>
      <c r="G3055" t="s">
        <v>282</v>
      </c>
      <c r="H3055" t="s">
        <v>149</v>
      </c>
      <c r="I3055" t="s">
        <v>136</v>
      </c>
      <c r="J3055" t="s">
        <v>137</v>
      </c>
      <c r="K3055" t="s">
        <v>138</v>
      </c>
      <c r="L3055" t="s">
        <v>9021</v>
      </c>
      <c r="M3055" t="s">
        <v>9022</v>
      </c>
      <c r="N3055">
        <v>6.4275000000000002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1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9.230999244085174</v>
      </c>
      <c r="AC3055">
        <v>0</v>
      </c>
      <c r="AD3055">
        <v>0</v>
      </c>
      <c r="AE3055">
        <v>9.230999244085174</v>
      </c>
    </row>
    <row r="3056" spans="1:31" x14ac:dyDescent="0.25">
      <c r="A3056">
        <v>2418541</v>
      </c>
      <c r="B3056">
        <v>1</v>
      </c>
      <c r="C3056" t="s">
        <v>81</v>
      </c>
      <c r="D3056" t="s">
        <v>112</v>
      </c>
      <c r="E3056" t="s">
        <v>146</v>
      </c>
      <c r="F3056" t="s">
        <v>9023</v>
      </c>
      <c r="G3056" t="s">
        <v>168</v>
      </c>
      <c r="H3056" t="s">
        <v>149</v>
      </c>
      <c r="I3056" t="s">
        <v>136</v>
      </c>
      <c r="J3056" t="s">
        <v>3</v>
      </c>
      <c r="K3056" t="s">
        <v>138</v>
      </c>
      <c r="L3056" t="s">
        <v>9024</v>
      </c>
      <c r="M3056" t="s">
        <v>9025</v>
      </c>
      <c r="N3056">
        <v>1.4552777770000001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0.15638828856046666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0.15638828856046666</v>
      </c>
    </row>
    <row r="3057" spans="1:31" x14ac:dyDescent="0.25">
      <c r="A3057">
        <v>2417854</v>
      </c>
      <c r="B3057">
        <v>1</v>
      </c>
      <c r="C3057" t="s">
        <v>80</v>
      </c>
      <c r="D3057" t="s">
        <v>108</v>
      </c>
      <c r="E3057" t="s">
        <v>162</v>
      </c>
      <c r="F3057" t="s">
        <v>9026</v>
      </c>
      <c r="G3057" t="s">
        <v>164</v>
      </c>
      <c r="H3057" t="s">
        <v>149</v>
      </c>
      <c r="I3057" t="s">
        <v>136</v>
      </c>
      <c r="J3057" t="s">
        <v>137</v>
      </c>
      <c r="K3057" t="s">
        <v>138</v>
      </c>
      <c r="L3057" t="s">
        <v>9027</v>
      </c>
      <c r="M3057" t="s">
        <v>9028</v>
      </c>
      <c r="N3057">
        <v>4.2327777769999999</v>
      </c>
      <c r="O3057">
        <v>0</v>
      </c>
      <c r="P3057">
        <v>3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1.1370641025617998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1.1370641025617998</v>
      </c>
    </row>
    <row r="3058" spans="1:31" x14ac:dyDescent="0.25">
      <c r="A3058">
        <v>2418326</v>
      </c>
      <c r="B3058">
        <v>1</v>
      </c>
      <c r="C3058" t="s">
        <v>81</v>
      </c>
      <c r="D3058" t="s">
        <v>123</v>
      </c>
      <c r="E3058" t="s">
        <v>152</v>
      </c>
      <c r="F3058" t="s">
        <v>9029</v>
      </c>
      <c r="G3058" t="s">
        <v>168</v>
      </c>
      <c r="H3058" t="s">
        <v>149</v>
      </c>
      <c r="I3058" t="s">
        <v>136</v>
      </c>
      <c r="J3058" t="s">
        <v>3</v>
      </c>
      <c r="K3058" t="s">
        <v>138</v>
      </c>
      <c r="L3058" t="s">
        <v>9030</v>
      </c>
      <c r="M3058" t="s">
        <v>9031</v>
      </c>
      <c r="N3058">
        <v>4.4255555549999999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59</v>
      </c>
      <c r="U3058">
        <v>0</v>
      </c>
      <c r="V3058">
        <v>2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106.50064608457816</v>
      </c>
      <c r="AC3058">
        <v>0</v>
      </c>
      <c r="AD3058">
        <v>84.632496063258074</v>
      </c>
      <c r="AE3058">
        <v>191.13314214783622</v>
      </c>
    </row>
    <row r="3059" spans="1:31" x14ac:dyDescent="0.25">
      <c r="A3059">
        <v>2418249</v>
      </c>
      <c r="B3059">
        <v>1</v>
      </c>
      <c r="C3059" t="s">
        <v>81</v>
      </c>
      <c r="D3059" t="s">
        <v>128</v>
      </c>
      <c r="E3059" t="s">
        <v>132</v>
      </c>
      <c r="F3059" t="s">
        <v>9032</v>
      </c>
      <c r="G3059" t="s">
        <v>158</v>
      </c>
      <c r="H3059" t="s">
        <v>135</v>
      </c>
      <c r="I3059" t="s">
        <v>136</v>
      </c>
      <c r="J3059" t="s">
        <v>137</v>
      </c>
      <c r="K3059" t="s">
        <v>159</v>
      </c>
      <c r="L3059" t="s">
        <v>9033</v>
      </c>
      <c r="M3059" t="s">
        <v>9034</v>
      </c>
      <c r="N3059">
        <v>2.142222222</v>
      </c>
      <c r="O3059">
        <v>0</v>
      </c>
      <c r="P3059">
        <v>464</v>
      </c>
      <c r="Q3059">
        <v>0</v>
      </c>
      <c r="R3059">
        <v>0</v>
      </c>
      <c r="S3059">
        <v>0</v>
      </c>
      <c r="T3059">
        <v>7</v>
      </c>
      <c r="U3059">
        <v>0</v>
      </c>
      <c r="V3059">
        <v>0</v>
      </c>
      <c r="W3059">
        <v>0</v>
      </c>
      <c r="X3059">
        <v>213.85572413940511</v>
      </c>
      <c r="Y3059">
        <v>0</v>
      </c>
      <c r="Z3059">
        <v>0</v>
      </c>
      <c r="AA3059">
        <v>0</v>
      </c>
      <c r="AB3059">
        <v>28.331263388343622</v>
      </c>
      <c r="AC3059">
        <v>0</v>
      </c>
      <c r="AD3059">
        <v>0</v>
      </c>
      <c r="AE3059">
        <v>242.18698752774873</v>
      </c>
    </row>
    <row r="3060" spans="1:31" x14ac:dyDescent="0.25">
      <c r="A3060">
        <v>2418226</v>
      </c>
      <c r="B3060">
        <v>1</v>
      </c>
      <c r="C3060" t="s">
        <v>80</v>
      </c>
      <c r="D3060" t="s">
        <v>106</v>
      </c>
      <c r="E3060" t="s">
        <v>152</v>
      </c>
      <c r="F3060" t="s">
        <v>9035</v>
      </c>
      <c r="G3060" t="s">
        <v>403</v>
      </c>
      <c r="H3060" t="s">
        <v>149</v>
      </c>
      <c r="I3060" t="s">
        <v>136</v>
      </c>
      <c r="J3060" t="s">
        <v>137</v>
      </c>
      <c r="K3060" t="s">
        <v>138</v>
      </c>
      <c r="L3060" t="s">
        <v>9036</v>
      </c>
      <c r="M3060" t="s">
        <v>9037</v>
      </c>
      <c r="N3060">
        <v>0.98444444399999997</v>
      </c>
      <c r="O3060">
        <v>0</v>
      </c>
      <c r="P3060">
        <v>1</v>
      </c>
      <c r="Q3060">
        <v>0</v>
      </c>
      <c r="R3060">
        <v>9</v>
      </c>
      <c r="S3060">
        <v>0</v>
      </c>
      <c r="T3060">
        <v>3</v>
      </c>
      <c r="U3060">
        <v>0</v>
      </c>
      <c r="V3060">
        <v>0</v>
      </c>
      <c r="W3060">
        <v>0</v>
      </c>
      <c r="X3060">
        <v>0.47969798104799999</v>
      </c>
      <c r="Y3060">
        <v>0</v>
      </c>
      <c r="Z3060">
        <v>0.35148077039839998</v>
      </c>
      <c r="AA3060">
        <v>0</v>
      </c>
      <c r="AB3060">
        <v>6.9775215887472894</v>
      </c>
      <c r="AC3060">
        <v>0</v>
      </c>
      <c r="AD3060">
        <v>0</v>
      </c>
      <c r="AE3060">
        <v>7.8087003401936892</v>
      </c>
    </row>
    <row r="3061" spans="1:31" x14ac:dyDescent="0.25">
      <c r="A3061">
        <v>2417702</v>
      </c>
      <c r="B3061">
        <v>1</v>
      </c>
      <c r="C3061" t="s">
        <v>81</v>
      </c>
      <c r="D3061" t="s">
        <v>112</v>
      </c>
      <c r="E3061" t="s">
        <v>241</v>
      </c>
      <c r="F3061" t="s">
        <v>9038</v>
      </c>
      <c r="G3061" t="s">
        <v>143</v>
      </c>
      <c r="H3061" t="s">
        <v>135</v>
      </c>
      <c r="I3061" t="s">
        <v>136</v>
      </c>
      <c r="J3061" t="s">
        <v>137</v>
      </c>
      <c r="K3061" t="s">
        <v>138</v>
      </c>
      <c r="L3061" t="s">
        <v>9039</v>
      </c>
      <c r="M3061" t="s">
        <v>9040</v>
      </c>
      <c r="N3061">
        <v>0.47760444400000002</v>
      </c>
      <c r="O3061">
        <v>17</v>
      </c>
      <c r="P3061">
        <v>1765</v>
      </c>
      <c r="Q3061">
        <v>95</v>
      </c>
      <c r="R3061">
        <v>371</v>
      </c>
      <c r="S3061">
        <v>29</v>
      </c>
      <c r="T3061">
        <v>114</v>
      </c>
      <c r="U3061">
        <v>9</v>
      </c>
      <c r="V3061">
        <v>1</v>
      </c>
      <c r="W3061">
        <v>2.9013180662658002</v>
      </c>
      <c r="X3061">
        <v>87.652344440738887</v>
      </c>
      <c r="Y3061">
        <v>71.849033464821602</v>
      </c>
      <c r="Z3061">
        <v>18.06881311574676</v>
      </c>
      <c r="AA3061">
        <v>67.936621214603576</v>
      </c>
      <c r="AB3061">
        <v>15.317667941494632</v>
      </c>
      <c r="AC3061">
        <v>382.36934063937025</v>
      </c>
      <c r="AD3061">
        <v>0.30521602027545003</v>
      </c>
      <c r="AE3061">
        <v>646.40035490331695</v>
      </c>
    </row>
    <row r="3062" spans="1:31" x14ac:dyDescent="0.25">
      <c r="A3062">
        <v>2418389</v>
      </c>
      <c r="B3062">
        <v>1</v>
      </c>
      <c r="C3062" t="s">
        <v>80</v>
      </c>
      <c r="D3062" t="s">
        <v>97</v>
      </c>
      <c r="E3062" t="s">
        <v>132</v>
      </c>
      <c r="F3062" t="s">
        <v>9041</v>
      </c>
      <c r="G3062" t="s">
        <v>919</v>
      </c>
      <c r="H3062" t="s">
        <v>135</v>
      </c>
      <c r="I3062" t="s">
        <v>136</v>
      </c>
      <c r="J3062" t="s">
        <v>137</v>
      </c>
      <c r="K3062" t="s">
        <v>138</v>
      </c>
      <c r="L3062" t="s">
        <v>9042</v>
      </c>
      <c r="M3062" t="s">
        <v>9043</v>
      </c>
      <c r="N3062">
        <v>3.829722222</v>
      </c>
      <c r="O3062">
        <v>0</v>
      </c>
      <c r="P3062">
        <v>43</v>
      </c>
      <c r="Q3062">
        <v>0</v>
      </c>
      <c r="R3062">
        <v>10</v>
      </c>
      <c r="S3062">
        <v>0</v>
      </c>
      <c r="T3062">
        <v>16</v>
      </c>
      <c r="U3062">
        <v>0</v>
      </c>
      <c r="V3062">
        <v>0</v>
      </c>
      <c r="W3062">
        <v>0</v>
      </c>
      <c r="X3062">
        <v>56.942531817742022</v>
      </c>
      <c r="Y3062">
        <v>0</v>
      </c>
      <c r="Z3062">
        <v>4.9094782710691671</v>
      </c>
      <c r="AA3062">
        <v>0</v>
      </c>
      <c r="AB3062">
        <v>114.5407899436176</v>
      </c>
      <c r="AC3062">
        <v>0</v>
      </c>
      <c r="AD3062">
        <v>0</v>
      </c>
      <c r="AE3062">
        <v>176.3928000324288</v>
      </c>
    </row>
    <row r="3063" spans="1:31" x14ac:dyDescent="0.25">
      <c r="A3063">
        <v>2418332</v>
      </c>
      <c r="B3063">
        <v>1</v>
      </c>
      <c r="C3063" t="s">
        <v>80</v>
      </c>
      <c r="D3063" t="s">
        <v>94</v>
      </c>
      <c r="E3063" t="s">
        <v>132</v>
      </c>
      <c r="F3063" t="s">
        <v>9044</v>
      </c>
      <c r="G3063" t="s">
        <v>215</v>
      </c>
      <c r="H3063" t="s">
        <v>135</v>
      </c>
      <c r="I3063" t="s">
        <v>136</v>
      </c>
      <c r="J3063" t="s">
        <v>137</v>
      </c>
      <c r="K3063" t="s">
        <v>138</v>
      </c>
      <c r="L3063" t="s">
        <v>9045</v>
      </c>
      <c r="M3063" t="s">
        <v>9046</v>
      </c>
      <c r="N3063">
        <v>3.4358333330000002</v>
      </c>
      <c r="O3063">
        <v>0</v>
      </c>
      <c r="P3063">
        <v>0</v>
      </c>
      <c r="Q3063">
        <v>0</v>
      </c>
      <c r="R3063">
        <v>1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</row>
    <row r="3064" spans="1:31" x14ac:dyDescent="0.25">
      <c r="A3064">
        <v>2418286</v>
      </c>
      <c r="B3064">
        <v>1</v>
      </c>
      <c r="C3064" t="s">
        <v>80</v>
      </c>
      <c r="D3064" t="s">
        <v>106</v>
      </c>
      <c r="E3064" t="s">
        <v>146</v>
      </c>
      <c r="F3064" t="s">
        <v>9047</v>
      </c>
      <c r="G3064" t="s">
        <v>148</v>
      </c>
      <c r="H3064" t="s">
        <v>149</v>
      </c>
      <c r="I3064" t="s">
        <v>136</v>
      </c>
      <c r="J3064" t="s">
        <v>137</v>
      </c>
      <c r="K3064" t="s">
        <v>138</v>
      </c>
      <c r="L3064" t="s">
        <v>9048</v>
      </c>
      <c r="M3064" t="s">
        <v>9049</v>
      </c>
      <c r="N3064">
        <v>1.2752777769999999</v>
      </c>
      <c r="O3064">
        <v>0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0.58736995111270007</v>
      </c>
      <c r="AA3064">
        <v>0</v>
      </c>
      <c r="AB3064">
        <v>0</v>
      </c>
      <c r="AC3064">
        <v>0</v>
      </c>
      <c r="AD3064">
        <v>0</v>
      </c>
      <c r="AE3064">
        <v>0.58736995111270007</v>
      </c>
    </row>
    <row r="3065" spans="1:31" x14ac:dyDescent="0.25">
      <c r="A3065">
        <v>2418186</v>
      </c>
      <c r="B3065">
        <v>1</v>
      </c>
      <c r="C3065" t="s">
        <v>80</v>
      </c>
      <c r="D3065" t="s">
        <v>105</v>
      </c>
      <c r="E3065" t="s">
        <v>174</v>
      </c>
      <c r="F3065" t="s">
        <v>9050</v>
      </c>
      <c r="G3065" t="s">
        <v>158</v>
      </c>
      <c r="H3065" t="s">
        <v>135</v>
      </c>
      <c r="I3065" t="s">
        <v>136</v>
      </c>
      <c r="J3065" t="s">
        <v>137</v>
      </c>
      <c r="K3065" t="s">
        <v>159</v>
      </c>
      <c r="L3065" t="s">
        <v>9051</v>
      </c>
      <c r="M3065" t="s">
        <v>9052</v>
      </c>
      <c r="N3065">
        <v>4.9269444440000001</v>
      </c>
      <c r="O3065">
        <v>0</v>
      </c>
      <c r="P3065">
        <v>2107</v>
      </c>
      <c r="Q3065">
        <v>0</v>
      </c>
      <c r="R3065">
        <v>0</v>
      </c>
      <c r="S3065">
        <v>0</v>
      </c>
      <c r="T3065">
        <v>175</v>
      </c>
      <c r="U3065">
        <v>0</v>
      </c>
      <c r="V3065">
        <v>0</v>
      </c>
      <c r="W3065">
        <v>0</v>
      </c>
      <c r="X3065">
        <v>2385.408886864428</v>
      </c>
      <c r="Y3065">
        <v>0</v>
      </c>
      <c r="Z3065">
        <v>0</v>
      </c>
      <c r="AA3065">
        <v>0</v>
      </c>
      <c r="AB3065">
        <v>890.88460355925588</v>
      </c>
      <c r="AC3065">
        <v>0</v>
      </c>
      <c r="AD3065">
        <v>0</v>
      </c>
      <c r="AE3065">
        <v>3276.293490423684</v>
      </c>
    </row>
    <row r="3066" spans="1:31" x14ac:dyDescent="0.25">
      <c r="A3066">
        <v>2418581</v>
      </c>
      <c r="B3066">
        <v>1</v>
      </c>
      <c r="C3066" t="s">
        <v>80</v>
      </c>
      <c r="D3066" t="s">
        <v>97</v>
      </c>
      <c r="E3066" t="s">
        <v>132</v>
      </c>
      <c r="F3066" t="s">
        <v>9053</v>
      </c>
      <c r="G3066" t="s">
        <v>249</v>
      </c>
      <c r="H3066" t="s">
        <v>135</v>
      </c>
      <c r="I3066" t="s">
        <v>136</v>
      </c>
      <c r="J3066" t="s">
        <v>137</v>
      </c>
      <c r="K3066" t="s">
        <v>138</v>
      </c>
      <c r="L3066" t="s">
        <v>9054</v>
      </c>
      <c r="M3066" t="s">
        <v>9055</v>
      </c>
      <c r="N3066">
        <v>1.9450000000000001</v>
      </c>
      <c r="O3066">
        <v>0</v>
      </c>
      <c r="P3066">
        <v>169</v>
      </c>
      <c r="Q3066">
        <v>0</v>
      </c>
      <c r="R3066">
        <v>1</v>
      </c>
      <c r="S3066">
        <v>0</v>
      </c>
      <c r="T3066">
        <v>27</v>
      </c>
      <c r="U3066">
        <v>0</v>
      </c>
      <c r="V3066">
        <v>0</v>
      </c>
      <c r="W3066">
        <v>0</v>
      </c>
      <c r="X3066">
        <v>96.611350198134147</v>
      </c>
      <c r="Y3066">
        <v>0</v>
      </c>
      <c r="Z3066">
        <v>0.8400649639839749</v>
      </c>
      <c r="AA3066">
        <v>0</v>
      </c>
      <c r="AB3066">
        <v>61.266223894557577</v>
      </c>
      <c r="AC3066">
        <v>0</v>
      </c>
      <c r="AD3066">
        <v>0</v>
      </c>
      <c r="AE3066">
        <v>158.71763905667569</v>
      </c>
    </row>
    <row r="3067" spans="1:31" x14ac:dyDescent="0.25">
      <c r="A3067">
        <v>2417894</v>
      </c>
      <c r="B3067">
        <v>1</v>
      </c>
      <c r="C3067" t="s">
        <v>80</v>
      </c>
      <c r="D3067" t="s">
        <v>110</v>
      </c>
      <c r="E3067" t="s">
        <v>132</v>
      </c>
      <c r="F3067" t="s">
        <v>9056</v>
      </c>
      <c r="G3067" t="s">
        <v>565</v>
      </c>
      <c r="H3067" t="s">
        <v>135</v>
      </c>
      <c r="I3067" t="s">
        <v>136</v>
      </c>
      <c r="J3067" t="s">
        <v>137</v>
      </c>
      <c r="K3067" t="s">
        <v>138</v>
      </c>
      <c r="L3067" t="s">
        <v>9057</v>
      </c>
      <c r="M3067" t="s">
        <v>9058</v>
      </c>
      <c r="N3067">
        <v>7.4999999999999997E-2</v>
      </c>
      <c r="O3067">
        <v>0</v>
      </c>
      <c r="P3067">
        <v>4775</v>
      </c>
      <c r="Q3067">
        <v>0</v>
      </c>
      <c r="R3067">
        <v>0</v>
      </c>
      <c r="S3067">
        <v>0</v>
      </c>
      <c r="T3067">
        <v>256</v>
      </c>
      <c r="U3067">
        <v>0</v>
      </c>
      <c r="V3067">
        <v>1</v>
      </c>
      <c r="W3067">
        <v>0</v>
      </c>
      <c r="X3067">
        <v>84.258766264932888</v>
      </c>
      <c r="Y3067">
        <v>0</v>
      </c>
      <c r="Z3067">
        <v>0</v>
      </c>
      <c r="AA3067">
        <v>0</v>
      </c>
      <c r="AB3067">
        <v>26.999654006070038</v>
      </c>
      <c r="AC3067">
        <v>0</v>
      </c>
      <c r="AD3067">
        <v>1.2755817364499999E-2</v>
      </c>
      <c r="AE3067">
        <v>111.27117608836744</v>
      </c>
    </row>
    <row r="3068" spans="1:31" x14ac:dyDescent="0.25">
      <c r="A3068">
        <v>2417791</v>
      </c>
      <c r="B3068">
        <v>1</v>
      </c>
      <c r="C3068" t="s">
        <v>81</v>
      </c>
      <c r="D3068" t="s">
        <v>127</v>
      </c>
      <c r="E3068" t="s">
        <v>162</v>
      </c>
      <c r="F3068" t="s">
        <v>9059</v>
      </c>
      <c r="G3068" t="s">
        <v>164</v>
      </c>
      <c r="H3068" t="s">
        <v>149</v>
      </c>
      <c r="I3068" t="s">
        <v>136</v>
      </c>
      <c r="J3068" t="s">
        <v>137</v>
      </c>
      <c r="K3068" t="s">
        <v>138</v>
      </c>
      <c r="L3068" t="s">
        <v>9060</v>
      </c>
      <c r="M3068" t="s">
        <v>9061</v>
      </c>
      <c r="N3068">
        <v>1.507777777</v>
      </c>
      <c r="O3068">
        <v>0</v>
      </c>
      <c r="P3068">
        <v>4</v>
      </c>
      <c r="Q3068">
        <v>0</v>
      </c>
      <c r="R3068">
        <v>2</v>
      </c>
      <c r="S3068">
        <v>0</v>
      </c>
      <c r="T3068">
        <v>1</v>
      </c>
      <c r="U3068">
        <v>0</v>
      </c>
      <c r="V3068">
        <v>0</v>
      </c>
      <c r="W3068">
        <v>0</v>
      </c>
      <c r="X3068">
        <v>2.5824182278738332</v>
      </c>
      <c r="Y3068">
        <v>0</v>
      </c>
      <c r="Z3068">
        <v>0.16610576911483338</v>
      </c>
      <c r="AA3068">
        <v>0</v>
      </c>
      <c r="AB3068">
        <v>10.900281326513435</v>
      </c>
      <c r="AC3068">
        <v>0</v>
      </c>
      <c r="AD3068">
        <v>0</v>
      </c>
      <c r="AE3068">
        <v>13.648805323502101</v>
      </c>
    </row>
    <row r="3069" spans="1:31" x14ac:dyDescent="0.25">
      <c r="A3069">
        <v>2417934</v>
      </c>
      <c r="B3069">
        <v>1</v>
      </c>
      <c r="C3069" t="s">
        <v>80</v>
      </c>
      <c r="D3069" t="s">
        <v>92</v>
      </c>
      <c r="E3069" t="s">
        <v>288</v>
      </c>
      <c r="F3069" t="s">
        <v>9062</v>
      </c>
      <c r="G3069" t="s">
        <v>7611</v>
      </c>
      <c r="H3069" t="s">
        <v>149</v>
      </c>
      <c r="I3069" t="s">
        <v>136</v>
      </c>
      <c r="J3069" t="s">
        <v>137</v>
      </c>
      <c r="K3069" t="s">
        <v>138</v>
      </c>
      <c r="L3069" t="s">
        <v>9063</v>
      </c>
      <c r="M3069" t="s">
        <v>9064</v>
      </c>
      <c r="N3069">
        <v>2.1286111110000001</v>
      </c>
      <c r="O3069">
        <v>0</v>
      </c>
      <c r="P3069">
        <v>15</v>
      </c>
      <c r="Q3069">
        <v>0</v>
      </c>
      <c r="R3069">
        <v>0</v>
      </c>
      <c r="S3069">
        <v>0</v>
      </c>
      <c r="T3069">
        <v>1</v>
      </c>
      <c r="U3069">
        <v>0</v>
      </c>
      <c r="V3069">
        <v>0</v>
      </c>
      <c r="W3069">
        <v>0</v>
      </c>
      <c r="X3069">
        <v>21.092906907375621</v>
      </c>
      <c r="Y3069">
        <v>0</v>
      </c>
      <c r="Z3069">
        <v>0</v>
      </c>
      <c r="AA3069">
        <v>0</v>
      </c>
      <c r="AB3069">
        <v>3.6617642808987889</v>
      </c>
      <c r="AC3069">
        <v>0</v>
      </c>
      <c r="AD3069">
        <v>0</v>
      </c>
      <c r="AE3069">
        <v>24.754671188274411</v>
      </c>
    </row>
    <row r="3070" spans="1:31" x14ac:dyDescent="0.25">
      <c r="A3070">
        <v>2418243</v>
      </c>
      <c r="B3070">
        <v>1</v>
      </c>
      <c r="C3070" t="s">
        <v>80</v>
      </c>
      <c r="D3070" t="s">
        <v>96</v>
      </c>
      <c r="E3070" t="s">
        <v>174</v>
      </c>
      <c r="F3070" t="s">
        <v>9065</v>
      </c>
      <c r="G3070" t="s">
        <v>1117</v>
      </c>
      <c r="H3070" t="s">
        <v>135</v>
      </c>
      <c r="I3070" t="s">
        <v>136</v>
      </c>
      <c r="J3070" t="s">
        <v>137</v>
      </c>
      <c r="K3070" t="s">
        <v>138</v>
      </c>
      <c r="L3070" t="s">
        <v>9066</v>
      </c>
      <c r="M3070" t="s">
        <v>9067</v>
      </c>
      <c r="N3070">
        <v>2.128055555</v>
      </c>
      <c r="O3070">
        <v>2</v>
      </c>
      <c r="P3070">
        <v>41</v>
      </c>
      <c r="Q3070">
        <v>14</v>
      </c>
      <c r="R3070">
        <v>6</v>
      </c>
      <c r="S3070">
        <v>5</v>
      </c>
      <c r="T3070">
        <v>4</v>
      </c>
      <c r="U3070">
        <v>0</v>
      </c>
      <c r="V3070">
        <v>0</v>
      </c>
      <c r="W3070">
        <v>3.5060284386456919</v>
      </c>
      <c r="X3070">
        <v>7.7466488214242162</v>
      </c>
      <c r="Y3070">
        <v>15.064932820816825</v>
      </c>
      <c r="Z3070">
        <v>0</v>
      </c>
      <c r="AA3070">
        <v>21.600841297221333</v>
      </c>
      <c r="AB3070">
        <v>7.2264697872472503</v>
      </c>
      <c r="AC3070">
        <v>0</v>
      </c>
      <c r="AD3070">
        <v>0</v>
      </c>
      <c r="AE3070">
        <v>55.144921165355314</v>
      </c>
    </row>
    <row r="3071" spans="1:31" x14ac:dyDescent="0.25">
      <c r="A3071">
        <v>2417765</v>
      </c>
      <c r="B3071">
        <v>1</v>
      </c>
      <c r="C3071" t="s">
        <v>81</v>
      </c>
      <c r="D3071" t="s">
        <v>113</v>
      </c>
      <c r="E3071" t="s">
        <v>162</v>
      </c>
      <c r="F3071" t="s">
        <v>9068</v>
      </c>
      <c r="G3071" t="s">
        <v>268</v>
      </c>
      <c r="H3071" t="s">
        <v>149</v>
      </c>
      <c r="I3071" t="s">
        <v>136</v>
      </c>
      <c r="J3071" t="s">
        <v>137</v>
      </c>
      <c r="K3071" t="s">
        <v>138</v>
      </c>
      <c r="L3071" t="s">
        <v>9069</v>
      </c>
      <c r="M3071" t="s">
        <v>9070</v>
      </c>
      <c r="N3071">
        <v>2.2652777770000001</v>
      </c>
      <c r="O3071">
        <v>0</v>
      </c>
      <c r="P3071">
        <v>58</v>
      </c>
      <c r="Q3071">
        <v>0</v>
      </c>
      <c r="R3071">
        <v>1</v>
      </c>
      <c r="S3071">
        <v>0</v>
      </c>
      <c r="T3071">
        <v>1</v>
      </c>
      <c r="U3071">
        <v>0</v>
      </c>
      <c r="V3071">
        <v>0</v>
      </c>
      <c r="W3071">
        <v>0</v>
      </c>
      <c r="X3071">
        <v>9.2297635248885879</v>
      </c>
      <c r="Y3071">
        <v>0</v>
      </c>
      <c r="Z3071">
        <v>0</v>
      </c>
      <c r="AA3071">
        <v>0</v>
      </c>
      <c r="AB3071">
        <v>32.788502976604981</v>
      </c>
      <c r="AC3071">
        <v>0</v>
      </c>
      <c r="AD3071">
        <v>0</v>
      </c>
      <c r="AE3071">
        <v>42.018266501493571</v>
      </c>
    </row>
    <row r="3072" spans="1:31" x14ac:dyDescent="0.25">
      <c r="A3072">
        <v>2418618</v>
      </c>
      <c r="B3072">
        <v>1</v>
      </c>
      <c r="C3072" t="s">
        <v>81</v>
      </c>
      <c r="D3072" t="s">
        <v>117</v>
      </c>
      <c r="E3072" t="s">
        <v>146</v>
      </c>
      <c r="F3072" t="s">
        <v>9071</v>
      </c>
      <c r="G3072" t="s">
        <v>148</v>
      </c>
      <c r="H3072" t="s">
        <v>149</v>
      </c>
      <c r="I3072" t="s">
        <v>136</v>
      </c>
      <c r="J3072" t="s">
        <v>137</v>
      </c>
      <c r="K3072" t="s">
        <v>138</v>
      </c>
      <c r="L3072" t="s">
        <v>9072</v>
      </c>
      <c r="M3072" t="s">
        <v>9073</v>
      </c>
      <c r="N3072">
        <v>0.73972222200000004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1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9.1066130858149991E-2</v>
      </c>
      <c r="AC3072">
        <v>0</v>
      </c>
      <c r="AD3072">
        <v>0</v>
      </c>
      <c r="AE3072">
        <v>9.1066130858149991E-2</v>
      </c>
    </row>
    <row r="3073" spans="1:31" x14ac:dyDescent="0.25">
      <c r="A3073">
        <v>2418475</v>
      </c>
      <c r="B3073">
        <v>1</v>
      </c>
      <c r="C3073" t="s">
        <v>80</v>
      </c>
      <c r="D3073" t="s">
        <v>83</v>
      </c>
      <c r="E3073" t="s">
        <v>152</v>
      </c>
      <c r="F3073" t="s">
        <v>9074</v>
      </c>
      <c r="G3073" t="s">
        <v>154</v>
      </c>
      <c r="H3073" t="s">
        <v>149</v>
      </c>
      <c r="I3073" t="s">
        <v>136</v>
      </c>
      <c r="J3073" t="s">
        <v>137</v>
      </c>
      <c r="K3073" t="s">
        <v>138</v>
      </c>
      <c r="L3073" t="s">
        <v>9075</v>
      </c>
      <c r="M3073" t="s">
        <v>9076</v>
      </c>
      <c r="N3073">
        <v>0.97583333299999997</v>
      </c>
      <c r="O3073">
        <v>0</v>
      </c>
      <c r="P3073">
        <v>100</v>
      </c>
      <c r="Q3073">
        <v>0</v>
      </c>
      <c r="R3073">
        <v>2</v>
      </c>
      <c r="S3073">
        <v>0</v>
      </c>
      <c r="T3073">
        <v>10</v>
      </c>
      <c r="U3073">
        <v>0</v>
      </c>
      <c r="V3073">
        <v>0</v>
      </c>
      <c r="W3073">
        <v>0</v>
      </c>
      <c r="X3073">
        <v>24.704526001035106</v>
      </c>
      <c r="Y3073">
        <v>0</v>
      </c>
      <c r="Z3073">
        <v>0</v>
      </c>
      <c r="AA3073">
        <v>0</v>
      </c>
      <c r="AB3073">
        <v>7.5197346084608672</v>
      </c>
      <c r="AC3073">
        <v>0</v>
      </c>
      <c r="AD3073">
        <v>0</v>
      </c>
      <c r="AE3073">
        <v>32.224260609495971</v>
      </c>
    </row>
    <row r="3074" spans="1:31" x14ac:dyDescent="0.25">
      <c r="A3074">
        <v>2417977</v>
      </c>
      <c r="B3074">
        <v>1</v>
      </c>
      <c r="C3074" t="s">
        <v>80</v>
      </c>
      <c r="D3074" t="s">
        <v>104</v>
      </c>
      <c r="E3074" t="s">
        <v>152</v>
      </c>
      <c r="F3074" t="s">
        <v>6544</v>
      </c>
      <c r="G3074" t="s">
        <v>154</v>
      </c>
      <c r="H3074" t="s">
        <v>149</v>
      </c>
      <c r="I3074" t="s">
        <v>136</v>
      </c>
      <c r="J3074" t="s">
        <v>137</v>
      </c>
      <c r="K3074" t="s">
        <v>138</v>
      </c>
      <c r="L3074" t="s">
        <v>9077</v>
      </c>
      <c r="M3074" t="s">
        <v>9078</v>
      </c>
      <c r="N3074">
        <v>6.6916666659999997</v>
      </c>
      <c r="O3074">
        <v>0</v>
      </c>
      <c r="P3074">
        <v>4</v>
      </c>
      <c r="Q3074">
        <v>0</v>
      </c>
      <c r="R3074">
        <v>6</v>
      </c>
      <c r="S3074">
        <v>0</v>
      </c>
      <c r="T3074">
        <v>2</v>
      </c>
      <c r="U3074">
        <v>0</v>
      </c>
      <c r="V3074">
        <v>1</v>
      </c>
      <c r="W3074">
        <v>0</v>
      </c>
      <c r="X3074">
        <v>2.9844052796764999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70.640084372958754</v>
      </c>
      <c r="AE3074">
        <v>73.624489652635248</v>
      </c>
    </row>
    <row r="3075" spans="1:31" x14ac:dyDescent="0.25">
      <c r="A3075">
        <v>2418057</v>
      </c>
      <c r="B3075">
        <v>1</v>
      </c>
      <c r="C3075" t="s">
        <v>80</v>
      </c>
      <c r="D3075" t="s">
        <v>82</v>
      </c>
      <c r="E3075" t="s">
        <v>146</v>
      </c>
      <c r="F3075" t="s">
        <v>9079</v>
      </c>
      <c r="G3075" t="s">
        <v>148</v>
      </c>
      <c r="H3075" t="s">
        <v>149</v>
      </c>
      <c r="I3075" t="s">
        <v>136</v>
      </c>
      <c r="J3075" t="s">
        <v>137</v>
      </c>
      <c r="K3075" t="s">
        <v>138</v>
      </c>
      <c r="L3075" t="s">
        <v>9080</v>
      </c>
      <c r="M3075" t="s">
        <v>9081</v>
      </c>
      <c r="N3075">
        <v>1.0291666660000001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6.7225403684025006E-2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6.7225403684025006E-2</v>
      </c>
    </row>
    <row r="3076" spans="1:31" x14ac:dyDescent="0.25">
      <c r="A3076">
        <v>2418412</v>
      </c>
      <c r="B3076">
        <v>1</v>
      </c>
      <c r="C3076" t="s">
        <v>80</v>
      </c>
      <c r="D3076" t="s">
        <v>105</v>
      </c>
      <c r="E3076" t="s">
        <v>132</v>
      </c>
      <c r="F3076" t="s">
        <v>9082</v>
      </c>
      <c r="G3076" t="s">
        <v>134</v>
      </c>
      <c r="H3076" t="s">
        <v>135</v>
      </c>
      <c r="I3076" t="s">
        <v>136</v>
      </c>
      <c r="J3076" t="s">
        <v>137</v>
      </c>
      <c r="K3076" t="s">
        <v>138</v>
      </c>
      <c r="L3076" t="s">
        <v>9083</v>
      </c>
      <c r="M3076" t="s">
        <v>9084</v>
      </c>
      <c r="N3076">
        <v>1.3352777769999999</v>
      </c>
      <c r="O3076">
        <v>1</v>
      </c>
      <c r="P3076">
        <v>1490</v>
      </c>
      <c r="Q3076">
        <v>0</v>
      </c>
      <c r="R3076">
        <v>1</v>
      </c>
      <c r="S3076">
        <v>2</v>
      </c>
      <c r="T3076">
        <v>48</v>
      </c>
      <c r="U3076">
        <v>0</v>
      </c>
      <c r="V3076">
        <v>0</v>
      </c>
      <c r="W3076">
        <v>1.0094415745670835</v>
      </c>
      <c r="X3076">
        <v>496.20738181365033</v>
      </c>
      <c r="Y3076">
        <v>0</v>
      </c>
      <c r="Z3076">
        <v>0.55721877126899999</v>
      </c>
      <c r="AA3076">
        <v>98.768751659605755</v>
      </c>
      <c r="AB3076">
        <v>44.454470012120176</v>
      </c>
      <c r="AC3076">
        <v>0</v>
      </c>
      <c r="AD3076">
        <v>0</v>
      </c>
      <c r="AE3076">
        <v>640.99726383121231</v>
      </c>
    </row>
    <row r="3077" spans="1:31" x14ac:dyDescent="0.25">
      <c r="A3077">
        <v>2418163</v>
      </c>
      <c r="B3077">
        <v>1</v>
      </c>
      <c r="C3077" t="s">
        <v>81</v>
      </c>
      <c r="D3077" t="s">
        <v>112</v>
      </c>
      <c r="E3077" t="s">
        <v>146</v>
      </c>
      <c r="F3077" t="s">
        <v>9085</v>
      </c>
      <c r="G3077" t="s">
        <v>148</v>
      </c>
      <c r="H3077" t="s">
        <v>149</v>
      </c>
      <c r="I3077" t="s">
        <v>136</v>
      </c>
      <c r="J3077" t="s">
        <v>137</v>
      </c>
      <c r="K3077" t="s">
        <v>138</v>
      </c>
      <c r="L3077" t="s">
        <v>9086</v>
      </c>
      <c r="M3077" t="s">
        <v>9087</v>
      </c>
      <c r="N3077">
        <v>2.9366666659999998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0.97152416226241678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0.97152416226241678</v>
      </c>
    </row>
    <row r="3078" spans="1:31" x14ac:dyDescent="0.25">
      <c r="A3078">
        <v>2418312</v>
      </c>
      <c r="B3078">
        <v>1</v>
      </c>
      <c r="C3078" t="s">
        <v>81</v>
      </c>
      <c r="D3078" t="s">
        <v>123</v>
      </c>
      <c r="E3078" t="s">
        <v>146</v>
      </c>
      <c r="F3078" t="s">
        <v>9088</v>
      </c>
      <c r="G3078" t="s">
        <v>148</v>
      </c>
      <c r="H3078" t="s">
        <v>149</v>
      </c>
      <c r="I3078" t="s">
        <v>136</v>
      </c>
      <c r="J3078" t="s">
        <v>137</v>
      </c>
      <c r="K3078" t="s">
        <v>138</v>
      </c>
      <c r="L3078" t="s">
        <v>9089</v>
      </c>
      <c r="M3078" t="s">
        <v>9090</v>
      </c>
      <c r="N3078">
        <v>4.1108333330000004</v>
      </c>
      <c r="O3078">
        <v>0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</row>
    <row r="3079" spans="1:31" x14ac:dyDescent="0.25">
      <c r="A3079">
        <v>2417874</v>
      </c>
      <c r="B3079">
        <v>1</v>
      </c>
      <c r="C3079" t="s">
        <v>80</v>
      </c>
      <c r="D3079" t="s">
        <v>96</v>
      </c>
      <c r="E3079" t="s">
        <v>162</v>
      </c>
      <c r="F3079" t="s">
        <v>9091</v>
      </c>
      <c r="G3079" t="s">
        <v>164</v>
      </c>
      <c r="H3079" t="s">
        <v>149</v>
      </c>
      <c r="I3079" t="s">
        <v>136</v>
      </c>
      <c r="J3079" t="s">
        <v>137</v>
      </c>
      <c r="K3079" t="s">
        <v>138</v>
      </c>
      <c r="L3079" t="s">
        <v>9092</v>
      </c>
      <c r="M3079" t="s">
        <v>9093</v>
      </c>
      <c r="N3079">
        <v>1.8963888879999999</v>
      </c>
      <c r="O3079">
        <v>0</v>
      </c>
      <c r="P3079">
        <v>0</v>
      </c>
      <c r="Q3079">
        <v>0</v>
      </c>
      <c r="R3079">
        <v>17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9.6014811577155328</v>
      </c>
      <c r="AA3079">
        <v>0</v>
      </c>
      <c r="AB3079">
        <v>0</v>
      </c>
      <c r="AC3079">
        <v>0</v>
      </c>
      <c r="AD3079">
        <v>0</v>
      </c>
      <c r="AE3079">
        <v>9.6014811577155328</v>
      </c>
    </row>
    <row r="3080" spans="1:31" x14ac:dyDescent="0.25">
      <c r="A3080">
        <v>2418160</v>
      </c>
      <c r="B3080">
        <v>1</v>
      </c>
      <c r="C3080" t="s">
        <v>80</v>
      </c>
      <c r="D3080" t="s">
        <v>110</v>
      </c>
      <c r="E3080" t="s">
        <v>132</v>
      </c>
      <c r="F3080" t="s">
        <v>9094</v>
      </c>
      <c r="G3080" t="s">
        <v>158</v>
      </c>
      <c r="H3080" t="s">
        <v>135</v>
      </c>
      <c r="I3080" t="s">
        <v>136</v>
      </c>
      <c r="J3080" t="s">
        <v>137</v>
      </c>
      <c r="K3080" t="s">
        <v>159</v>
      </c>
      <c r="L3080" t="s">
        <v>9095</v>
      </c>
      <c r="M3080" t="s">
        <v>9096</v>
      </c>
      <c r="N3080">
        <v>3.6202777770000001</v>
      </c>
      <c r="O3080">
        <v>0</v>
      </c>
      <c r="P3080">
        <v>1088</v>
      </c>
      <c r="Q3080">
        <v>0</v>
      </c>
      <c r="R3080">
        <v>0</v>
      </c>
      <c r="S3080">
        <v>0</v>
      </c>
      <c r="T3080">
        <v>157</v>
      </c>
      <c r="U3080">
        <v>0</v>
      </c>
      <c r="V3080">
        <v>0</v>
      </c>
      <c r="W3080">
        <v>0</v>
      </c>
      <c r="X3080">
        <v>857.87019358505438</v>
      </c>
      <c r="Y3080">
        <v>0</v>
      </c>
      <c r="Z3080">
        <v>0</v>
      </c>
      <c r="AA3080">
        <v>0</v>
      </c>
      <c r="AB3080">
        <v>523.68638307923118</v>
      </c>
      <c r="AC3080">
        <v>0</v>
      </c>
      <c r="AD3080">
        <v>0</v>
      </c>
      <c r="AE3080">
        <v>1381.5565766642856</v>
      </c>
    </row>
    <row r="3081" spans="1:31" x14ac:dyDescent="0.25">
      <c r="A3081">
        <v>2417828</v>
      </c>
      <c r="B3081">
        <v>1</v>
      </c>
      <c r="C3081" t="s">
        <v>80</v>
      </c>
      <c r="D3081" t="s">
        <v>101</v>
      </c>
      <c r="E3081" t="s">
        <v>162</v>
      </c>
      <c r="F3081" t="s">
        <v>9097</v>
      </c>
      <c r="G3081" t="s">
        <v>158</v>
      </c>
      <c r="H3081" t="s">
        <v>149</v>
      </c>
      <c r="I3081" t="s">
        <v>136</v>
      </c>
      <c r="J3081" t="s">
        <v>137</v>
      </c>
      <c r="K3081" t="s">
        <v>159</v>
      </c>
      <c r="L3081" t="s">
        <v>9098</v>
      </c>
      <c r="M3081" t="s">
        <v>9099</v>
      </c>
      <c r="N3081">
        <v>8.4236111109999996</v>
      </c>
      <c r="O3081">
        <v>0</v>
      </c>
      <c r="P3081">
        <v>42</v>
      </c>
      <c r="Q3081">
        <v>0</v>
      </c>
      <c r="R3081">
        <v>2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51.9181944776699</v>
      </c>
      <c r="Y3081">
        <v>0</v>
      </c>
      <c r="Z3081">
        <v>9.4299550779078167</v>
      </c>
      <c r="AA3081">
        <v>0</v>
      </c>
      <c r="AB3081">
        <v>0</v>
      </c>
      <c r="AC3081">
        <v>0</v>
      </c>
      <c r="AD3081">
        <v>0</v>
      </c>
      <c r="AE3081">
        <v>61.34814955557772</v>
      </c>
    </row>
    <row r="3082" spans="1:31" x14ac:dyDescent="0.25">
      <c r="A3082">
        <v>2418515</v>
      </c>
      <c r="B3082">
        <v>1</v>
      </c>
      <c r="C3082" t="s">
        <v>80</v>
      </c>
      <c r="D3082" t="s">
        <v>93</v>
      </c>
      <c r="E3082" t="s">
        <v>174</v>
      </c>
      <c r="F3082" t="s">
        <v>9100</v>
      </c>
      <c r="G3082" t="s">
        <v>154</v>
      </c>
      <c r="H3082" t="s">
        <v>135</v>
      </c>
      <c r="I3082" t="s">
        <v>136</v>
      </c>
      <c r="J3082" t="s">
        <v>137</v>
      </c>
      <c r="K3082" t="s">
        <v>138</v>
      </c>
      <c r="L3082" t="s">
        <v>9101</v>
      </c>
      <c r="M3082" t="s">
        <v>9102</v>
      </c>
      <c r="N3082">
        <v>0.72</v>
      </c>
      <c r="O3082">
        <v>0</v>
      </c>
      <c r="P3082">
        <v>4</v>
      </c>
      <c r="Q3082">
        <v>3</v>
      </c>
      <c r="R3082">
        <v>229</v>
      </c>
      <c r="S3082">
        <v>8</v>
      </c>
      <c r="T3082">
        <v>53</v>
      </c>
      <c r="U3082">
        <v>1</v>
      </c>
      <c r="V3082">
        <v>0</v>
      </c>
      <c r="W3082">
        <v>0</v>
      </c>
      <c r="X3082">
        <v>0.17813112112413335</v>
      </c>
      <c r="Y3082">
        <v>0.48461059974013343</v>
      </c>
      <c r="Z3082">
        <v>2.737976399946668</v>
      </c>
      <c r="AA3082">
        <v>16.745784502170693</v>
      </c>
      <c r="AB3082">
        <v>7.976262356064181</v>
      </c>
      <c r="AC3082">
        <v>53.115247677016001</v>
      </c>
      <c r="AD3082">
        <v>0</v>
      </c>
      <c r="AE3082">
        <v>81.238012656061812</v>
      </c>
    </row>
    <row r="3083" spans="1:31" x14ac:dyDescent="0.25">
      <c r="A3083">
        <v>2418183</v>
      </c>
      <c r="B3083">
        <v>1</v>
      </c>
      <c r="C3083" t="s">
        <v>80</v>
      </c>
      <c r="D3083" t="s">
        <v>103</v>
      </c>
      <c r="E3083" t="s">
        <v>146</v>
      </c>
      <c r="F3083" t="s">
        <v>9103</v>
      </c>
      <c r="G3083" t="s">
        <v>148</v>
      </c>
      <c r="H3083" t="s">
        <v>149</v>
      </c>
      <c r="I3083" t="s">
        <v>136</v>
      </c>
      <c r="J3083" t="s">
        <v>137</v>
      </c>
      <c r="K3083" t="s">
        <v>138</v>
      </c>
      <c r="L3083" t="s">
        <v>9104</v>
      </c>
      <c r="M3083" t="s">
        <v>9105</v>
      </c>
      <c r="N3083">
        <v>2.3219444440000001</v>
      </c>
      <c r="O3083">
        <v>0</v>
      </c>
      <c r="P3083">
        <v>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0.32664470611563334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0.32664470611563334</v>
      </c>
    </row>
    <row r="3084" spans="1:31" x14ac:dyDescent="0.25">
      <c r="A3084">
        <v>2418375</v>
      </c>
      <c r="B3084">
        <v>1</v>
      </c>
      <c r="C3084" t="s">
        <v>80</v>
      </c>
      <c r="D3084" t="s">
        <v>108</v>
      </c>
      <c r="E3084" t="s">
        <v>146</v>
      </c>
      <c r="F3084" t="s">
        <v>9106</v>
      </c>
      <c r="G3084" t="s">
        <v>148</v>
      </c>
      <c r="H3084" t="s">
        <v>149</v>
      </c>
      <c r="I3084" t="s">
        <v>136</v>
      </c>
      <c r="J3084" t="s">
        <v>137</v>
      </c>
      <c r="K3084" t="s">
        <v>138</v>
      </c>
      <c r="L3084" t="s">
        <v>9107</v>
      </c>
      <c r="M3084" t="s">
        <v>9108</v>
      </c>
      <c r="N3084">
        <v>2.884166666</v>
      </c>
      <c r="O3084">
        <v>0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</row>
    <row r="3085" spans="1:31" x14ac:dyDescent="0.25">
      <c r="A3085">
        <v>2417997</v>
      </c>
      <c r="B3085">
        <v>1</v>
      </c>
      <c r="C3085" t="s">
        <v>80</v>
      </c>
      <c r="D3085" t="s">
        <v>108</v>
      </c>
      <c r="E3085" t="s">
        <v>162</v>
      </c>
      <c r="F3085" t="s">
        <v>7404</v>
      </c>
      <c r="G3085" t="s">
        <v>164</v>
      </c>
      <c r="H3085" t="s">
        <v>149</v>
      </c>
      <c r="I3085" t="s">
        <v>136</v>
      </c>
      <c r="J3085" t="s">
        <v>137</v>
      </c>
      <c r="K3085" t="s">
        <v>138</v>
      </c>
      <c r="L3085" t="s">
        <v>9109</v>
      </c>
      <c r="M3085" t="s">
        <v>9110</v>
      </c>
      <c r="N3085">
        <v>4.7063888880000002</v>
      </c>
      <c r="O3085">
        <v>0</v>
      </c>
      <c r="P3085">
        <v>5</v>
      </c>
      <c r="Q3085">
        <v>0</v>
      </c>
      <c r="R3085">
        <v>1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3.9691635214503997</v>
      </c>
      <c r="Y3085">
        <v>0</v>
      </c>
      <c r="Z3085">
        <v>1.0493811307858667</v>
      </c>
      <c r="AA3085">
        <v>0</v>
      </c>
      <c r="AB3085">
        <v>0</v>
      </c>
      <c r="AC3085">
        <v>0</v>
      </c>
      <c r="AD3085">
        <v>0</v>
      </c>
      <c r="AE3085">
        <v>5.0185446522362662</v>
      </c>
    </row>
    <row r="3086" spans="1:31" x14ac:dyDescent="0.25">
      <c r="A3086">
        <v>2418392</v>
      </c>
      <c r="B3086">
        <v>1</v>
      </c>
      <c r="C3086" t="s">
        <v>81</v>
      </c>
      <c r="D3086" t="s">
        <v>118</v>
      </c>
      <c r="E3086" t="s">
        <v>162</v>
      </c>
      <c r="F3086" t="s">
        <v>9111</v>
      </c>
      <c r="G3086" t="s">
        <v>164</v>
      </c>
      <c r="H3086" t="s">
        <v>149</v>
      </c>
      <c r="I3086" t="s">
        <v>136</v>
      </c>
      <c r="J3086" t="s">
        <v>137</v>
      </c>
      <c r="K3086" t="s">
        <v>138</v>
      </c>
      <c r="L3086" t="s">
        <v>9112</v>
      </c>
      <c r="M3086" t="s">
        <v>9113</v>
      </c>
      <c r="N3086">
        <v>4.8680555549999998</v>
      </c>
      <c r="O3086">
        <v>0</v>
      </c>
      <c r="P3086">
        <v>133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114.77803630450583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114.77803630450583</v>
      </c>
    </row>
    <row r="3087" spans="1:31" x14ac:dyDescent="0.25">
      <c r="A3087">
        <v>2417745</v>
      </c>
      <c r="B3087">
        <v>1</v>
      </c>
      <c r="C3087" t="s">
        <v>80</v>
      </c>
      <c r="D3087" t="s">
        <v>93</v>
      </c>
      <c r="E3087" t="s">
        <v>162</v>
      </c>
      <c r="F3087" t="s">
        <v>9114</v>
      </c>
      <c r="G3087" t="s">
        <v>164</v>
      </c>
      <c r="H3087" t="s">
        <v>149</v>
      </c>
      <c r="I3087" t="s">
        <v>136</v>
      </c>
      <c r="J3087" t="s">
        <v>137</v>
      </c>
      <c r="K3087" t="s">
        <v>138</v>
      </c>
      <c r="L3087" t="s">
        <v>9115</v>
      </c>
      <c r="M3087" t="s">
        <v>9116</v>
      </c>
      <c r="N3087">
        <v>0.84250000000000003</v>
      </c>
      <c r="O3087">
        <v>0</v>
      </c>
      <c r="P3087">
        <v>46</v>
      </c>
      <c r="Q3087">
        <v>0</v>
      </c>
      <c r="R3087">
        <v>1</v>
      </c>
      <c r="S3087">
        <v>0</v>
      </c>
      <c r="T3087">
        <v>9</v>
      </c>
      <c r="U3087">
        <v>0</v>
      </c>
      <c r="V3087">
        <v>0</v>
      </c>
      <c r="W3087">
        <v>0</v>
      </c>
      <c r="X3087">
        <v>4.1172011168083227</v>
      </c>
      <c r="Y3087">
        <v>0</v>
      </c>
      <c r="Z3087">
        <v>0</v>
      </c>
      <c r="AA3087">
        <v>0</v>
      </c>
      <c r="AB3087">
        <v>3.8778942427620642</v>
      </c>
      <c r="AC3087">
        <v>0</v>
      </c>
      <c r="AD3087">
        <v>0</v>
      </c>
      <c r="AE3087">
        <v>7.9950953595703869</v>
      </c>
    </row>
    <row r="3088" spans="1:31" x14ac:dyDescent="0.25">
      <c r="A3088">
        <v>2418123</v>
      </c>
      <c r="B3088">
        <v>1</v>
      </c>
      <c r="C3088" t="s">
        <v>80</v>
      </c>
      <c r="D3088" t="s">
        <v>96</v>
      </c>
      <c r="E3088" t="s">
        <v>288</v>
      </c>
      <c r="F3088" t="s">
        <v>9117</v>
      </c>
      <c r="G3088" t="s">
        <v>325</v>
      </c>
      <c r="H3088" t="s">
        <v>149</v>
      </c>
      <c r="I3088" t="s">
        <v>136</v>
      </c>
      <c r="J3088" t="s">
        <v>137</v>
      </c>
      <c r="K3088" t="s">
        <v>138</v>
      </c>
      <c r="L3088" t="s">
        <v>9118</v>
      </c>
      <c r="M3088" t="s">
        <v>9119</v>
      </c>
      <c r="N3088">
        <v>3.72</v>
      </c>
      <c r="O3088">
        <v>0</v>
      </c>
      <c r="P3088">
        <v>56</v>
      </c>
      <c r="Q3088">
        <v>0</v>
      </c>
      <c r="R3088">
        <v>0</v>
      </c>
      <c r="S3088">
        <v>0</v>
      </c>
      <c r="T3088">
        <v>14</v>
      </c>
      <c r="U3088">
        <v>0</v>
      </c>
      <c r="V3088">
        <v>0</v>
      </c>
      <c r="W3088">
        <v>0</v>
      </c>
      <c r="X3088">
        <v>60.699432874897298</v>
      </c>
      <c r="Y3088">
        <v>0</v>
      </c>
      <c r="Z3088">
        <v>0</v>
      </c>
      <c r="AA3088">
        <v>0</v>
      </c>
      <c r="AB3088">
        <v>55.294124804618797</v>
      </c>
      <c r="AC3088">
        <v>0</v>
      </c>
      <c r="AD3088">
        <v>0</v>
      </c>
      <c r="AE3088">
        <v>115.9935576795161</v>
      </c>
    </row>
    <row r="3089" spans="1:31" x14ac:dyDescent="0.25">
      <c r="A3089">
        <v>2418289</v>
      </c>
      <c r="B3089">
        <v>1</v>
      </c>
      <c r="C3089" t="s">
        <v>80</v>
      </c>
      <c r="D3089" t="s">
        <v>105</v>
      </c>
      <c r="E3089" t="s">
        <v>146</v>
      </c>
      <c r="F3089" t="s">
        <v>9120</v>
      </c>
      <c r="G3089" t="s">
        <v>199</v>
      </c>
      <c r="H3089" t="s">
        <v>149</v>
      </c>
      <c r="I3089" t="s">
        <v>136</v>
      </c>
      <c r="J3089" t="s">
        <v>137</v>
      </c>
      <c r="K3089" t="s">
        <v>138</v>
      </c>
      <c r="L3089" t="s">
        <v>9121</v>
      </c>
      <c r="M3089" t="s">
        <v>9122</v>
      </c>
      <c r="N3089">
        <v>1.253055555</v>
      </c>
      <c r="O3089">
        <v>0</v>
      </c>
      <c r="P3089">
        <v>4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1.0037683295437501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1.0037683295437501</v>
      </c>
    </row>
    <row r="3090" spans="1:31" x14ac:dyDescent="0.25">
      <c r="A3090">
        <v>2417768</v>
      </c>
      <c r="B3090">
        <v>1</v>
      </c>
      <c r="C3090" t="s">
        <v>80</v>
      </c>
      <c r="D3090" t="s">
        <v>95</v>
      </c>
      <c r="E3090" t="s">
        <v>162</v>
      </c>
      <c r="F3090" t="s">
        <v>9123</v>
      </c>
      <c r="G3090" t="s">
        <v>164</v>
      </c>
      <c r="H3090" t="s">
        <v>149</v>
      </c>
      <c r="I3090" t="s">
        <v>136</v>
      </c>
      <c r="J3090" t="s">
        <v>137</v>
      </c>
      <c r="K3090" t="s">
        <v>138</v>
      </c>
      <c r="L3090" t="s">
        <v>9124</v>
      </c>
      <c r="M3090" t="s">
        <v>9125</v>
      </c>
      <c r="N3090">
        <v>0.97277777700000001</v>
      </c>
      <c r="O3090">
        <v>0</v>
      </c>
      <c r="P3090">
        <v>24</v>
      </c>
      <c r="Q3090">
        <v>0</v>
      </c>
      <c r="R3090">
        <v>0</v>
      </c>
      <c r="S3090">
        <v>0</v>
      </c>
      <c r="T3090">
        <v>2</v>
      </c>
      <c r="U3090">
        <v>0</v>
      </c>
      <c r="V3090">
        <v>0</v>
      </c>
      <c r="W3090">
        <v>0</v>
      </c>
      <c r="X3090">
        <v>4.9388984955950184</v>
      </c>
      <c r="Y3090">
        <v>0</v>
      </c>
      <c r="Z3090">
        <v>0</v>
      </c>
      <c r="AA3090">
        <v>0</v>
      </c>
      <c r="AB3090">
        <v>2.4826064638500998</v>
      </c>
      <c r="AC3090">
        <v>0</v>
      </c>
      <c r="AD3090">
        <v>0</v>
      </c>
      <c r="AE3090">
        <v>7.4215049594451177</v>
      </c>
    </row>
    <row r="3091" spans="1:31" x14ac:dyDescent="0.25">
      <c r="A3091">
        <v>2418097</v>
      </c>
      <c r="B3091">
        <v>1</v>
      </c>
      <c r="C3091" t="s">
        <v>80</v>
      </c>
      <c r="D3091" t="s">
        <v>90</v>
      </c>
      <c r="E3091" t="s">
        <v>241</v>
      </c>
      <c r="F3091" t="s">
        <v>9126</v>
      </c>
      <c r="G3091" t="s">
        <v>168</v>
      </c>
      <c r="H3091" t="s">
        <v>135</v>
      </c>
      <c r="I3091" t="s">
        <v>136</v>
      </c>
      <c r="J3091" t="s">
        <v>3</v>
      </c>
      <c r="K3091" t="s">
        <v>138</v>
      </c>
      <c r="L3091" t="s">
        <v>9127</v>
      </c>
      <c r="M3091" t="s">
        <v>9128</v>
      </c>
      <c r="N3091">
        <v>1.3591666659999999</v>
      </c>
      <c r="O3091">
        <v>0</v>
      </c>
      <c r="P3091">
        <v>3033</v>
      </c>
      <c r="Q3091">
        <v>0</v>
      </c>
      <c r="R3091">
        <v>0</v>
      </c>
      <c r="S3091">
        <v>2</v>
      </c>
      <c r="T3091">
        <v>358</v>
      </c>
      <c r="U3091">
        <v>0</v>
      </c>
      <c r="V3091">
        <v>0</v>
      </c>
      <c r="W3091">
        <v>0</v>
      </c>
      <c r="X3091">
        <v>842.60889120290688</v>
      </c>
      <c r="Y3091">
        <v>0</v>
      </c>
      <c r="Z3091">
        <v>0</v>
      </c>
      <c r="AA3091">
        <v>38.334039828689725</v>
      </c>
      <c r="AB3091">
        <v>519.25658079376933</v>
      </c>
      <c r="AC3091">
        <v>0</v>
      </c>
      <c r="AD3091">
        <v>0</v>
      </c>
      <c r="AE3091">
        <v>1400.1995118253658</v>
      </c>
    </row>
    <row r="3092" spans="1:31" x14ac:dyDescent="0.25">
      <c r="A3092">
        <v>2418478</v>
      </c>
      <c r="B3092">
        <v>1</v>
      </c>
      <c r="C3092" t="s">
        <v>80</v>
      </c>
      <c r="D3092" t="s">
        <v>93</v>
      </c>
      <c r="E3092" t="s">
        <v>162</v>
      </c>
      <c r="F3092" t="s">
        <v>9129</v>
      </c>
      <c r="G3092" t="s">
        <v>164</v>
      </c>
      <c r="H3092" t="s">
        <v>149</v>
      </c>
      <c r="I3092" t="s">
        <v>136</v>
      </c>
      <c r="J3092" t="s">
        <v>137</v>
      </c>
      <c r="K3092" t="s">
        <v>138</v>
      </c>
      <c r="L3092" t="s">
        <v>9130</v>
      </c>
      <c r="M3092" t="s">
        <v>9131</v>
      </c>
      <c r="N3092">
        <v>4.1124999999999998</v>
      </c>
      <c r="O3092">
        <v>0</v>
      </c>
      <c r="P3092">
        <v>7</v>
      </c>
      <c r="Q3092">
        <v>0</v>
      </c>
      <c r="R3092">
        <v>4</v>
      </c>
      <c r="S3092">
        <v>0</v>
      </c>
      <c r="T3092">
        <v>3</v>
      </c>
      <c r="U3092">
        <v>0</v>
      </c>
      <c r="V3092">
        <v>0</v>
      </c>
      <c r="W3092">
        <v>0</v>
      </c>
      <c r="X3092">
        <v>10.563866734748302</v>
      </c>
      <c r="Y3092">
        <v>0</v>
      </c>
      <c r="Z3092">
        <v>14.171507281717</v>
      </c>
      <c r="AA3092">
        <v>0</v>
      </c>
      <c r="AB3092">
        <v>5.6189705417728</v>
      </c>
      <c r="AC3092">
        <v>0</v>
      </c>
      <c r="AD3092">
        <v>0</v>
      </c>
      <c r="AE3092">
        <v>30.3543445582381</v>
      </c>
    </row>
    <row r="3093" spans="1:31" x14ac:dyDescent="0.25">
      <c r="A3093">
        <v>2417954</v>
      </c>
      <c r="B3093">
        <v>1</v>
      </c>
      <c r="C3093" t="s">
        <v>80</v>
      </c>
      <c r="D3093" t="s">
        <v>103</v>
      </c>
      <c r="E3093" t="s">
        <v>146</v>
      </c>
      <c r="F3093" t="s">
        <v>9132</v>
      </c>
      <c r="G3093" t="s">
        <v>199</v>
      </c>
      <c r="H3093" t="s">
        <v>149</v>
      </c>
      <c r="I3093" t="s">
        <v>136</v>
      </c>
      <c r="J3093" t="s">
        <v>137</v>
      </c>
      <c r="K3093" t="s">
        <v>138</v>
      </c>
      <c r="L3093" t="s">
        <v>9133</v>
      </c>
      <c r="M3093" t="s">
        <v>9134</v>
      </c>
      <c r="N3093">
        <v>1.5138888880000001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0.39111891564953333</v>
      </c>
      <c r="AC3093">
        <v>0</v>
      </c>
      <c r="AD3093">
        <v>0</v>
      </c>
      <c r="AE3093">
        <v>0.39111891564953333</v>
      </c>
    </row>
    <row r="3094" spans="1:31" x14ac:dyDescent="0.25">
      <c r="A3094">
        <v>2417788</v>
      </c>
      <c r="B3094">
        <v>1</v>
      </c>
      <c r="C3094" t="s">
        <v>80</v>
      </c>
      <c r="D3094" t="s">
        <v>84</v>
      </c>
      <c r="E3094" t="s">
        <v>146</v>
      </c>
      <c r="F3094" t="s">
        <v>9135</v>
      </c>
      <c r="G3094" t="s">
        <v>148</v>
      </c>
      <c r="H3094" t="s">
        <v>149</v>
      </c>
      <c r="I3094" t="s">
        <v>136</v>
      </c>
      <c r="J3094" t="s">
        <v>137</v>
      </c>
      <c r="K3094" t="s">
        <v>138</v>
      </c>
      <c r="L3094" t="s">
        <v>9136</v>
      </c>
      <c r="M3094" t="s">
        <v>9137</v>
      </c>
      <c r="N3094">
        <v>1.9411111109999999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1.3242861111212834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1.3242861111212834</v>
      </c>
    </row>
    <row r="3095" spans="1:31" x14ac:dyDescent="0.25">
      <c r="A3095">
        <v>2418080</v>
      </c>
      <c r="B3095">
        <v>1</v>
      </c>
      <c r="C3095" t="s">
        <v>80</v>
      </c>
      <c r="D3095" t="s">
        <v>111</v>
      </c>
      <c r="E3095" t="s">
        <v>146</v>
      </c>
      <c r="F3095" t="s">
        <v>9138</v>
      </c>
      <c r="G3095" t="s">
        <v>148</v>
      </c>
      <c r="H3095" t="s">
        <v>149</v>
      </c>
      <c r="I3095" t="s">
        <v>136</v>
      </c>
      <c r="J3095" t="s">
        <v>137</v>
      </c>
      <c r="K3095" t="s">
        <v>138</v>
      </c>
      <c r="L3095" t="s">
        <v>9139</v>
      </c>
      <c r="M3095" t="s">
        <v>9140</v>
      </c>
      <c r="N3095">
        <v>2.4069444440000001</v>
      </c>
      <c r="O3095">
        <v>0</v>
      </c>
      <c r="P3095">
        <v>5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3.0450743267432006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3.0450743267432006</v>
      </c>
    </row>
    <row r="3096" spans="1:31" x14ac:dyDescent="0.25">
      <c r="A3096">
        <v>2418103</v>
      </c>
      <c r="B3096">
        <v>1</v>
      </c>
      <c r="C3096" t="s">
        <v>80</v>
      </c>
      <c r="D3096" t="s">
        <v>88</v>
      </c>
      <c r="E3096" t="s">
        <v>146</v>
      </c>
      <c r="F3096" t="s">
        <v>9141</v>
      </c>
      <c r="G3096" t="s">
        <v>282</v>
      </c>
      <c r="H3096" t="s">
        <v>149</v>
      </c>
      <c r="I3096" t="s">
        <v>136</v>
      </c>
      <c r="J3096" t="s">
        <v>137</v>
      </c>
      <c r="K3096" t="s">
        <v>138</v>
      </c>
      <c r="L3096" t="s">
        <v>9142</v>
      </c>
      <c r="M3096" t="s">
        <v>9143</v>
      </c>
      <c r="N3096">
        <v>3.2969444440000002</v>
      </c>
      <c r="O3096">
        <v>0</v>
      </c>
      <c r="P3096">
        <v>16</v>
      </c>
      <c r="Q3096">
        <v>0</v>
      </c>
      <c r="R3096">
        <v>0</v>
      </c>
      <c r="S3096">
        <v>0</v>
      </c>
      <c r="T3096">
        <v>1</v>
      </c>
      <c r="U3096">
        <v>0</v>
      </c>
      <c r="V3096">
        <v>0</v>
      </c>
      <c r="W3096">
        <v>0</v>
      </c>
      <c r="X3096">
        <v>11.241647863260251</v>
      </c>
      <c r="Y3096">
        <v>0</v>
      </c>
      <c r="Z3096">
        <v>0</v>
      </c>
      <c r="AA3096">
        <v>0</v>
      </c>
      <c r="AB3096">
        <v>0.42896455960260005</v>
      </c>
      <c r="AC3096">
        <v>0</v>
      </c>
      <c r="AD3096">
        <v>0</v>
      </c>
      <c r="AE3096">
        <v>11.670612422862851</v>
      </c>
    </row>
    <row r="3097" spans="1:31" x14ac:dyDescent="0.25">
      <c r="A3097">
        <v>2417868</v>
      </c>
      <c r="B3097">
        <v>1</v>
      </c>
      <c r="C3097" t="s">
        <v>80</v>
      </c>
      <c r="D3097" t="s">
        <v>105</v>
      </c>
      <c r="E3097" t="s">
        <v>132</v>
      </c>
      <c r="F3097" t="s">
        <v>9144</v>
      </c>
      <c r="G3097" t="s">
        <v>158</v>
      </c>
      <c r="H3097" t="s">
        <v>135</v>
      </c>
      <c r="I3097" t="s">
        <v>136</v>
      </c>
      <c r="J3097" t="s">
        <v>137</v>
      </c>
      <c r="K3097" t="s">
        <v>159</v>
      </c>
      <c r="L3097" t="s">
        <v>9145</v>
      </c>
      <c r="M3097" t="s">
        <v>9146</v>
      </c>
      <c r="N3097">
        <v>3.2438888879999999</v>
      </c>
      <c r="O3097">
        <v>0</v>
      </c>
      <c r="P3097">
        <v>2221</v>
      </c>
      <c r="Q3097">
        <v>0</v>
      </c>
      <c r="R3097">
        <v>1</v>
      </c>
      <c r="S3097">
        <v>1</v>
      </c>
      <c r="T3097">
        <v>186</v>
      </c>
      <c r="U3097">
        <v>0</v>
      </c>
      <c r="V3097">
        <v>2</v>
      </c>
      <c r="W3097">
        <v>0</v>
      </c>
      <c r="X3097">
        <v>1457.0237638241042</v>
      </c>
      <c r="Y3097">
        <v>0</v>
      </c>
      <c r="Z3097">
        <v>2.3458488746666666E-2</v>
      </c>
      <c r="AA3097">
        <v>96.270640638515644</v>
      </c>
      <c r="AB3097">
        <v>731.75048371974674</v>
      </c>
      <c r="AC3097">
        <v>0</v>
      </c>
      <c r="AD3097">
        <v>72.848829671692556</v>
      </c>
      <c r="AE3097">
        <v>2357.9171763428058</v>
      </c>
    </row>
    <row r="3098" spans="1:31" x14ac:dyDescent="0.25">
      <c r="A3098">
        <v>2418415</v>
      </c>
      <c r="B3098">
        <v>1</v>
      </c>
      <c r="C3098" t="s">
        <v>80</v>
      </c>
      <c r="D3098" t="s">
        <v>84</v>
      </c>
      <c r="E3098" t="s">
        <v>146</v>
      </c>
      <c r="F3098" t="s">
        <v>9147</v>
      </c>
      <c r="G3098" t="s">
        <v>148</v>
      </c>
      <c r="H3098" t="s">
        <v>149</v>
      </c>
      <c r="I3098" t="s">
        <v>136</v>
      </c>
      <c r="J3098" t="s">
        <v>137</v>
      </c>
      <c r="K3098" t="s">
        <v>138</v>
      </c>
      <c r="L3098" t="s">
        <v>9148</v>
      </c>
      <c r="M3098" t="s">
        <v>9149</v>
      </c>
      <c r="N3098">
        <v>1.1513888880000001</v>
      </c>
      <c r="O3098">
        <v>0</v>
      </c>
      <c r="P3098">
        <v>2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0.47290719384225005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0.47290719384225005</v>
      </c>
    </row>
    <row r="3099" spans="1:31" x14ac:dyDescent="0.25">
      <c r="A3099">
        <v>2418458</v>
      </c>
      <c r="B3099">
        <v>1</v>
      </c>
      <c r="C3099" t="s">
        <v>80</v>
      </c>
      <c r="D3099" t="s">
        <v>100</v>
      </c>
      <c r="E3099" t="s">
        <v>146</v>
      </c>
      <c r="F3099" t="s">
        <v>9150</v>
      </c>
      <c r="G3099" t="s">
        <v>282</v>
      </c>
      <c r="H3099" t="s">
        <v>149</v>
      </c>
      <c r="I3099" t="s">
        <v>136</v>
      </c>
      <c r="J3099" t="s">
        <v>137</v>
      </c>
      <c r="K3099" t="s">
        <v>138</v>
      </c>
      <c r="L3099" t="s">
        <v>9151</v>
      </c>
      <c r="M3099" t="s">
        <v>9152</v>
      </c>
      <c r="N3099">
        <v>0.88749999999999996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1.2804914224045334</v>
      </c>
      <c r="AC3099">
        <v>0</v>
      </c>
      <c r="AD3099">
        <v>0</v>
      </c>
      <c r="AE3099">
        <v>1.2804914224045334</v>
      </c>
    </row>
    <row r="3100" spans="1:31" x14ac:dyDescent="0.25">
      <c r="A3100">
        <v>2417917</v>
      </c>
      <c r="B3100">
        <v>1</v>
      </c>
      <c r="C3100" t="s">
        <v>81</v>
      </c>
      <c r="D3100" t="s">
        <v>123</v>
      </c>
      <c r="E3100" t="s">
        <v>174</v>
      </c>
      <c r="F3100" t="s">
        <v>195</v>
      </c>
      <c r="G3100" t="s">
        <v>143</v>
      </c>
      <c r="H3100" t="s">
        <v>135</v>
      </c>
      <c r="I3100" t="s">
        <v>136</v>
      </c>
      <c r="J3100" t="s">
        <v>137</v>
      </c>
      <c r="K3100" t="s">
        <v>138</v>
      </c>
      <c r="L3100" t="s">
        <v>9153</v>
      </c>
      <c r="M3100" t="s">
        <v>9154</v>
      </c>
      <c r="N3100">
        <v>0.16777777699999999</v>
      </c>
      <c r="O3100">
        <v>1</v>
      </c>
      <c r="P3100">
        <v>0</v>
      </c>
      <c r="Q3100">
        <v>99</v>
      </c>
      <c r="R3100">
        <v>0</v>
      </c>
      <c r="S3100">
        <v>13</v>
      </c>
      <c r="T3100">
        <v>0</v>
      </c>
      <c r="U3100">
        <v>0</v>
      </c>
      <c r="V3100">
        <v>0</v>
      </c>
      <c r="W3100">
        <v>3.6042352184066671E-2</v>
      </c>
      <c r="X3100">
        <v>0</v>
      </c>
      <c r="Y3100">
        <v>2.4519281349351112</v>
      </c>
      <c r="Z3100">
        <v>0</v>
      </c>
      <c r="AA3100">
        <v>0.28219305594506672</v>
      </c>
      <c r="AB3100">
        <v>0</v>
      </c>
      <c r="AC3100">
        <v>0</v>
      </c>
      <c r="AD3100">
        <v>0</v>
      </c>
      <c r="AE3100">
        <v>2.7701635430642444</v>
      </c>
    </row>
    <row r="3101" spans="1:31" x14ac:dyDescent="0.25">
      <c r="A3101">
        <v>2418017</v>
      </c>
      <c r="B3101">
        <v>1</v>
      </c>
      <c r="C3101" t="s">
        <v>81</v>
      </c>
      <c r="D3101" t="s">
        <v>112</v>
      </c>
      <c r="E3101" t="s">
        <v>132</v>
      </c>
      <c r="F3101" t="s">
        <v>9155</v>
      </c>
      <c r="G3101" t="s">
        <v>215</v>
      </c>
      <c r="H3101" t="s">
        <v>135</v>
      </c>
      <c r="I3101" t="s">
        <v>136</v>
      </c>
      <c r="J3101" t="s">
        <v>137</v>
      </c>
      <c r="K3101" t="s">
        <v>138</v>
      </c>
      <c r="L3101" t="s">
        <v>9156</v>
      </c>
      <c r="M3101" t="s">
        <v>9157</v>
      </c>
      <c r="N3101">
        <v>0.59555555500000001</v>
      </c>
      <c r="O3101">
        <v>2</v>
      </c>
      <c r="P3101">
        <v>98</v>
      </c>
      <c r="Q3101">
        <v>0</v>
      </c>
      <c r="R3101">
        <v>22</v>
      </c>
      <c r="S3101">
        <v>0</v>
      </c>
      <c r="T3101">
        <v>1</v>
      </c>
      <c r="U3101">
        <v>0</v>
      </c>
      <c r="V3101">
        <v>0</v>
      </c>
      <c r="W3101">
        <v>0.24637895531626666</v>
      </c>
      <c r="X3101">
        <v>5.3223160073616027</v>
      </c>
      <c r="Y3101">
        <v>0</v>
      </c>
      <c r="Z3101">
        <v>0.45563245254755563</v>
      </c>
      <c r="AA3101">
        <v>0</v>
      </c>
      <c r="AB3101">
        <v>0</v>
      </c>
      <c r="AC3101">
        <v>0</v>
      </c>
      <c r="AD3101">
        <v>0</v>
      </c>
      <c r="AE3101">
        <v>6.0243274152254251</v>
      </c>
    </row>
    <row r="3102" spans="1:31" x14ac:dyDescent="0.25">
      <c r="A3102">
        <v>2417731</v>
      </c>
      <c r="B3102">
        <v>1</v>
      </c>
      <c r="C3102" t="s">
        <v>80</v>
      </c>
      <c r="D3102" t="s">
        <v>94</v>
      </c>
      <c r="E3102" t="s">
        <v>146</v>
      </c>
      <c r="F3102" t="s">
        <v>9158</v>
      </c>
      <c r="G3102" t="s">
        <v>148</v>
      </c>
      <c r="H3102" t="s">
        <v>149</v>
      </c>
      <c r="I3102" t="s">
        <v>136</v>
      </c>
      <c r="J3102" t="s">
        <v>137</v>
      </c>
      <c r="K3102" t="s">
        <v>138</v>
      </c>
      <c r="L3102" t="s">
        <v>9159</v>
      </c>
      <c r="M3102" t="s">
        <v>9160</v>
      </c>
      <c r="N3102">
        <v>1.740555555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0.34490133450593335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0.34490133450593335</v>
      </c>
    </row>
    <row r="3103" spans="1:31" x14ac:dyDescent="0.25">
      <c r="A3103">
        <v>2418278</v>
      </c>
      <c r="B3103">
        <v>1</v>
      </c>
      <c r="C3103" t="s">
        <v>81</v>
      </c>
      <c r="D3103" t="s">
        <v>117</v>
      </c>
      <c r="E3103" t="s">
        <v>162</v>
      </c>
      <c r="F3103" t="s">
        <v>9161</v>
      </c>
      <c r="G3103" t="s">
        <v>164</v>
      </c>
      <c r="H3103" t="s">
        <v>149</v>
      </c>
      <c r="I3103" t="s">
        <v>136</v>
      </c>
      <c r="J3103" t="s">
        <v>137</v>
      </c>
      <c r="K3103" t="s">
        <v>138</v>
      </c>
      <c r="L3103" t="s">
        <v>9162</v>
      </c>
      <c r="M3103" t="s">
        <v>9163</v>
      </c>
      <c r="N3103">
        <v>2.369722222</v>
      </c>
      <c r="O3103">
        <v>0</v>
      </c>
      <c r="P3103">
        <v>14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1.9966226434415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1.9966226434415</v>
      </c>
    </row>
    <row r="3104" spans="1:31" x14ac:dyDescent="0.25">
      <c r="A3104">
        <v>2417754</v>
      </c>
      <c r="B3104">
        <v>1</v>
      </c>
      <c r="C3104" t="s">
        <v>81</v>
      </c>
      <c r="D3104" t="s">
        <v>120</v>
      </c>
      <c r="E3104" t="s">
        <v>152</v>
      </c>
      <c r="F3104" t="s">
        <v>9164</v>
      </c>
      <c r="G3104" t="s">
        <v>403</v>
      </c>
      <c r="H3104" t="s">
        <v>149</v>
      </c>
      <c r="I3104" t="s">
        <v>136</v>
      </c>
      <c r="J3104" t="s">
        <v>137</v>
      </c>
      <c r="K3104" t="s">
        <v>138</v>
      </c>
      <c r="L3104" t="s">
        <v>9165</v>
      </c>
      <c r="M3104" t="s">
        <v>9166</v>
      </c>
      <c r="N3104">
        <v>3.1086111110000001</v>
      </c>
      <c r="O3104">
        <v>0</v>
      </c>
      <c r="P3104">
        <v>151</v>
      </c>
      <c r="Q3104">
        <v>0</v>
      </c>
      <c r="R3104">
        <v>13</v>
      </c>
      <c r="S3104">
        <v>0</v>
      </c>
      <c r="T3104">
        <v>11</v>
      </c>
      <c r="U3104">
        <v>0</v>
      </c>
      <c r="V3104">
        <v>0</v>
      </c>
      <c r="W3104">
        <v>0</v>
      </c>
      <c r="X3104">
        <v>54.727659320420692</v>
      </c>
      <c r="Y3104">
        <v>0</v>
      </c>
      <c r="Z3104">
        <v>2.7540538503231011</v>
      </c>
      <c r="AA3104">
        <v>0</v>
      </c>
      <c r="AB3104">
        <v>10.998554205368643</v>
      </c>
      <c r="AC3104">
        <v>0</v>
      </c>
      <c r="AD3104">
        <v>0</v>
      </c>
      <c r="AE3104">
        <v>68.480267376112437</v>
      </c>
    </row>
    <row r="3105" spans="1:31" x14ac:dyDescent="0.25">
      <c r="A3105">
        <v>2417923</v>
      </c>
      <c r="B3105">
        <v>1</v>
      </c>
      <c r="C3105" t="s">
        <v>81</v>
      </c>
      <c r="D3105" t="s">
        <v>117</v>
      </c>
      <c r="E3105" t="s">
        <v>141</v>
      </c>
      <c r="F3105" t="s">
        <v>9167</v>
      </c>
      <c r="G3105" t="s">
        <v>158</v>
      </c>
      <c r="H3105" t="s">
        <v>135</v>
      </c>
      <c r="I3105" t="s">
        <v>136</v>
      </c>
      <c r="J3105" t="s">
        <v>137</v>
      </c>
      <c r="K3105" t="s">
        <v>159</v>
      </c>
      <c r="L3105" t="s">
        <v>9168</v>
      </c>
      <c r="M3105" t="s">
        <v>9169</v>
      </c>
      <c r="N3105">
        <v>0.72722222199999997</v>
      </c>
      <c r="O3105">
        <v>2</v>
      </c>
      <c r="P3105">
        <v>99</v>
      </c>
      <c r="Q3105">
        <v>39</v>
      </c>
      <c r="R3105">
        <v>29</v>
      </c>
      <c r="S3105">
        <v>3</v>
      </c>
      <c r="T3105">
        <v>9</v>
      </c>
      <c r="U3105">
        <v>0</v>
      </c>
      <c r="V3105">
        <v>0</v>
      </c>
      <c r="W3105">
        <v>0.30835267253780002</v>
      </c>
      <c r="X3105">
        <v>11.741434319001558</v>
      </c>
      <c r="Y3105">
        <v>22.468290255393406</v>
      </c>
      <c r="Z3105">
        <v>1.4601506076990554</v>
      </c>
      <c r="AA3105">
        <v>17.930566170016498</v>
      </c>
      <c r="AB3105">
        <v>16.400450710059658</v>
      </c>
      <c r="AC3105">
        <v>0</v>
      </c>
      <c r="AD3105">
        <v>0</v>
      </c>
      <c r="AE3105">
        <v>70.309244734707974</v>
      </c>
    </row>
    <row r="3106" spans="1:31" x14ac:dyDescent="0.25">
      <c r="A3106">
        <v>2418255</v>
      </c>
      <c r="B3106">
        <v>1</v>
      </c>
      <c r="C3106" t="s">
        <v>81</v>
      </c>
      <c r="D3106" t="s">
        <v>117</v>
      </c>
      <c r="E3106" t="s">
        <v>152</v>
      </c>
      <c r="F3106" t="s">
        <v>9170</v>
      </c>
      <c r="G3106" t="s">
        <v>158</v>
      </c>
      <c r="H3106" t="s">
        <v>149</v>
      </c>
      <c r="I3106" t="s">
        <v>136</v>
      </c>
      <c r="J3106" t="s">
        <v>137</v>
      </c>
      <c r="K3106" t="s">
        <v>159</v>
      </c>
      <c r="L3106" t="s">
        <v>9171</v>
      </c>
      <c r="M3106" t="s">
        <v>9172</v>
      </c>
      <c r="N3106">
        <v>1.3063888880000001</v>
      </c>
      <c r="O3106">
        <v>0</v>
      </c>
      <c r="P3106">
        <v>61</v>
      </c>
      <c r="Q3106">
        <v>0</v>
      </c>
      <c r="R3106">
        <v>0</v>
      </c>
      <c r="S3106">
        <v>0</v>
      </c>
      <c r="T3106">
        <v>6</v>
      </c>
      <c r="U3106">
        <v>0</v>
      </c>
      <c r="V3106">
        <v>0</v>
      </c>
      <c r="W3106">
        <v>0</v>
      </c>
      <c r="X3106">
        <v>8.144034389722151</v>
      </c>
      <c r="Y3106">
        <v>0</v>
      </c>
      <c r="Z3106">
        <v>0</v>
      </c>
      <c r="AA3106">
        <v>0</v>
      </c>
      <c r="AB3106">
        <v>5.0292887243999997</v>
      </c>
      <c r="AC3106">
        <v>0</v>
      </c>
      <c r="AD3106">
        <v>0</v>
      </c>
      <c r="AE3106">
        <v>13.173323114122152</v>
      </c>
    </row>
    <row r="3107" spans="1:31" x14ac:dyDescent="0.25">
      <c r="A3107">
        <v>2418441</v>
      </c>
      <c r="B3107">
        <v>1</v>
      </c>
      <c r="C3107" t="s">
        <v>81</v>
      </c>
      <c r="D3107" t="s">
        <v>127</v>
      </c>
      <c r="E3107" t="s">
        <v>132</v>
      </c>
      <c r="F3107" t="s">
        <v>9173</v>
      </c>
      <c r="G3107" t="s">
        <v>215</v>
      </c>
      <c r="H3107" t="s">
        <v>135</v>
      </c>
      <c r="I3107" t="s">
        <v>136</v>
      </c>
      <c r="J3107" t="s">
        <v>137</v>
      </c>
      <c r="K3107" t="s">
        <v>138</v>
      </c>
      <c r="L3107" t="s">
        <v>9174</v>
      </c>
      <c r="M3107" t="s">
        <v>9175</v>
      </c>
      <c r="N3107">
        <v>7.5686111110000001</v>
      </c>
      <c r="O3107">
        <v>0</v>
      </c>
      <c r="P3107">
        <v>5</v>
      </c>
      <c r="Q3107">
        <v>0</v>
      </c>
      <c r="R3107">
        <v>13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</row>
    <row r="3108" spans="1:31" x14ac:dyDescent="0.25">
      <c r="A3108">
        <v>2418564</v>
      </c>
      <c r="B3108">
        <v>1</v>
      </c>
      <c r="C3108" t="s">
        <v>81</v>
      </c>
      <c r="D3108" t="s">
        <v>123</v>
      </c>
      <c r="E3108" t="s">
        <v>162</v>
      </c>
      <c r="F3108" t="s">
        <v>9176</v>
      </c>
      <c r="G3108" t="s">
        <v>164</v>
      </c>
      <c r="H3108" t="s">
        <v>149</v>
      </c>
      <c r="I3108" t="s">
        <v>136</v>
      </c>
      <c r="J3108" t="s">
        <v>137</v>
      </c>
      <c r="K3108" t="s">
        <v>138</v>
      </c>
      <c r="L3108" t="s">
        <v>9177</v>
      </c>
      <c r="M3108" t="s">
        <v>9178</v>
      </c>
      <c r="N3108">
        <v>1.7524999999999999</v>
      </c>
      <c r="O3108">
        <v>0</v>
      </c>
      <c r="P3108">
        <v>53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18.278743384844852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18.278743384844852</v>
      </c>
    </row>
    <row r="3109" spans="1:31" x14ac:dyDescent="0.25">
      <c r="A3109">
        <v>2417877</v>
      </c>
      <c r="B3109">
        <v>1</v>
      </c>
      <c r="C3109" t="s">
        <v>80</v>
      </c>
      <c r="D3109" t="s">
        <v>91</v>
      </c>
      <c r="E3109" t="s">
        <v>146</v>
      </c>
      <c r="F3109" t="s">
        <v>9179</v>
      </c>
      <c r="G3109" t="s">
        <v>148</v>
      </c>
      <c r="H3109" t="s">
        <v>149</v>
      </c>
      <c r="I3109" t="s">
        <v>136</v>
      </c>
      <c r="J3109" t="s">
        <v>137</v>
      </c>
      <c r="K3109" t="s">
        <v>138</v>
      </c>
      <c r="L3109" t="s">
        <v>9180</v>
      </c>
      <c r="M3109" t="s">
        <v>9181</v>
      </c>
      <c r="N3109">
        <v>2.3491666659999999</v>
      </c>
      <c r="O3109">
        <v>0</v>
      </c>
      <c r="P3109">
        <v>2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0.69578232169358345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0.69578232169358345</v>
      </c>
    </row>
    <row r="3110" spans="1:31" x14ac:dyDescent="0.25">
      <c r="A3110">
        <v>2418046</v>
      </c>
      <c r="B3110">
        <v>1</v>
      </c>
      <c r="C3110" t="s">
        <v>81</v>
      </c>
      <c r="D3110" t="s">
        <v>127</v>
      </c>
      <c r="E3110" t="s">
        <v>146</v>
      </c>
      <c r="F3110" t="s">
        <v>4868</v>
      </c>
      <c r="G3110" t="s">
        <v>199</v>
      </c>
      <c r="H3110" t="s">
        <v>149</v>
      </c>
      <c r="I3110" t="s">
        <v>136</v>
      </c>
      <c r="J3110" t="s">
        <v>137</v>
      </c>
      <c r="K3110" t="s">
        <v>138</v>
      </c>
      <c r="L3110" t="s">
        <v>9182</v>
      </c>
      <c r="M3110" t="s">
        <v>9183</v>
      </c>
      <c r="N3110">
        <v>0.89277777700000005</v>
      </c>
      <c r="O3110">
        <v>0</v>
      </c>
      <c r="P3110">
        <v>10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1.954066962218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1.954066962218</v>
      </c>
    </row>
    <row r="3111" spans="1:31" x14ac:dyDescent="0.25">
      <c r="A3111">
        <v>2417940</v>
      </c>
      <c r="B3111">
        <v>1</v>
      </c>
      <c r="C3111" t="s">
        <v>80</v>
      </c>
      <c r="D3111" t="s">
        <v>84</v>
      </c>
      <c r="E3111" t="s">
        <v>141</v>
      </c>
      <c r="F3111" t="s">
        <v>966</v>
      </c>
      <c r="G3111" t="s">
        <v>143</v>
      </c>
      <c r="H3111" t="s">
        <v>135</v>
      </c>
      <c r="I3111" t="s">
        <v>136</v>
      </c>
      <c r="J3111" t="s">
        <v>137</v>
      </c>
      <c r="K3111" t="s">
        <v>138</v>
      </c>
      <c r="L3111" t="s">
        <v>9184</v>
      </c>
      <c r="M3111" t="s">
        <v>9185</v>
      </c>
      <c r="N3111">
        <v>0.24222222199999999</v>
      </c>
      <c r="O3111">
        <v>6</v>
      </c>
      <c r="P3111">
        <v>1401</v>
      </c>
      <c r="Q3111">
        <v>13</v>
      </c>
      <c r="R3111">
        <v>280</v>
      </c>
      <c r="S3111">
        <v>31</v>
      </c>
      <c r="T3111">
        <v>250</v>
      </c>
      <c r="U3111">
        <v>1</v>
      </c>
      <c r="V3111">
        <v>0</v>
      </c>
      <c r="W3111">
        <v>0.77577940541686663</v>
      </c>
      <c r="X3111">
        <v>87.937079813577071</v>
      </c>
      <c r="Y3111">
        <v>3.7864407403440001</v>
      </c>
      <c r="Z3111">
        <v>23.98805066293825</v>
      </c>
      <c r="AA3111">
        <v>37.925304231660121</v>
      </c>
      <c r="AB3111">
        <v>67.958872704953961</v>
      </c>
      <c r="AC3111">
        <v>6.1988114992595342</v>
      </c>
      <c r="AD3111">
        <v>0</v>
      </c>
      <c r="AE3111">
        <v>228.57033905814981</v>
      </c>
    </row>
    <row r="3112" spans="1:31" x14ac:dyDescent="0.25">
      <c r="A3112">
        <v>2417986</v>
      </c>
      <c r="B3112">
        <v>1</v>
      </c>
      <c r="C3112" t="s">
        <v>80</v>
      </c>
      <c r="D3112" t="s">
        <v>84</v>
      </c>
      <c r="E3112" t="s">
        <v>152</v>
      </c>
      <c r="F3112" t="s">
        <v>9186</v>
      </c>
      <c r="G3112" t="s">
        <v>158</v>
      </c>
      <c r="H3112" t="s">
        <v>149</v>
      </c>
      <c r="I3112" t="s">
        <v>136</v>
      </c>
      <c r="J3112" t="s">
        <v>137</v>
      </c>
      <c r="K3112" t="s">
        <v>159</v>
      </c>
      <c r="L3112" t="s">
        <v>9187</v>
      </c>
      <c r="M3112" t="s">
        <v>9188</v>
      </c>
      <c r="N3112">
        <v>1.7369444439999999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1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2.9604635786318334</v>
      </c>
      <c r="AC3112">
        <v>0</v>
      </c>
      <c r="AD3112">
        <v>0</v>
      </c>
      <c r="AE3112">
        <v>2.9604635786318334</v>
      </c>
    </row>
    <row r="3113" spans="1:31" x14ac:dyDescent="0.25">
      <c r="A3113">
        <v>2417800</v>
      </c>
      <c r="B3113">
        <v>1</v>
      </c>
      <c r="C3113" t="s">
        <v>81</v>
      </c>
      <c r="D3113" t="s">
        <v>122</v>
      </c>
      <c r="E3113" t="s">
        <v>174</v>
      </c>
      <c r="F3113" t="s">
        <v>9189</v>
      </c>
      <c r="G3113" t="s">
        <v>565</v>
      </c>
      <c r="H3113" t="s">
        <v>135</v>
      </c>
      <c r="I3113" t="s">
        <v>136</v>
      </c>
      <c r="J3113" t="s">
        <v>137</v>
      </c>
      <c r="K3113" t="s">
        <v>159</v>
      </c>
      <c r="L3113" t="s">
        <v>9190</v>
      </c>
      <c r="M3113" t="s">
        <v>9191</v>
      </c>
      <c r="N3113">
        <v>0.446944444</v>
      </c>
      <c r="O3113">
        <v>0</v>
      </c>
      <c r="P3113">
        <v>2535</v>
      </c>
      <c r="Q3113">
        <v>0</v>
      </c>
      <c r="R3113">
        <v>1</v>
      </c>
      <c r="S3113">
        <v>0</v>
      </c>
      <c r="T3113">
        <v>234</v>
      </c>
      <c r="U3113">
        <v>0</v>
      </c>
      <c r="V3113">
        <v>2</v>
      </c>
      <c r="W3113">
        <v>0</v>
      </c>
      <c r="X3113">
        <v>233.76162722016949</v>
      </c>
      <c r="Y3113">
        <v>0</v>
      </c>
      <c r="Z3113">
        <v>5.554803225866667E-3</v>
      </c>
      <c r="AA3113">
        <v>0</v>
      </c>
      <c r="AB3113">
        <v>82.984723586035216</v>
      </c>
      <c r="AC3113">
        <v>0</v>
      </c>
      <c r="AD3113">
        <v>74.956373720064931</v>
      </c>
      <c r="AE3113">
        <v>391.70827932949544</v>
      </c>
    </row>
    <row r="3114" spans="1:31" x14ac:dyDescent="0.25">
      <c r="A3114">
        <v>2418192</v>
      </c>
      <c r="B3114">
        <v>1</v>
      </c>
      <c r="C3114" t="s">
        <v>81</v>
      </c>
      <c r="D3114" t="s">
        <v>117</v>
      </c>
      <c r="E3114" t="s">
        <v>132</v>
      </c>
      <c r="F3114" t="s">
        <v>9192</v>
      </c>
      <c r="G3114" t="s">
        <v>215</v>
      </c>
      <c r="H3114" t="s">
        <v>135</v>
      </c>
      <c r="I3114" t="s">
        <v>136</v>
      </c>
      <c r="J3114" t="s">
        <v>137</v>
      </c>
      <c r="K3114" t="s">
        <v>138</v>
      </c>
      <c r="L3114" t="s">
        <v>9193</v>
      </c>
      <c r="M3114" t="s">
        <v>9194</v>
      </c>
      <c r="N3114">
        <v>5.3475000000000001</v>
      </c>
      <c r="O3114">
        <v>0</v>
      </c>
      <c r="P3114">
        <v>1</v>
      </c>
      <c r="Q3114">
        <v>0</v>
      </c>
      <c r="R3114">
        <v>26</v>
      </c>
      <c r="S3114">
        <v>0</v>
      </c>
      <c r="T3114">
        <v>10</v>
      </c>
      <c r="U3114">
        <v>0</v>
      </c>
      <c r="V3114">
        <v>0</v>
      </c>
      <c r="W3114">
        <v>0</v>
      </c>
      <c r="X3114">
        <v>0.12497387054812502</v>
      </c>
      <c r="Y3114">
        <v>0</v>
      </c>
      <c r="Z3114">
        <v>2.8542593849271252</v>
      </c>
      <c r="AA3114">
        <v>0</v>
      </c>
      <c r="AB3114">
        <v>63.081589683471918</v>
      </c>
      <c r="AC3114">
        <v>0</v>
      </c>
      <c r="AD3114">
        <v>0</v>
      </c>
      <c r="AE3114">
        <v>66.060822938947169</v>
      </c>
    </row>
    <row r="3115" spans="1:31" x14ac:dyDescent="0.25">
      <c r="A3115">
        <v>2418487</v>
      </c>
      <c r="B3115">
        <v>1</v>
      </c>
      <c r="C3115" t="s">
        <v>81</v>
      </c>
      <c r="D3115" t="s">
        <v>127</v>
      </c>
      <c r="E3115" t="s">
        <v>132</v>
      </c>
      <c r="F3115" t="s">
        <v>9195</v>
      </c>
      <c r="G3115" t="s">
        <v>215</v>
      </c>
      <c r="H3115" t="s">
        <v>135</v>
      </c>
      <c r="I3115" t="s">
        <v>136</v>
      </c>
      <c r="J3115" t="s">
        <v>137</v>
      </c>
      <c r="K3115" t="s">
        <v>138</v>
      </c>
      <c r="L3115" t="s">
        <v>9196</v>
      </c>
      <c r="M3115" t="s">
        <v>9197</v>
      </c>
      <c r="N3115">
        <v>8.0388888880000007</v>
      </c>
      <c r="O3115">
        <v>0</v>
      </c>
      <c r="P3115">
        <v>1</v>
      </c>
      <c r="Q3115">
        <v>9</v>
      </c>
      <c r="R3115">
        <v>27</v>
      </c>
      <c r="S3115">
        <v>0</v>
      </c>
      <c r="T3115">
        <v>1</v>
      </c>
      <c r="U3115">
        <v>0</v>
      </c>
      <c r="V3115">
        <v>0</v>
      </c>
      <c r="W3115">
        <v>0</v>
      </c>
      <c r="X3115">
        <v>0</v>
      </c>
      <c r="Y3115">
        <v>0.88290507559999998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0.88290507559999998</v>
      </c>
    </row>
    <row r="3116" spans="1:31" x14ac:dyDescent="0.25">
      <c r="A3116">
        <v>2417814</v>
      </c>
      <c r="B3116">
        <v>1</v>
      </c>
      <c r="C3116" t="s">
        <v>80</v>
      </c>
      <c r="D3116" t="s">
        <v>83</v>
      </c>
      <c r="E3116" t="s">
        <v>174</v>
      </c>
      <c r="F3116" t="s">
        <v>7628</v>
      </c>
      <c r="G3116" t="s">
        <v>143</v>
      </c>
      <c r="H3116" t="s">
        <v>135</v>
      </c>
      <c r="I3116" t="s">
        <v>136</v>
      </c>
      <c r="J3116" t="s">
        <v>137</v>
      </c>
      <c r="K3116" t="s">
        <v>138</v>
      </c>
      <c r="L3116" t="s">
        <v>9198</v>
      </c>
      <c r="M3116" t="s">
        <v>9199</v>
      </c>
      <c r="N3116">
        <v>0.27194444400000001</v>
      </c>
      <c r="O3116">
        <v>4</v>
      </c>
      <c r="P3116">
        <v>281</v>
      </c>
      <c r="Q3116">
        <v>8</v>
      </c>
      <c r="R3116">
        <v>29</v>
      </c>
      <c r="S3116">
        <v>8</v>
      </c>
      <c r="T3116">
        <v>25</v>
      </c>
      <c r="U3116">
        <v>0</v>
      </c>
      <c r="V3116">
        <v>0</v>
      </c>
      <c r="W3116">
        <v>0.77193056564298346</v>
      </c>
      <c r="X3116">
        <v>16.81848669623982</v>
      </c>
      <c r="Y3116">
        <v>2.8519708576899832</v>
      </c>
      <c r="Z3116">
        <v>2.8710195873143332</v>
      </c>
      <c r="AA3116">
        <v>6.546565042155958</v>
      </c>
      <c r="AB3116">
        <v>10.828679078667035</v>
      </c>
      <c r="AC3116">
        <v>0</v>
      </c>
      <c r="AD3116">
        <v>0</v>
      </c>
      <c r="AE3116">
        <v>40.68865182771011</v>
      </c>
    </row>
    <row r="3117" spans="1:31" x14ac:dyDescent="0.25">
      <c r="A3117">
        <v>2418126</v>
      </c>
      <c r="B3117">
        <v>1</v>
      </c>
      <c r="C3117" t="s">
        <v>80</v>
      </c>
      <c r="D3117" t="s">
        <v>96</v>
      </c>
      <c r="E3117" t="s">
        <v>162</v>
      </c>
      <c r="F3117" t="s">
        <v>9200</v>
      </c>
      <c r="G3117" t="s">
        <v>455</v>
      </c>
      <c r="H3117" t="s">
        <v>149</v>
      </c>
      <c r="I3117" t="s">
        <v>136</v>
      </c>
      <c r="J3117" t="s">
        <v>137</v>
      </c>
      <c r="K3117" t="s">
        <v>138</v>
      </c>
      <c r="L3117" t="s">
        <v>9201</v>
      </c>
      <c r="M3117" t="s">
        <v>9202</v>
      </c>
      <c r="N3117">
        <v>3.2211111109999999</v>
      </c>
      <c r="O3117">
        <v>0</v>
      </c>
      <c r="P3117">
        <v>101</v>
      </c>
      <c r="Q3117">
        <v>0</v>
      </c>
      <c r="R3117">
        <v>1</v>
      </c>
      <c r="S3117">
        <v>0</v>
      </c>
      <c r="T3117">
        <v>19</v>
      </c>
      <c r="U3117">
        <v>0</v>
      </c>
      <c r="V3117">
        <v>0</v>
      </c>
      <c r="W3117">
        <v>0</v>
      </c>
      <c r="X3117">
        <v>100.63818755110104</v>
      </c>
      <c r="Y3117">
        <v>0</v>
      </c>
      <c r="Z3117">
        <v>0</v>
      </c>
      <c r="AA3117">
        <v>0</v>
      </c>
      <c r="AB3117">
        <v>23.27684412718467</v>
      </c>
      <c r="AC3117">
        <v>0</v>
      </c>
      <c r="AD3117">
        <v>0</v>
      </c>
      <c r="AE3117">
        <v>123.91503167828571</v>
      </c>
    </row>
    <row r="3118" spans="1:31" x14ac:dyDescent="0.25">
      <c r="A3118">
        <v>2417883</v>
      </c>
      <c r="B3118">
        <v>1</v>
      </c>
      <c r="C3118" t="s">
        <v>80</v>
      </c>
      <c r="D3118" t="s">
        <v>109</v>
      </c>
      <c r="E3118" t="s">
        <v>146</v>
      </c>
      <c r="F3118" t="s">
        <v>9203</v>
      </c>
      <c r="G3118" t="s">
        <v>282</v>
      </c>
      <c r="H3118" t="s">
        <v>149</v>
      </c>
      <c r="I3118" t="s">
        <v>136</v>
      </c>
      <c r="J3118" t="s">
        <v>137</v>
      </c>
      <c r="K3118" t="s">
        <v>138</v>
      </c>
      <c r="L3118" t="s">
        <v>9204</v>
      </c>
      <c r="M3118" t="s">
        <v>9205</v>
      </c>
      <c r="N3118">
        <v>5.6002777769999996</v>
      </c>
      <c r="O3118">
        <v>0</v>
      </c>
      <c r="P3118">
        <v>2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0.69248855466738335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0.69248855466738335</v>
      </c>
    </row>
    <row r="3119" spans="1:31" x14ac:dyDescent="0.25">
      <c r="A3119">
        <v>2418026</v>
      </c>
      <c r="B3119">
        <v>1</v>
      </c>
      <c r="C3119" t="s">
        <v>81</v>
      </c>
      <c r="D3119" t="s">
        <v>123</v>
      </c>
      <c r="E3119" t="s">
        <v>162</v>
      </c>
      <c r="F3119" t="s">
        <v>9206</v>
      </c>
      <c r="G3119" t="s">
        <v>471</v>
      </c>
      <c r="H3119" t="s">
        <v>149</v>
      </c>
      <c r="I3119" t="s">
        <v>136</v>
      </c>
      <c r="J3119" t="s">
        <v>137</v>
      </c>
      <c r="K3119" t="s">
        <v>138</v>
      </c>
      <c r="L3119" t="s">
        <v>9207</v>
      </c>
      <c r="M3119" t="s">
        <v>9208</v>
      </c>
      <c r="N3119">
        <v>2.5919444440000001</v>
      </c>
      <c r="O3119">
        <v>0</v>
      </c>
      <c r="P3119">
        <v>49</v>
      </c>
      <c r="Q3119">
        <v>0</v>
      </c>
      <c r="R3119">
        <v>0</v>
      </c>
      <c r="S3119">
        <v>0</v>
      </c>
      <c r="T3119">
        <v>12</v>
      </c>
      <c r="U3119">
        <v>0</v>
      </c>
      <c r="V3119">
        <v>0</v>
      </c>
      <c r="W3119">
        <v>0</v>
      </c>
      <c r="X3119">
        <v>27.531485452055598</v>
      </c>
      <c r="Y3119">
        <v>0</v>
      </c>
      <c r="Z3119">
        <v>0</v>
      </c>
      <c r="AA3119">
        <v>0</v>
      </c>
      <c r="AB3119">
        <v>14.879131537031419</v>
      </c>
      <c r="AC3119">
        <v>0</v>
      </c>
      <c r="AD3119">
        <v>0</v>
      </c>
      <c r="AE3119">
        <v>42.410616989087018</v>
      </c>
    </row>
    <row r="3120" spans="1:31" x14ac:dyDescent="0.25">
      <c r="A3120">
        <v>2418149</v>
      </c>
      <c r="B3120">
        <v>1</v>
      </c>
      <c r="C3120" t="s">
        <v>80</v>
      </c>
      <c r="D3120" t="s">
        <v>93</v>
      </c>
      <c r="E3120" t="s">
        <v>162</v>
      </c>
      <c r="F3120" t="s">
        <v>8599</v>
      </c>
      <c r="G3120" t="s">
        <v>164</v>
      </c>
      <c r="H3120" t="s">
        <v>149</v>
      </c>
      <c r="I3120" t="s">
        <v>136</v>
      </c>
      <c r="J3120" t="s">
        <v>137</v>
      </c>
      <c r="K3120" t="s">
        <v>138</v>
      </c>
      <c r="L3120" t="s">
        <v>9209</v>
      </c>
      <c r="M3120" t="s">
        <v>9210</v>
      </c>
      <c r="N3120">
        <v>2.937777777</v>
      </c>
      <c r="O3120">
        <v>0</v>
      </c>
      <c r="P3120">
        <v>5</v>
      </c>
      <c r="Q3120">
        <v>0</v>
      </c>
      <c r="R3120">
        <v>5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</row>
    <row r="3121" spans="1:31" x14ac:dyDescent="0.25">
      <c r="A3121">
        <v>2417857</v>
      </c>
      <c r="B3121">
        <v>1</v>
      </c>
      <c r="C3121" t="s">
        <v>80</v>
      </c>
      <c r="D3121" t="s">
        <v>83</v>
      </c>
      <c r="E3121" t="s">
        <v>146</v>
      </c>
      <c r="F3121" t="s">
        <v>9211</v>
      </c>
      <c r="G3121" t="s">
        <v>148</v>
      </c>
      <c r="H3121" t="s">
        <v>149</v>
      </c>
      <c r="I3121" t="s">
        <v>136</v>
      </c>
      <c r="J3121" t="s">
        <v>137</v>
      </c>
      <c r="K3121" t="s">
        <v>138</v>
      </c>
      <c r="L3121" t="s">
        <v>9212</v>
      </c>
      <c r="M3121" t="s">
        <v>9213</v>
      </c>
      <c r="N3121">
        <v>1.821111111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11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25.284942790027554</v>
      </c>
      <c r="AC3121">
        <v>0</v>
      </c>
      <c r="AD3121">
        <v>0</v>
      </c>
      <c r="AE3121">
        <v>25.284942790027554</v>
      </c>
    </row>
    <row r="3122" spans="1:31" x14ac:dyDescent="0.25">
      <c r="A3122">
        <v>2418461</v>
      </c>
      <c r="B3122">
        <v>1</v>
      </c>
      <c r="C3122" t="s">
        <v>80</v>
      </c>
      <c r="D3122" t="s">
        <v>96</v>
      </c>
      <c r="E3122" t="s">
        <v>146</v>
      </c>
      <c r="F3122" t="s">
        <v>9214</v>
      </c>
      <c r="G3122" t="s">
        <v>199</v>
      </c>
      <c r="H3122" t="s">
        <v>149</v>
      </c>
      <c r="I3122" t="s">
        <v>136</v>
      </c>
      <c r="J3122" t="s">
        <v>137</v>
      </c>
      <c r="K3122" t="s">
        <v>138</v>
      </c>
      <c r="L3122" t="s">
        <v>9215</v>
      </c>
      <c r="M3122" t="s">
        <v>9216</v>
      </c>
      <c r="N3122">
        <v>3.8374999999999999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8.0000242314691672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8.0000242314691672</v>
      </c>
    </row>
    <row r="3123" spans="1:31" x14ac:dyDescent="0.25">
      <c r="A3123">
        <v>2418567</v>
      </c>
      <c r="B3123">
        <v>1</v>
      </c>
      <c r="C3123" t="s">
        <v>80</v>
      </c>
      <c r="D3123" t="s">
        <v>106</v>
      </c>
      <c r="E3123" t="s">
        <v>141</v>
      </c>
      <c r="F3123" t="s">
        <v>2515</v>
      </c>
      <c r="G3123" t="s">
        <v>154</v>
      </c>
      <c r="H3123" t="s">
        <v>135</v>
      </c>
      <c r="I3123" t="s">
        <v>136</v>
      </c>
      <c r="J3123" t="s">
        <v>137</v>
      </c>
      <c r="K3123" t="s">
        <v>138</v>
      </c>
      <c r="L3123" t="s">
        <v>9217</v>
      </c>
      <c r="M3123" t="s">
        <v>9218</v>
      </c>
      <c r="N3123">
        <v>0.74277777700000003</v>
      </c>
      <c r="O3123">
        <v>0</v>
      </c>
      <c r="P3123">
        <v>231</v>
      </c>
      <c r="Q3123">
        <v>0</v>
      </c>
      <c r="R3123">
        <v>15</v>
      </c>
      <c r="S3123">
        <v>0</v>
      </c>
      <c r="T3123">
        <v>28</v>
      </c>
      <c r="U3123">
        <v>0</v>
      </c>
      <c r="V3123">
        <v>0</v>
      </c>
      <c r="W3123">
        <v>0</v>
      </c>
      <c r="X3123">
        <v>42.767306811030252</v>
      </c>
      <c r="Y3123">
        <v>0</v>
      </c>
      <c r="Z3123">
        <v>1.5369242991304779</v>
      </c>
      <c r="AA3123">
        <v>0</v>
      </c>
      <c r="AB3123">
        <v>9.9741542816845836</v>
      </c>
      <c r="AC3123">
        <v>0</v>
      </c>
      <c r="AD3123">
        <v>0</v>
      </c>
      <c r="AE3123">
        <v>54.278385391845312</v>
      </c>
    </row>
    <row r="3124" spans="1:31" x14ac:dyDescent="0.25">
      <c r="A3124">
        <v>2417920</v>
      </c>
      <c r="B3124">
        <v>1</v>
      </c>
      <c r="C3124" t="s">
        <v>80</v>
      </c>
      <c r="D3124" t="s">
        <v>108</v>
      </c>
      <c r="E3124" t="s">
        <v>162</v>
      </c>
      <c r="F3124" t="s">
        <v>8372</v>
      </c>
      <c r="G3124" t="s">
        <v>164</v>
      </c>
      <c r="H3124" t="s">
        <v>149</v>
      </c>
      <c r="I3124" t="s">
        <v>136</v>
      </c>
      <c r="J3124" t="s">
        <v>137</v>
      </c>
      <c r="K3124" t="s">
        <v>138</v>
      </c>
      <c r="L3124" t="s">
        <v>9219</v>
      </c>
      <c r="M3124" t="s">
        <v>9220</v>
      </c>
      <c r="N3124">
        <v>2.1808333329999998</v>
      </c>
      <c r="O3124">
        <v>0</v>
      </c>
      <c r="P3124">
        <v>15</v>
      </c>
      <c r="Q3124">
        <v>0</v>
      </c>
      <c r="R3124">
        <v>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4.4336912925046006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4.4336912925046006</v>
      </c>
    </row>
    <row r="3125" spans="1:31" x14ac:dyDescent="0.25">
      <c r="A3125">
        <v>2418444</v>
      </c>
      <c r="B3125">
        <v>1</v>
      </c>
      <c r="C3125" t="s">
        <v>80</v>
      </c>
      <c r="D3125" t="s">
        <v>84</v>
      </c>
      <c r="E3125" t="s">
        <v>132</v>
      </c>
      <c r="F3125" t="s">
        <v>9221</v>
      </c>
      <c r="G3125" t="s">
        <v>168</v>
      </c>
      <c r="H3125" t="s">
        <v>135</v>
      </c>
      <c r="I3125" t="s">
        <v>136</v>
      </c>
      <c r="J3125" t="s">
        <v>3</v>
      </c>
      <c r="K3125" t="s">
        <v>138</v>
      </c>
      <c r="L3125" t="s">
        <v>9222</v>
      </c>
      <c r="M3125" t="s">
        <v>9223</v>
      </c>
      <c r="N3125">
        <v>1.6325000000000001</v>
      </c>
      <c r="O3125">
        <v>0</v>
      </c>
      <c r="P3125">
        <v>2337</v>
      </c>
      <c r="Q3125">
        <v>0</v>
      </c>
      <c r="R3125">
        <v>0</v>
      </c>
      <c r="S3125">
        <v>0</v>
      </c>
      <c r="T3125">
        <v>186</v>
      </c>
      <c r="U3125">
        <v>0</v>
      </c>
      <c r="V3125">
        <v>1</v>
      </c>
      <c r="W3125">
        <v>0</v>
      </c>
      <c r="X3125">
        <v>1030.0536491479652</v>
      </c>
      <c r="Y3125">
        <v>0</v>
      </c>
      <c r="Z3125">
        <v>0</v>
      </c>
      <c r="AA3125">
        <v>0</v>
      </c>
      <c r="AB3125">
        <v>308.66159072062936</v>
      </c>
      <c r="AC3125">
        <v>0</v>
      </c>
      <c r="AD3125">
        <v>3.2595915617595006</v>
      </c>
      <c r="AE3125">
        <v>1341.974831430354</v>
      </c>
    </row>
    <row r="3126" spans="1:31" x14ac:dyDescent="0.25">
      <c r="A3126">
        <v>2418112</v>
      </c>
      <c r="B3126">
        <v>1</v>
      </c>
      <c r="C3126" t="s">
        <v>81</v>
      </c>
      <c r="D3126" t="s">
        <v>128</v>
      </c>
      <c r="E3126" t="s">
        <v>132</v>
      </c>
      <c r="F3126" t="s">
        <v>9224</v>
      </c>
      <c r="G3126" t="s">
        <v>158</v>
      </c>
      <c r="H3126" t="s">
        <v>135</v>
      </c>
      <c r="I3126" t="s">
        <v>136</v>
      </c>
      <c r="J3126" t="s">
        <v>137</v>
      </c>
      <c r="K3126" t="s">
        <v>159</v>
      </c>
      <c r="L3126" t="s">
        <v>9225</v>
      </c>
      <c r="M3126" t="s">
        <v>9226</v>
      </c>
      <c r="N3126">
        <v>1.79</v>
      </c>
      <c r="O3126">
        <v>0</v>
      </c>
      <c r="P3126">
        <v>2342</v>
      </c>
      <c r="Q3126">
        <v>0</v>
      </c>
      <c r="R3126">
        <v>0</v>
      </c>
      <c r="S3126">
        <v>0</v>
      </c>
      <c r="T3126">
        <v>150</v>
      </c>
      <c r="U3126">
        <v>0</v>
      </c>
      <c r="V3126">
        <v>0</v>
      </c>
      <c r="W3126">
        <v>0</v>
      </c>
      <c r="X3126">
        <v>798.29606574924082</v>
      </c>
      <c r="Y3126">
        <v>0</v>
      </c>
      <c r="Z3126">
        <v>0</v>
      </c>
      <c r="AA3126">
        <v>0</v>
      </c>
      <c r="AB3126">
        <v>243.82762627673372</v>
      </c>
      <c r="AC3126">
        <v>0</v>
      </c>
      <c r="AD3126">
        <v>0</v>
      </c>
      <c r="AE3126">
        <v>1042.1236920259746</v>
      </c>
    </row>
    <row r="3127" spans="1:31" x14ac:dyDescent="0.25">
      <c r="A3127">
        <v>2417757</v>
      </c>
      <c r="B3127">
        <v>1</v>
      </c>
      <c r="C3127" t="s">
        <v>80</v>
      </c>
      <c r="D3127" t="s">
        <v>85</v>
      </c>
      <c r="E3127" t="s">
        <v>146</v>
      </c>
      <c r="F3127" t="s">
        <v>9227</v>
      </c>
      <c r="G3127" t="s">
        <v>148</v>
      </c>
      <c r="H3127" t="s">
        <v>149</v>
      </c>
      <c r="I3127" t="s">
        <v>136</v>
      </c>
      <c r="J3127" t="s">
        <v>137</v>
      </c>
      <c r="K3127" t="s">
        <v>138</v>
      </c>
      <c r="L3127" t="s">
        <v>9228</v>
      </c>
      <c r="M3127" t="s">
        <v>9229</v>
      </c>
      <c r="N3127">
        <v>2.8486111109999999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0.59859665048093336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0.59859665048093336</v>
      </c>
    </row>
    <row r="3128" spans="1:31" x14ac:dyDescent="0.25">
      <c r="A3128">
        <v>2418275</v>
      </c>
      <c r="B3128">
        <v>1</v>
      </c>
      <c r="C3128" t="s">
        <v>81</v>
      </c>
      <c r="D3128" t="s">
        <v>127</v>
      </c>
      <c r="E3128" t="s">
        <v>132</v>
      </c>
      <c r="F3128" t="s">
        <v>9230</v>
      </c>
      <c r="G3128" t="s">
        <v>158</v>
      </c>
      <c r="H3128" t="s">
        <v>135</v>
      </c>
      <c r="I3128" t="s">
        <v>136</v>
      </c>
      <c r="J3128" t="s">
        <v>137</v>
      </c>
      <c r="K3128" t="s">
        <v>159</v>
      </c>
      <c r="L3128" t="s">
        <v>9231</v>
      </c>
      <c r="M3128" t="s">
        <v>9232</v>
      </c>
      <c r="N3128">
        <v>2.8488888879999998</v>
      </c>
      <c r="O3128">
        <v>0</v>
      </c>
      <c r="P3128">
        <v>345</v>
      </c>
      <c r="Q3128">
        <v>0</v>
      </c>
      <c r="R3128">
        <v>2</v>
      </c>
      <c r="S3128">
        <v>4</v>
      </c>
      <c r="T3128">
        <v>12</v>
      </c>
      <c r="U3128">
        <v>0</v>
      </c>
      <c r="V3128">
        <v>0</v>
      </c>
      <c r="W3128">
        <v>0</v>
      </c>
      <c r="X3128">
        <v>194.27722482051863</v>
      </c>
      <c r="Y3128">
        <v>0</v>
      </c>
      <c r="Z3128">
        <v>0.35311862711106667</v>
      </c>
      <c r="AA3128">
        <v>267.50248476619402</v>
      </c>
      <c r="AB3128">
        <v>10.965447443232357</v>
      </c>
      <c r="AC3128">
        <v>0</v>
      </c>
      <c r="AD3128">
        <v>0</v>
      </c>
      <c r="AE3128">
        <v>473.09827565705604</v>
      </c>
    </row>
    <row r="3129" spans="1:31" x14ac:dyDescent="0.25">
      <c r="A3129">
        <v>2417751</v>
      </c>
      <c r="B3129">
        <v>1</v>
      </c>
      <c r="C3129" t="s">
        <v>80</v>
      </c>
      <c r="D3129" t="s">
        <v>93</v>
      </c>
      <c r="E3129" t="s">
        <v>146</v>
      </c>
      <c r="F3129" t="s">
        <v>9233</v>
      </c>
      <c r="G3129" t="s">
        <v>282</v>
      </c>
      <c r="H3129" t="s">
        <v>149</v>
      </c>
      <c r="I3129" t="s">
        <v>136</v>
      </c>
      <c r="J3129" t="s">
        <v>137</v>
      </c>
      <c r="K3129" t="s">
        <v>138</v>
      </c>
      <c r="L3129" t="s">
        <v>9234</v>
      </c>
      <c r="M3129" t="s">
        <v>9235</v>
      </c>
      <c r="N3129">
        <v>1.1513888880000001</v>
      </c>
      <c r="O3129">
        <v>0</v>
      </c>
      <c r="P3129">
        <v>9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2.8255138741073003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2.8255138741073003</v>
      </c>
    </row>
    <row r="3130" spans="1:31" x14ac:dyDescent="0.25">
      <c r="A3130">
        <v>2418630</v>
      </c>
      <c r="B3130">
        <v>1</v>
      </c>
      <c r="C3130" t="s">
        <v>80</v>
      </c>
      <c r="D3130" t="s">
        <v>107</v>
      </c>
      <c r="E3130" t="s">
        <v>162</v>
      </c>
      <c r="F3130" t="s">
        <v>9236</v>
      </c>
      <c r="G3130" t="s">
        <v>164</v>
      </c>
      <c r="H3130" t="s">
        <v>149</v>
      </c>
      <c r="I3130" t="s">
        <v>136</v>
      </c>
      <c r="J3130" t="s">
        <v>137</v>
      </c>
      <c r="K3130" t="s">
        <v>138</v>
      </c>
      <c r="L3130" t="s">
        <v>9237</v>
      </c>
      <c r="M3130" t="s">
        <v>9238</v>
      </c>
      <c r="N3130">
        <v>1.7636111109999999</v>
      </c>
      <c r="O3130">
        <v>0</v>
      </c>
      <c r="P3130">
        <v>141</v>
      </c>
      <c r="Q3130">
        <v>0</v>
      </c>
      <c r="R3130">
        <v>1</v>
      </c>
      <c r="S3130">
        <v>0</v>
      </c>
      <c r="T3130">
        <v>16</v>
      </c>
      <c r="U3130">
        <v>0</v>
      </c>
      <c r="V3130">
        <v>0</v>
      </c>
      <c r="W3130">
        <v>0</v>
      </c>
      <c r="X3130">
        <v>32.363763575101906</v>
      </c>
      <c r="Y3130">
        <v>0</v>
      </c>
      <c r="Z3130">
        <v>0</v>
      </c>
      <c r="AA3130">
        <v>0</v>
      </c>
      <c r="AB3130">
        <v>10.997796789777524</v>
      </c>
      <c r="AC3130">
        <v>0</v>
      </c>
      <c r="AD3130">
        <v>0</v>
      </c>
      <c r="AE3130">
        <v>43.361560364879431</v>
      </c>
    </row>
    <row r="3131" spans="1:31" x14ac:dyDescent="0.25">
      <c r="A3131">
        <v>2418043</v>
      </c>
      <c r="B3131">
        <v>1</v>
      </c>
      <c r="C3131" t="s">
        <v>80</v>
      </c>
      <c r="D3131" t="s">
        <v>82</v>
      </c>
      <c r="E3131" t="s">
        <v>152</v>
      </c>
      <c r="F3131" t="s">
        <v>9239</v>
      </c>
      <c r="G3131" t="s">
        <v>158</v>
      </c>
      <c r="H3131" t="s">
        <v>149</v>
      </c>
      <c r="I3131" t="s">
        <v>136</v>
      </c>
      <c r="J3131" t="s">
        <v>137</v>
      </c>
      <c r="K3131" t="s">
        <v>159</v>
      </c>
      <c r="L3131" t="s">
        <v>9240</v>
      </c>
      <c r="M3131" t="s">
        <v>9241</v>
      </c>
      <c r="N3131">
        <v>2.7933333330000001</v>
      </c>
      <c r="O3131">
        <v>0</v>
      </c>
      <c r="P3131">
        <v>676</v>
      </c>
      <c r="Q3131">
        <v>0</v>
      </c>
      <c r="R3131">
        <v>0</v>
      </c>
      <c r="S3131">
        <v>0</v>
      </c>
      <c r="T3131">
        <v>65</v>
      </c>
      <c r="U3131">
        <v>0</v>
      </c>
      <c r="V3131">
        <v>0</v>
      </c>
      <c r="W3131">
        <v>0</v>
      </c>
      <c r="X3131">
        <v>382.00747429053627</v>
      </c>
      <c r="Y3131">
        <v>0</v>
      </c>
      <c r="Z3131">
        <v>0</v>
      </c>
      <c r="AA3131">
        <v>0</v>
      </c>
      <c r="AB3131">
        <v>150.65357702734852</v>
      </c>
      <c r="AC3131">
        <v>0</v>
      </c>
      <c r="AD3131">
        <v>0</v>
      </c>
      <c r="AE3131">
        <v>532.66105131788481</v>
      </c>
    </row>
    <row r="3132" spans="1:31" x14ac:dyDescent="0.25">
      <c r="A3132">
        <v>2418292</v>
      </c>
      <c r="B3132">
        <v>1</v>
      </c>
      <c r="C3132" t="s">
        <v>81</v>
      </c>
      <c r="D3132" t="s">
        <v>119</v>
      </c>
      <c r="E3132" t="s">
        <v>162</v>
      </c>
      <c r="F3132" t="s">
        <v>9242</v>
      </c>
      <c r="G3132" t="s">
        <v>164</v>
      </c>
      <c r="H3132" t="s">
        <v>149</v>
      </c>
      <c r="I3132" t="s">
        <v>136</v>
      </c>
      <c r="J3132" t="s">
        <v>137</v>
      </c>
      <c r="K3132" t="s">
        <v>138</v>
      </c>
      <c r="L3132" t="s">
        <v>9243</v>
      </c>
      <c r="M3132" t="s">
        <v>9244</v>
      </c>
      <c r="N3132">
        <v>2.9277777770000002</v>
      </c>
      <c r="O3132">
        <v>0</v>
      </c>
      <c r="P3132">
        <v>7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1.34490566757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1.34490566757</v>
      </c>
    </row>
    <row r="3133" spans="1:31" x14ac:dyDescent="0.25">
      <c r="A3133">
        <v>2418381</v>
      </c>
      <c r="B3133">
        <v>1</v>
      </c>
      <c r="C3133" t="s">
        <v>80</v>
      </c>
      <c r="D3133" t="s">
        <v>93</v>
      </c>
      <c r="E3133" t="s">
        <v>146</v>
      </c>
      <c r="F3133" t="s">
        <v>9245</v>
      </c>
      <c r="G3133" t="s">
        <v>199</v>
      </c>
      <c r="H3133" t="s">
        <v>149</v>
      </c>
      <c r="I3133" t="s">
        <v>136</v>
      </c>
      <c r="J3133" t="s">
        <v>137</v>
      </c>
      <c r="K3133" t="s">
        <v>138</v>
      </c>
      <c r="L3133" t="s">
        <v>9246</v>
      </c>
      <c r="M3133" t="s">
        <v>9247</v>
      </c>
      <c r="N3133">
        <v>6.2519444440000003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0.51333968869845004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0.51333968869845004</v>
      </c>
    </row>
    <row r="3134" spans="1:31" x14ac:dyDescent="0.25">
      <c r="A3134">
        <v>2418584</v>
      </c>
      <c r="B3134">
        <v>1</v>
      </c>
      <c r="C3134" t="s">
        <v>80</v>
      </c>
      <c r="D3134" t="s">
        <v>96</v>
      </c>
      <c r="E3134" t="s">
        <v>162</v>
      </c>
      <c r="F3134" t="s">
        <v>9248</v>
      </c>
      <c r="G3134" t="s">
        <v>164</v>
      </c>
      <c r="H3134" t="s">
        <v>149</v>
      </c>
      <c r="I3134" t="s">
        <v>136</v>
      </c>
      <c r="J3134" t="s">
        <v>137</v>
      </c>
      <c r="K3134" t="s">
        <v>138</v>
      </c>
      <c r="L3134" t="s">
        <v>9249</v>
      </c>
      <c r="M3134" t="s">
        <v>9250</v>
      </c>
      <c r="N3134">
        <v>3.440833333</v>
      </c>
      <c r="O3134">
        <v>0</v>
      </c>
      <c r="P3134">
        <v>11</v>
      </c>
      <c r="Q3134">
        <v>0</v>
      </c>
      <c r="R3134">
        <v>0</v>
      </c>
      <c r="S3134">
        <v>0</v>
      </c>
      <c r="T3134">
        <v>1</v>
      </c>
      <c r="U3134">
        <v>0</v>
      </c>
      <c r="V3134">
        <v>0</v>
      </c>
      <c r="W3134">
        <v>0</v>
      </c>
      <c r="X3134">
        <v>11.043761845627943</v>
      </c>
      <c r="Y3134">
        <v>0</v>
      </c>
      <c r="Z3134">
        <v>0</v>
      </c>
      <c r="AA3134">
        <v>0</v>
      </c>
      <c r="AB3134">
        <v>4.34984008078</v>
      </c>
      <c r="AC3134">
        <v>0</v>
      </c>
      <c r="AD3134">
        <v>0</v>
      </c>
      <c r="AE3134">
        <v>15.393601926407943</v>
      </c>
    </row>
    <row r="3135" spans="1:31" x14ac:dyDescent="0.25">
      <c r="A3135">
        <v>2418335</v>
      </c>
      <c r="B3135">
        <v>1</v>
      </c>
      <c r="C3135" t="s">
        <v>80</v>
      </c>
      <c r="D3135" t="s">
        <v>109</v>
      </c>
      <c r="E3135" t="s">
        <v>162</v>
      </c>
      <c r="F3135" t="s">
        <v>9251</v>
      </c>
      <c r="G3135" t="s">
        <v>164</v>
      </c>
      <c r="H3135" t="s">
        <v>149</v>
      </c>
      <c r="I3135" t="s">
        <v>136</v>
      </c>
      <c r="J3135" t="s">
        <v>137</v>
      </c>
      <c r="K3135" t="s">
        <v>138</v>
      </c>
      <c r="L3135" t="s">
        <v>9252</v>
      </c>
      <c r="M3135" t="s">
        <v>9253</v>
      </c>
      <c r="N3135">
        <v>0.962777777</v>
      </c>
      <c r="O3135">
        <v>0</v>
      </c>
      <c r="P3135">
        <v>2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0.16461460955826668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0.16461460955826668</v>
      </c>
    </row>
    <row r="3136" spans="1:31" x14ac:dyDescent="0.25">
      <c r="A3136">
        <v>2417943</v>
      </c>
      <c r="B3136">
        <v>1</v>
      </c>
      <c r="C3136" t="s">
        <v>80</v>
      </c>
      <c r="D3136" t="s">
        <v>108</v>
      </c>
      <c r="E3136" t="s">
        <v>162</v>
      </c>
      <c r="F3136" t="s">
        <v>9254</v>
      </c>
      <c r="G3136" t="s">
        <v>164</v>
      </c>
      <c r="H3136" t="s">
        <v>149</v>
      </c>
      <c r="I3136" t="s">
        <v>136</v>
      </c>
      <c r="J3136" t="s">
        <v>137</v>
      </c>
      <c r="K3136" t="s">
        <v>138</v>
      </c>
      <c r="L3136" t="s">
        <v>9255</v>
      </c>
      <c r="M3136" t="s">
        <v>9256</v>
      </c>
      <c r="N3136">
        <v>4.5750000000000002</v>
      </c>
      <c r="O3136">
        <v>0</v>
      </c>
      <c r="P3136">
        <v>22</v>
      </c>
      <c r="Q3136">
        <v>0</v>
      </c>
      <c r="R3136">
        <v>1</v>
      </c>
      <c r="S3136">
        <v>0</v>
      </c>
      <c r="T3136">
        <v>4</v>
      </c>
      <c r="U3136">
        <v>0</v>
      </c>
      <c r="V3136">
        <v>0</v>
      </c>
      <c r="W3136">
        <v>0</v>
      </c>
      <c r="X3136">
        <v>29.349379414460962</v>
      </c>
      <c r="Y3136">
        <v>0</v>
      </c>
      <c r="Z3136">
        <v>0</v>
      </c>
      <c r="AA3136">
        <v>0</v>
      </c>
      <c r="AB3136">
        <v>10.725084065062399</v>
      </c>
      <c r="AC3136">
        <v>0</v>
      </c>
      <c r="AD3136">
        <v>0</v>
      </c>
      <c r="AE3136">
        <v>40.074463479523359</v>
      </c>
    </row>
    <row r="3137" spans="1:31" x14ac:dyDescent="0.25">
      <c r="A3137">
        <v>2418189</v>
      </c>
      <c r="B3137">
        <v>1</v>
      </c>
      <c r="C3137" t="s">
        <v>80</v>
      </c>
      <c r="D3137" t="s">
        <v>90</v>
      </c>
      <c r="E3137" t="s">
        <v>146</v>
      </c>
      <c r="F3137" t="s">
        <v>9257</v>
      </c>
      <c r="G3137" t="s">
        <v>148</v>
      </c>
      <c r="H3137" t="s">
        <v>149</v>
      </c>
      <c r="I3137" t="s">
        <v>136</v>
      </c>
      <c r="J3137" t="s">
        <v>137</v>
      </c>
      <c r="K3137" t="s">
        <v>138</v>
      </c>
      <c r="L3137" t="s">
        <v>9258</v>
      </c>
      <c r="M3137" t="s">
        <v>9259</v>
      </c>
      <c r="N3137">
        <v>6.9388888880000001</v>
      </c>
      <c r="O3137">
        <v>0</v>
      </c>
      <c r="P3137">
        <v>2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1.3135465703999332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1.3135465703999332</v>
      </c>
    </row>
    <row r="3138" spans="1:31" x14ac:dyDescent="0.25">
      <c r="A3138">
        <v>2418501</v>
      </c>
      <c r="B3138">
        <v>1</v>
      </c>
      <c r="C3138" t="s">
        <v>80</v>
      </c>
      <c r="D3138" t="s">
        <v>105</v>
      </c>
      <c r="E3138" t="s">
        <v>162</v>
      </c>
      <c r="F3138" t="s">
        <v>9260</v>
      </c>
      <c r="G3138" t="s">
        <v>154</v>
      </c>
      <c r="H3138" t="s">
        <v>149</v>
      </c>
      <c r="I3138" t="s">
        <v>136</v>
      </c>
      <c r="J3138" t="s">
        <v>137</v>
      </c>
      <c r="K3138" t="s">
        <v>138</v>
      </c>
      <c r="L3138" t="s">
        <v>9261</v>
      </c>
      <c r="M3138" t="s">
        <v>9262</v>
      </c>
      <c r="N3138">
        <v>0.58499999999999996</v>
      </c>
      <c r="O3138">
        <v>0</v>
      </c>
      <c r="P3138">
        <v>110</v>
      </c>
      <c r="Q3138">
        <v>0</v>
      </c>
      <c r="R3138">
        <v>0</v>
      </c>
      <c r="S3138">
        <v>0</v>
      </c>
      <c r="T3138">
        <v>3</v>
      </c>
      <c r="U3138">
        <v>0</v>
      </c>
      <c r="V3138">
        <v>0</v>
      </c>
      <c r="W3138">
        <v>0</v>
      </c>
      <c r="X3138">
        <v>18.044693527401442</v>
      </c>
      <c r="Y3138">
        <v>0</v>
      </c>
      <c r="Z3138">
        <v>0</v>
      </c>
      <c r="AA3138">
        <v>0</v>
      </c>
      <c r="AB3138">
        <v>0.72152054643240005</v>
      </c>
      <c r="AC3138">
        <v>0</v>
      </c>
      <c r="AD3138">
        <v>0</v>
      </c>
      <c r="AE3138">
        <v>18.766214073833844</v>
      </c>
    </row>
    <row r="3139" spans="1:31" x14ac:dyDescent="0.25">
      <c r="A3139">
        <v>2418172</v>
      </c>
      <c r="B3139">
        <v>1</v>
      </c>
      <c r="C3139" t="s">
        <v>80</v>
      </c>
      <c r="D3139" t="s">
        <v>109</v>
      </c>
      <c r="E3139" t="s">
        <v>146</v>
      </c>
      <c r="F3139" t="s">
        <v>9263</v>
      </c>
      <c r="G3139" t="s">
        <v>148</v>
      </c>
      <c r="H3139" t="s">
        <v>149</v>
      </c>
      <c r="I3139" t="s">
        <v>136</v>
      </c>
      <c r="J3139" t="s">
        <v>137</v>
      </c>
      <c r="K3139" t="s">
        <v>138</v>
      </c>
      <c r="L3139" t="s">
        <v>9264</v>
      </c>
      <c r="M3139" t="s">
        <v>9265</v>
      </c>
      <c r="N3139">
        <v>3.5013888880000001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1.0480922868749999E-2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1.0480922868749999E-2</v>
      </c>
    </row>
    <row r="3140" spans="1:31" x14ac:dyDescent="0.25">
      <c r="A3140">
        <v>2418527</v>
      </c>
      <c r="B3140">
        <v>1</v>
      </c>
      <c r="C3140" t="s">
        <v>80</v>
      </c>
      <c r="D3140" t="s">
        <v>98</v>
      </c>
      <c r="E3140" t="s">
        <v>162</v>
      </c>
      <c r="F3140" t="s">
        <v>9266</v>
      </c>
      <c r="G3140" t="s">
        <v>164</v>
      </c>
      <c r="H3140" t="s">
        <v>149</v>
      </c>
      <c r="I3140" t="s">
        <v>136</v>
      </c>
      <c r="J3140" t="s">
        <v>137</v>
      </c>
      <c r="K3140" t="s">
        <v>138</v>
      </c>
      <c r="L3140" t="s">
        <v>9267</v>
      </c>
      <c r="M3140" t="s">
        <v>9268</v>
      </c>
      <c r="N3140">
        <v>1.513055555</v>
      </c>
      <c r="O3140">
        <v>0</v>
      </c>
      <c r="P3140">
        <v>31</v>
      </c>
      <c r="Q3140">
        <v>0</v>
      </c>
      <c r="R3140">
        <v>6</v>
      </c>
      <c r="S3140">
        <v>0</v>
      </c>
      <c r="T3140">
        <v>8</v>
      </c>
      <c r="U3140">
        <v>0</v>
      </c>
      <c r="V3140">
        <v>0</v>
      </c>
      <c r="W3140">
        <v>0</v>
      </c>
      <c r="X3140">
        <v>17.235849775441505</v>
      </c>
      <c r="Y3140">
        <v>0</v>
      </c>
      <c r="Z3140">
        <v>1.2901409996510447</v>
      </c>
      <c r="AA3140">
        <v>0</v>
      </c>
      <c r="AB3140">
        <v>6.3529103313308433</v>
      </c>
      <c r="AC3140">
        <v>0</v>
      </c>
      <c r="AD3140">
        <v>0</v>
      </c>
      <c r="AE3140">
        <v>24.878901106423392</v>
      </c>
    </row>
    <row r="3141" spans="1:31" x14ac:dyDescent="0.25">
      <c r="A3141">
        <v>2418195</v>
      </c>
      <c r="B3141">
        <v>1</v>
      </c>
      <c r="C3141" t="s">
        <v>80</v>
      </c>
      <c r="D3141" t="s">
        <v>99</v>
      </c>
      <c r="E3141" t="s">
        <v>174</v>
      </c>
      <c r="F3141" t="s">
        <v>9269</v>
      </c>
      <c r="G3141" t="s">
        <v>158</v>
      </c>
      <c r="H3141" t="s">
        <v>135</v>
      </c>
      <c r="I3141" t="s">
        <v>136</v>
      </c>
      <c r="J3141" t="s">
        <v>137</v>
      </c>
      <c r="K3141" t="s">
        <v>159</v>
      </c>
      <c r="L3141" t="s">
        <v>9270</v>
      </c>
      <c r="M3141" t="s">
        <v>9271</v>
      </c>
      <c r="N3141">
        <v>3.6883333330000001</v>
      </c>
      <c r="O3141">
        <v>0</v>
      </c>
      <c r="P3141">
        <v>4</v>
      </c>
      <c r="Q3141">
        <v>0</v>
      </c>
      <c r="R3141">
        <v>0</v>
      </c>
      <c r="S3141">
        <v>0</v>
      </c>
      <c r="T3141">
        <v>119</v>
      </c>
      <c r="U3141">
        <v>0</v>
      </c>
      <c r="V3141">
        <v>0</v>
      </c>
      <c r="W3141">
        <v>0</v>
      </c>
      <c r="X3141">
        <v>1.7516452055033169</v>
      </c>
      <c r="Y3141">
        <v>0</v>
      </c>
      <c r="Z3141">
        <v>0</v>
      </c>
      <c r="AA3141">
        <v>0</v>
      </c>
      <c r="AB3141">
        <v>347.27766056249368</v>
      </c>
      <c r="AC3141">
        <v>0</v>
      </c>
      <c r="AD3141">
        <v>0</v>
      </c>
      <c r="AE3141">
        <v>349.02930576799702</v>
      </c>
    </row>
    <row r="3142" spans="1:31" x14ac:dyDescent="0.25">
      <c r="A3142">
        <v>2417960</v>
      </c>
      <c r="B3142">
        <v>1</v>
      </c>
      <c r="C3142" t="s">
        <v>81</v>
      </c>
      <c r="D3142" t="s">
        <v>112</v>
      </c>
      <c r="E3142" t="s">
        <v>146</v>
      </c>
      <c r="F3142" t="s">
        <v>9272</v>
      </c>
      <c r="G3142" t="s">
        <v>148</v>
      </c>
      <c r="H3142" t="s">
        <v>149</v>
      </c>
      <c r="I3142" t="s">
        <v>136</v>
      </c>
      <c r="J3142" t="s">
        <v>137</v>
      </c>
      <c r="K3142" t="s">
        <v>138</v>
      </c>
      <c r="L3142" t="s">
        <v>9273</v>
      </c>
      <c r="M3142" t="s">
        <v>9274</v>
      </c>
      <c r="N3142">
        <v>1.2313888879999999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</row>
    <row r="3143" spans="1:31" x14ac:dyDescent="0.25">
      <c r="A3143">
        <v>2417860</v>
      </c>
      <c r="B3143">
        <v>1</v>
      </c>
      <c r="C3143" t="s">
        <v>80</v>
      </c>
      <c r="D3143" t="s">
        <v>95</v>
      </c>
      <c r="E3143" t="s">
        <v>174</v>
      </c>
      <c r="F3143" t="s">
        <v>9275</v>
      </c>
      <c r="G3143" t="s">
        <v>158</v>
      </c>
      <c r="H3143" t="s">
        <v>135</v>
      </c>
      <c r="I3143" t="s">
        <v>136</v>
      </c>
      <c r="J3143" t="s">
        <v>137</v>
      </c>
      <c r="K3143" t="s">
        <v>159</v>
      </c>
      <c r="L3143" t="s">
        <v>9276</v>
      </c>
      <c r="M3143" t="s">
        <v>9277</v>
      </c>
      <c r="N3143">
        <v>2.3627777769999998</v>
      </c>
      <c r="O3143">
        <v>0</v>
      </c>
      <c r="P3143">
        <v>68</v>
      </c>
      <c r="Q3143">
        <v>0</v>
      </c>
      <c r="R3143">
        <v>18</v>
      </c>
      <c r="S3143">
        <v>1</v>
      </c>
      <c r="T3143">
        <v>21</v>
      </c>
      <c r="U3143">
        <v>0</v>
      </c>
      <c r="V3143">
        <v>0</v>
      </c>
      <c r="W3143">
        <v>0</v>
      </c>
      <c r="X3143">
        <v>26.545381661213344</v>
      </c>
      <c r="Y3143">
        <v>0</v>
      </c>
      <c r="Z3143">
        <v>5.5430641479645502</v>
      </c>
      <c r="AA3143">
        <v>3.676522448780144</v>
      </c>
      <c r="AB3143">
        <v>40.501493758228769</v>
      </c>
      <c r="AC3143">
        <v>0</v>
      </c>
      <c r="AD3143">
        <v>0</v>
      </c>
      <c r="AE3143">
        <v>76.266462016186807</v>
      </c>
    </row>
    <row r="3144" spans="1:31" x14ac:dyDescent="0.25">
      <c r="A3144">
        <v>2418152</v>
      </c>
      <c r="B3144">
        <v>1</v>
      </c>
      <c r="C3144" t="s">
        <v>80</v>
      </c>
      <c r="D3144" t="s">
        <v>94</v>
      </c>
      <c r="E3144" t="s">
        <v>174</v>
      </c>
      <c r="F3144" t="s">
        <v>4761</v>
      </c>
      <c r="G3144" t="s">
        <v>143</v>
      </c>
      <c r="H3144" t="s">
        <v>135</v>
      </c>
      <c r="I3144" t="s">
        <v>136</v>
      </c>
      <c r="J3144" t="s">
        <v>137</v>
      </c>
      <c r="K3144" t="s">
        <v>138</v>
      </c>
      <c r="L3144" t="s">
        <v>9278</v>
      </c>
      <c r="M3144" t="s">
        <v>9279</v>
      </c>
      <c r="N3144">
        <v>7.3611111000000007E-2</v>
      </c>
      <c r="O3144">
        <v>0</v>
      </c>
      <c r="P3144">
        <v>689</v>
      </c>
      <c r="Q3144">
        <v>36</v>
      </c>
      <c r="R3144">
        <v>82</v>
      </c>
      <c r="S3144">
        <v>15</v>
      </c>
      <c r="T3144">
        <v>83</v>
      </c>
      <c r="U3144">
        <v>3</v>
      </c>
      <c r="V3144">
        <v>0</v>
      </c>
      <c r="W3144">
        <v>0</v>
      </c>
      <c r="X3144">
        <v>9.4015553479421161</v>
      </c>
      <c r="Y3144">
        <v>1.5231598916930007</v>
      </c>
      <c r="Z3144">
        <v>0.63954207685669462</v>
      </c>
      <c r="AA3144">
        <v>10.553390181145918</v>
      </c>
      <c r="AB3144">
        <v>6.1055796080100295</v>
      </c>
      <c r="AC3144">
        <v>35.356910036474837</v>
      </c>
      <c r="AD3144">
        <v>0</v>
      </c>
      <c r="AE3144">
        <v>63.580137142122595</v>
      </c>
    </row>
    <row r="3145" spans="1:31" x14ac:dyDescent="0.25">
      <c r="A3145">
        <v>2418521</v>
      </c>
      <c r="B3145">
        <v>1</v>
      </c>
      <c r="C3145" t="s">
        <v>80</v>
      </c>
      <c r="D3145" t="s">
        <v>109</v>
      </c>
      <c r="E3145" t="s">
        <v>146</v>
      </c>
      <c r="F3145" t="s">
        <v>9280</v>
      </c>
      <c r="G3145" t="s">
        <v>148</v>
      </c>
      <c r="H3145" t="s">
        <v>149</v>
      </c>
      <c r="I3145" t="s">
        <v>136</v>
      </c>
      <c r="J3145" t="s">
        <v>137</v>
      </c>
      <c r="K3145" t="s">
        <v>138</v>
      </c>
      <c r="L3145" t="s">
        <v>9281</v>
      </c>
      <c r="M3145" t="s">
        <v>9282</v>
      </c>
      <c r="N3145">
        <v>3.6180555550000002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1.1478283161862501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1.1478283161862501</v>
      </c>
    </row>
    <row r="3146" spans="1:31" x14ac:dyDescent="0.25">
      <c r="A3146">
        <v>2418272</v>
      </c>
      <c r="B3146">
        <v>1</v>
      </c>
      <c r="C3146" t="s">
        <v>80</v>
      </c>
      <c r="D3146" t="s">
        <v>97</v>
      </c>
      <c r="E3146" t="s">
        <v>132</v>
      </c>
      <c r="F3146" t="s">
        <v>9283</v>
      </c>
      <c r="G3146" t="s">
        <v>143</v>
      </c>
      <c r="H3146" t="s">
        <v>135</v>
      </c>
      <c r="I3146" t="s">
        <v>136</v>
      </c>
      <c r="J3146" t="s">
        <v>137</v>
      </c>
      <c r="K3146" t="s">
        <v>138</v>
      </c>
      <c r="L3146" t="s">
        <v>9284</v>
      </c>
      <c r="M3146" t="s">
        <v>9285</v>
      </c>
      <c r="N3146">
        <v>1.5238888880000001</v>
      </c>
      <c r="O3146">
        <v>2</v>
      </c>
      <c r="P3146">
        <v>1128</v>
      </c>
      <c r="Q3146">
        <v>0</v>
      </c>
      <c r="R3146">
        <v>48</v>
      </c>
      <c r="S3146">
        <v>0</v>
      </c>
      <c r="T3146">
        <v>129</v>
      </c>
      <c r="U3146">
        <v>0</v>
      </c>
      <c r="V3146">
        <v>0</v>
      </c>
      <c r="W3146">
        <v>70.207939104169242</v>
      </c>
      <c r="X3146">
        <v>515.15389273239634</v>
      </c>
      <c r="Y3146">
        <v>0</v>
      </c>
      <c r="Z3146">
        <v>20.104832615527659</v>
      </c>
      <c r="AA3146">
        <v>0</v>
      </c>
      <c r="AB3146">
        <v>239.266793311383</v>
      </c>
      <c r="AC3146">
        <v>0</v>
      </c>
      <c r="AD3146">
        <v>0</v>
      </c>
      <c r="AE3146">
        <v>844.73345776347628</v>
      </c>
    </row>
    <row r="3147" spans="1:31" x14ac:dyDescent="0.25">
      <c r="A3147">
        <v>2418401</v>
      </c>
      <c r="B3147">
        <v>1</v>
      </c>
      <c r="C3147" t="s">
        <v>80</v>
      </c>
      <c r="D3147" t="s">
        <v>85</v>
      </c>
      <c r="E3147" t="s">
        <v>146</v>
      </c>
      <c r="F3147" t="s">
        <v>9286</v>
      </c>
      <c r="G3147" t="s">
        <v>148</v>
      </c>
      <c r="H3147" t="s">
        <v>149</v>
      </c>
      <c r="I3147" t="s">
        <v>136</v>
      </c>
      <c r="J3147" t="s">
        <v>137</v>
      </c>
      <c r="K3147" t="s">
        <v>138</v>
      </c>
      <c r="L3147" t="s">
        <v>9287</v>
      </c>
      <c r="M3147" t="s">
        <v>9288</v>
      </c>
      <c r="N3147">
        <v>3.9619444439999998</v>
      </c>
      <c r="O3147">
        <v>0</v>
      </c>
      <c r="P3147">
        <v>3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2.0941600626648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2.0941600626648</v>
      </c>
    </row>
    <row r="3148" spans="1:31" x14ac:dyDescent="0.25">
      <c r="A3148">
        <v>2418023</v>
      </c>
      <c r="B3148">
        <v>1</v>
      </c>
      <c r="C3148" t="s">
        <v>80</v>
      </c>
      <c r="D3148" t="s">
        <v>96</v>
      </c>
      <c r="E3148" t="s">
        <v>146</v>
      </c>
      <c r="F3148" t="s">
        <v>9289</v>
      </c>
      <c r="G3148" t="s">
        <v>199</v>
      </c>
      <c r="H3148" t="s">
        <v>149</v>
      </c>
      <c r="I3148" t="s">
        <v>136</v>
      </c>
      <c r="J3148" t="s">
        <v>137</v>
      </c>
      <c r="K3148" t="s">
        <v>138</v>
      </c>
      <c r="L3148" t="s">
        <v>9290</v>
      </c>
      <c r="M3148" t="s">
        <v>9291</v>
      </c>
      <c r="N3148">
        <v>6.3724999999999996</v>
      </c>
      <c r="O3148">
        <v>0</v>
      </c>
      <c r="P3148">
        <v>2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1.93856902623745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1.93856902623745</v>
      </c>
    </row>
    <row r="3149" spans="1:31" x14ac:dyDescent="0.25">
      <c r="A3149">
        <v>2418315</v>
      </c>
      <c r="B3149">
        <v>1</v>
      </c>
      <c r="C3149" t="s">
        <v>81</v>
      </c>
      <c r="D3149" t="s">
        <v>118</v>
      </c>
      <c r="E3149" t="s">
        <v>152</v>
      </c>
      <c r="F3149" t="s">
        <v>9292</v>
      </c>
      <c r="G3149" t="s">
        <v>455</v>
      </c>
      <c r="H3149" t="s">
        <v>149</v>
      </c>
      <c r="I3149" t="s">
        <v>136</v>
      </c>
      <c r="J3149" t="s">
        <v>137</v>
      </c>
      <c r="K3149" t="s">
        <v>138</v>
      </c>
      <c r="L3149" t="s">
        <v>9293</v>
      </c>
      <c r="M3149" t="s">
        <v>9294</v>
      </c>
      <c r="N3149">
        <v>4.8227777769999998</v>
      </c>
      <c r="O3149">
        <v>0</v>
      </c>
      <c r="P3149">
        <v>1</v>
      </c>
      <c r="Q3149">
        <v>0</v>
      </c>
      <c r="R3149">
        <v>5</v>
      </c>
      <c r="S3149">
        <v>0</v>
      </c>
      <c r="T3149">
        <v>3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18.048025636113778</v>
      </c>
      <c r="AA3149">
        <v>0</v>
      </c>
      <c r="AB3149">
        <v>14.262676624339665</v>
      </c>
      <c r="AC3149">
        <v>0</v>
      </c>
      <c r="AD3149">
        <v>0</v>
      </c>
      <c r="AE3149">
        <v>32.310702260453439</v>
      </c>
    </row>
    <row r="3150" spans="1:31" x14ac:dyDescent="0.25">
      <c r="A3150">
        <v>2417817</v>
      </c>
      <c r="B3150">
        <v>1</v>
      </c>
      <c r="C3150" t="s">
        <v>80</v>
      </c>
      <c r="D3150" t="s">
        <v>103</v>
      </c>
      <c r="E3150" t="s">
        <v>152</v>
      </c>
      <c r="F3150" t="s">
        <v>9295</v>
      </c>
      <c r="G3150" t="s">
        <v>593</v>
      </c>
      <c r="H3150" t="s">
        <v>149</v>
      </c>
      <c r="I3150" t="s">
        <v>136</v>
      </c>
      <c r="J3150" t="s">
        <v>137</v>
      </c>
      <c r="K3150" t="s">
        <v>138</v>
      </c>
      <c r="L3150" t="s">
        <v>9296</v>
      </c>
      <c r="M3150" t="s">
        <v>9297</v>
      </c>
      <c r="N3150">
        <v>5.664722222</v>
      </c>
      <c r="O3150">
        <v>0</v>
      </c>
      <c r="P3150">
        <v>0</v>
      </c>
      <c r="Q3150">
        <v>0</v>
      </c>
      <c r="R3150">
        <v>7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</row>
    <row r="3151" spans="1:31" x14ac:dyDescent="0.25">
      <c r="A3151">
        <v>2418607</v>
      </c>
      <c r="B3151">
        <v>1</v>
      </c>
      <c r="C3151" t="s">
        <v>80</v>
      </c>
      <c r="D3151" t="s">
        <v>97</v>
      </c>
      <c r="E3151" t="s">
        <v>174</v>
      </c>
      <c r="F3151" t="s">
        <v>9298</v>
      </c>
      <c r="G3151" t="s">
        <v>143</v>
      </c>
      <c r="H3151" t="s">
        <v>135</v>
      </c>
      <c r="I3151" t="s">
        <v>136</v>
      </c>
      <c r="J3151" t="s">
        <v>137</v>
      </c>
      <c r="K3151" t="s">
        <v>138</v>
      </c>
      <c r="L3151" t="s">
        <v>9299</v>
      </c>
      <c r="M3151" t="s">
        <v>9300</v>
      </c>
      <c r="N3151">
        <v>0.54416666599999997</v>
      </c>
      <c r="O3151">
        <v>0</v>
      </c>
      <c r="P3151">
        <v>3346</v>
      </c>
      <c r="Q3151">
        <v>0</v>
      </c>
      <c r="R3151">
        <v>9</v>
      </c>
      <c r="S3151">
        <v>5</v>
      </c>
      <c r="T3151">
        <v>365</v>
      </c>
      <c r="U3151">
        <v>0</v>
      </c>
      <c r="V3151">
        <v>0</v>
      </c>
      <c r="W3151">
        <v>0</v>
      </c>
      <c r="X3151">
        <v>451.09066600691665</v>
      </c>
      <c r="Y3151">
        <v>0</v>
      </c>
      <c r="Z3151">
        <v>0.14744793318185001</v>
      </c>
      <c r="AA3151">
        <v>55.629884777167462</v>
      </c>
      <c r="AB3151">
        <v>136.94235482525198</v>
      </c>
      <c r="AC3151">
        <v>0</v>
      </c>
      <c r="AD3151">
        <v>0</v>
      </c>
      <c r="AE3151">
        <v>643.81035354251799</v>
      </c>
    </row>
    <row r="3152" spans="1:31" x14ac:dyDescent="0.25">
      <c r="A3152">
        <v>2417806</v>
      </c>
      <c r="B3152">
        <v>1</v>
      </c>
      <c r="C3152" t="s">
        <v>80</v>
      </c>
      <c r="D3152" t="s">
        <v>93</v>
      </c>
      <c r="E3152" t="s">
        <v>146</v>
      </c>
      <c r="F3152" t="s">
        <v>9301</v>
      </c>
      <c r="G3152" t="s">
        <v>148</v>
      </c>
      <c r="H3152" t="s">
        <v>149</v>
      </c>
      <c r="I3152" t="s">
        <v>136</v>
      </c>
      <c r="J3152" t="s">
        <v>137</v>
      </c>
      <c r="K3152" t="s">
        <v>138</v>
      </c>
      <c r="L3152" t="s">
        <v>9302</v>
      </c>
      <c r="M3152" t="s">
        <v>9303</v>
      </c>
      <c r="N3152">
        <v>1.8930555549999999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0.28199057232149999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0.28199057232149999</v>
      </c>
    </row>
    <row r="3153" spans="1:31" x14ac:dyDescent="0.25">
      <c r="A3153">
        <v>2418470</v>
      </c>
      <c r="B3153">
        <v>1</v>
      </c>
      <c r="C3153" t="s">
        <v>81</v>
      </c>
      <c r="D3153" t="s">
        <v>123</v>
      </c>
      <c r="E3153" t="s">
        <v>162</v>
      </c>
      <c r="F3153" t="s">
        <v>9176</v>
      </c>
      <c r="G3153" t="s">
        <v>164</v>
      </c>
      <c r="H3153" t="s">
        <v>149</v>
      </c>
      <c r="I3153" t="s">
        <v>136</v>
      </c>
      <c r="J3153" t="s">
        <v>137</v>
      </c>
      <c r="K3153" t="s">
        <v>138</v>
      </c>
      <c r="L3153" t="s">
        <v>9304</v>
      </c>
      <c r="M3153" t="s">
        <v>9305</v>
      </c>
      <c r="N3153">
        <v>1.110833333</v>
      </c>
      <c r="O3153">
        <v>0</v>
      </c>
      <c r="P3153">
        <v>53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12.072157452781052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12.072157452781052</v>
      </c>
    </row>
    <row r="3154" spans="1:31" x14ac:dyDescent="0.25">
      <c r="A3154">
        <v>2417760</v>
      </c>
      <c r="B3154">
        <v>1</v>
      </c>
      <c r="C3154" t="s">
        <v>80</v>
      </c>
      <c r="D3154" t="s">
        <v>87</v>
      </c>
      <c r="E3154" t="s">
        <v>174</v>
      </c>
      <c r="F3154" t="s">
        <v>9306</v>
      </c>
      <c r="G3154" t="s">
        <v>143</v>
      </c>
      <c r="H3154" t="s">
        <v>135</v>
      </c>
      <c r="I3154" t="s">
        <v>136</v>
      </c>
      <c r="J3154" t="s">
        <v>137</v>
      </c>
      <c r="K3154" t="s">
        <v>138</v>
      </c>
      <c r="L3154" t="s">
        <v>9307</v>
      </c>
      <c r="M3154" t="s">
        <v>9308</v>
      </c>
      <c r="N3154">
        <v>0.32638888799999999</v>
      </c>
      <c r="O3154">
        <v>0</v>
      </c>
      <c r="P3154">
        <v>1541</v>
      </c>
      <c r="Q3154">
        <v>0</v>
      </c>
      <c r="R3154">
        <v>0</v>
      </c>
      <c r="S3154">
        <v>0</v>
      </c>
      <c r="T3154">
        <v>471</v>
      </c>
      <c r="U3154">
        <v>0</v>
      </c>
      <c r="V3154">
        <v>1</v>
      </c>
      <c r="W3154">
        <v>0</v>
      </c>
      <c r="X3154">
        <v>111.42939480697729</v>
      </c>
      <c r="Y3154">
        <v>0</v>
      </c>
      <c r="Z3154">
        <v>0</v>
      </c>
      <c r="AA3154">
        <v>0</v>
      </c>
      <c r="AB3154">
        <v>204.39240540882685</v>
      </c>
      <c r="AC3154">
        <v>0</v>
      </c>
      <c r="AD3154">
        <v>9.0949700561649998</v>
      </c>
      <c r="AE3154">
        <v>324.91677027196914</v>
      </c>
    </row>
    <row r="3155" spans="1:31" x14ac:dyDescent="0.25">
      <c r="A3155">
        <v>2417683</v>
      </c>
      <c r="B3155">
        <v>1</v>
      </c>
      <c r="C3155" t="s">
        <v>81</v>
      </c>
      <c r="D3155" t="s">
        <v>115</v>
      </c>
      <c r="E3155" t="s">
        <v>162</v>
      </c>
      <c r="F3155" t="s">
        <v>8919</v>
      </c>
      <c r="G3155" t="s">
        <v>164</v>
      </c>
      <c r="H3155" t="s">
        <v>149</v>
      </c>
      <c r="I3155" t="s">
        <v>136</v>
      </c>
      <c r="J3155" t="s">
        <v>137</v>
      </c>
      <c r="K3155" t="s">
        <v>138</v>
      </c>
      <c r="L3155" t="s">
        <v>9309</v>
      </c>
      <c r="M3155" t="s">
        <v>9310</v>
      </c>
      <c r="N3155">
        <v>1.3963888879999999</v>
      </c>
      <c r="O3155">
        <v>0</v>
      </c>
      <c r="P3155">
        <v>19</v>
      </c>
      <c r="Q3155">
        <v>0</v>
      </c>
      <c r="R3155">
        <v>0</v>
      </c>
      <c r="S3155">
        <v>0</v>
      </c>
      <c r="T3155">
        <v>14</v>
      </c>
      <c r="U3155">
        <v>0</v>
      </c>
      <c r="V3155">
        <v>0</v>
      </c>
      <c r="W3155">
        <v>0</v>
      </c>
      <c r="X3155">
        <v>2.6240346182610002</v>
      </c>
      <c r="Y3155">
        <v>0</v>
      </c>
      <c r="Z3155">
        <v>0</v>
      </c>
      <c r="AA3155">
        <v>0</v>
      </c>
      <c r="AB3155">
        <v>2.9142684988172727</v>
      </c>
      <c r="AC3155">
        <v>0</v>
      </c>
      <c r="AD3155">
        <v>0</v>
      </c>
      <c r="AE3155">
        <v>5.5383031170782733</v>
      </c>
    </row>
    <row r="3156" spans="1:31" x14ac:dyDescent="0.25">
      <c r="A3156">
        <v>2417783</v>
      </c>
      <c r="B3156">
        <v>1</v>
      </c>
      <c r="C3156" t="s">
        <v>80</v>
      </c>
      <c r="D3156" t="s">
        <v>99</v>
      </c>
      <c r="E3156" t="s">
        <v>132</v>
      </c>
      <c r="F3156" t="s">
        <v>9311</v>
      </c>
      <c r="G3156" t="s">
        <v>143</v>
      </c>
      <c r="H3156" t="s">
        <v>135</v>
      </c>
      <c r="I3156" t="s">
        <v>136</v>
      </c>
      <c r="J3156" t="s">
        <v>137</v>
      </c>
      <c r="K3156" t="s">
        <v>138</v>
      </c>
      <c r="L3156" t="s">
        <v>9312</v>
      </c>
      <c r="M3156" t="s">
        <v>9313</v>
      </c>
      <c r="N3156">
        <v>1.6191666659999999</v>
      </c>
      <c r="O3156">
        <v>0</v>
      </c>
      <c r="P3156">
        <v>101</v>
      </c>
      <c r="Q3156">
        <v>0</v>
      </c>
      <c r="R3156">
        <v>0</v>
      </c>
      <c r="S3156">
        <v>0</v>
      </c>
      <c r="T3156">
        <v>6</v>
      </c>
      <c r="U3156">
        <v>0</v>
      </c>
      <c r="V3156">
        <v>0</v>
      </c>
      <c r="W3156">
        <v>0</v>
      </c>
      <c r="X3156">
        <v>25.420128815315518</v>
      </c>
      <c r="Y3156">
        <v>0</v>
      </c>
      <c r="Z3156">
        <v>0</v>
      </c>
      <c r="AA3156">
        <v>0</v>
      </c>
      <c r="AB3156">
        <v>8.3263439276425988</v>
      </c>
      <c r="AC3156">
        <v>0</v>
      </c>
      <c r="AD3156">
        <v>0</v>
      </c>
      <c r="AE3156">
        <v>33.746472742958119</v>
      </c>
    </row>
    <row r="3157" spans="1:31" x14ac:dyDescent="0.25">
      <c r="A3157">
        <v>2417952</v>
      </c>
      <c r="B3157">
        <v>1</v>
      </c>
      <c r="C3157" t="s">
        <v>80</v>
      </c>
      <c r="D3157" t="s">
        <v>90</v>
      </c>
      <c r="E3157" t="s">
        <v>146</v>
      </c>
      <c r="F3157" t="s">
        <v>9314</v>
      </c>
      <c r="G3157" t="s">
        <v>148</v>
      </c>
      <c r="H3157" t="s">
        <v>149</v>
      </c>
      <c r="I3157" t="s">
        <v>136</v>
      </c>
      <c r="J3157" t="s">
        <v>137</v>
      </c>
      <c r="K3157" t="s">
        <v>138</v>
      </c>
      <c r="L3157" t="s">
        <v>9315</v>
      </c>
      <c r="M3157" t="s">
        <v>9316</v>
      </c>
      <c r="N3157">
        <v>4.7833333329999999</v>
      </c>
      <c r="O3157">
        <v>0</v>
      </c>
      <c r="P3157">
        <v>4</v>
      </c>
      <c r="Q3157">
        <v>0</v>
      </c>
      <c r="R3157">
        <v>0</v>
      </c>
      <c r="S3157">
        <v>0</v>
      </c>
      <c r="T3157">
        <v>1</v>
      </c>
      <c r="U3157">
        <v>0</v>
      </c>
      <c r="V3157">
        <v>0</v>
      </c>
      <c r="W3157">
        <v>0</v>
      </c>
      <c r="X3157">
        <v>3.7106505949450495</v>
      </c>
      <c r="Y3157">
        <v>0</v>
      </c>
      <c r="Z3157">
        <v>0</v>
      </c>
      <c r="AA3157">
        <v>0</v>
      </c>
      <c r="AB3157">
        <v>8.5478709096000003E-3</v>
      </c>
      <c r="AC3157">
        <v>0</v>
      </c>
      <c r="AD3157">
        <v>0</v>
      </c>
      <c r="AE3157">
        <v>3.7191984658546495</v>
      </c>
    </row>
    <row r="3158" spans="1:31" x14ac:dyDescent="0.25">
      <c r="A3158">
        <v>2418138</v>
      </c>
      <c r="B3158">
        <v>1</v>
      </c>
      <c r="C3158" t="s">
        <v>80</v>
      </c>
      <c r="D3158" t="s">
        <v>103</v>
      </c>
      <c r="E3158" t="s">
        <v>162</v>
      </c>
      <c r="F3158" t="s">
        <v>9317</v>
      </c>
      <c r="G3158" t="s">
        <v>164</v>
      </c>
      <c r="H3158" t="s">
        <v>149</v>
      </c>
      <c r="I3158" t="s">
        <v>136</v>
      </c>
      <c r="J3158" t="s">
        <v>137</v>
      </c>
      <c r="K3158" t="s">
        <v>138</v>
      </c>
      <c r="L3158" t="s">
        <v>9318</v>
      </c>
      <c r="M3158" t="s">
        <v>9319</v>
      </c>
      <c r="N3158">
        <v>1.1569444440000001</v>
      </c>
      <c r="O3158">
        <v>0</v>
      </c>
      <c r="P3158">
        <v>88</v>
      </c>
      <c r="Q3158">
        <v>0</v>
      </c>
      <c r="R3158">
        <v>0</v>
      </c>
      <c r="S3158">
        <v>0</v>
      </c>
      <c r="T3158">
        <v>11</v>
      </c>
      <c r="U3158">
        <v>0</v>
      </c>
      <c r="V3158">
        <v>0</v>
      </c>
      <c r="W3158">
        <v>0</v>
      </c>
      <c r="X3158">
        <v>24.193520709272889</v>
      </c>
      <c r="Y3158">
        <v>0</v>
      </c>
      <c r="Z3158">
        <v>0</v>
      </c>
      <c r="AA3158">
        <v>0</v>
      </c>
      <c r="AB3158">
        <v>15.639298940943343</v>
      </c>
      <c r="AC3158">
        <v>0</v>
      </c>
      <c r="AD3158">
        <v>0</v>
      </c>
      <c r="AE3158">
        <v>39.83281965021623</v>
      </c>
    </row>
    <row r="3159" spans="1:31" x14ac:dyDescent="0.25">
      <c r="A3159">
        <v>2418387</v>
      </c>
      <c r="B3159">
        <v>1</v>
      </c>
      <c r="C3159" t="s">
        <v>80</v>
      </c>
      <c r="D3159" t="s">
        <v>98</v>
      </c>
      <c r="E3159" t="s">
        <v>146</v>
      </c>
      <c r="F3159" t="s">
        <v>9320</v>
      </c>
      <c r="G3159" t="s">
        <v>148</v>
      </c>
      <c r="H3159" t="s">
        <v>149</v>
      </c>
      <c r="I3159" t="s">
        <v>136</v>
      </c>
      <c r="J3159" t="s">
        <v>137</v>
      </c>
      <c r="K3159" t="s">
        <v>138</v>
      </c>
      <c r="L3159" t="s">
        <v>9321</v>
      </c>
      <c r="M3159" t="s">
        <v>9322</v>
      </c>
      <c r="N3159">
        <v>3.031111111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0.26355437404890003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0.26355437404890003</v>
      </c>
    </row>
    <row r="3160" spans="1:31" x14ac:dyDescent="0.25">
      <c r="A3160">
        <v>2418533</v>
      </c>
      <c r="B3160">
        <v>1</v>
      </c>
      <c r="C3160" t="s">
        <v>80</v>
      </c>
      <c r="D3160" t="s">
        <v>110</v>
      </c>
      <c r="E3160" t="s">
        <v>162</v>
      </c>
      <c r="F3160" t="s">
        <v>1674</v>
      </c>
      <c r="G3160" t="s">
        <v>603</v>
      </c>
      <c r="H3160" t="s">
        <v>149</v>
      </c>
      <c r="I3160" t="s">
        <v>136</v>
      </c>
      <c r="J3160" t="s">
        <v>137</v>
      </c>
      <c r="K3160" t="s">
        <v>138</v>
      </c>
      <c r="L3160" t="s">
        <v>9323</v>
      </c>
      <c r="M3160" t="s">
        <v>9324</v>
      </c>
      <c r="N3160">
        <v>2.9211111110000001</v>
      </c>
      <c r="O3160">
        <v>0</v>
      </c>
      <c r="P3160">
        <v>124</v>
      </c>
      <c r="Q3160">
        <v>0</v>
      </c>
      <c r="R3160">
        <v>0</v>
      </c>
      <c r="S3160">
        <v>0</v>
      </c>
      <c r="T3160">
        <v>9</v>
      </c>
      <c r="U3160">
        <v>0</v>
      </c>
      <c r="V3160">
        <v>0</v>
      </c>
      <c r="W3160">
        <v>0</v>
      </c>
      <c r="X3160">
        <v>123.20743716204591</v>
      </c>
      <c r="Y3160">
        <v>0</v>
      </c>
      <c r="Z3160">
        <v>0</v>
      </c>
      <c r="AA3160">
        <v>0</v>
      </c>
      <c r="AB3160">
        <v>21.595504290695917</v>
      </c>
      <c r="AC3160">
        <v>0</v>
      </c>
      <c r="AD3160">
        <v>0</v>
      </c>
      <c r="AE3160">
        <v>144.80294145274183</v>
      </c>
    </row>
    <row r="3161" spans="1:31" x14ac:dyDescent="0.25">
      <c r="A3161">
        <v>2417992</v>
      </c>
      <c r="B3161">
        <v>1</v>
      </c>
      <c r="C3161" t="s">
        <v>80</v>
      </c>
      <c r="D3161" t="s">
        <v>91</v>
      </c>
      <c r="E3161" t="s">
        <v>152</v>
      </c>
      <c r="F3161" t="s">
        <v>5133</v>
      </c>
      <c r="G3161" t="s">
        <v>154</v>
      </c>
      <c r="H3161" t="s">
        <v>149</v>
      </c>
      <c r="I3161" t="s">
        <v>136</v>
      </c>
      <c r="J3161" t="s">
        <v>137</v>
      </c>
      <c r="K3161" t="s">
        <v>138</v>
      </c>
      <c r="L3161" t="s">
        <v>9325</v>
      </c>
      <c r="M3161" t="s">
        <v>9326</v>
      </c>
      <c r="N3161">
        <v>1.2597222219999999</v>
      </c>
      <c r="O3161">
        <v>0</v>
      </c>
      <c r="P3161">
        <v>62</v>
      </c>
      <c r="Q3161">
        <v>0</v>
      </c>
      <c r="R3161">
        <v>5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14.715661977083096</v>
      </c>
      <c r="Y3161">
        <v>0</v>
      </c>
      <c r="Z3161">
        <v>0.21634390789000002</v>
      </c>
      <c r="AA3161">
        <v>0</v>
      </c>
      <c r="AB3161">
        <v>0</v>
      </c>
      <c r="AC3161">
        <v>0</v>
      </c>
      <c r="AD3161">
        <v>0</v>
      </c>
      <c r="AE3161">
        <v>14.932005884973096</v>
      </c>
    </row>
    <row r="3162" spans="1:31" x14ac:dyDescent="0.25">
      <c r="A3162">
        <v>2418238</v>
      </c>
      <c r="B3162">
        <v>1</v>
      </c>
      <c r="C3162" t="s">
        <v>81</v>
      </c>
      <c r="D3162" t="s">
        <v>113</v>
      </c>
      <c r="E3162" t="s">
        <v>146</v>
      </c>
      <c r="F3162" t="s">
        <v>9327</v>
      </c>
      <c r="G3162" t="s">
        <v>148</v>
      </c>
      <c r="H3162" t="s">
        <v>149</v>
      </c>
      <c r="I3162" t="s">
        <v>136</v>
      </c>
      <c r="J3162" t="s">
        <v>137</v>
      </c>
      <c r="K3162" t="s">
        <v>138</v>
      </c>
      <c r="L3162" t="s">
        <v>9328</v>
      </c>
      <c r="M3162" t="s">
        <v>9329</v>
      </c>
      <c r="N3162">
        <v>1.8719444439999999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7.2865952710775006E-2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7.2865952710775006E-2</v>
      </c>
    </row>
    <row r="3163" spans="1:31" x14ac:dyDescent="0.25">
      <c r="A3163">
        <v>2418241</v>
      </c>
      <c r="B3163">
        <v>1</v>
      </c>
      <c r="C3163" t="s">
        <v>80</v>
      </c>
      <c r="D3163" t="s">
        <v>100</v>
      </c>
      <c r="E3163" t="s">
        <v>146</v>
      </c>
      <c r="F3163" t="s">
        <v>9330</v>
      </c>
      <c r="G3163" t="s">
        <v>148</v>
      </c>
      <c r="H3163" t="s">
        <v>149</v>
      </c>
      <c r="I3163" t="s">
        <v>136</v>
      </c>
      <c r="J3163" t="s">
        <v>137</v>
      </c>
      <c r="K3163" t="s">
        <v>138</v>
      </c>
      <c r="L3163" t="s">
        <v>9331</v>
      </c>
      <c r="M3163" t="s">
        <v>9332</v>
      </c>
      <c r="N3163">
        <v>5.8274999999999997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17.86530999897019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17.86530999897019</v>
      </c>
    </row>
    <row r="3164" spans="1:31" x14ac:dyDescent="0.25">
      <c r="A3164">
        <v>2418430</v>
      </c>
      <c r="B3164">
        <v>1</v>
      </c>
      <c r="C3164" t="s">
        <v>80</v>
      </c>
      <c r="D3164" t="s">
        <v>96</v>
      </c>
      <c r="E3164" t="s">
        <v>146</v>
      </c>
      <c r="F3164" t="s">
        <v>9333</v>
      </c>
      <c r="G3164" t="s">
        <v>148</v>
      </c>
      <c r="H3164" t="s">
        <v>149</v>
      </c>
      <c r="I3164" t="s">
        <v>136</v>
      </c>
      <c r="J3164" t="s">
        <v>137</v>
      </c>
      <c r="K3164" t="s">
        <v>138</v>
      </c>
      <c r="L3164" t="s">
        <v>9334</v>
      </c>
      <c r="M3164" t="s">
        <v>9335</v>
      </c>
      <c r="N3164">
        <v>4.0730555549999998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0.10692599763329999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0.10692599763329999</v>
      </c>
    </row>
    <row r="3165" spans="1:31" x14ac:dyDescent="0.25">
      <c r="A3165">
        <v>2442884</v>
      </c>
      <c r="B3165">
        <v>1</v>
      </c>
      <c r="C3165" t="s">
        <v>81</v>
      </c>
      <c r="D3165" t="s">
        <v>128</v>
      </c>
      <c r="E3165" t="s">
        <v>132</v>
      </c>
      <c r="F3165" t="s">
        <v>9336</v>
      </c>
      <c r="G3165" t="s">
        <v>143</v>
      </c>
      <c r="H3165" t="s">
        <v>135</v>
      </c>
      <c r="I3165" t="s">
        <v>136</v>
      </c>
      <c r="J3165" t="s">
        <v>137</v>
      </c>
      <c r="K3165" t="s">
        <v>138</v>
      </c>
      <c r="L3165" t="s">
        <v>9337</v>
      </c>
      <c r="M3165" t="s">
        <v>9338</v>
      </c>
      <c r="N3165">
        <v>0.84444444399999996</v>
      </c>
      <c r="O3165">
        <v>4</v>
      </c>
      <c r="P3165">
        <v>46</v>
      </c>
      <c r="Q3165">
        <v>10</v>
      </c>
      <c r="R3165">
        <v>103</v>
      </c>
      <c r="S3165">
        <v>9</v>
      </c>
      <c r="T3165">
        <v>9</v>
      </c>
      <c r="U3165">
        <v>2</v>
      </c>
      <c r="V3165">
        <v>0</v>
      </c>
      <c r="W3165">
        <v>1.2650946566053336</v>
      </c>
      <c r="X3165">
        <v>6.6843880697931688</v>
      </c>
      <c r="Y3165">
        <v>6.1953278409359998</v>
      </c>
      <c r="Z3165">
        <v>18.312466157774878</v>
      </c>
      <c r="AA3165">
        <v>55.995999576991672</v>
      </c>
      <c r="AB3165">
        <v>9.9294456824257775</v>
      </c>
      <c r="AC3165">
        <v>58.996896841386672</v>
      </c>
      <c r="AD3165">
        <v>0</v>
      </c>
      <c r="AE3165">
        <v>157.3796188259135</v>
      </c>
    </row>
    <row r="3166" spans="1:31" x14ac:dyDescent="0.25">
      <c r="A3166">
        <v>2417912</v>
      </c>
      <c r="B3166">
        <v>1</v>
      </c>
      <c r="C3166" t="s">
        <v>80</v>
      </c>
      <c r="D3166" t="s">
        <v>110</v>
      </c>
      <c r="E3166" t="s">
        <v>132</v>
      </c>
      <c r="F3166" t="s">
        <v>9339</v>
      </c>
      <c r="G3166" t="s">
        <v>919</v>
      </c>
      <c r="H3166" t="s">
        <v>135</v>
      </c>
      <c r="I3166" t="s">
        <v>136</v>
      </c>
      <c r="J3166" t="s">
        <v>137</v>
      </c>
      <c r="K3166" t="s">
        <v>138</v>
      </c>
      <c r="L3166" t="s">
        <v>9340</v>
      </c>
      <c r="M3166" t="s">
        <v>9341</v>
      </c>
      <c r="N3166">
        <v>0.93333333299999999</v>
      </c>
      <c r="O3166">
        <v>0</v>
      </c>
      <c r="P3166">
        <v>2615</v>
      </c>
      <c r="Q3166">
        <v>0</v>
      </c>
      <c r="R3166">
        <v>0</v>
      </c>
      <c r="S3166">
        <v>0</v>
      </c>
      <c r="T3166">
        <v>137</v>
      </c>
      <c r="U3166">
        <v>0</v>
      </c>
      <c r="V3166">
        <v>0</v>
      </c>
      <c r="W3166">
        <v>0</v>
      </c>
      <c r="X3166">
        <v>601.2747167278427</v>
      </c>
      <c r="Y3166">
        <v>0</v>
      </c>
      <c r="Z3166">
        <v>0</v>
      </c>
      <c r="AA3166">
        <v>0</v>
      </c>
      <c r="AB3166">
        <v>165.71377837096014</v>
      </c>
      <c r="AC3166">
        <v>0</v>
      </c>
      <c r="AD3166">
        <v>0</v>
      </c>
      <c r="AE3166">
        <v>766.98849509880279</v>
      </c>
    </row>
    <row r="3167" spans="1:31" x14ac:dyDescent="0.25">
      <c r="A3167">
        <v>2418055</v>
      </c>
      <c r="B3167">
        <v>1</v>
      </c>
      <c r="C3167" t="s">
        <v>81</v>
      </c>
      <c r="D3167" t="s">
        <v>128</v>
      </c>
      <c r="E3167" t="s">
        <v>146</v>
      </c>
      <c r="F3167" t="s">
        <v>9342</v>
      </c>
      <c r="G3167" t="s">
        <v>148</v>
      </c>
      <c r="H3167" t="s">
        <v>149</v>
      </c>
      <c r="I3167" t="s">
        <v>136</v>
      </c>
      <c r="J3167" t="s">
        <v>137</v>
      </c>
      <c r="K3167" t="s">
        <v>138</v>
      </c>
      <c r="L3167" t="s">
        <v>9343</v>
      </c>
      <c r="M3167" t="s">
        <v>9344</v>
      </c>
      <c r="N3167">
        <v>4.6691666659999997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1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0.65462719137987513</v>
      </c>
      <c r="AC3167">
        <v>0</v>
      </c>
      <c r="AD3167">
        <v>0</v>
      </c>
      <c r="AE3167">
        <v>0.65462719137987513</v>
      </c>
    </row>
    <row r="3168" spans="1:31" x14ac:dyDescent="0.25">
      <c r="A3168">
        <v>2418198</v>
      </c>
      <c r="B3168">
        <v>1</v>
      </c>
      <c r="C3168" t="s">
        <v>80</v>
      </c>
      <c r="D3168" t="s">
        <v>99</v>
      </c>
      <c r="E3168" t="s">
        <v>132</v>
      </c>
      <c r="F3168" t="s">
        <v>9345</v>
      </c>
      <c r="G3168" t="s">
        <v>158</v>
      </c>
      <c r="H3168" t="s">
        <v>135</v>
      </c>
      <c r="I3168" t="s">
        <v>136</v>
      </c>
      <c r="J3168" t="s">
        <v>137</v>
      </c>
      <c r="K3168" t="s">
        <v>159</v>
      </c>
      <c r="L3168" t="s">
        <v>9346</v>
      </c>
      <c r="M3168" t="s">
        <v>9347</v>
      </c>
      <c r="N3168">
        <v>4.0822222220000004</v>
      </c>
      <c r="O3168">
        <v>0</v>
      </c>
      <c r="P3168">
        <v>0</v>
      </c>
      <c r="Q3168">
        <v>0</v>
      </c>
      <c r="R3168">
        <v>0</v>
      </c>
      <c r="S3168">
        <v>1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316.7011053617652</v>
      </c>
      <c r="AB3168">
        <v>0.10866099599860002</v>
      </c>
      <c r="AC3168">
        <v>0</v>
      </c>
      <c r="AD3168">
        <v>0</v>
      </c>
      <c r="AE3168">
        <v>316.80976635776381</v>
      </c>
    </row>
    <row r="3169" spans="1:31" x14ac:dyDescent="0.25">
      <c r="A3169">
        <v>2418032</v>
      </c>
      <c r="B3169">
        <v>1</v>
      </c>
      <c r="C3169" t="s">
        <v>80</v>
      </c>
      <c r="D3169" t="s">
        <v>100</v>
      </c>
      <c r="E3169" t="s">
        <v>146</v>
      </c>
      <c r="F3169" t="s">
        <v>9348</v>
      </c>
      <c r="G3169" t="s">
        <v>148</v>
      </c>
      <c r="H3169" t="s">
        <v>149</v>
      </c>
      <c r="I3169" t="s">
        <v>136</v>
      </c>
      <c r="J3169" t="s">
        <v>137</v>
      </c>
      <c r="K3169" t="s">
        <v>138</v>
      </c>
      <c r="L3169" t="s">
        <v>9349</v>
      </c>
      <c r="M3169" t="s">
        <v>9350</v>
      </c>
      <c r="N3169">
        <v>6.1322222220000002</v>
      </c>
      <c r="O3169">
        <v>0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</row>
    <row r="3170" spans="1:31" x14ac:dyDescent="0.25">
      <c r="A3170">
        <v>2417906</v>
      </c>
      <c r="B3170">
        <v>1</v>
      </c>
      <c r="C3170" t="s">
        <v>81</v>
      </c>
      <c r="D3170" t="s">
        <v>128</v>
      </c>
      <c r="E3170" t="s">
        <v>146</v>
      </c>
      <c r="F3170" t="s">
        <v>9351</v>
      </c>
      <c r="G3170" t="s">
        <v>282</v>
      </c>
      <c r="H3170" t="s">
        <v>149</v>
      </c>
      <c r="I3170" t="s">
        <v>136</v>
      </c>
      <c r="J3170" t="s">
        <v>137</v>
      </c>
      <c r="K3170" t="s">
        <v>138</v>
      </c>
      <c r="L3170" t="s">
        <v>9352</v>
      </c>
      <c r="M3170" t="s">
        <v>9353</v>
      </c>
      <c r="N3170">
        <v>3.3116666659999998</v>
      </c>
      <c r="O3170">
        <v>0</v>
      </c>
      <c r="P3170">
        <v>2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1.8460830274655999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1.8460830274655999</v>
      </c>
    </row>
    <row r="3171" spans="1:31" x14ac:dyDescent="0.25">
      <c r="A3171">
        <v>2418118</v>
      </c>
      <c r="B3171">
        <v>1</v>
      </c>
      <c r="C3171" t="s">
        <v>80</v>
      </c>
      <c r="D3171" t="s">
        <v>87</v>
      </c>
      <c r="E3171" t="s">
        <v>146</v>
      </c>
      <c r="F3171" t="s">
        <v>9354</v>
      </c>
      <c r="G3171" t="s">
        <v>148</v>
      </c>
      <c r="H3171" t="s">
        <v>149</v>
      </c>
      <c r="I3171" t="s">
        <v>136</v>
      </c>
      <c r="J3171" t="s">
        <v>137</v>
      </c>
      <c r="K3171" t="s">
        <v>138</v>
      </c>
      <c r="L3171" t="s">
        <v>9355</v>
      </c>
      <c r="M3171" t="s">
        <v>9356</v>
      </c>
      <c r="N3171">
        <v>2.5752777770000002</v>
      </c>
      <c r="O3171">
        <v>0</v>
      </c>
      <c r="P3171">
        <v>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1.2837193229959998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1.2837193229959998</v>
      </c>
    </row>
    <row r="3172" spans="1:31" x14ac:dyDescent="0.25">
      <c r="A3172">
        <v>2418012</v>
      </c>
      <c r="B3172">
        <v>1</v>
      </c>
      <c r="C3172" t="s">
        <v>81</v>
      </c>
      <c r="D3172" t="s">
        <v>127</v>
      </c>
      <c r="E3172" t="s">
        <v>132</v>
      </c>
      <c r="F3172" t="s">
        <v>8232</v>
      </c>
      <c r="G3172" t="s">
        <v>215</v>
      </c>
      <c r="H3172" t="s">
        <v>135</v>
      </c>
      <c r="I3172" t="s">
        <v>136</v>
      </c>
      <c r="J3172" t="s">
        <v>137</v>
      </c>
      <c r="K3172" t="s">
        <v>138</v>
      </c>
      <c r="L3172" t="s">
        <v>9357</v>
      </c>
      <c r="M3172" t="s">
        <v>9358</v>
      </c>
      <c r="N3172">
        <v>4.6108333330000004</v>
      </c>
      <c r="O3172">
        <v>0</v>
      </c>
      <c r="P3172">
        <v>8</v>
      </c>
      <c r="Q3172">
        <v>0</v>
      </c>
      <c r="R3172">
        <v>7</v>
      </c>
      <c r="S3172">
        <v>0</v>
      </c>
      <c r="T3172">
        <v>2</v>
      </c>
      <c r="U3172">
        <v>0</v>
      </c>
      <c r="V3172">
        <v>0</v>
      </c>
      <c r="W3172">
        <v>0</v>
      </c>
      <c r="X3172">
        <v>7.5161768011409498</v>
      </c>
      <c r="Y3172">
        <v>0</v>
      </c>
      <c r="Z3172">
        <v>10.28685441603257</v>
      </c>
      <c r="AA3172">
        <v>0</v>
      </c>
      <c r="AB3172">
        <v>1.5228286177241332</v>
      </c>
      <c r="AC3172">
        <v>0</v>
      </c>
      <c r="AD3172">
        <v>0</v>
      </c>
      <c r="AE3172">
        <v>19.325859834897653</v>
      </c>
    </row>
    <row r="3173" spans="1:31" x14ac:dyDescent="0.25">
      <c r="A3173">
        <v>2418367</v>
      </c>
      <c r="B3173">
        <v>1</v>
      </c>
      <c r="C3173" t="s">
        <v>80</v>
      </c>
      <c r="D3173" t="s">
        <v>96</v>
      </c>
      <c r="E3173" t="s">
        <v>146</v>
      </c>
      <c r="F3173" t="s">
        <v>9359</v>
      </c>
      <c r="G3173" t="s">
        <v>199</v>
      </c>
      <c r="H3173" t="s">
        <v>149</v>
      </c>
      <c r="I3173" t="s">
        <v>136</v>
      </c>
      <c r="J3173" t="s">
        <v>137</v>
      </c>
      <c r="K3173" t="s">
        <v>138</v>
      </c>
      <c r="L3173" t="s">
        <v>9360</v>
      </c>
      <c r="M3173" t="s">
        <v>9361</v>
      </c>
      <c r="N3173">
        <v>6.590833333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1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0.24597929512799999</v>
      </c>
      <c r="AC3173">
        <v>0</v>
      </c>
      <c r="AD3173">
        <v>0</v>
      </c>
      <c r="AE3173">
        <v>0.24597929512799999</v>
      </c>
    </row>
    <row r="3174" spans="1:31" x14ac:dyDescent="0.25">
      <c r="A3174">
        <v>2418510</v>
      </c>
      <c r="B3174">
        <v>1</v>
      </c>
      <c r="C3174" t="s">
        <v>81</v>
      </c>
      <c r="D3174" t="s">
        <v>121</v>
      </c>
      <c r="E3174" t="s">
        <v>162</v>
      </c>
      <c r="F3174" t="s">
        <v>9362</v>
      </c>
      <c r="G3174" t="s">
        <v>164</v>
      </c>
      <c r="H3174" t="s">
        <v>149</v>
      </c>
      <c r="I3174" t="s">
        <v>136</v>
      </c>
      <c r="J3174" t="s">
        <v>137</v>
      </c>
      <c r="K3174" t="s">
        <v>138</v>
      </c>
      <c r="L3174" t="s">
        <v>9363</v>
      </c>
      <c r="M3174" t="s">
        <v>9364</v>
      </c>
      <c r="N3174">
        <v>0.97499999999999998</v>
      </c>
      <c r="O3174">
        <v>0</v>
      </c>
      <c r="P3174">
        <v>7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0.77296005584613325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0.77296005584613325</v>
      </c>
    </row>
    <row r="3175" spans="1:31" x14ac:dyDescent="0.25">
      <c r="A3175">
        <v>2418135</v>
      </c>
      <c r="B3175">
        <v>1</v>
      </c>
      <c r="C3175" t="s">
        <v>80</v>
      </c>
      <c r="D3175" t="s">
        <v>96</v>
      </c>
      <c r="E3175" t="s">
        <v>288</v>
      </c>
      <c r="F3175" t="s">
        <v>9365</v>
      </c>
      <c r="G3175" t="s">
        <v>154</v>
      </c>
      <c r="H3175" t="s">
        <v>149</v>
      </c>
      <c r="I3175" t="s">
        <v>136</v>
      </c>
      <c r="J3175" t="s">
        <v>137</v>
      </c>
      <c r="K3175" t="s">
        <v>138</v>
      </c>
      <c r="L3175" t="s">
        <v>9366</v>
      </c>
      <c r="M3175" t="s">
        <v>9367</v>
      </c>
      <c r="N3175">
        <v>0.85916666600000002</v>
      </c>
      <c r="O3175">
        <v>0</v>
      </c>
      <c r="P3175">
        <v>22</v>
      </c>
      <c r="Q3175">
        <v>0</v>
      </c>
      <c r="R3175">
        <v>0</v>
      </c>
      <c r="S3175">
        <v>0</v>
      </c>
      <c r="T3175">
        <v>13</v>
      </c>
      <c r="U3175">
        <v>0</v>
      </c>
      <c r="V3175">
        <v>0</v>
      </c>
      <c r="W3175">
        <v>0</v>
      </c>
      <c r="X3175">
        <v>10.341088256838974</v>
      </c>
      <c r="Y3175">
        <v>0</v>
      </c>
      <c r="Z3175">
        <v>0</v>
      </c>
      <c r="AA3175">
        <v>0</v>
      </c>
      <c r="AB3175">
        <v>18.200211921959195</v>
      </c>
      <c r="AC3175">
        <v>0</v>
      </c>
      <c r="AD3175">
        <v>0</v>
      </c>
      <c r="AE3175">
        <v>28.541300178798167</v>
      </c>
    </row>
    <row r="3176" spans="1:31" x14ac:dyDescent="0.25">
      <c r="A3176">
        <v>2418513</v>
      </c>
      <c r="B3176">
        <v>1</v>
      </c>
      <c r="C3176" t="s">
        <v>80</v>
      </c>
      <c r="D3176" t="s">
        <v>110</v>
      </c>
      <c r="E3176" t="s">
        <v>152</v>
      </c>
      <c r="F3176" t="s">
        <v>9368</v>
      </c>
      <c r="G3176" t="s">
        <v>403</v>
      </c>
      <c r="H3176" t="s">
        <v>149</v>
      </c>
      <c r="I3176" t="s">
        <v>136</v>
      </c>
      <c r="J3176" t="s">
        <v>137</v>
      </c>
      <c r="K3176" t="s">
        <v>138</v>
      </c>
      <c r="L3176" t="s">
        <v>9369</v>
      </c>
      <c r="M3176" t="s">
        <v>9370</v>
      </c>
      <c r="N3176">
        <v>0.81361111100000005</v>
      </c>
      <c r="O3176">
        <v>0</v>
      </c>
      <c r="P3176">
        <v>257</v>
      </c>
      <c r="Q3176">
        <v>0</v>
      </c>
      <c r="R3176">
        <v>0</v>
      </c>
      <c r="S3176">
        <v>0</v>
      </c>
      <c r="T3176">
        <v>25</v>
      </c>
      <c r="U3176">
        <v>0</v>
      </c>
      <c r="V3176">
        <v>0</v>
      </c>
      <c r="W3176">
        <v>0</v>
      </c>
      <c r="X3176">
        <v>53.410098406308023</v>
      </c>
      <c r="Y3176">
        <v>0</v>
      </c>
      <c r="Z3176">
        <v>0</v>
      </c>
      <c r="AA3176">
        <v>0</v>
      </c>
      <c r="AB3176">
        <v>12.688889234235038</v>
      </c>
      <c r="AC3176">
        <v>0</v>
      </c>
      <c r="AD3176">
        <v>0</v>
      </c>
      <c r="AE3176">
        <v>66.098987640543058</v>
      </c>
    </row>
    <row r="3177" spans="1:31" x14ac:dyDescent="0.25">
      <c r="A3177">
        <v>2418321</v>
      </c>
      <c r="B3177">
        <v>1</v>
      </c>
      <c r="C3177" t="s">
        <v>81</v>
      </c>
      <c r="D3177" t="s">
        <v>112</v>
      </c>
      <c r="E3177" t="s">
        <v>162</v>
      </c>
      <c r="F3177" t="s">
        <v>9371</v>
      </c>
      <c r="G3177" t="s">
        <v>176</v>
      </c>
      <c r="H3177" t="s">
        <v>149</v>
      </c>
      <c r="I3177" t="s">
        <v>136</v>
      </c>
      <c r="J3177" t="s">
        <v>137</v>
      </c>
      <c r="K3177" t="s">
        <v>159</v>
      </c>
      <c r="L3177" t="s">
        <v>9372</v>
      </c>
      <c r="M3177" t="s">
        <v>9373</v>
      </c>
      <c r="N3177">
        <v>3.0388888879999998</v>
      </c>
      <c r="O3177">
        <v>0</v>
      </c>
      <c r="P3177">
        <v>21</v>
      </c>
      <c r="Q3177">
        <v>0</v>
      </c>
      <c r="R3177">
        <v>0</v>
      </c>
      <c r="S3177">
        <v>0</v>
      </c>
      <c r="T3177">
        <v>2</v>
      </c>
      <c r="U3177">
        <v>0</v>
      </c>
      <c r="V3177">
        <v>0</v>
      </c>
      <c r="W3177">
        <v>0</v>
      </c>
      <c r="X3177">
        <v>9.1005509262528754</v>
      </c>
      <c r="Y3177">
        <v>0</v>
      </c>
      <c r="Z3177">
        <v>0</v>
      </c>
      <c r="AA3177">
        <v>0</v>
      </c>
      <c r="AB3177">
        <v>4.8440459028241944</v>
      </c>
      <c r="AC3177">
        <v>0</v>
      </c>
      <c r="AD3177">
        <v>0</v>
      </c>
      <c r="AE3177">
        <v>13.944596829077071</v>
      </c>
    </row>
    <row r="3178" spans="1:31" x14ac:dyDescent="0.25">
      <c r="A3178">
        <v>2418327</v>
      </c>
      <c r="B3178">
        <v>1</v>
      </c>
      <c r="C3178" t="s">
        <v>81</v>
      </c>
      <c r="D3178" t="s">
        <v>113</v>
      </c>
      <c r="E3178" t="s">
        <v>152</v>
      </c>
      <c r="F3178" t="s">
        <v>9374</v>
      </c>
      <c r="G3178" t="s">
        <v>154</v>
      </c>
      <c r="H3178" t="s">
        <v>149</v>
      </c>
      <c r="I3178" t="s">
        <v>136</v>
      </c>
      <c r="J3178" t="s">
        <v>137</v>
      </c>
      <c r="K3178" t="s">
        <v>138</v>
      </c>
      <c r="L3178" t="s">
        <v>9375</v>
      </c>
      <c r="M3178" t="s">
        <v>9376</v>
      </c>
      <c r="N3178">
        <v>1.846944444</v>
      </c>
      <c r="O3178">
        <v>0</v>
      </c>
      <c r="P3178">
        <v>158</v>
      </c>
      <c r="Q3178">
        <v>0</v>
      </c>
      <c r="R3178">
        <v>0</v>
      </c>
      <c r="S3178">
        <v>0</v>
      </c>
      <c r="T3178">
        <v>19</v>
      </c>
      <c r="U3178">
        <v>0</v>
      </c>
      <c r="V3178">
        <v>0</v>
      </c>
      <c r="W3178">
        <v>0</v>
      </c>
      <c r="X3178">
        <v>56.239572004936541</v>
      </c>
      <c r="Y3178">
        <v>0</v>
      </c>
      <c r="Z3178">
        <v>0</v>
      </c>
      <c r="AA3178">
        <v>0</v>
      </c>
      <c r="AB3178">
        <v>14.299462380732747</v>
      </c>
      <c r="AC3178">
        <v>0</v>
      </c>
      <c r="AD3178">
        <v>0</v>
      </c>
      <c r="AE3178">
        <v>70.539034385669282</v>
      </c>
    </row>
    <row r="3179" spans="1:31" x14ac:dyDescent="0.25">
      <c r="A3179">
        <v>2417786</v>
      </c>
      <c r="B3179">
        <v>1</v>
      </c>
      <c r="C3179" t="s">
        <v>80</v>
      </c>
      <c r="D3179" t="s">
        <v>94</v>
      </c>
      <c r="E3179" t="s">
        <v>162</v>
      </c>
      <c r="F3179" t="s">
        <v>9377</v>
      </c>
      <c r="G3179" t="s">
        <v>164</v>
      </c>
      <c r="H3179" t="s">
        <v>149</v>
      </c>
      <c r="I3179" t="s">
        <v>136</v>
      </c>
      <c r="J3179" t="s">
        <v>137</v>
      </c>
      <c r="K3179" t="s">
        <v>138</v>
      </c>
      <c r="L3179" t="s">
        <v>9378</v>
      </c>
      <c r="M3179" t="s">
        <v>9379</v>
      </c>
      <c r="N3179">
        <v>0.86861111099999999</v>
      </c>
      <c r="O3179">
        <v>0</v>
      </c>
      <c r="P3179">
        <v>31</v>
      </c>
      <c r="Q3179">
        <v>0</v>
      </c>
      <c r="R3179">
        <v>1</v>
      </c>
      <c r="S3179">
        <v>0</v>
      </c>
      <c r="T3179">
        <v>3</v>
      </c>
      <c r="U3179">
        <v>0</v>
      </c>
      <c r="V3179">
        <v>0</v>
      </c>
      <c r="W3179">
        <v>0</v>
      </c>
      <c r="X3179">
        <v>1.840516702010208</v>
      </c>
      <c r="Y3179">
        <v>0</v>
      </c>
      <c r="Z3179">
        <v>0.32212490308163333</v>
      </c>
      <c r="AA3179">
        <v>0</v>
      </c>
      <c r="AB3179">
        <v>1.5713710407029167</v>
      </c>
      <c r="AC3179">
        <v>0</v>
      </c>
      <c r="AD3179">
        <v>0</v>
      </c>
      <c r="AE3179">
        <v>3.734012645794758</v>
      </c>
    </row>
    <row r="3180" spans="1:31" x14ac:dyDescent="0.25">
      <c r="A3180">
        <v>2418095</v>
      </c>
      <c r="B3180">
        <v>1</v>
      </c>
      <c r="C3180" t="s">
        <v>81</v>
      </c>
      <c r="D3180" t="s">
        <v>114</v>
      </c>
      <c r="E3180" t="s">
        <v>146</v>
      </c>
      <c r="F3180" t="s">
        <v>9380</v>
      </c>
      <c r="G3180" t="s">
        <v>148</v>
      </c>
      <c r="H3180" t="s">
        <v>149</v>
      </c>
      <c r="I3180" t="s">
        <v>136</v>
      </c>
      <c r="J3180" t="s">
        <v>137</v>
      </c>
      <c r="K3180" t="s">
        <v>138</v>
      </c>
      <c r="L3180" t="s">
        <v>9381</v>
      </c>
      <c r="M3180" t="s">
        <v>9382</v>
      </c>
      <c r="N3180">
        <v>1.348055555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0.21196902192950001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0.21196902192950001</v>
      </c>
    </row>
    <row r="3181" spans="1:31" x14ac:dyDescent="0.25">
      <c r="A3181">
        <v>2418035</v>
      </c>
      <c r="B3181">
        <v>1</v>
      </c>
      <c r="C3181" t="s">
        <v>81</v>
      </c>
      <c r="D3181" t="s">
        <v>117</v>
      </c>
      <c r="E3181" t="s">
        <v>162</v>
      </c>
      <c r="F3181" t="s">
        <v>9383</v>
      </c>
      <c r="G3181" t="s">
        <v>164</v>
      </c>
      <c r="H3181" t="s">
        <v>149</v>
      </c>
      <c r="I3181" t="s">
        <v>136</v>
      </c>
      <c r="J3181" t="s">
        <v>137</v>
      </c>
      <c r="K3181" t="s">
        <v>138</v>
      </c>
      <c r="L3181" t="s">
        <v>9384</v>
      </c>
      <c r="M3181" t="s">
        <v>9385</v>
      </c>
      <c r="N3181">
        <v>2.2855555550000002</v>
      </c>
      <c r="O3181">
        <v>0</v>
      </c>
      <c r="P3181">
        <v>9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2.0219574349610996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2.0219574349610996</v>
      </c>
    </row>
    <row r="3182" spans="1:31" x14ac:dyDescent="0.25">
      <c r="A3182">
        <v>2418530</v>
      </c>
      <c r="B3182">
        <v>1</v>
      </c>
      <c r="C3182" t="s">
        <v>80</v>
      </c>
      <c r="D3182" t="s">
        <v>83</v>
      </c>
      <c r="E3182" t="s">
        <v>141</v>
      </c>
      <c r="F3182" t="s">
        <v>7646</v>
      </c>
      <c r="G3182" t="s">
        <v>1117</v>
      </c>
      <c r="H3182" t="s">
        <v>135</v>
      </c>
      <c r="I3182" t="s">
        <v>136</v>
      </c>
      <c r="J3182" t="s">
        <v>137</v>
      </c>
      <c r="K3182" t="s">
        <v>138</v>
      </c>
      <c r="L3182" t="s">
        <v>9386</v>
      </c>
      <c r="M3182" t="s">
        <v>9387</v>
      </c>
      <c r="N3182">
        <v>0.32722222200000001</v>
      </c>
      <c r="O3182">
        <v>10</v>
      </c>
      <c r="P3182">
        <v>763</v>
      </c>
      <c r="Q3182">
        <v>14</v>
      </c>
      <c r="R3182">
        <v>50</v>
      </c>
      <c r="S3182">
        <v>28</v>
      </c>
      <c r="T3182">
        <v>61</v>
      </c>
      <c r="U3182">
        <v>1</v>
      </c>
      <c r="V3182">
        <v>0</v>
      </c>
      <c r="W3182">
        <v>7.0098593149713331</v>
      </c>
      <c r="X3182">
        <v>83.249389900645909</v>
      </c>
      <c r="Y3182">
        <v>4.0589405342929501</v>
      </c>
      <c r="Z3182">
        <v>5.154390835233543</v>
      </c>
      <c r="AA3182">
        <v>103.8024550496426</v>
      </c>
      <c r="AB3182">
        <v>16.044978909545637</v>
      </c>
      <c r="AC3182">
        <v>6.3178396095845004</v>
      </c>
      <c r="AD3182">
        <v>0</v>
      </c>
      <c r="AE3182">
        <v>225.63785415391646</v>
      </c>
    </row>
    <row r="3183" spans="1:31" x14ac:dyDescent="0.25">
      <c r="A3183">
        <v>2417989</v>
      </c>
      <c r="B3183">
        <v>1</v>
      </c>
      <c r="C3183" t="s">
        <v>80</v>
      </c>
      <c r="D3183" t="s">
        <v>106</v>
      </c>
      <c r="E3183" t="s">
        <v>162</v>
      </c>
      <c r="F3183" t="s">
        <v>9388</v>
      </c>
      <c r="G3183" t="s">
        <v>164</v>
      </c>
      <c r="H3183" t="s">
        <v>149</v>
      </c>
      <c r="I3183" t="s">
        <v>136</v>
      </c>
      <c r="J3183" t="s">
        <v>137</v>
      </c>
      <c r="K3183" t="s">
        <v>138</v>
      </c>
      <c r="L3183" t="s">
        <v>9389</v>
      </c>
      <c r="M3183" t="s">
        <v>9390</v>
      </c>
      <c r="N3183">
        <v>5.8094444440000004</v>
      </c>
      <c r="O3183">
        <v>0</v>
      </c>
      <c r="P3183">
        <v>5</v>
      </c>
      <c r="Q3183">
        <v>0</v>
      </c>
      <c r="R3183">
        <v>6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5.201202159565625</v>
      </c>
      <c r="Y3183">
        <v>0</v>
      </c>
      <c r="Z3183">
        <v>1.1399736310720834</v>
      </c>
      <c r="AA3183">
        <v>0</v>
      </c>
      <c r="AB3183">
        <v>0.35192465644249998</v>
      </c>
      <c r="AC3183">
        <v>0</v>
      </c>
      <c r="AD3183">
        <v>0</v>
      </c>
      <c r="AE3183">
        <v>6.6931004470802078</v>
      </c>
    </row>
    <row r="3184" spans="1:31" x14ac:dyDescent="0.25">
      <c r="A3184">
        <v>2417843</v>
      </c>
      <c r="B3184">
        <v>1</v>
      </c>
      <c r="C3184" t="s">
        <v>80</v>
      </c>
      <c r="D3184" t="s">
        <v>108</v>
      </c>
      <c r="E3184" t="s">
        <v>162</v>
      </c>
      <c r="F3184" t="s">
        <v>9391</v>
      </c>
      <c r="G3184" t="s">
        <v>158</v>
      </c>
      <c r="H3184" t="s">
        <v>149</v>
      </c>
      <c r="I3184" t="s">
        <v>136</v>
      </c>
      <c r="J3184" t="s">
        <v>137</v>
      </c>
      <c r="K3184" t="s">
        <v>159</v>
      </c>
      <c r="L3184" t="s">
        <v>9392</v>
      </c>
      <c r="M3184" t="s">
        <v>9393</v>
      </c>
      <c r="N3184">
        <v>7.699166666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1</v>
      </c>
      <c r="U3184">
        <v>0</v>
      </c>
      <c r="V3184">
        <v>0</v>
      </c>
      <c r="W3184">
        <v>0</v>
      </c>
      <c r="X3184">
        <v>2.6187280786591254</v>
      </c>
      <c r="Y3184">
        <v>0</v>
      </c>
      <c r="Z3184">
        <v>0</v>
      </c>
      <c r="AA3184">
        <v>0</v>
      </c>
      <c r="AB3184">
        <v>6.8327707328688003</v>
      </c>
      <c r="AC3184">
        <v>0</v>
      </c>
      <c r="AD3184">
        <v>0</v>
      </c>
      <c r="AE3184">
        <v>9.4514988115279266</v>
      </c>
    </row>
    <row r="3185" spans="1:31" x14ac:dyDescent="0.25">
      <c r="A3185">
        <v>2417697</v>
      </c>
      <c r="B3185">
        <v>1</v>
      </c>
      <c r="C3185" t="s">
        <v>81</v>
      </c>
      <c r="D3185" t="s">
        <v>112</v>
      </c>
      <c r="E3185" t="s">
        <v>174</v>
      </c>
      <c r="F3185" t="s">
        <v>9394</v>
      </c>
      <c r="G3185" t="s">
        <v>143</v>
      </c>
      <c r="H3185" t="s">
        <v>135</v>
      </c>
      <c r="I3185" t="s">
        <v>136</v>
      </c>
      <c r="J3185" t="s">
        <v>137</v>
      </c>
      <c r="K3185" t="s">
        <v>138</v>
      </c>
      <c r="L3185" t="s">
        <v>9395</v>
      </c>
      <c r="M3185" t="s">
        <v>9396</v>
      </c>
      <c r="N3185">
        <v>0.748611111</v>
      </c>
      <c r="O3185">
        <v>50</v>
      </c>
      <c r="P3185">
        <v>13882</v>
      </c>
      <c r="Q3185">
        <v>1121</v>
      </c>
      <c r="R3185">
        <v>2695</v>
      </c>
      <c r="S3185">
        <v>161</v>
      </c>
      <c r="T3185">
        <v>1745</v>
      </c>
      <c r="U3185">
        <v>26</v>
      </c>
      <c r="V3185">
        <v>10</v>
      </c>
      <c r="W3185">
        <v>4.8114741928586628</v>
      </c>
      <c r="X3185">
        <v>1367.3685253352173</v>
      </c>
      <c r="Y3185">
        <v>129.41438620703883</v>
      </c>
      <c r="Z3185">
        <v>276.57224641011106</v>
      </c>
      <c r="AA3185">
        <v>1044.012099908226</v>
      </c>
      <c r="AB3185">
        <v>388.28789336933158</v>
      </c>
      <c r="AC3185">
        <v>717.45643190365388</v>
      </c>
      <c r="AD3185">
        <v>161.05254167927927</v>
      </c>
      <c r="AE3185">
        <v>4088.975599005717</v>
      </c>
    </row>
    <row r="3186" spans="1:31" x14ac:dyDescent="0.25">
      <c r="A3186">
        <v>2418052</v>
      </c>
      <c r="B3186">
        <v>1</v>
      </c>
      <c r="C3186" t="s">
        <v>81</v>
      </c>
      <c r="D3186" t="s">
        <v>127</v>
      </c>
      <c r="E3186" t="s">
        <v>141</v>
      </c>
      <c r="F3186" t="s">
        <v>9397</v>
      </c>
      <c r="G3186" t="s">
        <v>143</v>
      </c>
      <c r="H3186" t="s">
        <v>135</v>
      </c>
      <c r="I3186" t="s">
        <v>136</v>
      </c>
      <c r="J3186" t="s">
        <v>137</v>
      </c>
      <c r="K3186" t="s">
        <v>138</v>
      </c>
      <c r="L3186" t="s">
        <v>9398</v>
      </c>
      <c r="M3186" t="s">
        <v>9399</v>
      </c>
      <c r="N3186">
        <v>2.4308333329999998</v>
      </c>
      <c r="O3186">
        <v>0</v>
      </c>
      <c r="P3186">
        <v>3</v>
      </c>
      <c r="Q3186">
        <v>39</v>
      </c>
      <c r="R3186">
        <v>35</v>
      </c>
      <c r="S3186">
        <v>6</v>
      </c>
      <c r="T3186">
        <v>2</v>
      </c>
      <c r="U3186">
        <v>0</v>
      </c>
      <c r="V3186">
        <v>0</v>
      </c>
      <c r="W3186">
        <v>0</v>
      </c>
      <c r="X3186">
        <v>0</v>
      </c>
      <c r="Y3186">
        <v>4.5556268577008501</v>
      </c>
      <c r="Z3186">
        <v>1.8519438596883337</v>
      </c>
      <c r="AA3186">
        <v>24.46662064211246</v>
      </c>
      <c r="AB3186">
        <v>4.0613645455639169</v>
      </c>
      <c r="AC3186">
        <v>0</v>
      </c>
      <c r="AD3186">
        <v>0</v>
      </c>
      <c r="AE3186">
        <v>34.935555905065563</v>
      </c>
    </row>
    <row r="3187" spans="1:31" x14ac:dyDescent="0.25">
      <c r="A3187">
        <v>2418384</v>
      </c>
      <c r="B3187">
        <v>1</v>
      </c>
      <c r="C3187" t="s">
        <v>81</v>
      </c>
      <c r="D3187" t="s">
        <v>114</v>
      </c>
      <c r="E3187" t="s">
        <v>146</v>
      </c>
      <c r="F3187" t="s">
        <v>9400</v>
      </c>
      <c r="G3187" t="s">
        <v>148</v>
      </c>
      <c r="H3187" t="s">
        <v>149</v>
      </c>
      <c r="I3187" t="s">
        <v>136</v>
      </c>
      <c r="J3187" t="s">
        <v>137</v>
      </c>
      <c r="K3187" t="s">
        <v>138</v>
      </c>
      <c r="L3187" t="s">
        <v>9401</v>
      </c>
      <c r="M3187" t="s">
        <v>9402</v>
      </c>
      <c r="N3187">
        <v>1.7763888880000001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0.12265860997635002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0.12265860997635002</v>
      </c>
    </row>
    <row r="3188" spans="1:31" x14ac:dyDescent="0.25">
      <c r="A3188">
        <v>2418593</v>
      </c>
      <c r="B3188">
        <v>1</v>
      </c>
      <c r="C3188" t="s">
        <v>80</v>
      </c>
      <c r="D3188" t="s">
        <v>101</v>
      </c>
      <c r="E3188" t="s">
        <v>146</v>
      </c>
      <c r="F3188" t="s">
        <v>9403</v>
      </c>
      <c r="G3188" t="s">
        <v>168</v>
      </c>
      <c r="H3188" t="s">
        <v>149</v>
      </c>
      <c r="I3188" t="s">
        <v>136</v>
      </c>
      <c r="J3188" t="s">
        <v>3</v>
      </c>
      <c r="K3188" t="s">
        <v>138</v>
      </c>
      <c r="L3188" t="s">
        <v>9404</v>
      </c>
      <c r="M3188" t="s">
        <v>9405</v>
      </c>
      <c r="N3188">
        <v>3.2366666660000001</v>
      </c>
      <c r="O3188">
        <v>0</v>
      </c>
      <c r="P3188">
        <v>7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5.3398988855044491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5.3398988855044491</v>
      </c>
    </row>
    <row r="3189" spans="1:31" x14ac:dyDescent="0.25">
      <c r="A3189">
        <v>2418078</v>
      </c>
      <c r="B3189">
        <v>1</v>
      </c>
      <c r="C3189" t="s">
        <v>80</v>
      </c>
      <c r="D3189" t="s">
        <v>95</v>
      </c>
      <c r="E3189" t="s">
        <v>146</v>
      </c>
      <c r="F3189" t="s">
        <v>9406</v>
      </c>
      <c r="G3189" t="s">
        <v>282</v>
      </c>
      <c r="H3189" t="s">
        <v>149</v>
      </c>
      <c r="I3189" t="s">
        <v>136</v>
      </c>
      <c r="J3189" t="s">
        <v>137</v>
      </c>
      <c r="K3189" t="s">
        <v>138</v>
      </c>
      <c r="L3189" t="s">
        <v>9407</v>
      </c>
      <c r="M3189" t="s">
        <v>9408</v>
      </c>
      <c r="N3189">
        <v>2.4930555550000002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6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8.9854826099703349</v>
      </c>
      <c r="AC3189">
        <v>0</v>
      </c>
      <c r="AD3189">
        <v>0</v>
      </c>
      <c r="AE3189">
        <v>8.9854826099703349</v>
      </c>
    </row>
    <row r="3190" spans="1:31" x14ac:dyDescent="0.25">
      <c r="A3190">
        <v>2418009</v>
      </c>
      <c r="B3190">
        <v>1</v>
      </c>
      <c r="C3190" t="s">
        <v>81</v>
      </c>
      <c r="D3190" t="s">
        <v>113</v>
      </c>
      <c r="E3190" t="s">
        <v>141</v>
      </c>
      <c r="F3190" t="s">
        <v>9409</v>
      </c>
      <c r="G3190" t="s">
        <v>154</v>
      </c>
      <c r="H3190" t="s">
        <v>135</v>
      </c>
      <c r="I3190" t="s">
        <v>136</v>
      </c>
      <c r="J3190" t="s">
        <v>137</v>
      </c>
      <c r="K3190" t="s">
        <v>138</v>
      </c>
      <c r="L3190" t="s">
        <v>9410</v>
      </c>
      <c r="M3190" t="s">
        <v>9411</v>
      </c>
      <c r="N3190">
        <v>1.5774999999999999</v>
      </c>
      <c r="O3190">
        <v>3</v>
      </c>
      <c r="P3190">
        <v>434</v>
      </c>
      <c r="Q3190">
        <v>2</v>
      </c>
      <c r="R3190">
        <v>31</v>
      </c>
      <c r="S3190">
        <v>3</v>
      </c>
      <c r="T3190">
        <v>11</v>
      </c>
      <c r="U3190">
        <v>0</v>
      </c>
      <c r="V3190">
        <v>0</v>
      </c>
      <c r="W3190">
        <v>0.96887507477294998</v>
      </c>
      <c r="X3190">
        <v>68.718383276714292</v>
      </c>
      <c r="Y3190">
        <v>3.4227627459898673</v>
      </c>
      <c r="Z3190">
        <v>0.59979681963350007</v>
      </c>
      <c r="AA3190">
        <v>7.3048583994754779</v>
      </c>
      <c r="AB3190">
        <v>27.779911549215672</v>
      </c>
      <c r="AC3190">
        <v>0</v>
      </c>
      <c r="AD3190">
        <v>0</v>
      </c>
      <c r="AE3190">
        <v>108.79458786580176</v>
      </c>
    </row>
    <row r="3191" spans="1:31" x14ac:dyDescent="0.25">
      <c r="A3191">
        <v>2418613</v>
      </c>
      <c r="B3191">
        <v>1</v>
      </c>
      <c r="C3191" t="s">
        <v>80</v>
      </c>
      <c r="D3191" t="s">
        <v>98</v>
      </c>
      <c r="E3191" t="s">
        <v>132</v>
      </c>
      <c r="F3191" t="s">
        <v>9412</v>
      </c>
      <c r="G3191" t="s">
        <v>215</v>
      </c>
      <c r="H3191" t="s">
        <v>135</v>
      </c>
      <c r="I3191" t="s">
        <v>136</v>
      </c>
      <c r="J3191" t="s">
        <v>137</v>
      </c>
      <c r="K3191" t="s">
        <v>138</v>
      </c>
      <c r="L3191" t="s">
        <v>9413</v>
      </c>
      <c r="M3191" t="s">
        <v>9414</v>
      </c>
      <c r="N3191">
        <v>3.5894444440000002</v>
      </c>
      <c r="O3191">
        <v>0</v>
      </c>
      <c r="P3191">
        <v>0</v>
      </c>
      <c r="Q3191">
        <v>0</v>
      </c>
      <c r="R3191">
        <v>6</v>
      </c>
      <c r="S3191">
        <v>0</v>
      </c>
      <c r="T3191">
        <v>4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3.2802078504065673</v>
      </c>
      <c r="AC3191">
        <v>0</v>
      </c>
      <c r="AD3191">
        <v>0</v>
      </c>
      <c r="AE3191">
        <v>3.2802078504065673</v>
      </c>
    </row>
    <row r="3192" spans="1:31" x14ac:dyDescent="0.25">
      <c r="A3192">
        <v>2418072</v>
      </c>
      <c r="B3192">
        <v>1</v>
      </c>
      <c r="C3192" t="s">
        <v>80</v>
      </c>
      <c r="D3192" t="s">
        <v>104</v>
      </c>
      <c r="E3192" t="s">
        <v>146</v>
      </c>
      <c r="F3192" t="s">
        <v>9415</v>
      </c>
      <c r="G3192" t="s">
        <v>148</v>
      </c>
      <c r="H3192" t="s">
        <v>149</v>
      </c>
      <c r="I3192" t="s">
        <v>136</v>
      </c>
      <c r="J3192" t="s">
        <v>137</v>
      </c>
      <c r="K3192" t="s">
        <v>138</v>
      </c>
      <c r="L3192" t="s">
        <v>9416</v>
      </c>
      <c r="M3192" t="s">
        <v>9417</v>
      </c>
      <c r="N3192">
        <v>7.2877777769999996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1.3773275154161249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1.3773275154161249</v>
      </c>
    </row>
    <row r="3193" spans="1:31" x14ac:dyDescent="0.25">
      <c r="A3193">
        <v>2417972</v>
      </c>
      <c r="B3193">
        <v>1</v>
      </c>
      <c r="C3193" t="s">
        <v>80</v>
      </c>
      <c r="D3193" t="s">
        <v>102</v>
      </c>
      <c r="E3193" t="s">
        <v>162</v>
      </c>
      <c r="F3193" t="s">
        <v>9418</v>
      </c>
      <c r="G3193" t="s">
        <v>154</v>
      </c>
      <c r="H3193" t="s">
        <v>149</v>
      </c>
      <c r="I3193" t="s">
        <v>136</v>
      </c>
      <c r="J3193" t="s">
        <v>137</v>
      </c>
      <c r="K3193" t="s">
        <v>138</v>
      </c>
      <c r="L3193" t="s">
        <v>9419</v>
      </c>
      <c r="M3193" t="s">
        <v>9420</v>
      </c>
      <c r="N3193">
        <v>2.3733333330000002</v>
      </c>
      <c r="O3193">
        <v>0</v>
      </c>
      <c r="P3193">
        <v>26</v>
      </c>
      <c r="Q3193">
        <v>0</v>
      </c>
      <c r="R3193">
        <v>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17.133407323175227</v>
      </c>
      <c r="Y3193">
        <v>0</v>
      </c>
      <c r="Z3193">
        <v>0.13808884884650002</v>
      </c>
      <c r="AA3193">
        <v>0</v>
      </c>
      <c r="AB3193">
        <v>0</v>
      </c>
      <c r="AC3193">
        <v>0</v>
      </c>
      <c r="AD3193">
        <v>0</v>
      </c>
      <c r="AE3193">
        <v>17.271496172021727</v>
      </c>
    </row>
    <row r="3194" spans="1:31" x14ac:dyDescent="0.25">
      <c r="A3194">
        <v>2417823</v>
      </c>
      <c r="B3194">
        <v>1</v>
      </c>
      <c r="C3194" t="s">
        <v>81</v>
      </c>
      <c r="D3194" t="s">
        <v>122</v>
      </c>
      <c r="E3194" t="s">
        <v>174</v>
      </c>
      <c r="F3194" t="s">
        <v>6547</v>
      </c>
      <c r="G3194" t="s">
        <v>158</v>
      </c>
      <c r="H3194" t="s">
        <v>135</v>
      </c>
      <c r="I3194" t="s">
        <v>136</v>
      </c>
      <c r="J3194" t="s">
        <v>137</v>
      </c>
      <c r="K3194" t="s">
        <v>159</v>
      </c>
      <c r="L3194" t="s">
        <v>9421</v>
      </c>
      <c r="M3194" t="s">
        <v>9422</v>
      </c>
      <c r="N3194">
        <v>8.5722222220000006</v>
      </c>
      <c r="O3194">
        <v>16</v>
      </c>
      <c r="P3194">
        <v>889</v>
      </c>
      <c r="Q3194">
        <v>2</v>
      </c>
      <c r="R3194">
        <v>24</v>
      </c>
      <c r="S3194">
        <v>2</v>
      </c>
      <c r="T3194">
        <v>63</v>
      </c>
      <c r="U3194">
        <v>1</v>
      </c>
      <c r="V3194">
        <v>0</v>
      </c>
      <c r="W3194">
        <v>21.432060268760768</v>
      </c>
      <c r="X3194">
        <v>833.57087133237781</v>
      </c>
      <c r="Y3194">
        <v>3.4659427661307558</v>
      </c>
      <c r="Z3194">
        <v>50.63904470262829</v>
      </c>
      <c r="AA3194">
        <v>25.450180847925814</v>
      </c>
      <c r="AB3194">
        <v>200.59348370802994</v>
      </c>
      <c r="AC3194">
        <v>474.17074673385156</v>
      </c>
      <c r="AD3194">
        <v>0</v>
      </c>
      <c r="AE3194">
        <v>1609.3223303597049</v>
      </c>
    </row>
    <row r="3195" spans="1:31" x14ac:dyDescent="0.25">
      <c r="A3195">
        <v>2418364</v>
      </c>
      <c r="B3195">
        <v>1</v>
      </c>
      <c r="C3195" t="s">
        <v>80</v>
      </c>
      <c r="D3195" t="s">
        <v>96</v>
      </c>
      <c r="E3195" t="s">
        <v>146</v>
      </c>
      <c r="F3195" t="s">
        <v>9423</v>
      </c>
      <c r="G3195" t="s">
        <v>148</v>
      </c>
      <c r="H3195" t="s">
        <v>149</v>
      </c>
      <c r="I3195" t="s">
        <v>136</v>
      </c>
      <c r="J3195" t="s">
        <v>137</v>
      </c>
      <c r="K3195" t="s">
        <v>138</v>
      </c>
      <c r="L3195" t="s">
        <v>9424</v>
      </c>
      <c r="M3195" t="s">
        <v>9425</v>
      </c>
      <c r="N3195">
        <v>1.6319444439999999</v>
      </c>
      <c r="O3195">
        <v>0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</row>
    <row r="3196" spans="1:31" x14ac:dyDescent="0.25">
      <c r="A3196">
        <v>2418230</v>
      </c>
      <c r="B3196">
        <v>1</v>
      </c>
      <c r="C3196" t="s">
        <v>80</v>
      </c>
      <c r="D3196" t="s">
        <v>82</v>
      </c>
      <c r="E3196" t="s">
        <v>146</v>
      </c>
      <c r="F3196" t="s">
        <v>9426</v>
      </c>
      <c r="G3196" t="s">
        <v>282</v>
      </c>
      <c r="H3196" t="s">
        <v>149</v>
      </c>
      <c r="I3196" t="s">
        <v>136</v>
      </c>
      <c r="J3196" t="s">
        <v>137</v>
      </c>
      <c r="K3196" t="s">
        <v>138</v>
      </c>
      <c r="L3196" t="s">
        <v>9427</v>
      </c>
      <c r="M3196" t="s">
        <v>9428</v>
      </c>
      <c r="N3196">
        <v>2.1800000000000002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1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</row>
    <row r="3197" spans="1:31" x14ac:dyDescent="0.25">
      <c r="A3197">
        <v>2418184</v>
      </c>
      <c r="B3197">
        <v>1</v>
      </c>
      <c r="C3197" t="s">
        <v>80</v>
      </c>
      <c r="D3197" t="s">
        <v>90</v>
      </c>
      <c r="E3197" t="s">
        <v>146</v>
      </c>
      <c r="F3197" t="s">
        <v>9429</v>
      </c>
      <c r="G3197" t="s">
        <v>148</v>
      </c>
      <c r="H3197" t="s">
        <v>149</v>
      </c>
      <c r="I3197" t="s">
        <v>136</v>
      </c>
      <c r="J3197" t="s">
        <v>137</v>
      </c>
      <c r="K3197" t="s">
        <v>138</v>
      </c>
      <c r="L3197" t="s">
        <v>9430</v>
      </c>
      <c r="M3197" t="s">
        <v>9431</v>
      </c>
      <c r="N3197">
        <v>8.2916666659999994</v>
      </c>
      <c r="O3197">
        <v>0</v>
      </c>
      <c r="P3197">
        <v>2</v>
      </c>
      <c r="Q3197">
        <v>0</v>
      </c>
      <c r="R3197">
        <v>0</v>
      </c>
      <c r="S3197">
        <v>0</v>
      </c>
      <c r="T3197">
        <v>1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</row>
    <row r="3198" spans="1:31" x14ac:dyDescent="0.25">
      <c r="A3198">
        <v>2417875</v>
      </c>
      <c r="B3198">
        <v>1</v>
      </c>
      <c r="C3198" t="s">
        <v>80</v>
      </c>
      <c r="D3198" t="s">
        <v>102</v>
      </c>
      <c r="E3198" t="s">
        <v>162</v>
      </c>
      <c r="F3198" t="s">
        <v>9432</v>
      </c>
      <c r="G3198" t="s">
        <v>158</v>
      </c>
      <c r="H3198" t="s">
        <v>149</v>
      </c>
      <c r="I3198" t="s">
        <v>136</v>
      </c>
      <c r="J3198" t="s">
        <v>137</v>
      </c>
      <c r="K3198" t="s">
        <v>159</v>
      </c>
      <c r="L3198" t="s">
        <v>9433</v>
      </c>
      <c r="M3198" t="s">
        <v>9434</v>
      </c>
      <c r="N3198">
        <v>7.4633333329999996</v>
      </c>
      <c r="O3198">
        <v>0</v>
      </c>
      <c r="P3198">
        <v>5</v>
      </c>
      <c r="Q3198">
        <v>0</v>
      </c>
      <c r="R3198">
        <v>1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4.8726350345460006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4.8726350345460006</v>
      </c>
    </row>
    <row r="3199" spans="1:31" x14ac:dyDescent="0.25">
      <c r="A3199">
        <v>2417729</v>
      </c>
      <c r="B3199">
        <v>1</v>
      </c>
      <c r="C3199" t="s">
        <v>81</v>
      </c>
      <c r="D3199" t="s">
        <v>115</v>
      </c>
      <c r="E3199" t="s">
        <v>141</v>
      </c>
      <c r="F3199" t="s">
        <v>9435</v>
      </c>
      <c r="G3199" t="s">
        <v>143</v>
      </c>
      <c r="H3199" t="s">
        <v>135</v>
      </c>
      <c r="I3199" t="s">
        <v>136</v>
      </c>
      <c r="J3199" t="s">
        <v>137</v>
      </c>
      <c r="K3199" t="s">
        <v>138</v>
      </c>
      <c r="L3199" t="s">
        <v>9436</v>
      </c>
      <c r="M3199" t="s">
        <v>9437</v>
      </c>
      <c r="N3199">
        <v>1.606944444</v>
      </c>
      <c r="O3199">
        <v>1</v>
      </c>
      <c r="P3199">
        <v>471</v>
      </c>
      <c r="Q3199">
        <v>0</v>
      </c>
      <c r="R3199">
        <v>10</v>
      </c>
      <c r="S3199">
        <v>2</v>
      </c>
      <c r="T3199">
        <v>45</v>
      </c>
      <c r="U3199">
        <v>0</v>
      </c>
      <c r="V3199">
        <v>0</v>
      </c>
      <c r="W3199">
        <v>0.24351816927660003</v>
      </c>
      <c r="X3199">
        <v>56.300020610767163</v>
      </c>
      <c r="Y3199">
        <v>0</v>
      </c>
      <c r="Z3199">
        <v>0.10245933158376667</v>
      </c>
      <c r="AA3199">
        <v>15.082402110601071</v>
      </c>
      <c r="AB3199">
        <v>20.345431171928769</v>
      </c>
      <c r="AC3199">
        <v>0</v>
      </c>
      <c r="AD3199">
        <v>0</v>
      </c>
      <c r="AE3199">
        <v>92.073831394157367</v>
      </c>
    </row>
    <row r="3200" spans="1:31" x14ac:dyDescent="0.25">
      <c r="A3200">
        <v>2418393</v>
      </c>
      <c r="B3200">
        <v>1</v>
      </c>
      <c r="C3200" t="s">
        <v>81</v>
      </c>
      <c r="D3200" t="s">
        <v>127</v>
      </c>
      <c r="E3200" t="s">
        <v>146</v>
      </c>
      <c r="F3200" t="s">
        <v>9438</v>
      </c>
      <c r="G3200" t="s">
        <v>148</v>
      </c>
      <c r="H3200" t="s">
        <v>149</v>
      </c>
      <c r="I3200" t="s">
        <v>136</v>
      </c>
      <c r="J3200" t="s">
        <v>137</v>
      </c>
      <c r="K3200" t="s">
        <v>138</v>
      </c>
      <c r="L3200" t="s">
        <v>9439</v>
      </c>
      <c r="M3200" t="s">
        <v>9440</v>
      </c>
      <c r="N3200">
        <v>7.49</v>
      </c>
      <c r="O3200">
        <v>0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2.7232752247855556</v>
      </c>
      <c r="AA3200">
        <v>0</v>
      </c>
      <c r="AB3200">
        <v>0</v>
      </c>
      <c r="AC3200">
        <v>0</v>
      </c>
      <c r="AD3200">
        <v>0</v>
      </c>
      <c r="AE3200">
        <v>2.7232752247855556</v>
      </c>
    </row>
    <row r="3201" spans="1:31" x14ac:dyDescent="0.25">
      <c r="A3201">
        <v>2417829</v>
      </c>
      <c r="B3201">
        <v>1</v>
      </c>
      <c r="C3201" t="s">
        <v>80</v>
      </c>
      <c r="D3201" t="s">
        <v>110</v>
      </c>
      <c r="E3201" t="s">
        <v>132</v>
      </c>
      <c r="F3201" t="s">
        <v>9441</v>
      </c>
      <c r="G3201" t="s">
        <v>158</v>
      </c>
      <c r="H3201" t="s">
        <v>135</v>
      </c>
      <c r="I3201" t="s">
        <v>136</v>
      </c>
      <c r="J3201" t="s">
        <v>137</v>
      </c>
      <c r="K3201" t="s">
        <v>159</v>
      </c>
      <c r="L3201" t="s">
        <v>9442</v>
      </c>
      <c r="M3201" t="s">
        <v>9443</v>
      </c>
      <c r="N3201">
        <v>4.7294444440000003</v>
      </c>
      <c r="O3201">
        <v>0</v>
      </c>
      <c r="P3201">
        <v>1884</v>
      </c>
      <c r="Q3201">
        <v>0</v>
      </c>
      <c r="R3201">
        <v>0</v>
      </c>
      <c r="S3201">
        <v>0</v>
      </c>
      <c r="T3201">
        <v>106</v>
      </c>
      <c r="U3201">
        <v>0</v>
      </c>
      <c r="V3201">
        <v>1</v>
      </c>
      <c r="W3201">
        <v>0</v>
      </c>
      <c r="X3201">
        <v>2844.8724147840685</v>
      </c>
      <c r="Y3201">
        <v>0</v>
      </c>
      <c r="Z3201">
        <v>0</v>
      </c>
      <c r="AA3201">
        <v>0</v>
      </c>
      <c r="AB3201">
        <v>565.99390372302344</v>
      </c>
      <c r="AC3201">
        <v>0</v>
      </c>
      <c r="AD3201">
        <v>116.88290587526649</v>
      </c>
      <c r="AE3201">
        <v>3527.7492243823581</v>
      </c>
    </row>
    <row r="3202" spans="1:31" x14ac:dyDescent="0.25">
      <c r="A3202">
        <v>2418376</v>
      </c>
      <c r="B3202">
        <v>1</v>
      </c>
      <c r="C3202" t="s">
        <v>80</v>
      </c>
      <c r="D3202" t="s">
        <v>92</v>
      </c>
      <c r="E3202" t="s">
        <v>288</v>
      </c>
      <c r="F3202" t="s">
        <v>9444</v>
      </c>
      <c r="G3202" t="s">
        <v>164</v>
      </c>
      <c r="H3202" t="s">
        <v>149</v>
      </c>
      <c r="I3202" t="s">
        <v>136</v>
      </c>
      <c r="J3202" t="s">
        <v>137</v>
      </c>
      <c r="K3202" t="s">
        <v>138</v>
      </c>
      <c r="L3202" t="s">
        <v>9445</v>
      </c>
      <c r="M3202" t="s">
        <v>9446</v>
      </c>
      <c r="N3202">
        <v>3.2925</v>
      </c>
      <c r="O3202">
        <v>0</v>
      </c>
      <c r="P3202">
        <v>48</v>
      </c>
      <c r="Q3202">
        <v>0</v>
      </c>
      <c r="R3202">
        <v>0</v>
      </c>
      <c r="S3202">
        <v>0</v>
      </c>
      <c r="T3202">
        <v>6</v>
      </c>
      <c r="U3202">
        <v>0</v>
      </c>
      <c r="V3202">
        <v>0</v>
      </c>
      <c r="W3202">
        <v>0</v>
      </c>
      <c r="X3202">
        <v>38.919750184338014</v>
      </c>
      <c r="Y3202">
        <v>0</v>
      </c>
      <c r="Z3202">
        <v>0</v>
      </c>
      <c r="AA3202">
        <v>0</v>
      </c>
      <c r="AB3202">
        <v>19.532092665706948</v>
      </c>
      <c r="AC3202">
        <v>0</v>
      </c>
      <c r="AD3202">
        <v>0</v>
      </c>
      <c r="AE3202">
        <v>58.451842850044962</v>
      </c>
    </row>
    <row r="3203" spans="1:31" x14ac:dyDescent="0.25">
      <c r="A3203">
        <v>2417706</v>
      </c>
      <c r="B3203">
        <v>1</v>
      </c>
      <c r="C3203" t="s">
        <v>80</v>
      </c>
      <c r="D3203" t="s">
        <v>90</v>
      </c>
      <c r="E3203" t="s">
        <v>146</v>
      </c>
      <c r="F3203" t="s">
        <v>9447</v>
      </c>
      <c r="G3203" t="s">
        <v>199</v>
      </c>
      <c r="H3203" t="s">
        <v>149</v>
      </c>
      <c r="I3203" t="s">
        <v>136</v>
      </c>
      <c r="J3203" t="s">
        <v>137</v>
      </c>
      <c r="K3203" t="s">
        <v>138</v>
      </c>
      <c r="L3203" t="s">
        <v>9448</v>
      </c>
      <c r="M3203" t="s">
        <v>9449</v>
      </c>
      <c r="N3203">
        <v>1.1888888879999999</v>
      </c>
      <c r="O3203">
        <v>0</v>
      </c>
      <c r="P3203">
        <v>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0.4502451217875833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0.4502451217875833</v>
      </c>
    </row>
    <row r="3204" spans="1:31" x14ac:dyDescent="0.25">
      <c r="A3204">
        <v>2418247</v>
      </c>
      <c r="B3204">
        <v>1</v>
      </c>
      <c r="C3204" t="s">
        <v>80</v>
      </c>
      <c r="D3204" t="s">
        <v>106</v>
      </c>
      <c r="E3204" t="s">
        <v>152</v>
      </c>
      <c r="F3204" t="s">
        <v>9450</v>
      </c>
      <c r="G3204" t="s">
        <v>1488</v>
      </c>
      <c r="H3204" t="s">
        <v>149</v>
      </c>
      <c r="I3204" t="s">
        <v>136</v>
      </c>
      <c r="J3204" t="s">
        <v>137</v>
      </c>
      <c r="K3204" t="s">
        <v>138</v>
      </c>
      <c r="L3204" t="s">
        <v>9451</v>
      </c>
      <c r="M3204" t="s">
        <v>9452</v>
      </c>
      <c r="N3204">
        <v>0.38527777699999999</v>
      </c>
      <c r="O3204">
        <v>0</v>
      </c>
      <c r="P3204">
        <v>8</v>
      </c>
      <c r="Q3204">
        <v>0</v>
      </c>
      <c r="R3204">
        <v>10</v>
      </c>
      <c r="S3204">
        <v>0</v>
      </c>
      <c r="T3204">
        <v>5</v>
      </c>
      <c r="U3204">
        <v>0</v>
      </c>
      <c r="V3204">
        <v>0</v>
      </c>
      <c r="W3204">
        <v>0</v>
      </c>
      <c r="X3204">
        <v>0.64776773746197502</v>
      </c>
      <c r="Y3204">
        <v>0</v>
      </c>
      <c r="Z3204">
        <v>2.8734176697137919</v>
      </c>
      <c r="AA3204">
        <v>0</v>
      </c>
      <c r="AB3204">
        <v>0.91959788778266105</v>
      </c>
      <c r="AC3204">
        <v>0</v>
      </c>
      <c r="AD3204">
        <v>0</v>
      </c>
      <c r="AE3204">
        <v>4.4407832949584281</v>
      </c>
    </row>
    <row r="3205" spans="1:31" x14ac:dyDescent="0.25">
      <c r="A3205">
        <v>2417689</v>
      </c>
      <c r="B3205">
        <v>1</v>
      </c>
      <c r="C3205" t="s">
        <v>81</v>
      </c>
      <c r="D3205" t="s">
        <v>118</v>
      </c>
      <c r="E3205" t="s">
        <v>162</v>
      </c>
      <c r="F3205" t="s">
        <v>9453</v>
      </c>
      <c r="G3205" t="s">
        <v>164</v>
      </c>
      <c r="H3205" t="s">
        <v>149</v>
      </c>
      <c r="I3205" t="s">
        <v>136</v>
      </c>
      <c r="J3205" t="s">
        <v>137</v>
      </c>
      <c r="K3205" t="s">
        <v>138</v>
      </c>
      <c r="L3205" t="s">
        <v>9454</v>
      </c>
      <c r="M3205" t="s">
        <v>9455</v>
      </c>
      <c r="N3205">
        <v>0.56027777700000003</v>
      </c>
      <c r="O3205">
        <v>0</v>
      </c>
      <c r="P3205">
        <v>71</v>
      </c>
      <c r="Q3205">
        <v>0</v>
      </c>
      <c r="R3205">
        <v>0</v>
      </c>
      <c r="S3205">
        <v>0</v>
      </c>
      <c r="T3205">
        <v>8</v>
      </c>
      <c r="U3205">
        <v>0</v>
      </c>
      <c r="V3205">
        <v>1</v>
      </c>
      <c r="W3205">
        <v>0</v>
      </c>
      <c r="X3205">
        <v>9.6519101081755423</v>
      </c>
      <c r="Y3205">
        <v>0</v>
      </c>
      <c r="Z3205">
        <v>0</v>
      </c>
      <c r="AA3205">
        <v>0</v>
      </c>
      <c r="AB3205">
        <v>1.5638770300885863</v>
      </c>
      <c r="AC3205">
        <v>0</v>
      </c>
      <c r="AD3205">
        <v>0.29965314486566669</v>
      </c>
      <c r="AE3205">
        <v>11.515440283129795</v>
      </c>
    </row>
    <row r="3206" spans="1:31" x14ac:dyDescent="0.25">
      <c r="A3206">
        <v>2418439</v>
      </c>
      <c r="B3206">
        <v>1</v>
      </c>
      <c r="C3206" t="s">
        <v>80</v>
      </c>
      <c r="D3206" t="s">
        <v>90</v>
      </c>
      <c r="E3206" t="s">
        <v>146</v>
      </c>
      <c r="F3206" t="s">
        <v>9456</v>
      </c>
      <c r="G3206" t="s">
        <v>282</v>
      </c>
      <c r="H3206" t="s">
        <v>149</v>
      </c>
      <c r="I3206" t="s">
        <v>136</v>
      </c>
      <c r="J3206" t="s">
        <v>137</v>
      </c>
      <c r="K3206" t="s">
        <v>138</v>
      </c>
      <c r="L3206" t="s">
        <v>9457</v>
      </c>
      <c r="M3206" t="s">
        <v>9458</v>
      </c>
      <c r="N3206">
        <v>1.8463888879999999</v>
      </c>
      <c r="O3206">
        <v>0</v>
      </c>
      <c r="P3206">
        <v>2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0.94705384612150012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0.94705384612150012</v>
      </c>
    </row>
    <row r="3207" spans="1:31" x14ac:dyDescent="0.25">
      <c r="A3207">
        <v>2417998</v>
      </c>
      <c r="B3207">
        <v>1</v>
      </c>
      <c r="C3207" t="s">
        <v>80</v>
      </c>
      <c r="D3207" t="s">
        <v>92</v>
      </c>
      <c r="E3207" t="s">
        <v>146</v>
      </c>
      <c r="F3207" t="s">
        <v>9459</v>
      </c>
      <c r="G3207" t="s">
        <v>199</v>
      </c>
      <c r="H3207" t="s">
        <v>149</v>
      </c>
      <c r="I3207" t="s">
        <v>136</v>
      </c>
      <c r="J3207" t="s">
        <v>137</v>
      </c>
      <c r="K3207" t="s">
        <v>138</v>
      </c>
      <c r="L3207" t="s">
        <v>9460</v>
      </c>
      <c r="M3207" t="s">
        <v>9461</v>
      </c>
      <c r="N3207">
        <v>4.8375000000000004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2.6788497608290003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2.6788497608290003</v>
      </c>
    </row>
    <row r="3208" spans="1:31" x14ac:dyDescent="0.25">
      <c r="A3208">
        <v>2417746</v>
      </c>
      <c r="B3208">
        <v>1</v>
      </c>
      <c r="C3208" t="s">
        <v>80</v>
      </c>
      <c r="D3208" t="s">
        <v>108</v>
      </c>
      <c r="E3208" t="s">
        <v>146</v>
      </c>
      <c r="F3208" t="s">
        <v>9462</v>
      </c>
      <c r="G3208" t="s">
        <v>148</v>
      </c>
      <c r="H3208" t="s">
        <v>149</v>
      </c>
      <c r="I3208" t="s">
        <v>136</v>
      </c>
      <c r="J3208" t="s">
        <v>137</v>
      </c>
      <c r="K3208" t="s">
        <v>138</v>
      </c>
      <c r="L3208" t="s">
        <v>9463</v>
      </c>
      <c r="M3208" t="s">
        <v>9464</v>
      </c>
      <c r="N3208">
        <v>4.1347222219999997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0.87871173127950009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0.87871173127950009</v>
      </c>
    </row>
    <row r="3209" spans="1:31" x14ac:dyDescent="0.25">
      <c r="A3209">
        <v>2418124</v>
      </c>
      <c r="B3209">
        <v>1</v>
      </c>
      <c r="C3209" t="s">
        <v>81</v>
      </c>
      <c r="D3209" t="s">
        <v>123</v>
      </c>
      <c r="E3209" t="s">
        <v>146</v>
      </c>
      <c r="F3209" t="s">
        <v>9465</v>
      </c>
      <c r="G3209" t="s">
        <v>148</v>
      </c>
      <c r="H3209" t="s">
        <v>149</v>
      </c>
      <c r="I3209" t="s">
        <v>136</v>
      </c>
      <c r="J3209" t="s">
        <v>137</v>
      </c>
      <c r="K3209" t="s">
        <v>138</v>
      </c>
      <c r="L3209" t="s">
        <v>9466</v>
      </c>
      <c r="M3209" t="s">
        <v>9467</v>
      </c>
      <c r="N3209">
        <v>1.0947222219999999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22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14.317484774932668</v>
      </c>
      <c r="AC3209">
        <v>0</v>
      </c>
      <c r="AD3209">
        <v>0</v>
      </c>
      <c r="AE3209">
        <v>14.317484774932668</v>
      </c>
    </row>
    <row r="3210" spans="1:31" x14ac:dyDescent="0.25">
      <c r="A3210">
        <v>2418622</v>
      </c>
      <c r="B3210">
        <v>1</v>
      </c>
      <c r="C3210" t="s">
        <v>81</v>
      </c>
      <c r="D3210" t="s">
        <v>115</v>
      </c>
      <c r="E3210" t="s">
        <v>152</v>
      </c>
      <c r="F3210" t="s">
        <v>9468</v>
      </c>
      <c r="G3210" t="s">
        <v>154</v>
      </c>
      <c r="H3210" t="s">
        <v>149</v>
      </c>
      <c r="I3210" t="s">
        <v>136</v>
      </c>
      <c r="J3210" t="s">
        <v>137</v>
      </c>
      <c r="K3210" t="s">
        <v>138</v>
      </c>
      <c r="L3210" t="s">
        <v>9469</v>
      </c>
      <c r="M3210" t="s">
        <v>9470</v>
      </c>
      <c r="N3210">
        <v>0.29361111099999998</v>
      </c>
      <c r="O3210">
        <v>0</v>
      </c>
      <c r="P3210">
        <v>15</v>
      </c>
      <c r="Q3210">
        <v>0</v>
      </c>
      <c r="R3210">
        <v>3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0.61819276568070003</v>
      </c>
      <c r="Y3210">
        <v>0</v>
      </c>
      <c r="Z3210">
        <v>8.9543051654583337E-3</v>
      </c>
      <c r="AA3210">
        <v>0</v>
      </c>
      <c r="AB3210">
        <v>0</v>
      </c>
      <c r="AC3210">
        <v>0</v>
      </c>
      <c r="AD3210">
        <v>0</v>
      </c>
      <c r="AE3210">
        <v>0.62714707084615839</v>
      </c>
    </row>
    <row r="3211" spans="1:31" x14ac:dyDescent="0.25">
      <c r="A3211">
        <v>2418267</v>
      </c>
      <c r="B3211">
        <v>1</v>
      </c>
      <c r="C3211" t="s">
        <v>80</v>
      </c>
      <c r="D3211" t="s">
        <v>83</v>
      </c>
      <c r="E3211" t="s">
        <v>146</v>
      </c>
      <c r="F3211" t="s">
        <v>9471</v>
      </c>
      <c r="G3211" t="s">
        <v>282</v>
      </c>
      <c r="H3211" t="s">
        <v>149</v>
      </c>
      <c r="I3211" t="s">
        <v>136</v>
      </c>
      <c r="J3211" t="s">
        <v>137</v>
      </c>
      <c r="K3211" t="s">
        <v>138</v>
      </c>
      <c r="L3211" t="s">
        <v>9472</v>
      </c>
      <c r="M3211" t="s">
        <v>9473</v>
      </c>
      <c r="N3211">
        <v>3.96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25</v>
      </c>
      <c r="U3211">
        <v>0</v>
      </c>
      <c r="V3211">
        <v>4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133.40549991160188</v>
      </c>
      <c r="AC3211">
        <v>0</v>
      </c>
      <c r="AD3211">
        <v>113.5168474202775</v>
      </c>
      <c r="AE3211">
        <v>246.92234733187939</v>
      </c>
    </row>
    <row r="3212" spans="1:31" x14ac:dyDescent="0.25">
      <c r="A3212">
        <v>2417812</v>
      </c>
      <c r="B3212">
        <v>1</v>
      </c>
      <c r="C3212" t="s">
        <v>81</v>
      </c>
      <c r="D3212" t="s">
        <v>118</v>
      </c>
      <c r="E3212" t="s">
        <v>146</v>
      </c>
      <c r="F3212" t="s">
        <v>9474</v>
      </c>
      <c r="G3212" t="s">
        <v>148</v>
      </c>
      <c r="H3212" t="s">
        <v>149</v>
      </c>
      <c r="I3212" t="s">
        <v>136</v>
      </c>
      <c r="J3212" t="s">
        <v>137</v>
      </c>
      <c r="K3212" t="s">
        <v>138</v>
      </c>
      <c r="L3212" t="s">
        <v>9475</v>
      </c>
      <c r="M3212" t="s">
        <v>9476</v>
      </c>
      <c r="N3212">
        <v>1.900555555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0.35449454538744174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0.35449454538744174</v>
      </c>
    </row>
    <row r="3213" spans="1:31" x14ac:dyDescent="0.25">
      <c r="A3213">
        <v>2418104</v>
      </c>
      <c r="B3213">
        <v>1</v>
      </c>
      <c r="C3213" t="s">
        <v>80</v>
      </c>
      <c r="D3213" t="s">
        <v>82</v>
      </c>
      <c r="E3213" t="s">
        <v>146</v>
      </c>
      <c r="F3213" t="s">
        <v>9477</v>
      </c>
      <c r="G3213" t="s">
        <v>282</v>
      </c>
      <c r="H3213" t="s">
        <v>149</v>
      </c>
      <c r="I3213" t="s">
        <v>136</v>
      </c>
      <c r="J3213" t="s">
        <v>137</v>
      </c>
      <c r="K3213" t="s">
        <v>138</v>
      </c>
      <c r="L3213" t="s">
        <v>9478</v>
      </c>
      <c r="M3213" t="s">
        <v>9479</v>
      </c>
      <c r="N3213">
        <v>5.1130555549999999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</row>
    <row r="3214" spans="1:31" x14ac:dyDescent="0.25">
      <c r="A3214">
        <v>2417726</v>
      </c>
      <c r="B3214">
        <v>1</v>
      </c>
      <c r="C3214" t="s">
        <v>80</v>
      </c>
      <c r="D3214" t="s">
        <v>100</v>
      </c>
      <c r="E3214" t="s">
        <v>152</v>
      </c>
      <c r="F3214" t="s">
        <v>9480</v>
      </c>
      <c r="G3214" t="s">
        <v>403</v>
      </c>
      <c r="H3214" t="s">
        <v>149</v>
      </c>
      <c r="I3214" t="s">
        <v>136</v>
      </c>
      <c r="J3214" t="s">
        <v>137</v>
      </c>
      <c r="K3214" t="s">
        <v>138</v>
      </c>
      <c r="L3214" t="s">
        <v>9481</v>
      </c>
      <c r="M3214" t="s">
        <v>9482</v>
      </c>
      <c r="N3214">
        <v>0.91944444400000003</v>
      </c>
      <c r="O3214">
        <v>0</v>
      </c>
      <c r="P3214">
        <v>11</v>
      </c>
      <c r="Q3214">
        <v>0</v>
      </c>
      <c r="R3214">
        <v>32</v>
      </c>
      <c r="S3214">
        <v>0</v>
      </c>
      <c r="T3214">
        <v>6</v>
      </c>
      <c r="U3214">
        <v>0</v>
      </c>
      <c r="V3214">
        <v>0</v>
      </c>
      <c r="W3214">
        <v>0</v>
      </c>
      <c r="X3214">
        <v>2.3887841790433337</v>
      </c>
      <c r="Y3214">
        <v>0</v>
      </c>
      <c r="Z3214">
        <v>6.9040222134015004</v>
      </c>
      <c r="AA3214">
        <v>0</v>
      </c>
      <c r="AB3214">
        <v>3.52230266639932</v>
      </c>
      <c r="AC3214">
        <v>0</v>
      </c>
      <c r="AD3214">
        <v>0</v>
      </c>
      <c r="AE3214">
        <v>12.815109058844154</v>
      </c>
    </row>
    <row r="3215" spans="1:31" x14ac:dyDescent="0.25">
      <c r="A3215">
        <v>2418310</v>
      </c>
      <c r="B3215">
        <v>1</v>
      </c>
      <c r="C3215" t="s">
        <v>80</v>
      </c>
      <c r="D3215" t="s">
        <v>83</v>
      </c>
      <c r="E3215" t="s">
        <v>162</v>
      </c>
      <c r="F3215" t="s">
        <v>9483</v>
      </c>
      <c r="G3215" t="s">
        <v>154</v>
      </c>
      <c r="H3215" t="s">
        <v>149</v>
      </c>
      <c r="I3215" t="s">
        <v>136</v>
      </c>
      <c r="J3215" t="s">
        <v>137</v>
      </c>
      <c r="K3215" t="s">
        <v>138</v>
      </c>
      <c r="L3215" t="s">
        <v>9484</v>
      </c>
      <c r="M3215" t="s">
        <v>9485</v>
      </c>
      <c r="N3215">
        <v>2.6030555550000001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39</v>
      </c>
      <c r="U3215">
        <v>0</v>
      </c>
      <c r="V3215">
        <v>0</v>
      </c>
      <c r="W3215">
        <v>0</v>
      </c>
      <c r="X3215">
        <v>0.35189195548222496</v>
      </c>
      <c r="Y3215">
        <v>0</v>
      </c>
      <c r="Z3215">
        <v>0</v>
      </c>
      <c r="AA3215">
        <v>0</v>
      </c>
      <c r="AB3215">
        <v>76.288660007370012</v>
      </c>
      <c r="AC3215">
        <v>0</v>
      </c>
      <c r="AD3215">
        <v>0</v>
      </c>
      <c r="AE3215">
        <v>76.640551962852243</v>
      </c>
    </row>
    <row r="3216" spans="1:31" x14ac:dyDescent="0.25">
      <c r="A3216">
        <v>2418559</v>
      </c>
      <c r="B3216">
        <v>1</v>
      </c>
      <c r="C3216" t="s">
        <v>80</v>
      </c>
      <c r="D3216" t="s">
        <v>89</v>
      </c>
      <c r="E3216" t="s">
        <v>162</v>
      </c>
      <c r="F3216" t="s">
        <v>9486</v>
      </c>
      <c r="G3216" t="s">
        <v>228</v>
      </c>
      <c r="H3216" t="s">
        <v>149</v>
      </c>
      <c r="I3216" t="s">
        <v>136</v>
      </c>
      <c r="J3216" t="s">
        <v>137</v>
      </c>
      <c r="K3216" t="s">
        <v>138</v>
      </c>
      <c r="L3216" t="s">
        <v>9487</v>
      </c>
      <c r="M3216" t="s">
        <v>9488</v>
      </c>
      <c r="N3216">
        <v>2.4155555550000001</v>
      </c>
      <c r="O3216">
        <v>0</v>
      </c>
      <c r="P3216">
        <v>25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40.423816669429591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40.423816669429591</v>
      </c>
    </row>
    <row r="3217" spans="1:31" x14ac:dyDescent="0.25">
      <c r="A3217">
        <v>2418396</v>
      </c>
      <c r="B3217">
        <v>1</v>
      </c>
      <c r="C3217" t="s">
        <v>80</v>
      </c>
      <c r="D3217" t="s">
        <v>92</v>
      </c>
      <c r="E3217" t="s">
        <v>132</v>
      </c>
      <c r="F3217" t="s">
        <v>9489</v>
      </c>
      <c r="G3217" t="s">
        <v>143</v>
      </c>
      <c r="H3217" t="s">
        <v>135</v>
      </c>
      <c r="I3217" t="s">
        <v>136</v>
      </c>
      <c r="J3217" t="s">
        <v>137</v>
      </c>
      <c r="K3217" t="s">
        <v>138</v>
      </c>
      <c r="L3217" t="s">
        <v>9490</v>
      </c>
      <c r="M3217" t="s">
        <v>9491</v>
      </c>
      <c r="N3217">
        <v>0.66638888799999996</v>
      </c>
      <c r="O3217">
        <v>0</v>
      </c>
      <c r="P3217">
        <v>159</v>
      </c>
      <c r="Q3217">
        <v>0</v>
      </c>
      <c r="R3217">
        <v>126</v>
      </c>
      <c r="S3217">
        <v>3</v>
      </c>
      <c r="T3217">
        <v>25</v>
      </c>
      <c r="U3217">
        <v>0</v>
      </c>
      <c r="V3217">
        <v>0</v>
      </c>
      <c r="W3217">
        <v>0</v>
      </c>
      <c r="X3217">
        <v>25.997735068583232</v>
      </c>
      <c r="Y3217">
        <v>0</v>
      </c>
      <c r="Z3217">
        <v>10.280755058399635</v>
      </c>
      <c r="AA3217">
        <v>129.64920637511673</v>
      </c>
      <c r="AB3217">
        <v>22.88036667008712</v>
      </c>
      <c r="AC3217">
        <v>0</v>
      </c>
      <c r="AD3217">
        <v>0</v>
      </c>
      <c r="AE3217">
        <v>188.80806317218671</v>
      </c>
    </row>
    <row r="3218" spans="1:31" x14ac:dyDescent="0.25">
      <c r="A3218">
        <v>2418064</v>
      </c>
      <c r="B3218">
        <v>1</v>
      </c>
      <c r="C3218" t="s">
        <v>80</v>
      </c>
      <c r="D3218" t="s">
        <v>100</v>
      </c>
      <c r="E3218" t="s">
        <v>146</v>
      </c>
      <c r="F3218" t="s">
        <v>9492</v>
      </c>
      <c r="G3218" t="s">
        <v>148</v>
      </c>
      <c r="H3218" t="s">
        <v>149</v>
      </c>
      <c r="I3218" t="s">
        <v>136</v>
      </c>
      <c r="J3218" t="s">
        <v>137</v>
      </c>
      <c r="K3218" t="s">
        <v>138</v>
      </c>
      <c r="L3218" t="s">
        <v>9493</v>
      </c>
      <c r="M3218" t="s">
        <v>9494</v>
      </c>
      <c r="N3218">
        <v>3.3863888879999999</v>
      </c>
      <c r="O3218">
        <v>0</v>
      </c>
      <c r="P3218">
        <v>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0.69641365280479994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0.69641365280479994</v>
      </c>
    </row>
    <row r="3219" spans="1:31" x14ac:dyDescent="0.25">
      <c r="A3219">
        <v>2418565</v>
      </c>
      <c r="B3219">
        <v>1</v>
      </c>
      <c r="C3219" t="s">
        <v>81</v>
      </c>
      <c r="D3219" t="s">
        <v>112</v>
      </c>
      <c r="E3219" t="s">
        <v>174</v>
      </c>
      <c r="F3219" t="s">
        <v>3640</v>
      </c>
      <c r="G3219" t="s">
        <v>143</v>
      </c>
      <c r="H3219" t="s">
        <v>135</v>
      </c>
      <c r="I3219" t="s">
        <v>278</v>
      </c>
      <c r="J3219" t="s">
        <v>137</v>
      </c>
      <c r="K3219" t="s">
        <v>138</v>
      </c>
      <c r="L3219" t="s">
        <v>9495</v>
      </c>
      <c r="M3219" t="s">
        <v>9496</v>
      </c>
      <c r="N3219">
        <v>4.9166665999999998E-2</v>
      </c>
      <c r="O3219">
        <v>3</v>
      </c>
      <c r="P3219">
        <v>1291</v>
      </c>
      <c r="Q3219">
        <v>5</v>
      </c>
      <c r="R3219">
        <v>38</v>
      </c>
      <c r="S3219">
        <v>7</v>
      </c>
      <c r="T3219">
        <v>68</v>
      </c>
      <c r="U3219">
        <v>0</v>
      </c>
      <c r="V3219">
        <v>0</v>
      </c>
      <c r="W3219">
        <v>4.1301150370199997E-2</v>
      </c>
      <c r="X3219">
        <v>4.7100246095725211</v>
      </c>
      <c r="Y3219">
        <v>1.223309525446175</v>
      </c>
      <c r="Z3219">
        <v>0.20171050911166669</v>
      </c>
      <c r="AA3219">
        <v>3.5783710718421329</v>
      </c>
      <c r="AB3219">
        <v>2.2499533236595748</v>
      </c>
      <c r="AC3219">
        <v>0</v>
      </c>
      <c r="AD3219">
        <v>0</v>
      </c>
      <c r="AE3219">
        <v>12.004670190002271</v>
      </c>
    </row>
    <row r="3220" spans="1:31" x14ac:dyDescent="0.25">
      <c r="A3220">
        <v>2418204</v>
      </c>
      <c r="B3220">
        <v>1</v>
      </c>
      <c r="C3220" t="s">
        <v>80</v>
      </c>
      <c r="D3220" t="s">
        <v>105</v>
      </c>
      <c r="E3220" t="s">
        <v>174</v>
      </c>
      <c r="F3220" t="s">
        <v>3371</v>
      </c>
      <c r="G3220" t="s">
        <v>143</v>
      </c>
      <c r="H3220" t="s">
        <v>135</v>
      </c>
      <c r="I3220" t="s">
        <v>136</v>
      </c>
      <c r="J3220" t="s">
        <v>137</v>
      </c>
      <c r="K3220" t="s">
        <v>138</v>
      </c>
      <c r="L3220" t="s">
        <v>9497</v>
      </c>
      <c r="M3220" t="s">
        <v>9498</v>
      </c>
      <c r="N3220">
        <v>0.14583333300000001</v>
      </c>
      <c r="O3220">
        <v>4</v>
      </c>
      <c r="P3220">
        <v>6076</v>
      </c>
      <c r="Q3220">
        <v>8</v>
      </c>
      <c r="R3220">
        <v>448</v>
      </c>
      <c r="S3220">
        <v>39</v>
      </c>
      <c r="T3220">
        <v>572</v>
      </c>
      <c r="U3220">
        <v>6</v>
      </c>
      <c r="V3220">
        <v>3</v>
      </c>
      <c r="W3220">
        <v>0.43585401908124999</v>
      </c>
      <c r="X3220">
        <v>180.67622482535845</v>
      </c>
      <c r="Y3220">
        <v>17.572076612574168</v>
      </c>
      <c r="Z3220">
        <v>15.289181189795633</v>
      </c>
      <c r="AA3220">
        <v>60.470518793159989</v>
      </c>
      <c r="AB3220">
        <v>67.694763439801505</v>
      </c>
      <c r="AC3220">
        <v>102.93495622283973</v>
      </c>
      <c r="AD3220">
        <v>0.47226154828125005</v>
      </c>
      <c r="AE3220">
        <v>445.545836650892</v>
      </c>
    </row>
    <row r="3221" spans="1:31" x14ac:dyDescent="0.25">
      <c r="A3221">
        <v>2417878</v>
      </c>
      <c r="B3221">
        <v>1</v>
      </c>
      <c r="C3221" t="s">
        <v>80</v>
      </c>
      <c r="D3221" t="s">
        <v>91</v>
      </c>
      <c r="E3221" t="s">
        <v>288</v>
      </c>
      <c r="F3221" t="s">
        <v>9499</v>
      </c>
      <c r="G3221" t="s">
        <v>176</v>
      </c>
      <c r="H3221" t="s">
        <v>149</v>
      </c>
      <c r="I3221" t="s">
        <v>136</v>
      </c>
      <c r="J3221" t="s">
        <v>137</v>
      </c>
      <c r="K3221" t="s">
        <v>159</v>
      </c>
      <c r="L3221" t="s">
        <v>9500</v>
      </c>
      <c r="M3221" t="s">
        <v>9501</v>
      </c>
      <c r="N3221">
        <v>2.8661111109999999</v>
      </c>
      <c r="O3221">
        <v>0</v>
      </c>
      <c r="P3221">
        <v>83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48.45244665591656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48.45244665591656</v>
      </c>
    </row>
    <row r="3222" spans="1:31" x14ac:dyDescent="0.25">
      <c r="A3222">
        <v>2417686</v>
      </c>
      <c r="B3222">
        <v>1</v>
      </c>
      <c r="C3222" t="s">
        <v>81</v>
      </c>
      <c r="D3222" t="s">
        <v>127</v>
      </c>
      <c r="E3222" t="s">
        <v>162</v>
      </c>
      <c r="F3222" t="s">
        <v>9502</v>
      </c>
      <c r="G3222" t="s">
        <v>268</v>
      </c>
      <c r="H3222" t="s">
        <v>149</v>
      </c>
      <c r="I3222" t="s">
        <v>136</v>
      </c>
      <c r="J3222" t="s">
        <v>137</v>
      </c>
      <c r="K3222" t="s">
        <v>138</v>
      </c>
      <c r="L3222" t="s">
        <v>9503</v>
      </c>
      <c r="M3222" t="s">
        <v>9504</v>
      </c>
      <c r="N3222">
        <v>1.803055555</v>
      </c>
      <c r="O3222">
        <v>0</v>
      </c>
      <c r="P3222">
        <v>39</v>
      </c>
      <c r="Q3222">
        <v>0</v>
      </c>
      <c r="R3222">
        <v>16</v>
      </c>
      <c r="S3222">
        <v>0</v>
      </c>
      <c r="T3222">
        <v>1</v>
      </c>
      <c r="U3222">
        <v>0</v>
      </c>
      <c r="V3222">
        <v>0</v>
      </c>
      <c r="W3222">
        <v>0</v>
      </c>
      <c r="X3222">
        <v>12.572410108090287</v>
      </c>
      <c r="Y3222">
        <v>0</v>
      </c>
      <c r="Z3222">
        <v>3.5710711987500002E-4</v>
      </c>
      <c r="AA3222">
        <v>0</v>
      </c>
      <c r="AB3222">
        <v>5.3762620250000003E-6</v>
      </c>
      <c r="AC3222">
        <v>0</v>
      </c>
      <c r="AD3222">
        <v>0</v>
      </c>
      <c r="AE3222">
        <v>12.572772591472187</v>
      </c>
    </row>
    <row r="3223" spans="1:31" x14ac:dyDescent="0.25">
      <c r="A3223">
        <v>2418273</v>
      </c>
      <c r="B3223">
        <v>1</v>
      </c>
      <c r="C3223" t="s">
        <v>80</v>
      </c>
      <c r="D3223" t="s">
        <v>93</v>
      </c>
      <c r="E3223" t="s">
        <v>132</v>
      </c>
      <c r="F3223" t="s">
        <v>9505</v>
      </c>
      <c r="G3223" t="s">
        <v>215</v>
      </c>
      <c r="H3223" t="s">
        <v>135</v>
      </c>
      <c r="I3223" t="s">
        <v>136</v>
      </c>
      <c r="J3223" t="s">
        <v>137</v>
      </c>
      <c r="K3223" t="s">
        <v>138</v>
      </c>
      <c r="L3223" t="s">
        <v>9506</v>
      </c>
      <c r="M3223" t="s">
        <v>9507</v>
      </c>
      <c r="N3223">
        <v>3.6947222219999998</v>
      </c>
      <c r="O3223">
        <v>0</v>
      </c>
      <c r="P3223">
        <v>110</v>
      </c>
      <c r="Q3223">
        <v>0</v>
      </c>
      <c r="R3223">
        <v>31</v>
      </c>
      <c r="S3223">
        <v>0</v>
      </c>
      <c r="T3223">
        <v>26</v>
      </c>
      <c r="U3223">
        <v>0</v>
      </c>
      <c r="V3223">
        <v>0</v>
      </c>
      <c r="W3223">
        <v>0</v>
      </c>
      <c r="X3223">
        <v>92.008537896453149</v>
      </c>
      <c r="Y3223">
        <v>0</v>
      </c>
      <c r="Z3223">
        <v>124.43372486168104</v>
      </c>
      <c r="AA3223">
        <v>0</v>
      </c>
      <c r="AB3223">
        <v>46.227477106748992</v>
      </c>
      <c r="AC3223">
        <v>0</v>
      </c>
      <c r="AD3223">
        <v>0</v>
      </c>
      <c r="AE3223">
        <v>262.66973986488318</v>
      </c>
    </row>
    <row r="3224" spans="1:31" x14ac:dyDescent="0.25">
      <c r="A3224">
        <v>2418519</v>
      </c>
      <c r="B3224">
        <v>1</v>
      </c>
      <c r="C3224" t="s">
        <v>80</v>
      </c>
      <c r="D3224" t="s">
        <v>104</v>
      </c>
      <c r="E3224" t="s">
        <v>146</v>
      </c>
      <c r="F3224" t="s">
        <v>9508</v>
      </c>
      <c r="G3224" t="s">
        <v>148</v>
      </c>
      <c r="H3224" t="s">
        <v>149</v>
      </c>
      <c r="I3224" t="s">
        <v>136</v>
      </c>
      <c r="J3224" t="s">
        <v>137</v>
      </c>
      <c r="K3224" t="s">
        <v>138</v>
      </c>
      <c r="L3224" t="s">
        <v>9509</v>
      </c>
      <c r="M3224" t="s">
        <v>9510</v>
      </c>
      <c r="N3224">
        <v>0.86138888800000002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0.14730014659400834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0.14730014659400834</v>
      </c>
    </row>
    <row r="3225" spans="1:31" x14ac:dyDescent="0.25">
      <c r="A3225">
        <v>2417855</v>
      </c>
      <c r="B3225">
        <v>1</v>
      </c>
      <c r="C3225" t="s">
        <v>80</v>
      </c>
      <c r="D3225" t="s">
        <v>87</v>
      </c>
      <c r="E3225" t="s">
        <v>146</v>
      </c>
      <c r="F3225" t="s">
        <v>9511</v>
      </c>
      <c r="G3225" t="s">
        <v>199</v>
      </c>
      <c r="H3225" t="s">
        <v>149</v>
      </c>
      <c r="I3225" t="s">
        <v>136</v>
      </c>
      <c r="J3225" t="s">
        <v>137</v>
      </c>
      <c r="K3225" t="s">
        <v>138</v>
      </c>
      <c r="L3225" t="s">
        <v>9512</v>
      </c>
      <c r="M3225" t="s">
        <v>9513</v>
      </c>
      <c r="N3225">
        <v>2.543055555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1.0086359346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1.0086359346</v>
      </c>
    </row>
    <row r="3226" spans="1:31" x14ac:dyDescent="0.25">
      <c r="A3226">
        <v>2417709</v>
      </c>
      <c r="B3226">
        <v>1</v>
      </c>
      <c r="C3226" t="s">
        <v>80</v>
      </c>
      <c r="D3226" t="s">
        <v>106</v>
      </c>
      <c r="E3226" t="s">
        <v>174</v>
      </c>
      <c r="F3226" t="s">
        <v>9514</v>
      </c>
      <c r="G3226" t="s">
        <v>154</v>
      </c>
      <c r="H3226" t="s">
        <v>135</v>
      </c>
      <c r="I3226" t="s">
        <v>136</v>
      </c>
      <c r="J3226" t="s">
        <v>137</v>
      </c>
      <c r="K3226" t="s">
        <v>138</v>
      </c>
      <c r="L3226" t="s">
        <v>9515</v>
      </c>
      <c r="M3226" t="s">
        <v>9516</v>
      </c>
      <c r="N3226">
        <v>0.62888888799999998</v>
      </c>
      <c r="O3226">
        <v>1</v>
      </c>
      <c r="P3226">
        <v>0</v>
      </c>
      <c r="Q3226">
        <v>2</v>
      </c>
      <c r="R3226">
        <v>0</v>
      </c>
      <c r="S3226">
        <v>2</v>
      </c>
      <c r="T3226">
        <v>0</v>
      </c>
      <c r="U3226">
        <v>3</v>
      </c>
      <c r="V3226">
        <v>0</v>
      </c>
      <c r="W3226">
        <v>0.11765697107520001</v>
      </c>
      <c r="X3226">
        <v>0</v>
      </c>
      <c r="Y3226">
        <v>0.17770443071980002</v>
      </c>
      <c r="Z3226">
        <v>0</v>
      </c>
      <c r="AA3226">
        <v>6.9704297805486002</v>
      </c>
      <c r="AB3226">
        <v>0</v>
      </c>
      <c r="AC3226">
        <v>27.028919576495468</v>
      </c>
      <c r="AD3226">
        <v>0</v>
      </c>
      <c r="AE3226">
        <v>34.294710758839067</v>
      </c>
    </row>
    <row r="3227" spans="1:31" x14ac:dyDescent="0.25">
      <c r="A3227">
        <v>2418373</v>
      </c>
      <c r="B3227">
        <v>1</v>
      </c>
      <c r="C3227" t="s">
        <v>80</v>
      </c>
      <c r="D3227" t="s">
        <v>96</v>
      </c>
      <c r="E3227" t="s">
        <v>146</v>
      </c>
      <c r="F3227" t="s">
        <v>9517</v>
      </c>
      <c r="G3227" t="s">
        <v>282</v>
      </c>
      <c r="H3227" t="s">
        <v>149</v>
      </c>
      <c r="I3227" t="s">
        <v>136</v>
      </c>
      <c r="J3227" t="s">
        <v>137</v>
      </c>
      <c r="K3227" t="s">
        <v>138</v>
      </c>
      <c r="L3227" t="s">
        <v>9518</v>
      </c>
      <c r="M3227" t="s">
        <v>9519</v>
      </c>
      <c r="N3227">
        <v>2.6702777769999999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2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43.380634143103947</v>
      </c>
      <c r="AC3227">
        <v>0</v>
      </c>
      <c r="AD3227">
        <v>0</v>
      </c>
      <c r="AE3227">
        <v>43.380634143103947</v>
      </c>
    </row>
    <row r="3228" spans="1:31" x14ac:dyDescent="0.25">
      <c r="A3228">
        <v>2418496</v>
      </c>
      <c r="B3228">
        <v>1</v>
      </c>
      <c r="C3228" t="s">
        <v>81</v>
      </c>
      <c r="D3228" t="s">
        <v>127</v>
      </c>
      <c r="E3228" t="s">
        <v>146</v>
      </c>
      <c r="F3228" t="s">
        <v>9520</v>
      </c>
      <c r="G3228" t="s">
        <v>148</v>
      </c>
      <c r="H3228" t="s">
        <v>149</v>
      </c>
      <c r="I3228" t="s">
        <v>136</v>
      </c>
      <c r="J3228" t="s">
        <v>137</v>
      </c>
      <c r="K3228" t="s">
        <v>138</v>
      </c>
      <c r="L3228" t="s">
        <v>9521</v>
      </c>
      <c r="M3228" t="s">
        <v>9522</v>
      </c>
      <c r="N3228">
        <v>1.49</v>
      </c>
      <c r="O3228">
        <v>0</v>
      </c>
      <c r="P3228">
        <v>5</v>
      </c>
      <c r="Q3228">
        <v>0</v>
      </c>
      <c r="R3228">
        <v>0</v>
      </c>
      <c r="S3228">
        <v>0</v>
      </c>
      <c r="T3228">
        <v>1</v>
      </c>
      <c r="U3228">
        <v>0</v>
      </c>
      <c r="V3228">
        <v>0</v>
      </c>
      <c r="W3228">
        <v>0</v>
      </c>
      <c r="X3228">
        <v>1.3514957339960001</v>
      </c>
      <c r="Y3228">
        <v>0</v>
      </c>
      <c r="Z3228">
        <v>0</v>
      </c>
      <c r="AA3228">
        <v>0</v>
      </c>
      <c r="AB3228">
        <v>0.25274982367158333</v>
      </c>
      <c r="AC3228">
        <v>0</v>
      </c>
      <c r="AD3228">
        <v>0</v>
      </c>
      <c r="AE3228">
        <v>1.6042455576675834</v>
      </c>
    </row>
    <row r="3229" spans="1:31" x14ac:dyDescent="0.25">
      <c r="A3229">
        <v>2417749</v>
      </c>
      <c r="B3229">
        <v>1</v>
      </c>
      <c r="C3229" t="s">
        <v>80</v>
      </c>
      <c r="D3229" t="s">
        <v>82</v>
      </c>
      <c r="E3229" t="s">
        <v>288</v>
      </c>
      <c r="F3229" t="s">
        <v>4737</v>
      </c>
      <c r="G3229" t="s">
        <v>164</v>
      </c>
      <c r="H3229" t="s">
        <v>149</v>
      </c>
      <c r="I3229" t="s">
        <v>136</v>
      </c>
      <c r="J3229" t="s">
        <v>137</v>
      </c>
      <c r="K3229" t="s">
        <v>138</v>
      </c>
      <c r="L3229" t="s">
        <v>9523</v>
      </c>
      <c r="M3229" t="s">
        <v>9524</v>
      </c>
      <c r="N3229">
        <v>1.041388888</v>
      </c>
      <c r="O3229">
        <v>0</v>
      </c>
      <c r="P3229">
        <v>4</v>
      </c>
      <c r="Q3229">
        <v>0</v>
      </c>
      <c r="R3229">
        <v>0</v>
      </c>
      <c r="S3229">
        <v>0</v>
      </c>
      <c r="T3229">
        <v>21</v>
      </c>
      <c r="U3229">
        <v>0</v>
      </c>
      <c r="V3229">
        <v>1</v>
      </c>
      <c r="W3229">
        <v>0</v>
      </c>
      <c r="X3229">
        <v>0.36999564872342505</v>
      </c>
      <c r="Y3229">
        <v>0</v>
      </c>
      <c r="Z3229">
        <v>0</v>
      </c>
      <c r="AA3229">
        <v>0</v>
      </c>
      <c r="AB3229">
        <v>18.674930901481154</v>
      </c>
      <c r="AC3229">
        <v>0</v>
      </c>
      <c r="AD3229">
        <v>1.9127901152414251</v>
      </c>
      <c r="AE3229">
        <v>20.957716665446004</v>
      </c>
    </row>
    <row r="3230" spans="1:31" x14ac:dyDescent="0.25">
      <c r="A3230">
        <v>2418081</v>
      </c>
      <c r="B3230">
        <v>1</v>
      </c>
      <c r="C3230" t="s">
        <v>80</v>
      </c>
      <c r="D3230" t="s">
        <v>106</v>
      </c>
      <c r="E3230" t="s">
        <v>132</v>
      </c>
      <c r="F3230" t="s">
        <v>9525</v>
      </c>
      <c r="G3230" t="s">
        <v>3387</v>
      </c>
      <c r="H3230" t="s">
        <v>135</v>
      </c>
      <c r="I3230" t="s">
        <v>136</v>
      </c>
      <c r="J3230" t="s">
        <v>137</v>
      </c>
      <c r="K3230" t="s">
        <v>138</v>
      </c>
      <c r="L3230" t="s">
        <v>9526</v>
      </c>
      <c r="M3230" t="s">
        <v>9527</v>
      </c>
      <c r="N3230">
        <v>0.46555555500000001</v>
      </c>
      <c r="O3230">
        <v>0</v>
      </c>
      <c r="P3230">
        <v>271</v>
      </c>
      <c r="Q3230">
        <v>0</v>
      </c>
      <c r="R3230">
        <v>4</v>
      </c>
      <c r="S3230">
        <v>0</v>
      </c>
      <c r="T3230">
        <v>24</v>
      </c>
      <c r="U3230">
        <v>0</v>
      </c>
      <c r="V3230">
        <v>0</v>
      </c>
      <c r="W3230">
        <v>0</v>
      </c>
      <c r="X3230">
        <v>19.513444599856363</v>
      </c>
      <c r="Y3230">
        <v>0</v>
      </c>
      <c r="Z3230">
        <v>0.36373088143915</v>
      </c>
      <c r="AA3230">
        <v>0</v>
      </c>
      <c r="AB3230">
        <v>14.913474703729072</v>
      </c>
      <c r="AC3230">
        <v>0</v>
      </c>
      <c r="AD3230">
        <v>0</v>
      </c>
      <c r="AE3230">
        <v>34.790650185024589</v>
      </c>
    </row>
    <row r="3231" spans="1:31" x14ac:dyDescent="0.25">
      <c r="A3231">
        <v>2418041</v>
      </c>
      <c r="B3231">
        <v>1</v>
      </c>
      <c r="C3231" t="s">
        <v>80</v>
      </c>
      <c r="D3231" t="s">
        <v>97</v>
      </c>
      <c r="E3231" t="s">
        <v>146</v>
      </c>
      <c r="F3231" t="s">
        <v>9528</v>
      </c>
      <c r="G3231" t="s">
        <v>148</v>
      </c>
      <c r="H3231" t="s">
        <v>149</v>
      </c>
      <c r="I3231" t="s">
        <v>136</v>
      </c>
      <c r="J3231" t="s">
        <v>137</v>
      </c>
      <c r="K3231" t="s">
        <v>138</v>
      </c>
      <c r="L3231" t="s">
        <v>9529</v>
      </c>
      <c r="M3231" t="s">
        <v>9530</v>
      </c>
      <c r="N3231">
        <v>0.64583333300000001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0.86409743547812501</v>
      </c>
      <c r="AC3231">
        <v>0</v>
      </c>
      <c r="AD3231">
        <v>0</v>
      </c>
      <c r="AE3231">
        <v>0.86409743547812501</v>
      </c>
    </row>
    <row r="3232" spans="1:31" x14ac:dyDescent="0.25">
      <c r="A3232">
        <v>2417815</v>
      </c>
      <c r="B3232">
        <v>1</v>
      </c>
      <c r="C3232" t="s">
        <v>81</v>
      </c>
      <c r="D3232" t="s">
        <v>113</v>
      </c>
      <c r="E3232" t="s">
        <v>162</v>
      </c>
      <c r="F3232" t="s">
        <v>9531</v>
      </c>
      <c r="G3232" t="s">
        <v>164</v>
      </c>
      <c r="H3232" t="s">
        <v>149</v>
      </c>
      <c r="I3232" t="s">
        <v>136</v>
      </c>
      <c r="J3232" t="s">
        <v>137</v>
      </c>
      <c r="K3232" t="s">
        <v>138</v>
      </c>
      <c r="L3232" t="s">
        <v>9532</v>
      </c>
      <c r="M3232" t="s">
        <v>9533</v>
      </c>
      <c r="N3232">
        <v>2.119722222</v>
      </c>
      <c r="O3232">
        <v>0</v>
      </c>
      <c r="P3232">
        <v>7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0.68331423069550012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0.68331423069550012</v>
      </c>
    </row>
    <row r="3233" spans="1:31" x14ac:dyDescent="0.25">
      <c r="A3233">
        <v>2417792</v>
      </c>
      <c r="B3233">
        <v>1</v>
      </c>
      <c r="C3233" t="s">
        <v>80</v>
      </c>
      <c r="D3233" t="s">
        <v>82</v>
      </c>
      <c r="E3233" t="s">
        <v>146</v>
      </c>
      <c r="F3233" t="s">
        <v>9534</v>
      </c>
      <c r="G3233" t="s">
        <v>282</v>
      </c>
      <c r="H3233" t="s">
        <v>149</v>
      </c>
      <c r="I3233" t="s">
        <v>136</v>
      </c>
      <c r="J3233" t="s">
        <v>137</v>
      </c>
      <c r="K3233" t="s">
        <v>138</v>
      </c>
      <c r="L3233" t="s">
        <v>9535</v>
      </c>
      <c r="M3233" t="s">
        <v>9536</v>
      </c>
      <c r="N3233">
        <v>3.2630555550000002</v>
      </c>
      <c r="O3233">
        <v>0</v>
      </c>
      <c r="P3233">
        <v>10</v>
      </c>
      <c r="Q3233">
        <v>0</v>
      </c>
      <c r="R3233">
        <v>0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4.1999283743368245</v>
      </c>
      <c r="Y3233">
        <v>0</v>
      </c>
      <c r="Z3233">
        <v>0</v>
      </c>
      <c r="AA3233">
        <v>0</v>
      </c>
      <c r="AB3233">
        <v>0.63939549147074992</v>
      </c>
      <c r="AC3233">
        <v>0</v>
      </c>
      <c r="AD3233">
        <v>0</v>
      </c>
      <c r="AE3233">
        <v>4.8393238658075743</v>
      </c>
    </row>
    <row r="3234" spans="1:31" x14ac:dyDescent="0.25">
      <c r="A3234">
        <v>2417958</v>
      </c>
      <c r="B3234">
        <v>1</v>
      </c>
      <c r="C3234" t="s">
        <v>80</v>
      </c>
      <c r="D3234" t="s">
        <v>99</v>
      </c>
      <c r="E3234" t="s">
        <v>146</v>
      </c>
      <c r="F3234" t="s">
        <v>9537</v>
      </c>
      <c r="G3234" t="s">
        <v>148</v>
      </c>
      <c r="H3234" t="s">
        <v>149</v>
      </c>
      <c r="I3234" t="s">
        <v>136</v>
      </c>
      <c r="J3234" t="s">
        <v>137</v>
      </c>
      <c r="K3234" t="s">
        <v>138</v>
      </c>
      <c r="L3234" t="s">
        <v>9538</v>
      </c>
      <c r="M3234" t="s">
        <v>9539</v>
      </c>
      <c r="N3234">
        <v>6.1966666659999996</v>
      </c>
      <c r="O3234">
        <v>0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</row>
    <row r="3235" spans="1:31" x14ac:dyDescent="0.25">
      <c r="A3235">
        <v>2418599</v>
      </c>
      <c r="B3235">
        <v>1</v>
      </c>
      <c r="C3235" t="s">
        <v>81</v>
      </c>
      <c r="D3235" t="s">
        <v>127</v>
      </c>
      <c r="E3235" t="s">
        <v>141</v>
      </c>
      <c r="F3235" t="s">
        <v>372</v>
      </c>
      <c r="G3235" t="s">
        <v>143</v>
      </c>
      <c r="H3235" t="s">
        <v>135</v>
      </c>
      <c r="I3235" t="s">
        <v>136</v>
      </c>
      <c r="J3235" t="s">
        <v>137</v>
      </c>
      <c r="K3235" t="s">
        <v>138</v>
      </c>
      <c r="L3235" t="s">
        <v>9540</v>
      </c>
      <c r="M3235" t="s">
        <v>9541</v>
      </c>
      <c r="N3235">
        <v>0.69166666600000004</v>
      </c>
      <c r="O3235">
        <v>6</v>
      </c>
      <c r="P3235">
        <v>493</v>
      </c>
      <c r="Q3235">
        <v>84</v>
      </c>
      <c r="R3235">
        <v>76</v>
      </c>
      <c r="S3235">
        <v>17</v>
      </c>
      <c r="T3235">
        <v>38</v>
      </c>
      <c r="U3235">
        <v>4</v>
      </c>
      <c r="V3235">
        <v>0</v>
      </c>
      <c r="W3235">
        <v>0.45305682657525004</v>
      </c>
      <c r="X3235">
        <v>46.951589212072527</v>
      </c>
      <c r="Y3235">
        <v>15.471379809697488</v>
      </c>
      <c r="Z3235">
        <v>7.7505588420964173</v>
      </c>
      <c r="AA3235">
        <v>276.40494205539994</v>
      </c>
      <c r="AB3235">
        <v>7.6590920194932472</v>
      </c>
      <c r="AC3235">
        <v>130.08481102852153</v>
      </c>
      <c r="AD3235">
        <v>0</v>
      </c>
      <c r="AE3235">
        <v>484.7754297938564</v>
      </c>
    </row>
    <row r="3236" spans="1:31" x14ac:dyDescent="0.25">
      <c r="A3236">
        <v>2417935</v>
      </c>
      <c r="B3236">
        <v>1</v>
      </c>
      <c r="C3236" t="s">
        <v>80</v>
      </c>
      <c r="D3236" t="s">
        <v>83</v>
      </c>
      <c r="E3236" t="s">
        <v>288</v>
      </c>
      <c r="F3236" t="s">
        <v>9542</v>
      </c>
      <c r="G3236" t="s">
        <v>176</v>
      </c>
      <c r="H3236" t="s">
        <v>149</v>
      </c>
      <c r="I3236" t="s">
        <v>136</v>
      </c>
      <c r="J3236" t="s">
        <v>137</v>
      </c>
      <c r="K3236" t="s">
        <v>159</v>
      </c>
      <c r="L3236" t="s">
        <v>9543</v>
      </c>
      <c r="M3236" t="s">
        <v>9544</v>
      </c>
      <c r="N3236">
        <v>3.4386111110000002</v>
      </c>
      <c r="O3236">
        <v>0</v>
      </c>
      <c r="P3236">
        <v>151</v>
      </c>
      <c r="Q3236">
        <v>0</v>
      </c>
      <c r="R3236">
        <v>0</v>
      </c>
      <c r="S3236">
        <v>0</v>
      </c>
      <c r="T3236">
        <v>10</v>
      </c>
      <c r="U3236">
        <v>0</v>
      </c>
      <c r="V3236">
        <v>2</v>
      </c>
      <c r="W3236">
        <v>0</v>
      </c>
      <c r="X3236">
        <v>104.85599899053474</v>
      </c>
      <c r="Y3236">
        <v>0</v>
      </c>
      <c r="Z3236">
        <v>0</v>
      </c>
      <c r="AA3236">
        <v>0</v>
      </c>
      <c r="AB3236">
        <v>39.229089206450851</v>
      </c>
      <c r="AC3236">
        <v>0</v>
      </c>
      <c r="AD3236">
        <v>118.53849608525492</v>
      </c>
      <c r="AE3236">
        <v>262.62358428224053</v>
      </c>
    </row>
    <row r="3237" spans="1:31" x14ac:dyDescent="0.25">
      <c r="A3237">
        <v>2418121</v>
      </c>
      <c r="B3237">
        <v>1</v>
      </c>
      <c r="C3237" t="s">
        <v>81</v>
      </c>
      <c r="D3237" t="s">
        <v>118</v>
      </c>
      <c r="E3237" t="s">
        <v>146</v>
      </c>
      <c r="F3237" t="s">
        <v>9545</v>
      </c>
      <c r="G3237" t="s">
        <v>148</v>
      </c>
      <c r="H3237" t="s">
        <v>149</v>
      </c>
      <c r="I3237" t="s">
        <v>136</v>
      </c>
      <c r="J3237" t="s">
        <v>137</v>
      </c>
      <c r="K3237" t="s">
        <v>138</v>
      </c>
      <c r="L3237" t="s">
        <v>9546</v>
      </c>
      <c r="M3237" t="s">
        <v>9547</v>
      </c>
      <c r="N3237">
        <v>4.4955555550000001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1.5150024210518085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1.5150024210518085</v>
      </c>
    </row>
    <row r="3238" spans="1:31" x14ac:dyDescent="0.25">
      <c r="A3238">
        <v>2417978</v>
      </c>
      <c r="B3238">
        <v>1</v>
      </c>
      <c r="C3238" t="s">
        <v>80</v>
      </c>
      <c r="D3238" t="s">
        <v>104</v>
      </c>
      <c r="E3238" t="s">
        <v>146</v>
      </c>
      <c r="F3238" t="s">
        <v>9548</v>
      </c>
      <c r="G3238" t="s">
        <v>199</v>
      </c>
      <c r="H3238" t="s">
        <v>149</v>
      </c>
      <c r="I3238" t="s">
        <v>136</v>
      </c>
      <c r="J3238" t="s">
        <v>137</v>
      </c>
      <c r="K3238" t="s">
        <v>138</v>
      </c>
      <c r="L3238" t="s">
        <v>9549</v>
      </c>
      <c r="M3238" t="s">
        <v>9550</v>
      </c>
      <c r="N3238">
        <v>6.9997222219999999</v>
      </c>
      <c r="O3238">
        <v>0</v>
      </c>
      <c r="P3238">
        <v>9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10.476091647746127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10.476091647746127</v>
      </c>
    </row>
    <row r="3239" spans="1:31" x14ac:dyDescent="0.25">
      <c r="A3239">
        <v>2418499</v>
      </c>
      <c r="B3239">
        <v>1</v>
      </c>
      <c r="C3239" t="s">
        <v>80</v>
      </c>
      <c r="D3239" t="s">
        <v>99</v>
      </c>
      <c r="E3239" t="s">
        <v>132</v>
      </c>
      <c r="F3239" t="s">
        <v>9551</v>
      </c>
      <c r="G3239" t="s">
        <v>154</v>
      </c>
      <c r="H3239" t="s">
        <v>135</v>
      </c>
      <c r="I3239" t="s">
        <v>136</v>
      </c>
      <c r="J3239" t="s">
        <v>137</v>
      </c>
      <c r="K3239" t="s">
        <v>138</v>
      </c>
      <c r="L3239" t="s">
        <v>9552</v>
      </c>
      <c r="M3239" t="s">
        <v>9553</v>
      </c>
      <c r="N3239">
        <v>0.265555555</v>
      </c>
      <c r="O3239">
        <v>0</v>
      </c>
      <c r="P3239">
        <v>1517</v>
      </c>
      <c r="Q3239">
        <v>0</v>
      </c>
      <c r="R3239">
        <v>1</v>
      </c>
      <c r="S3239">
        <v>5</v>
      </c>
      <c r="T3239">
        <v>180</v>
      </c>
      <c r="U3239">
        <v>0</v>
      </c>
      <c r="V3239">
        <v>0</v>
      </c>
      <c r="W3239">
        <v>0</v>
      </c>
      <c r="X3239">
        <v>69.440232582750355</v>
      </c>
      <c r="Y3239">
        <v>0</v>
      </c>
      <c r="Z3239">
        <v>0.23559122040160002</v>
      </c>
      <c r="AA3239">
        <v>3.7891166570979333</v>
      </c>
      <c r="AB3239">
        <v>58.968089058353208</v>
      </c>
      <c r="AC3239">
        <v>0</v>
      </c>
      <c r="AD3239">
        <v>0</v>
      </c>
      <c r="AE3239">
        <v>132.43302951860309</v>
      </c>
    </row>
    <row r="3240" spans="1:31" x14ac:dyDescent="0.25">
      <c r="A3240">
        <v>2418101</v>
      </c>
      <c r="B3240">
        <v>1</v>
      </c>
      <c r="C3240" t="s">
        <v>81</v>
      </c>
      <c r="D3240" t="s">
        <v>112</v>
      </c>
      <c r="E3240" t="s">
        <v>162</v>
      </c>
      <c r="F3240" t="s">
        <v>9554</v>
      </c>
      <c r="G3240" t="s">
        <v>471</v>
      </c>
      <c r="H3240" t="s">
        <v>149</v>
      </c>
      <c r="I3240" t="s">
        <v>136</v>
      </c>
      <c r="J3240" t="s">
        <v>137</v>
      </c>
      <c r="K3240" t="s">
        <v>138</v>
      </c>
      <c r="L3240" t="s">
        <v>9555</v>
      </c>
      <c r="M3240" t="s">
        <v>9556</v>
      </c>
      <c r="N3240">
        <v>1.644722222</v>
      </c>
      <c r="O3240">
        <v>0</v>
      </c>
      <c r="P3240">
        <v>8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</row>
    <row r="3241" spans="1:31" x14ac:dyDescent="0.25">
      <c r="A3241">
        <v>2417809</v>
      </c>
      <c r="B3241">
        <v>1</v>
      </c>
      <c r="C3241" t="s">
        <v>80</v>
      </c>
      <c r="D3241" t="s">
        <v>93</v>
      </c>
      <c r="E3241" t="s">
        <v>146</v>
      </c>
      <c r="F3241" t="s">
        <v>9557</v>
      </c>
      <c r="G3241" t="s">
        <v>148</v>
      </c>
      <c r="H3241" t="s">
        <v>149</v>
      </c>
      <c r="I3241" t="s">
        <v>136</v>
      </c>
      <c r="J3241" t="s">
        <v>137</v>
      </c>
      <c r="K3241" t="s">
        <v>138</v>
      </c>
      <c r="L3241" t="s">
        <v>9558</v>
      </c>
      <c r="M3241" t="s">
        <v>9559</v>
      </c>
      <c r="N3241">
        <v>1.009166666</v>
      </c>
      <c r="O3241">
        <v>0</v>
      </c>
      <c r="P3241">
        <v>4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0.93897977365395835</v>
      </c>
      <c r="Y3241">
        <v>0</v>
      </c>
      <c r="Z3241">
        <v>0</v>
      </c>
      <c r="AA3241">
        <v>0</v>
      </c>
      <c r="AB3241">
        <v>4.1984032601000004E-3</v>
      </c>
      <c r="AC3241">
        <v>0</v>
      </c>
      <c r="AD3241">
        <v>0</v>
      </c>
      <c r="AE3241">
        <v>0.94317817691405836</v>
      </c>
    </row>
    <row r="3242" spans="1:31" x14ac:dyDescent="0.25">
      <c r="A3242">
        <v>2418021</v>
      </c>
      <c r="B3242">
        <v>1</v>
      </c>
      <c r="C3242" t="s">
        <v>80</v>
      </c>
      <c r="D3242" t="s">
        <v>105</v>
      </c>
      <c r="E3242" t="s">
        <v>162</v>
      </c>
      <c r="F3242" t="s">
        <v>9560</v>
      </c>
      <c r="G3242" t="s">
        <v>348</v>
      </c>
      <c r="H3242" t="s">
        <v>149</v>
      </c>
      <c r="I3242" t="s">
        <v>136</v>
      </c>
      <c r="J3242" t="s">
        <v>137</v>
      </c>
      <c r="K3242" t="s">
        <v>138</v>
      </c>
      <c r="L3242" t="s">
        <v>9561</v>
      </c>
      <c r="M3242" t="s">
        <v>9562</v>
      </c>
      <c r="N3242">
        <v>1.733333333</v>
      </c>
      <c r="O3242">
        <v>0</v>
      </c>
      <c r="P3242">
        <v>81</v>
      </c>
      <c r="Q3242">
        <v>0</v>
      </c>
      <c r="R3242">
        <v>9</v>
      </c>
      <c r="S3242">
        <v>0</v>
      </c>
      <c r="T3242">
        <v>6</v>
      </c>
      <c r="U3242">
        <v>0</v>
      </c>
      <c r="V3242">
        <v>0</v>
      </c>
      <c r="W3242">
        <v>0</v>
      </c>
      <c r="X3242">
        <v>34.021784435010268</v>
      </c>
      <c r="Y3242">
        <v>0</v>
      </c>
      <c r="Z3242">
        <v>2.0465734591345752</v>
      </c>
      <c r="AA3242">
        <v>0</v>
      </c>
      <c r="AB3242">
        <v>7.2720473908274821</v>
      </c>
      <c r="AC3242">
        <v>0</v>
      </c>
      <c r="AD3242">
        <v>0</v>
      </c>
      <c r="AE3242">
        <v>43.340405284972327</v>
      </c>
    </row>
    <row r="3243" spans="1:31" x14ac:dyDescent="0.25">
      <c r="A3243">
        <v>2418270</v>
      </c>
      <c r="B3243">
        <v>1</v>
      </c>
      <c r="C3243" t="s">
        <v>81</v>
      </c>
      <c r="D3243" t="s">
        <v>117</v>
      </c>
      <c r="E3243" t="s">
        <v>152</v>
      </c>
      <c r="F3243" t="s">
        <v>9563</v>
      </c>
      <c r="G3243" t="s">
        <v>158</v>
      </c>
      <c r="H3243" t="s">
        <v>149</v>
      </c>
      <c r="I3243" t="s">
        <v>136</v>
      </c>
      <c r="J3243" t="s">
        <v>137</v>
      </c>
      <c r="K3243" t="s">
        <v>159</v>
      </c>
      <c r="L3243" t="s">
        <v>9564</v>
      </c>
      <c r="M3243" t="s">
        <v>9565</v>
      </c>
      <c r="N3243">
        <v>0.85361111099999998</v>
      </c>
      <c r="O3243">
        <v>0</v>
      </c>
      <c r="P3243">
        <v>44</v>
      </c>
      <c r="Q3243">
        <v>0</v>
      </c>
      <c r="R3243">
        <v>1</v>
      </c>
      <c r="S3243">
        <v>0</v>
      </c>
      <c r="T3243">
        <v>2</v>
      </c>
      <c r="U3243">
        <v>0</v>
      </c>
      <c r="V3243">
        <v>0</v>
      </c>
      <c r="W3243">
        <v>0</v>
      </c>
      <c r="X3243">
        <v>4.5869492820738005</v>
      </c>
      <c r="Y3243">
        <v>0</v>
      </c>
      <c r="Z3243">
        <v>0.31708188221155559</v>
      </c>
      <c r="AA3243">
        <v>0</v>
      </c>
      <c r="AB3243">
        <v>1.0250810483999999</v>
      </c>
      <c r="AC3243">
        <v>0</v>
      </c>
      <c r="AD3243">
        <v>0</v>
      </c>
      <c r="AE3243">
        <v>5.9291122126853555</v>
      </c>
    </row>
    <row r="3244" spans="1:31" x14ac:dyDescent="0.25">
      <c r="A3244">
        <v>2417872</v>
      </c>
      <c r="B3244">
        <v>1</v>
      </c>
      <c r="C3244" t="s">
        <v>80</v>
      </c>
      <c r="D3244" t="s">
        <v>82</v>
      </c>
      <c r="E3244" t="s">
        <v>152</v>
      </c>
      <c r="F3244" t="s">
        <v>9566</v>
      </c>
      <c r="G3244" t="s">
        <v>158</v>
      </c>
      <c r="H3244" t="s">
        <v>149</v>
      </c>
      <c r="I3244" t="s">
        <v>136</v>
      </c>
      <c r="J3244" t="s">
        <v>137</v>
      </c>
      <c r="K3244" t="s">
        <v>159</v>
      </c>
      <c r="L3244" t="s">
        <v>9567</v>
      </c>
      <c r="M3244" t="s">
        <v>9568</v>
      </c>
      <c r="N3244">
        <v>4.6202777770000001</v>
      </c>
      <c r="O3244">
        <v>0</v>
      </c>
      <c r="P3244">
        <v>300</v>
      </c>
      <c r="Q3244">
        <v>0</v>
      </c>
      <c r="R3244">
        <v>0</v>
      </c>
      <c r="S3244">
        <v>0</v>
      </c>
      <c r="T3244">
        <v>52</v>
      </c>
      <c r="U3244">
        <v>0</v>
      </c>
      <c r="V3244">
        <v>0</v>
      </c>
      <c r="W3244">
        <v>0</v>
      </c>
      <c r="X3244">
        <v>343.188966839187</v>
      </c>
      <c r="Y3244">
        <v>0</v>
      </c>
      <c r="Z3244">
        <v>0</v>
      </c>
      <c r="AA3244">
        <v>0</v>
      </c>
      <c r="AB3244">
        <v>427.4246629718383</v>
      </c>
      <c r="AC3244">
        <v>0</v>
      </c>
      <c r="AD3244">
        <v>0</v>
      </c>
      <c r="AE3244">
        <v>770.61362981102525</v>
      </c>
    </row>
    <row r="3245" spans="1:31" x14ac:dyDescent="0.25">
      <c r="A3245">
        <v>2418605</v>
      </c>
      <c r="B3245">
        <v>1</v>
      </c>
      <c r="C3245" t="s">
        <v>81</v>
      </c>
      <c r="D3245" t="s">
        <v>128</v>
      </c>
      <c r="E3245" t="s">
        <v>146</v>
      </c>
      <c r="F3245" t="s">
        <v>9569</v>
      </c>
      <c r="G3245" t="s">
        <v>282</v>
      </c>
      <c r="H3245" t="s">
        <v>149</v>
      </c>
      <c r="I3245" t="s">
        <v>136</v>
      </c>
      <c r="J3245" t="s">
        <v>137</v>
      </c>
      <c r="K3245" t="s">
        <v>138</v>
      </c>
      <c r="L3245" t="s">
        <v>9570</v>
      </c>
      <c r="M3245" t="s">
        <v>9571</v>
      </c>
      <c r="N3245">
        <v>0.90805555500000001</v>
      </c>
      <c r="O3245">
        <v>0</v>
      </c>
      <c r="P3245">
        <v>7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0.93067219448437499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0.93067219448437499</v>
      </c>
    </row>
    <row r="3246" spans="1:31" x14ac:dyDescent="0.25">
      <c r="A3246">
        <v>2417921</v>
      </c>
      <c r="B3246">
        <v>1</v>
      </c>
      <c r="C3246" t="s">
        <v>81</v>
      </c>
      <c r="D3246" t="s">
        <v>118</v>
      </c>
      <c r="E3246" t="s">
        <v>141</v>
      </c>
      <c r="F3246" t="s">
        <v>9572</v>
      </c>
      <c r="G3246" t="s">
        <v>158</v>
      </c>
      <c r="H3246" t="s">
        <v>135</v>
      </c>
      <c r="I3246" t="s">
        <v>136</v>
      </c>
      <c r="J3246" t="s">
        <v>137</v>
      </c>
      <c r="K3246" t="s">
        <v>159</v>
      </c>
      <c r="L3246" t="s">
        <v>9573</v>
      </c>
      <c r="M3246" t="s">
        <v>9574</v>
      </c>
      <c r="N3246">
        <v>5.0730555549999998</v>
      </c>
      <c r="O3246">
        <v>0</v>
      </c>
      <c r="P3246">
        <v>0</v>
      </c>
      <c r="Q3246">
        <v>2</v>
      </c>
      <c r="R3246">
        <v>60</v>
      </c>
      <c r="S3246">
        <v>1</v>
      </c>
      <c r="T3246">
        <v>4</v>
      </c>
      <c r="U3246">
        <v>0</v>
      </c>
      <c r="V3246">
        <v>0</v>
      </c>
      <c r="W3246">
        <v>0</v>
      </c>
      <c r="X3246">
        <v>0</v>
      </c>
      <c r="Y3246">
        <v>3.7864740124600007</v>
      </c>
      <c r="Z3246">
        <v>31.085897856032627</v>
      </c>
      <c r="AA3246">
        <v>7.6801161840178951</v>
      </c>
      <c r="AB3246">
        <v>17.0880028096236</v>
      </c>
      <c r="AC3246">
        <v>0</v>
      </c>
      <c r="AD3246">
        <v>0</v>
      </c>
      <c r="AE3246">
        <v>59.640490862134129</v>
      </c>
    </row>
    <row r="3247" spans="1:31" x14ac:dyDescent="0.25">
      <c r="A3247">
        <v>2418322</v>
      </c>
      <c r="B3247">
        <v>1</v>
      </c>
      <c r="C3247" t="s">
        <v>81</v>
      </c>
      <c r="D3247" t="s">
        <v>128</v>
      </c>
      <c r="E3247" t="s">
        <v>132</v>
      </c>
      <c r="F3247" t="s">
        <v>9575</v>
      </c>
      <c r="G3247" t="s">
        <v>215</v>
      </c>
      <c r="H3247" t="s">
        <v>135</v>
      </c>
      <c r="I3247" t="s">
        <v>136</v>
      </c>
      <c r="J3247" t="s">
        <v>137</v>
      </c>
      <c r="K3247" t="s">
        <v>138</v>
      </c>
      <c r="L3247" t="s">
        <v>9576</v>
      </c>
      <c r="M3247" t="s">
        <v>9577</v>
      </c>
      <c r="N3247">
        <v>4.4119444440000004</v>
      </c>
      <c r="O3247">
        <v>0</v>
      </c>
      <c r="P3247">
        <v>120</v>
      </c>
      <c r="Q3247">
        <v>0</v>
      </c>
      <c r="R3247">
        <v>4</v>
      </c>
      <c r="S3247">
        <v>0</v>
      </c>
      <c r="T3247">
        <v>11</v>
      </c>
      <c r="U3247">
        <v>0</v>
      </c>
      <c r="V3247">
        <v>0</v>
      </c>
      <c r="W3247">
        <v>0</v>
      </c>
      <c r="X3247">
        <v>55.085605231374167</v>
      </c>
      <c r="Y3247">
        <v>0</v>
      </c>
      <c r="Z3247">
        <v>20.688991366540005</v>
      </c>
      <c r="AA3247">
        <v>0</v>
      </c>
      <c r="AB3247">
        <v>16.458271596725144</v>
      </c>
      <c r="AC3247">
        <v>0</v>
      </c>
      <c r="AD3247">
        <v>0</v>
      </c>
      <c r="AE3247">
        <v>92.232868194639309</v>
      </c>
    </row>
    <row r="3248" spans="1:31" x14ac:dyDescent="0.25">
      <c r="A3248">
        <v>2417781</v>
      </c>
      <c r="B3248">
        <v>1</v>
      </c>
      <c r="C3248" t="s">
        <v>80</v>
      </c>
      <c r="D3248" t="s">
        <v>84</v>
      </c>
      <c r="E3248" t="s">
        <v>162</v>
      </c>
      <c r="F3248" t="s">
        <v>9578</v>
      </c>
      <c r="G3248" t="s">
        <v>268</v>
      </c>
      <c r="H3248" t="s">
        <v>149</v>
      </c>
      <c r="I3248" t="s">
        <v>136</v>
      </c>
      <c r="J3248" t="s">
        <v>137</v>
      </c>
      <c r="K3248" t="s">
        <v>138</v>
      </c>
      <c r="L3248" t="s">
        <v>9579</v>
      </c>
      <c r="M3248" t="s">
        <v>9580</v>
      </c>
      <c r="N3248">
        <v>5.8347222219999999</v>
      </c>
      <c r="O3248">
        <v>0</v>
      </c>
      <c r="P3248">
        <v>12</v>
      </c>
      <c r="Q3248">
        <v>0</v>
      </c>
      <c r="R3248">
        <v>0</v>
      </c>
      <c r="S3248">
        <v>0</v>
      </c>
      <c r="T3248">
        <v>2</v>
      </c>
      <c r="U3248">
        <v>0</v>
      </c>
      <c r="V3248">
        <v>0</v>
      </c>
      <c r="W3248">
        <v>0</v>
      </c>
      <c r="X3248">
        <v>15.265312800478032</v>
      </c>
      <c r="Y3248">
        <v>0</v>
      </c>
      <c r="Z3248">
        <v>0</v>
      </c>
      <c r="AA3248">
        <v>0</v>
      </c>
      <c r="AB3248">
        <v>8.1528282109309504</v>
      </c>
      <c r="AC3248">
        <v>0</v>
      </c>
      <c r="AD3248">
        <v>0</v>
      </c>
      <c r="AE3248">
        <v>23.418141011408984</v>
      </c>
    </row>
    <row r="3249" spans="1:31" x14ac:dyDescent="0.25">
      <c r="A3249">
        <v>2418382</v>
      </c>
      <c r="B3249">
        <v>1</v>
      </c>
      <c r="C3249" t="s">
        <v>80</v>
      </c>
      <c r="D3249" t="s">
        <v>97</v>
      </c>
      <c r="E3249" t="s">
        <v>132</v>
      </c>
      <c r="F3249" t="s">
        <v>9581</v>
      </c>
      <c r="G3249" t="s">
        <v>249</v>
      </c>
      <c r="H3249" t="s">
        <v>135</v>
      </c>
      <c r="I3249" t="s">
        <v>136</v>
      </c>
      <c r="J3249" t="s">
        <v>137</v>
      </c>
      <c r="K3249" t="s">
        <v>138</v>
      </c>
      <c r="L3249" t="s">
        <v>9582</v>
      </c>
      <c r="M3249" t="s">
        <v>9583</v>
      </c>
      <c r="N3249">
        <v>4.6219444440000004</v>
      </c>
      <c r="O3249">
        <v>0</v>
      </c>
      <c r="P3249">
        <v>581</v>
      </c>
      <c r="Q3249">
        <v>0</v>
      </c>
      <c r="R3249">
        <v>5</v>
      </c>
      <c r="S3249">
        <v>0</v>
      </c>
      <c r="T3249">
        <v>57</v>
      </c>
      <c r="U3249">
        <v>0</v>
      </c>
      <c r="V3249">
        <v>0</v>
      </c>
      <c r="W3249">
        <v>0</v>
      </c>
      <c r="X3249">
        <v>640.10721028270234</v>
      </c>
      <c r="Y3249">
        <v>0</v>
      </c>
      <c r="Z3249">
        <v>1.8197231105628333</v>
      </c>
      <c r="AA3249">
        <v>0</v>
      </c>
      <c r="AB3249">
        <v>282.66003449758972</v>
      </c>
      <c r="AC3249">
        <v>0</v>
      </c>
      <c r="AD3249">
        <v>0</v>
      </c>
      <c r="AE3249">
        <v>924.58696789085479</v>
      </c>
    </row>
    <row r="3250" spans="1:31" x14ac:dyDescent="0.25">
      <c r="A3250">
        <v>2418339</v>
      </c>
      <c r="B3250">
        <v>1</v>
      </c>
      <c r="C3250" t="s">
        <v>80</v>
      </c>
      <c r="D3250" t="s">
        <v>92</v>
      </c>
      <c r="E3250" t="s">
        <v>146</v>
      </c>
      <c r="F3250" t="s">
        <v>9584</v>
      </c>
      <c r="G3250" t="s">
        <v>148</v>
      </c>
      <c r="H3250" t="s">
        <v>149</v>
      </c>
      <c r="I3250" t="s">
        <v>136</v>
      </c>
      <c r="J3250" t="s">
        <v>137</v>
      </c>
      <c r="K3250" t="s">
        <v>138</v>
      </c>
      <c r="L3250" t="s">
        <v>9585</v>
      </c>
      <c r="M3250" t="s">
        <v>9586</v>
      </c>
      <c r="N3250">
        <v>1.8461111109999999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0.83094461915302498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0.83094461915302498</v>
      </c>
    </row>
    <row r="3251" spans="1:31" x14ac:dyDescent="0.25">
      <c r="A3251">
        <v>2417695</v>
      </c>
      <c r="B3251">
        <v>1</v>
      </c>
      <c r="C3251" t="s">
        <v>80</v>
      </c>
      <c r="D3251" t="s">
        <v>106</v>
      </c>
      <c r="E3251" t="s">
        <v>162</v>
      </c>
      <c r="F3251" t="s">
        <v>8350</v>
      </c>
      <c r="G3251" t="s">
        <v>164</v>
      </c>
      <c r="H3251" t="s">
        <v>149</v>
      </c>
      <c r="I3251" t="s">
        <v>136</v>
      </c>
      <c r="J3251" t="s">
        <v>137</v>
      </c>
      <c r="K3251" t="s">
        <v>138</v>
      </c>
      <c r="L3251" t="s">
        <v>9587</v>
      </c>
      <c r="M3251" t="s">
        <v>9588</v>
      </c>
      <c r="N3251">
        <v>1.9016666659999999</v>
      </c>
      <c r="O3251">
        <v>0</v>
      </c>
      <c r="P3251">
        <v>5</v>
      </c>
      <c r="Q3251">
        <v>0</v>
      </c>
      <c r="R3251">
        <v>5</v>
      </c>
      <c r="S3251">
        <v>0</v>
      </c>
      <c r="T3251">
        <v>3</v>
      </c>
      <c r="U3251">
        <v>0</v>
      </c>
      <c r="V3251">
        <v>0</v>
      </c>
      <c r="W3251">
        <v>0</v>
      </c>
      <c r="X3251">
        <v>1.5690582144540417</v>
      </c>
      <c r="Y3251">
        <v>0</v>
      </c>
      <c r="Z3251">
        <v>6.1833131103615084</v>
      </c>
      <c r="AA3251">
        <v>0</v>
      </c>
      <c r="AB3251">
        <v>3.2086798960128258</v>
      </c>
      <c r="AC3251">
        <v>0</v>
      </c>
      <c r="AD3251">
        <v>0</v>
      </c>
      <c r="AE3251">
        <v>10.961051220828377</v>
      </c>
    </row>
    <row r="3252" spans="1:31" x14ac:dyDescent="0.25">
      <c r="A3252">
        <v>2417698</v>
      </c>
      <c r="B3252">
        <v>1</v>
      </c>
      <c r="C3252" t="s">
        <v>80</v>
      </c>
      <c r="D3252" t="s">
        <v>88</v>
      </c>
      <c r="E3252" t="s">
        <v>132</v>
      </c>
      <c r="F3252" t="s">
        <v>1261</v>
      </c>
      <c r="G3252" t="s">
        <v>158</v>
      </c>
      <c r="H3252" t="s">
        <v>135</v>
      </c>
      <c r="I3252" t="s">
        <v>136</v>
      </c>
      <c r="J3252" t="s">
        <v>137</v>
      </c>
      <c r="K3252" t="s">
        <v>159</v>
      </c>
      <c r="L3252" t="s">
        <v>9589</v>
      </c>
      <c r="M3252" t="s">
        <v>9590</v>
      </c>
      <c r="N3252">
        <v>1.338055555</v>
      </c>
      <c r="O3252">
        <v>0</v>
      </c>
      <c r="P3252">
        <v>653</v>
      </c>
      <c r="Q3252">
        <v>0</v>
      </c>
      <c r="R3252">
        <v>0</v>
      </c>
      <c r="S3252">
        <v>16</v>
      </c>
      <c r="T3252">
        <v>193</v>
      </c>
      <c r="U3252">
        <v>9</v>
      </c>
      <c r="V3252">
        <v>2</v>
      </c>
      <c r="W3252">
        <v>0</v>
      </c>
      <c r="X3252">
        <v>295.32312200889697</v>
      </c>
      <c r="Y3252">
        <v>0</v>
      </c>
      <c r="Z3252">
        <v>0</v>
      </c>
      <c r="AA3252">
        <v>341.79217686126333</v>
      </c>
      <c r="AB3252">
        <v>301.08102582932099</v>
      </c>
      <c r="AC3252">
        <v>842.97868176043266</v>
      </c>
      <c r="AD3252">
        <v>72.12825403792084</v>
      </c>
      <c r="AE3252">
        <v>1853.303260497835</v>
      </c>
    </row>
    <row r="3253" spans="1:31" x14ac:dyDescent="0.25">
      <c r="A3253">
        <v>2418090</v>
      </c>
      <c r="B3253">
        <v>1</v>
      </c>
      <c r="C3253" t="s">
        <v>80</v>
      </c>
      <c r="D3253" t="s">
        <v>97</v>
      </c>
      <c r="E3253" t="s">
        <v>146</v>
      </c>
      <c r="F3253" t="s">
        <v>5145</v>
      </c>
      <c r="G3253" t="s">
        <v>199</v>
      </c>
      <c r="H3253" t="s">
        <v>149</v>
      </c>
      <c r="I3253" t="s">
        <v>136</v>
      </c>
      <c r="J3253" t="s">
        <v>137</v>
      </c>
      <c r="K3253" t="s">
        <v>138</v>
      </c>
      <c r="L3253" t="s">
        <v>9591</v>
      </c>
      <c r="M3253" t="s">
        <v>9592</v>
      </c>
      <c r="N3253">
        <v>5.2627777770000002</v>
      </c>
      <c r="O3253">
        <v>0</v>
      </c>
      <c r="P3253">
        <v>2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6.0956210584356008</v>
      </c>
      <c r="Y3253">
        <v>0</v>
      </c>
      <c r="Z3253">
        <v>0</v>
      </c>
      <c r="AA3253">
        <v>0</v>
      </c>
      <c r="AB3253">
        <v>4.3783153776336334</v>
      </c>
      <c r="AC3253">
        <v>0</v>
      </c>
      <c r="AD3253">
        <v>0</v>
      </c>
      <c r="AE3253">
        <v>10.473936436069234</v>
      </c>
    </row>
    <row r="3254" spans="1:31" x14ac:dyDescent="0.25">
      <c r="A3254">
        <v>2418385</v>
      </c>
      <c r="B3254">
        <v>1</v>
      </c>
      <c r="C3254" t="s">
        <v>80</v>
      </c>
      <c r="D3254" t="s">
        <v>99</v>
      </c>
      <c r="E3254" t="s">
        <v>146</v>
      </c>
      <c r="F3254" t="s">
        <v>9593</v>
      </c>
      <c r="G3254" t="s">
        <v>148</v>
      </c>
      <c r="H3254" t="s">
        <v>149</v>
      </c>
      <c r="I3254" t="s">
        <v>136</v>
      </c>
      <c r="J3254" t="s">
        <v>137</v>
      </c>
      <c r="K3254" t="s">
        <v>138</v>
      </c>
      <c r="L3254" t="s">
        <v>9594</v>
      </c>
      <c r="M3254" t="s">
        <v>9595</v>
      </c>
      <c r="N3254">
        <v>4.4941666659999999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1.8528798758591334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1.8528798758591334</v>
      </c>
    </row>
    <row r="3255" spans="1:31" x14ac:dyDescent="0.25">
      <c r="A3255">
        <v>2417844</v>
      </c>
      <c r="B3255">
        <v>1</v>
      </c>
      <c r="C3255" t="s">
        <v>80</v>
      </c>
      <c r="D3255" t="s">
        <v>93</v>
      </c>
      <c r="E3255" t="s">
        <v>132</v>
      </c>
      <c r="F3255" t="s">
        <v>9596</v>
      </c>
      <c r="G3255" t="s">
        <v>176</v>
      </c>
      <c r="H3255" t="s">
        <v>135</v>
      </c>
      <c r="I3255" t="s">
        <v>136</v>
      </c>
      <c r="J3255" t="s">
        <v>137</v>
      </c>
      <c r="K3255" t="s">
        <v>159</v>
      </c>
      <c r="L3255" t="s">
        <v>9597</v>
      </c>
      <c r="M3255" t="s">
        <v>9598</v>
      </c>
      <c r="N3255">
        <v>7.8461111109999999</v>
      </c>
      <c r="O3255">
        <v>0</v>
      </c>
      <c r="P3255">
        <v>34</v>
      </c>
      <c r="Q3255">
        <v>0</v>
      </c>
      <c r="R3255">
        <v>0</v>
      </c>
      <c r="S3255">
        <v>0</v>
      </c>
      <c r="T3255">
        <v>1</v>
      </c>
      <c r="U3255">
        <v>0</v>
      </c>
      <c r="V3255">
        <v>0</v>
      </c>
      <c r="W3255">
        <v>0</v>
      </c>
      <c r="X3255">
        <v>45.831869669378783</v>
      </c>
      <c r="Y3255">
        <v>0</v>
      </c>
      <c r="Z3255">
        <v>0</v>
      </c>
      <c r="AA3255">
        <v>0</v>
      </c>
      <c r="AB3255">
        <v>7.5109281081399253</v>
      </c>
      <c r="AC3255">
        <v>0</v>
      </c>
      <c r="AD3255">
        <v>0</v>
      </c>
      <c r="AE3255">
        <v>53.342797777518712</v>
      </c>
    </row>
    <row r="3256" spans="1:31" x14ac:dyDescent="0.25">
      <c r="A3256">
        <v>2418631</v>
      </c>
      <c r="B3256">
        <v>1</v>
      </c>
      <c r="C3256" t="s">
        <v>80</v>
      </c>
      <c r="D3256" t="s">
        <v>82</v>
      </c>
      <c r="E3256" t="s">
        <v>146</v>
      </c>
      <c r="F3256" t="s">
        <v>9599</v>
      </c>
      <c r="G3256" t="s">
        <v>148</v>
      </c>
      <c r="H3256" t="s">
        <v>149</v>
      </c>
      <c r="I3256" t="s">
        <v>136</v>
      </c>
      <c r="J3256" t="s">
        <v>137</v>
      </c>
      <c r="K3256" t="s">
        <v>138</v>
      </c>
      <c r="L3256" t="s">
        <v>9600</v>
      </c>
      <c r="M3256" t="s">
        <v>9601</v>
      </c>
      <c r="N3256">
        <v>1.480277777</v>
      </c>
      <c r="O3256">
        <v>0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1.3961925952304002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1.3961925952304002</v>
      </c>
    </row>
    <row r="3257" spans="1:31" x14ac:dyDescent="0.25">
      <c r="A3257">
        <v>2418528</v>
      </c>
      <c r="B3257">
        <v>1</v>
      </c>
      <c r="C3257" t="s">
        <v>80</v>
      </c>
      <c r="D3257" t="s">
        <v>90</v>
      </c>
      <c r="E3257" t="s">
        <v>146</v>
      </c>
      <c r="F3257" t="s">
        <v>9602</v>
      </c>
      <c r="G3257" t="s">
        <v>296</v>
      </c>
      <c r="H3257" t="s">
        <v>149</v>
      </c>
      <c r="I3257" t="s">
        <v>136</v>
      </c>
      <c r="J3257" t="s">
        <v>137</v>
      </c>
      <c r="K3257" t="s">
        <v>138</v>
      </c>
      <c r="L3257" t="s">
        <v>9603</v>
      </c>
      <c r="M3257" t="s">
        <v>9604</v>
      </c>
      <c r="N3257">
        <v>0.74472222200000004</v>
      </c>
      <c r="O3257">
        <v>0</v>
      </c>
      <c r="P3257">
        <v>3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0.15734871226864999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0.15734871226864999</v>
      </c>
    </row>
    <row r="3258" spans="1:31" x14ac:dyDescent="0.25">
      <c r="A3258">
        <v>2417861</v>
      </c>
      <c r="B3258">
        <v>1</v>
      </c>
      <c r="C3258" t="s">
        <v>81</v>
      </c>
      <c r="D3258" t="s">
        <v>112</v>
      </c>
      <c r="E3258" t="s">
        <v>174</v>
      </c>
      <c r="F3258" t="s">
        <v>9605</v>
      </c>
      <c r="G3258" t="s">
        <v>176</v>
      </c>
      <c r="H3258" t="s">
        <v>135</v>
      </c>
      <c r="I3258" t="s">
        <v>136</v>
      </c>
      <c r="J3258" t="s">
        <v>137</v>
      </c>
      <c r="K3258" t="s">
        <v>159</v>
      </c>
      <c r="L3258" t="s">
        <v>9606</v>
      </c>
      <c r="M3258" t="s">
        <v>9607</v>
      </c>
      <c r="N3258">
        <v>9.0494444440000006</v>
      </c>
      <c r="O3258">
        <v>1</v>
      </c>
      <c r="P3258">
        <v>442</v>
      </c>
      <c r="Q3258">
        <v>20</v>
      </c>
      <c r="R3258">
        <v>201</v>
      </c>
      <c r="S3258">
        <v>14</v>
      </c>
      <c r="T3258">
        <v>76</v>
      </c>
      <c r="U3258">
        <v>4</v>
      </c>
      <c r="V3258">
        <v>0</v>
      </c>
      <c r="W3258">
        <v>1.8955674121884669</v>
      </c>
      <c r="X3258">
        <v>613.93096714703131</v>
      </c>
      <c r="Y3258">
        <v>3241.5777766325386</v>
      </c>
      <c r="Z3258">
        <v>390.73900888389409</v>
      </c>
      <c r="AA3258">
        <v>2329.1466253937019</v>
      </c>
      <c r="AB3258">
        <v>532.27731285894686</v>
      </c>
      <c r="AC3258">
        <v>884.03570609158874</v>
      </c>
      <c r="AD3258">
        <v>0</v>
      </c>
      <c r="AE3258">
        <v>7993.6029644198898</v>
      </c>
    </row>
    <row r="3259" spans="1:31" x14ac:dyDescent="0.25">
      <c r="A3259">
        <v>2417838</v>
      </c>
      <c r="B3259">
        <v>1</v>
      </c>
      <c r="C3259" t="s">
        <v>81</v>
      </c>
      <c r="D3259" t="s">
        <v>112</v>
      </c>
      <c r="E3259" t="s">
        <v>162</v>
      </c>
      <c r="F3259" t="s">
        <v>9608</v>
      </c>
      <c r="G3259" t="s">
        <v>176</v>
      </c>
      <c r="H3259" t="s">
        <v>149</v>
      </c>
      <c r="I3259" t="s">
        <v>136</v>
      </c>
      <c r="J3259" t="s">
        <v>137</v>
      </c>
      <c r="K3259" t="s">
        <v>159</v>
      </c>
      <c r="L3259" t="s">
        <v>9609</v>
      </c>
      <c r="M3259" t="s">
        <v>9610</v>
      </c>
      <c r="N3259">
        <v>6.0719444439999997</v>
      </c>
      <c r="O3259">
        <v>0</v>
      </c>
      <c r="P3259">
        <v>34</v>
      </c>
      <c r="Q3259">
        <v>0</v>
      </c>
      <c r="R3259">
        <v>31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43.379747889789307</v>
      </c>
      <c r="Y3259">
        <v>0</v>
      </c>
      <c r="Z3259">
        <v>0.66903211498546655</v>
      </c>
      <c r="AA3259">
        <v>0</v>
      </c>
      <c r="AB3259">
        <v>10.229852890564398</v>
      </c>
      <c r="AC3259">
        <v>0</v>
      </c>
      <c r="AD3259">
        <v>0</v>
      </c>
      <c r="AE3259">
        <v>54.278632895339172</v>
      </c>
    </row>
    <row r="3260" spans="1:31" x14ac:dyDescent="0.25">
      <c r="A3260">
        <v>2418571</v>
      </c>
      <c r="B3260">
        <v>1</v>
      </c>
      <c r="C3260" t="s">
        <v>80</v>
      </c>
      <c r="D3260" t="s">
        <v>90</v>
      </c>
      <c r="E3260" t="s">
        <v>146</v>
      </c>
      <c r="F3260" t="s">
        <v>9611</v>
      </c>
      <c r="G3260" t="s">
        <v>199</v>
      </c>
      <c r="H3260" t="s">
        <v>149</v>
      </c>
      <c r="I3260" t="s">
        <v>136</v>
      </c>
      <c r="J3260" t="s">
        <v>137</v>
      </c>
      <c r="K3260" t="s">
        <v>138</v>
      </c>
      <c r="L3260" t="s">
        <v>9612</v>
      </c>
      <c r="M3260" t="s">
        <v>9613</v>
      </c>
      <c r="N3260">
        <v>5.4016666659999997</v>
      </c>
      <c r="O3260">
        <v>0</v>
      </c>
      <c r="P3260">
        <v>5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5.7112620213248686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5.7112620213248686</v>
      </c>
    </row>
    <row r="3261" spans="1:31" x14ac:dyDescent="0.25">
      <c r="A3261">
        <v>2418004</v>
      </c>
      <c r="B3261">
        <v>1</v>
      </c>
      <c r="C3261" t="s">
        <v>80</v>
      </c>
      <c r="D3261" t="s">
        <v>107</v>
      </c>
      <c r="E3261" t="s">
        <v>132</v>
      </c>
      <c r="F3261" t="s">
        <v>9614</v>
      </c>
      <c r="G3261" t="s">
        <v>158</v>
      </c>
      <c r="H3261" t="s">
        <v>135</v>
      </c>
      <c r="I3261" t="s">
        <v>136</v>
      </c>
      <c r="J3261" t="s">
        <v>137</v>
      </c>
      <c r="K3261" t="s">
        <v>159</v>
      </c>
      <c r="L3261" t="s">
        <v>9615</v>
      </c>
      <c r="M3261" t="s">
        <v>9616</v>
      </c>
      <c r="N3261">
        <v>1.488611111</v>
      </c>
      <c r="O3261">
        <v>0</v>
      </c>
      <c r="P3261">
        <v>0</v>
      </c>
      <c r="Q3261">
        <v>2</v>
      </c>
      <c r="R3261">
        <v>15</v>
      </c>
      <c r="S3261">
        <v>1</v>
      </c>
      <c r="T3261">
        <v>3</v>
      </c>
      <c r="U3261">
        <v>0</v>
      </c>
      <c r="V3261">
        <v>0</v>
      </c>
      <c r="W3261">
        <v>0</v>
      </c>
      <c r="X3261">
        <v>0</v>
      </c>
      <c r="Y3261">
        <v>1.8837956262440001</v>
      </c>
      <c r="Z3261">
        <v>0.10804008717463334</v>
      </c>
      <c r="AA3261">
        <v>12.554953097877076</v>
      </c>
      <c r="AB3261">
        <v>2.5343749921757888</v>
      </c>
      <c r="AC3261">
        <v>0</v>
      </c>
      <c r="AD3261">
        <v>0</v>
      </c>
      <c r="AE3261">
        <v>17.081163803471497</v>
      </c>
    </row>
    <row r="3262" spans="1:31" x14ac:dyDescent="0.25">
      <c r="A3262">
        <v>2418402</v>
      </c>
      <c r="B3262">
        <v>1</v>
      </c>
      <c r="C3262" t="s">
        <v>80</v>
      </c>
      <c r="D3262" t="s">
        <v>108</v>
      </c>
      <c r="E3262" t="s">
        <v>162</v>
      </c>
      <c r="F3262" t="s">
        <v>9617</v>
      </c>
      <c r="G3262" t="s">
        <v>164</v>
      </c>
      <c r="H3262" t="s">
        <v>149</v>
      </c>
      <c r="I3262" t="s">
        <v>136</v>
      </c>
      <c r="J3262" t="s">
        <v>137</v>
      </c>
      <c r="K3262" t="s">
        <v>138</v>
      </c>
      <c r="L3262" t="s">
        <v>9618</v>
      </c>
      <c r="M3262" t="s">
        <v>9619</v>
      </c>
      <c r="N3262">
        <v>2.6327777769999998</v>
      </c>
      <c r="O3262">
        <v>0</v>
      </c>
      <c r="P3262">
        <v>10</v>
      </c>
      <c r="Q3262">
        <v>0</v>
      </c>
      <c r="R3262">
        <v>8</v>
      </c>
      <c r="S3262">
        <v>0</v>
      </c>
      <c r="T3262">
        <v>2</v>
      </c>
      <c r="U3262">
        <v>0</v>
      </c>
      <c r="V3262">
        <v>0</v>
      </c>
      <c r="W3262">
        <v>0</v>
      </c>
      <c r="X3262">
        <v>3.1030011138912337</v>
      </c>
      <c r="Y3262">
        <v>0</v>
      </c>
      <c r="Z3262">
        <v>3.8641121721299999E-2</v>
      </c>
      <c r="AA3262">
        <v>0</v>
      </c>
      <c r="AB3262">
        <v>3.824314267183845</v>
      </c>
      <c r="AC3262">
        <v>0</v>
      </c>
      <c r="AD3262">
        <v>0</v>
      </c>
      <c r="AE3262">
        <v>6.965956502796379</v>
      </c>
    </row>
    <row r="3263" spans="1:31" x14ac:dyDescent="0.25">
      <c r="A3263">
        <v>2417775</v>
      </c>
      <c r="B3263">
        <v>1</v>
      </c>
      <c r="C3263" t="s">
        <v>81</v>
      </c>
      <c r="D3263" t="s">
        <v>123</v>
      </c>
      <c r="E3263" t="s">
        <v>162</v>
      </c>
      <c r="F3263" t="s">
        <v>8659</v>
      </c>
      <c r="G3263" t="s">
        <v>164</v>
      </c>
      <c r="H3263" t="s">
        <v>149</v>
      </c>
      <c r="I3263" t="s">
        <v>136</v>
      </c>
      <c r="J3263" t="s">
        <v>137</v>
      </c>
      <c r="K3263" t="s">
        <v>138</v>
      </c>
      <c r="L3263" t="s">
        <v>9620</v>
      </c>
      <c r="M3263" t="s">
        <v>9621</v>
      </c>
      <c r="N3263">
        <v>2.3358333330000001</v>
      </c>
      <c r="O3263">
        <v>0</v>
      </c>
      <c r="P3263">
        <v>52</v>
      </c>
      <c r="Q3263">
        <v>0</v>
      </c>
      <c r="R3263">
        <v>5</v>
      </c>
      <c r="S3263">
        <v>0</v>
      </c>
      <c r="T3263">
        <v>2</v>
      </c>
      <c r="U3263">
        <v>0</v>
      </c>
      <c r="V3263">
        <v>0</v>
      </c>
      <c r="W3263">
        <v>0</v>
      </c>
      <c r="X3263">
        <v>18.37946875453455</v>
      </c>
      <c r="Y3263">
        <v>0</v>
      </c>
      <c r="Z3263">
        <v>0</v>
      </c>
      <c r="AA3263">
        <v>0</v>
      </c>
      <c r="AB3263">
        <v>3.6845719590608916</v>
      </c>
      <c r="AC3263">
        <v>0</v>
      </c>
      <c r="AD3263">
        <v>0</v>
      </c>
      <c r="AE3263">
        <v>22.064040713595443</v>
      </c>
    </row>
    <row r="3264" spans="1:31" x14ac:dyDescent="0.25">
      <c r="A3264">
        <v>2418010</v>
      </c>
      <c r="B3264">
        <v>1</v>
      </c>
      <c r="C3264" t="s">
        <v>80</v>
      </c>
      <c r="D3264" t="s">
        <v>100</v>
      </c>
      <c r="E3264" t="s">
        <v>146</v>
      </c>
      <c r="F3264" t="s">
        <v>9622</v>
      </c>
      <c r="G3264" t="s">
        <v>148</v>
      </c>
      <c r="H3264" t="s">
        <v>149</v>
      </c>
      <c r="I3264" t="s">
        <v>136</v>
      </c>
      <c r="J3264" t="s">
        <v>137</v>
      </c>
      <c r="K3264" t="s">
        <v>138</v>
      </c>
      <c r="L3264" t="s">
        <v>9623</v>
      </c>
      <c r="M3264" t="s">
        <v>9624</v>
      </c>
      <c r="N3264">
        <v>0.73222222199999998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0.26140817360840002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0.26140817360840002</v>
      </c>
    </row>
    <row r="3265" spans="1:31" x14ac:dyDescent="0.25">
      <c r="A3265">
        <v>2417818</v>
      </c>
      <c r="B3265">
        <v>1</v>
      </c>
      <c r="C3265" t="s">
        <v>80</v>
      </c>
      <c r="D3265" t="s">
        <v>106</v>
      </c>
      <c r="E3265" t="s">
        <v>132</v>
      </c>
      <c r="F3265" t="s">
        <v>9625</v>
      </c>
      <c r="G3265" t="s">
        <v>215</v>
      </c>
      <c r="H3265" t="s">
        <v>135</v>
      </c>
      <c r="I3265" t="s">
        <v>136</v>
      </c>
      <c r="J3265" t="s">
        <v>137</v>
      </c>
      <c r="K3265" t="s">
        <v>138</v>
      </c>
      <c r="L3265" t="s">
        <v>9626</v>
      </c>
      <c r="M3265" t="s">
        <v>9627</v>
      </c>
      <c r="N3265">
        <v>1.6333333329999999</v>
      </c>
      <c r="O3265">
        <v>0</v>
      </c>
      <c r="P3265">
        <v>257</v>
      </c>
      <c r="Q3265">
        <v>0</v>
      </c>
      <c r="R3265">
        <v>1</v>
      </c>
      <c r="S3265">
        <v>0</v>
      </c>
      <c r="T3265">
        <v>34</v>
      </c>
      <c r="U3265">
        <v>0</v>
      </c>
      <c r="V3265">
        <v>0</v>
      </c>
      <c r="W3265">
        <v>0</v>
      </c>
      <c r="X3265">
        <v>46.470296544238721</v>
      </c>
      <c r="Y3265">
        <v>0</v>
      </c>
      <c r="Z3265">
        <v>0.28070513803499997</v>
      </c>
      <c r="AA3265">
        <v>0</v>
      </c>
      <c r="AB3265">
        <v>25.064068733392787</v>
      </c>
      <c r="AC3265">
        <v>0</v>
      </c>
      <c r="AD3265">
        <v>0</v>
      </c>
      <c r="AE3265">
        <v>71.815070415666511</v>
      </c>
    </row>
    <row r="3266" spans="1:31" x14ac:dyDescent="0.25">
      <c r="A3266">
        <v>2417718</v>
      </c>
      <c r="B3266">
        <v>1</v>
      </c>
      <c r="C3266" t="s">
        <v>80</v>
      </c>
      <c r="D3266" t="s">
        <v>93</v>
      </c>
      <c r="E3266" t="s">
        <v>162</v>
      </c>
      <c r="F3266" t="s">
        <v>9628</v>
      </c>
      <c r="G3266" t="s">
        <v>164</v>
      </c>
      <c r="H3266" t="s">
        <v>149</v>
      </c>
      <c r="I3266" t="s">
        <v>136</v>
      </c>
      <c r="J3266" t="s">
        <v>137</v>
      </c>
      <c r="K3266" t="s">
        <v>138</v>
      </c>
      <c r="L3266" t="s">
        <v>9629</v>
      </c>
      <c r="M3266" t="s">
        <v>9630</v>
      </c>
      <c r="N3266">
        <v>2.383888888</v>
      </c>
      <c r="O3266">
        <v>0</v>
      </c>
      <c r="P3266">
        <v>0</v>
      </c>
      <c r="Q3266">
        <v>0</v>
      </c>
      <c r="R3266">
        <v>2</v>
      </c>
      <c r="S3266">
        <v>0</v>
      </c>
      <c r="T3266">
        <v>3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2.5914439793528001</v>
      </c>
      <c r="AA3266">
        <v>0</v>
      </c>
      <c r="AB3266">
        <v>0</v>
      </c>
      <c r="AC3266">
        <v>0</v>
      </c>
      <c r="AD3266">
        <v>0</v>
      </c>
      <c r="AE3266">
        <v>2.5914439793528001</v>
      </c>
    </row>
    <row r="3267" spans="1:31" x14ac:dyDescent="0.25">
      <c r="A3267">
        <v>2418508</v>
      </c>
      <c r="B3267">
        <v>1</v>
      </c>
      <c r="C3267" t="s">
        <v>81</v>
      </c>
      <c r="D3267" t="s">
        <v>119</v>
      </c>
      <c r="E3267" t="s">
        <v>162</v>
      </c>
      <c r="F3267" t="s">
        <v>9631</v>
      </c>
      <c r="G3267" t="s">
        <v>164</v>
      </c>
      <c r="H3267" t="s">
        <v>149</v>
      </c>
      <c r="I3267" t="s">
        <v>136</v>
      </c>
      <c r="J3267" t="s">
        <v>137</v>
      </c>
      <c r="K3267" t="s">
        <v>138</v>
      </c>
      <c r="L3267" t="s">
        <v>9632</v>
      </c>
      <c r="M3267" t="s">
        <v>9633</v>
      </c>
      <c r="N3267">
        <v>0.97555555500000002</v>
      </c>
      <c r="O3267">
        <v>0</v>
      </c>
      <c r="P3267">
        <v>3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0.26389888201146666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0.26389888201146666</v>
      </c>
    </row>
    <row r="3268" spans="1:31" x14ac:dyDescent="0.25">
      <c r="A3268">
        <v>2417967</v>
      </c>
      <c r="B3268">
        <v>1</v>
      </c>
      <c r="C3268" t="s">
        <v>80</v>
      </c>
      <c r="D3268" t="s">
        <v>96</v>
      </c>
      <c r="E3268" t="s">
        <v>162</v>
      </c>
      <c r="F3268" t="s">
        <v>9634</v>
      </c>
      <c r="G3268" t="s">
        <v>158</v>
      </c>
      <c r="H3268" t="s">
        <v>149</v>
      </c>
      <c r="I3268" t="s">
        <v>136</v>
      </c>
      <c r="J3268" t="s">
        <v>137</v>
      </c>
      <c r="K3268" t="s">
        <v>159</v>
      </c>
      <c r="L3268" t="s">
        <v>9635</v>
      </c>
      <c r="M3268" t="s">
        <v>9636</v>
      </c>
      <c r="N3268">
        <v>1.148055555</v>
      </c>
      <c r="O3268">
        <v>0</v>
      </c>
      <c r="P3268">
        <v>55</v>
      </c>
      <c r="Q3268">
        <v>0</v>
      </c>
      <c r="R3268">
        <v>1</v>
      </c>
      <c r="S3268">
        <v>0</v>
      </c>
      <c r="T3268">
        <v>8</v>
      </c>
      <c r="U3268">
        <v>0</v>
      </c>
      <c r="V3268">
        <v>0</v>
      </c>
      <c r="W3268">
        <v>0</v>
      </c>
      <c r="X3268">
        <v>12.444153360749773</v>
      </c>
      <c r="Y3268">
        <v>0</v>
      </c>
      <c r="Z3268">
        <v>3.491547365725E-3</v>
      </c>
      <c r="AA3268">
        <v>0</v>
      </c>
      <c r="AB3268">
        <v>9.4007564851982224</v>
      </c>
      <c r="AC3268">
        <v>0</v>
      </c>
      <c r="AD3268">
        <v>0</v>
      </c>
      <c r="AE3268">
        <v>21.848401393313722</v>
      </c>
    </row>
    <row r="3269" spans="1:31" x14ac:dyDescent="0.25">
      <c r="A3269">
        <v>2417778</v>
      </c>
      <c r="B3269">
        <v>1</v>
      </c>
      <c r="C3269" t="s">
        <v>80</v>
      </c>
      <c r="D3269" t="s">
        <v>111</v>
      </c>
      <c r="E3269" t="s">
        <v>146</v>
      </c>
      <c r="F3269" t="s">
        <v>9637</v>
      </c>
      <c r="G3269" t="s">
        <v>282</v>
      </c>
      <c r="H3269" t="s">
        <v>149</v>
      </c>
      <c r="I3269" t="s">
        <v>136</v>
      </c>
      <c r="J3269" t="s">
        <v>137</v>
      </c>
      <c r="K3269" t="s">
        <v>138</v>
      </c>
      <c r="L3269" t="s">
        <v>9638</v>
      </c>
      <c r="M3269" t="s">
        <v>9639</v>
      </c>
      <c r="N3269">
        <v>1.426388888</v>
      </c>
      <c r="O3269">
        <v>0</v>
      </c>
      <c r="P3269">
        <v>15</v>
      </c>
      <c r="Q3269">
        <v>0</v>
      </c>
      <c r="R3269">
        <v>0</v>
      </c>
      <c r="S3269">
        <v>0</v>
      </c>
      <c r="T3269">
        <v>1</v>
      </c>
      <c r="U3269">
        <v>0</v>
      </c>
      <c r="V3269">
        <v>0</v>
      </c>
      <c r="W3269">
        <v>0</v>
      </c>
      <c r="X3269">
        <v>5.3560637828543003</v>
      </c>
      <c r="Y3269">
        <v>0</v>
      </c>
      <c r="Z3269">
        <v>0</v>
      </c>
      <c r="AA3269">
        <v>0</v>
      </c>
      <c r="AB3269">
        <v>7.3108704701549995E-2</v>
      </c>
      <c r="AC3269">
        <v>0</v>
      </c>
      <c r="AD3269">
        <v>0</v>
      </c>
      <c r="AE3269">
        <v>5.4291724875558502</v>
      </c>
    </row>
    <row r="3270" spans="1:31" x14ac:dyDescent="0.25">
      <c r="A3270">
        <v>2418110</v>
      </c>
      <c r="B3270">
        <v>1</v>
      </c>
      <c r="C3270" t="s">
        <v>80</v>
      </c>
      <c r="D3270" t="s">
        <v>92</v>
      </c>
      <c r="E3270" t="s">
        <v>132</v>
      </c>
      <c r="F3270" t="s">
        <v>9640</v>
      </c>
      <c r="G3270" t="s">
        <v>176</v>
      </c>
      <c r="H3270" t="s">
        <v>135</v>
      </c>
      <c r="I3270" t="s">
        <v>136</v>
      </c>
      <c r="J3270" t="s">
        <v>137</v>
      </c>
      <c r="K3270" t="s">
        <v>159</v>
      </c>
      <c r="L3270" t="s">
        <v>9641</v>
      </c>
      <c r="M3270" t="s">
        <v>9642</v>
      </c>
      <c r="N3270">
        <v>2.184722222</v>
      </c>
      <c r="O3270">
        <v>0</v>
      </c>
      <c r="P3270">
        <v>0</v>
      </c>
      <c r="Q3270">
        <v>1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4.6006586105759997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4.6006586105759997</v>
      </c>
    </row>
    <row r="3271" spans="1:31" x14ac:dyDescent="0.25">
      <c r="A3271">
        <v>2418465</v>
      </c>
      <c r="B3271">
        <v>1</v>
      </c>
      <c r="C3271" t="s">
        <v>80</v>
      </c>
      <c r="D3271" t="s">
        <v>100</v>
      </c>
      <c r="E3271" t="s">
        <v>162</v>
      </c>
      <c r="F3271" t="s">
        <v>9643</v>
      </c>
      <c r="G3271" t="s">
        <v>154</v>
      </c>
      <c r="H3271" t="s">
        <v>149</v>
      </c>
      <c r="I3271" t="s">
        <v>136</v>
      </c>
      <c r="J3271" t="s">
        <v>137</v>
      </c>
      <c r="K3271" t="s">
        <v>138</v>
      </c>
      <c r="L3271" t="s">
        <v>9644</v>
      </c>
      <c r="M3271" t="s">
        <v>9645</v>
      </c>
      <c r="N3271">
        <v>1.001944444</v>
      </c>
      <c r="O3271">
        <v>0</v>
      </c>
      <c r="P3271">
        <v>84</v>
      </c>
      <c r="Q3271">
        <v>0</v>
      </c>
      <c r="R3271">
        <v>1</v>
      </c>
      <c r="S3271">
        <v>0</v>
      </c>
      <c r="T3271">
        <v>9</v>
      </c>
      <c r="U3271">
        <v>0</v>
      </c>
      <c r="V3271">
        <v>0</v>
      </c>
      <c r="W3271">
        <v>0</v>
      </c>
      <c r="X3271">
        <v>13.30264725187107</v>
      </c>
      <c r="Y3271">
        <v>0</v>
      </c>
      <c r="Z3271">
        <v>0</v>
      </c>
      <c r="AA3271">
        <v>0</v>
      </c>
      <c r="AB3271">
        <v>21.377931704891445</v>
      </c>
      <c r="AC3271">
        <v>0</v>
      </c>
      <c r="AD3271">
        <v>0</v>
      </c>
      <c r="AE3271">
        <v>34.680578956762517</v>
      </c>
    </row>
    <row r="3272" spans="1:31" x14ac:dyDescent="0.25">
      <c r="A3272">
        <v>2417987</v>
      </c>
      <c r="B3272">
        <v>1</v>
      </c>
      <c r="C3272" t="s">
        <v>80</v>
      </c>
      <c r="D3272" t="s">
        <v>108</v>
      </c>
      <c r="E3272" t="s">
        <v>146</v>
      </c>
      <c r="F3272" t="s">
        <v>9646</v>
      </c>
      <c r="G3272" t="s">
        <v>148</v>
      </c>
      <c r="H3272" t="s">
        <v>149</v>
      </c>
      <c r="I3272" t="s">
        <v>136</v>
      </c>
      <c r="J3272" t="s">
        <v>137</v>
      </c>
      <c r="K3272" t="s">
        <v>138</v>
      </c>
      <c r="L3272" t="s">
        <v>9647</v>
      </c>
      <c r="M3272" t="s">
        <v>9648</v>
      </c>
      <c r="N3272">
        <v>6.0127777770000002</v>
      </c>
      <c r="O3272">
        <v>0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</row>
    <row r="3273" spans="1:31" x14ac:dyDescent="0.25">
      <c r="A3273">
        <v>2418425</v>
      </c>
      <c r="B3273">
        <v>1</v>
      </c>
      <c r="C3273" t="s">
        <v>80</v>
      </c>
      <c r="D3273" t="s">
        <v>95</v>
      </c>
      <c r="E3273" t="s">
        <v>241</v>
      </c>
      <c r="F3273" t="s">
        <v>9649</v>
      </c>
      <c r="G3273" t="s">
        <v>565</v>
      </c>
      <c r="H3273" t="s">
        <v>3075</v>
      </c>
      <c r="I3273" t="s">
        <v>136</v>
      </c>
      <c r="J3273" t="s">
        <v>137</v>
      </c>
      <c r="K3273" t="s">
        <v>138</v>
      </c>
      <c r="L3273" t="s">
        <v>9650</v>
      </c>
      <c r="M3273" t="s">
        <v>9651</v>
      </c>
      <c r="N3273">
        <v>0.105</v>
      </c>
      <c r="O3273">
        <v>2</v>
      </c>
      <c r="P3273">
        <v>1369</v>
      </c>
      <c r="Q3273">
        <v>15</v>
      </c>
      <c r="R3273">
        <v>20</v>
      </c>
      <c r="S3273">
        <v>12</v>
      </c>
      <c r="T3273">
        <v>76</v>
      </c>
      <c r="U3273">
        <v>1</v>
      </c>
      <c r="V3273">
        <v>0</v>
      </c>
      <c r="W3273">
        <v>9.2223031682250003E-2</v>
      </c>
      <c r="X3273">
        <v>20.458806968240538</v>
      </c>
      <c r="Y3273">
        <v>0.87216731941394998</v>
      </c>
      <c r="Z3273">
        <v>0.12151107337950001</v>
      </c>
      <c r="AA3273">
        <v>177.22927699545593</v>
      </c>
      <c r="AB3273">
        <v>5.4722741966497503</v>
      </c>
      <c r="AC3273">
        <v>0.63109982741400006</v>
      </c>
      <c r="AD3273">
        <v>0</v>
      </c>
      <c r="AE3273">
        <v>204.87735941223593</v>
      </c>
    </row>
    <row r="3274" spans="1:31" x14ac:dyDescent="0.25">
      <c r="A3274">
        <v>2418628</v>
      </c>
      <c r="B3274">
        <v>1</v>
      </c>
      <c r="C3274" t="s">
        <v>80</v>
      </c>
      <c r="D3274" t="s">
        <v>103</v>
      </c>
      <c r="E3274" t="s">
        <v>162</v>
      </c>
      <c r="F3274" t="s">
        <v>9652</v>
      </c>
      <c r="G3274" t="s">
        <v>164</v>
      </c>
      <c r="H3274" t="s">
        <v>149</v>
      </c>
      <c r="I3274" t="s">
        <v>136</v>
      </c>
      <c r="J3274" t="s">
        <v>137</v>
      </c>
      <c r="K3274" t="s">
        <v>138</v>
      </c>
      <c r="L3274" t="s">
        <v>9653</v>
      </c>
      <c r="M3274" t="s">
        <v>9654</v>
      </c>
      <c r="N3274">
        <v>2.346666666</v>
      </c>
      <c r="O3274">
        <v>0</v>
      </c>
      <c r="P3274">
        <v>63</v>
      </c>
      <c r="Q3274">
        <v>0</v>
      </c>
      <c r="R3274">
        <v>2</v>
      </c>
      <c r="S3274">
        <v>0</v>
      </c>
      <c r="T3274">
        <v>7</v>
      </c>
      <c r="U3274">
        <v>0</v>
      </c>
      <c r="V3274">
        <v>0</v>
      </c>
      <c r="W3274">
        <v>0</v>
      </c>
      <c r="X3274">
        <v>21.229546305282561</v>
      </c>
      <c r="Y3274">
        <v>0</v>
      </c>
      <c r="Z3274">
        <v>0.65691590491250007</v>
      </c>
      <c r="AA3274">
        <v>0</v>
      </c>
      <c r="AB3274">
        <v>6.577975322170003</v>
      </c>
      <c r="AC3274">
        <v>0</v>
      </c>
      <c r="AD3274">
        <v>0</v>
      </c>
      <c r="AE3274">
        <v>28.464437532365061</v>
      </c>
    </row>
    <row r="3275" spans="1:31" x14ac:dyDescent="0.25">
      <c r="A3275">
        <v>2417692</v>
      </c>
      <c r="B3275">
        <v>1</v>
      </c>
      <c r="C3275" t="s">
        <v>80</v>
      </c>
      <c r="D3275" t="s">
        <v>106</v>
      </c>
      <c r="E3275" t="s">
        <v>146</v>
      </c>
      <c r="F3275" t="s">
        <v>9655</v>
      </c>
      <c r="G3275" t="s">
        <v>282</v>
      </c>
      <c r="H3275" t="s">
        <v>149</v>
      </c>
      <c r="I3275" t="s">
        <v>136</v>
      </c>
      <c r="J3275" t="s">
        <v>137</v>
      </c>
      <c r="K3275" t="s">
        <v>138</v>
      </c>
      <c r="L3275" t="s">
        <v>9656</v>
      </c>
      <c r="M3275" t="s">
        <v>9657</v>
      </c>
      <c r="N3275">
        <v>2.2322222219999999</v>
      </c>
      <c r="O3275">
        <v>0</v>
      </c>
      <c r="P3275">
        <v>13</v>
      </c>
      <c r="Q3275">
        <v>0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3.7383199482103255</v>
      </c>
      <c r="Y3275">
        <v>0</v>
      </c>
      <c r="Z3275">
        <v>0</v>
      </c>
      <c r="AA3275">
        <v>0</v>
      </c>
      <c r="AB3275">
        <v>1.2107901680766666E-2</v>
      </c>
      <c r="AC3275">
        <v>0</v>
      </c>
      <c r="AD3275">
        <v>0</v>
      </c>
      <c r="AE3275">
        <v>3.7504278498910923</v>
      </c>
    </row>
    <row r="3276" spans="1:31" x14ac:dyDescent="0.25">
      <c r="A3276">
        <v>2418047</v>
      </c>
      <c r="B3276">
        <v>1</v>
      </c>
      <c r="C3276" t="s">
        <v>80</v>
      </c>
      <c r="D3276" t="s">
        <v>82</v>
      </c>
      <c r="E3276" t="s">
        <v>146</v>
      </c>
      <c r="F3276" t="s">
        <v>9658</v>
      </c>
      <c r="G3276" t="s">
        <v>148</v>
      </c>
      <c r="H3276" t="s">
        <v>149</v>
      </c>
      <c r="I3276" t="s">
        <v>136</v>
      </c>
      <c r="J3276" t="s">
        <v>137</v>
      </c>
      <c r="K3276" t="s">
        <v>138</v>
      </c>
      <c r="L3276" t="s">
        <v>9659</v>
      </c>
      <c r="M3276" t="s">
        <v>9660</v>
      </c>
      <c r="N3276">
        <v>2.051388888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0.90958097664005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0.90958097664005</v>
      </c>
    </row>
    <row r="3277" spans="1:31" x14ac:dyDescent="0.25">
      <c r="A3277">
        <v>2418525</v>
      </c>
      <c r="B3277">
        <v>1</v>
      </c>
      <c r="C3277" t="s">
        <v>80</v>
      </c>
      <c r="D3277" t="s">
        <v>106</v>
      </c>
      <c r="E3277" t="s">
        <v>162</v>
      </c>
      <c r="F3277" t="s">
        <v>9661</v>
      </c>
      <c r="G3277" t="s">
        <v>164</v>
      </c>
      <c r="H3277" t="s">
        <v>149</v>
      </c>
      <c r="I3277" t="s">
        <v>136</v>
      </c>
      <c r="J3277" t="s">
        <v>137</v>
      </c>
      <c r="K3277" t="s">
        <v>138</v>
      </c>
      <c r="L3277" t="s">
        <v>9662</v>
      </c>
      <c r="M3277" t="s">
        <v>9663</v>
      </c>
      <c r="N3277">
        <v>4.1208333330000002</v>
      </c>
      <c r="O3277">
        <v>0</v>
      </c>
      <c r="P3277">
        <v>2</v>
      </c>
      <c r="Q3277">
        <v>0</v>
      </c>
      <c r="R3277">
        <v>6</v>
      </c>
      <c r="S3277">
        <v>0</v>
      </c>
      <c r="T3277">
        <v>2</v>
      </c>
      <c r="U3277">
        <v>0</v>
      </c>
      <c r="V3277">
        <v>0</v>
      </c>
      <c r="W3277">
        <v>0</v>
      </c>
      <c r="X3277">
        <v>5.804998481181749</v>
      </c>
      <c r="Y3277">
        <v>0</v>
      </c>
      <c r="Z3277">
        <v>7.5205742864105254</v>
      </c>
      <c r="AA3277">
        <v>0</v>
      </c>
      <c r="AB3277">
        <v>9.5193749660046656</v>
      </c>
      <c r="AC3277">
        <v>0</v>
      </c>
      <c r="AD3277">
        <v>0</v>
      </c>
      <c r="AE3277">
        <v>22.844947733596939</v>
      </c>
    </row>
    <row r="3278" spans="1:31" x14ac:dyDescent="0.25">
      <c r="A3278">
        <v>2418170</v>
      </c>
      <c r="B3278">
        <v>1</v>
      </c>
      <c r="C3278" t="s">
        <v>80</v>
      </c>
      <c r="D3278" t="s">
        <v>103</v>
      </c>
      <c r="E3278" t="s">
        <v>146</v>
      </c>
      <c r="F3278" t="s">
        <v>9664</v>
      </c>
      <c r="G3278" t="s">
        <v>296</v>
      </c>
      <c r="H3278" t="s">
        <v>149</v>
      </c>
      <c r="I3278" t="s">
        <v>136</v>
      </c>
      <c r="J3278" t="s">
        <v>137</v>
      </c>
      <c r="K3278" t="s">
        <v>138</v>
      </c>
      <c r="L3278" t="s">
        <v>9665</v>
      </c>
      <c r="M3278" t="s">
        <v>9666</v>
      </c>
      <c r="N3278">
        <v>1.6058333330000001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0.47631065047875004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0.47631065047875004</v>
      </c>
    </row>
    <row r="3279" spans="1:31" x14ac:dyDescent="0.25">
      <c r="A3279">
        <v>2418007</v>
      </c>
      <c r="B3279">
        <v>1</v>
      </c>
      <c r="C3279" t="s">
        <v>80</v>
      </c>
      <c r="D3279" t="s">
        <v>88</v>
      </c>
      <c r="E3279" t="s">
        <v>146</v>
      </c>
      <c r="F3279" t="s">
        <v>9667</v>
      </c>
      <c r="G3279" t="s">
        <v>199</v>
      </c>
      <c r="H3279" t="s">
        <v>149</v>
      </c>
      <c r="I3279" t="s">
        <v>136</v>
      </c>
      <c r="J3279" t="s">
        <v>137</v>
      </c>
      <c r="K3279" t="s">
        <v>138</v>
      </c>
      <c r="L3279" t="s">
        <v>9668</v>
      </c>
      <c r="M3279" t="s">
        <v>9669</v>
      </c>
      <c r="N3279">
        <v>4.2891666659999999</v>
      </c>
      <c r="O3279">
        <v>0</v>
      </c>
      <c r="P3279">
        <v>16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12.231875807484263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12.231875807484263</v>
      </c>
    </row>
    <row r="3280" spans="1:31" x14ac:dyDescent="0.25">
      <c r="A3280">
        <v>2418548</v>
      </c>
      <c r="B3280">
        <v>1</v>
      </c>
      <c r="C3280" t="s">
        <v>80</v>
      </c>
      <c r="D3280" t="s">
        <v>105</v>
      </c>
      <c r="E3280" t="s">
        <v>146</v>
      </c>
      <c r="F3280" t="s">
        <v>9670</v>
      </c>
      <c r="G3280" t="s">
        <v>199</v>
      </c>
      <c r="H3280" t="s">
        <v>149</v>
      </c>
      <c r="I3280" t="s">
        <v>136</v>
      </c>
      <c r="J3280" t="s">
        <v>137</v>
      </c>
      <c r="K3280" t="s">
        <v>138</v>
      </c>
      <c r="L3280" t="s">
        <v>9671</v>
      </c>
      <c r="M3280" t="s">
        <v>9672</v>
      </c>
      <c r="N3280">
        <v>1.088055555</v>
      </c>
      <c r="O3280">
        <v>0</v>
      </c>
      <c r="P3280">
        <v>7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2.0160371744447163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2.0160371744447163</v>
      </c>
    </row>
    <row r="3281" spans="1:31" x14ac:dyDescent="0.25">
      <c r="A3281">
        <v>2417858</v>
      </c>
      <c r="B3281">
        <v>1</v>
      </c>
      <c r="C3281" t="s">
        <v>81</v>
      </c>
      <c r="D3281" t="s">
        <v>117</v>
      </c>
      <c r="E3281" t="s">
        <v>174</v>
      </c>
      <c r="F3281" t="s">
        <v>9673</v>
      </c>
      <c r="G3281" t="s">
        <v>158</v>
      </c>
      <c r="H3281" t="s">
        <v>135</v>
      </c>
      <c r="I3281" t="s">
        <v>136</v>
      </c>
      <c r="J3281" t="s">
        <v>137</v>
      </c>
      <c r="K3281" t="s">
        <v>159</v>
      </c>
      <c r="L3281" t="s">
        <v>9674</v>
      </c>
      <c r="M3281" t="s">
        <v>9675</v>
      </c>
      <c r="N3281">
        <v>5.5872222220000003</v>
      </c>
      <c r="O3281">
        <v>10</v>
      </c>
      <c r="P3281">
        <v>1348</v>
      </c>
      <c r="Q3281">
        <v>27</v>
      </c>
      <c r="R3281">
        <v>39</v>
      </c>
      <c r="S3281">
        <v>16</v>
      </c>
      <c r="T3281">
        <v>59</v>
      </c>
      <c r="U3281">
        <v>1</v>
      </c>
      <c r="V3281">
        <v>0</v>
      </c>
      <c r="W3281">
        <v>11.297897970318335</v>
      </c>
      <c r="X3281">
        <v>599.16564908774433</v>
      </c>
      <c r="Y3281">
        <v>335.85385696746033</v>
      </c>
      <c r="Z3281">
        <v>40.827470380163277</v>
      </c>
      <c r="AA3281">
        <v>364.31961273038723</v>
      </c>
      <c r="AB3281">
        <v>117.72008532026821</v>
      </c>
      <c r="AC3281">
        <v>253.7024768574347</v>
      </c>
      <c r="AD3281">
        <v>0</v>
      </c>
      <c r="AE3281">
        <v>1722.8870493137765</v>
      </c>
    </row>
    <row r="3282" spans="1:31" x14ac:dyDescent="0.25">
      <c r="A3282">
        <v>2418027</v>
      </c>
      <c r="B3282">
        <v>1</v>
      </c>
      <c r="C3282" t="s">
        <v>80</v>
      </c>
      <c r="D3282" t="s">
        <v>83</v>
      </c>
      <c r="E3282" t="s">
        <v>146</v>
      </c>
      <c r="F3282" t="s">
        <v>9676</v>
      </c>
      <c r="G3282" t="s">
        <v>148</v>
      </c>
      <c r="H3282" t="s">
        <v>149</v>
      </c>
      <c r="I3282" t="s">
        <v>136</v>
      </c>
      <c r="J3282" t="s">
        <v>137</v>
      </c>
      <c r="K3282" t="s">
        <v>138</v>
      </c>
      <c r="L3282" t="s">
        <v>9677</v>
      </c>
      <c r="M3282" t="s">
        <v>9678</v>
      </c>
      <c r="N3282">
        <v>1.3927777770000001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0.50506003551813339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0.50506003551813339</v>
      </c>
    </row>
    <row r="3283" spans="1:31" x14ac:dyDescent="0.25">
      <c r="A3283">
        <v>2418176</v>
      </c>
      <c r="B3283">
        <v>1</v>
      </c>
      <c r="C3283" t="s">
        <v>81</v>
      </c>
      <c r="D3283" t="s">
        <v>113</v>
      </c>
      <c r="E3283" t="s">
        <v>174</v>
      </c>
      <c r="F3283" t="s">
        <v>9679</v>
      </c>
      <c r="G3283" t="s">
        <v>158</v>
      </c>
      <c r="H3283" t="s">
        <v>135</v>
      </c>
      <c r="I3283" t="s">
        <v>136</v>
      </c>
      <c r="J3283" t="s">
        <v>137</v>
      </c>
      <c r="K3283" t="s">
        <v>159</v>
      </c>
      <c r="L3283" t="s">
        <v>9680</v>
      </c>
      <c r="M3283" t="s">
        <v>9681</v>
      </c>
      <c r="N3283">
        <v>3.145277777</v>
      </c>
      <c r="O3283">
        <v>0</v>
      </c>
      <c r="P3283">
        <v>598</v>
      </c>
      <c r="Q3283">
        <v>0</v>
      </c>
      <c r="R3283">
        <v>23</v>
      </c>
      <c r="S3283">
        <v>0</v>
      </c>
      <c r="T3283">
        <v>20</v>
      </c>
      <c r="U3283">
        <v>0</v>
      </c>
      <c r="V3283">
        <v>0</v>
      </c>
      <c r="W3283">
        <v>0</v>
      </c>
      <c r="X3283">
        <v>163.92361270198785</v>
      </c>
      <c r="Y3283">
        <v>0</v>
      </c>
      <c r="Z3283">
        <v>8.876993664707042</v>
      </c>
      <c r="AA3283">
        <v>0</v>
      </c>
      <c r="AB3283">
        <v>19.796725192085074</v>
      </c>
      <c r="AC3283">
        <v>0</v>
      </c>
      <c r="AD3283">
        <v>0</v>
      </c>
      <c r="AE3283">
        <v>192.59733155877996</v>
      </c>
    </row>
    <row r="3284" spans="1:31" x14ac:dyDescent="0.25">
      <c r="A3284">
        <v>2417821</v>
      </c>
      <c r="B3284">
        <v>1</v>
      </c>
      <c r="C3284" t="s">
        <v>81</v>
      </c>
      <c r="D3284" t="s">
        <v>120</v>
      </c>
      <c r="E3284" t="s">
        <v>174</v>
      </c>
      <c r="F3284" t="s">
        <v>9682</v>
      </c>
      <c r="G3284" t="s">
        <v>158</v>
      </c>
      <c r="H3284" t="s">
        <v>135</v>
      </c>
      <c r="I3284" t="s">
        <v>136</v>
      </c>
      <c r="J3284" t="s">
        <v>137</v>
      </c>
      <c r="K3284" t="s">
        <v>159</v>
      </c>
      <c r="L3284" t="s">
        <v>9683</v>
      </c>
      <c r="M3284" t="s">
        <v>9684</v>
      </c>
      <c r="N3284">
        <v>2.25</v>
      </c>
      <c r="O3284">
        <v>1</v>
      </c>
      <c r="P3284">
        <v>1631</v>
      </c>
      <c r="Q3284">
        <v>0</v>
      </c>
      <c r="R3284">
        <v>10</v>
      </c>
      <c r="S3284">
        <v>0</v>
      </c>
      <c r="T3284">
        <v>89</v>
      </c>
      <c r="U3284">
        <v>0</v>
      </c>
      <c r="V3284">
        <v>0</v>
      </c>
      <c r="W3284">
        <v>0.47582529948575009</v>
      </c>
      <c r="X3284">
        <v>968.45327462247769</v>
      </c>
      <c r="Y3284">
        <v>0</v>
      </c>
      <c r="Z3284">
        <v>2.7581811709881392</v>
      </c>
      <c r="AA3284">
        <v>0</v>
      </c>
      <c r="AB3284">
        <v>162.21999865282348</v>
      </c>
      <c r="AC3284">
        <v>0</v>
      </c>
      <c r="AD3284">
        <v>0</v>
      </c>
      <c r="AE3284">
        <v>1133.907279745775</v>
      </c>
    </row>
    <row r="3285" spans="1:31" x14ac:dyDescent="0.25">
      <c r="A3285">
        <v>2418568</v>
      </c>
      <c r="B3285">
        <v>1</v>
      </c>
      <c r="C3285" t="s">
        <v>80</v>
      </c>
      <c r="D3285" t="s">
        <v>106</v>
      </c>
      <c r="E3285" t="s">
        <v>174</v>
      </c>
      <c r="F3285" t="s">
        <v>2067</v>
      </c>
      <c r="G3285" t="s">
        <v>154</v>
      </c>
      <c r="H3285" t="s">
        <v>135</v>
      </c>
      <c r="I3285" t="s">
        <v>136</v>
      </c>
      <c r="J3285" t="s">
        <v>137</v>
      </c>
      <c r="K3285" t="s">
        <v>138</v>
      </c>
      <c r="L3285" t="s">
        <v>9685</v>
      </c>
      <c r="M3285" t="s">
        <v>9686</v>
      </c>
      <c r="N3285">
        <v>8.7222222000000002E-2</v>
      </c>
      <c r="O3285">
        <v>1</v>
      </c>
      <c r="P3285">
        <v>4</v>
      </c>
      <c r="Q3285">
        <v>68</v>
      </c>
      <c r="R3285">
        <v>326</v>
      </c>
      <c r="S3285">
        <v>23</v>
      </c>
      <c r="T3285">
        <v>73</v>
      </c>
      <c r="U3285">
        <v>0</v>
      </c>
      <c r="V3285">
        <v>0</v>
      </c>
      <c r="W3285">
        <v>6.3078261560325005E-2</v>
      </c>
      <c r="X3285">
        <v>0.12499555457185835</v>
      </c>
      <c r="Y3285">
        <v>32.238158377052791</v>
      </c>
      <c r="Z3285">
        <v>2.3333122088856171</v>
      </c>
      <c r="AA3285">
        <v>2.1178719151893337</v>
      </c>
      <c r="AB3285">
        <v>3.1771095361843606</v>
      </c>
      <c r="AC3285">
        <v>0</v>
      </c>
      <c r="AD3285">
        <v>0</v>
      </c>
      <c r="AE3285">
        <v>40.054525853444282</v>
      </c>
    </row>
    <row r="3286" spans="1:31" x14ac:dyDescent="0.25">
      <c r="A3286">
        <v>2418462</v>
      </c>
      <c r="B3286">
        <v>1</v>
      </c>
      <c r="C3286" t="s">
        <v>80</v>
      </c>
      <c r="D3286" t="s">
        <v>103</v>
      </c>
      <c r="E3286" t="s">
        <v>162</v>
      </c>
      <c r="F3286" t="s">
        <v>9687</v>
      </c>
      <c r="G3286" t="s">
        <v>164</v>
      </c>
      <c r="H3286" t="s">
        <v>149</v>
      </c>
      <c r="I3286" t="s">
        <v>136</v>
      </c>
      <c r="J3286" t="s">
        <v>137</v>
      </c>
      <c r="K3286" t="s">
        <v>138</v>
      </c>
      <c r="L3286" t="s">
        <v>9688</v>
      </c>
      <c r="M3286" t="s">
        <v>9689</v>
      </c>
      <c r="N3286">
        <v>2.9436111110000001</v>
      </c>
      <c r="O3286">
        <v>0</v>
      </c>
      <c r="P3286">
        <v>31</v>
      </c>
      <c r="Q3286">
        <v>0</v>
      </c>
      <c r="R3286">
        <v>3</v>
      </c>
      <c r="S3286">
        <v>0</v>
      </c>
      <c r="T3286">
        <v>6</v>
      </c>
      <c r="U3286">
        <v>0</v>
      </c>
      <c r="V3286">
        <v>0</v>
      </c>
      <c r="W3286">
        <v>0</v>
      </c>
      <c r="X3286">
        <v>31.554403167552394</v>
      </c>
      <c r="Y3286">
        <v>0</v>
      </c>
      <c r="Z3286">
        <v>0</v>
      </c>
      <c r="AA3286">
        <v>0</v>
      </c>
      <c r="AB3286">
        <v>2.2864715059878002</v>
      </c>
      <c r="AC3286">
        <v>0</v>
      </c>
      <c r="AD3286">
        <v>0</v>
      </c>
      <c r="AE3286">
        <v>33.840874673540192</v>
      </c>
    </row>
    <row r="3287" spans="1:31" x14ac:dyDescent="0.25">
      <c r="A3287">
        <v>2417678</v>
      </c>
      <c r="B3287">
        <v>1</v>
      </c>
      <c r="C3287" t="s">
        <v>80</v>
      </c>
      <c r="D3287" t="s">
        <v>84</v>
      </c>
      <c r="E3287" t="s">
        <v>146</v>
      </c>
      <c r="F3287" t="s">
        <v>9690</v>
      </c>
      <c r="G3287" t="s">
        <v>282</v>
      </c>
      <c r="H3287" t="s">
        <v>149</v>
      </c>
      <c r="I3287" t="s">
        <v>136</v>
      </c>
      <c r="J3287" t="s">
        <v>137</v>
      </c>
      <c r="K3287" t="s">
        <v>138</v>
      </c>
      <c r="L3287" t="s">
        <v>9691</v>
      </c>
      <c r="M3287" t="s">
        <v>9692</v>
      </c>
      <c r="N3287">
        <v>1.2350000000000001</v>
      </c>
      <c r="O3287">
        <v>0</v>
      </c>
      <c r="P3287">
        <v>9</v>
      </c>
      <c r="Q3287">
        <v>0</v>
      </c>
      <c r="R3287">
        <v>0</v>
      </c>
      <c r="S3287">
        <v>0</v>
      </c>
      <c r="T3287">
        <v>5</v>
      </c>
      <c r="U3287">
        <v>0</v>
      </c>
      <c r="V3287">
        <v>0</v>
      </c>
      <c r="W3287">
        <v>0</v>
      </c>
      <c r="X3287">
        <v>1.4955311337992498</v>
      </c>
      <c r="Y3287">
        <v>0</v>
      </c>
      <c r="Z3287">
        <v>0</v>
      </c>
      <c r="AA3287">
        <v>0</v>
      </c>
      <c r="AB3287">
        <v>1.4266072165521</v>
      </c>
      <c r="AC3287">
        <v>0</v>
      </c>
      <c r="AD3287">
        <v>0</v>
      </c>
      <c r="AE3287">
        <v>2.9221383503513501</v>
      </c>
    </row>
    <row r="3288" spans="1:31" x14ac:dyDescent="0.25">
      <c r="A3288">
        <v>2418405</v>
      </c>
      <c r="B3288">
        <v>1</v>
      </c>
      <c r="C3288" t="s">
        <v>80</v>
      </c>
      <c r="D3288" t="s">
        <v>108</v>
      </c>
      <c r="E3288" t="s">
        <v>162</v>
      </c>
      <c r="F3288" t="s">
        <v>5309</v>
      </c>
      <c r="G3288" t="s">
        <v>164</v>
      </c>
      <c r="H3288" t="s">
        <v>149</v>
      </c>
      <c r="I3288" t="s">
        <v>136</v>
      </c>
      <c r="J3288" t="s">
        <v>137</v>
      </c>
      <c r="K3288" t="s">
        <v>138</v>
      </c>
      <c r="L3288" t="s">
        <v>9693</v>
      </c>
      <c r="M3288" t="s">
        <v>9694</v>
      </c>
      <c r="N3288">
        <v>1.086944444</v>
      </c>
      <c r="O3288">
        <v>0</v>
      </c>
      <c r="P3288">
        <v>7</v>
      </c>
      <c r="Q3288">
        <v>0</v>
      </c>
      <c r="R3288">
        <v>3</v>
      </c>
      <c r="S3288">
        <v>0</v>
      </c>
      <c r="T3288">
        <v>1</v>
      </c>
      <c r="U3288">
        <v>0</v>
      </c>
      <c r="V3288">
        <v>0</v>
      </c>
      <c r="W3288">
        <v>0</v>
      </c>
      <c r="X3288">
        <v>0.86147645166899989</v>
      </c>
      <c r="Y3288">
        <v>0</v>
      </c>
      <c r="Z3288">
        <v>3.1141318973454002</v>
      </c>
      <c r="AA3288">
        <v>0</v>
      </c>
      <c r="AB3288">
        <v>0.23085249402145006</v>
      </c>
      <c r="AC3288">
        <v>0</v>
      </c>
      <c r="AD3288">
        <v>0</v>
      </c>
      <c r="AE3288">
        <v>4.2064608430358499</v>
      </c>
    </row>
    <row r="3289" spans="1:31" x14ac:dyDescent="0.25">
      <c r="A3289">
        <v>2418505</v>
      </c>
      <c r="B3289">
        <v>1</v>
      </c>
      <c r="C3289" t="s">
        <v>80</v>
      </c>
      <c r="D3289" t="s">
        <v>103</v>
      </c>
      <c r="E3289" t="s">
        <v>152</v>
      </c>
      <c r="F3289" t="s">
        <v>9695</v>
      </c>
      <c r="G3289" t="s">
        <v>403</v>
      </c>
      <c r="H3289" t="s">
        <v>149</v>
      </c>
      <c r="I3289" t="s">
        <v>136</v>
      </c>
      <c r="J3289" t="s">
        <v>137</v>
      </c>
      <c r="K3289" t="s">
        <v>138</v>
      </c>
      <c r="L3289" t="s">
        <v>9696</v>
      </c>
      <c r="M3289" t="s">
        <v>9697</v>
      </c>
      <c r="N3289">
        <v>2.988888888</v>
      </c>
      <c r="O3289">
        <v>0</v>
      </c>
      <c r="P3289">
        <v>59</v>
      </c>
      <c r="Q3289">
        <v>0</v>
      </c>
      <c r="R3289">
        <v>15</v>
      </c>
      <c r="S3289">
        <v>0</v>
      </c>
      <c r="T3289">
        <v>11</v>
      </c>
      <c r="U3289">
        <v>0</v>
      </c>
      <c r="V3289">
        <v>0</v>
      </c>
      <c r="W3289">
        <v>0</v>
      </c>
      <c r="X3289">
        <v>34.803768337162666</v>
      </c>
      <c r="Y3289">
        <v>0</v>
      </c>
      <c r="Z3289">
        <v>0</v>
      </c>
      <c r="AA3289">
        <v>0</v>
      </c>
      <c r="AB3289">
        <v>44.960339261088251</v>
      </c>
      <c r="AC3289">
        <v>0</v>
      </c>
      <c r="AD3289">
        <v>0</v>
      </c>
      <c r="AE3289">
        <v>79.764107598250916</v>
      </c>
    </row>
    <row r="3290" spans="1:31" x14ac:dyDescent="0.25">
      <c r="A3290">
        <v>2418213</v>
      </c>
      <c r="B3290">
        <v>1</v>
      </c>
      <c r="C3290" t="s">
        <v>81</v>
      </c>
      <c r="D3290" t="s">
        <v>118</v>
      </c>
      <c r="E3290" t="s">
        <v>146</v>
      </c>
      <c r="F3290" t="s">
        <v>9698</v>
      </c>
      <c r="G3290" t="s">
        <v>148</v>
      </c>
      <c r="H3290" t="s">
        <v>149</v>
      </c>
      <c r="I3290" t="s">
        <v>136</v>
      </c>
      <c r="J3290" t="s">
        <v>137</v>
      </c>
      <c r="K3290" t="s">
        <v>138</v>
      </c>
      <c r="L3290" t="s">
        <v>9699</v>
      </c>
      <c r="M3290" t="s">
        <v>9700</v>
      </c>
      <c r="N3290">
        <v>4.5016666660000002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0.50345207833118333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0.50345207833118333</v>
      </c>
    </row>
    <row r="3291" spans="1:31" x14ac:dyDescent="0.25">
      <c r="A3291">
        <v>2417827</v>
      </c>
      <c r="B3291">
        <v>1</v>
      </c>
      <c r="C3291" t="s">
        <v>80</v>
      </c>
      <c r="D3291" t="s">
        <v>110</v>
      </c>
      <c r="E3291" t="s">
        <v>132</v>
      </c>
      <c r="F3291" t="s">
        <v>9701</v>
      </c>
      <c r="G3291" t="s">
        <v>158</v>
      </c>
      <c r="H3291" t="s">
        <v>135</v>
      </c>
      <c r="I3291" t="s">
        <v>136</v>
      </c>
      <c r="J3291" t="s">
        <v>137</v>
      </c>
      <c r="K3291" t="s">
        <v>159</v>
      </c>
      <c r="L3291" t="s">
        <v>9702</v>
      </c>
      <c r="M3291" t="s">
        <v>9703</v>
      </c>
      <c r="N3291">
        <v>4.4741666660000003</v>
      </c>
      <c r="O3291">
        <v>0</v>
      </c>
      <c r="P3291">
        <v>877</v>
      </c>
      <c r="Q3291">
        <v>0</v>
      </c>
      <c r="R3291">
        <v>0</v>
      </c>
      <c r="S3291">
        <v>0</v>
      </c>
      <c r="T3291">
        <v>79</v>
      </c>
      <c r="U3291">
        <v>0</v>
      </c>
      <c r="V3291">
        <v>0</v>
      </c>
      <c r="W3291">
        <v>0</v>
      </c>
      <c r="X3291">
        <v>933.60905406167831</v>
      </c>
      <c r="Y3291">
        <v>0</v>
      </c>
      <c r="Z3291">
        <v>0</v>
      </c>
      <c r="AA3291">
        <v>0</v>
      </c>
      <c r="AB3291">
        <v>372.93863109191341</v>
      </c>
      <c r="AC3291">
        <v>0</v>
      </c>
      <c r="AD3291">
        <v>0</v>
      </c>
      <c r="AE3291">
        <v>1306.5476851535918</v>
      </c>
    </row>
    <row r="3292" spans="1:31" x14ac:dyDescent="0.25">
      <c r="A3292">
        <v>2418159</v>
      </c>
      <c r="B3292">
        <v>1</v>
      </c>
      <c r="C3292" t="s">
        <v>81</v>
      </c>
      <c r="D3292" t="s">
        <v>115</v>
      </c>
      <c r="E3292" t="s">
        <v>162</v>
      </c>
      <c r="F3292" t="s">
        <v>9704</v>
      </c>
      <c r="G3292" t="s">
        <v>164</v>
      </c>
      <c r="H3292" t="s">
        <v>149</v>
      </c>
      <c r="I3292" t="s">
        <v>136</v>
      </c>
      <c r="J3292" t="s">
        <v>137</v>
      </c>
      <c r="K3292" t="s">
        <v>138</v>
      </c>
      <c r="L3292" t="s">
        <v>9705</v>
      </c>
      <c r="M3292" t="s">
        <v>9706</v>
      </c>
      <c r="N3292">
        <v>1.193333333</v>
      </c>
      <c r="O3292">
        <v>0</v>
      </c>
      <c r="P3292">
        <v>11</v>
      </c>
      <c r="Q3292">
        <v>0</v>
      </c>
      <c r="R3292">
        <v>2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0.21049122386842498</v>
      </c>
      <c r="Y3292">
        <v>0</v>
      </c>
      <c r="Z3292">
        <v>8.8629833325000007E-4</v>
      </c>
      <c r="AA3292">
        <v>0</v>
      </c>
      <c r="AB3292">
        <v>0</v>
      </c>
      <c r="AC3292">
        <v>0</v>
      </c>
      <c r="AD3292">
        <v>0</v>
      </c>
      <c r="AE3292">
        <v>0.21137752220167497</v>
      </c>
    </row>
    <row r="3293" spans="1:31" x14ac:dyDescent="0.25">
      <c r="A3293">
        <v>2418491</v>
      </c>
      <c r="B3293">
        <v>1</v>
      </c>
      <c r="C3293" t="s">
        <v>81</v>
      </c>
      <c r="D3293" t="s">
        <v>113</v>
      </c>
      <c r="E3293" t="s">
        <v>146</v>
      </c>
      <c r="F3293" t="s">
        <v>9707</v>
      </c>
      <c r="G3293" t="s">
        <v>148</v>
      </c>
      <c r="H3293" t="s">
        <v>149</v>
      </c>
      <c r="I3293" t="s">
        <v>136</v>
      </c>
      <c r="J3293" t="s">
        <v>137</v>
      </c>
      <c r="K3293" t="s">
        <v>138</v>
      </c>
      <c r="L3293" t="s">
        <v>9708</v>
      </c>
      <c r="M3293" t="s">
        <v>9709</v>
      </c>
      <c r="N3293">
        <v>2.9447222219999998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0.39469763625991666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0.39469763625991666</v>
      </c>
    </row>
    <row r="3294" spans="1:31" x14ac:dyDescent="0.25">
      <c r="A3294">
        <v>2418537</v>
      </c>
      <c r="B3294">
        <v>1</v>
      </c>
      <c r="C3294" t="s">
        <v>80</v>
      </c>
      <c r="D3294" t="s">
        <v>105</v>
      </c>
      <c r="E3294" t="s">
        <v>132</v>
      </c>
      <c r="F3294" t="s">
        <v>9710</v>
      </c>
      <c r="G3294" t="s">
        <v>238</v>
      </c>
      <c r="H3294" t="s">
        <v>135</v>
      </c>
      <c r="I3294" t="s">
        <v>136</v>
      </c>
      <c r="J3294" t="s">
        <v>137</v>
      </c>
      <c r="K3294" t="s">
        <v>138</v>
      </c>
      <c r="L3294" t="s">
        <v>9711</v>
      </c>
      <c r="M3294" t="s">
        <v>9712</v>
      </c>
      <c r="N3294">
        <v>3.0802777770000001</v>
      </c>
      <c r="O3294">
        <v>0</v>
      </c>
      <c r="P3294">
        <v>5154</v>
      </c>
      <c r="Q3294">
        <v>0</v>
      </c>
      <c r="R3294">
        <v>0</v>
      </c>
      <c r="S3294">
        <v>2</v>
      </c>
      <c r="T3294">
        <v>290</v>
      </c>
      <c r="U3294">
        <v>0</v>
      </c>
      <c r="V3294">
        <v>1</v>
      </c>
      <c r="W3294">
        <v>0</v>
      </c>
      <c r="X3294">
        <v>4429.5084375599281</v>
      </c>
      <c r="Y3294">
        <v>0</v>
      </c>
      <c r="Z3294">
        <v>0</v>
      </c>
      <c r="AA3294">
        <v>270.1737827213089</v>
      </c>
      <c r="AB3294">
        <v>795.15533490355415</v>
      </c>
      <c r="AC3294">
        <v>0</v>
      </c>
      <c r="AD3294">
        <v>16.884713654252952</v>
      </c>
      <c r="AE3294">
        <v>5511.7222688390439</v>
      </c>
    </row>
    <row r="3295" spans="1:31" x14ac:dyDescent="0.25">
      <c r="A3295">
        <v>2418351</v>
      </c>
      <c r="B3295">
        <v>1</v>
      </c>
      <c r="C3295" t="s">
        <v>80</v>
      </c>
      <c r="D3295" t="s">
        <v>104</v>
      </c>
      <c r="E3295" t="s">
        <v>141</v>
      </c>
      <c r="F3295" t="s">
        <v>5300</v>
      </c>
      <c r="G3295" t="s">
        <v>143</v>
      </c>
      <c r="H3295" t="s">
        <v>135</v>
      </c>
      <c r="I3295" t="s">
        <v>136</v>
      </c>
      <c r="J3295" t="s">
        <v>137</v>
      </c>
      <c r="K3295" t="s">
        <v>138</v>
      </c>
      <c r="L3295" t="s">
        <v>9713</v>
      </c>
      <c r="M3295" t="s">
        <v>9714</v>
      </c>
      <c r="N3295">
        <v>0.58444444399999995</v>
      </c>
      <c r="O3295">
        <v>0</v>
      </c>
      <c r="P3295">
        <v>119</v>
      </c>
      <c r="Q3295">
        <v>4</v>
      </c>
      <c r="R3295">
        <v>6</v>
      </c>
      <c r="S3295">
        <v>12</v>
      </c>
      <c r="T3295">
        <v>13</v>
      </c>
      <c r="U3295">
        <v>3</v>
      </c>
      <c r="V3295">
        <v>0</v>
      </c>
      <c r="W3295">
        <v>0</v>
      </c>
      <c r="X3295">
        <v>14.804108178852742</v>
      </c>
      <c r="Y3295">
        <v>0.8265155005777779</v>
      </c>
      <c r="Z3295">
        <v>0.26603383264266667</v>
      </c>
      <c r="AA3295">
        <v>54.415293112164676</v>
      </c>
      <c r="AB3295">
        <v>2.2216799267765333</v>
      </c>
      <c r="AC3295">
        <v>71.845459445649794</v>
      </c>
      <c r="AD3295">
        <v>0</v>
      </c>
      <c r="AE3295">
        <v>144.37908999666419</v>
      </c>
    </row>
    <row r="3296" spans="1:31" x14ac:dyDescent="0.25">
      <c r="A3296">
        <v>2418474</v>
      </c>
      <c r="B3296">
        <v>1</v>
      </c>
      <c r="C3296" t="s">
        <v>81</v>
      </c>
      <c r="D3296" t="s">
        <v>128</v>
      </c>
      <c r="E3296" t="s">
        <v>152</v>
      </c>
      <c r="F3296" t="s">
        <v>9715</v>
      </c>
      <c r="G3296" t="s">
        <v>403</v>
      </c>
      <c r="H3296" t="s">
        <v>149</v>
      </c>
      <c r="I3296" t="s">
        <v>136</v>
      </c>
      <c r="J3296" t="s">
        <v>137</v>
      </c>
      <c r="K3296" t="s">
        <v>138</v>
      </c>
      <c r="L3296" t="s">
        <v>9716</v>
      </c>
      <c r="M3296" t="s">
        <v>9717</v>
      </c>
      <c r="N3296">
        <v>2.9955555550000001</v>
      </c>
      <c r="O3296">
        <v>0</v>
      </c>
      <c r="P3296">
        <v>79</v>
      </c>
      <c r="Q3296">
        <v>0</v>
      </c>
      <c r="R3296">
        <v>0</v>
      </c>
      <c r="S3296">
        <v>0</v>
      </c>
      <c r="T3296">
        <v>9</v>
      </c>
      <c r="U3296">
        <v>0</v>
      </c>
      <c r="V3296">
        <v>0</v>
      </c>
      <c r="W3296">
        <v>0</v>
      </c>
      <c r="X3296">
        <v>29.952033507636948</v>
      </c>
      <c r="Y3296">
        <v>0</v>
      </c>
      <c r="Z3296">
        <v>0</v>
      </c>
      <c r="AA3296">
        <v>0</v>
      </c>
      <c r="AB3296">
        <v>5.7289904403192837</v>
      </c>
      <c r="AC3296">
        <v>0</v>
      </c>
      <c r="AD3296">
        <v>0</v>
      </c>
      <c r="AE3296">
        <v>35.681023947956234</v>
      </c>
    </row>
    <row r="3297" spans="1:31" x14ac:dyDescent="0.25">
      <c r="A3297">
        <v>2417704</v>
      </c>
      <c r="B3297">
        <v>1</v>
      </c>
      <c r="C3297" t="s">
        <v>81</v>
      </c>
      <c r="D3297" t="s">
        <v>120</v>
      </c>
      <c r="E3297" t="s">
        <v>141</v>
      </c>
      <c r="F3297" t="s">
        <v>884</v>
      </c>
      <c r="G3297" t="s">
        <v>215</v>
      </c>
      <c r="H3297" t="s">
        <v>135</v>
      </c>
      <c r="I3297" t="s">
        <v>136</v>
      </c>
      <c r="J3297" t="s">
        <v>137</v>
      </c>
      <c r="K3297" t="s">
        <v>138</v>
      </c>
      <c r="L3297" t="s">
        <v>9718</v>
      </c>
      <c r="M3297" t="s">
        <v>9719</v>
      </c>
      <c r="N3297">
        <v>4.3547222220000004</v>
      </c>
      <c r="O3297">
        <v>0</v>
      </c>
      <c r="P3297">
        <v>76</v>
      </c>
      <c r="Q3297">
        <v>45</v>
      </c>
      <c r="R3297">
        <v>2</v>
      </c>
      <c r="S3297">
        <v>14</v>
      </c>
      <c r="T3297">
        <v>3</v>
      </c>
      <c r="U3297">
        <v>0</v>
      </c>
      <c r="V3297">
        <v>0</v>
      </c>
      <c r="W3297">
        <v>0</v>
      </c>
      <c r="X3297">
        <v>88.133542796885109</v>
      </c>
      <c r="Y3297">
        <v>37.471428000621344</v>
      </c>
      <c r="Z3297">
        <v>0</v>
      </c>
      <c r="AA3297">
        <v>245.91824308942199</v>
      </c>
      <c r="AB3297">
        <v>0.91147911406522519</v>
      </c>
      <c r="AC3297">
        <v>0</v>
      </c>
      <c r="AD3297">
        <v>0</v>
      </c>
      <c r="AE3297">
        <v>372.43469300099366</v>
      </c>
    </row>
    <row r="3298" spans="1:31" x14ac:dyDescent="0.25">
      <c r="A3298">
        <v>2417787</v>
      </c>
      <c r="B3298">
        <v>1</v>
      </c>
      <c r="C3298" t="s">
        <v>80</v>
      </c>
      <c r="D3298" t="s">
        <v>105</v>
      </c>
      <c r="E3298" t="s">
        <v>162</v>
      </c>
      <c r="F3298" t="s">
        <v>9720</v>
      </c>
      <c r="G3298" t="s">
        <v>348</v>
      </c>
      <c r="H3298" t="s">
        <v>149</v>
      </c>
      <c r="I3298" t="s">
        <v>136</v>
      </c>
      <c r="J3298" t="s">
        <v>137</v>
      </c>
      <c r="K3298" t="s">
        <v>138</v>
      </c>
      <c r="L3298" t="s">
        <v>9721</v>
      </c>
      <c r="M3298" t="s">
        <v>9722</v>
      </c>
      <c r="N3298">
        <v>2.3333333330000001</v>
      </c>
      <c r="O3298">
        <v>0</v>
      </c>
      <c r="P3298">
        <v>30</v>
      </c>
      <c r="Q3298">
        <v>0</v>
      </c>
      <c r="R3298">
        <v>3</v>
      </c>
      <c r="S3298">
        <v>0</v>
      </c>
      <c r="T3298">
        <v>2</v>
      </c>
      <c r="U3298">
        <v>0</v>
      </c>
      <c r="V3298">
        <v>0</v>
      </c>
      <c r="W3298">
        <v>0</v>
      </c>
      <c r="X3298">
        <v>13.898429419729002</v>
      </c>
      <c r="Y3298">
        <v>0</v>
      </c>
      <c r="Z3298">
        <v>14.357917930400799</v>
      </c>
      <c r="AA3298">
        <v>0</v>
      </c>
      <c r="AB3298">
        <v>3.8484954322733335E-2</v>
      </c>
      <c r="AC3298">
        <v>0</v>
      </c>
      <c r="AD3298">
        <v>0</v>
      </c>
      <c r="AE3298">
        <v>28.294832304452534</v>
      </c>
    </row>
    <row r="3299" spans="1:31" x14ac:dyDescent="0.25">
      <c r="A3299">
        <v>2418036</v>
      </c>
      <c r="B3299">
        <v>1</v>
      </c>
      <c r="C3299" t="s">
        <v>80</v>
      </c>
      <c r="D3299" t="s">
        <v>108</v>
      </c>
      <c r="E3299" t="s">
        <v>146</v>
      </c>
      <c r="F3299" t="s">
        <v>9723</v>
      </c>
      <c r="G3299" t="s">
        <v>148</v>
      </c>
      <c r="H3299" t="s">
        <v>149</v>
      </c>
      <c r="I3299" t="s">
        <v>136</v>
      </c>
      <c r="J3299" t="s">
        <v>137</v>
      </c>
      <c r="K3299" t="s">
        <v>138</v>
      </c>
      <c r="L3299" t="s">
        <v>9724</v>
      </c>
      <c r="M3299" t="s">
        <v>9725</v>
      </c>
      <c r="N3299">
        <v>3.571111111</v>
      </c>
      <c r="O3299">
        <v>0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</row>
    <row r="3300" spans="1:31" x14ac:dyDescent="0.25">
      <c r="A3300">
        <v>2417890</v>
      </c>
      <c r="B3300">
        <v>1</v>
      </c>
      <c r="C3300" t="s">
        <v>80</v>
      </c>
      <c r="D3300" t="s">
        <v>88</v>
      </c>
      <c r="E3300" t="s">
        <v>132</v>
      </c>
      <c r="F3300" t="s">
        <v>9726</v>
      </c>
      <c r="G3300" t="s">
        <v>176</v>
      </c>
      <c r="H3300" t="s">
        <v>135</v>
      </c>
      <c r="I3300" t="s">
        <v>136</v>
      </c>
      <c r="J3300" t="s">
        <v>137</v>
      </c>
      <c r="K3300" t="s">
        <v>159</v>
      </c>
      <c r="L3300" t="s">
        <v>8898</v>
      </c>
      <c r="M3300" t="s">
        <v>9727</v>
      </c>
      <c r="N3300">
        <v>10.013333333</v>
      </c>
      <c r="O3300">
        <v>0</v>
      </c>
      <c r="P3300">
        <v>546</v>
      </c>
      <c r="Q3300">
        <v>0</v>
      </c>
      <c r="R3300">
        <v>0</v>
      </c>
      <c r="S3300">
        <v>0</v>
      </c>
      <c r="T3300">
        <v>20</v>
      </c>
      <c r="U3300">
        <v>0</v>
      </c>
      <c r="V3300">
        <v>0</v>
      </c>
      <c r="W3300">
        <v>0</v>
      </c>
      <c r="X3300">
        <v>1233.9155345229342</v>
      </c>
      <c r="Y3300">
        <v>0</v>
      </c>
      <c r="Z3300">
        <v>0</v>
      </c>
      <c r="AA3300">
        <v>0</v>
      </c>
      <c r="AB3300">
        <v>167.91844422632178</v>
      </c>
      <c r="AC3300">
        <v>0</v>
      </c>
      <c r="AD3300">
        <v>0</v>
      </c>
      <c r="AE3300">
        <v>1401.8339787492559</v>
      </c>
    </row>
    <row r="3301" spans="1:31" x14ac:dyDescent="0.25">
      <c r="A3301">
        <v>2418408</v>
      </c>
      <c r="B3301">
        <v>1</v>
      </c>
      <c r="C3301" t="s">
        <v>80</v>
      </c>
      <c r="D3301" t="s">
        <v>100</v>
      </c>
      <c r="E3301" t="s">
        <v>174</v>
      </c>
      <c r="F3301" t="s">
        <v>986</v>
      </c>
      <c r="G3301" t="s">
        <v>143</v>
      </c>
      <c r="H3301" t="s">
        <v>135</v>
      </c>
      <c r="I3301" t="s">
        <v>136</v>
      </c>
      <c r="J3301" t="s">
        <v>137</v>
      </c>
      <c r="K3301" t="s">
        <v>138</v>
      </c>
      <c r="L3301" t="s">
        <v>9728</v>
      </c>
      <c r="M3301" t="s">
        <v>9729</v>
      </c>
      <c r="N3301">
        <v>0.903888888</v>
      </c>
      <c r="O3301">
        <v>1</v>
      </c>
      <c r="P3301">
        <v>375</v>
      </c>
      <c r="Q3301">
        <v>178</v>
      </c>
      <c r="R3301">
        <v>206</v>
      </c>
      <c r="S3301">
        <v>12</v>
      </c>
      <c r="T3301">
        <v>47</v>
      </c>
      <c r="U3301">
        <v>2</v>
      </c>
      <c r="V3301">
        <v>0</v>
      </c>
      <c r="W3301">
        <v>0.69107652359900007</v>
      </c>
      <c r="X3301">
        <v>90.520114306680924</v>
      </c>
      <c r="Y3301">
        <v>69.091310756876794</v>
      </c>
      <c r="Z3301">
        <v>17.1575068140199</v>
      </c>
      <c r="AA3301">
        <v>14.404103380197268</v>
      </c>
      <c r="AB3301">
        <v>28.94220578966284</v>
      </c>
      <c r="AC3301">
        <v>241.20372414002202</v>
      </c>
      <c r="AD3301">
        <v>0</v>
      </c>
      <c r="AE3301">
        <v>462.01004171105876</v>
      </c>
    </row>
    <row r="3302" spans="1:31" x14ac:dyDescent="0.25">
      <c r="A3302">
        <v>2417744</v>
      </c>
      <c r="B3302">
        <v>1</v>
      </c>
      <c r="C3302" t="s">
        <v>81</v>
      </c>
      <c r="D3302" t="s">
        <v>112</v>
      </c>
      <c r="E3302" t="s">
        <v>132</v>
      </c>
      <c r="F3302" t="s">
        <v>9155</v>
      </c>
      <c r="G3302" t="s">
        <v>215</v>
      </c>
      <c r="H3302" t="s">
        <v>135</v>
      </c>
      <c r="I3302" t="s">
        <v>136</v>
      </c>
      <c r="J3302" t="s">
        <v>137</v>
      </c>
      <c r="K3302" t="s">
        <v>138</v>
      </c>
      <c r="L3302" t="s">
        <v>9730</v>
      </c>
      <c r="M3302" t="s">
        <v>9731</v>
      </c>
      <c r="N3302">
        <v>2.1208333330000002</v>
      </c>
      <c r="O3302">
        <v>2</v>
      </c>
      <c r="P3302">
        <v>98</v>
      </c>
      <c r="Q3302">
        <v>0</v>
      </c>
      <c r="R3302">
        <v>22</v>
      </c>
      <c r="S3302">
        <v>0</v>
      </c>
      <c r="T3302">
        <v>1</v>
      </c>
      <c r="U3302">
        <v>0</v>
      </c>
      <c r="V3302">
        <v>0</v>
      </c>
      <c r="W3302">
        <v>0.83388017048713325</v>
      </c>
      <c r="X3302">
        <v>18.442769397970348</v>
      </c>
      <c r="Y3302">
        <v>0</v>
      </c>
      <c r="Z3302">
        <v>1.7112144277807337</v>
      </c>
      <c r="AA3302">
        <v>0</v>
      </c>
      <c r="AB3302">
        <v>0</v>
      </c>
      <c r="AC3302">
        <v>0</v>
      </c>
      <c r="AD3302">
        <v>0</v>
      </c>
      <c r="AE3302">
        <v>20.987863996238218</v>
      </c>
    </row>
    <row r="3303" spans="1:31" x14ac:dyDescent="0.25">
      <c r="A3303">
        <v>2418265</v>
      </c>
      <c r="B3303">
        <v>1</v>
      </c>
      <c r="C3303" t="s">
        <v>80</v>
      </c>
      <c r="D3303" t="s">
        <v>91</v>
      </c>
      <c r="E3303" t="s">
        <v>146</v>
      </c>
      <c r="F3303" t="s">
        <v>9732</v>
      </c>
      <c r="G3303" t="s">
        <v>199</v>
      </c>
      <c r="H3303" t="s">
        <v>149</v>
      </c>
      <c r="I3303" t="s">
        <v>136</v>
      </c>
      <c r="J3303" t="s">
        <v>137</v>
      </c>
      <c r="K3303" t="s">
        <v>138</v>
      </c>
      <c r="L3303" t="s">
        <v>9733</v>
      </c>
      <c r="M3303" t="s">
        <v>9734</v>
      </c>
      <c r="N3303">
        <v>2.5705555549999999</v>
      </c>
      <c r="O3303">
        <v>0</v>
      </c>
      <c r="P3303">
        <v>4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1.3735094401668666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1.3735094401668666</v>
      </c>
    </row>
    <row r="3304" spans="1:31" x14ac:dyDescent="0.25">
      <c r="A3304">
        <v>2417887</v>
      </c>
      <c r="B3304">
        <v>1</v>
      </c>
      <c r="C3304" t="s">
        <v>80</v>
      </c>
      <c r="D3304" t="s">
        <v>96</v>
      </c>
      <c r="E3304" t="s">
        <v>146</v>
      </c>
      <c r="F3304" t="s">
        <v>9735</v>
      </c>
      <c r="G3304" t="s">
        <v>199</v>
      </c>
      <c r="H3304" t="s">
        <v>149</v>
      </c>
      <c r="I3304" t="s">
        <v>136</v>
      </c>
      <c r="J3304" t="s">
        <v>137</v>
      </c>
      <c r="K3304" t="s">
        <v>138</v>
      </c>
      <c r="L3304" t="s">
        <v>9736</v>
      </c>
      <c r="M3304" t="s">
        <v>9737</v>
      </c>
      <c r="N3304">
        <v>4.0452777769999999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1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0.41028659787066668</v>
      </c>
      <c r="AC3304">
        <v>0</v>
      </c>
      <c r="AD3304">
        <v>0</v>
      </c>
      <c r="AE3304">
        <v>0.41028659787066668</v>
      </c>
    </row>
    <row r="3305" spans="1:31" x14ac:dyDescent="0.25">
      <c r="A3305">
        <v>2418245</v>
      </c>
      <c r="B3305">
        <v>1</v>
      </c>
      <c r="C3305" t="s">
        <v>81</v>
      </c>
      <c r="D3305" t="s">
        <v>118</v>
      </c>
      <c r="E3305" t="s">
        <v>141</v>
      </c>
      <c r="F3305" t="s">
        <v>9738</v>
      </c>
      <c r="G3305" t="s">
        <v>9739</v>
      </c>
      <c r="H3305" t="s">
        <v>135</v>
      </c>
      <c r="I3305" t="s">
        <v>136</v>
      </c>
      <c r="J3305" t="s">
        <v>137</v>
      </c>
      <c r="K3305" t="s">
        <v>138</v>
      </c>
      <c r="L3305" t="s">
        <v>9740</v>
      </c>
      <c r="M3305" t="s">
        <v>9741</v>
      </c>
      <c r="N3305">
        <v>1.8725000000000001</v>
      </c>
      <c r="O3305">
        <v>3</v>
      </c>
      <c r="P3305">
        <v>3539</v>
      </c>
      <c r="Q3305">
        <v>19</v>
      </c>
      <c r="R3305">
        <v>90</v>
      </c>
      <c r="S3305">
        <v>14</v>
      </c>
      <c r="T3305">
        <v>431</v>
      </c>
      <c r="U3305">
        <v>5</v>
      </c>
      <c r="V3305">
        <v>1</v>
      </c>
      <c r="W3305">
        <v>2.351814887264625</v>
      </c>
      <c r="X3305">
        <v>1123.0382473059572</v>
      </c>
      <c r="Y3305">
        <v>21.485509312469929</v>
      </c>
      <c r="Z3305">
        <v>56.401613740230438</v>
      </c>
      <c r="AA3305">
        <v>540.27052351896782</v>
      </c>
      <c r="AB3305">
        <v>597.31231924424981</v>
      </c>
      <c r="AC3305">
        <v>2212.0155929264765</v>
      </c>
      <c r="AD3305">
        <v>20.700833488196849</v>
      </c>
      <c r="AE3305">
        <v>4573.5764544238127</v>
      </c>
    </row>
    <row r="3306" spans="1:31" x14ac:dyDescent="0.25">
      <c r="A3306">
        <v>2418102</v>
      </c>
      <c r="B3306">
        <v>1</v>
      </c>
      <c r="C3306" t="s">
        <v>80</v>
      </c>
      <c r="D3306" t="s">
        <v>90</v>
      </c>
      <c r="E3306" t="s">
        <v>152</v>
      </c>
      <c r="F3306" t="s">
        <v>9742</v>
      </c>
      <c r="G3306" t="s">
        <v>158</v>
      </c>
      <c r="H3306" t="s">
        <v>149</v>
      </c>
      <c r="I3306" t="s">
        <v>136</v>
      </c>
      <c r="J3306" t="s">
        <v>137</v>
      </c>
      <c r="K3306" t="s">
        <v>159</v>
      </c>
      <c r="L3306" t="s">
        <v>9743</v>
      </c>
      <c r="M3306" t="s">
        <v>9744</v>
      </c>
      <c r="N3306">
        <v>1.070277777</v>
      </c>
      <c r="O3306">
        <v>0</v>
      </c>
      <c r="P3306">
        <v>467</v>
      </c>
      <c r="Q3306">
        <v>0</v>
      </c>
      <c r="R3306">
        <v>0</v>
      </c>
      <c r="S3306">
        <v>0</v>
      </c>
      <c r="T3306">
        <v>67</v>
      </c>
      <c r="U3306">
        <v>0</v>
      </c>
      <c r="V3306">
        <v>1</v>
      </c>
      <c r="W3306">
        <v>0</v>
      </c>
      <c r="X3306">
        <v>98.776882898684704</v>
      </c>
      <c r="Y3306">
        <v>0</v>
      </c>
      <c r="Z3306">
        <v>0</v>
      </c>
      <c r="AA3306">
        <v>0</v>
      </c>
      <c r="AB3306">
        <v>38.543319079564789</v>
      </c>
      <c r="AC3306">
        <v>0</v>
      </c>
      <c r="AD3306">
        <v>13.978562020611831</v>
      </c>
      <c r="AE3306">
        <v>151.29876399886132</v>
      </c>
    </row>
    <row r="3307" spans="1:31" x14ac:dyDescent="0.25">
      <c r="A3307">
        <v>2417810</v>
      </c>
      <c r="B3307">
        <v>1</v>
      </c>
      <c r="C3307" t="s">
        <v>81</v>
      </c>
      <c r="D3307" t="s">
        <v>123</v>
      </c>
      <c r="E3307" t="s">
        <v>146</v>
      </c>
      <c r="F3307" t="s">
        <v>9745</v>
      </c>
      <c r="G3307" t="s">
        <v>148</v>
      </c>
      <c r="H3307" t="s">
        <v>149</v>
      </c>
      <c r="I3307" t="s">
        <v>136</v>
      </c>
      <c r="J3307" t="s">
        <v>137</v>
      </c>
      <c r="K3307" t="s">
        <v>138</v>
      </c>
      <c r="L3307" t="s">
        <v>9746</v>
      </c>
      <c r="M3307" t="s">
        <v>9747</v>
      </c>
      <c r="N3307">
        <v>0.51888888799999999</v>
      </c>
      <c r="O3307">
        <v>0</v>
      </c>
      <c r="P3307">
        <v>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6.2045448746400014E-2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6.2045448746400014E-2</v>
      </c>
    </row>
    <row r="3308" spans="1:31" x14ac:dyDescent="0.25">
      <c r="A3308">
        <v>2418308</v>
      </c>
      <c r="B3308">
        <v>1</v>
      </c>
      <c r="C3308" t="s">
        <v>81</v>
      </c>
      <c r="D3308" t="s">
        <v>113</v>
      </c>
      <c r="E3308" t="s">
        <v>162</v>
      </c>
      <c r="F3308" t="s">
        <v>9748</v>
      </c>
      <c r="G3308" t="s">
        <v>164</v>
      </c>
      <c r="H3308" t="s">
        <v>149</v>
      </c>
      <c r="I3308" t="s">
        <v>136</v>
      </c>
      <c r="J3308" t="s">
        <v>137</v>
      </c>
      <c r="K3308" t="s">
        <v>138</v>
      </c>
      <c r="L3308" t="s">
        <v>9749</v>
      </c>
      <c r="M3308" t="s">
        <v>9750</v>
      </c>
      <c r="N3308">
        <v>2.0691666660000001</v>
      </c>
      <c r="O3308">
        <v>0</v>
      </c>
      <c r="P3308">
        <v>47</v>
      </c>
      <c r="Q3308">
        <v>0</v>
      </c>
      <c r="R3308">
        <v>0</v>
      </c>
      <c r="S3308">
        <v>0</v>
      </c>
      <c r="T3308">
        <v>1</v>
      </c>
      <c r="U3308">
        <v>0</v>
      </c>
      <c r="V3308">
        <v>0</v>
      </c>
      <c r="W3308">
        <v>0</v>
      </c>
      <c r="X3308">
        <v>22.51884175196205</v>
      </c>
      <c r="Y3308">
        <v>0</v>
      </c>
      <c r="Z3308">
        <v>0</v>
      </c>
      <c r="AA3308">
        <v>0</v>
      </c>
      <c r="AB3308">
        <v>0.3684209530625</v>
      </c>
      <c r="AC3308">
        <v>0</v>
      </c>
      <c r="AD3308">
        <v>0</v>
      </c>
      <c r="AE3308">
        <v>22.887262705024551</v>
      </c>
    </row>
    <row r="3309" spans="1:31" x14ac:dyDescent="0.25">
      <c r="A3309">
        <v>2418059</v>
      </c>
      <c r="B3309">
        <v>1</v>
      </c>
      <c r="C3309" t="s">
        <v>80</v>
      </c>
      <c r="D3309" t="s">
        <v>103</v>
      </c>
      <c r="E3309" t="s">
        <v>146</v>
      </c>
      <c r="F3309" t="s">
        <v>9751</v>
      </c>
      <c r="G3309" t="s">
        <v>148</v>
      </c>
      <c r="H3309" t="s">
        <v>149</v>
      </c>
      <c r="I3309" t="s">
        <v>136</v>
      </c>
      <c r="J3309" t="s">
        <v>137</v>
      </c>
      <c r="K3309" t="s">
        <v>138</v>
      </c>
      <c r="L3309" t="s">
        <v>9636</v>
      </c>
      <c r="M3309" t="s">
        <v>9752</v>
      </c>
      <c r="N3309">
        <v>1.7669444439999999</v>
      </c>
      <c r="O3309">
        <v>0</v>
      </c>
      <c r="P3309">
        <v>16</v>
      </c>
      <c r="Q3309">
        <v>0</v>
      </c>
      <c r="R3309">
        <v>0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5.8243171706816019</v>
      </c>
      <c r="Y3309">
        <v>0</v>
      </c>
      <c r="Z3309">
        <v>0</v>
      </c>
      <c r="AA3309">
        <v>0</v>
      </c>
      <c r="AB3309">
        <v>2.957295468270972</v>
      </c>
      <c r="AC3309">
        <v>0</v>
      </c>
      <c r="AD3309">
        <v>0</v>
      </c>
      <c r="AE3309">
        <v>8.7816126389525735</v>
      </c>
    </row>
    <row r="3310" spans="1:31" x14ac:dyDescent="0.25">
      <c r="A3310">
        <v>2417973</v>
      </c>
      <c r="B3310">
        <v>1</v>
      </c>
      <c r="C3310" t="s">
        <v>80</v>
      </c>
      <c r="D3310" t="s">
        <v>85</v>
      </c>
      <c r="E3310" t="s">
        <v>146</v>
      </c>
      <c r="F3310" t="s">
        <v>9753</v>
      </c>
      <c r="G3310" t="s">
        <v>148</v>
      </c>
      <c r="H3310" t="s">
        <v>149</v>
      </c>
      <c r="I3310" t="s">
        <v>136</v>
      </c>
      <c r="J3310" t="s">
        <v>137</v>
      </c>
      <c r="K3310" t="s">
        <v>138</v>
      </c>
      <c r="L3310" t="s">
        <v>9754</v>
      </c>
      <c r="M3310" t="s">
        <v>9755</v>
      </c>
      <c r="N3310">
        <v>2.3133333330000001</v>
      </c>
      <c r="O3310">
        <v>0</v>
      </c>
      <c r="P3310">
        <v>3</v>
      </c>
      <c r="Q3310">
        <v>0</v>
      </c>
      <c r="R3310">
        <v>0</v>
      </c>
      <c r="S3310">
        <v>0</v>
      </c>
      <c r="T3310">
        <v>2</v>
      </c>
      <c r="U3310">
        <v>0</v>
      </c>
      <c r="V3310">
        <v>0</v>
      </c>
      <c r="W3310">
        <v>0</v>
      </c>
      <c r="X3310">
        <v>1.8097038795000004E-3</v>
      </c>
      <c r="Y3310">
        <v>0</v>
      </c>
      <c r="Z3310">
        <v>0</v>
      </c>
      <c r="AA3310">
        <v>0</v>
      </c>
      <c r="AB3310">
        <v>5.1773320936081237</v>
      </c>
      <c r="AC3310">
        <v>0</v>
      </c>
      <c r="AD3310">
        <v>0</v>
      </c>
      <c r="AE3310">
        <v>5.1791417974876239</v>
      </c>
    </row>
    <row r="3311" spans="1:31" x14ac:dyDescent="0.25">
      <c r="A3311">
        <v>2417824</v>
      </c>
      <c r="B3311">
        <v>1</v>
      </c>
      <c r="C3311" t="s">
        <v>81</v>
      </c>
      <c r="D3311" t="s">
        <v>115</v>
      </c>
      <c r="E3311" t="s">
        <v>162</v>
      </c>
      <c r="F3311" t="s">
        <v>9756</v>
      </c>
      <c r="G3311" t="s">
        <v>164</v>
      </c>
      <c r="H3311" t="s">
        <v>149</v>
      </c>
      <c r="I3311" t="s">
        <v>136</v>
      </c>
      <c r="J3311" t="s">
        <v>137</v>
      </c>
      <c r="K3311" t="s">
        <v>138</v>
      </c>
      <c r="L3311" t="s">
        <v>9757</v>
      </c>
      <c r="M3311" t="s">
        <v>9758</v>
      </c>
      <c r="N3311">
        <v>1.5738888879999999</v>
      </c>
      <c r="O3311">
        <v>0</v>
      </c>
      <c r="P3311">
        <v>5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0.58096823902660844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0.58096823902660844</v>
      </c>
    </row>
    <row r="3312" spans="1:31" x14ac:dyDescent="0.25">
      <c r="A3312">
        <v>2417724</v>
      </c>
      <c r="B3312">
        <v>1</v>
      </c>
      <c r="C3312" t="s">
        <v>80</v>
      </c>
      <c r="D3312" t="s">
        <v>103</v>
      </c>
      <c r="E3312" t="s">
        <v>162</v>
      </c>
      <c r="F3312" t="s">
        <v>9652</v>
      </c>
      <c r="G3312" t="s">
        <v>164</v>
      </c>
      <c r="H3312" t="s">
        <v>149</v>
      </c>
      <c r="I3312" t="s">
        <v>136</v>
      </c>
      <c r="J3312" t="s">
        <v>137</v>
      </c>
      <c r="K3312" t="s">
        <v>138</v>
      </c>
      <c r="L3312" t="s">
        <v>9759</v>
      </c>
      <c r="M3312" t="s">
        <v>9760</v>
      </c>
      <c r="N3312">
        <v>0.96694444400000001</v>
      </c>
      <c r="O3312">
        <v>0</v>
      </c>
      <c r="P3312">
        <v>63</v>
      </c>
      <c r="Q3312">
        <v>0</v>
      </c>
      <c r="R3312">
        <v>2</v>
      </c>
      <c r="S3312">
        <v>0</v>
      </c>
      <c r="T3312">
        <v>7</v>
      </c>
      <c r="U3312">
        <v>0</v>
      </c>
      <c r="V3312">
        <v>0</v>
      </c>
      <c r="W3312">
        <v>0</v>
      </c>
      <c r="X3312">
        <v>8.4384384416695628</v>
      </c>
      <c r="Y3312">
        <v>0</v>
      </c>
      <c r="Z3312">
        <v>0.29446726451605559</v>
      </c>
      <c r="AA3312">
        <v>0</v>
      </c>
      <c r="AB3312">
        <v>2.6711728154069592</v>
      </c>
      <c r="AC3312">
        <v>0</v>
      </c>
      <c r="AD3312">
        <v>0</v>
      </c>
      <c r="AE3312">
        <v>11.404078521592577</v>
      </c>
    </row>
    <row r="3313" spans="1:31" x14ac:dyDescent="0.25">
      <c r="A3313">
        <v>2417993</v>
      </c>
      <c r="B3313">
        <v>1</v>
      </c>
      <c r="C3313" t="s">
        <v>80</v>
      </c>
      <c r="D3313" t="s">
        <v>104</v>
      </c>
      <c r="E3313" t="s">
        <v>174</v>
      </c>
      <c r="F3313" t="s">
        <v>3178</v>
      </c>
      <c r="G3313" t="s">
        <v>249</v>
      </c>
      <c r="H3313" t="s">
        <v>135</v>
      </c>
      <c r="I3313" t="s">
        <v>136</v>
      </c>
      <c r="J3313" t="s">
        <v>137</v>
      </c>
      <c r="K3313" t="s">
        <v>138</v>
      </c>
      <c r="L3313" t="s">
        <v>9761</v>
      </c>
      <c r="M3313" t="s">
        <v>9762</v>
      </c>
      <c r="N3313">
        <v>5.3552777770000004</v>
      </c>
      <c r="O3313">
        <v>9</v>
      </c>
      <c r="P3313">
        <v>0</v>
      </c>
      <c r="Q3313">
        <v>69</v>
      </c>
      <c r="R3313">
        <v>0</v>
      </c>
      <c r="S3313">
        <v>24</v>
      </c>
      <c r="T3313">
        <v>2</v>
      </c>
      <c r="U3313">
        <v>0</v>
      </c>
      <c r="V3313">
        <v>0</v>
      </c>
      <c r="W3313">
        <v>29.808474789327093</v>
      </c>
      <c r="X3313">
        <v>0</v>
      </c>
      <c r="Y3313">
        <v>138.98657423000253</v>
      </c>
      <c r="Z3313">
        <v>0</v>
      </c>
      <c r="AA3313">
        <v>513.31146271518287</v>
      </c>
      <c r="AB3313">
        <v>8.8857448893231883</v>
      </c>
      <c r="AC3313">
        <v>0</v>
      </c>
      <c r="AD3313">
        <v>0</v>
      </c>
      <c r="AE3313">
        <v>690.9922566238356</v>
      </c>
    </row>
    <row r="3314" spans="1:31" x14ac:dyDescent="0.25">
      <c r="A3314">
        <v>2418325</v>
      </c>
      <c r="B3314">
        <v>1</v>
      </c>
      <c r="C3314" t="s">
        <v>80</v>
      </c>
      <c r="D3314" t="s">
        <v>100</v>
      </c>
      <c r="E3314" t="s">
        <v>146</v>
      </c>
      <c r="F3314" t="s">
        <v>9763</v>
      </c>
      <c r="G3314" t="s">
        <v>199</v>
      </c>
      <c r="H3314" t="s">
        <v>149</v>
      </c>
      <c r="I3314" t="s">
        <v>136</v>
      </c>
      <c r="J3314" t="s">
        <v>137</v>
      </c>
      <c r="K3314" t="s">
        <v>138</v>
      </c>
      <c r="L3314" t="s">
        <v>9764</v>
      </c>
      <c r="M3314" t="s">
        <v>9765</v>
      </c>
      <c r="N3314">
        <v>2.9844444440000002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0.73206043710308333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0.73206043710308333</v>
      </c>
    </row>
    <row r="3315" spans="1:31" x14ac:dyDescent="0.25">
      <c r="A3315">
        <v>2417830</v>
      </c>
      <c r="B3315">
        <v>1</v>
      </c>
      <c r="C3315" t="s">
        <v>80</v>
      </c>
      <c r="D3315" t="s">
        <v>97</v>
      </c>
      <c r="E3315" t="s">
        <v>174</v>
      </c>
      <c r="F3315" t="s">
        <v>9766</v>
      </c>
      <c r="G3315" t="s">
        <v>158</v>
      </c>
      <c r="H3315" t="s">
        <v>135</v>
      </c>
      <c r="I3315" t="s">
        <v>136</v>
      </c>
      <c r="J3315" t="s">
        <v>137</v>
      </c>
      <c r="K3315" t="s">
        <v>159</v>
      </c>
      <c r="L3315" t="s">
        <v>9767</v>
      </c>
      <c r="M3315" t="s">
        <v>9768</v>
      </c>
      <c r="N3315">
        <v>8.3550000000000004</v>
      </c>
      <c r="O3315">
        <v>1</v>
      </c>
      <c r="P3315">
        <v>214</v>
      </c>
      <c r="Q3315">
        <v>0</v>
      </c>
      <c r="R3315">
        <v>3</v>
      </c>
      <c r="S3315">
        <v>6</v>
      </c>
      <c r="T3315">
        <v>25</v>
      </c>
      <c r="U3315">
        <v>0</v>
      </c>
      <c r="V3315">
        <v>0</v>
      </c>
      <c r="W3315">
        <v>137.49553694486866</v>
      </c>
      <c r="X3315">
        <v>264.39321687272098</v>
      </c>
      <c r="Y3315">
        <v>0</v>
      </c>
      <c r="Z3315">
        <v>1.2560048866510831</v>
      </c>
      <c r="AA3315">
        <v>763.31826590808066</v>
      </c>
      <c r="AB3315">
        <v>78.490709277936347</v>
      </c>
      <c r="AC3315">
        <v>0</v>
      </c>
      <c r="AD3315">
        <v>0</v>
      </c>
      <c r="AE3315">
        <v>1244.9537338902576</v>
      </c>
    </row>
    <row r="3316" spans="1:31" x14ac:dyDescent="0.25">
      <c r="A3316">
        <v>2418179</v>
      </c>
      <c r="B3316">
        <v>1</v>
      </c>
      <c r="C3316" t="s">
        <v>80</v>
      </c>
      <c r="D3316" t="s">
        <v>110</v>
      </c>
      <c r="E3316" t="s">
        <v>132</v>
      </c>
      <c r="F3316" t="s">
        <v>9769</v>
      </c>
      <c r="G3316" t="s">
        <v>158</v>
      </c>
      <c r="H3316" t="s">
        <v>135</v>
      </c>
      <c r="I3316" t="s">
        <v>136</v>
      </c>
      <c r="J3316" t="s">
        <v>137</v>
      </c>
      <c r="K3316" t="s">
        <v>159</v>
      </c>
      <c r="L3316" t="s">
        <v>8971</v>
      </c>
      <c r="M3316" t="s">
        <v>9770</v>
      </c>
      <c r="N3316">
        <v>3.0011111110000002</v>
      </c>
      <c r="O3316">
        <v>0</v>
      </c>
      <c r="P3316">
        <v>5208</v>
      </c>
      <c r="Q3316">
        <v>0</v>
      </c>
      <c r="R3316">
        <v>0</v>
      </c>
      <c r="S3316">
        <v>0</v>
      </c>
      <c r="T3316">
        <v>320</v>
      </c>
      <c r="U3316">
        <v>0</v>
      </c>
      <c r="V3316">
        <v>1</v>
      </c>
      <c r="W3316">
        <v>0</v>
      </c>
      <c r="X3316">
        <v>3413.1303344657154</v>
      </c>
      <c r="Y3316">
        <v>0</v>
      </c>
      <c r="Z3316">
        <v>0</v>
      </c>
      <c r="AA3316">
        <v>0</v>
      </c>
      <c r="AB3316">
        <v>819.49917392762745</v>
      </c>
      <c r="AC3316">
        <v>0</v>
      </c>
      <c r="AD3316">
        <v>18.777510691748997</v>
      </c>
      <c r="AE3316">
        <v>4251.4070190850916</v>
      </c>
    </row>
    <row r="3317" spans="1:31" x14ac:dyDescent="0.25">
      <c r="A3317">
        <v>2418517</v>
      </c>
      <c r="B3317">
        <v>1</v>
      </c>
      <c r="C3317" t="s">
        <v>81</v>
      </c>
      <c r="D3317" t="s">
        <v>112</v>
      </c>
      <c r="E3317" t="s">
        <v>146</v>
      </c>
      <c r="F3317" t="s">
        <v>9771</v>
      </c>
      <c r="G3317" t="s">
        <v>148</v>
      </c>
      <c r="H3317" t="s">
        <v>149</v>
      </c>
      <c r="I3317" t="s">
        <v>136</v>
      </c>
      <c r="J3317" t="s">
        <v>137</v>
      </c>
      <c r="K3317" t="s">
        <v>138</v>
      </c>
      <c r="L3317" t="s">
        <v>9772</v>
      </c>
      <c r="M3317" t="s">
        <v>9773</v>
      </c>
      <c r="N3317">
        <v>1.764444444</v>
      </c>
      <c r="O3317">
        <v>0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</row>
    <row r="3318" spans="1:31" x14ac:dyDescent="0.25">
      <c r="A3318">
        <v>2417784</v>
      </c>
      <c r="B3318">
        <v>1</v>
      </c>
      <c r="C3318" t="s">
        <v>80</v>
      </c>
      <c r="D3318" t="s">
        <v>106</v>
      </c>
      <c r="E3318" t="s">
        <v>146</v>
      </c>
      <c r="F3318" t="s">
        <v>9774</v>
      </c>
      <c r="G3318" t="s">
        <v>282</v>
      </c>
      <c r="H3318" t="s">
        <v>149</v>
      </c>
      <c r="I3318" t="s">
        <v>136</v>
      </c>
      <c r="J3318" t="s">
        <v>137</v>
      </c>
      <c r="K3318" t="s">
        <v>138</v>
      </c>
      <c r="L3318" t="s">
        <v>9775</v>
      </c>
      <c r="M3318" t="s">
        <v>9776</v>
      </c>
      <c r="N3318">
        <v>1.0069444439999999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42.702868959956696</v>
      </c>
      <c r="AC3318">
        <v>0</v>
      </c>
      <c r="AD3318">
        <v>0</v>
      </c>
      <c r="AE3318">
        <v>42.702868959956696</v>
      </c>
    </row>
    <row r="3319" spans="1:31" x14ac:dyDescent="0.25">
      <c r="A3319">
        <v>2417807</v>
      </c>
      <c r="B3319">
        <v>1</v>
      </c>
      <c r="C3319" t="s">
        <v>80</v>
      </c>
      <c r="D3319" t="s">
        <v>110</v>
      </c>
      <c r="E3319" t="s">
        <v>162</v>
      </c>
      <c r="F3319" t="s">
        <v>9777</v>
      </c>
      <c r="G3319" t="s">
        <v>158</v>
      </c>
      <c r="H3319" t="s">
        <v>149</v>
      </c>
      <c r="I3319" t="s">
        <v>136</v>
      </c>
      <c r="J3319" t="s">
        <v>137</v>
      </c>
      <c r="K3319" t="s">
        <v>159</v>
      </c>
      <c r="L3319" t="s">
        <v>9778</v>
      </c>
      <c r="M3319" t="s">
        <v>9779</v>
      </c>
      <c r="N3319">
        <v>2.1547222220000002</v>
      </c>
      <c r="O3319">
        <v>0</v>
      </c>
      <c r="P3319">
        <v>184</v>
      </c>
      <c r="Q3319">
        <v>0</v>
      </c>
      <c r="R3319">
        <v>0</v>
      </c>
      <c r="S3319">
        <v>0</v>
      </c>
      <c r="T3319">
        <v>17</v>
      </c>
      <c r="U3319">
        <v>0</v>
      </c>
      <c r="V3319">
        <v>0</v>
      </c>
      <c r="W3319">
        <v>0</v>
      </c>
      <c r="X3319">
        <v>95.152091797184809</v>
      </c>
      <c r="Y3319">
        <v>0</v>
      </c>
      <c r="Z3319">
        <v>0</v>
      </c>
      <c r="AA3319">
        <v>0</v>
      </c>
      <c r="AB3319">
        <v>40.590643544182107</v>
      </c>
      <c r="AC3319">
        <v>0</v>
      </c>
      <c r="AD3319">
        <v>0</v>
      </c>
      <c r="AE3319">
        <v>135.74273534136691</v>
      </c>
    </row>
    <row r="3320" spans="1:31" x14ac:dyDescent="0.25">
      <c r="A3320">
        <v>2417747</v>
      </c>
      <c r="B3320">
        <v>1</v>
      </c>
      <c r="C3320" t="s">
        <v>80</v>
      </c>
      <c r="D3320" t="s">
        <v>84</v>
      </c>
      <c r="E3320" t="s">
        <v>146</v>
      </c>
      <c r="F3320" t="s">
        <v>9780</v>
      </c>
      <c r="G3320" t="s">
        <v>282</v>
      </c>
      <c r="H3320" t="s">
        <v>149</v>
      </c>
      <c r="I3320" t="s">
        <v>136</v>
      </c>
      <c r="J3320" t="s">
        <v>137</v>
      </c>
      <c r="K3320" t="s">
        <v>138</v>
      </c>
      <c r="L3320" t="s">
        <v>9781</v>
      </c>
      <c r="M3320" t="s">
        <v>9782</v>
      </c>
      <c r="N3320">
        <v>2.860833333</v>
      </c>
      <c r="O3320">
        <v>0</v>
      </c>
      <c r="P3320">
        <v>9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4.5361514317989009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4.5361514317989009</v>
      </c>
    </row>
    <row r="3321" spans="1:31" x14ac:dyDescent="0.25">
      <c r="A3321">
        <v>2417847</v>
      </c>
      <c r="B3321">
        <v>1</v>
      </c>
      <c r="C3321" t="s">
        <v>80</v>
      </c>
      <c r="D3321" t="s">
        <v>97</v>
      </c>
      <c r="E3321" t="s">
        <v>174</v>
      </c>
      <c r="F3321" t="s">
        <v>9783</v>
      </c>
      <c r="G3321" t="s">
        <v>158</v>
      </c>
      <c r="H3321" t="s">
        <v>135</v>
      </c>
      <c r="I3321" t="s">
        <v>136</v>
      </c>
      <c r="J3321" t="s">
        <v>137</v>
      </c>
      <c r="K3321" t="s">
        <v>159</v>
      </c>
      <c r="L3321" t="s">
        <v>9784</v>
      </c>
      <c r="M3321" t="s">
        <v>9785</v>
      </c>
      <c r="N3321">
        <v>7.9124999999999996</v>
      </c>
      <c r="O3321">
        <v>1</v>
      </c>
      <c r="P3321">
        <v>1497</v>
      </c>
      <c r="Q3321">
        <v>0</v>
      </c>
      <c r="R3321">
        <v>105</v>
      </c>
      <c r="S3321">
        <v>8</v>
      </c>
      <c r="T3321">
        <v>188</v>
      </c>
      <c r="U3321">
        <v>1</v>
      </c>
      <c r="V3321">
        <v>0</v>
      </c>
      <c r="W3321">
        <v>128.59977738689869</v>
      </c>
      <c r="X3321">
        <v>1760.6104901957124</v>
      </c>
      <c r="Y3321">
        <v>0</v>
      </c>
      <c r="Z3321">
        <v>70.598500861756563</v>
      </c>
      <c r="AA3321">
        <v>894.25803172384894</v>
      </c>
      <c r="AB3321">
        <v>948.39415372319593</v>
      </c>
      <c r="AC3321">
        <v>910.00777808769362</v>
      </c>
      <c r="AD3321">
        <v>0</v>
      </c>
      <c r="AE3321">
        <v>4712.4687319791065</v>
      </c>
    </row>
    <row r="3322" spans="1:31" x14ac:dyDescent="0.25">
      <c r="A3322">
        <v>2418185</v>
      </c>
      <c r="B3322">
        <v>1</v>
      </c>
      <c r="C3322" t="s">
        <v>81</v>
      </c>
      <c r="D3322" t="s">
        <v>113</v>
      </c>
      <c r="E3322" t="s">
        <v>174</v>
      </c>
      <c r="F3322" t="s">
        <v>9786</v>
      </c>
      <c r="G3322" t="s">
        <v>158</v>
      </c>
      <c r="H3322" t="s">
        <v>135</v>
      </c>
      <c r="I3322" t="s">
        <v>136</v>
      </c>
      <c r="J3322" t="s">
        <v>137</v>
      </c>
      <c r="K3322" t="s">
        <v>159</v>
      </c>
      <c r="L3322" t="s">
        <v>9787</v>
      </c>
      <c r="M3322" t="s">
        <v>9788</v>
      </c>
      <c r="N3322">
        <v>3.0894444440000002</v>
      </c>
      <c r="O3322">
        <v>0</v>
      </c>
      <c r="P3322">
        <v>267</v>
      </c>
      <c r="Q3322">
        <v>0</v>
      </c>
      <c r="R3322">
        <v>9</v>
      </c>
      <c r="S3322">
        <v>0</v>
      </c>
      <c r="T3322">
        <v>34</v>
      </c>
      <c r="U3322">
        <v>0</v>
      </c>
      <c r="V3322">
        <v>0</v>
      </c>
      <c r="W3322">
        <v>0</v>
      </c>
      <c r="X3322">
        <v>93.268207310083795</v>
      </c>
      <c r="Y3322">
        <v>0</v>
      </c>
      <c r="Z3322">
        <v>10.076355017216253</v>
      </c>
      <c r="AA3322">
        <v>0</v>
      </c>
      <c r="AB3322">
        <v>58.099746913442154</v>
      </c>
      <c r="AC3322">
        <v>0</v>
      </c>
      <c r="AD3322">
        <v>0</v>
      </c>
      <c r="AE3322">
        <v>161.4443092407422</v>
      </c>
    </row>
    <row r="3323" spans="1:31" x14ac:dyDescent="0.25">
      <c r="A3323">
        <v>2418039</v>
      </c>
      <c r="B3323">
        <v>1</v>
      </c>
      <c r="C3323" t="s">
        <v>80</v>
      </c>
      <c r="D3323" t="s">
        <v>84</v>
      </c>
      <c r="E3323" t="s">
        <v>146</v>
      </c>
      <c r="F3323" t="s">
        <v>9789</v>
      </c>
      <c r="G3323" t="s">
        <v>168</v>
      </c>
      <c r="H3323" t="s">
        <v>149</v>
      </c>
      <c r="I3323" t="s">
        <v>136</v>
      </c>
      <c r="J3323" t="s">
        <v>137</v>
      </c>
      <c r="K3323" t="s">
        <v>138</v>
      </c>
      <c r="L3323" t="s">
        <v>9790</v>
      </c>
      <c r="M3323" t="s">
        <v>9791</v>
      </c>
      <c r="N3323">
        <v>7.4269444440000001</v>
      </c>
      <c r="O3323">
        <v>0</v>
      </c>
      <c r="P3323">
        <v>13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18.18519082416757</v>
      </c>
      <c r="Y3323">
        <v>0</v>
      </c>
      <c r="Z3323">
        <v>0</v>
      </c>
      <c r="AA3323">
        <v>0</v>
      </c>
      <c r="AB3323">
        <v>82.575931397117202</v>
      </c>
      <c r="AC3323">
        <v>0</v>
      </c>
      <c r="AD3323">
        <v>0</v>
      </c>
      <c r="AE3323">
        <v>100.76112222128478</v>
      </c>
    </row>
    <row r="3324" spans="1:31" x14ac:dyDescent="0.25">
      <c r="A3324">
        <v>2417893</v>
      </c>
      <c r="B3324">
        <v>1</v>
      </c>
      <c r="C3324" t="s">
        <v>81</v>
      </c>
      <c r="D3324" t="s">
        <v>113</v>
      </c>
      <c r="E3324" t="s">
        <v>132</v>
      </c>
      <c r="F3324" t="s">
        <v>9792</v>
      </c>
      <c r="G3324" t="s">
        <v>176</v>
      </c>
      <c r="H3324" t="s">
        <v>135</v>
      </c>
      <c r="I3324" t="s">
        <v>136</v>
      </c>
      <c r="J3324" t="s">
        <v>137</v>
      </c>
      <c r="K3324" t="s">
        <v>159</v>
      </c>
      <c r="L3324" t="s">
        <v>9793</v>
      </c>
      <c r="M3324" t="s">
        <v>9794</v>
      </c>
      <c r="N3324">
        <v>2.9758333330000002</v>
      </c>
      <c r="O3324">
        <v>0</v>
      </c>
      <c r="P3324">
        <v>132</v>
      </c>
      <c r="Q3324">
        <v>1</v>
      </c>
      <c r="R3324">
        <v>62</v>
      </c>
      <c r="S3324">
        <v>0</v>
      </c>
      <c r="T3324">
        <v>4</v>
      </c>
      <c r="U3324">
        <v>0</v>
      </c>
      <c r="V3324">
        <v>1</v>
      </c>
      <c r="W3324">
        <v>0</v>
      </c>
      <c r="X3324">
        <v>45.244311934543788</v>
      </c>
      <c r="Y3324">
        <v>5.4054935544212004</v>
      </c>
      <c r="Z3324">
        <v>18.627832200481819</v>
      </c>
      <c r="AA3324">
        <v>0</v>
      </c>
      <c r="AB3324">
        <v>4.8901196149195494</v>
      </c>
      <c r="AC3324">
        <v>0</v>
      </c>
      <c r="AD3324">
        <v>71.693519109745651</v>
      </c>
      <c r="AE3324">
        <v>145.86127641411201</v>
      </c>
    </row>
    <row r="3325" spans="1:31" x14ac:dyDescent="0.25">
      <c r="A3325">
        <v>2418076</v>
      </c>
      <c r="B3325">
        <v>1</v>
      </c>
      <c r="C3325" t="s">
        <v>80</v>
      </c>
      <c r="D3325" t="s">
        <v>95</v>
      </c>
      <c r="E3325" t="s">
        <v>162</v>
      </c>
      <c r="F3325" t="s">
        <v>9795</v>
      </c>
      <c r="G3325" t="s">
        <v>154</v>
      </c>
      <c r="H3325" t="s">
        <v>149</v>
      </c>
      <c r="I3325" t="s">
        <v>136</v>
      </c>
      <c r="J3325" t="s">
        <v>137</v>
      </c>
      <c r="K3325" t="s">
        <v>138</v>
      </c>
      <c r="L3325" t="s">
        <v>9796</v>
      </c>
      <c r="M3325" t="s">
        <v>9797</v>
      </c>
      <c r="N3325">
        <v>1.1711111110000001</v>
      </c>
      <c r="O3325">
        <v>0</v>
      </c>
      <c r="P3325">
        <v>27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6.6056770497580235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6.6056770497580235</v>
      </c>
    </row>
    <row r="3326" spans="1:31" x14ac:dyDescent="0.25">
      <c r="A3326">
        <v>2417933</v>
      </c>
      <c r="B3326">
        <v>1</v>
      </c>
      <c r="C3326" t="s">
        <v>81</v>
      </c>
      <c r="D3326" t="s">
        <v>112</v>
      </c>
      <c r="E3326" t="s">
        <v>174</v>
      </c>
      <c r="F3326" t="s">
        <v>1632</v>
      </c>
      <c r="G3326" t="s">
        <v>143</v>
      </c>
      <c r="H3326" t="s">
        <v>135</v>
      </c>
      <c r="I3326" t="s">
        <v>136</v>
      </c>
      <c r="J3326" t="s">
        <v>137</v>
      </c>
      <c r="K3326" t="s">
        <v>138</v>
      </c>
      <c r="L3326" t="s">
        <v>9798</v>
      </c>
      <c r="M3326" t="s">
        <v>9799</v>
      </c>
      <c r="N3326">
        <v>0.145555555</v>
      </c>
      <c r="O3326">
        <v>1</v>
      </c>
      <c r="P3326">
        <v>99</v>
      </c>
      <c r="Q3326">
        <v>4</v>
      </c>
      <c r="R3326">
        <v>15</v>
      </c>
      <c r="S3326">
        <v>3</v>
      </c>
      <c r="T3326">
        <v>5</v>
      </c>
      <c r="U3326">
        <v>0</v>
      </c>
      <c r="V3326">
        <v>0</v>
      </c>
      <c r="W3326">
        <v>0.1898473268941667</v>
      </c>
      <c r="X3326">
        <v>9.3842326394600009E-2</v>
      </c>
      <c r="Y3326">
        <v>1.8943766082817777</v>
      </c>
      <c r="Z3326">
        <v>0.78360443428862214</v>
      </c>
      <c r="AA3326">
        <v>4.634531426543699</v>
      </c>
      <c r="AB3326">
        <v>2.0637094694524003</v>
      </c>
      <c r="AC3326">
        <v>0</v>
      </c>
      <c r="AD3326">
        <v>0</v>
      </c>
      <c r="AE3326">
        <v>9.6599115918552663</v>
      </c>
    </row>
    <row r="3327" spans="1:31" x14ac:dyDescent="0.25">
      <c r="A3327">
        <v>2418099</v>
      </c>
      <c r="B3327">
        <v>1</v>
      </c>
      <c r="C3327" t="s">
        <v>80</v>
      </c>
      <c r="D3327" t="s">
        <v>100</v>
      </c>
      <c r="E3327" t="s">
        <v>174</v>
      </c>
      <c r="F3327" t="s">
        <v>5556</v>
      </c>
      <c r="G3327" t="s">
        <v>143</v>
      </c>
      <c r="H3327" t="s">
        <v>135</v>
      </c>
      <c r="I3327" t="s">
        <v>136</v>
      </c>
      <c r="J3327" t="s">
        <v>137</v>
      </c>
      <c r="K3327" t="s">
        <v>138</v>
      </c>
      <c r="L3327" t="s">
        <v>9800</v>
      </c>
      <c r="M3327" t="s">
        <v>9801</v>
      </c>
      <c r="N3327">
        <v>0.78500000000000003</v>
      </c>
      <c r="O3327">
        <v>9</v>
      </c>
      <c r="P3327">
        <v>25</v>
      </c>
      <c r="Q3327">
        <v>68</v>
      </c>
      <c r="R3327">
        <v>87</v>
      </c>
      <c r="S3327">
        <v>16</v>
      </c>
      <c r="T3327">
        <v>36</v>
      </c>
      <c r="U3327">
        <v>0</v>
      </c>
      <c r="V3327">
        <v>0</v>
      </c>
      <c r="W3327">
        <v>1.8896103236356503</v>
      </c>
      <c r="X3327">
        <v>3.125908214530051</v>
      </c>
      <c r="Y3327">
        <v>20.114943954912402</v>
      </c>
      <c r="Z3327">
        <v>38.347971496569343</v>
      </c>
      <c r="AA3327">
        <v>57.035797760909759</v>
      </c>
      <c r="AB3327">
        <v>30.155226224971056</v>
      </c>
      <c r="AC3327">
        <v>0</v>
      </c>
      <c r="AD3327">
        <v>0</v>
      </c>
      <c r="AE3327">
        <v>150.66945797552825</v>
      </c>
    </row>
    <row r="3328" spans="1:31" x14ac:dyDescent="0.25">
      <c r="A3328">
        <v>2418454</v>
      </c>
      <c r="B3328">
        <v>1</v>
      </c>
      <c r="C3328" t="s">
        <v>81</v>
      </c>
      <c r="D3328" t="s">
        <v>115</v>
      </c>
      <c r="E3328" t="s">
        <v>162</v>
      </c>
      <c r="F3328" t="s">
        <v>9802</v>
      </c>
      <c r="G3328" t="s">
        <v>164</v>
      </c>
      <c r="H3328" t="s">
        <v>149</v>
      </c>
      <c r="I3328" t="s">
        <v>136</v>
      </c>
      <c r="J3328" t="s">
        <v>137</v>
      </c>
      <c r="K3328" t="s">
        <v>138</v>
      </c>
      <c r="L3328" t="s">
        <v>9803</v>
      </c>
      <c r="M3328" t="s">
        <v>9804</v>
      </c>
      <c r="N3328">
        <v>1.1772222219999999</v>
      </c>
      <c r="O3328">
        <v>0</v>
      </c>
      <c r="P3328">
        <v>52</v>
      </c>
      <c r="Q3328">
        <v>0</v>
      </c>
      <c r="R3328">
        <v>0</v>
      </c>
      <c r="S3328">
        <v>0</v>
      </c>
      <c r="T3328">
        <v>2</v>
      </c>
      <c r="U3328">
        <v>0</v>
      </c>
      <c r="V3328">
        <v>0</v>
      </c>
      <c r="W3328">
        <v>0</v>
      </c>
      <c r="X3328">
        <v>5.7530286976985998</v>
      </c>
      <c r="Y3328">
        <v>0</v>
      </c>
      <c r="Z3328">
        <v>0</v>
      </c>
      <c r="AA3328">
        <v>0</v>
      </c>
      <c r="AB3328">
        <v>1.8528349727989113</v>
      </c>
      <c r="AC3328">
        <v>0</v>
      </c>
      <c r="AD3328">
        <v>0</v>
      </c>
      <c r="AE3328">
        <v>7.6058636704975111</v>
      </c>
    </row>
    <row r="3329" spans="1:31" x14ac:dyDescent="0.25">
      <c r="A3329">
        <v>2418199</v>
      </c>
      <c r="B3329">
        <v>1</v>
      </c>
      <c r="C3329" t="s">
        <v>81</v>
      </c>
      <c r="D3329" t="s">
        <v>128</v>
      </c>
      <c r="E3329" t="s">
        <v>132</v>
      </c>
      <c r="F3329" t="s">
        <v>9805</v>
      </c>
      <c r="G3329" t="s">
        <v>158</v>
      </c>
      <c r="H3329" t="s">
        <v>135</v>
      </c>
      <c r="I3329" t="s">
        <v>136</v>
      </c>
      <c r="J3329" t="s">
        <v>137</v>
      </c>
      <c r="K3329" t="s">
        <v>159</v>
      </c>
      <c r="L3329" t="s">
        <v>9806</v>
      </c>
      <c r="M3329" t="s">
        <v>9807</v>
      </c>
      <c r="N3329">
        <v>2.5691666660000001</v>
      </c>
      <c r="O3329">
        <v>0</v>
      </c>
      <c r="P3329">
        <v>5640</v>
      </c>
      <c r="Q3329">
        <v>1</v>
      </c>
      <c r="R3329">
        <v>73</v>
      </c>
      <c r="S3329">
        <v>1</v>
      </c>
      <c r="T3329">
        <v>252</v>
      </c>
      <c r="U3329">
        <v>0</v>
      </c>
      <c r="V3329">
        <v>0</v>
      </c>
      <c r="W3329">
        <v>0</v>
      </c>
      <c r="X3329">
        <v>2772.4545724566119</v>
      </c>
      <c r="Y3329">
        <v>0.95813600167183333</v>
      </c>
      <c r="Z3329">
        <v>32.405549330026432</v>
      </c>
      <c r="AA3329">
        <v>3.7901368352738998</v>
      </c>
      <c r="AB3329">
        <v>576.29469578906765</v>
      </c>
      <c r="AC3329">
        <v>0</v>
      </c>
      <c r="AD3329">
        <v>0</v>
      </c>
      <c r="AE3329">
        <v>3385.9030904126521</v>
      </c>
    </row>
    <row r="3330" spans="1:31" x14ac:dyDescent="0.25">
      <c r="A3330">
        <v>2417956</v>
      </c>
      <c r="B3330">
        <v>1</v>
      </c>
      <c r="C3330" t="s">
        <v>81</v>
      </c>
      <c r="D3330" t="s">
        <v>115</v>
      </c>
      <c r="E3330" t="s">
        <v>146</v>
      </c>
      <c r="F3330" t="s">
        <v>9808</v>
      </c>
      <c r="G3330" t="s">
        <v>148</v>
      </c>
      <c r="H3330" t="s">
        <v>149</v>
      </c>
      <c r="I3330" t="s">
        <v>136</v>
      </c>
      <c r="J3330" t="s">
        <v>137</v>
      </c>
      <c r="K3330" t="s">
        <v>138</v>
      </c>
      <c r="L3330" t="s">
        <v>9809</v>
      </c>
      <c r="M3330" t="s">
        <v>9810</v>
      </c>
      <c r="N3330">
        <v>2.5697222219999998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5.1874018132200002E-2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5.1874018132200002E-2</v>
      </c>
    </row>
    <row r="3331" spans="1:31" x14ac:dyDescent="0.25">
      <c r="A3331">
        <v>2417727</v>
      </c>
      <c r="B3331">
        <v>1</v>
      </c>
      <c r="C3331" t="s">
        <v>80</v>
      </c>
      <c r="D3331" t="s">
        <v>100</v>
      </c>
      <c r="E3331" t="s">
        <v>174</v>
      </c>
      <c r="F3331" t="s">
        <v>986</v>
      </c>
      <c r="G3331" t="s">
        <v>143</v>
      </c>
      <c r="H3331" t="s">
        <v>135</v>
      </c>
      <c r="I3331" t="s">
        <v>136</v>
      </c>
      <c r="J3331" t="s">
        <v>137</v>
      </c>
      <c r="K3331" t="s">
        <v>138</v>
      </c>
      <c r="L3331" t="s">
        <v>9811</v>
      </c>
      <c r="M3331" t="s">
        <v>9812</v>
      </c>
      <c r="N3331">
        <v>1.7313888879999999</v>
      </c>
      <c r="O3331">
        <v>1</v>
      </c>
      <c r="P3331">
        <v>375</v>
      </c>
      <c r="Q3331">
        <v>178</v>
      </c>
      <c r="R3331">
        <v>206</v>
      </c>
      <c r="S3331">
        <v>12</v>
      </c>
      <c r="T3331">
        <v>47</v>
      </c>
      <c r="U3331">
        <v>2</v>
      </c>
      <c r="V3331">
        <v>0</v>
      </c>
      <c r="W3331">
        <v>0.93364865738100011</v>
      </c>
      <c r="X3331">
        <v>154.66546097236215</v>
      </c>
      <c r="Y3331">
        <v>110.39947982104032</v>
      </c>
      <c r="Z3331">
        <v>30.322697567765854</v>
      </c>
      <c r="AA3331">
        <v>20.678164004904033</v>
      </c>
      <c r="AB3331">
        <v>33.580968084157085</v>
      </c>
      <c r="AC3331">
        <v>262.54400072080091</v>
      </c>
      <c r="AD3331">
        <v>0</v>
      </c>
      <c r="AE3331">
        <v>613.12441982841131</v>
      </c>
    </row>
    <row r="3332" spans="1:31" x14ac:dyDescent="0.25">
      <c r="A3332">
        <v>2417764</v>
      </c>
      <c r="B3332">
        <v>1</v>
      </c>
      <c r="C3332" t="s">
        <v>80</v>
      </c>
      <c r="D3332" t="s">
        <v>82</v>
      </c>
      <c r="E3332" t="s">
        <v>288</v>
      </c>
      <c r="F3332" t="s">
        <v>9813</v>
      </c>
      <c r="G3332" t="s">
        <v>593</v>
      </c>
      <c r="H3332" t="s">
        <v>149</v>
      </c>
      <c r="I3332" t="s">
        <v>136</v>
      </c>
      <c r="J3332" t="s">
        <v>137</v>
      </c>
      <c r="K3332" t="s">
        <v>138</v>
      </c>
      <c r="L3332" t="s">
        <v>9814</v>
      </c>
      <c r="M3332" t="s">
        <v>9815</v>
      </c>
      <c r="N3332">
        <v>6.028611111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17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150.41724090269733</v>
      </c>
      <c r="AC3332">
        <v>0</v>
      </c>
      <c r="AD3332">
        <v>0</v>
      </c>
      <c r="AE3332">
        <v>150.41724090269733</v>
      </c>
    </row>
    <row r="3333" spans="1:31" x14ac:dyDescent="0.25">
      <c r="A3333">
        <v>2418162</v>
      </c>
      <c r="B3333">
        <v>1</v>
      </c>
      <c r="C3333" t="s">
        <v>80</v>
      </c>
      <c r="D3333" t="s">
        <v>96</v>
      </c>
      <c r="E3333" t="s">
        <v>146</v>
      </c>
      <c r="F3333" t="s">
        <v>9816</v>
      </c>
      <c r="G3333" t="s">
        <v>199</v>
      </c>
      <c r="H3333" t="s">
        <v>149</v>
      </c>
      <c r="I3333" t="s">
        <v>136</v>
      </c>
      <c r="J3333" t="s">
        <v>137</v>
      </c>
      <c r="K3333" t="s">
        <v>138</v>
      </c>
      <c r="L3333" t="s">
        <v>9817</v>
      </c>
      <c r="M3333" t="s">
        <v>9818</v>
      </c>
      <c r="N3333">
        <v>2.565555555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6.7188789366110253</v>
      </c>
      <c r="AC3333">
        <v>0</v>
      </c>
      <c r="AD3333">
        <v>0</v>
      </c>
      <c r="AE3333">
        <v>6.7188789366110253</v>
      </c>
    </row>
    <row r="3334" spans="1:31" x14ac:dyDescent="0.25">
      <c r="A3334">
        <v>2418013</v>
      </c>
      <c r="B3334">
        <v>1</v>
      </c>
      <c r="C3334" t="s">
        <v>80</v>
      </c>
      <c r="D3334" t="s">
        <v>97</v>
      </c>
      <c r="E3334" t="s">
        <v>132</v>
      </c>
      <c r="F3334" t="s">
        <v>9819</v>
      </c>
      <c r="G3334" t="s">
        <v>143</v>
      </c>
      <c r="H3334" t="s">
        <v>135</v>
      </c>
      <c r="I3334" t="s">
        <v>136</v>
      </c>
      <c r="J3334" t="s">
        <v>137</v>
      </c>
      <c r="K3334" t="s">
        <v>138</v>
      </c>
      <c r="L3334" t="s">
        <v>9820</v>
      </c>
      <c r="M3334" t="s">
        <v>9821</v>
      </c>
      <c r="N3334">
        <v>1.2413888879999999</v>
      </c>
      <c r="O3334">
        <v>0</v>
      </c>
      <c r="P3334">
        <v>407</v>
      </c>
      <c r="Q3334">
        <v>0</v>
      </c>
      <c r="R3334">
        <v>0</v>
      </c>
      <c r="S3334">
        <v>0</v>
      </c>
      <c r="T3334">
        <v>44</v>
      </c>
      <c r="U3334">
        <v>0</v>
      </c>
      <c r="V3334">
        <v>0</v>
      </c>
      <c r="W3334">
        <v>0</v>
      </c>
      <c r="X3334">
        <v>127.65200873712791</v>
      </c>
      <c r="Y3334">
        <v>0</v>
      </c>
      <c r="Z3334">
        <v>0</v>
      </c>
      <c r="AA3334">
        <v>0</v>
      </c>
      <c r="AB3334">
        <v>43.168378327839669</v>
      </c>
      <c r="AC3334">
        <v>0</v>
      </c>
      <c r="AD3334">
        <v>0</v>
      </c>
      <c r="AE3334">
        <v>170.82038706496758</v>
      </c>
    </row>
    <row r="3335" spans="1:31" x14ac:dyDescent="0.25">
      <c r="A3335">
        <v>2417870</v>
      </c>
      <c r="B3335">
        <v>1</v>
      </c>
      <c r="C3335" t="s">
        <v>81</v>
      </c>
      <c r="D3335" t="s">
        <v>127</v>
      </c>
      <c r="E3335" t="s">
        <v>174</v>
      </c>
      <c r="F3335" t="s">
        <v>9822</v>
      </c>
      <c r="G3335" t="s">
        <v>158</v>
      </c>
      <c r="H3335" t="s">
        <v>135</v>
      </c>
      <c r="I3335" t="s">
        <v>136</v>
      </c>
      <c r="J3335" t="s">
        <v>137</v>
      </c>
      <c r="K3335" t="s">
        <v>159</v>
      </c>
      <c r="L3335" t="s">
        <v>9823</v>
      </c>
      <c r="M3335" t="s">
        <v>9824</v>
      </c>
      <c r="N3335">
        <v>3.273055555</v>
      </c>
      <c r="O3335">
        <v>0</v>
      </c>
      <c r="P3335">
        <v>1356</v>
      </c>
      <c r="Q3335">
        <v>0</v>
      </c>
      <c r="R3335">
        <v>0</v>
      </c>
      <c r="S3335">
        <v>0</v>
      </c>
      <c r="T3335">
        <v>170</v>
      </c>
      <c r="U3335">
        <v>0</v>
      </c>
      <c r="V3335">
        <v>0</v>
      </c>
      <c r="W3335">
        <v>0</v>
      </c>
      <c r="X3335">
        <v>933.97220180767465</v>
      </c>
      <c r="Y3335">
        <v>0</v>
      </c>
      <c r="Z3335">
        <v>0</v>
      </c>
      <c r="AA3335">
        <v>0</v>
      </c>
      <c r="AB3335">
        <v>663.79678221379197</v>
      </c>
      <c r="AC3335">
        <v>0</v>
      </c>
      <c r="AD3335">
        <v>0</v>
      </c>
      <c r="AE3335">
        <v>1597.7689840214666</v>
      </c>
    </row>
    <row r="3336" spans="1:31" x14ac:dyDescent="0.25">
      <c r="A3336">
        <v>2417721</v>
      </c>
      <c r="B3336">
        <v>1</v>
      </c>
      <c r="C3336" t="s">
        <v>80</v>
      </c>
      <c r="D3336" t="s">
        <v>93</v>
      </c>
      <c r="E3336" t="s">
        <v>174</v>
      </c>
      <c r="F3336" t="s">
        <v>3562</v>
      </c>
      <c r="G3336" t="s">
        <v>143</v>
      </c>
      <c r="H3336" t="s">
        <v>135</v>
      </c>
      <c r="I3336" t="s">
        <v>136</v>
      </c>
      <c r="J3336" t="s">
        <v>137</v>
      </c>
      <c r="K3336" t="s">
        <v>138</v>
      </c>
      <c r="L3336" t="s">
        <v>9825</v>
      </c>
      <c r="M3336" t="s">
        <v>9826</v>
      </c>
      <c r="N3336">
        <v>2.0897222219999998</v>
      </c>
      <c r="O3336">
        <v>0</v>
      </c>
      <c r="P3336">
        <v>13</v>
      </c>
      <c r="Q3336">
        <v>6</v>
      </c>
      <c r="R3336">
        <v>64</v>
      </c>
      <c r="S3336">
        <v>0</v>
      </c>
      <c r="T3336">
        <v>28</v>
      </c>
      <c r="U3336">
        <v>0</v>
      </c>
      <c r="V3336">
        <v>0</v>
      </c>
      <c r="W3336">
        <v>0</v>
      </c>
      <c r="X3336">
        <v>4.8961824277885357</v>
      </c>
      <c r="Y3336">
        <v>3.9136551453808246</v>
      </c>
      <c r="Z3336">
        <v>34.478500822321401</v>
      </c>
      <c r="AA3336">
        <v>0</v>
      </c>
      <c r="AB3336">
        <v>23.112137775607497</v>
      </c>
      <c r="AC3336">
        <v>0</v>
      </c>
      <c r="AD3336">
        <v>0</v>
      </c>
      <c r="AE3336">
        <v>66.400476171098262</v>
      </c>
    </row>
    <row r="3337" spans="1:31" x14ac:dyDescent="0.25">
      <c r="A3337">
        <v>2417756</v>
      </c>
      <c r="B3337">
        <v>1</v>
      </c>
      <c r="C3337" t="s">
        <v>80</v>
      </c>
      <c r="D3337" t="s">
        <v>97</v>
      </c>
      <c r="E3337" t="s">
        <v>162</v>
      </c>
      <c r="F3337" t="s">
        <v>9827</v>
      </c>
      <c r="G3337" t="s">
        <v>186</v>
      </c>
      <c r="H3337" t="s">
        <v>149</v>
      </c>
      <c r="I3337" t="s">
        <v>136</v>
      </c>
      <c r="J3337" t="s">
        <v>137</v>
      </c>
      <c r="K3337" t="s">
        <v>138</v>
      </c>
      <c r="L3337" t="s">
        <v>9828</v>
      </c>
      <c r="M3337" t="s">
        <v>9829</v>
      </c>
      <c r="N3337">
        <v>4.0597222220000004</v>
      </c>
      <c r="O3337">
        <v>0</v>
      </c>
      <c r="P3337">
        <v>12</v>
      </c>
      <c r="Q3337">
        <v>0</v>
      </c>
      <c r="R3337">
        <v>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5.2471430799587342</v>
      </c>
      <c r="Y3337">
        <v>0</v>
      </c>
      <c r="Z3337">
        <v>1.5886443378114585</v>
      </c>
      <c r="AA3337">
        <v>0</v>
      </c>
      <c r="AB3337">
        <v>0</v>
      </c>
      <c r="AC3337">
        <v>0</v>
      </c>
      <c r="AD3337">
        <v>0</v>
      </c>
      <c r="AE3337">
        <v>6.8357874177701925</v>
      </c>
    </row>
    <row r="3338" spans="1:31" x14ac:dyDescent="0.25">
      <c r="A3338">
        <v>2418420</v>
      </c>
      <c r="B3338">
        <v>1</v>
      </c>
      <c r="C3338" t="s">
        <v>80</v>
      </c>
      <c r="D3338" t="s">
        <v>99</v>
      </c>
      <c r="E3338" t="s">
        <v>132</v>
      </c>
      <c r="F3338" t="s">
        <v>9830</v>
      </c>
      <c r="G3338" t="s">
        <v>215</v>
      </c>
      <c r="H3338" t="s">
        <v>135</v>
      </c>
      <c r="I3338" t="s">
        <v>136</v>
      </c>
      <c r="J3338" t="s">
        <v>137</v>
      </c>
      <c r="K3338" t="s">
        <v>138</v>
      </c>
      <c r="L3338" t="s">
        <v>9831</v>
      </c>
      <c r="M3338" t="s">
        <v>9832</v>
      </c>
      <c r="N3338">
        <v>1.761666666</v>
      </c>
      <c r="O3338">
        <v>0</v>
      </c>
      <c r="P3338">
        <v>274</v>
      </c>
      <c r="Q3338">
        <v>0</v>
      </c>
      <c r="R3338">
        <v>0</v>
      </c>
      <c r="S3338">
        <v>0</v>
      </c>
      <c r="T3338">
        <v>37</v>
      </c>
      <c r="U3338">
        <v>0</v>
      </c>
      <c r="V3338">
        <v>0</v>
      </c>
      <c r="W3338">
        <v>0</v>
      </c>
      <c r="X3338">
        <v>109.26235713361604</v>
      </c>
      <c r="Y3338">
        <v>0</v>
      </c>
      <c r="Z3338">
        <v>0</v>
      </c>
      <c r="AA3338">
        <v>0</v>
      </c>
      <c r="AB3338">
        <v>57.901086147870402</v>
      </c>
      <c r="AC3338">
        <v>0</v>
      </c>
      <c r="AD3338">
        <v>0</v>
      </c>
      <c r="AE3338">
        <v>167.16344328148642</v>
      </c>
    </row>
    <row r="3339" spans="1:31" x14ac:dyDescent="0.25">
      <c r="A3339">
        <v>2417687</v>
      </c>
      <c r="B3339">
        <v>1</v>
      </c>
      <c r="C3339" t="s">
        <v>80</v>
      </c>
      <c r="D3339" t="s">
        <v>110</v>
      </c>
      <c r="E3339" t="s">
        <v>146</v>
      </c>
      <c r="F3339" t="s">
        <v>9833</v>
      </c>
      <c r="G3339" t="s">
        <v>148</v>
      </c>
      <c r="H3339" t="s">
        <v>149</v>
      </c>
      <c r="I3339" t="s">
        <v>136</v>
      </c>
      <c r="J3339" t="s">
        <v>137</v>
      </c>
      <c r="K3339" t="s">
        <v>138</v>
      </c>
      <c r="L3339" t="s">
        <v>9834</v>
      </c>
      <c r="M3339" t="s">
        <v>9835</v>
      </c>
      <c r="N3339">
        <v>0.79472222199999998</v>
      </c>
      <c r="O3339">
        <v>0</v>
      </c>
      <c r="P3339">
        <v>5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1.036223105133975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1.036223105133975</v>
      </c>
    </row>
    <row r="3340" spans="1:31" x14ac:dyDescent="0.25">
      <c r="A3340">
        <v>2418566</v>
      </c>
      <c r="B3340">
        <v>1</v>
      </c>
      <c r="C3340" t="s">
        <v>80</v>
      </c>
      <c r="D3340" t="s">
        <v>82</v>
      </c>
      <c r="E3340" t="s">
        <v>288</v>
      </c>
      <c r="F3340" t="s">
        <v>9836</v>
      </c>
      <c r="G3340" t="s">
        <v>325</v>
      </c>
      <c r="H3340" t="s">
        <v>149</v>
      </c>
      <c r="I3340" t="s">
        <v>136</v>
      </c>
      <c r="J3340" t="s">
        <v>137</v>
      </c>
      <c r="K3340" t="s">
        <v>138</v>
      </c>
      <c r="L3340" t="s">
        <v>9837</v>
      </c>
      <c r="M3340" t="s">
        <v>9838</v>
      </c>
      <c r="N3340">
        <v>4.2411111110000004</v>
      </c>
      <c r="O3340">
        <v>0</v>
      </c>
      <c r="P3340">
        <v>56</v>
      </c>
      <c r="Q3340">
        <v>0</v>
      </c>
      <c r="R3340">
        <v>0</v>
      </c>
      <c r="S3340">
        <v>0</v>
      </c>
      <c r="T3340">
        <v>39</v>
      </c>
      <c r="U3340">
        <v>0</v>
      </c>
      <c r="V3340">
        <v>0</v>
      </c>
      <c r="W3340">
        <v>0</v>
      </c>
      <c r="X3340">
        <v>76.361550974900766</v>
      </c>
      <c r="Y3340">
        <v>0</v>
      </c>
      <c r="Z3340">
        <v>0</v>
      </c>
      <c r="AA3340">
        <v>0</v>
      </c>
      <c r="AB3340">
        <v>51.248536272869799</v>
      </c>
      <c r="AC3340">
        <v>0</v>
      </c>
      <c r="AD3340">
        <v>0</v>
      </c>
      <c r="AE3340">
        <v>127.61008724777056</v>
      </c>
    </row>
    <row r="3341" spans="1:31" x14ac:dyDescent="0.25">
      <c r="A3341">
        <v>2418374</v>
      </c>
      <c r="B3341">
        <v>1</v>
      </c>
      <c r="C3341" t="s">
        <v>80</v>
      </c>
      <c r="D3341" t="s">
        <v>95</v>
      </c>
      <c r="E3341" t="s">
        <v>146</v>
      </c>
      <c r="F3341" t="s">
        <v>9839</v>
      </c>
      <c r="G3341" t="s">
        <v>282</v>
      </c>
      <c r="H3341" t="s">
        <v>149</v>
      </c>
      <c r="I3341" t="s">
        <v>136</v>
      </c>
      <c r="J3341" t="s">
        <v>137</v>
      </c>
      <c r="K3341" t="s">
        <v>138</v>
      </c>
      <c r="L3341" t="s">
        <v>9840</v>
      </c>
      <c r="M3341" t="s">
        <v>9841</v>
      </c>
      <c r="N3341">
        <v>3.1836111109999998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7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15.274820682130848</v>
      </c>
      <c r="AC3341">
        <v>0</v>
      </c>
      <c r="AD3341">
        <v>0</v>
      </c>
      <c r="AE3341">
        <v>15.274820682130848</v>
      </c>
    </row>
    <row r="3342" spans="1:31" x14ac:dyDescent="0.25">
      <c r="A3342">
        <v>2418520</v>
      </c>
      <c r="B3342">
        <v>1</v>
      </c>
      <c r="C3342" t="s">
        <v>81</v>
      </c>
      <c r="D3342" t="s">
        <v>122</v>
      </c>
      <c r="E3342" t="s">
        <v>146</v>
      </c>
      <c r="F3342" t="s">
        <v>9842</v>
      </c>
      <c r="G3342" t="s">
        <v>148</v>
      </c>
      <c r="H3342" t="s">
        <v>149</v>
      </c>
      <c r="I3342" t="s">
        <v>136</v>
      </c>
      <c r="J3342" t="s">
        <v>137</v>
      </c>
      <c r="K3342" t="s">
        <v>138</v>
      </c>
      <c r="L3342" t="s">
        <v>9843</v>
      </c>
      <c r="M3342" t="s">
        <v>9844</v>
      </c>
      <c r="N3342">
        <v>3.1863888880000002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0.22493340989642502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0.22493340989642502</v>
      </c>
    </row>
    <row r="3343" spans="1:31" x14ac:dyDescent="0.25">
      <c r="A3343">
        <v>2418397</v>
      </c>
      <c r="B3343">
        <v>1</v>
      </c>
      <c r="C3343" t="s">
        <v>80</v>
      </c>
      <c r="D3343" t="s">
        <v>88</v>
      </c>
      <c r="E3343" t="s">
        <v>146</v>
      </c>
      <c r="F3343" t="s">
        <v>9845</v>
      </c>
      <c r="G3343" t="s">
        <v>148</v>
      </c>
      <c r="H3343" t="s">
        <v>149</v>
      </c>
      <c r="I3343" t="s">
        <v>136</v>
      </c>
      <c r="J3343" t="s">
        <v>137</v>
      </c>
      <c r="K3343" t="s">
        <v>138</v>
      </c>
      <c r="L3343" t="s">
        <v>9846</v>
      </c>
      <c r="M3343" t="s">
        <v>9847</v>
      </c>
      <c r="N3343">
        <v>3.2997222220000002</v>
      </c>
      <c r="O3343">
        <v>0</v>
      </c>
      <c r="P3343">
        <v>3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1.9050698753783337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1.9050698753783337</v>
      </c>
    </row>
    <row r="3344" spans="1:31" x14ac:dyDescent="0.25">
      <c r="A3344">
        <v>2418082</v>
      </c>
      <c r="B3344">
        <v>1</v>
      </c>
      <c r="C3344" t="s">
        <v>80</v>
      </c>
      <c r="D3344" t="s">
        <v>88</v>
      </c>
      <c r="E3344" t="s">
        <v>162</v>
      </c>
      <c r="F3344" t="s">
        <v>9848</v>
      </c>
      <c r="G3344" t="s">
        <v>158</v>
      </c>
      <c r="H3344" t="s">
        <v>149</v>
      </c>
      <c r="I3344" t="s">
        <v>136</v>
      </c>
      <c r="J3344" t="s">
        <v>137</v>
      </c>
      <c r="K3344" t="s">
        <v>159</v>
      </c>
      <c r="L3344" t="s">
        <v>9849</v>
      </c>
      <c r="M3344" t="s">
        <v>9850</v>
      </c>
      <c r="N3344">
        <v>0.5575</v>
      </c>
      <c r="O3344">
        <v>0</v>
      </c>
      <c r="P3344">
        <v>162</v>
      </c>
      <c r="Q3344">
        <v>0</v>
      </c>
      <c r="R3344">
        <v>0</v>
      </c>
      <c r="S3344">
        <v>0</v>
      </c>
      <c r="T3344">
        <v>12</v>
      </c>
      <c r="U3344">
        <v>0</v>
      </c>
      <c r="V3344">
        <v>0</v>
      </c>
      <c r="W3344">
        <v>0</v>
      </c>
      <c r="X3344">
        <v>17.293102751910752</v>
      </c>
      <c r="Y3344">
        <v>0</v>
      </c>
      <c r="Z3344">
        <v>0</v>
      </c>
      <c r="AA3344">
        <v>0</v>
      </c>
      <c r="AB3344">
        <v>12.066191767234377</v>
      </c>
      <c r="AC3344">
        <v>0</v>
      </c>
      <c r="AD3344">
        <v>0</v>
      </c>
      <c r="AE3344">
        <v>29.359294519145131</v>
      </c>
    </row>
    <row r="3345" spans="1:31" x14ac:dyDescent="0.25">
      <c r="A3345">
        <v>2418437</v>
      </c>
      <c r="B3345">
        <v>1</v>
      </c>
      <c r="C3345" t="s">
        <v>80</v>
      </c>
      <c r="D3345" t="s">
        <v>82</v>
      </c>
      <c r="E3345" t="s">
        <v>146</v>
      </c>
      <c r="F3345" t="s">
        <v>9851</v>
      </c>
      <c r="G3345" t="s">
        <v>148</v>
      </c>
      <c r="H3345" t="s">
        <v>149</v>
      </c>
      <c r="I3345" t="s">
        <v>136</v>
      </c>
      <c r="J3345" t="s">
        <v>137</v>
      </c>
      <c r="K3345" t="s">
        <v>138</v>
      </c>
      <c r="L3345" t="s">
        <v>9852</v>
      </c>
      <c r="M3345" t="s">
        <v>9853</v>
      </c>
      <c r="N3345">
        <v>1.7413888879999999</v>
      </c>
      <c r="O3345">
        <v>0</v>
      </c>
      <c r="P3345">
        <v>2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0.40552592116799996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0.40552592116799996</v>
      </c>
    </row>
    <row r="3346" spans="1:31" x14ac:dyDescent="0.25">
      <c r="A3346">
        <v>2418334</v>
      </c>
      <c r="B3346">
        <v>1</v>
      </c>
      <c r="C3346" t="s">
        <v>81</v>
      </c>
      <c r="D3346" t="s">
        <v>113</v>
      </c>
      <c r="E3346" t="s">
        <v>162</v>
      </c>
      <c r="F3346" t="s">
        <v>9854</v>
      </c>
      <c r="G3346" t="s">
        <v>164</v>
      </c>
      <c r="H3346" t="s">
        <v>149</v>
      </c>
      <c r="I3346" t="s">
        <v>136</v>
      </c>
      <c r="J3346" t="s">
        <v>137</v>
      </c>
      <c r="K3346" t="s">
        <v>138</v>
      </c>
      <c r="L3346" t="s">
        <v>9205</v>
      </c>
      <c r="M3346" t="s">
        <v>9855</v>
      </c>
      <c r="N3346">
        <v>3.7638888879999999</v>
      </c>
      <c r="O3346">
        <v>0</v>
      </c>
      <c r="P3346">
        <v>3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1.0167055851028002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1.0167055851028002</v>
      </c>
    </row>
    <row r="3347" spans="1:31" x14ac:dyDescent="0.25">
      <c r="A3347">
        <v>2418234</v>
      </c>
      <c r="B3347">
        <v>1</v>
      </c>
      <c r="C3347" t="s">
        <v>80</v>
      </c>
      <c r="D3347" t="s">
        <v>82</v>
      </c>
      <c r="E3347" t="s">
        <v>146</v>
      </c>
      <c r="F3347" t="s">
        <v>9856</v>
      </c>
      <c r="G3347" t="s">
        <v>148</v>
      </c>
      <c r="H3347" t="s">
        <v>149</v>
      </c>
      <c r="I3347" t="s">
        <v>136</v>
      </c>
      <c r="J3347" t="s">
        <v>137</v>
      </c>
      <c r="K3347" t="s">
        <v>138</v>
      </c>
      <c r="L3347" t="s">
        <v>9857</v>
      </c>
      <c r="M3347" t="s">
        <v>9858</v>
      </c>
      <c r="N3347">
        <v>2.6077777769999999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4.1757833003491118</v>
      </c>
      <c r="AC3347">
        <v>0</v>
      </c>
      <c r="AD3347">
        <v>0</v>
      </c>
      <c r="AE3347">
        <v>4.1757833003491118</v>
      </c>
    </row>
    <row r="3348" spans="1:31" x14ac:dyDescent="0.25">
      <c r="A3348">
        <v>2418629</v>
      </c>
      <c r="B3348">
        <v>1</v>
      </c>
      <c r="C3348" t="s">
        <v>80</v>
      </c>
      <c r="D3348" t="s">
        <v>82</v>
      </c>
      <c r="E3348" t="s">
        <v>288</v>
      </c>
      <c r="F3348" t="s">
        <v>9859</v>
      </c>
      <c r="G3348" t="s">
        <v>325</v>
      </c>
      <c r="H3348" t="s">
        <v>149</v>
      </c>
      <c r="I3348" t="s">
        <v>136</v>
      </c>
      <c r="J3348" t="s">
        <v>137</v>
      </c>
      <c r="K3348" t="s">
        <v>138</v>
      </c>
      <c r="L3348" t="s">
        <v>9860</v>
      </c>
      <c r="M3348" t="s">
        <v>9861</v>
      </c>
      <c r="N3348">
        <v>2.6683333330000001</v>
      </c>
      <c r="O3348">
        <v>0</v>
      </c>
      <c r="P3348">
        <v>37</v>
      </c>
      <c r="Q3348">
        <v>0</v>
      </c>
      <c r="R3348">
        <v>0</v>
      </c>
      <c r="S3348">
        <v>0</v>
      </c>
      <c r="T3348">
        <v>7</v>
      </c>
      <c r="U3348">
        <v>0</v>
      </c>
      <c r="V3348">
        <v>0</v>
      </c>
      <c r="W3348">
        <v>0</v>
      </c>
      <c r="X3348">
        <v>19.91767303753673</v>
      </c>
      <c r="Y3348">
        <v>0</v>
      </c>
      <c r="Z3348">
        <v>0</v>
      </c>
      <c r="AA3348">
        <v>0</v>
      </c>
      <c r="AB3348">
        <v>1.8416795445037004</v>
      </c>
      <c r="AC3348">
        <v>0</v>
      </c>
      <c r="AD3348">
        <v>0</v>
      </c>
      <c r="AE3348">
        <v>21.759352582040432</v>
      </c>
    </row>
    <row r="3349" spans="1:31" x14ac:dyDescent="0.25">
      <c r="A3349">
        <v>2417796</v>
      </c>
      <c r="B3349">
        <v>1</v>
      </c>
      <c r="C3349" t="s">
        <v>81</v>
      </c>
      <c r="D3349" t="s">
        <v>123</v>
      </c>
      <c r="E3349" t="s">
        <v>152</v>
      </c>
      <c r="F3349" t="s">
        <v>9862</v>
      </c>
      <c r="G3349" t="s">
        <v>154</v>
      </c>
      <c r="H3349" t="s">
        <v>149</v>
      </c>
      <c r="I3349" t="s">
        <v>136</v>
      </c>
      <c r="J3349" t="s">
        <v>137</v>
      </c>
      <c r="K3349" t="s">
        <v>138</v>
      </c>
      <c r="L3349" t="s">
        <v>9863</v>
      </c>
      <c r="M3349" t="s">
        <v>9864</v>
      </c>
      <c r="N3349">
        <v>3.3091666659999999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112</v>
      </c>
      <c r="U3349">
        <v>0</v>
      </c>
      <c r="V3349">
        <v>0</v>
      </c>
      <c r="W3349">
        <v>0</v>
      </c>
      <c r="X3349">
        <v>1.39023414105095</v>
      </c>
      <c r="Y3349">
        <v>0</v>
      </c>
      <c r="Z3349">
        <v>0</v>
      </c>
      <c r="AA3349">
        <v>0</v>
      </c>
      <c r="AB3349">
        <v>201.25678790243848</v>
      </c>
      <c r="AC3349">
        <v>0</v>
      </c>
      <c r="AD3349">
        <v>0</v>
      </c>
      <c r="AE3349">
        <v>202.64702204348941</v>
      </c>
    </row>
    <row r="3350" spans="1:31" x14ac:dyDescent="0.25">
      <c r="A3350">
        <v>2418483</v>
      </c>
      <c r="B3350">
        <v>1</v>
      </c>
      <c r="C3350" t="s">
        <v>80</v>
      </c>
      <c r="D3350" t="s">
        <v>94</v>
      </c>
      <c r="E3350" t="s">
        <v>174</v>
      </c>
      <c r="F3350" t="s">
        <v>9865</v>
      </c>
      <c r="G3350" t="s">
        <v>143</v>
      </c>
      <c r="H3350" t="s">
        <v>135</v>
      </c>
      <c r="I3350" t="s">
        <v>136</v>
      </c>
      <c r="J3350" t="s">
        <v>137</v>
      </c>
      <c r="K3350" t="s">
        <v>138</v>
      </c>
      <c r="L3350" t="s">
        <v>9866</v>
      </c>
      <c r="M3350" t="s">
        <v>9867</v>
      </c>
      <c r="N3350">
        <v>2.5674999999999999</v>
      </c>
      <c r="O3350">
        <v>0</v>
      </c>
      <c r="P3350">
        <v>1</v>
      </c>
      <c r="Q3350">
        <v>4</v>
      </c>
      <c r="R3350">
        <v>59</v>
      </c>
      <c r="S3350">
        <v>1</v>
      </c>
      <c r="T3350">
        <v>5</v>
      </c>
      <c r="U3350">
        <v>0</v>
      </c>
      <c r="V3350">
        <v>0</v>
      </c>
      <c r="W3350">
        <v>0</v>
      </c>
      <c r="X3350">
        <v>1.7789833525522503</v>
      </c>
      <c r="Y3350">
        <v>0.95896161017141657</v>
      </c>
      <c r="Z3350">
        <v>1.0130069320077779</v>
      </c>
      <c r="AA3350">
        <v>3.3729840674952554</v>
      </c>
      <c r="AB3350">
        <v>26.253039525574323</v>
      </c>
      <c r="AC3350">
        <v>0</v>
      </c>
      <c r="AD3350">
        <v>0</v>
      </c>
      <c r="AE3350">
        <v>33.376975487801019</v>
      </c>
    </row>
    <row r="3351" spans="1:31" x14ac:dyDescent="0.25">
      <c r="A3351">
        <v>2417942</v>
      </c>
      <c r="B3351">
        <v>1</v>
      </c>
      <c r="C3351" t="s">
        <v>80</v>
      </c>
      <c r="D3351" t="s">
        <v>97</v>
      </c>
      <c r="E3351" t="s">
        <v>174</v>
      </c>
      <c r="F3351" t="s">
        <v>9868</v>
      </c>
      <c r="G3351" t="s">
        <v>143</v>
      </c>
      <c r="H3351" t="s">
        <v>135</v>
      </c>
      <c r="I3351" t="s">
        <v>136</v>
      </c>
      <c r="J3351" t="s">
        <v>137</v>
      </c>
      <c r="K3351" t="s">
        <v>138</v>
      </c>
      <c r="L3351" t="s">
        <v>9869</v>
      </c>
      <c r="M3351" t="s">
        <v>9870</v>
      </c>
      <c r="N3351">
        <v>0.55861111100000005</v>
      </c>
      <c r="O3351">
        <v>0</v>
      </c>
      <c r="P3351">
        <v>3517</v>
      </c>
      <c r="Q3351">
        <v>0</v>
      </c>
      <c r="R3351">
        <v>10</v>
      </c>
      <c r="S3351">
        <v>5</v>
      </c>
      <c r="T3351">
        <v>392</v>
      </c>
      <c r="U3351">
        <v>0</v>
      </c>
      <c r="V3351">
        <v>0</v>
      </c>
      <c r="W3351">
        <v>0</v>
      </c>
      <c r="X3351">
        <v>481.94451352028744</v>
      </c>
      <c r="Y3351">
        <v>0</v>
      </c>
      <c r="Z3351">
        <v>0.48952321754790001</v>
      </c>
      <c r="AA3351">
        <v>78.97272522039944</v>
      </c>
      <c r="AB3351">
        <v>278.39333975343766</v>
      </c>
      <c r="AC3351">
        <v>0</v>
      </c>
      <c r="AD3351">
        <v>0</v>
      </c>
      <c r="AE3351">
        <v>839.80010171167248</v>
      </c>
    </row>
    <row r="3352" spans="1:31" x14ac:dyDescent="0.25">
      <c r="A3352">
        <v>2418337</v>
      </c>
      <c r="B3352">
        <v>1</v>
      </c>
      <c r="C3352" t="s">
        <v>80</v>
      </c>
      <c r="D3352" t="s">
        <v>88</v>
      </c>
      <c r="E3352" t="s">
        <v>146</v>
      </c>
      <c r="F3352" t="s">
        <v>9871</v>
      </c>
      <c r="G3352" t="s">
        <v>148</v>
      </c>
      <c r="H3352" t="s">
        <v>149</v>
      </c>
      <c r="I3352" t="s">
        <v>136</v>
      </c>
      <c r="J3352" t="s">
        <v>137</v>
      </c>
      <c r="K3352" t="s">
        <v>138</v>
      </c>
      <c r="L3352" t="s">
        <v>9872</v>
      </c>
      <c r="M3352" t="s">
        <v>9873</v>
      </c>
      <c r="N3352">
        <v>6.358333333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2.248132787699725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2.248132787699725</v>
      </c>
    </row>
    <row r="3353" spans="1:31" x14ac:dyDescent="0.25">
      <c r="A3353">
        <v>2418314</v>
      </c>
      <c r="B3353">
        <v>1</v>
      </c>
      <c r="C3353" t="s">
        <v>80</v>
      </c>
      <c r="D3353" t="s">
        <v>96</v>
      </c>
      <c r="E3353" t="s">
        <v>288</v>
      </c>
      <c r="F3353" t="s">
        <v>9874</v>
      </c>
      <c r="G3353" t="s">
        <v>2250</v>
      </c>
      <c r="H3353" t="s">
        <v>149</v>
      </c>
      <c r="I3353" t="s">
        <v>136</v>
      </c>
      <c r="J3353" t="s">
        <v>137</v>
      </c>
      <c r="K3353" t="s">
        <v>138</v>
      </c>
      <c r="L3353" t="s">
        <v>9875</v>
      </c>
      <c r="M3353" t="s">
        <v>9876</v>
      </c>
      <c r="N3353">
        <v>1.57</v>
      </c>
      <c r="O3353">
        <v>0</v>
      </c>
      <c r="P3353">
        <v>25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10.049987996074231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10.049987996074231</v>
      </c>
    </row>
    <row r="3354" spans="1:31" x14ac:dyDescent="0.25">
      <c r="A3354">
        <v>2417836</v>
      </c>
      <c r="B3354">
        <v>1</v>
      </c>
      <c r="C3354" t="s">
        <v>80</v>
      </c>
      <c r="D3354" t="s">
        <v>104</v>
      </c>
      <c r="E3354" t="s">
        <v>141</v>
      </c>
      <c r="F3354" t="s">
        <v>1747</v>
      </c>
      <c r="G3354" t="s">
        <v>143</v>
      </c>
      <c r="H3354" t="s">
        <v>135</v>
      </c>
      <c r="I3354" t="s">
        <v>136</v>
      </c>
      <c r="J3354" t="s">
        <v>137</v>
      </c>
      <c r="K3354" t="s">
        <v>138</v>
      </c>
      <c r="L3354" t="s">
        <v>9877</v>
      </c>
      <c r="M3354" t="s">
        <v>9878</v>
      </c>
      <c r="N3354">
        <v>1.3416666660000001</v>
      </c>
      <c r="O3354">
        <v>16</v>
      </c>
      <c r="P3354">
        <v>331</v>
      </c>
      <c r="Q3354">
        <v>24</v>
      </c>
      <c r="R3354">
        <v>26</v>
      </c>
      <c r="S3354">
        <v>45</v>
      </c>
      <c r="T3354">
        <v>40</v>
      </c>
      <c r="U3354">
        <v>15</v>
      </c>
      <c r="V3354">
        <v>1</v>
      </c>
      <c r="W3354">
        <v>21.469692040010905</v>
      </c>
      <c r="X3354">
        <v>127.39225155470869</v>
      </c>
      <c r="Y3354">
        <v>24.857082938031404</v>
      </c>
      <c r="Z3354">
        <v>9.0169098174078002</v>
      </c>
      <c r="AA3354">
        <v>910.29799103862138</v>
      </c>
      <c r="AB3354">
        <v>164.15158666010586</v>
      </c>
      <c r="AC3354">
        <v>7716.7178192152596</v>
      </c>
      <c r="AD3354">
        <v>50.480986398639828</v>
      </c>
      <c r="AE3354">
        <v>9024.384319662784</v>
      </c>
    </row>
    <row r="3355" spans="1:31" x14ac:dyDescent="0.25">
      <c r="A3355">
        <v>2418002</v>
      </c>
      <c r="B3355">
        <v>1</v>
      </c>
      <c r="C3355" t="s">
        <v>80</v>
      </c>
      <c r="D3355" t="s">
        <v>93</v>
      </c>
      <c r="E3355" t="s">
        <v>146</v>
      </c>
      <c r="F3355" t="s">
        <v>9879</v>
      </c>
      <c r="G3355" t="s">
        <v>148</v>
      </c>
      <c r="H3355" t="s">
        <v>149</v>
      </c>
      <c r="I3355" t="s">
        <v>136</v>
      </c>
      <c r="J3355" t="s">
        <v>137</v>
      </c>
      <c r="K3355" t="s">
        <v>138</v>
      </c>
      <c r="L3355" t="s">
        <v>9880</v>
      </c>
      <c r="M3355" t="s">
        <v>9881</v>
      </c>
      <c r="N3355">
        <v>5.1066666659999997</v>
      </c>
      <c r="O3355">
        <v>0</v>
      </c>
      <c r="P3355">
        <v>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0.43994451591337502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0.43994451591337502</v>
      </c>
    </row>
    <row r="3356" spans="1:31" x14ac:dyDescent="0.25">
      <c r="A3356">
        <v>2417979</v>
      </c>
      <c r="B3356">
        <v>1</v>
      </c>
      <c r="C3356" t="s">
        <v>80</v>
      </c>
      <c r="D3356" t="s">
        <v>92</v>
      </c>
      <c r="E3356" t="s">
        <v>174</v>
      </c>
      <c r="F3356" t="s">
        <v>9882</v>
      </c>
      <c r="G3356" t="s">
        <v>143</v>
      </c>
      <c r="H3356" t="s">
        <v>135</v>
      </c>
      <c r="I3356" t="s">
        <v>136</v>
      </c>
      <c r="J3356" t="s">
        <v>137</v>
      </c>
      <c r="K3356" t="s">
        <v>138</v>
      </c>
      <c r="L3356" t="s">
        <v>9883</v>
      </c>
      <c r="M3356" t="s">
        <v>9884</v>
      </c>
      <c r="N3356">
        <v>0.12166666600000001</v>
      </c>
      <c r="O3356">
        <v>0</v>
      </c>
      <c r="P3356">
        <v>923</v>
      </c>
      <c r="Q3356">
        <v>2</v>
      </c>
      <c r="R3356">
        <v>322</v>
      </c>
      <c r="S3356">
        <v>8</v>
      </c>
      <c r="T3356">
        <v>91</v>
      </c>
      <c r="U3356">
        <v>0</v>
      </c>
      <c r="V3356">
        <v>1</v>
      </c>
      <c r="W3356">
        <v>0</v>
      </c>
      <c r="X3356">
        <v>21.805080375745771</v>
      </c>
      <c r="Y3356">
        <v>8.313611472180002E-2</v>
      </c>
      <c r="Z3356">
        <v>6.3761811323870026</v>
      </c>
      <c r="AA3356">
        <v>1.6675789251685169</v>
      </c>
      <c r="AB3356">
        <v>9.9298193169694606</v>
      </c>
      <c r="AC3356">
        <v>0</v>
      </c>
      <c r="AD3356">
        <v>3.5607530762073001</v>
      </c>
      <c r="AE3356">
        <v>43.42254894119985</v>
      </c>
    </row>
    <row r="3357" spans="1:31" x14ac:dyDescent="0.25">
      <c r="A3357">
        <v>2417773</v>
      </c>
      <c r="B3357">
        <v>1</v>
      </c>
      <c r="C3357" t="s">
        <v>80</v>
      </c>
      <c r="D3357" t="s">
        <v>88</v>
      </c>
      <c r="E3357" t="s">
        <v>132</v>
      </c>
      <c r="F3357" t="s">
        <v>9885</v>
      </c>
      <c r="G3357" t="s">
        <v>9886</v>
      </c>
      <c r="H3357" t="s">
        <v>135</v>
      </c>
      <c r="I3357" t="s">
        <v>136</v>
      </c>
      <c r="J3357" t="s">
        <v>137</v>
      </c>
      <c r="K3357" t="s">
        <v>138</v>
      </c>
      <c r="L3357" t="s">
        <v>9887</v>
      </c>
      <c r="M3357" t="s">
        <v>9888</v>
      </c>
      <c r="N3357">
        <v>4.8150000000000004</v>
      </c>
      <c r="O3357">
        <v>0</v>
      </c>
      <c r="P3357">
        <v>0</v>
      </c>
      <c r="Q3357">
        <v>0</v>
      </c>
      <c r="R3357">
        <v>0</v>
      </c>
      <c r="S3357">
        <v>1</v>
      </c>
      <c r="T3357">
        <v>0</v>
      </c>
      <c r="U3357">
        <v>1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134.20838205113</v>
      </c>
      <c r="AB3357">
        <v>0</v>
      </c>
      <c r="AC3357">
        <v>847.35033837644642</v>
      </c>
      <c r="AD3357">
        <v>0</v>
      </c>
      <c r="AE3357">
        <v>981.55872042757642</v>
      </c>
    </row>
    <row r="3358" spans="1:31" x14ac:dyDescent="0.25">
      <c r="A3358">
        <v>2418463</v>
      </c>
      <c r="B3358">
        <v>1</v>
      </c>
      <c r="C3358" t="s">
        <v>80</v>
      </c>
      <c r="D3358" t="s">
        <v>93</v>
      </c>
      <c r="E3358" t="s">
        <v>146</v>
      </c>
      <c r="F3358" t="s">
        <v>9889</v>
      </c>
      <c r="G3358" t="s">
        <v>148</v>
      </c>
      <c r="H3358" t="s">
        <v>149</v>
      </c>
      <c r="I3358" t="s">
        <v>136</v>
      </c>
      <c r="J3358" t="s">
        <v>137</v>
      </c>
      <c r="K3358" t="s">
        <v>138</v>
      </c>
      <c r="L3358" t="s">
        <v>9890</v>
      </c>
      <c r="M3358" t="s">
        <v>9891</v>
      </c>
      <c r="N3358">
        <v>2.5916666660000001</v>
      </c>
      <c r="O3358">
        <v>0</v>
      </c>
      <c r="P3358">
        <v>3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2.2380052553100001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2.2380052553100001</v>
      </c>
    </row>
    <row r="3359" spans="1:31" x14ac:dyDescent="0.25">
      <c r="A3359">
        <v>2418022</v>
      </c>
      <c r="B3359">
        <v>1</v>
      </c>
      <c r="C3359" t="s">
        <v>81</v>
      </c>
      <c r="D3359" t="s">
        <v>128</v>
      </c>
      <c r="E3359" t="s">
        <v>146</v>
      </c>
      <c r="F3359" t="s">
        <v>9892</v>
      </c>
      <c r="G3359" t="s">
        <v>199</v>
      </c>
      <c r="H3359" t="s">
        <v>149</v>
      </c>
      <c r="I3359" t="s">
        <v>136</v>
      </c>
      <c r="J3359" t="s">
        <v>137</v>
      </c>
      <c r="K3359" t="s">
        <v>138</v>
      </c>
      <c r="L3359" t="s">
        <v>9893</v>
      </c>
      <c r="M3359" t="s">
        <v>9894</v>
      </c>
      <c r="N3359">
        <v>0.47722222199999997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12</v>
      </c>
      <c r="U3359">
        <v>0</v>
      </c>
      <c r="V3359">
        <v>1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5.9584236432535915</v>
      </c>
      <c r="AC3359">
        <v>0</v>
      </c>
      <c r="AD3359">
        <v>4.6021061389628333</v>
      </c>
      <c r="AE3359">
        <v>10.560529782216424</v>
      </c>
    </row>
    <row r="3360" spans="1:31" x14ac:dyDescent="0.25">
      <c r="A3360">
        <v>2418457</v>
      </c>
      <c r="B3360">
        <v>1</v>
      </c>
      <c r="C3360" t="s">
        <v>80</v>
      </c>
      <c r="D3360" t="s">
        <v>88</v>
      </c>
      <c r="E3360" t="s">
        <v>146</v>
      </c>
      <c r="F3360" t="s">
        <v>9895</v>
      </c>
      <c r="G3360" t="s">
        <v>148</v>
      </c>
      <c r="H3360" t="s">
        <v>149</v>
      </c>
      <c r="I3360" t="s">
        <v>136</v>
      </c>
      <c r="J3360" t="s">
        <v>137</v>
      </c>
      <c r="K3360" t="s">
        <v>138</v>
      </c>
      <c r="L3360" t="s">
        <v>9896</v>
      </c>
      <c r="M3360" t="s">
        <v>9897</v>
      </c>
      <c r="N3360">
        <v>0.84583333299999997</v>
      </c>
      <c r="O3360">
        <v>0</v>
      </c>
      <c r="P3360">
        <v>2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0.62802368459458324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0.62802368459458324</v>
      </c>
    </row>
    <row r="3361" spans="1:31" x14ac:dyDescent="0.25">
      <c r="A3361">
        <v>2417876</v>
      </c>
      <c r="B3361">
        <v>1</v>
      </c>
      <c r="C3361" t="s">
        <v>81</v>
      </c>
      <c r="D3361" t="s">
        <v>112</v>
      </c>
      <c r="E3361" t="s">
        <v>174</v>
      </c>
      <c r="F3361" t="s">
        <v>9898</v>
      </c>
      <c r="G3361" t="s">
        <v>158</v>
      </c>
      <c r="H3361" t="s">
        <v>135</v>
      </c>
      <c r="I3361" t="s">
        <v>136</v>
      </c>
      <c r="J3361" t="s">
        <v>137</v>
      </c>
      <c r="K3361" t="s">
        <v>159</v>
      </c>
      <c r="L3361" t="s">
        <v>9899</v>
      </c>
      <c r="M3361" t="s">
        <v>9900</v>
      </c>
      <c r="N3361">
        <v>8.9822222220000008</v>
      </c>
      <c r="O3361">
        <v>0</v>
      </c>
      <c r="P3361">
        <v>0</v>
      </c>
      <c r="Q3361">
        <v>23</v>
      </c>
      <c r="R3361">
        <v>18</v>
      </c>
      <c r="S3361">
        <v>5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11.14583264978317</v>
      </c>
      <c r="Z3361">
        <v>7.105400156699998E-2</v>
      </c>
      <c r="AA3361">
        <v>533.96997940106758</v>
      </c>
      <c r="AB3361">
        <v>14.521793934073022</v>
      </c>
      <c r="AC3361">
        <v>0</v>
      </c>
      <c r="AD3361">
        <v>0</v>
      </c>
      <c r="AE3361">
        <v>559.70865998649072</v>
      </c>
    </row>
    <row r="3362" spans="1:31" x14ac:dyDescent="0.25">
      <c r="A3362">
        <v>2418563</v>
      </c>
      <c r="B3362">
        <v>1</v>
      </c>
      <c r="C3362" t="s">
        <v>80</v>
      </c>
      <c r="D3362" t="s">
        <v>111</v>
      </c>
      <c r="E3362" t="s">
        <v>162</v>
      </c>
      <c r="F3362" t="s">
        <v>9901</v>
      </c>
      <c r="G3362" t="s">
        <v>154</v>
      </c>
      <c r="H3362" t="s">
        <v>149</v>
      </c>
      <c r="I3362" t="s">
        <v>136</v>
      </c>
      <c r="J3362" t="s">
        <v>137</v>
      </c>
      <c r="K3362" t="s">
        <v>138</v>
      </c>
      <c r="L3362" t="s">
        <v>9902</v>
      </c>
      <c r="M3362" t="s">
        <v>9903</v>
      </c>
      <c r="N3362">
        <v>0.52861111100000002</v>
      </c>
      <c r="O3362">
        <v>0</v>
      </c>
      <c r="P3362">
        <v>15</v>
      </c>
      <c r="Q3362">
        <v>0</v>
      </c>
      <c r="R3362">
        <v>5</v>
      </c>
      <c r="S3362">
        <v>0</v>
      </c>
      <c r="T3362">
        <v>2</v>
      </c>
      <c r="U3362">
        <v>0</v>
      </c>
      <c r="V3362">
        <v>0</v>
      </c>
      <c r="W3362">
        <v>0</v>
      </c>
      <c r="X3362">
        <v>3.5277954375361666</v>
      </c>
      <c r="Y3362">
        <v>0</v>
      </c>
      <c r="Z3362">
        <v>1.8374616599285671</v>
      </c>
      <c r="AA3362">
        <v>0</v>
      </c>
      <c r="AB3362">
        <v>0.20346959966485836</v>
      </c>
      <c r="AC3362">
        <v>0</v>
      </c>
      <c r="AD3362">
        <v>0</v>
      </c>
      <c r="AE3362">
        <v>5.5687266971295921</v>
      </c>
    </row>
    <row r="3363" spans="1:31" x14ac:dyDescent="0.25">
      <c r="A3363">
        <v>2418231</v>
      </c>
      <c r="B3363">
        <v>1</v>
      </c>
      <c r="C3363" t="s">
        <v>80</v>
      </c>
      <c r="D3363" t="s">
        <v>104</v>
      </c>
      <c r="E3363" t="s">
        <v>152</v>
      </c>
      <c r="F3363" t="s">
        <v>9904</v>
      </c>
      <c r="G3363" t="s">
        <v>455</v>
      </c>
      <c r="H3363" t="s">
        <v>149</v>
      </c>
      <c r="I3363" t="s">
        <v>136</v>
      </c>
      <c r="J3363" t="s">
        <v>137</v>
      </c>
      <c r="K3363" t="s">
        <v>138</v>
      </c>
      <c r="L3363" t="s">
        <v>9905</v>
      </c>
      <c r="M3363" t="s">
        <v>9906</v>
      </c>
      <c r="N3363">
        <v>4.0069444440000002</v>
      </c>
      <c r="O3363">
        <v>0</v>
      </c>
      <c r="P3363">
        <v>3</v>
      </c>
      <c r="Q3363">
        <v>0</v>
      </c>
      <c r="R3363">
        <v>12</v>
      </c>
      <c r="S3363">
        <v>0</v>
      </c>
      <c r="T3363">
        <v>2</v>
      </c>
      <c r="U3363">
        <v>0</v>
      </c>
      <c r="V3363">
        <v>0</v>
      </c>
      <c r="W3363">
        <v>0</v>
      </c>
      <c r="X3363">
        <v>0.82339558331295004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0.82339558331295004</v>
      </c>
    </row>
    <row r="3364" spans="1:31" x14ac:dyDescent="0.25">
      <c r="A3364">
        <v>2417730</v>
      </c>
      <c r="B3364">
        <v>1</v>
      </c>
      <c r="C3364" t="s">
        <v>81</v>
      </c>
      <c r="D3364" t="s">
        <v>115</v>
      </c>
      <c r="E3364" t="s">
        <v>162</v>
      </c>
      <c r="F3364" t="s">
        <v>9907</v>
      </c>
      <c r="G3364" t="s">
        <v>164</v>
      </c>
      <c r="H3364" t="s">
        <v>149</v>
      </c>
      <c r="I3364" t="s">
        <v>136</v>
      </c>
      <c r="J3364" t="s">
        <v>137</v>
      </c>
      <c r="K3364" t="s">
        <v>138</v>
      </c>
      <c r="L3364" t="s">
        <v>9908</v>
      </c>
      <c r="M3364" t="s">
        <v>9909</v>
      </c>
      <c r="N3364">
        <v>0.57444444400000005</v>
      </c>
      <c r="O3364">
        <v>0</v>
      </c>
      <c r="P3364">
        <v>74</v>
      </c>
      <c r="Q3364">
        <v>0</v>
      </c>
      <c r="R3364">
        <v>0</v>
      </c>
      <c r="S3364">
        <v>0</v>
      </c>
      <c r="T3364">
        <v>20</v>
      </c>
      <c r="U3364">
        <v>0</v>
      </c>
      <c r="V3364">
        <v>0</v>
      </c>
      <c r="W3364">
        <v>0</v>
      </c>
      <c r="X3364">
        <v>5.1368377191914947</v>
      </c>
      <c r="Y3364">
        <v>0</v>
      </c>
      <c r="Z3364">
        <v>0</v>
      </c>
      <c r="AA3364">
        <v>0</v>
      </c>
      <c r="AB3364">
        <v>1.3820253055427394</v>
      </c>
      <c r="AC3364">
        <v>0</v>
      </c>
      <c r="AD3364">
        <v>0</v>
      </c>
      <c r="AE3364">
        <v>6.5188630247342338</v>
      </c>
    </row>
    <row r="3365" spans="1:31" x14ac:dyDescent="0.25">
      <c r="A3365">
        <v>2418248</v>
      </c>
      <c r="B3365">
        <v>1</v>
      </c>
      <c r="C3365" t="s">
        <v>80</v>
      </c>
      <c r="D3365" t="s">
        <v>98</v>
      </c>
      <c r="E3365" t="s">
        <v>146</v>
      </c>
      <c r="F3365" t="s">
        <v>9910</v>
      </c>
      <c r="G3365" t="s">
        <v>148</v>
      </c>
      <c r="H3365" t="s">
        <v>149</v>
      </c>
      <c r="I3365" t="s">
        <v>136</v>
      </c>
      <c r="J3365" t="s">
        <v>137</v>
      </c>
      <c r="K3365" t="s">
        <v>138</v>
      </c>
      <c r="L3365" t="s">
        <v>9911</v>
      </c>
      <c r="M3365" t="s">
        <v>9912</v>
      </c>
      <c r="N3365">
        <v>2.2752777769999999</v>
      </c>
      <c r="O3365">
        <v>0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1.0237115540901334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1.0237115540901334</v>
      </c>
    </row>
    <row r="3366" spans="1:31" x14ac:dyDescent="0.25">
      <c r="A3366">
        <v>2417939</v>
      </c>
      <c r="B3366">
        <v>1</v>
      </c>
      <c r="C3366" t="s">
        <v>81</v>
      </c>
      <c r="D3366" t="s">
        <v>128</v>
      </c>
      <c r="E3366" t="s">
        <v>146</v>
      </c>
      <c r="F3366" t="s">
        <v>9913</v>
      </c>
      <c r="G3366" t="s">
        <v>282</v>
      </c>
      <c r="H3366" t="s">
        <v>149</v>
      </c>
      <c r="I3366" t="s">
        <v>136</v>
      </c>
      <c r="J3366" t="s">
        <v>137</v>
      </c>
      <c r="K3366" t="s">
        <v>138</v>
      </c>
      <c r="L3366" t="s">
        <v>9914</v>
      </c>
      <c r="M3366" t="s">
        <v>9915</v>
      </c>
      <c r="N3366">
        <v>1.8797222220000001</v>
      </c>
      <c r="O3366">
        <v>0</v>
      </c>
      <c r="P3366">
        <v>4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1.1765403962783252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1.1765403962783252</v>
      </c>
    </row>
    <row r="3367" spans="1:31" x14ac:dyDescent="0.25">
      <c r="A3367">
        <v>2418045</v>
      </c>
      <c r="B3367">
        <v>1</v>
      </c>
      <c r="C3367" t="s">
        <v>80</v>
      </c>
      <c r="D3367" t="s">
        <v>82</v>
      </c>
      <c r="E3367" t="s">
        <v>152</v>
      </c>
      <c r="F3367" t="s">
        <v>9916</v>
      </c>
      <c r="G3367" t="s">
        <v>158</v>
      </c>
      <c r="H3367" t="s">
        <v>149</v>
      </c>
      <c r="I3367" t="s">
        <v>136</v>
      </c>
      <c r="J3367" t="s">
        <v>137</v>
      </c>
      <c r="K3367" t="s">
        <v>159</v>
      </c>
      <c r="L3367" t="s">
        <v>9917</v>
      </c>
      <c r="M3367" t="s">
        <v>9918</v>
      </c>
      <c r="N3367">
        <v>1.676111111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10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86.189984800100362</v>
      </c>
      <c r="AC3367">
        <v>0</v>
      </c>
      <c r="AD3367">
        <v>0</v>
      </c>
      <c r="AE3367">
        <v>86.189984800100362</v>
      </c>
    </row>
    <row r="3368" spans="1:31" x14ac:dyDescent="0.25">
      <c r="A3368">
        <v>2418440</v>
      </c>
      <c r="B3368">
        <v>1</v>
      </c>
      <c r="C3368" t="s">
        <v>81</v>
      </c>
      <c r="D3368" t="s">
        <v>113</v>
      </c>
      <c r="E3368" t="s">
        <v>162</v>
      </c>
      <c r="F3368" t="s">
        <v>9919</v>
      </c>
      <c r="G3368" t="s">
        <v>164</v>
      </c>
      <c r="H3368" t="s">
        <v>149</v>
      </c>
      <c r="I3368" t="s">
        <v>136</v>
      </c>
      <c r="J3368" t="s">
        <v>137</v>
      </c>
      <c r="K3368" t="s">
        <v>138</v>
      </c>
      <c r="L3368" t="s">
        <v>9920</v>
      </c>
      <c r="M3368" t="s">
        <v>9921</v>
      </c>
      <c r="N3368">
        <v>4.6630555549999997</v>
      </c>
      <c r="O3368">
        <v>0</v>
      </c>
      <c r="P3368">
        <v>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3.5372983444410004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3.5372983444410004</v>
      </c>
    </row>
    <row r="3369" spans="1:31" x14ac:dyDescent="0.25">
      <c r="A3369">
        <v>2417690</v>
      </c>
      <c r="B3369">
        <v>1</v>
      </c>
      <c r="C3369" t="s">
        <v>81</v>
      </c>
      <c r="D3369" t="s">
        <v>120</v>
      </c>
      <c r="E3369" t="s">
        <v>132</v>
      </c>
      <c r="F3369" t="s">
        <v>9922</v>
      </c>
      <c r="G3369" t="s">
        <v>143</v>
      </c>
      <c r="H3369" t="s">
        <v>135</v>
      </c>
      <c r="I3369" t="s">
        <v>136</v>
      </c>
      <c r="J3369" t="s">
        <v>137</v>
      </c>
      <c r="K3369" t="s">
        <v>138</v>
      </c>
      <c r="L3369" t="s">
        <v>9923</v>
      </c>
      <c r="M3369" t="s">
        <v>9924</v>
      </c>
      <c r="N3369">
        <v>2.0161111109999998</v>
      </c>
      <c r="O3369">
        <v>0</v>
      </c>
      <c r="P3369">
        <v>0</v>
      </c>
      <c r="Q3369">
        <v>0</v>
      </c>
      <c r="R3369">
        <v>5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0</v>
      </c>
      <c r="Y3369">
        <v>0</v>
      </c>
      <c r="Z3369">
        <v>4.4315416967700001</v>
      </c>
      <c r="AA3369">
        <v>0</v>
      </c>
      <c r="AB3369">
        <v>0</v>
      </c>
      <c r="AC3369">
        <v>152.44485729110113</v>
      </c>
      <c r="AD3369">
        <v>0</v>
      </c>
      <c r="AE3369">
        <v>156.87639898787114</v>
      </c>
    </row>
    <row r="3370" spans="1:31" x14ac:dyDescent="0.25">
      <c r="A3370">
        <v>2418191</v>
      </c>
      <c r="B3370">
        <v>1</v>
      </c>
      <c r="C3370" t="s">
        <v>81</v>
      </c>
      <c r="D3370" t="s">
        <v>113</v>
      </c>
      <c r="E3370" t="s">
        <v>174</v>
      </c>
      <c r="F3370" t="s">
        <v>335</v>
      </c>
      <c r="G3370" t="s">
        <v>158</v>
      </c>
      <c r="H3370" t="s">
        <v>135</v>
      </c>
      <c r="I3370" t="s">
        <v>136</v>
      </c>
      <c r="J3370" t="s">
        <v>137</v>
      </c>
      <c r="K3370" t="s">
        <v>159</v>
      </c>
      <c r="L3370" t="s">
        <v>9925</v>
      </c>
      <c r="M3370" t="s">
        <v>9926</v>
      </c>
      <c r="N3370">
        <v>3.0441666660000002</v>
      </c>
      <c r="O3370">
        <v>0</v>
      </c>
      <c r="P3370">
        <v>301</v>
      </c>
      <c r="Q3370">
        <v>0</v>
      </c>
      <c r="R3370">
        <v>23</v>
      </c>
      <c r="S3370">
        <v>0</v>
      </c>
      <c r="T3370">
        <v>139</v>
      </c>
      <c r="U3370">
        <v>0</v>
      </c>
      <c r="V3370">
        <v>1</v>
      </c>
      <c r="W3370">
        <v>0</v>
      </c>
      <c r="X3370">
        <v>120.63544678544365</v>
      </c>
      <c r="Y3370">
        <v>0</v>
      </c>
      <c r="Z3370">
        <v>97.508882120233864</v>
      </c>
      <c r="AA3370">
        <v>0</v>
      </c>
      <c r="AB3370">
        <v>303.73074251502931</v>
      </c>
      <c r="AC3370">
        <v>0</v>
      </c>
      <c r="AD3370">
        <v>1.9646535535380003</v>
      </c>
      <c r="AE3370">
        <v>523.83972497424486</v>
      </c>
    </row>
    <row r="3371" spans="1:31" x14ac:dyDescent="0.25">
      <c r="A3371">
        <v>2417839</v>
      </c>
      <c r="B3371">
        <v>1</v>
      </c>
      <c r="C3371" t="s">
        <v>80</v>
      </c>
      <c r="D3371" t="s">
        <v>110</v>
      </c>
      <c r="E3371" t="s">
        <v>132</v>
      </c>
      <c r="F3371" t="s">
        <v>9927</v>
      </c>
      <c r="G3371" t="s">
        <v>158</v>
      </c>
      <c r="H3371" t="s">
        <v>135</v>
      </c>
      <c r="I3371" t="s">
        <v>136</v>
      </c>
      <c r="J3371" t="s">
        <v>137</v>
      </c>
      <c r="K3371" t="s">
        <v>159</v>
      </c>
      <c r="L3371" t="s">
        <v>9928</v>
      </c>
      <c r="M3371" t="s">
        <v>9929</v>
      </c>
      <c r="N3371">
        <v>2.5299999999999998</v>
      </c>
      <c r="O3371">
        <v>0</v>
      </c>
      <c r="P3371">
        <v>289</v>
      </c>
      <c r="Q3371">
        <v>0</v>
      </c>
      <c r="R3371">
        <v>0</v>
      </c>
      <c r="S3371">
        <v>0</v>
      </c>
      <c r="T3371">
        <v>40</v>
      </c>
      <c r="U3371">
        <v>0</v>
      </c>
      <c r="V3371">
        <v>0</v>
      </c>
      <c r="W3371">
        <v>0</v>
      </c>
      <c r="X3371">
        <v>173.43072084054873</v>
      </c>
      <c r="Y3371">
        <v>0</v>
      </c>
      <c r="Z3371">
        <v>0</v>
      </c>
      <c r="AA3371">
        <v>0</v>
      </c>
      <c r="AB3371">
        <v>143.74708132547406</v>
      </c>
      <c r="AC3371">
        <v>0</v>
      </c>
      <c r="AD3371">
        <v>0</v>
      </c>
      <c r="AE3371">
        <v>317.17780216602279</v>
      </c>
    </row>
    <row r="3372" spans="1:31" x14ac:dyDescent="0.25">
      <c r="A3372">
        <v>2417982</v>
      </c>
      <c r="B3372">
        <v>1</v>
      </c>
      <c r="C3372" t="s">
        <v>81</v>
      </c>
      <c r="D3372" t="s">
        <v>128</v>
      </c>
      <c r="E3372" t="s">
        <v>174</v>
      </c>
      <c r="F3372" t="s">
        <v>9930</v>
      </c>
      <c r="G3372" t="s">
        <v>158</v>
      </c>
      <c r="H3372" t="s">
        <v>135</v>
      </c>
      <c r="I3372" t="s">
        <v>136</v>
      </c>
      <c r="J3372" t="s">
        <v>137</v>
      </c>
      <c r="K3372" t="s">
        <v>159</v>
      </c>
      <c r="L3372" t="s">
        <v>9931</v>
      </c>
      <c r="M3372" t="s">
        <v>9932</v>
      </c>
      <c r="N3372">
        <v>2.2280555550000001</v>
      </c>
      <c r="O3372">
        <v>0</v>
      </c>
      <c r="P3372">
        <v>1595</v>
      </c>
      <c r="Q3372">
        <v>0</v>
      </c>
      <c r="R3372">
        <v>0</v>
      </c>
      <c r="S3372">
        <v>2</v>
      </c>
      <c r="T3372">
        <v>119</v>
      </c>
      <c r="U3372">
        <v>0</v>
      </c>
      <c r="V3372">
        <v>0</v>
      </c>
      <c r="W3372">
        <v>0</v>
      </c>
      <c r="X3372">
        <v>742.04318531461888</v>
      </c>
      <c r="Y3372">
        <v>0</v>
      </c>
      <c r="Z3372">
        <v>0</v>
      </c>
      <c r="AA3372">
        <v>279.66710950710365</v>
      </c>
      <c r="AB3372">
        <v>402.36828595873044</v>
      </c>
      <c r="AC3372">
        <v>0</v>
      </c>
      <c r="AD3372">
        <v>0</v>
      </c>
      <c r="AE3372">
        <v>1424.078580780453</v>
      </c>
    </row>
    <row r="3373" spans="1:31" x14ac:dyDescent="0.25">
      <c r="A3373">
        <v>2418480</v>
      </c>
      <c r="B3373">
        <v>1</v>
      </c>
      <c r="C3373" t="s">
        <v>81</v>
      </c>
      <c r="D3373" t="s">
        <v>127</v>
      </c>
      <c r="E3373" t="s">
        <v>141</v>
      </c>
      <c r="F3373" t="s">
        <v>4118</v>
      </c>
      <c r="G3373" t="s">
        <v>143</v>
      </c>
      <c r="H3373" t="s">
        <v>135</v>
      </c>
      <c r="I3373" t="s">
        <v>136</v>
      </c>
      <c r="J3373" t="s">
        <v>137</v>
      </c>
      <c r="K3373" t="s">
        <v>138</v>
      </c>
      <c r="L3373" t="s">
        <v>9933</v>
      </c>
      <c r="M3373" t="s">
        <v>9934</v>
      </c>
      <c r="N3373">
        <v>3.599722222</v>
      </c>
      <c r="O3373">
        <v>6</v>
      </c>
      <c r="P3373">
        <v>493</v>
      </c>
      <c r="Q3373">
        <v>84</v>
      </c>
      <c r="R3373">
        <v>76</v>
      </c>
      <c r="S3373">
        <v>17</v>
      </c>
      <c r="T3373">
        <v>38</v>
      </c>
      <c r="U3373">
        <v>4</v>
      </c>
      <c r="V3373">
        <v>0</v>
      </c>
      <c r="W3373">
        <v>3.0330028648867509</v>
      </c>
      <c r="X3373">
        <v>285.53754452861153</v>
      </c>
      <c r="Y3373">
        <v>89.540883856356572</v>
      </c>
      <c r="Z3373">
        <v>53.06316748450952</v>
      </c>
      <c r="AA3373">
        <v>1659.4511063581101</v>
      </c>
      <c r="AB3373">
        <v>53.406323167370147</v>
      </c>
      <c r="AC3373">
        <v>755.73797144216053</v>
      </c>
      <c r="AD3373">
        <v>0</v>
      </c>
      <c r="AE3373">
        <v>2899.7699997020054</v>
      </c>
    </row>
    <row r="3374" spans="1:31" x14ac:dyDescent="0.25">
      <c r="A3374">
        <v>2417813</v>
      </c>
      <c r="B3374">
        <v>1</v>
      </c>
      <c r="C3374" t="s">
        <v>80</v>
      </c>
      <c r="D3374" t="s">
        <v>103</v>
      </c>
      <c r="E3374" t="s">
        <v>132</v>
      </c>
      <c r="F3374" t="s">
        <v>9935</v>
      </c>
      <c r="G3374" t="s">
        <v>176</v>
      </c>
      <c r="H3374" t="s">
        <v>135</v>
      </c>
      <c r="I3374" t="s">
        <v>136</v>
      </c>
      <c r="J3374" t="s">
        <v>137</v>
      </c>
      <c r="K3374" t="s">
        <v>159</v>
      </c>
      <c r="L3374" t="s">
        <v>9936</v>
      </c>
      <c r="M3374" t="s">
        <v>9937</v>
      </c>
      <c r="N3374">
        <v>8.8511111109999998</v>
      </c>
      <c r="O3374">
        <v>0</v>
      </c>
      <c r="P3374">
        <v>1831</v>
      </c>
      <c r="Q3374">
        <v>0</v>
      </c>
      <c r="R3374">
        <v>8</v>
      </c>
      <c r="S3374">
        <v>0</v>
      </c>
      <c r="T3374">
        <v>131</v>
      </c>
      <c r="U3374">
        <v>0</v>
      </c>
      <c r="V3374">
        <v>0</v>
      </c>
      <c r="W3374">
        <v>0</v>
      </c>
      <c r="X3374">
        <v>3265.76954810595</v>
      </c>
      <c r="Y3374">
        <v>0</v>
      </c>
      <c r="Z3374">
        <v>171.20542825562399</v>
      </c>
      <c r="AA3374">
        <v>0</v>
      </c>
      <c r="AB3374">
        <v>1211.9874473625218</v>
      </c>
      <c r="AC3374">
        <v>0</v>
      </c>
      <c r="AD3374">
        <v>0</v>
      </c>
      <c r="AE3374">
        <v>4648.962423724096</v>
      </c>
    </row>
    <row r="3375" spans="1:31" x14ac:dyDescent="0.25">
      <c r="A3375">
        <v>2418523</v>
      </c>
      <c r="B3375">
        <v>1</v>
      </c>
      <c r="C3375" t="s">
        <v>81</v>
      </c>
      <c r="D3375" t="s">
        <v>128</v>
      </c>
      <c r="E3375" t="s">
        <v>132</v>
      </c>
      <c r="F3375" t="s">
        <v>9938</v>
      </c>
      <c r="G3375" t="s">
        <v>154</v>
      </c>
      <c r="H3375" t="s">
        <v>135</v>
      </c>
      <c r="I3375" t="s">
        <v>136</v>
      </c>
      <c r="J3375" t="s">
        <v>137</v>
      </c>
      <c r="K3375" t="s">
        <v>138</v>
      </c>
      <c r="L3375" t="s">
        <v>9939</v>
      </c>
      <c r="M3375" t="s">
        <v>9940</v>
      </c>
      <c r="N3375">
        <v>7.6191666659999999</v>
      </c>
      <c r="O3375">
        <v>0</v>
      </c>
      <c r="P3375">
        <v>330</v>
      </c>
      <c r="Q3375">
        <v>0</v>
      </c>
      <c r="R3375">
        <v>1</v>
      </c>
      <c r="S3375">
        <v>0</v>
      </c>
      <c r="T3375">
        <v>6</v>
      </c>
      <c r="U3375">
        <v>0</v>
      </c>
      <c r="V3375">
        <v>0</v>
      </c>
      <c r="W3375">
        <v>0</v>
      </c>
      <c r="X3375">
        <v>646.14376061222458</v>
      </c>
      <c r="Y3375">
        <v>0</v>
      </c>
      <c r="Z3375">
        <v>4.9072710591527997</v>
      </c>
      <c r="AA3375">
        <v>0</v>
      </c>
      <c r="AB3375">
        <v>14.926834833522598</v>
      </c>
      <c r="AC3375">
        <v>0</v>
      </c>
      <c r="AD3375">
        <v>0</v>
      </c>
      <c r="AE3375">
        <v>665.97786650489991</v>
      </c>
    </row>
    <row r="3376" spans="1:31" x14ac:dyDescent="0.25">
      <c r="A3376">
        <v>2418546</v>
      </c>
      <c r="B3376">
        <v>1</v>
      </c>
      <c r="C3376" t="s">
        <v>81</v>
      </c>
      <c r="D3376" t="s">
        <v>115</v>
      </c>
      <c r="E3376" t="s">
        <v>162</v>
      </c>
      <c r="F3376" t="s">
        <v>9941</v>
      </c>
      <c r="G3376" t="s">
        <v>164</v>
      </c>
      <c r="H3376" t="s">
        <v>149</v>
      </c>
      <c r="I3376" t="s">
        <v>136</v>
      </c>
      <c r="J3376" t="s">
        <v>137</v>
      </c>
      <c r="K3376" t="s">
        <v>138</v>
      </c>
      <c r="L3376" t="s">
        <v>9942</v>
      </c>
      <c r="M3376" t="s">
        <v>9943</v>
      </c>
      <c r="N3376">
        <v>4.1372222220000001</v>
      </c>
      <c r="O3376">
        <v>0</v>
      </c>
      <c r="P3376">
        <v>13</v>
      </c>
      <c r="Q3376">
        <v>0</v>
      </c>
      <c r="R3376">
        <v>8</v>
      </c>
      <c r="S3376">
        <v>0</v>
      </c>
      <c r="T3376">
        <v>2</v>
      </c>
      <c r="U3376">
        <v>0</v>
      </c>
      <c r="V3376">
        <v>0</v>
      </c>
      <c r="W3376">
        <v>0</v>
      </c>
      <c r="X3376">
        <v>3.5844254281144003</v>
      </c>
      <c r="Y3376">
        <v>0</v>
      </c>
      <c r="Z3376">
        <v>3.1885258628265567</v>
      </c>
      <c r="AA3376">
        <v>0</v>
      </c>
      <c r="AB3376">
        <v>8.6942599796650892</v>
      </c>
      <c r="AC3376">
        <v>0</v>
      </c>
      <c r="AD3376">
        <v>0</v>
      </c>
      <c r="AE3376">
        <v>15.467211270606047</v>
      </c>
    </row>
    <row r="3377" spans="1:31" x14ac:dyDescent="0.25">
      <c r="A3377">
        <v>2417713</v>
      </c>
      <c r="B3377">
        <v>1</v>
      </c>
      <c r="C3377" t="s">
        <v>81</v>
      </c>
      <c r="D3377" t="s">
        <v>128</v>
      </c>
      <c r="E3377" t="s">
        <v>146</v>
      </c>
      <c r="F3377" t="s">
        <v>9944</v>
      </c>
      <c r="G3377" t="s">
        <v>282</v>
      </c>
      <c r="H3377" t="s">
        <v>149</v>
      </c>
      <c r="I3377" t="s">
        <v>136</v>
      </c>
      <c r="J3377" t="s">
        <v>137</v>
      </c>
      <c r="K3377" t="s">
        <v>138</v>
      </c>
      <c r="L3377" t="s">
        <v>9945</v>
      </c>
      <c r="M3377" t="s">
        <v>9946</v>
      </c>
      <c r="N3377">
        <v>0.66083333300000002</v>
      </c>
      <c r="O3377">
        <v>0</v>
      </c>
      <c r="P3377">
        <v>3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0.18031619449501662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0.18031619449501662</v>
      </c>
    </row>
    <row r="3378" spans="1:31" x14ac:dyDescent="0.25">
      <c r="A3378">
        <v>2417776</v>
      </c>
      <c r="B3378">
        <v>1</v>
      </c>
      <c r="C3378" t="s">
        <v>81</v>
      </c>
      <c r="D3378" t="s">
        <v>113</v>
      </c>
      <c r="E3378" t="s">
        <v>152</v>
      </c>
      <c r="F3378" t="s">
        <v>9947</v>
      </c>
      <c r="G3378" t="s">
        <v>403</v>
      </c>
      <c r="H3378" t="s">
        <v>149</v>
      </c>
      <c r="I3378" t="s">
        <v>136</v>
      </c>
      <c r="J3378" t="s">
        <v>137</v>
      </c>
      <c r="K3378" t="s">
        <v>138</v>
      </c>
      <c r="L3378" t="s">
        <v>9948</v>
      </c>
      <c r="M3378" t="s">
        <v>9949</v>
      </c>
      <c r="N3378">
        <v>3.128333333</v>
      </c>
      <c r="O3378">
        <v>0</v>
      </c>
      <c r="P3378">
        <v>50</v>
      </c>
      <c r="Q3378">
        <v>0</v>
      </c>
      <c r="R3378">
        <v>17</v>
      </c>
      <c r="S3378">
        <v>0</v>
      </c>
      <c r="T3378">
        <v>1</v>
      </c>
      <c r="U3378">
        <v>0</v>
      </c>
      <c r="V3378">
        <v>0</v>
      </c>
      <c r="W3378">
        <v>0</v>
      </c>
      <c r="X3378">
        <v>17.982068416301793</v>
      </c>
      <c r="Y3378">
        <v>0</v>
      </c>
      <c r="Z3378">
        <v>41.074811392608069</v>
      </c>
      <c r="AA3378">
        <v>0</v>
      </c>
      <c r="AB3378">
        <v>0.62035853461375001</v>
      </c>
      <c r="AC3378">
        <v>0</v>
      </c>
      <c r="AD3378">
        <v>0</v>
      </c>
      <c r="AE3378">
        <v>59.677238343523612</v>
      </c>
    </row>
    <row r="3379" spans="1:31" x14ac:dyDescent="0.25">
      <c r="A3379">
        <v>2418317</v>
      </c>
      <c r="B3379">
        <v>1</v>
      </c>
      <c r="C3379" t="s">
        <v>81</v>
      </c>
      <c r="D3379" t="s">
        <v>118</v>
      </c>
      <c r="E3379" t="s">
        <v>146</v>
      </c>
      <c r="F3379" t="s">
        <v>9950</v>
      </c>
      <c r="G3379" t="s">
        <v>296</v>
      </c>
      <c r="H3379" t="s">
        <v>149</v>
      </c>
      <c r="I3379" t="s">
        <v>136</v>
      </c>
      <c r="J3379" t="s">
        <v>137</v>
      </c>
      <c r="K3379" t="s">
        <v>138</v>
      </c>
      <c r="L3379" t="s">
        <v>9951</v>
      </c>
      <c r="M3379" t="s">
        <v>9952</v>
      </c>
      <c r="N3379">
        <v>2.5266666660000001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1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11.855173663281668</v>
      </c>
      <c r="AC3379">
        <v>0</v>
      </c>
      <c r="AD3379">
        <v>0</v>
      </c>
      <c r="AE3379">
        <v>11.855173663281668</v>
      </c>
    </row>
    <row r="3380" spans="1:31" x14ac:dyDescent="0.25">
      <c r="A3380">
        <v>2418560</v>
      </c>
      <c r="B3380">
        <v>1</v>
      </c>
      <c r="C3380" t="s">
        <v>80</v>
      </c>
      <c r="D3380" t="s">
        <v>104</v>
      </c>
      <c r="E3380" t="s">
        <v>152</v>
      </c>
      <c r="F3380" t="s">
        <v>9904</v>
      </c>
      <c r="G3380" t="s">
        <v>403</v>
      </c>
      <c r="H3380" t="s">
        <v>149</v>
      </c>
      <c r="I3380" t="s">
        <v>136</v>
      </c>
      <c r="J3380" t="s">
        <v>137</v>
      </c>
      <c r="K3380" t="s">
        <v>138</v>
      </c>
      <c r="L3380" t="s">
        <v>9953</v>
      </c>
      <c r="M3380" t="s">
        <v>9954</v>
      </c>
      <c r="N3380">
        <v>1.7655555549999999</v>
      </c>
      <c r="O3380">
        <v>0</v>
      </c>
      <c r="P3380">
        <v>3</v>
      </c>
      <c r="Q3380">
        <v>0</v>
      </c>
      <c r="R3380">
        <v>12</v>
      </c>
      <c r="S3380">
        <v>0</v>
      </c>
      <c r="T3380">
        <v>2</v>
      </c>
      <c r="U3380">
        <v>0</v>
      </c>
      <c r="V3380">
        <v>0</v>
      </c>
      <c r="W3380">
        <v>0</v>
      </c>
      <c r="X3380">
        <v>0.41445375507960003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0.41445375507960003</v>
      </c>
    </row>
    <row r="3381" spans="1:31" x14ac:dyDescent="0.25">
      <c r="A3381">
        <v>2418311</v>
      </c>
      <c r="B3381">
        <v>1</v>
      </c>
      <c r="C3381" t="s">
        <v>81</v>
      </c>
      <c r="D3381" t="s">
        <v>128</v>
      </c>
      <c r="E3381" t="s">
        <v>132</v>
      </c>
      <c r="F3381" t="s">
        <v>9955</v>
      </c>
      <c r="G3381" t="s">
        <v>158</v>
      </c>
      <c r="H3381" t="s">
        <v>135</v>
      </c>
      <c r="I3381" t="s">
        <v>136</v>
      </c>
      <c r="J3381" t="s">
        <v>137</v>
      </c>
      <c r="K3381" t="s">
        <v>159</v>
      </c>
      <c r="L3381" t="s">
        <v>9956</v>
      </c>
      <c r="M3381" t="s">
        <v>9957</v>
      </c>
      <c r="N3381">
        <v>2.6091666660000001</v>
      </c>
      <c r="O3381">
        <v>0</v>
      </c>
      <c r="P3381">
        <v>2313</v>
      </c>
      <c r="Q3381">
        <v>0</v>
      </c>
      <c r="R3381">
        <v>0</v>
      </c>
      <c r="S3381">
        <v>0</v>
      </c>
      <c r="T3381">
        <v>229</v>
      </c>
      <c r="U3381">
        <v>0</v>
      </c>
      <c r="V3381">
        <v>1</v>
      </c>
      <c r="W3381">
        <v>0</v>
      </c>
      <c r="X3381">
        <v>1053.4952347499486</v>
      </c>
      <c r="Y3381">
        <v>0</v>
      </c>
      <c r="Z3381">
        <v>0</v>
      </c>
      <c r="AA3381">
        <v>0</v>
      </c>
      <c r="AB3381">
        <v>602.62113652895164</v>
      </c>
      <c r="AC3381">
        <v>0</v>
      </c>
      <c r="AD3381">
        <v>17.067199886491675</v>
      </c>
      <c r="AE3381">
        <v>1673.1835711653919</v>
      </c>
    </row>
    <row r="3382" spans="1:31" x14ac:dyDescent="0.25">
      <c r="A3382">
        <v>2417770</v>
      </c>
      <c r="B3382">
        <v>1</v>
      </c>
      <c r="C3382" t="s">
        <v>80</v>
      </c>
      <c r="D3382" t="s">
        <v>108</v>
      </c>
      <c r="E3382" t="s">
        <v>162</v>
      </c>
      <c r="F3382" t="s">
        <v>9958</v>
      </c>
      <c r="G3382" t="s">
        <v>164</v>
      </c>
      <c r="H3382" t="s">
        <v>149</v>
      </c>
      <c r="I3382" t="s">
        <v>136</v>
      </c>
      <c r="J3382" t="s">
        <v>137</v>
      </c>
      <c r="K3382" t="s">
        <v>138</v>
      </c>
      <c r="L3382" t="s">
        <v>9959</v>
      </c>
      <c r="M3382" t="s">
        <v>9960</v>
      </c>
      <c r="N3382">
        <v>3.0191666659999998</v>
      </c>
      <c r="O3382">
        <v>0</v>
      </c>
      <c r="P3382">
        <v>16</v>
      </c>
      <c r="Q3382">
        <v>0</v>
      </c>
      <c r="R3382">
        <v>4</v>
      </c>
      <c r="S3382">
        <v>0</v>
      </c>
      <c r="T3382">
        <v>4</v>
      </c>
      <c r="U3382">
        <v>0</v>
      </c>
      <c r="V3382">
        <v>0</v>
      </c>
      <c r="W3382">
        <v>0</v>
      </c>
      <c r="X3382">
        <v>7.3936366289644528</v>
      </c>
      <c r="Y3382">
        <v>0</v>
      </c>
      <c r="Z3382">
        <v>0.1172850737805</v>
      </c>
      <c r="AA3382">
        <v>0</v>
      </c>
      <c r="AB3382">
        <v>0.43163041467974994</v>
      </c>
      <c r="AC3382">
        <v>0</v>
      </c>
      <c r="AD3382">
        <v>0</v>
      </c>
      <c r="AE3382">
        <v>7.9425521174247029</v>
      </c>
    </row>
    <row r="3383" spans="1:31" x14ac:dyDescent="0.25">
      <c r="A3383">
        <v>2419153</v>
      </c>
      <c r="B3383">
        <v>1</v>
      </c>
      <c r="C3383" t="s">
        <v>80</v>
      </c>
      <c r="D3383" t="s">
        <v>82</v>
      </c>
      <c r="E3383" t="s">
        <v>146</v>
      </c>
      <c r="F3383" t="s">
        <v>9961</v>
      </c>
      <c r="G3383" t="s">
        <v>148</v>
      </c>
      <c r="H3383" t="s">
        <v>149</v>
      </c>
      <c r="I3383" t="s">
        <v>136</v>
      </c>
      <c r="J3383" t="s">
        <v>137</v>
      </c>
      <c r="K3383" t="s">
        <v>138</v>
      </c>
      <c r="L3383" t="s">
        <v>9962</v>
      </c>
      <c r="M3383" t="s">
        <v>9963</v>
      </c>
      <c r="N3383">
        <v>4.8561111109999997</v>
      </c>
      <c r="O3383">
        <v>0</v>
      </c>
      <c r="P3383">
        <v>3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4.5092080775088492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4.5092080775088492</v>
      </c>
    </row>
    <row r="3384" spans="1:31" x14ac:dyDescent="0.25">
      <c r="A3384">
        <v>2419485</v>
      </c>
      <c r="B3384">
        <v>1</v>
      </c>
      <c r="C3384" t="s">
        <v>80</v>
      </c>
      <c r="D3384" t="s">
        <v>94</v>
      </c>
      <c r="E3384" t="s">
        <v>146</v>
      </c>
      <c r="F3384" t="s">
        <v>9964</v>
      </c>
      <c r="G3384" t="s">
        <v>148</v>
      </c>
      <c r="H3384" t="s">
        <v>149</v>
      </c>
      <c r="I3384" t="s">
        <v>136</v>
      </c>
      <c r="J3384" t="s">
        <v>137</v>
      </c>
      <c r="K3384" t="s">
        <v>138</v>
      </c>
      <c r="L3384" t="s">
        <v>9965</v>
      </c>
      <c r="M3384" t="s">
        <v>9966</v>
      </c>
      <c r="N3384">
        <v>1.1755555550000001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1.6913512627211222</v>
      </c>
      <c r="AC3384">
        <v>0</v>
      </c>
      <c r="AD3384">
        <v>0</v>
      </c>
      <c r="AE3384">
        <v>1.6913512627211222</v>
      </c>
    </row>
    <row r="3385" spans="1:31" x14ac:dyDescent="0.25">
      <c r="A3385">
        <v>2419130</v>
      </c>
      <c r="B3385">
        <v>1</v>
      </c>
      <c r="C3385" t="s">
        <v>80</v>
      </c>
      <c r="D3385" t="s">
        <v>92</v>
      </c>
      <c r="E3385" t="s">
        <v>146</v>
      </c>
      <c r="F3385" t="s">
        <v>9967</v>
      </c>
      <c r="G3385" t="s">
        <v>282</v>
      </c>
      <c r="H3385" t="s">
        <v>149</v>
      </c>
      <c r="I3385" t="s">
        <v>136</v>
      </c>
      <c r="J3385" t="s">
        <v>137</v>
      </c>
      <c r="K3385" t="s">
        <v>138</v>
      </c>
      <c r="L3385" t="s">
        <v>9968</v>
      </c>
      <c r="M3385" t="s">
        <v>9969</v>
      </c>
      <c r="N3385">
        <v>0.68694444399999999</v>
      </c>
      <c r="O3385">
        <v>0</v>
      </c>
      <c r="P3385">
        <v>13</v>
      </c>
      <c r="Q3385">
        <v>0</v>
      </c>
      <c r="R3385">
        <v>0</v>
      </c>
      <c r="S3385">
        <v>0</v>
      </c>
      <c r="T3385">
        <v>1</v>
      </c>
      <c r="U3385">
        <v>0</v>
      </c>
      <c r="V3385">
        <v>0</v>
      </c>
      <c r="W3385">
        <v>0</v>
      </c>
      <c r="X3385">
        <v>1.2507069728333333</v>
      </c>
      <c r="Y3385">
        <v>0</v>
      </c>
      <c r="Z3385">
        <v>0</v>
      </c>
      <c r="AA3385">
        <v>0</v>
      </c>
      <c r="AB3385">
        <v>1.4953881729966669E-2</v>
      </c>
      <c r="AC3385">
        <v>0</v>
      </c>
      <c r="AD3385">
        <v>0</v>
      </c>
      <c r="AE3385">
        <v>1.2656608545632999</v>
      </c>
    </row>
    <row r="3386" spans="1:31" x14ac:dyDescent="0.25">
      <c r="A3386">
        <v>2418944</v>
      </c>
      <c r="B3386">
        <v>1</v>
      </c>
      <c r="C3386" t="s">
        <v>80</v>
      </c>
      <c r="D3386" t="s">
        <v>103</v>
      </c>
      <c r="E3386" t="s">
        <v>174</v>
      </c>
      <c r="F3386" t="s">
        <v>9970</v>
      </c>
      <c r="G3386" t="s">
        <v>565</v>
      </c>
      <c r="H3386" t="s">
        <v>135</v>
      </c>
      <c r="I3386" t="s">
        <v>136</v>
      </c>
      <c r="J3386" t="s">
        <v>137</v>
      </c>
      <c r="K3386" t="s">
        <v>138</v>
      </c>
      <c r="L3386" t="s">
        <v>9971</v>
      </c>
      <c r="M3386" t="s">
        <v>9972</v>
      </c>
      <c r="N3386">
        <v>0.69888888800000004</v>
      </c>
      <c r="O3386">
        <v>0</v>
      </c>
      <c r="P3386">
        <v>90</v>
      </c>
      <c r="Q3386">
        <v>16</v>
      </c>
      <c r="R3386">
        <v>39</v>
      </c>
      <c r="S3386">
        <v>3</v>
      </c>
      <c r="T3386">
        <v>12</v>
      </c>
      <c r="U3386">
        <v>0</v>
      </c>
      <c r="V3386">
        <v>0</v>
      </c>
      <c r="W3386">
        <v>0</v>
      </c>
      <c r="X3386">
        <v>14.242531001268507</v>
      </c>
      <c r="Y3386">
        <v>8.0696974736385343</v>
      </c>
      <c r="Z3386">
        <v>1.5322385073692666</v>
      </c>
      <c r="AA3386">
        <v>1.2035629734364</v>
      </c>
      <c r="AB3386">
        <v>3.1688877028831555</v>
      </c>
      <c r="AC3386">
        <v>0</v>
      </c>
      <c r="AD3386">
        <v>0</v>
      </c>
      <c r="AE3386">
        <v>28.216917658595865</v>
      </c>
    </row>
    <row r="3387" spans="1:31" x14ac:dyDescent="0.25">
      <c r="A3387">
        <v>2419531</v>
      </c>
      <c r="B3387">
        <v>1</v>
      </c>
      <c r="C3387" t="s">
        <v>80</v>
      </c>
      <c r="D3387" t="s">
        <v>99</v>
      </c>
      <c r="E3387" t="s">
        <v>146</v>
      </c>
      <c r="F3387" t="s">
        <v>9973</v>
      </c>
      <c r="G3387" t="s">
        <v>148</v>
      </c>
      <c r="H3387" t="s">
        <v>149</v>
      </c>
      <c r="I3387" t="s">
        <v>136</v>
      </c>
      <c r="J3387" t="s">
        <v>137</v>
      </c>
      <c r="K3387" t="s">
        <v>138</v>
      </c>
      <c r="L3387" t="s">
        <v>9974</v>
      </c>
      <c r="M3387" t="s">
        <v>9975</v>
      </c>
      <c r="N3387">
        <v>4.1119444439999997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1.9612689306980668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1.9612689306980668</v>
      </c>
    </row>
    <row r="3388" spans="1:31" x14ac:dyDescent="0.25">
      <c r="A3388">
        <v>2418844</v>
      </c>
      <c r="B3388">
        <v>1</v>
      </c>
      <c r="C3388" t="s">
        <v>80</v>
      </c>
      <c r="D3388" t="s">
        <v>89</v>
      </c>
      <c r="E3388" t="s">
        <v>132</v>
      </c>
      <c r="F3388" t="s">
        <v>9976</v>
      </c>
      <c r="G3388" t="s">
        <v>215</v>
      </c>
      <c r="H3388" t="s">
        <v>135</v>
      </c>
      <c r="I3388" t="s">
        <v>136</v>
      </c>
      <c r="J3388" t="s">
        <v>137</v>
      </c>
      <c r="K3388" t="s">
        <v>138</v>
      </c>
      <c r="L3388" t="s">
        <v>9977</v>
      </c>
      <c r="M3388" t="s">
        <v>9978</v>
      </c>
      <c r="N3388">
        <v>0.99111111100000004</v>
      </c>
      <c r="O3388">
        <v>0</v>
      </c>
      <c r="P3388">
        <v>59</v>
      </c>
      <c r="Q3388">
        <v>0</v>
      </c>
      <c r="R3388">
        <v>0</v>
      </c>
      <c r="S3388">
        <v>0</v>
      </c>
      <c r="T3388">
        <v>8</v>
      </c>
      <c r="U3388">
        <v>0</v>
      </c>
      <c r="V3388">
        <v>1</v>
      </c>
      <c r="W3388">
        <v>0</v>
      </c>
      <c r="X3388">
        <v>42.936696553090357</v>
      </c>
      <c r="Y3388">
        <v>0</v>
      </c>
      <c r="Z3388">
        <v>0</v>
      </c>
      <c r="AA3388">
        <v>0</v>
      </c>
      <c r="AB3388">
        <v>11.317025403967321</v>
      </c>
      <c r="AC3388">
        <v>0</v>
      </c>
      <c r="AD3388">
        <v>177.44782445076046</v>
      </c>
      <c r="AE3388">
        <v>231.70154640781814</v>
      </c>
    </row>
    <row r="3389" spans="1:31" x14ac:dyDescent="0.25">
      <c r="A3389">
        <v>2418990</v>
      </c>
      <c r="B3389">
        <v>1</v>
      </c>
      <c r="C3389" t="s">
        <v>80</v>
      </c>
      <c r="D3389" t="s">
        <v>94</v>
      </c>
      <c r="E3389" t="s">
        <v>174</v>
      </c>
      <c r="F3389" t="s">
        <v>504</v>
      </c>
      <c r="G3389" t="s">
        <v>143</v>
      </c>
      <c r="H3389" t="s">
        <v>135</v>
      </c>
      <c r="I3389" t="s">
        <v>136</v>
      </c>
      <c r="J3389" t="s">
        <v>137</v>
      </c>
      <c r="K3389" t="s">
        <v>138</v>
      </c>
      <c r="L3389" t="s">
        <v>9979</v>
      </c>
      <c r="M3389" t="s">
        <v>9980</v>
      </c>
      <c r="N3389">
        <v>0.41583333300000003</v>
      </c>
      <c r="O3389">
        <v>0</v>
      </c>
      <c r="P3389">
        <v>1</v>
      </c>
      <c r="Q3389">
        <v>9</v>
      </c>
      <c r="R3389">
        <v>166</v>
      </c>
      <c r="S3389">
        <v>1</v>
      </c>
      <c r="T3389">
        <v>23</v>
      </c>
      <c r="U3389">
        <v>1</v>
      </c>
      <c r="V3389">
        <v>0</v>
      </c>
      <c r="W3389">
        <v>0</v>
      </c>
      <c r="X3389">
        <v>0.67219597907880002</v>
      </c>
      <c r="Y3389">
        <v>0.27914027670579994</v>
      </c>
      <c r="Z3389">
        <v>0.462720413351625</v>
      </c>
      <c r="AA3389">
        <v>0.61358099309712222</v>
      </c>
      <c r="AB3389">
        <v>3.8239034122445434</v>
      </c>
      <c r="AC3389">
        <v>56.357783331965607</v>
      </c>
      <c r="AD3389">
        <v>0</v>
      </c>
      <c r="AE3389">
        <v>62.2093244064435</v>
      </c>
    </row>
    <row r="3390" spans="1:31" x14ac:dyDescent="0.25">
      <c r="A3390">
        <v>2419654</v>
      </c>
      <c r="B3390">
        <v>1</v>
      </c>
      <c r="C3390" t="s">
        <v>80</v>
      </c>
      <c r="D3390" t="s">
        <v>88</v>
      </c>
      <c r="E3390" t="s">
        <v>132</v>
      </c>
      <c r="F3390" t="s">
        <v>1718</v>
      </c>
      <c r="G3390" t="s">
        <v>143</v>
      </c>
      <c r="H3390" t="s">
        <v>135</v>
      </c>
      <c r="I3390" t="s">
        <v>136</v>
      </c>
      <c r="J3390" t="s">
        <v>137</v>
      </c>
      <c r="K3390" t="s">
        <v>138</v>
      </c>
      <c r="L3390" t="s">
        <v>9981</v>
      </c>
      <c r="M3390" t="s">
        <v>9982</v>
      </c>
      <c r="N3390">
        <v>0.14472222200000001</v>
      </c>
      <c r="O3390">
        <v>0</v>
      </c>
      <c r="P3390">
        <v>115</v>
      </c>
      <c r="Q3390">
        <v>0</v>
      </c>
      <c r="R3390">
        <v>0</v>
      </c>
      <c r="S3390">
        <v>0</v>
      </c>
      <c r="T3390">
        <v>6</v>
      </c>
      <c r="U3390">
        <v>0</v>
      </c>
      <c r="V3390">
        <v>0</v>
      </c>
      <c r="W3390">
        <v>0</v>
      </c>
      <c r="X3390">
        <v>18.120197479784952</v>
      </c>
      <c r="Y3390">
        <v>0</v>
      </c>
      <c r="Z3390">
        <v>0</v>
      </c>
      <c r="AA3390">
        <v>0</v>
      </c>
      <c r="AB3390">
        <v>2.4928538204998199</v>
      </c>
      <c r="AC3390">
        <v>0</v>
      </c>
      <c r="AD3390">
        <v>0</v>
      </c>
      <c r="AE3390">
        <v>20.613051300284774</v>
      </c>
    </row>
    <row r="3391" spans="1:31" x14ac:dyDescent="0.25">
      <c r="A3391">
        <v>2419800</v>
      </c>
      <c r="B3391">
        <v>1</v>
      </c>
      <c r="C3391" t="s">
        <v>80</v>
      </c>
      <c r="D3391" t="s">
        <v>103</v>
      </c>
      <c r="E3391" t="s">
        <v>162</v>
      </c>
      <c r="F3391" t="s">
        <v>9983</v>
      </c>
      <c r="G3391" t="s">
        <v>164</v>
      </c>
      <c r="H3391" t="s">
        <v>149</v>
      </c>
      <c r="I3391" t="s">
        <v>136</v>
      </c>
      <c r="J3391" t="s">
        <v>137</v>
      </c>
      <c r="K3391" t="s">
        <v>138</v>
      </c>
      <c r="L3391" t="s">
        <v>9984</v>
      </c>
      <c r="M3391" t="s">
        <v>9985</v>
      </c>
      <c r="N3391">
        <v>0.71611111100000002</v>
      </c>
      <c r="O3391">
        <v>0</v>
      </c>
      <c r="P3391">
        <v>30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4.3683669799864679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4.3683669799864679</v>
      </c>
    </row>
    <row r="3392" spans="1:31" x14ac:dyDescent="0.25">
      <c r="A3392">
        <v>2419113</v>
      </c>
      <c r="B3392">
        <v>1</v>
      </c>
      <c r="C3392" t="s">
        <v>81</v>
      </c>
      <c r="D3392" t="s">
        <v>118</v>
      </c>
      <c r="E3392" t="s">
        <v>132</v>
      </c>
      <c r="F3392" t="s">
        <v>9986</v>
      </c>
      <c r="G3392" t="s">
        <v>215</v>
      </c>
      <c r="H3392" t="s">
        <v>135</v>
      </c>
      <c r="I3392" t="s">
        <v>136</v>
      </c>
      <c r="J3392" t="s">
        <v>137</v>
      </c>
      <c r="K3392" t="s">
        <v>138</v>
      </c>
      <c r="L3392" t="s">
        <v>9987</v>
      </c>
      <c r="M3392" t="s">
        <v>9988</v>
      </c>
      <c r="N3392">
        <v>2.6952777769999998</v>
      </c>
      <c r="O3392">
        <v>0</v>
      </c>
      <c r="P3392">
        <v>25</v>
      </c>
      <c r="Q3392">
        <v>0</v>
      </c>
      <c r="R3392">
        <v>7</v>
      </c>
      <c r="S3392">
        <v>0</v>
      </c>
      <c r="T3392">
        <v>5</v>
      </c>
      <c r="U3392">
        <v>0</v>
      </c>
      <c r="V3392">
        <v>0</v>
      </c>
      <c r="W3392">
        <v>0</v>
      </c>
      <c r="X3392">
        <v>18.803482663406282</v>
      </c>
      <c r="Y3392">
        <v>0</v>
      </c>
      <c r="Z3392">
        <v>6.3636108759551382</v>
      </c>
      <c r="AA3392">
        <v>0</v>
      </c>
      <c r="AB3392">
        <v>0.58433965919720832</v>
      </c>
      <c r="AC3392">
        <v>0</v>
      </c>
      <c r="AD3392">
        <v>0</v>
      </c>
      <c r="AE3392">
        <v>25.75143319855863</v>
      </c>
    </row>
    <row r="3393" spans="1:31" x14ac:dyDescent="0.25">
      <c r="A3393">
        <v>2419362</v>
      </c>
      <c r="B3393">
        <v>1</v>
      </c>
      <c r="C3393" t="s">
        <v>81</v>
      </c>
      <c r="D3393" t="s">
        <v>117</v>
      </c>
      <c r="E3393" t="s">
        <v>162</v>
      </c>
      <c r="F3393" t="s">
        <v>9989</v>
      </c>
      <c r="G3393" t="s">
        <v>164</v>
      </c>
      <c r="H3393" t="s">
        <v>149</v>
      </c>
      <c r="I3393" t="s">
        <v>136</v>
      </c>
      <c r="J3393" t="s">
        <v>137</v>
      </c>
      <c r="K3393" t="s">
        <v>138</v>
      </c>
      <c r="L3393" t="s">
        <v>9990</v>
      </c>
      <c r="M3393" t="s">
        <v>9991</v>
      </c>
      <c r="N3393">
        <v>5.0641666660000002</v>
      </c>
      <c r="O3393">
        <v>0</v>
      </c>
      <c r="P3393">
        <v>26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11.543672573408449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11.543672573408449</v>
      </c>
    </row>
    <row r="3394" spans="1:31" x14ac:dyDescent="0.25">
      <c r="A3394">
        <v>2418781</v>
      </c>
      <c r="B3394">
        <v>1</v>
      </c>
      <c r="C3394" t="s">
        <v>80</v>
      </c>
      <c r="D3394" t="s">
        <v>83</v>
      </c>
      <c r="E3394" t="s">
        <v>241</v>
      </c>
      <c r="F3394" t="s">
        <v>9992</v>
      </c>
      <c r="G3394" t="s">
        <v>158</v>
      </c>
      <c r="H3394" t="s">
        <v>135</v>
      </c>
      <c r="I3394" t="s">
        <v>136</v>
      </c>
      <c r="J3394" t="s">
        <v>137</v>
      </c>
      <c r="K3394" t="s">
        <v>159</v>
      </c>
      <c r="L3394" t="s">
        <v>9993</v>
      </c>
      <c r="M3394" t="s">
        <v>9994</v>
      </c>
      <c r="N3394">
        <v>2.2883333330000002</v>
      </c>
      <c r="O3394">
        <v>0</v>
      </c>
      <c r="P3394">
        <v>1007</v>
      </c>
      <c r="Q3394">
        <v>0</v>
      </c>
      <c r="R3394">
        <v>0</v>
      </c>
      <c r="S3394">
        <v>0</v>
      </c>
      <c r="T3394">
        <v>303</v>
      </c>
      <c r="U3394">
        <v>0</v>
      </c>
      <c r="V3394">
        <v>0</v>
      </c>
      <c r="W3394">
        <v>0</v>
      </c>
      <c r="X3394">
        <v>821.68014236664987</v>
      </c>
      <c r="Y3394">
        <v>0</v>
      </c>
      <c r="Z3394">
        <v>0</v>
      </c>
      <c r="AA3394">
        <v>0</v>
      </c>
      <c r="AB3394">
        <v>1411.3937600771042</v>
      </c>
      <c r="AC3394">
        <v>0</v>
      </c>
      <c r="AD3394">
        <v>0</v>
      </c>
      <c r="AE3394">
        <v>2233.0739024437539</v>
      </c>
    </row>
    <row r="3395" spans="1:31" x14ac:dyDescent="0.25">
      <c r="A3395">
        <v>2419717</v>
      </c>
      <c r="B3395">
        <v>1</v>
      </c>
      <c r="C3395" t="s">
        <v>80</v>
      </c>
      <c r="D3395" t="s">
        <v>109</v>
      </c>
      <c r="E3395" t="s">
        <v>162</v>
      </c>
      <c r="F3395" t="s">
        <v>9995</v>
      </c>
      <c r="G3395" t="s">
        <v>164</v>
      </c>
      <c r="H3395" t="s">
        <v>149</v>
      </c>
      <c r="I3395" t="s">
        <v>136</v>
      </c>
      <c r="J3395" t="s">
        <v>137</v>
      </c>
      <c r="K3395" t="s">
        <v>138</v>
      </c>
      <c r="L3395" t="s">
        <v>9996</v>
      </c>
      <c r="M3395" t="s">
        <v>9997</v>
      </c>
      <c r="N3395">
        <v>5.096666666</v>
      </c>
      <c r="O3395">
        <v>0</v>
      </c>
      <c r="P3395">
        <v>13</v>
      </c>
      <c r="Q3395">
        <v>0</v>
      </c>
      <c r="R3395">
        <v>1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6.416715210276668</v>
      </c>
      <c r="Y3395">
        <v>0</v>
      </c>
      <c r="Z3395">
        <v>1.4342170911459335</v>
      </c>
      <c r="AA3395">
        <v>0</v>
      </c>
      <c r="AB3395">
        <v>0</v>
      </c>
      <c r="AC3395">
        <v>0</v>
      </c>
      <c r="AD3395">
        <v>0</v>
      </c>
      <c r="AE3395">
        <v>7.8509323014226018</v>
      </c>
    </row>
    <row r="3396" spans="1:31" x14ac:dyDescent="0.25">
      <c r="A3396">
        <v>2418984</v>
      </c>
      <c r="B3396">
        <v>1</v>
      </c>
      <c r="C3396" t="s">
        <v>81</v>
      </c>
      <c r="D3396" t="s">
        <v>112</v>
      </c>
      <c r="E3396" t="s">
        <v>174</v>
      </c>
      <c r="F3396" t="s">
        <v>3640</v>
      </c>
      <c r="G3396" t="s">
        <v>143</v>
      </c>
      <c r="H3396" t="s">
        <v>135</v>
      </c>
      <c r="I3396" t="s">
        <v>278</v>
      </c>
      <c r="J3396" t="s">
        <v>137</v>
      </c>
      <c r="K3396" t="s">
        <v>138</v>
      </c>
      <c r="L3396" t="s">
        <v>9998</v>
      </c>
      <c r="M3396" t="s">
        <v>9999</v>
      </c>
      <c r="N3396">
        <v>4.4722221999999999E-2</v>
      </c>
      <c r="O3396">
        <v>3</v>
      </c>
      <c r="P3396">
        <v>1291</v>
      </c>
      <c r="Q3396">
        <v>5</v>
      </c>
      <c r="R3396">
        <v>38</v>
      </c>
      <c r="S3396">
        <v>7</v>
      </c>
      <c r="T3396">
        <v>68</v>
      </c>
      <c r="U3396">
        <v>0</v>
      </c>
      <c r="V3396">
        <v>0</v>
      </c>
      <c r="W3396">
        <v>2.7818238900550005E-2</v>
      </c>
      <c r="X3396">
        <v>3.6969593011741719</v>
      </c>
      <c r="Y3396">
        <v>1.154057698289825</v>
      </c>
      <c r="Z3396">
        <v>0.18006070265749999</v>
      </c>
      <c r="AA3396">
        <v>3.7044479681026994</v>
      </c>
      <c r="AB3396">
        <v>2.6557650777991655</v>
      </c>
      <c r="AC3396">
        <v>0</v>
      </c>
      <c r="AD3396">
        <v>0</v>
      </c>
      <c r="AE3396">
        <v>11.419108986923911</v>
      </c>
    </row>
    <row r="3397" spans="1:31" x14ac:dyDescent="0.25">
      <c r="A3397">
        <v>2419671</v>
      </c>
      <c r="B3397">
        <v>1</v>
      </c>
      <c r="C3397" t="s">
        <v>80</v>
      </c>
      <c r="D3397" t="s">
        <v>85</v>
      </c>
      <c r="E3397" t="s">
        <v>162</v>
      </c>
      <c r="F3397" t="s">
        <v>10000</v>
      </c>
      <c r="G3397" t="s">
        <v>164</v>
      </c>
      <c r="H3397" t="s">
        <v>149</v>
      </c>
      <c r="I3397" t="s">
        <v>136</v>
      </c>
      <c r="J3397" t="s">
        <v>137</v>
      </c>
      <c r="K3397" t="s">
        <v>138</v>
      </c>
      <c r="L3397" t="s">
        <v>10001</v>
      </c>
      <c r="M3397" t="s">
        <v>10002</v>
      </c>
      <c r="N3397">
        <v>0.63138888800000004</v>
      </c>
      <c r="O3397">
        <v>0</v>
      </c>
      <c r="P3397">
        <v>94</v>
      </c>
      <c r="Q3397">
        <v>0</v>
      </c>
      <c r="R3397">
        <v>0</v>
      </c>
      <c r="S3397">
        <v>0</v>
      </c>
      <c r="T3397">
        <v>1</v>
      </c>
      <c r="U3397">
        <v>0</v>
      </c>
      <c r="V3397">
        <v>0</v>
      </c>
      <c r="W3397">
        <v>0</v>
      </c>
      <c r="X3397">
        <v>14.072054869084656</v>
      </c>
      <c r="Y3397">
        <v>0</v>
      </c>
      <c r="Z3397">
        <v>0</v>
      </c>
      <c r="AA3397">
        <v>0</v>
      </c>
      <c r="AB3397">
        <v>0.61600226575858341</v>
      </c>
      <c r="AC3397">
        <v>0</v>
      </c>
      <c r="AD3397">
        <v>0</v>
      </c>
      <c r="AE3397">
        <v>14.688057134843239</v>
      </c>
    </row>
    <row r="3398" spans="1:31" x14ac:dyDescent="0.25">
      <c r="A3398">
        <v>2419863</v>
      </c>
      <c r="B3398">
        <v>1</v>
      </c>
      <c r="C3398" t="s">
        <v>80</v>
      </c>
      <c r="D3398" t="s">
        <v>96</v>
      </c>
      <c r="E3398" t="s">
        <v>132</v>
      </c>
      <c r="F3398" t="s">
        <v>10003</v>
      </c>
      <c r="G3398" t="s">
        <v>143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10004</v>
      </c>
      <c r="M3398" t="s">
        <v>10005</v>
      </c>
      <c r="N3398">
        <v>5.198611111</v>
      </c>
      <c r="O3398">
        <v>2</v>
      </c>
      <c r="P3398">
        <v>374</v>
      </c>
      <c r="Q3398">
        <v>5</v>
      </c>
      <c r="R3398">
        <v>1</v>
      </c>
      <c r="S3398">
        <v>7</v>
      </c>
      <c r="T3398">
        <v>67</v>
      </c>
      <c r="U3398">
        <v>1</v>
      </c>
      <c r="V3398">
        <v>0</v>
      </c>
      <c r="W3398">
        <v>24.945559729885431</v>
      </c>
      <c r="X3398">
        <v>660.28211559086321</v>
      </c>
      <c r="Y3398">
        <v>21.947483887327849</v>
      </c>
      <c r="Z3398">
        <v>1.7301310433214503</v>
      </c>
      <c r="AA3398">
        <v>275.33497335015232</v>
      </c>
      <c r="AB3398">
        <v>250.85390157547823</v>
      </c>
      <c r="AC3398">
        <v>151.17229646022807</v>
      </c>
      <c r="AD3398">
        <v>0</v>
      </c>
      <c r="AE3398">
        <v>1386.2664616372565</v>
      </c>
    </row>
    <row r="3399" spans="1:31" x14ac:dyDescent="0.25">
      <c r="A3399">
        <v>2419568</v>
      </c>
      <c r="B3399">
        <v>1</v>
      </c>
      <c r="C3399" t="s">
        <v>80</v>
      </c>
      <c r="D3399" t="s">
        <v>101</v>
      </c>
      <c r="E3399" t="s">
        <v>146</v>
      </c>
      <c r="F3399" t="s">
        <v>10006</v>
      </c>
      <c r="G3399" t="s">
        <v>148</v>
      </c>
      <c r="H3399" t="s">
        <v>149</v>
      </c>
      <c r="I3399" t="s">
        <v>136</v>
      </c>
      <c r="J3399" t="s">
        <v>137</v>
      </c>
      <c r="K3399" t="s">
        <v>138</v>
      </c>
      <c r="L3399" t="s">
        <v>10007</v>
      </c>
      <c r="M3399" t="s">
        <v>10008</v>
      </c>
      <c r="N3399">
        <v>4.562777777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0.11163708010163334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0.11163708010163334</v>
      </c>
    </row>
    <row r="3400" spans="1:31" x14ac:dyDescent="0.25">
      <c r="A3400">
        <v>2419468</v>
      </c>
      <c r="B3400">
        <v>1</v>
      </c>
      <c r="C3400" t="s">
        <v>81</v>
      </c>
      <c r="D3400" t="s">
        <v>128</v>
      </c>
      <c r="E3400" t="s">
        <v>174</v>
      </c>
      <c r="F3400" t="s">
        <v>10009</v>
      </c>
      <c r="G3400" t="s">
        <v>143</v>
      </c>
      <c r="H3400" t="s">
        <v>135</v>
      </c>
      <c r="I3400" t="s">
        <v>136</v>
      </c>
      <c r="J3400" t="s">
        <v>137</v>
      </c>
      <c r="K3400" t="s">
        <v>138</v>
      </c>
      <c r="L3400" t="s">
        <v>10010</v>
      </c>
      <c r="M3400" t="s">
        <v>10011</v>
      </c>
      <c r="N3400">
        <v>0.13416666599999999</v>
      </c>
      <c r="O3400">
        <v>0</v>
      </c>
      <c r="P3400">
        <v>18</v>
      </c>
      <c r="Q3400">
        <v>0</v>
      </c>
      <c r="R3400">
        <v>0</v>
      </c>
      <c r="S3400">
        <v>15</v>
      </c>
      <c r="T3400">
        <v>1</v>
      </c>
      <c r="U3400">
        <v>14</v>
      </c>
      <c r="V3400">
        <v>0</v>
      </c>
      <c r="W3400">
        <v>0</v>
      </c>
      <c r="X3400">
        <v>1.4134856226412253</v>
      </c>
      <c r="Y3400">
        <v>0</v>
      </c>
      <c r="Z3400">
        <v>0</v>
      </c>
      <c r="AA3400">
        <v>33.180940157925292</v>
      </c>
      <c r="AB3400">
        <v>0.40902878712079999</v>
      </c>
      <c r="AC3400">
        <v>207.21299098484602</v>
      </c>
      <c r="AD3400">
        <v>0</v>
      </c>
      <c r="AE3400">
        <v>242.21644555253334</v>
      </c>
    </row>
    <row r="3401" spans="1:31" x14ac:dyDescent="0.25">
      <c r="A3401">
        <v>2419239</v>
      </c>
      <c r="B3401">
        <v>1</v>
      </c>
      <c r="C3401" t="s">
        <v>80</v>
      </c>
      <c r="D3401" t="s">
        <v>103</v>
      </c>
      <c r="E3401" t="s">
        <v>146</v>
      </c>
      <c r="F3401" t="s">
        <v>10012</v>
      </c>
      <c r="G3401" t="s">
        <v>148</v>
      </c>
      <c r="H3401" t="s">
        <v>149</v>
      </c>
      <c r="I3401" t="s">
        <v>136</v>
      </c>
      <c r="J3401" t="s">
        <v>137</v>
      </c>
      <c r="K3401" t="s">
        <v>138</v>
      </c>
      <c r="L3401" t="s">
        <v>10013</v>
      </c>
      <c r="M3401" t="s">
        <v>10014</v>
      </c>
      <c r="N3401">
        <v>1.1147222219999999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1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1.806844351978911</v>
      </c>
      <c r="AC3401">
        <v>0</v>
      </c>
      <c r="AD3401">
        <v>0</v>
      </c>
      <c r="AE3401">
        <v>1.806844351978911</v>
      </c>
    </row>
    <row r="3402" spans="1:31" x14ac:dyDescent="0.25">
      <c r="A3402">
        <v>2419216</v>
      </c>
      <c r="B3402">
        <v>1</v>
      </c>
      <c r="C3402" t="s">
        <v>81</v>
      </c>
      <c r="D3402" t="s">
        <v>117</v>
      </c>
      <c r="E3402" t="s">
        <v>162</v>
      </c>
      <c r="F3402" t="s">
        <v>10015</v>
      </c>
      <c r="G3402" t="s">
        <v>164</v>
      </c>
      <c r="H3402" t="s">
        <v>149</v>
      </c>
      <c r="I3402" t="s">
        <v>136</v>
      </c>
      <c r="J3402" t="s">
        <v>137</v>
      </c>
      <c r="K3402" t="s">
        <v>138</v>
      </c>
      <c r="L3402" t="s">
        <v>10016</v>
      </c>
      <c r="M3402" t="s">
        <v>10017</v>
      </c>
      <c r="N3402">
        <v>0.87972222200000005</v>
      </c>
      <c r="O3402">
        <v>0</v>
      </c>
      <c r="P3402">
        <v>29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3.6263798226645338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3.6263798226645338</v>
      </c>
    </row>
    <row r="3403" spans="1:31" x14ac:dyDescent="0.25">
      <c r="A3403">
        <v>2419757</v>
      </c>
      <c r="B3403">
        <v>1</v>
      </c>
      <c r="C3403" t="s">
        <v>81</v>
      </c>
      <c r="D3403" t="s">
        <v>126</v>
      </c>
      <c r="E3403" t="s">
        <v>146</v>
      </c>
      <c r="F3403" t="s">
        <v>10018</v>
      </c>
      <c r="G3403" t="s">
        <v>282</v>
      </c>
      <c r="H3403" t="s">
        <v>149</v>
      </c>
      <c r="I3403" t="s">
        <v>136</v>
      </c>
      <c r="J3403" t="s">
        <v>137</v>
      </c>
      <c r="K3403" t="s">
        <v>138</v>
      </c>
      <c r="L3403" t="s">
        <v>10019</v>
      </c>
      <c r="M3403" t="s">
        <v>10020</v>
      </c>
      <c r="N3403">
        <v>0.39722222200000001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9.2616757733500005E-2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9.2616757733500005E-2</v>
      </c>
    </row>
    <row r="3404" spans="1:31" x14ac:dyDescent="0.25">
      <c r="A3404">
        <v>2418884</v>
      </c>
      <c r="B3404">
        <v>1</v>
      </c>
      <c r="C3404" t="s">
        <v>80</v>
      </c>
      <c r="D3404" t="s">
        <v>84</v>
      </c>
      <c r="E3404" t="s">
        <v>146</v>
      </c>
      <c r="F3404" t="s">
        <v>10021</v>
      </c>
      <c r="G3404" t="s">
        <v>148</v>
      </c>
      <c r="H3404" t="s">
        <v>149</v>
      </c>
      <c r="I3404" t="s">
        <v>136</v>
      </c>
      <c r="J3404" t="s">
        <v>137</v>
      </c>
      <c r="K3404" t="s">
        <v>138</v>
      </c>
      <c r="L3404" t="s">
        <v>10022</v>
      </c>
      <c r="M3404" t="s">
        <v>10023</v>
      </c>
      <c r="N3404">
        <v>2.8472222220000001</v>
      </c>
      <c r="O3404">
        <v>0</v>
      </c>
      <c r="P3404">
        <v>4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2.6525338423130003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2.6525338423130003</v>
      </c>
    </row>
    <row r="3405" spans="1:31" x14ac:dyDescent="0.25">
      <c r="A3405">
        <v>2419282</v>
      </c>
      <c r="B3405">
        <v>1</v>
      </c>
      <c r="C3405" t="s">
        <v>81</v>
      </c>
      <c r="D3405" t="s">
        <v>128</v>
      </c>
      <c r="E3405" t="s">
        <v>146</v>
      </c>
      <c r="F3405" t="s">
        <v>10024</v>
      </c>
      <c r="G3405" t="s">
        <v>282</v>
      </c>
      <c r="H3405" t="s">
        <v>149</v>
      </c>
      <c r="I3405" t="s">
        <v>136</v>
      </c>
      <c r="J3405" t="s">
        <v>137</v>
      </c>
      <c r="K3405" t="s">
        <v>138</v>
      </c>
      <c r="L3405" t="s">
        <v>10025</v>
      </c>
      <c r="M3405" t="s">
        <v>10026</v>
      </c>
      <c r="N3405">
        <v>5.2850000000000001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2.0860436749671667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2.0860436749671667</v>
      </c>
    </row>
    <row r="3406" spans="1:31" x14ac:dyDescent="0.25">
      <c r="A3406">
        <v>2419116</v>
      </c>
      <c r="B3406">
        <v>1</v>
      </c>
      <c r="C3406" t="s">
        <v>80</v>
      </c>
      <c r="D3406" t="s">
        <v>82</v>
      </c>
      <c r="E3406" t="s">
        <v>146</v>
      </c>
      <c r="F3406" t="s">
        <v>10027</v>
      </c>
      <c r="G3406" t="s">
        <v>148</v>
      </c>
      <c r="H3406" t="s">
        <v>149</v>
      </c>
      <c r="I3406" t="s">
        <v>136</v>
      </c>
      <c r="J3406" t="s">
        <v>137</v>
      </c>
      <c r="K3406" t="s">
        <v>138</v>
      </c>
      <c r="L3406" t="s">
        <v>10028</v>
      </c>
      <c r="M3406" t="s">
        <v>10029</v>
      </c>
      <c r="N3406">
        <v>2.7372222220000002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</row>
    <row r="3407" spans="1:31" x14ac:dyDescent="0.25">
      <c r="A3407">
        <v>2418741</v>
      </c>
      <c r="B3407">
        <v>1</v>
      </c>
      <c r="C3407" t="s">
        <v>80</v>
      </c>
      <c r="D3407" t="s">
        <v>99</v>
      </c>
      <c r="E3407" t="s">
        <v>146</v>
      </c>
      <c r="F3407" t="s">
        <v>10030</v>
      </c>
      <c r="G3407" t="s">
        <v>148</v>
      </c>
      <c r="H3407" t="s">
        <v>149</v>
      </c>
      <c r="I3407" t="s">
        <v>136</v>
      </c>
      <c r="J3407" t="s">
        <v>137</v>
      </c>
      <c r="K3407" t="s">
        <v>138</v>
      </c>
      <c r="L3407" t="s">
        <v>10031</v>
      </c>
      <c r="M3407" t="s">
        <v>10032</v>
      </c>
      <c r="N3407">
        <v>1.1530555549999999</v>
      </c>
      <c r="O3407">
        <v>0</v>
      </c>
      <c r="P3407">
        <v>2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0.44347621644456664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0.44347621644456664</v>
      </c>
    </row>
    <row r="3408" spans="1:31" x14ac:dyDescent="0.25">
      <c r="A3408">
        <v>2419382</v>
      </c>
      <c r="B3408">
        <v>1</v>
      </c>
      <c r="C3408" t="s">
        <v>80</v>
      </c>
      <c r="D3408" t="s">
        <v>106</v>
      </c>
      <c r="E3408" t="s">
        <v>146</v>
      </c>
      <c r="F3408" t="s">
        <v>10033</v>
      </c>
      <c r="G3408" t="s">
        <v>148</v>
      </c>
      <c r="H3408" t="s">
        <v>149</v>
      </c>
      <c r="I3408" t="s">
        <v>136</v>
      </c>
      <c r="J3408" t="s">
        <v>137</v>
      </c>
      <c r="K3408" t="s">
        <v>138</v>
      </c>
      <c r="L3408" t="s">
        <v>10034</v>
      </c>
      <c r="M3408" t="s">
        <v>10035</v>
      </c>
      <c r="N3408">
        <v>3.1491666660000002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</row>
    <row r="3409" spans="1:31" x14ac:dyDescent="0.25">
      <c r="A3409">
        <v>2419259</v>
      </c>
      <c r="B3409">
        <v>1</v>
      </c>
      <c r="C3409" t="s">
        <v>81</v>
      </c>
      <c r="D3409" t="s">
        <v>118</v>
      </c>
      <c r="E3409" t="s">
        <v>132</v>
      </c>
      <c r="F3409" t="s">
        <v>10036</v>
      </c>
      <c r="G3409" t="s">
        <v>134</v>
      </c>
      <c r="H3409" t="s">
        <v>135</v>
      </c>
      <c r="I3409" t="s">
        <v>136</v>
      </c>
      <c r="J3409" t="s">
        <v>137</v>
      </c>
      <c r="K3409" t="s">
        <v>138</v>
      </c>
      <c r="L3409" t="s">
        <v>10037</v>
      </c>
      <c r="M3409" t="s">
        <v>10038</v>
      </c>
      <c r="N3409">
        <v>1.099722222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162.34836871500099</v>
      </c>
      <c r="AD3409">
        <v>0</v>
      </c>
      <c r="AE3409">
        <v>162.34836871500099</v>
      </c>
    </row>
    <row r="3410" spans="1:31" x14ac:dyDescent="0.25">
      <c r="A3410">
        <v>2419196</v>
      </c>
      <c r="B3410">
        <v>1</v>
      </c>
      <c r="C3410" t="s">
        <v>80</v>
      </c>
      <c r="D3410" t="s">
        <v>91</v>
      </c>
      <c r="E3410" t="s">
        <v>132</v>
      </c>
      <c r="F3410" t="s">
        <v>10039</v>
      </c>
      <c r="G3410" t="s">
        <v>158</v>
      </c>
      <c r="H3410" t="s">
        <v>135</v>
      </c>
      <c r="I3410" t="s">
        <v>136</v>
      </c>
      <c r="J3410" t="s">
        <v>137</v>
      </c>
      <c r="K3410" t="s">
        <v>159</v>
      </c>
      <c r="L3410" t="s">
        <v>10040</v>
      </c>
      <c r="M3410" t="s">
        <v>10041</v>
      </c>
      <c r="N3410">
        <v>1.649444444</v>
      </c>
      <c r="O3410">
        <v>0</v>
      </c>
      <c r="P3410">
        <v>1</v>
      </c>
      <c r="Q3410">
        <v>0</v>
      </c>
      <c r="R3410">
        <v>10</v>
      </c>
      <c r="S3410">
        <v>0</v>
      </c>
      <c r="T3410">
        <v>5</v>
      </c>
      <c r="U3410">
        <v>0</v>
      </c>
      <c r="V3410">
        <v>0</v>
      </c>
      <c r="W3410">
        <v>0</v>
      </c>
      <c r="X3410">
        <v>0.5257243953120001</v>
      </c>
      <c r="Y3410">
        <v>0</v>
      </c>
      <c r="Z3410">
        <v>0</v>
      </c>
      <c r="AA3410">
        <v>0</v>
      </c>
      <c r="AB3410">
        <v>4.2734839833583607</v>
      </c>
      <c r="AC3410">
        <v>0</v>
      </c>
      <c r="AD3410">
        <v>0</v>
      </c>
      <c r="AE3410">
        <v>4.799208378670361</v>
      </c>
    </row>
    <row r="3411" spans="1:31" x14ac:dyDescent="0.25">
      <c r="A3411">
        <v>2419694</v>
      </c>
      <c r="B3411">
        <v>1</v>
      </c>
      <c r="C3411" t="s">
        <v>80</v>
      </c>
      <c r="D3411" t="s">
        <v>87</v>
      </c>
      <c r="E3411" t="s">
        <v>146</v>
      </c>
      <c r="F3411" t="s">
        <v>10042</v>
      </c>
      <c r="G3411" t="s">
        <v>148</v>
      </c>
      <c r="H3411" t="s">
        <v>149</v>
      </c>
      <c r="I3411" t="s">
        <v>136</v>
      </c>
      <c r="J3411" t="s">
        <v>137</v>
      </c>
      <c r="K3411" t="s">
        <v>138</v>
      </c>
      <c r="L3411" t="s">
        <v>10043</v>
      </c>
      <c r="M3411" t="s">
        <v>10044</v>
      </c>
      <c r="N3411">
        <v>1.0594444439999999</v>
      </c>
      <c r="O3411">
        <v>0</v>
      </c>
      <c r="P3411">
        <v>3</v>
      </c>
      <c r="Q3411">
        <v>0</v>
      </c>
      <c r="R3411">
        <v>0</v>
      </c>
      <c r="S3411">
        <v>0</v>
      </c>
      <c r="T3411">
        <v>2</v>
      </c>
      <c r="U3411">
        <v>0</v>
      </c>
      <c r="V3411">
        <v>0</v>
      </c>
      <c r="W3411">
        <v>0</v>
      </c>
      <c r="X3411">
        <v>1.0770210654953749</v>
      </c>
      <c r="Y3411">
        <v>0</v>
      </c>
      <c r="Z3411">
        <v>0</v>
      </c>
      <c r="AA3411">
        <v>0</v>
      </c>
      <c r="AB3411">
        <v>4.3802833741150002E-2</v>
      </c>
      <c r="AC3411">
        <v>0</v>
      </c>
      <c r="AD3411">
        <v>0</v>
      </c>
      <c r="AE3411">
        <v>1.1208238992365249</v>
      </c>
    </row>
    <row r="3412" spans="1:31" x14ac:dyDescent="0.25">
      <c r="A3412">
        <v>2419551</v>
      </c>
      <c r="B3412">
        <v>1</v>
      </c>
      <c r="C3412" t="s">
        <v>80</v>
      </c>
      <c r="D3412" t="s">
        <v>94</v>
      </c>
      <c r="E3412" t="s">
        <v>162</v>
      </c>
      <c r="F3412" t="s">
        <v>10045</v>
      </c>
      <c r="G3412" t="s">
        <v>186</v>
      </c>
      <c r="H3412" t="s">
        <v>149</v>
      </c>
      <c r="I3412" t="s">
        <v>136</v>
      </c>
      <c r="J3412" t="s">
        <v>137</v>
      </c>
      <c r="K3412" t="s">
        <v>138</v>
      </c>
      <c r="L3412" t="s">
        <v>10046</v>
      </c>
      <c r="M3412" t="s">
        <v>10047</v>
      </c>
      <c r="N3412">
        <v>2.8433333329999999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61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61.289565486131536</v>
      </c>
      <c r="AC3412">
        <v>0</v>
      </c>
      <c r="AD3412">
        <v>0</v>
      </c>
      <c r="AE3412">
        <v>61.289565486131536</v>
      </c>
    </row>
    <row r="3413" spans="1:31" x14ac:dyDescent="0.25">
      <c r="A3413">
        <v>2419339</v>
      </c>
      <c r="B3413">
        <v>1</v>
      </c>
      <c r="C3413" t="s">
        <v>80</v>
      </c>
      <c r="D3413" t="s">
        <v>97</v>
      </c>
      <c r="E3413" t="s">
        <v>146</v>
      </c>
      <c r="F3413" t="s">
        <v>10048</v>
      </c>
      <c r="G3413" t="s">
        <v>148</v>
      </c>
      <c r="H3413" t="s">
        <v>149</v>
      </c>
      <c r="I3413" t="s">
        <v>136</v>
      </c>
      <c r="J3413" t="s">
        <v>137</v>
      </c>
      <c r="K3413" t="s">
        <v>138</v>
      </c>
      <c r="L3413" t="s">
        <v>10049</v>
      </c>
      <c r="M3413" t="s">
        <v>10050</v>
      </c>
      <c r="N3413">
        <v>3.1833333330000002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0.92277518388660007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0.92277518388660007</v>
      </c>
    </row>
    <row r="3414" spans="1:31" x14ac:dyDescent="0.25">
      <c r="A3414">
        <v>2418904</v>
      </c>
      <c r="B3414">
        <v>1</v>
      </c>
      <c r="C3414" t="s">
        <v>81</v>
      </c>
      <c r="D3414" t="s">
        <v>128</v>
      </c>
      <c r="E3414" t="s">
        <v>162</v>
      </c>
      <c r="F3414" t="s">
        <v>10051</v>
      </c>
      <c r="G3414" t="s">
        <v>164</v>
      </c>
      <c r="H3414" t="s">
        <v>149</v>
      </c>
      <c r="I3414" t="s">
        <v>136</v>
      </c>
      <c r="J3414" t="s">
        <v>137</v>
      </c>
      <c r="K3414" t="s">
        <v>138</v>
      </c>
      <c r="L3414" t="s">
        <v>10052</v>
      </c>
      <c r="M3414" t="s">
        <v>10053</v>
      </c>
      <c r="N3414">
        <v>1.5475000000000001</v>
      </c>
      <c r="O3414">
        <v>0</v>
      </c>
      <c r="P3414">
        <v>8</v>
      </c>
      <c r="Q3414">
        <v>0</v>
      </c>
      <c r="R3414">
        <v>0</v>
      </c>
      <c r="S3414">
        <v>0</v>
      </c>
      <c r="T3414">
        <v>1</v>
      </c>
      <c r="U3414">
        <v>0</v>
      </c>
      <c r="V3414">
        <v>0</v>
      </c>
      <c r="W3414">
        <v>0</v>
      </c>
      <c r="X3414">
        <v>0.3292306179001333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0.3292306179001333</v>
      </c>
    </row>
    <row r="3415" spans="1:31" x14ac:dyDescent="0.25">
      <c r="A3415">
        <v>2419737</v>
      </c>
      <c r="B3415">
        <v>1</v>
      </c>
      <c r="C3415" t="s">
        <v>80</v>
      </c>
      <c r="D3415" t="s">
        <v>111</v>
      </c>
      <c r="E3415" t="s">
        <v>162</v>
      </c>
      <c r="F3415" t="s">
        <v>10054</v>
      </c>
      <c r="G3415" t="s">
        <v>593</v>
      </c>
      <c r="H3415" t="s">
        <v>149</v>
      </c>
      <c r="I3415" t="s">
        <v>136</v>
      </c>
      <c r="J3415" t="s">
        <v>137</v>
      </c>
      <c r="K3415" t="s">
        <v>138</v>
      </c>
      <c r="L3415" t="s">
        <v>10055</v>
      </c>
      <c r="M3415" t="s">
        <v>10056</v>
      </c>
      <c r="N3415">
        <v>2.8169444440000002</v>
      </c>
      <c r="O3415">
        <v>0</v>
      </c>
      <c r="P3415">
        <v>79</v>
      </c>
      <c r="Q3415">
        <v>0</v>
      </c>
      <c r="R3415">
        <v>0</v>
      </c>
      <c r="S3415">
        <v>0</v>
      </c>
      <c r="T3415">
        <v>12</v>
      </c>
      <c r="U3415">
        <v>0</v>
      </c>
      <c r="V3415">
        <v>0</v>
      </c>
      <c r="W3415">
        <v>0</v>
      </c>
      <c r="X3415">
        <v>60.746739603509823</v>
      </c>
      <c r="Y3415">
        <v>0</v>
      </c>
      <c r="Z3415">
        <v>0</v>
      </c>
      <c r="AA3415">
        <v>0</v>
      </c>
      <c r="AB3415">
        <v>9.222341032525776</v>
      </c>
      <c r="AC3415">
        <v>0</v>
      </c>
      <c r="AD3415">
        <v>0</v>
      </c>
      <c r="AE3415">
        <v>69.969080636035599</v>
      </c>
    </row>
    <row r="3416" spans="1:31" x14ac:dyDescent="0.25">
      <c r="A3416">
        <v>2418655</v>
      </c>
      <c r="B3416">
        <v>1</v>
      </c>
      <c r="C3416" t="s">
        <v>80</v>
      </c>
      <c r="D3416" t="s">
        <v>84</v>
      </c>
      <c r="E3416" t="s">
        <v>146</v>
      </c>
      <c r="F3416" t="s">
        <v>10057</v>
      </c>
      <c r="G3416" t="s">
        <v>282</v>
      </c>
      <c r="H3416" t="s">
        <v>149</v>
      </c>
      <c r="I3416" t="s">
        <v>136</v>
      </c>
      <c r="J3416" t="s">
        <v>137</v>
      </c>
      <c r="K3416" t="s">
        <v>138</v>
      </c>
      <c r="L3416" t="s">
        <v>10058</v>
      </c>
      <c r="M3416" t="s">
        <v>10059</v>
      </c>
      <c r="N3416">
        <v>0.79111111099999998</v>
      </c>
      <c r="O3416">
        <v>0</v>
      </c>
      <c r="P3416">
        <v>7</v>
      </c>
      <c r="Q3416">
        <v>0</v>
      </c>
      <c r="R3416">
        <v>0</v>
      </c>
      <c r="S3416">
        <v>0</v>
      </c>
      <c r="T3416">
        <v>4</v>
      </c>
      <c r="U3416">
        <v>0</v>
      </c>
      <c r="V3416">
        <v>0</v>
      </c>
      <c r="W3416">
        <v>0</v>
      </c>
      <c r="X3416">
        <v>1.0267295018826665</v>
      </c>
      <c r="Y3416">
        <v>0</v>
      </c>
      <c r="Z3416">
        <v>0</v>
      </c>
      <c r="AA3416">
        <v>0</v>
      </c>
      <c r="AB3416">
        <v>1.0737029110016001</v>
      </c>
      <c r="AC3416">
        <v>0</v>
      </c>
      <c r="AD3416">
        <v>0</v>
      </c>
      <c r="AE3416">
        <v>2.1004324128842669</v>
      </c>
    </row>
    <row r="3417" spans="1:31" x14ac:dyDescent="0.25">
      <c r="A3417">
        <v>2418804</v>
      </c>
      <c r="B3417">
        <v>1</v>
      </c>
      <c r="C3417" t="s">
        <v>80</v>
      </c>
      <c r="D3417" t="s">
        <v>84</v>
      </c>
      <c r="E3417" t="s">
        <v>146</v>
      </c>
      <c r="F3417" t="s">
        <v>10060</v>
      </c>
      <c r="G3417" t="s">
        <v>282</v>
      </c>
      <c r="H3417" t="s">
        <v>149</v>
      </c>
      <c r="I3417" t="s">
        <v>136</v>
      </c>
      <c r="J3417" t="s">
        <v>137</v>
      </c>
      <c r="K3417" t="s">
        <v>138</v>
      </c>
      <c r="L3417" t="s">
        <v>10061</v>
      </c>
      <c r="M3417" t="s">
        <v>10062</v>
      </c>
      <c r="N3417">
        <v>5.6155555550000003</v>
      </c>
      <c r="O3417">
        <v>0</v>
      </c>
      <c r="P3417">
        <v>4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4.3446167825178508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4.3446167825178508</v>
      </c>
    </row>
    <row r="3418" spans="1:31" x14ac:dyDescent="0.25">
      <c r="A3418">
        <v>2418824</v>
      </c>
      <c r="B3418">
        <v>1</v>
      </c>
      <c r="C3418" t="s">
        <v>80</v>
      </c>
      <c r="D3418" t="s">
        <v>92</v>
      </c>
      <c r="E3418" t="s">
        <v>141</v>
      </c>
      <c r="F3418" t="s">
        <v>10063</v>
      </c>
      <c r="G3418" t="s">
        <v>176</v>
      </c>
      <c r="H3418" t="s">
        <v>135</v>
      </c>
      <c r="I3418" t="s">
        <v>136</v>
      </c>
      <c r="J3418" t="s">
        <v>137</v>
      </c>
      <c r="K3418" t="s">
        <v>159</v>
      </c>
      <c r="L3418" t="s">
        <v>10064</v>
      </c>
      <c r="M3418" t="s">
        <v>10065</v>
      </c>
      <c r="N3418">
        <v>0.75333333300000005</v>
      </c>
      <c r="O3418">
        <v>0</v>
      </c>
      <c r="P3418">
        <v>2241</v>
      </c>
      <c r="Q3418">
        <v>0</v>
      </c>
      <c r="R3418">
        <v>3</v>
      </c>
      <c r="S3418">
        <v>3</v>
      </c>
      <c r="T3418">
        <v>88</v>
      </c>
      <c r="U3418">
        <v>1</v>
      </c>
      <c r="V3418">
        <v>5</v>
      </c>
      <c r="W3418">
        <v>0</v>
      </c>
      <c r="X3418">
        <v>262.16946298523783</v>
      </c>
      <c r="Y3418">
        <v>0</v>
      </c>
      <c r="Z3418">
        <v>0.44400775067119991</v>
      </c>
      <c r="AA3418">
        <v>17.275144708617333</v>
      </c>
      <c r="AB3418">
        <v>69.120146136161978</v>
      </c>
      <c r="AC3418">
        <v>120.65555674096319</v>
      </c>
      <c r="AD3418">
        <v>6.568891644479999</v>
      </c>
      <c r="AE3418">
        <v>476.23320996613154</v>
      </c>
    </row>
    <row r="3419" spans="1:31" x14ac:dyDescent="0.25">
      <c r="A3419">
        <v>2419033</v>
      </c>
      <c r="B3419">
        <v>1</v>
      </c>
      <c r="C3419" t="s">
        <v>80</v>
      </c>
      <c r="D3419" t="s">
        <v>101</v>
      </c>
      <c r="E3419" t="s">
        <v>132</v>
      </c>
      <c r="F3419" t="s">
        <v>1859</v>
      </c>
      <c r="G3419" t="s">
        <v>143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10066</v>
      </c>
      <c r="M3419" t="s">
        <v>10067</v>
      </c>
      <c r="N3419">
        <v>0.46555555500000001</v>
      </c>
      <c r="O3419">
        <v>0</v>
      </c>
      <c r="P3419">
        <v>2076</v>
      </c>
      <c r="Q3419">
        <v>0</v>
      </c>
      <c r="R3419">
        <v>43</v>
      </c>
      <c r="S3419">
        <v>1</v>
      </c>
      <c r="T3419">
        <v>152</v>
      </c>
      <c r="U3419">
        <v>0</v>
      </c>
      <c r="V3419">
        <v>0</v>
      </c>
      <c r="W3419">
        <v>0</v>
      </c>
      <c r="X3419">
        <v>160.77654149545418</v>
      </c>
      <c r="Y3419">
        <v>0</v>
      </c>
      <c r="Z3419">
        <v>7.2694918520114999</v>
      </c>
      <c r="AA3419">
        <v>0</v>
      </c>
      <c r="AB3419">
        <v>71.713906140655055</v>
      </c>
      <c r="AC3419">
        <v>0</v>
      </c>
      <c r="AD3419">
        <v>0</v>
      </c>
      <c r="AE3419">
        <v>239.75993948812072</v>
      </c>
    </row>
    <row r="3420" spans="1:31" x14ac:dyDescent="0.25">
      <c r="A3420">
        <v>2419674</v>
      </c>
      <c r="B3420">
        <v>1</v>
      </c>
      <c r="C3420" t="s">
        <v>80</v>
      </c>
      <c r="D3420" t="s">
        <v>88</v>
      </c>
      <c r="E3420" t="s">
        <v>141</v>
      </c>
      <c r="F3420" t="s">
        <v>10068</v>
      </c>
      <c r="G3420" t="s">
        <v>143</v>
      </c>
      <c r="H3420" t="s">
        <v>135</v>
      </c>
      <c r="I3420" t="s">
        <v>136</v>
      </c>
      <c r="J3420" t="s">
        <v>137</v>
      </c>
      <c r="K3420" t="s">
        <v>138</v>
      </c>
      <c r="L3420" t="s">
        <v>10069</v>
      </c>
      <c r="M3420" t="s">
        <v>10070</v>
      </c>
      <c r="N3420">
        <v>2.9644444440000002</v>
      </c>
      <c r="O3420">
        <v>0</v>
      </c>
      <c r="P3420">
        <v>0</v>
      </c>
      <c r="Q3420">
        <v>0</v>
      </c>
      <c r="R3420">
        <v>0</v>
      </c>
      <c r="S3420">
        <v>15</v>
      </c>
      <c r="T3420">
        <v>84</v>
      </c>
      <c r="U3420">
        <v>9</v>
      </c>
      <c r="V3420">
        <v>2</v>
      </c>
      <c r="W3420">
        <v>0</v>
      </c>
      <c r="X3420">
        <v>0</v>
      </c>
      <c r="Y3420">
        <v>0</v>
      </c>
      <c r="Z3420">
        <v>0</v>
      </c>
      <c r="AA3420">
        <v>670.79251339826055</v>
      </c>
      <c r="AB3420">
        <v>629.33206641018535</v>
      </c>
      <c r="AC3420">
        <v>2093.787446841206</v>
      </c>
      <c r="AD3420">
        <v>198.70268732740178</v>
      </c>
      <c r="AE3420">
        <v>3592.6147139770537</v>
      </c>
    </row>
    <row r="3421" spans="1:31" x14ac:dyDescent="0.25">
      <c r="A3421">
        <v>2418818</v>
      </c>
      <c r="B3421">
        <v>1</v>
      </c>
      <c r="C3421" t="s">
        <v>80</v>
      </c>
      <c r="D3421" t="s">
        <v>96</v>
      </c>
      <c r="E3421" t="s">
        <v>162</v>
      </c>
      <c r="F3421" t="s">
        <v>10071</v>
      </c>
      <c r="G3421" t="s">
        <v>154</v>
      </c>
      <c r="H3421" t="s">
        <v>149</v>
      </c>
      <c r="I3421" t="s">
        <v>136</v>
      </c>
      <c r="J3421" t="s">
        <v>137</v>
      </c>
      <c r="K3421" t="s">
        <v>138</v>
      </c>
      <c r="L3421" t="s">
        <v>10072</v>
      </c>
      <c r="M3421" t="s">
        <v>10073</v>
      </c>
      <c r="N3421">
        <v>3.0386111109999998</v>
      </c>
      <c r="O3421">
        <v>0</v>
      </c>
      <c r="P3421">
        <v>0</v>
      </c>
      <c r="Q3421">
        <v>0</v>
      </c>
      <c r="R3421">
        <v>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1.1412826829920557</v>
      </c>
      <c r="AA3421">
        <v>0</v>
      </c>
      <c r="AB3421">
        <v>0</v>
      </c>
      <c r="AC3421">
        <v>0</v>
      </c>
      <c r="AD3421">
        <v>0</v>
      </c>
      <c r="AE3421">
        <v>1.1412826829920557</v>
      </c>
    </row>
    <row r="3422" spans="1:31" x14ac:dyDescent="0.25">
      <c r="A3422">
        <v>2418987</v>
      </c>
      <c r="B3422">
        <v>1</v>
      </c>
      <c r="C3422" t="s">
        <v>81</v>
      </c>
      <c r="D3422" t="s">
        <v>119</v>
      </c>
      <c r="E3422" t="s">
        <v>162</v>
      </c>
      <c r="F3422" t="s">
        <v>10074</v>
      </c>
      <c r="G3422" t="s">
        <v>164</v>
      </c>
      <c r="H3422" t="s">
        <v>149</v>
      </c>
      <c r="I3422" t="s">
        <v>136</v>
      </c>
      <c r="J3422" t="s">
        <v>137</v>
      </c>
      <c r="K3422" t="s">
        <v>138</v>
      </c>
      <c r="L3422" t="s">
        <v>10075</v>
      </c>
      <c r="M3422" t="s">
        <v>10076</v>
      </c>
      <c r="N3422">
        <v>2.8880555550000002</v>
      </c>
      <c r="O3422">
        <v>0</v>
      </c>
      <c r="P3422">
        <v>12</v>
      </c>
      <c r="Q3422">
        <v>0</v>
      </c>
      <c r="R3422">
        <v>3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0.89112254371840005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0.89112254371840005</v>
      </c>
    </row>
    <row r="3423" spans="1:31" x14ac:dyDescent="0.25">
      <c r="A3423">
        <v>2419651</v>
      </c>
      <c r="B3423">
        <v>1</v>
      </c>
      <c r="C3423" t="s">
        <v>80</v>
      </c>
      <c r="D3423" t="s">
        <v>97</v>
      </c>
      <c r="E3423" t="s">
        <v>162</v>
      </c>
      <c r="F3423" t="s">
        <v>10077</v>
      </c>
      <c r="G3423" t="s">
        <v>268</v>
      </c>
      <c r="H3423" t="s">
        <v>149</v>
      </c>
      <c r="I3423" t="s">
        <v>136</v>
      </c>
      <c r="J3423" t="s">
        <v>137</v>
      </c>
      <c r="K3423" t="s">
        <v>138</v>
      </c>
      <c r="L3423" t="s">
        <v>10078</v>
      </c>
      <c r="M3423" t="s">
        <v>10079</v>
      </c>
      <c r="N3423">
        <v>4.8452777769999997</v>
      </c>
      <c r="O3423">
        <v>0</v>
      </c>
      <c r="P3423">
        <v>16</v>
      </c>
      <c r="Q3423">
        <v>0</v>
      </c>
      <c r="R3423">
        <v>0</v>
      </c>
      <c r="S3423">
        <v>0</v>
      </c>
      <c r="T3423">
        <v>1</v>
      </c>
      <c r="U3423">
        <v>0</v>
      </c>
      <c r="V3423">
        <v>1</v>
      </c>
      <c r="W3423">
        <v>0</v>
      </c>
      <c r="X3423">
        <v>7.5207849547694661</v>
      </c>
      <c r="Y3423">
        <v>0</v>
      </c>
      <c r="Z3423">
        <v>0</v>
      </c>
      <c r="AA3423">
        <v>0</v>
      </c>
      <c r="AB3423">
        <v>5.3217934070475499</v>
      </c>
      <c r="AC3423">
        <v>0</v>
      </c>
      <c r="AD3423">
        <v>366.17087541735174</v>
      </c>
      <c r="AE3423">
        <v>379.01345377916874</v>
      </c>
    </row>
    <row r="3424" spans="1:31" x14ac:dyDescent="0.25">
      <c r="A3424">
        <v>2419505</v>
      </c>
      <c r="B3424">
        <v>1</v>
      </c>
      <c r="C3424" t="s">
        <v>80</v>
      </c>
      <c r="D3424" t="s">
        <v>93</v>
      </c>
      <c r="E3424" t="s">
        <v>174</v>
      </c>
      <c r="F3424" t="s">
        <v>10080</v>
      </c>
      <c r="G3424" t="s">
        <v>154</v>
      </c>
      <c r="H3424" t="s">
        <v>135</v>
      </c>
      <c r="I3424" t="s">
        <v>136</v>
      </c>
      <c r="J3424" t="s">
        <v>137</v>
      </c>
      <c r="K3424" t="s">
        <v>138</v>
      </c>
      <c r="L3424" t="s">
        <v>10081</v>
      </c>
      <c r="M3424" t="s">
        <v>10082</v>
      </c>
      <c r="N3424">
        <v>1.412222222</v>
      </c>
      <c r="O3424">
        <v>4</v>
      </c>
      <c r="P3424">
        <v>3864</v>
      </c>
      <c r="Q3424">
        <v>151</v>
      </c>
      <c r="R3424">
        <v>863</v>
      </c>
      <c r="S3424">
        <v>41</v>
      </c>
      <c r="T3424">
        <v>947</v>
      </c>
      <c r="U3424">
        <v>6</v>
      </c>
      <c r="V3424">
        <v>3</v>
      </c>
      <c r="W3424">
        <v>37.955358961047445</v>
      </c>
      <c r="X3424">
        <v>1293.1224799351564</v>
      </c>
      <c r="Y3424">
        <v>501.00245431786129</v>
      </c>
      <c r="Z3424">
        <v>544.96920765624725</v>
      </c>
      <c r="AA3424">
        <v>184.39595393308332</v>
      </c>
      <c r="AB3424">
        <v>817.66474155777644</v>
      </c>
      <c r="AC3424">
        <v>409.48814362533733</v>
      </c>
      <c r="AD3424">
        <v>146.93007859948307</v>
      </c>
      <c r="AE3424">
        <v>3935.5284185859919</v>
      </c>
    </row>
    <row r="3425" spans="1:31" x14ac:dyDescent="0.25">
      <c r="A3425">
        <v>2418964</v>
      </c>
      <c r="B3425">
        <v>1</v>
      </c>
      <c r="C3425" t="s">
        <v>81</v>
      </c>
      <c r="D3425" t="s">
        <v>112</v>
      </c>
      <c r="E3425" t="s">
        <v>162</v>
      </c>
      <c r="F3425" t="s">
        <v>10083</v>
      </c>
      <c r="G3425" t="s">
        <v>164</v>
      </c>
      <c r="H3425" t="s">
        <v>149</v>
      </c>
      <c r="I3425" t="s">
        <v>136</v>
      </c>
      <c r="J3425" t="s">
        <v>137</v>
      </c>
      <c r="K3425" t="s">
        <v>138</v>
      </c>
      <c r="L3425" t="s">
        <v>10084</v>
      </c>
      <c r="M3425" t="s">
        <v>10085</v>
      </c>
      <c r="N3425">
        <v>2.9683333329999999</v>
      </c>
      <c r="O3425">
        <v>0</v>
      </c>
      <c r="P3425">
        <v>6</v>
      </c>
      <c r="Q3425">
        <v>0</v>
      </c>
      <c r="R3425">
        <v>1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</row>
    <row r="3426" spans="1:31" x14ac:dyDescent="0.25">
      <c r="A3426">
        <v>2419219</v>
      </c>
      <c r="B3426">
        <v>1</v>
      </c>
      <c r="C3426" t="s">
        <v>80</v>
      </c>
      <c r="D3426" t="s">
        <v>82</v>
      </c>
      <c r="E3426" t="s">
        <v>146</v>
      </c>
      <c r="F3426" t="s">
        <v>10086</v>
      </c>
      <c r="G3426" t="s">
        <v>148</v>
      </c>
      <c r="H3426" t="s">
        <v>149</v>
      </c>
      <c r="I3426" t="s">
        <v>136</v>
      </c>
      <c r="J3426" t="s">
        <v>137</v>
      </c>
      <c r="K3426" t="s">
        <v>138</v>
      </c>
      <c r="L3426" t="s">
        <v>10087</v>
      </c>
      <c r="M3426" t="s">
        <v>10088</v>
      </c>
      <c r="N3426">
        <v>4.6886111110000002</v>
      </c>
      <c r="O3426">
        <v>0</v>
      </c>
      <c r="P3426">
        <v>2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3.2626347493897003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3.2626347493897003</v>
      </c>
    </row>
    <row r="3427" spans="1:31" x14ac:dyDescent="0.25">
      <c r="A3427">
        <v>2419574</v>
      </c>
      <c r="B3427">
        <v>1</v>
      </c>
      <c r="C3427" t="s">
        <v>80</v>
      </c>
      <c r="D3427" t="s">
        <v>82</v>
      </c>
      <c r="E3427" t="s">
        <v>146</v>
      </c>
      <c r="F3427" t="s">
        <v>10089</v>
      </c>
      <c r="G3427" t="s">
        <v>148</v>
      </c>
      <c r="H3427" t="s">
        <v>149</v>
      </c>
      <c r="I3427" t="s">
        <v>136</v>
      </c>
      <c r="J3427" t="s">
        <v>137</v>
      </c>
      <c r="K3427" t="s">
        <v>138</v>
      </c>
      <c r="L3427" t="s">
        <v>10090</v>
      </c>
      <c r="M3427" t="s">
        <v>10091</v>
      </c>
      <c r="N3427">
        <v>4.3049999999999997</v>
      </c>
      <c r="O3427">
        <v>0</v>
      </c>
      <c r="P3427">
        <v>2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2.0935858499066669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2.0935858499066669</v>
      </c>
    </row>
    <row r="3428" spans="1:31" x14ac:dyDescent="0.25">
      <c r="A3428">
        <v>2419657</v>
      </c>
      <c r="B3428">
        <v>1</v>
      </c>
      <c r="C3428" t="s">
        <v>81</v>
      </c>
      <c r="D3428" t="s">
        <v>127</v>
      </c>
      <c r="E3428" t="s">
        <v>146</v>
      </c>
      <c r="F3428" t="s">
        <v>10092</v>
      </c>
      <c r="G3428" t="s">
        <v>148</v>
      </c>
      <c r="H3428" t="s">
        <v>149</v>
      </c>
      <c r="I3428" t="s">
        <v>136</v>
      </c>
      <c r="J3428" t="s">
        <v>137</v>
      </c>
      <c r="K3428" t="s">
        <v>138</v>
      </c>
      <c r="L3428" t="s">
        <v>10093</v>
      </c>
      <c r="M3428" t="s">
        <v>10094</v>
      </c>
      <c r="N3428">
        <v>1.83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1.82597681070735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1.82597681070735</v>
      </c>
    </row>
    <row r="3429" spans="1:31" x14ac:dyDescent="0.25">
      <c r="A3429">
        <v>2418778</v>
      </c>
      <c r="B3429">
        <v>1</v>
      </c>
      <c r="C3429" t="s">
        <v>80</v>
      </c>
      <c r="D3429" t="s">
        <v>82</v>
      </c>
      <c r="E3429" t="s">
        <v>146</v>
      </c>
      <c r="F3429" t="s">
        <v>10095</v>
      </c>
      <c r="G3429" t="s">
        <v>148</v>
      </c>
      <c r="H3429" t="s">
        <v>149</v>
      </c>
      <c r="I3429" t="s">
        <v>136</v>
      </c>
      <c r="J3429" t="s">
        <v>137</v>
      </c>
      <c r="K3429" t="s">
        <v>138</v>
      </c>
      <c r="L3429" t="s">
        <v>10096</v>
      </c>
      <c r="M3429" t="s">
        <v>10097</v>
      </c>
      <c r="N3429">
        <v>2.4611111110000001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</row>
    <row r="3430" spans="1:31" x14ac:dyDescent="0.25">
      <c r="A3430">
        <v>2419465</v>
      </c>
      <c r="B3430">
        <v>1</v>
      </c>
      <c r="C3430" t="s">
        <v>80</v>
      </c>
      <c r="D3430" t="s">
        <v>94</v>
      </c>
      <c r="E3430" t="s">
        <v>146</v>
      </c>
      <c r="F3430" t="s">
        <v>10098</v>
      </c>
      <c r="G3430" t="s">
        <v>148</v>
      </c>
      <c r="H3430" t="s">
        <v>149</v>
      </c>
      <c r="I3430" t="s">
        <v>136</v>
      </c>
      <c r="J3430" t="s">
        <v>137</v>
      </c>
      <c r="K3430" t="s">
        <v>138</v>
      </c>
      <c r="L3430" t="s">
        <v>10099</v>
      </c>
      <c r="M3430" t="s">
        <v>10100</v>
      </c>
      <c r="N3430">
        <v>5.8174999999999999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1.3469016268476666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1.3469016268476666</v>
      </c>
    </row>
    <row r="3431" spans="1:31" x14ac:dyDescent="0.25">
      <c r="A3431">
        <v>2419073</v>
      </c>
      <c r="B3431">
        <v>1</v>
      </c>
      <c r="C3431" t="s">
        <v>80</v>
      </c>
      <c r="D3431" t="s">
        <v>97</v>
      </c>
      <c r="E3431" t="s">
        <v>288</v>
      </c>
      <c r="F3431" t="s">
        <v>10101</v>
      </c>
      <c r="G3431" t="s">
        <v>268</v>
      </c>
      <c r="H3431" t="s">
        <v>149</v>
      </c>
      <c r="I3431" t="s">
        <v>136</v>
      </c>
      <c r="J3431" t="s">
        <v>137</v>
      </c>
      <c r="K3431" t="s">
        <v>138</v>
      </c>
      <c r="L3431" t="s">
        <v>10102</v>
      </c>
      <c r="M3431" t="s">
        <v>10103</v>
      </c>
      <c r="N3431">
        <v>2.193333333</v>
      </c>
      <c r="O3431">
        <v>0</v>
      </c>
      <c r="P3431">
        <v>6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3.7280559675067995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3.7280559675067995</v>
      </c>
    </row>
    <row r="3432" spans="1:31" x14ac:dyDescent="0.25">
      <c r="A3432">
        <v>2419714</v>
      </c>
      <c r="B3432">
        <v>1</v>
      </c>
      <c r="C3432" t="s">
        <v>80</v>
      </c>
      <c r="D3432" t="s">
        <v>83</v>
      </c>
      <c r="E3432" t="s">
        <v>162</v>
      </c>
      <c r="F3432" t="s">
        <v>1354</v>
      </c>
      <c r="G3432" t="s">
        <v>164</v>
      </c>
      <c r="H3432" t="s">
        <v>149</v>
      </c>
      <c r="I3432" t="s">
        <v>136</v>
      </c>
      <c r="J3432" t="s">
        <v>137</v>
      </c>
      <c r="K3432" t="s">
        <v>138</v>
      </c>
      <c r="L3432" t="s">
        <v>10104</v>
      </c>
      <c r="M3432" t="s">
        <v>10105</v>
      </c>
      <c r="N3432">
        <v>1.0394444439999999</v>
      </c>
      <c r="O3432">
        <v>0</v>
      </c>
      <c r="P3432">
        <v>140</v>
      </c>
      <c r="Q3432">
        <v>0</v>
      </c>
      <c r="R3432">
        <v>0</v>
      </c>
      <c r="S3432">
        <v>0</v>
      </c>
      <c r="T3432">
        <v>4</v>
      </c>
      <c r="U3432">
        <v>0</v>
      </c>
      <c r="V3432">
        <v>0</v>
      </c>
      <c r="W3432">
        <v>0</v>
      </c>
      <c r="X3432">
        <v>44.158002861611216</v>
      </c>
      <c r="Y3432">
        <v>0</v>
      </c>
      <c r="Z3432">
        <v>0</v>
      </c>
      <c r="AA3432">
        <v>0</v>
      </c>
      <c r="AB3432">
        <v>1.0828565105803418</v>
      </c>
      <c r="AC3432">
        <v>0</v>
      </c>
      <c r="AD3432">
        <v>0</v>
      </c>
      <c r="AE3432">
        <v>45.240859372191558</v>
      </c>
    </row>
    <row r="3433" spans="1:31" x14ac:dyDescent="0.25">
      <c r="A3433">
        <v>2418881</v>
      </c>
      <c r="B3433">
        <v>1</v>
      </c>
      <c r="C3433" t="s">
        <v>81</v>
      </c>
      <c r="D3433" t="s">
        <v>119</v>
      </c>
      <c r="E3433" t="s">
        <v>162</v>
      </c>
      <c r="F3433" t="s">
        <v>10106</v>
      </c>
      <c r="G3433" t="s">
        <v>164</v>
      </c>
      <c r="H3433" t="s">
        <v>149</v>
      </c>
      <c r="I3433" t="s">
        <v>136</v>
      </c>
      <c r="J3433" t="s">
        <v>137</v>
      </c>
      <c r="K3433" t="s">
        <v>138</v>
      </c>
      <c r="L3433" t="s">
        <v>10107</v>
      </c>
      <c r="M3433" t="s">
        <v>10108</v>
      </c>
      <c r="N3433">
        <v>2.4674999999999998</v>
      </c>
      <c r="O3433">
        <v>0</v>
      </c>
      <c r="P3433">
        <v>24</v>
      </c>
      <c r="Q3433">
        <v>0</v>
      </c>
      <c r="R3433">
        <v>3</v>
      </c>
      <c r="S3433">
        <v>0</v>
      </c>
      <c r="T3433">
        <v>1</v>
      </c>
      <c r="U3433">
        <v>0</v>
      </c>
      <c r="V3433">
        <v>0</v>
      </c>
      <c r="W3433">
        <v>0</v>
      </c>
      <c r="X3433">
        <v>11.992967279657003</v>
      </c>
      <c r="Y3433">
        <v>0</v>
      </c>
      <c r="Z3433">
        <v>0.69564231941703336</v>
      </c>
      <c r="AA3433">
        <v>0</v>
      </c>
      <c r="AB3433">
        <v>0</v>
      </c>
      <c r="AC3433">
        <v>0</v>
      </c>
      <c r="AD3433">
        <v>0</v>
      </c>
      <c r="AE3433">
        <v>12.688609599074036</v>
      </c>
    </row>
    <row r="3434" spans="1:31" x14ac:dyDescent="0.25">
      <c r="A3434">
        <v>2419903</v>
      </c>
      <c r="B3434">
        <v>1</v>
      </c>
      <c r="C3434" t="s">
        <v>80</v>
      </c>
      <c r="D3434" t="s">
        <v>95</v>
      </c>
      <c r="E3434" t="s">
        <v>174</v>
      </c>
      <c r="F3434" t="s">
        <v>1509</v>
      </c>
      <c r="G3434" t="s">
        <v>143</v>
      </c>
      <c r="H3434" t="s">
        <v>135</v>
      </c>
      <c r="I3434" t="s">
        <v>136</v>
      </c>
      <c r="J3434" t="s">
        <v>137</v>
      </c>
      <c r="K3434" t="s">
        <v>138</v>
      </c>
      <c r="L3434" t="s">
        <v>10109</v>
      </c>
      <c r="M3434" t="s">
        <v>10110</v>
      </c>
      <c r="N3434">
        <v>1.5038888880000001</v>
      </c>
      <c r="O3434">
        <v>0</v>
      </c>
      <c r="P3434">
        <v>99</v>
      </c>
      <c r="Q3434">
        <v>0</v>
      </c>
      <c r="R3434">
        <v>0</v>
      </c>
      <c r="S3434">
        <v>7</v>
      </c>
      <c r="T3434">
        <v>9</v>
      </c>
      <c r="U3434">
        <v>3</v>
      </c>
      <c r="V3434">
        <v>0</v>
      </c>
      <c r="W3434">
        <v>0</v>
      </c>
      <c r="X3434">
        <v>37.598618516521228</v>
      </c>
      <c r="Y3434">
        <v>0</v>
      </c>
      <c r="Z3434">
        <v>0</v>
      </c>
      <c r="AA3434">
        <v>91.29417001792072</v>
      </c>
      <c r="AB3434">
        <v>6.7910338952644995</v>
      </c>
      <c r="AC3434">
        <v>349.03023998294157</v>
      </c>
      <c r="AD3434">
        <v>0</v>
      </c>
      <c r="AE3434">
        <v>484.71406241264799</v>
      </c>
    </row>
    <row r="3435" spans="1:31" x14ac:dyDescent="0.25">
      <c r="A3435">
        <v>2419548</v>
      </c>
      <c r="B3435">
        <v>1</v>
      </c>
      <c r="C3435" t="s">
        <v>81</v>
      </c>
      <c r="D3435" t="s">
        <v>128</v>
      </c>
      <c r="E3435" t="s">
        <v>146</v>
      </c>
      <c r="F3435" t="s">
        <v>10111</v>
      </c>
      <c r="G3435" t="s">
        <v>282</v>
      </c>
      <c r="H3435" t="s">
        <v>149</v>
      </c>
      <c r="I3435" t="s">
        <v>136</v>
      </c>
      <c r="J3435" t="s">
        <v>137</v>
      </c>
      <c r="K3435" t="s">
        <v>138</v>
      </c>
      <c r="L3435" t="s">
        <v>10112</v>
      </c>
      <c r="M3435" t="s">
        <v>10113</v>
      </c>
      <c r="N3435">
        <v>1.720277777</v>
      </c>
      <c r="O3435">
        <v>0</v>
      </c>
      <c r="P3435">
        <v>9</v>
      </c>
      <c r="Q3435">
        <v>0</v>
      </c>
      <c r="R3435">
        <v>0</v>
      </c>
      <c r="S3435">
        <v>0</v>
      </c>
      <c r="T3435">
        <v>1</v>
      </c>
      <c r="U3435">
        <v>0</v>
      </c>
      <c r="V3435">
        <v>0</v>
      </c>
      <c r="W3435">
        <v>0</v>
      </c>
      <c r="X3435">
        <v>3.2083785328282417</v>
      </c>
      <c r="Y3435">
        <v>0</v>
      </c>
      <c r="Z3435">
        <v>0</v>
      </c>
      <c r="AA3435">
        <v>0</v>
      </c>
      <c r="AB3435">
        <v>0.61691698939120831</v>
      </c>
      <c r="AC3435">
        <v>0</v>
      </c>
      <c r="AD3435">
        <v>0</v>
      </c>
      <c r="AE3435">
        <v>3.82529552221945</v>
      </c>
    </row>
    <row r="3436" spans="1:31" x14ac:dyDescent="0.25">
      <c r="A3436">
        <v>2419093</v>
      </c>
      <c r="B3436">
        <v>1</v>
      </c>
      <c r="C3436" t="s">
        <v>80</v>
      </c>
      <c r="D3436" t="s">
        <v>95</v>
      </c>
      <c r="E3436" t="s">
        <v>162</v>
      </c>
      <c r="F3436" t="s">
        <v>9123</v>
      </c>
      <c r="G3436" t="s">
        <v>164</v>
      </c>
      <c r="H3436" t="s">
        <v>149</v>
      </c>
      <c r="I3436" t="s">
        <v>136</v>
      </c>
      <c r="J3436" t="s">
        <v>137</v>
      </c>
      <c r="K3436" t="s">
        <v>138</v>
      </c>
      <c r="L3436" t="s">
        <v>10114</v>
      </c>
      <c r="M3436" t="s">
        <v>10115</v>
      </c>
      <c r="N3436">
        <v>0.53416666599999996</v>
      </c>
      <c r="O3436">
        <v>0</v>
      </c>
      <c r="P3436">
        <v>24</v>
      </c>
      <c r="Q3436">
        <v>0</v>
      </c>
      <c r="R3436">
        <v>0</v>
      </c>
      <c r="S3436">
        <v>0</v>
      </c>
      <c r="T3436">
        <v>2</v>
      </c>
      <c r="U3436">
        <v>0</v>
      </c>
      <c r="V3436">
        <v>0</v>
      </c>
      <c r="W3436">
        <v>0</v>
      </c>
      <c r="X3436">
        <v>2.6104011579859256</v>
      </c>
      <c r="Y3436">
        <v>0</v>
      </c>
      <c r="Z3436">
        <v>0</v>
      </c>
      <c r="AA3436">
        <v>0</v>
      </c>
      <c r="AB3436">
        <v>1.3805182256974</v>
      </c>
      <c r="AC3436">
        <v>0</v>
      </c>
      <c r="AD3436">
        <v>0</v>
      </c>
      <c r="AE3436">
        <v>3.9909193836833259</v>
      </c>
    </row>
    <row r="3437" spans="1:31" x14ac:dyDescent="0.25">
      <c r="A3437">
        <v>2419803</v>
      </c>
      <c r="B3437">
        <v>1</v>
      </c>
      <c r="C3437" t="s">
        <v>80</v>
      </c>
      <c r="D3437" t="s">
        <v>103</v>
      </c>
      <c r="E3437" t="s">
        <v>146</v>
      </c>
      <c r="F3437" t="s">
        <v>10116</v>
      </c>
      <c r="G3437" t="s">
        <v>282</v>
      </c>
      <c r="H3437" t="s">
        <v>149</v>
      </c>
      <c r="I3437" t="s">
        <v>136</v>
      </c>
      <c r="J3437" t="s">
        <v>137</v>
      </c>
      <c r="K3437" t="s">
        <v>138</v>
      </c>
      <c r="L3437" t="s">
        <v>10117</v>
      </c>
      <c r="M3437" t="s">
        <v>10118</v>
      </c>
      <c r="N3437">
        <v>1.7513888879999999</v>
      </c>
      <c r="O3437">
        <v>0</v>
      </c>
      <c r="P3437">
        <v>10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2.2570244924305838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2.2570244924305838</v>
      </c>
    </row>
    <row r="3438" spans="1:31" x14ac:dyDescent="0.25">
      <c r="A3438">
        <v>2419236</v>
      </c>
      <c r="B3438">
        <v>1</v>
      </c>
      <c r="C3438" t="s">
        <v>80</v>
      </c>
      <c r="D3438" t="s">
        <v>95</v>
      </c>
      <c r="E3438" t="s">
        <v>174</v>
      </c>
      <c r="F3438" t="s">
        <v>10119</v>
      </c>
      <c r="G3438" t="s">
        <v>143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10120</v>
      </c>
      <c r="M3438" t="s">
        <v>10121</v>
      </c>
      <c r="N3438">
        <v>0.41805555500000002</v>
      </c>
      <c r="O3438">
        <v>0</v>
      </c>
      <c r="P3438">
        <v>0</v>
      </c>
      <c r="Q3438">
        <v>0</v>
      </c>
      <c r="R3438">
        <v>0</v>
      </c>
      <c r="S3438">
        <v>4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203.26278663352025</v>
      </c>
      <c r="AB3438">
        <v>0</v>
      </c>
      <c r="AC3438">
        <v>0</v>
      </c>
      <c r="AD3438">
        <v>0</v>
      </c>
      <c r="AE3438">
        <v>203.26278663352025</v>
      </c>
    </row>
    <row r="3439" spans="1:31" x14ac:dyDescent="0.25">
      <c r="A3439">
        <v>2419405</v>
      </c>
      <c r="B3439">
        <v>1</v>
      </c>
      <c r="C3439" t="s">
        <v>80</v>
      </c>
      <c r="D3439" t="s">
        <v>96</v>
      </c>
      <c r="E3439" t="s">
        <v>146</v>
      </c>
      <c r="F3439" t="s">
        <v>10122</v>
      </c>
      <c r="G3439" t="s">
        <v>148</v>
      </c>
      <c r="H3439" t="s">
        <v>149</v>
      </c>
      <c r="I3439" t="s">
        <v>136</v>
      </c>
      <c r="J3439" t="s">
        <v>137</v>
      </c>
      <c r="K3439" t="s">
        <v>138</v>
      </c>
      <c r="L3439" t="s">
        <v>10123</v>
      </c>
      <c r="M3439" t="s">
        <v>10124</v>
      </c>
      <c r="N3439">
        <v>1.253333333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0.54064274627661668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0.54064274627661668</v>
      </c>
    </row>
    <row r="3440" spans="1:31" x14ac:dyDescent="0.25">
      <c r="A3440">
        <v>2419777</v>
      </c>
      <c r="B3440">
        <v>1</v>
      </c>
      <c r="C3440" t="s">
        <v>80</v>
      </c>
      <c r="D3440" t="s">
        <v>85</v>
      </c>
      <c r="E3440" t="s">
        <v>132</v>
      </c>
      <c r="F3440" t="s">
        <v>10125</v>
      </c>
      <c r="G3440" t="s">
        <v>215</v>
      </c>
      <c r="H3440" t="s">
        <v>135</v>
      </c>
      <c r="I3440" t="s">
        <v>136</v>
      </c>
      <c r="J3440" t="s">
        <v>137</v>
      </c>
      <c r="K3440" t="s">
        <v>138</v>
      </c>
      <c r="L3440" t="s">
        <v>10126</v>
      </c>
      <c r="M3440" t="s">
        <v>10127</v>
      </c>
      <c r="N3440">
        <v>2.8002777769999998</v>
      </c>
      <c r="O3440">
        <v>0</v>
      </c>
      <c r="P3440">
        <v>44</v>
      </c>
      <c r="Q3440">
        <v>0</v>
      </c>
      <c r="R3440">
        <v>1</v>
      </c>
      <c r="S3440">
        <v>0</v>
      </c>
      <c r="T3440">
        <v>3</v>
      </c>
      <c r="U3440">
        <v>0</v>
      </c>
      <c r="V3440">
        <v>0</v>
      </c>
      <c r="W3440">
        <v>0</v>
      </c>
      <c r="X3440">
        <v>24.902495260559206</v>
      </c>
      <c r="Y3440">
        <v>0</v>
      </c>
      <c r="Z3440">
        <v>3.00014753E-4</v>
      </c>
      <c r="AA3440">
        <v>0</v>
      </c>
      <c r="AB3440">
        <v>2.8578951172550671</v>
      </c>
      <c r="AC3440">
        <v>0</v>
      </c>
      <c r="AD3440">
        <v>0</v>
      </c>
      <c r="AE3440">
        <v>27.760690392567277</v>
      </c>
    </row>
    <row r="3441" spans="1:31" x14ac:dyDescent="0.25">
      <c r="A3441">
        <v>2419385</v>
      </c>
      <c r="B3441">
        <v>1</v>
      </c>
      <c r="C3441" t="s">
        <v>80</v>
      </c>
      <c r="D3441" t="s">
        <v>82</v>
      </c>
      <c r="E3441" t="s">
        <v>146</v>
      </c>
      <c r="F3441" t="s">
        <v>10128</v>
      </c>
      <c r="G3441" t="s">
        <v>148</v>
      </c>
      <c r="H3441" t="s">
        <v>149</v>
      </c>
      <c r="I3441" t="s">
        <v>136</v>
      </c>
      <c r="J3441" t="s">
        <v>137</v>
      </c>
      <c r="K3441" t="s">
        <v>138</v>
      </c>
      <c r="L3441" t="s">
        <v>10129</v>
      </c>
      <c r="M3441" t="s">
        <v>10130</v>
      </c>
      <c r="N3441">
        <v>3.0661111110000001</v>
      </c>
      <c r="O3441">
        <v>0</v>
      </c>
      <c r="P3441">
        <v>4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6.0027591998101002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6.0027591998101002</v>
      </c>
    </row>
    <row r="3442" spans="1:31" x14ac:dyDescent="0.25">
      <c r="A3442">
        <v>2419007</v>
      </c>
      <c r="B3442">
        <v>1</v>
      </c>
      <c r="C3442" t="s">
        <v>80</v>
      </c>
      <c r="D3442" t="s">
        <v>97</v>
      </c>
      <c r="E3442" t="s">
        <v>174</v>
      </c>
      <c r="F3442" t="s">
        <v>10131</v>
      </c>
      <c r="G3442" t="s">
        <v>215</v>
      </c>
      <c r="H3442" t="s">
        <v>135</v>
      </c>
      <c r="I3442" t="s">
        <v>136</v>
      </c>
      <c r="J3442" t="s">
        <v>137</v>
      </c>
      <c r="K3442" t="s">
        <v>138</v>
      </c>
      <c r="L3442" t="s">
        <v>10132</v>
      </c>
      <c r="M3442" t="s">
        <v>10133</v>
      </c>
      <c r="N3442">
        <v>0.67361111100000004</v>
      </c>
      <c r="O3442">
        <v>0</v>
      </c>
      <c r="P3442">
        <v>128</v>
      </c>
      <c r="Q3442">
        <v>0</v>
      </c>
      <c r="R3442">
        <v>254</v>
      </c>
      <c r="S3442">
        <v>2</v>
      </c>
      <c r="T3442">
        <v>72</v>
      </c>
      <c r="U3442">
        <v>0</v>
      </c>
      <c r="V3442">
        <v>0</v>
      </c>
      <c r="W3442">
        <v>0</v>
      </c>
      <c r="X3442">
        <v>54.387696400857756</v>
      </c>
      <c r="Y3442">
        <v>0</v>
      </c>
      <c r="Z3442">
        <v>47.435403874478858</v>
      </c>
      <c r="AA3442">
        <v>2.0046545011420225</v>
      </c>
      <c r="AB3442">
        <v>44.884900701012228</v>
      </c>
      <c r="AC3442">
        <v>0</v>
      </c>
      <c r="AD3442">
        <v>0</v>
      </c>
      <c r="AE3442">
        <v>148.71265547749087</v>
      </c>
    </row>
    <row r="3443" spans="1:31" x14ac:dyDescent="0.25">
      <c r="A3443">
        <v>2419840</v>
      </c>
      <c r="B3443">
        <v>1</v>
      </c>
      <c r="C3443" t="s">
        <v>81</v>
      </c>
      <c r="D3443" t="s">
        <v>118</v>
      </c>
      <c r="E3443" t="s">
        <v>146</v>
      </c>
      <c r="F3443" t="s">
        <v>10134</v>
      </c>
      <c r="G3443" t="s">
        <v>148</v>
      </c>
      <c r="H3443" t="s">
        <v>149</v>
      </c>
      <c r="I3443" t="s">
        <v>136</v>
      </c>
      <c r="J3443" t="s">
        <v>137</v>
      </c>
      <c r="K3443" t="s">
        <v>138</v>
      </c>
      <c r="L3443" t="s">
        <v>10135</v>
      </c>
      <c r="M3443" t="s">
        <v>10136</v>
      </c>
      <c r="N3443">
        <v>1.786944444</v>
      </c>
      <c r="O3443">
        <v>0</v>
      </c>
      <c r="P3443">
        <v>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0.77299069029040846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0.77299069029040846</v>
      </c>
    </row>
    <row r="3444" spans="1:31" x14ac:dyDescent="0.25">
      <c r="A3444">
        <v>2418801</v>
      </c>
      <c r="B3444">
        <v>1</v>
      </c>
      <c r="C3444" t="s">
        <v>80</v>
      </c>
      <c r="D3444" t="s">
        <v>85</v>
      </c>
      <c r="E3444" t="s">
        <v>288</v>
      </c>
      <c r="F3444" t="s">
        <v>10137</v>
      </c>
      <c r="G3444" t="s">
        <v>164</v>
      </c>
      <c r="H3444" t="s">
        <v>149</v>
      </c>
      <c r="I3444" t="s">
        <v>136</v>
      </c>
      <c r="J3444" t="s">
        <v>137</v>
      </c>
      <c r="K3444" t="s">
        <v>138</v>
      </c>
      <c r="L3444" t="s">
        <v>10138</v>
      </c>
      <c r="M3444" t="s">
        <v>10139</v>
      </c>
      <c r="N3444">
        <v>3.4397222219999999</v>
      </c>
      <c r="O3444">
        <v>0</v>
      </c>
      <c r="P3444">
        <v>59</v>
      </c>
      <c r="Q3444">
        <v>0</v>
      </c>
      <c r="R3444">
        <v>0</v>
      </c>
      <c r="S3444">
        <v>0</v>
      </c>
      <c r="T3444">
        <v>62</v>
      </c>
      <c r="U3444">
        <v>0</v>
      </c>
      <c r="V3444">
        <v>0</v>
      </c>
      <c r="W3444">
        <v>0</v>
      </c>
      <c r="X3444">
        <v>44.246488961921351</v>
      </c>
      <c r="Y3444">
        <v>0</v>
      </c>
      <c r="Z3444">
        <v>0</v>
      </c>
      <c r="AA3444">
        <v>0</v>
      </c>
      <c r="AB3444">
        <v>157.76574084451767</v>
      </c>
      <c r="AC3444">
        <v>0</v>
      </c>
      <c r="AD3444">
        <v>0</v>
      </c>
      <c r="AE3444">
        <v>202.01222980643902</v>
      </c>
    </row>
    <row r="3445" spans="1:31" x14ac:dyDescent="0.25">
      <c r="A3445">
        <v>2419740</v>
      </c>
      <c r="B3445">
        <v>1</v>
      </c>
      <c r="C3445" t="s">
        <v>80</v>
      </c>
      <c r="D3445" t="s">
        <v>107</v>
      </c>
      <c r="E3445" t="s">
        <v>162</v>
      </c>
      <c r="F3445" t="s">
        <v>10140</v>
      </c>
      <c r="G3445" t="s">
        <v>164</v>
      </c>
      <c r="H3445" t="s">
        <v>149</v>
      </c>
      <c r="I3445" t="s">
        <v>136</v>
      </c>
      <c r="J3445" t="s">
        <v>137</v>
      </c>
      <c r="K3445" t="s">
        <v>138</v>
      </c>
      <c r="L3445" t="s">
        <v>10141</v>
      </c>
      <c r="M3445" t="s">
        <v>10142</v>
      </c>
      <c r="N3445">
        <v>1.2083333329999999</v>
      </c>
      <c r="O3445">
        <v>0</v>
      </c>
      <c r="P3445">
        <v>6</v>
      </c>
      <c r="Q3445">
        <v>0</v>
      </c>
      <c r="R3445">
        <v>0</v>
      </c>
      <c r="S3445">
        <v>0</v>
      </c>
      <c r="T3445">
        <v>6</v>
      </c>
      <c r="U3445">
        <v>0</v>
      </c>
      <c r="V3445">
        <v>0</v>
      </c>
      <c r="W3445">
        <v>0</v>
      </c>
      <c r="X3445">
        <v>1.8543966717651836</v>
      </c>
      <c r="Y3445">
        <v>0</v>
      </c>
      <c r="Z3445">
        <v>0</v>
      </c>
      <c r="AA3445">
        <v>0</v>
      </c>
      <c r="AB3445">
        <v>3.2270304967307339</v>
      </c>
      <c r="AC3445">
        <v>0</v>
      </c>
      <c r="AD3445">
        <v>0</v>
      </c>
      <c r="AE3445">
        <v>5.0814271684959174</v>
      </c>
    </row>
    <row r="3446" spans="1:31" x14ac:dyDescent="0.25">
      <c r="A3446">
        <v>2418658</v>
      </c>
      <c r="B3446">
        <v>1</v>
      </c>
      <c r="C3446" t="s">
        <v>80</v>
      </c>
      <c r="D3446" t="s">
        <v>103</v>
      </c>
      <c r="E3446" t="s">
        <v>162</v>
      </c>
      <c r="F3446" t="s">
        <v>9983</v>
      </c>
      <c r="G3446" t="s">
        <v>164</v>
      </c>
      <c r="H3446" t="s">
        <v>149</v>
      </c>
      <c r="I3446" t="s">
        <v>136</v>
      </c>
      <c r="J3446" t="s">
        <v>137</v>
      </c>
      <c r="K3446" t="s">
        <v>138</v>
      </c>
      <c r="L3446" t="s">
        <v>10143</v>
      </c>
      <c r="M3446" t="s">
        <v>10144</v>
      </c>
      <c r="N3446">
        <v>1.308888888</v>
      </c>
      <c r="O3446">
        <v>0</v>
      </c>
      <c r="P3446">
        <v>30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6.4215185012264007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6.4215185012264007</v>
      </c>
    </row>
    <row r="3447" spans="1:31" x14ac:dyDescent="0.25">
      <c r="A3447">
        <v>2419491</v>
      </c>
      <c r="B3447">
        <v>1</v>
      </c>
      <c r="C3447" t="s">
        <v>80</v>
      </c>
      <c r="D3447" t="s">
        <v>105</v>
      </c>
      <c r="E3447" t="s">
        <v>162</v>
      </c>
      <c r="F3447" t="s">
        <v>4201</v>
      </c>
      <c r="G3447" t="s">
        <v>164</v>
      </c>
      <c r="H3447" t="s">
        <v>149</v>
      </c>
      <c r="I3447" t="s">
        <v>136</v>
      </c>
      <c r="J3447" t="s">
        <v>137</v>
      </c>
      <c r="K3447" t="s">
        <v>138</v>
      </c>
      <c r="L3447" t="s">
        <v>10145</v>
      </c>
      <c r="M3447" t="s">
        <v>10146</v>
      </c>
      <c r="N3447">
        <v>1.74</v>
      </c>
      <c r="O3447">
        <v>0</v>
      </c>
      <c r="P3447">
        <v>15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7.0918503467301015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7.0918503467301015</v>
      </c>
    </row>
    <row r="3448" spans="1:31" x14ac:dyDescent="0.25">
      <c r="A3448">
        <v>2419050</v>
      </c>
      <c r="B3448">
        <v>1</v>
      </c>
      <c r="C3448" t="s">
        <v>81</v>
      </c>
      <c r="D3448" t="s">
        <v>122</v>
      </c>
      <c r="E3448" t="s">
        <v>132</v>
      </c>
      <c r="F3448" t="s">
        <v>10147</v>
      </c>
      <c r="G3448" t="s">
        <v>143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10148</v>
      </c>
      <c r="M3448" t="s">
        <v>10149</v>
      </c>
      <c r="N3448">
        <v>0.33472222200000001</v>
      </c>
      <c r="O3448">
        <v>3</v>
      </c>
      <c r="P3448">
        <v>5757</v>
      </c>
      <c r="Q3448">
        <v>0</v>
      </c>
      <c r="R3448">
        <v>14</v>
      </c>
      <c r="S3448">
        <v>17</v>
      </c>
      <c r="T3448">
        <v>1084</v>
      </c>
      <c r="U3448">
        <v>8</v>
      </c>
      <c r="V3448">
        <v>1</v>
      </c>
      <c r="W3448">
        <v>0.28292468996916664</v>
      </c>
      <c r="X3448">
        <v>392.64991320739284</v>
      </c>
      <c r="Y3448">
        <v>0</v>
      </c>
      <c r="Z3448">
        <v>0.42849707136674997</v>
      </c>
      <c r="AA3448">
        <v>34.86453158165461</v>
      </c>
      <c r="AB3448">
        <v>222.78384609706106</v>
      </c>
      <c r="AC3448">
        <v>1788.0587083417677</v>
      </c>
      <c r="AD3448">
        <v>0.81710143960500015</v>
      </c>
      <c r="AE3448">
        <v>2439.8855224288168</v>
      </c>
    </row>
    <row r="3449" spans="1:31" x14ac:dyDescent="0.25">
      <c r="A3449">
        <v>2419700</v>
      </c>
      <c r="B3449">
        <v>1</v>
      </c>
      <c r="C3449" t="s">
        <v>80</v>
      </c>
      <c r="D3449" t="s">
        <v>97</v>
      </c>
      <c r="E3449" t="s">
        <v>132</v>
      </c>
      <c r="F3449" t="s">
        <v>10150</v>
      </c>
      <c r="G3449" t="s">
        <v>215</v>
      </c>
      <c r="H3449" t="s">
        <v>135</v>
      </c>
      <c r="I3449" t="s">
        <v>136</v>
      </c>
      <c r="J3449" t="s">
        <v>137</v>
      </c>
      <c r="K3449" t="s">
        <v>138</v>
      </c>
      <c r="L3449" t="s">
        <v>10151</v>
      </c>
      <c r="M3449" t="s">
        <v>10152</v>
      </c>
      <c r="N3449">
        <v>6.8336111109999997</v>
      </c>
      <c r="O3449">
        <v>46</v>
      </c>
      <c r="P3449">
        <v>234</v>
      </c>
      <c r="Q3449">
        <v>0</v>
      </c>
      <c r="R3449">
        <v>36</v>
      </c>
      <c r="S3449">
        <v>8</v>
      </c>
      <c r="T3449">
        <v>28</v>
      </c>
      <c r="U3449">
        <v>0</v>
      </c>
      <c r="V3449">
        <v>0</v>
      </c>
      <c r="W3449">
        <v>1690.2081161605004</v>
      </c>
      <c r="X3449">
        <v>2234.3149939846739</v>
      </c>
      <c r="Y3449">
        <v>0</v>
      </c>
      <c r="Z3449">
        <v>138.40200080791411</v>
      </c>
      <c r="AA3449">
        <v>488.51751875009359</v>
      </c>
      <c r="AB3449">
        <v>130.82558046818292</v>
      </c>
      <c r="AC3449">
        <v>0</v>
      </c>
      <c r="AD3449">
        <v>0</v>
      </c>
      <c r="AE3449">
        <v>4682.2682101713654</v>
      </c>
    </row>
    <row r="3450" spans="1:31" x14ac:dyDescent="0.25">
      <c r="A3450">
        <v>2419723</v>
      </c>
      <c r="B3450">
        <v>1</v>
      </c>
      <c r="C3450" t="s">
        <v>81</v>
      </c>
      <c r="D3450" t="s">
        <v>113</v>
      </c>
      <c r="E3450" t="s">
        <v>152</v>
      </c>
      <c r="F3450" t="s">
        <v>10153</v>
      </c>
      <c r="G3450" t="s">
        <v>403</v>
      </c>
      <c r="H3450" t="s">
        <v>149</v>
      </c>
      <c r="I3450" t="s">
        <v>136</v>
      </c>
      <c r="J3450" t="s">
        <v>137</v>
      </c>
      <c r="K3450" t="s">
        <v>138</v>
      </c>
      <c r="L3450" t="s">
        <v>10154</v>
      </c>
      <c r="M3450" t="s">
        <v>10155</v>
      </c>
      <c r="N3450">
        <v>1.2294444440000001</v>
      </c>
      <c r="O3450">
        <v>0</v>
      </c>
      <c r="P3450">
        <v>24</v>
      </c>
      <c r="Q3450">
        <v>0</v>
      </c>
      <c r="R3450">
        <v>19</v>
      </c>
      <c r="S3450">
        <v>0</v>
      </c>
      <c r="T3450">
        <v>10</v>
      </c>
      <c r="U3450">
        <v>0</v>
      </c>
      <c r="V3450">
        <v>1</v>
      </c>
      <c r="W3450">
        <v>0</v>
      </c>
      <c r="X3450">
        <v>1.1607476109105999</v>
      </c>
      <c r="Y3450">
        <v>0</v>
      </c>
      <c r="Z3450">
        <v>0.45699385700298339</v>
      </c>
      <c r="AA3450">
        <v>0</v>
      </c>
      <c r="AB3450">
        <v>26.369663427605907</v>
      </c>
      <c r="AC3450">
        <v>0</v>
      </c>
      <c r="AD3450">
        <v>4.2303975247114591</v>
      </c>
      <c r="AE3450">
        <v>32.217802420230946</v>
      </c>
    </row>
    <row r="3451" spans="1:31" x14ac:dyDescent="0.25">
      <c r="A3451">
        <v>2419414</v>
      </c>
      <c r="B3451">
        <v>1</v>
      </c>
      <c r="C3451" t="s">
        <v>80</v>
      </c>
      <c r="D3451" t="s">
        <v>82</v>
      </c>
      <c r="E3451" t="s">
        <v>146</v>
      </c>
      <c r="F3451" t="s">
        <v>10156</v>
      </c>
      <c r="G3451" t="s">
        <v>148</v>
      </c>
      <c r="H3451" t="s">
        <v>149</v>
      </c>
      <c r="I3451" t="s">
        <v>136</v>
      </c>
      <c r="J3451" t="s">
        <v>137</v>
      </c>
      <c r="K3451" t="s">
        <v>138</v>
      </c>
      <c r="L3451" t="s">
        <v>10157</v>
      </c>
      <c r="M3451" t="s">
        <v>10158</v>
      </c>
      <c r="N3451">
        <v>7.9177777770000004</v>
      </c>
      <c r="O3451">
        <v>0</v>
      </c>
      <c r="P3451">
        <v>2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3.1934245152015999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3.1934245152015999</v>
      </c>
    </row>
    <row r="3452" spans="1:31" x14ac:dyDescent="0.25">
      <c r="A3452">
        <v>2419769</v>
      </c>
      <c r="B3452">
        <v>1</v>
      </c>
      <c r="C3452" t="s">
        <v>81</v>
      </c>
      <c r="D3452" t="s">
        <v>127</v>
      </c>
      <c r="E3452" t="s">
        <v>152</v>
      </c>
      <c r="F3452" t="s">
        <v>10159</v>
      </c>
      <c r="G3452" t="s">
        <v>403</v>
      </c>
      <c r="H3452" t="s">
        <v>149</v>
      </c>
      <c r="I3452" t="s">
        <v>136</v>
      </c>
      <c r="J3452" t="s">
        <v>137</v>
      </c>
      <c r="K3452" t="s">
        <v>138</v>
      </c>
      <c r="L3452" t="s">
        <v>10160</v>
      </c>
      <c r="M3452" t="s">
        <v>10161</v>
      </c>
      <c r="N3452">
        <v>1.2794444439999999</v>
      </c>
      <c r="O3452">
        <v>0</v>
      </c>
      <c r="P3452">
        <v>2</v>
      </c>
      <c r="Q3452">
        <v>0</v>
      </c>
      <c r="R3452">
        <v>12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1.3765903147806222</v>
      </c>
      <c r="AC3452">
        <v>0</v>
      </c>
      <c r="AD3452">
        <v>0</v>
      </c>
      <c r="AE3452">
        <v>1.3765903147806222</v>
      </c>
    </row>
    <row r="3453" spans="1:31" x14ac:dyDescent="0.25">
      <c r="A3453">
        <v>2419228</v>
      </c>
      <c r="B3453">
        <v>1</v>
      </c>
      <c r="C3453" t="s">
        <v>81</v>
      </c>
      <c r="D3453" t="s">
        <v>124</v>
      </c>
      <c r="E3453" t="s">
        <v>162</v>
      </c>
      <c r="F3453" t="s">
        <v>10162</v>
      </c>
      <c r="G3453" t="s">
        <v>164</v>
      </c>
      <c r="H3453" t="s">
        <v>149</v>
      </c>
      <c r="I3453" t="s">
        <v>136</v>
      </c>
      <c r="J3453" t="s">
        <v>137</v>
      </c>
      <c r="K3453" t="s">
        <v>138</v>
      </c>
      <c r="L3453" t="s">
        <v>10163</v>
      </c>
      <c r="M3453" t="s">
        <v>10164</v>
      </c>
      <c r="N3453">
        <v>1.71</v>
      </c>
      <c r="O3453">
        <v>0</v>
      </c>
      <c r="P3453">
        <v>8</v>
      </c>
      <c r="Q3453">
        <v>0</v>
      </c>
      <c r="R3453">
        <v>1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0.63619612702470008</v>
      </c>
      <c r="Y3453">
        <v>0</v>
      </c>
      <c r="Z3453">
        <v>0.5761803959888333</v>
      </c>
      <c r="AA3453">
        <v>0</v>
      </c>
      <c r="AB3453">
        <v>0</v>
      </c>
      <c r="AC3453">
        <v>0</v>
      </c>
      <c r="AD3453">
        <v>0</v>
      </c>
      <c r="AE3453">
        <v>1.2123765230135333</v>
      </c>
    </row>
    <row r="3454" spans="1:31" x14ac:dyDescent="0.25">
      <c r="A3454">
        <v>2419182</v>
      </c>
      <c r="B3454">
        <v>1</v>
      </c>
      <c r="C3454" t="s">
        <v>80</v>
      </c>
      <c r="D3454" t="s">
        <v>94</v>
      </c>
      <c r="E3454" t="s">
        <v>132</v>
      </c>
      <c r="F3454" t="s">
        <v>1177</v>
      </c>
      <c r="G3454" t="s">
        <v>215</v>
      </c>
      <c r="H3454" t="s">
        <v>135</v>
      </c>
      <c r="I3454" t="s">
        <v>136</v>
      </c>
      <c r="J3454" t="s">
        <v>137</v>
      </c>
      <c r="K3454" t="s">
        <v>138</v>
      </c>
      <c r="L3454" t="s">
        <v>10165</v>
      </c>
      <c r="M3454" t="s">
        <v>10166</v>
      </c>
      <c r="N3454">
        <v>2.9705555549999998</v>
      </c>
      <c r="O3454">
        <v>0</v>
      </c>
      <c r="P3454">
        <v>137</v>
      </c>
      <c r="Q3454">
        <v>1</v>
      </c>
      <c r="R3454">
        <v>7</v>
      </c>
      <c r="S3454">
        <v>2</v>
      </c>
      <c r="T3454">
        <v>20</v>
      </c>
      <c r="U3454">
        <v>0</v>
      </c>
      <c r="V3454">
        <v>0</v>
      </c>
      <c r="W3454">
        <v>0</v>
      </c>
      <c r="X3454">
        <v>61.960133432319381</v>
      </c>
      <c r="Y3454">
        <v>1.1348290500006668</v>
      </c>
      <c r="Z3454">
        <v>5.144777708261099</v>
      </c>
      <c r="AA3454">
        <v>44.872574796071902</v>
      </c>
      <c r="AB3454">
        <v>61.728776719767119</v>
      </c>
      <c r="AC3454">
        <v>0</v>
      </c>
      <c r="AD3454">
        <v>0</v>
      </c>
      <c r="AE3454">
        <v>174.84109170642017</v>
      </c>
    </row>
    <row r="3455" spans="1:31" x14ac:dyDescent="0.25">
      <c r="A3455">
        <v>2419846</v>
      </c>
      <c r="B3455">
        <v>1</v>
      </c>
      <c r="C3455" t="s">
        <v>80</v>
      </c>
      <c r="D3455" t="s">
        <v>82</v>
      </c>
      <c r="E3455" t="s">
        <v>146</v>
      </c>
      <c r="F3455" t="s">
        <v>10167</v>
      </c>
      <c r="G3455" t="s">
        <v>148</v>
      </c>
      <c r="H3455" t="s">
        <v>149</v>
      </c>
      <c r="I3455" t="s">
        <v>136</v>
      </c>
      <c r="J3455" t="s">
        <v>137</v>
      </c>
      <c r="K3455" t="s">
        <v>138</v>
      </c>
      <c r="L3455" t="s">
        <v>10168</v>
      </c>
      <c r="M3455" t="s">
        <v>10169</v>
      </c>
      <c r="N3455">
        <v>5.3005555549999999</v>
      </c>
      <c r="O3455">
        <v>0</v>
      </c>
      <c r="P3455">
        <v>4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0.46798976725462499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0.46798976725462499</v>
      </c>
    </row>
    <row r="3456" spans="1:31" x14ac:dyDescent="0.25">
      <c r="A3456">
        <v>2419159</v>
      </c>
      <c r="B3456">
        <v>1</v>
      </c>
      <c r="C3456" t="s">
        <v>80</v>
      </c>
      <c r="D3456" t="s">
        <v>90</v>
      </c>
      <c r="E3456" t="s">
        <v>162</v>
      </c>
      <c r="F3456" t="s">
        <v>10170</v>
      </c>
      <c r="G3456" t="s">
        <v>228</v>
      </c>
      <c r="H3456" t="s">
        <v>149</v>
      </c>
      <c r="I3456" t="s">
        <v>136</v>
      </c>
      <c r="J3456" t="s">
        <v>137</v>
      </c>
      <c r="K3456" t="s">
        <v>138</v>
      </c>
      <c r="L3456" t="s">
        <v>10171</v>
      </c>
      <c r="M3456" t="s">
        <v>10172</v>
      </c>
      <c r="N3456">
        <v>7.5075000000000003</v>
      </c>
      <c r="O3456">
        <v>0</v>
      </c>
      <c r="P3456">
        <v>199</v>
      </c>
      <c r="Q3456">
        <v>0</v>
      </c>
      <c r="R3456">
        <v>0</v>
      </c>
      <c r="S3456">
        <v>0</v>
      </c>
      <c r="T3456">
        <v>10</v>
      </c>
      <c r="U3456">
        <v>0</v>
      </c>
      <c r="V3456">
        <v>0</v>
      </c>
      <c r="W3456">
        <v>0</v>
      </c>
      <c r="X3456">
        <v>420.16474280068519</v>
      </c>
      <c r="Y3456">
        <v>0</v>
      </c>
      <c r="Z3456">
        <v>0</v>
      </c>
      <c r="AA3456">
        <v>0</v>
      </c>
      <c r="AB3456">
        <v>13.747488015714502</v>
      </c>
      <c r="AC3456">
        <v>0</v>
      </c>
      <c r="AD3456">
        <v>0</v>
      </c>
      <c r="AE3456">
        <v>433.9122308163997</v>
      </c>
    </row>
    <row r="3457" spans="1:31" x14ac:dyDescent="0.25">
      <c r="A3457">
        <v>2419554</v>
      </c>
      <c r="B3457">
        <v>1</v>
      </c>
      <c r="C3457" t="s">
        <v>81</v>
      </c>
      <c r="D3457" t="s">
        <v>115</v>
      </c>
      <c r="E3457" t="s">
        <v>162</v>
      </c>
      <c r="F3457" t="s">
        <v>10173</v>
      </c>
      <c r="G3457" t="s">
        <v>455</v>
      </c>
      <c r="H3457" t="s">
        <v>149</v>
      </c>
      <c r="I3457" t="s">
        <v>136</v>
      </c>
      <c r="J3457" t="s">
        <v>137</v>
      </c>
      <c r="K3457" t="s">
        <v>138</v>
      </c>
      <c r="L3457" t="s">
        <v>10174</v>
      </c>
      <c r="M3457" t="s">
        <v>10175</v>
      </c>
      <c r="N3457">
        <v>6.6033333330000001</v>
      </c>
      <c r="O3457">
        <v>0</v>
      </c>
      <c r="P3457">
        <v>25</v>
      </c>
      <c r="Q3457">
        <v>0</v>
      </c>
      <c r="R3457">
        <v>3</v>
      </c>
      <c r="S3457">
        <v>0</v>
      </c>
      <c r="T3457">
        <v>2</v>
      </c>
      <c r="U3457">
        <v>0</v>
      </c>
      <c r="V3457">
        <v>0</v>
      </c>
      <c r="W3457">
        <v>0</v>
      </c>
      <c r="X3457">
        <v>18.0918152009368</v>
      </c>
      <c r="Y3457">
        <v>0</v>
      </c>
      <c r="Z3457">
        <v>0.46318611471410009</v>
      </c>
      <c r="AA3457">
        <v>0</v>
      </c>
      <c r="AB3457">
        <v>0</v>
      </c>
      <c r="AC3457">
        <v>0</v>
      </c>
      <c r="AD3457">
        <v>0</v>
      </c>
      <c r="AE3457">
        <v>18.555001315650902</v>
      </c>
    </row>
    <row r="3458" spans="1:31" x14ac:dyDescent="0.25">
      <c r="A3458">
        <v>2419706</v>
      </c>
      <c r="B3458">
        <v>1</v>
      </c>
      <c r="C3458" t="s">
        <v>80</v>
      </c>
      <c r="D3458" t="s">
        <v>93</v>
      </c>
      <c r="E3458" t="s">
        <v>162</v>
      </c>
      <c r="F3458" t="s">
        <v>10176</v>
      </c>
      <c r="G3458" t="s">
        <v>164</v>
      </c>
      <c r="H3458" t="s">
        <v>149</v>
      </c>
      <c r="I3458" t="s">
        <v>136</v>
      </c>
      <c r="J3458" t="s">
        <v>137</v>
      </c>
      <c r="K3458" t="s">
        <v>138</v>
      </c>
      <c r="L3458" t="s">
        <v>10177</v>
      </c>
      <c r="M3458" t="s">
        <v>10178</v>
      </c>
      <c r="N3458">
        <v>2.6369444440000001</v>
      </c>
      <c r="O3458">
        <v>0</v>
      </c>
      <c r="P3458">
        <v>28</v>
      </c>
      <c r="Q3458">
        <v>0</v>
      </c>
      <c r="R3458">
        <v>0</v>
      </c>
      <c r="S3458">
        <v>0</v>
      </c>
      <c r="T3458">
        <v>1</v>
      </c>
      <c r="U3458">
        <v>0</v>
      </c>
      <c r="V3458">
        <v>0</v>
      </c>
      <c r="W3458">
        <v>0</v>
      </c>
      <c r="X3458">
        <v>8.7709385773116679</v>
      </c>
      <c r="Y3458">
        <v>0</v>
      </c>
      <c r="Z3458">
        <v>0</v>
      </c>
      <c r="AA3458">
        <v>0</v>
      </c>
      <c r="AB3458">
        <v>6.1347381479166675E-3</v>
      </c>
      <c r="AC3458">
        <v>0</v>
      </c>
      <c r="AD3458">
        <v>0</v>
      </c>
      <c r="AE3458">
        <v>8.7770733154595852</v>
      </c>
    </row>
    <row r="3459" spans="1:31" x14ac:dyDescent="0.25">
      <c r="A3459">
        <v>2419623</v>
      </c>
      <c r="B3459">
        <v>1</v>
      </c>
      <c r="C3459" t="s">
        <v>80</v>
      </c>
      <c r="D3459" t="s">
        <v>97</v>
      </c>
      <c r="E3459" t="s">
        <v>132</v>
      </c>
      <c r="F3459" t="s">
        <v>10179</v>
      </c>
      <c r="G3459" t="s">
        <v>143</v>
      </c>
      <c r="H3459" t="s">
        <v>135</v>
      </c>
      <c r="I3459" t="s">
        <v>136</v>
      </c>
      <c r="J3459" t="s">
        <v>137</v>
      </c>
      <c r="K3459" t="s">
        <v>138</v>
      </c>
      <c r="L3459" t="s">
        <v>10180</v>
      </c>
      <c r="M3459" t="s">
        <v>10181</v>
      </c>
      <c r="N3459">
        <v>0.82305555500000005</v>
      </c>
      <c r="O3459">
        <v>1</v>
      </c>
      <c r="P3459">
        <v>123</v>
      </c>
      <c r="Q3459">
        <v>0</v>
      </c>
      <c r="R3459">
        <v>46</v>
      </c>
      <c r="S3459">
        <v>3</v>
      </c>
      <c r="T3459">
        <v>26</v>
      </c>
      <c r="U3459">
        <v>0</v>
      </c>
      <c r="V3459">
        <v>0</v>
      </c>
      <c r="W3459">
        <v>22.557870695541244</v>
      </c>
      <c r="X3459">
        <v>99.823607128716205</v>
      </c>
      <c r="Y3459">
        <v>0</v>
      </c>
      <c r="Z3459">
        <v>22.287940118349258</v>
      </c>
      <c r="AA3459">
        <v>3.2700787631321502</v>
      </c>
      <c r="AB3459">
        <v>14.638301557424246</v>
      </c>
      <c r="AC3459">
        <v>0</v>
      </c>
      <c r="AD3459">
        <v>0</v>
      </c>
      <c r="AE3459">
        <v>162.57779826316312</v>
      </c>
    </row>
    <row r="3460" spans="1:31" x14ac:dyDescent="0.25">
      <c r="A3460">
        <v>2418936</v>
      </c>
      <c r="B3460">
        <v>1</v>
      </c>
      <c r="C3460" t="s">
        <v>80</v>
      </c>
      <c r="D3460" t="s">
        <v>103</v>
      </c>
      <c r="E3460" t="s">
        <v>146</v>
      </c>
      <c r="F3460" t="s">
        <v>10182</v>
      </c>
      <c r="G3460" t="s">
        <v>199</v>
      </c>
      <c r="H3460" t="s">
        <v>149</v>
      </c>
      <c r="I3460" t="s">
        <v>136</v>
      </c>
      <c r="J3460" t="s">
        <v>137</v>
      </c>
      <c r="K3460" t="s">
        <v>138</v>
      </c>
      <c r="L3460" t="s">
        <v>10183</v>
      </c>
      <c r="M3460" t="s">
        <v>10184</v>
      </c>
      <c r="N3460">
        <v>7.2408333330000003</v>
      </c>
      <c r="O3460">
        <v>0</v>
      </c>
      <c r="P3460">
        <v>8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11.839723933763642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11.839723933763642</v>
      </c>
    </row>
    <row r="3461" spans="1:31" x14ac:dyDescent="0.25">
      <c r="A3461">
        <v>2419660</v>
      </c>
      <c r="B3461">
        <v>1</v>
      </c>
      <c r="C3461" t="s">
        <v>81</v>
      </c>
      <c r="D3461" t="s">
        <v>112</v>
      </c>
      <c r="E3461" t="s">
        <v>162</v>
      </c>
      <c r="F3461" t="s">
        <v>10185</v>
      </c>
      <c r="G3461" t="s">
        <v>154</v>
      </c>
      <c r="H3461" t="s">
        <v>149</v>
      </c>
      <c r="I3461" t="s">
        <v>136</v>
      </c>
      <c r="J3461" t="s">
        <v>137</v>
      </c>
      <c r="K3461" t="s">
        <v>138</v>
      </c>
      <c r="L3461" t="s">
        <v>10186</v>
      </c>
      <c r="M3461" t="s">
        <v>10187</v>
      </c>
      <c r="N3461">
        <v>0.67555555499999997</v>
      </c>
      <c r="O3461">
        <v>0</v>
      </c>
      <c r="P3461">
        <v>24</v>
      </c>
      <c r="Q3461">
        <v>0</v>
      </c>
      <c r="R3461">
        <v>0</v>
      </c>
      <c r="S3461">
        <v>0</v>
      </c>
      <c r="T3461">
        <v>2</v>
      </c>
      <c r="U3461">
        <v>0</v>
      </c>
      <c r="V3461">
        <v>0</v>
      </c>
      <c r="W3461">
        <v>0</v>
      </c>
      <c r="X3461">
        <v>2.5567817492010669</v>
      </c>
      <c r="Y3461">
        <v>0</v>
      </c>
      <c r="Z3461">
        <v>0</v>
      </c>
      <c r="AA3461">
        <v>0</v>
      </c>
      <c r="AB3461">
        <v>1.6165983122240004</v>
      </c>
      <c r="AC3461">
        <v>0</v>
      </c>
      <c r="AD3461">
        <v>0</v>
      </c>
      <c r="AE3461">
        <v>4.1733800614250676</v>
      </c>
    </row>
    <row r="3462" spans="1:31" x14ac:dyDescent="0.25">
      <c r="A3462">
        <v>2419514</v>
      </c>
      <c r="B3462">
        <v>1</v>
      </c>
      <c r="C3462" t="s">
        <v>81</v>
      </c>
      <c r="D3462" t="s">
        <v>113</v>
      </c>
      <c r="E3462" t="s">
        <v>162</v>
      </c>
      <c r="F3462" t="s">
        <v>10188</v>
      </c>
      <c r="G3462" t="s">
        <v>164</v>
      </c>
      <c r="H3462" t="s">
        <v>149</v>
      </c>
      <c r="I3462" t="s">
        <v>136</v>
      </c>
      <c r="J3462" t="s">
        <v>137</v>
      </c>
      <c r="K3462" t="s">
        <v>138</v>
      </c>
      <c r="L3462" t="s">
        <v>10189</v>
      </c>
      <c r="M3462" t="s">
        <v>10190</v>
      </c>
      <c r="N3462">
        <v>0.95305555500000005</v>
      </c>
      <c r="O3462">
        <v>0</v>
      </c>
      <c r="P3462">
        <v>6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0.42966312262695006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0.42966312262695006</v>
      </c>
    </row>
    <row r="3463" spans="1:31" x14ac:dyDescent="0.25">
      <c r="A3463">
        <v>2418953</v>
      </c>
      <c r="B3463">
        <v>1</v>
      </c>
      <c r="C3463" t="s">
        <v>80</v>
      </c>
      <c r="D3463" t="s">
        <v>83</v>
      </c>
      <c r="E3463" t="s">
        <v>132</v>
      </c>
      <c r="F3463" t="s">
        <v>10191</v>
      </c>
      <c r="G3463" t="s">
        <v>158</v>
      </c>
      <c r="H3463" t="s">
        <v>135</v>
      </c>
      <c r="I3463" t="s">
        <v>136</v>
      </c>
      <c r="J3463" t="s">
        <v>137</v>
      </c>
      <c r="K3463" t="s">
        <v>159</v>
      </c>
      <c r="L3463" t="s">
        <v>10192</v>
      </c>
      <c r="M3463" t="s">
        <v>10193</v>
      </c>
      <c r="N3463">
        <v>2.06</v>
      </c>
      <c r="O3463">
        <v>0</v>
      </c>
      <c r="P3463">
        <v>767</v>
      </c>
      <c r="Q3463">
        <v>0</v>
      </c>
      <c r="R3463">
        <v>0</v>
      </c>
      <c r="S3463">
        <v>0</v>
      </c>
      <c r="T3463">
        <v>84</v>
      </c>
      <c r="U3463">
        <v>0</v>
      </c>
      <c r="V3463">
        <v>0</v>
      </c>
      <c r="W3463">
        <v>0</v>
      </c>
      <c r="X3463">
        <v>272.23591326278847</v>
      </c>
      <c r="Y3463">
        <v>0</v>
      </c>
      <c r="Z3463">
        <v>0</v>
      </c>
      <c r="AA3463">
        <v>0</v>
      </c>
      <c r="AB3463">
        <v>130.82212916559652</v>
      </c>
      <c r="AC3463">
        <v>0</v>
      </c>
      <c r="AD3463">
        <v>0</v>
      </c>
      <c r="AE3463">
        <v>403.05804242838497</v>
      </c>
    </row>
    <row r="3464" spans="1:31" x14ac:dyDescent="0.25">
      <c r="A3464">
        <v>2419096</v>
      </c>
      <c r="B3464">
        <v>1</v>
      </c>
      <c r="C3464" t="s">
        <v>81</v>
      </c>
      <c r="D3464" t="s">
        <v>113</v>
      </c>
      <c r="E3464" t="s">
        <v>174</v>
      </c>
      <c r="F3464" t="s">
        <v>10194</v>
      </c>
      <c r="G3464" t="s">
        <v>158</v>
      </c>
      <c r="H3464" t="s">
        <v>135</v>
      </c>
      <c r="I3464" t="s">
        <v>136</v>
      </c>
      <c r="J3464" t="s">
        <v>137</v>
      </c>
      <c r="K3464" t="s">
        <v>159</v>
      </c>
      <c r="L3464" t="s">
        <v>10195</v>
      </c>
      <c r="M3464" t="s">
        <v>10196</v>
      </c>
      <c r="N3464">
        <v>4.5183333330000002</v>
      </c>
      <c r="O3464">
        <v>4</v>
      </c>
      <c r="P3464">
        <v>1409</v>
      </c>
      <c r="Q3464">
        <v>29</v>
      </c>
      <c r="R3464">
        <v>280</v>
      </c>
      <c r="S3464">
        <v>8</v>
      </c>
      <c r="T3464">
        <v>55</v>
      </c>
      <c r="U3464">
        <v>1</v>
      </c>
      <c r="V3464">
        <v>1</v>
      </c>
      <c r="W3464">
        <v>3.6907174796692011</v>
      </c>
      <c r="X3464">
        <v>731.21152784640856</v>
      </c>
      <c r="Y3464">
        <v>61.738529033900605</v>
      </c>
      <c r="Z3464">
        <v>114.37805055854307</v>
      </c>
      <c r="AA3464">
        <v>935.31397309052011</v>
      </c>
      <c r="AB3464">
        <v>296.40977323518501</v>
      </c>
      <c r="AC3464">
        <v>615.95064659604009</v>
      </c>
      <c r="AD3464">
        <v>35.697722429782004</v>
      </c>
      <c r="AE3464">
        <v>2794.3909402700488</v>
      </c>
    </row>
    <row r="3465" spans="1:31" x14ac:dyDescent="0.25">
      <c r="A3465">
        <v>2419829</v>
      </c>
      <c r="B3465">
        <v>1</v>
      </c>
      <c r="C3465" t="s">
        <v>80</v>
      </c>
      <c r="D3465" t="s">
        <v>82</v>
      </c>
      <c r="E3465" t="s">
        <v>146</v>
      </c>
      <c r="F3465" t="s">
        <v>10197</v>
      </c>
      <c r="G3465" t="s">
        <v>148</v>
      </c>
      <c r="H3465" t="s">
        <v>149</v>
      </c>
      <c r="I3465" t="s">
        <v>136</v>
      </c>
      <c r="J3465" t="s">
        <v>137</v>
      </c>
      <c r="K3465" t="s">
        <v>138</v>
      </c>
      <c r="L3465" t="s">
        <v>10198</v>
      </c>
      <c r="M3465" t="s">
        <v>10199</v>
      </c>
      <c r="N3465">
        <v>4.2061111110000002</v>
      </c>
      <c r="O3465">
        <v>0</v>
      </c>
      <c r="P3465">
        <v>3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3.0725192386908002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3.0725192386908002</v>
      </c>
    </row>
    <row r="3466" spans="1:31" x14ac:dyDescent="0.25">
      <c r="A3466">
        <v>2419474</v>
      </c>
      <c r="B3466">
        <v>1</v>
      </c>
      <c r="C3466" t="s">
        <v>80</v>
      </c>
      <c r="D3466" t="s">
        <v>98</v>
      </c>
      <c r="E3466" t="s">
        <v>146</v>
      </c>
      <c r="F3466" t="s">
        <v>10200</v>
      </c>
      <c r="G3466" t="s">
        <v>148</v>
      </c>
      <c r="H3466" t="s">
        <v>149</v>
      </c>
      <c r="I3466" t="s">
        <v>136</v>
      </c>
      <c r="J3466" t="s">
        <v>137</v>
      </c>
      <c r="K3466" t="s">
        <v>138</v>
      </c>
      <c r="L3466" t="s">
        <v>10201</v>
      </c>
      <c r="M3466" t="s">
        <v>10202</v>
      </c>
      <c r="N3466">
        <v>1.089722222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1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8.4109099066666665E-3</v>
      </c>
      <c r="AC3466">
        <v>0</v>
      </c>
      <c r="AD3466">
        <v>0</v>
      </c>
      <c r="AE3466">
        <v>8.4109099066666665E-3</v>
      </c>
    </row>
    <row r="3467" spans="1:31" x14ac:dyDescent="0.25">
      <c r="A3467">
        <v>2419331</v>
      </c>
      <c r="B3467">
        <v>1</v>
      </c>
      <c r="C3467" t="s">
        <v>80</v>
      </c>
      <c r="D3467" t="s">
        <v>102</v>
      </c>
      <c r="E3467" t="s">
        <v>152</v>
      </c>
      <c r="F3467" t="s">
        <v>10203</v>
      </c>
      <c r="G3467" t="s">
        <v>164</v>
      </c>
      <c r="H3467" t="s">
        <v>149</v>
      </c>
      <c r="I3467" t="s">
        <v>136</v>
      </c>
      <c r="J3467" t="s">
        <v>137</v>
      </c>
      <c r="K3467" t="s">
        <v>138</v>
      </c>
      <c r="L3467" t="s">
        <v>10204</v>
      </c>
      <c r="M3467" t="s">
        <v>10205</v>
      </c>
      <c r="N3467">
        <v>2.116666666</v>
      </c>
      <c r="O3467">
        <v>0</v>
      </c>
      <c r="P3467">
        <v>4</v>
      </c>
      <c r="Q3467">
        <v>0</v>
      </c>
      <c r="R3467">
        <v>15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3.220463791228878</v>
      </c>
      <c r="AC3467">
        <v>0</v>
      </c>
      <c r="AD3467">
        <v>0</v>
      </c>
      <c r="AE3467">
        <v>3.220463791228878</v>
      </c>
    </row>
    <row r="3468" spans="1:31" x14ac:dyDescent="0.25">
      <c r="A3468">
        <v>2418747</v>
      </c>
      <c r="B3468">
        <v>1</v>
      </c>
      <c r="C3468" t="s">
        <v>80</v>
      </c>
      <c r="D3468" t="s">
        <v>109</v>
      </c>
      <c r="E3468" t="s">
        <v>162</v>
      </c>
      <c r="F3468" t="s">
        <v>10206</v>
      </c>
      <c r="G3468" t="s">
        <v>164</v>
      </c>
      <c r="H3468" t="s">
        <v>149</v>
      </c>
      <c r="I3468" t="s">
        <v>136</v>
      </c>
      <c r="J3468" t="s">
        <v>137</v>
      </c>
      <c r="K3468" t="s">
        <v>138</v>
      </c>
      <c r="L3468" t="s">
        <v>10207</v>
      </c>
      <c r="M3468" t="s">
        <v>10208</v>
      </c>
      <c r="N3468">
        <v>0.760833333</v>
      </c>
      <c r="O3468">
        <v>0</v>
      </c>
      <c r="P3468">
        <v>65</v>
      </c>
      <c r="Q3468">
        <v>0</v>
      </c>
      <c r="R3468">
        <v>4</v>
      </c>
      <c r="S3468">
        <v>0</v>
      </c>
      <c r="T3468">
        <v>11</v>
      </c>
      <c r="U3468">
        <v>0</v>
      </c>
      <c r="V3468">
        <v>0</v>
      </c>
      <c r="W3468">
        <v>0</v>
      </c>
      <c r="X3468">
        <v>7.0240975395412253</v>
      </c>
      <c r="Y3468">
        <v>0</v>
      </c>
      <c r="Z3468">
        <v>2.2161781781475005E-2</v>
      </c>
      <c r="AA3468">
        <v>0</v>
      </c>
      <c r="AB3468">
        <v>1.6130816687244667</v>
      </c>
      <c r="AC3468">
        <v>0</v>
      </c>
      <c r="AD3468">
        <v>0</v>
      </c>
      <c r="AE3468">
        <v>8.6593409900471663</v>
      </c>
    </row>
    <row r="3469" spans="1:31" x14ac:dyDescent="0.25">
      <c r="A3469">
        <v>2418996</v>
      </c>
      <c r="B3469">
        <v>1</v>
      </c>
      <c r="C3469" t="s">
        <v>81</v>
      </c>
      <c r="D3469" t="s">
        <v>118</v>
      </c>
      <c r="E3469" t="s">
        <v>146</v>
      </c>
      <c r="F3469" t="s">
        <v>10209</v>
      </c>
      <c r="G3469" t="s">
        <v>168</v>
      </c>
      <c r="H3469" t="s">
        <v>149</v>
      </c>
      <c r="I3469" t="s">
        <v>136</v>
      </c>
      <c r="J3469" t="s">
        <v>3</v>
      </c>
      <c r="K3469" t="s">
        <v>138</v>
      </c>
      <c r="L3469" t="s">
        <v>10210</v>
      </c>
      <c r="M3469" t="s">
        <v>10211</v>
      </c>
      <c r="N3469">
        <v>2.7263888879999998</v>
      </c>
      <c r="O3469">
        <v>0</v>
      </c>
      <c r="P3469">
        <v>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1.0143070175779667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1.0143070175779667</v>
      </c>
    </row>
    <row r="3470" spans="1:31" x14ac:dyDescent="0.25">
      <c r="A3470">
        <v>2419351</v>
      </c>
      <c r="B3470">
        <v>1</v>
      </c>
      <c r="C3470" t="s">
        <v>81</v>
      </c>
      <c r="D3470" t="s">
        <v>128</v>
      </c>
      <c r="E3470" t="s">
        <v>174</v>
      </c>
      <c r="F3470" t="s">
        <v>10009</v>
      </c>
      <c r="G3470" t="s">
        <v>143</v>
      </c>
      <c r="H3470" t="s">
        <v>135</v>
      </c>
      <c r="I3470" t="s">
        <v>136</v>
      </c>
      <c r="J3470" t="s">
        <v>137</v>
      </c>
      <c r="K3470" t="s">
        <v>138</v>
      </c>
      <c r="L3470" t="s">
        <v>10212</v>
      </c>
      <c r="M3470" t="s">
        <v>10213</v>
      </c>
      <c r="N3470">
        <v>0.186388888</v>
      </c>
      <c r="O3470">
        <v>0</v>
      </c>
      <c r="P3470">
        <v>18</v>
      </c>
      <c r="Q3470">
        <v>0</v>
      </c>
      <c r="R3470">
        <v>0</v>
      </c>
      <c r="S3470">
        <v>15</v>
      </c>
      <c r="T3470">
        <v>1</v>
      </c>
      <c r="U3470">
        <v>14</v>
      </c>
      <c r="V3470">
        <v>0</v>
      </c>
      <c r="W3470">
        <v>0</v>
      </c>
      <c r="X3470">
        <v>1.7031287213246833</v>
      </c>
      <c r="Y3470">
        <v>0</v>
      </c>
      <c r="Z3470">
        <v>0</v>
      </c>
      <c r="AA3470">
        <v>47.413125237267316</v>
      </c>
      <c r="AB3470">
        <v>0.60034532668293339</v>
      </c>
      <c r="AC3470">
        <v>387.80913713241085</v>
      </c>
      <c r="AD3470">
        <v>0</v>
      </c>
      <c r="AE3470">
        <v>437.52573641768578</v>
      </c>
    </row>
    <row r="3471" spans="1:31" x14ac:dyDescent="0.25">
      <c r="A3471">
        <v>2419537</v>
      </c>
      <c r="B3471">
        <v>1</v>
      </c>
      <c r="C3471" t="s">
        <v>81</v>
      </c>
      <c r="D3471" t="s">
        <v>113</v>
      </c>
      <c r="E3471" t="s">
        <v>152</v>
      </c>
      <c r="F3471" t="s">
        <v>10214</v>
      </c>
      <c r="G3471" t="s">
        <v>403</v>
      </c>
      <c r="H3471" t="s">
        <v>149</v>
      </c>
      <c r="I3471" t="s">
        <v>136</v>
      </c>
      <c r="J3471" t="s">
        <v>137</v>
      </c>
      <c r="K3471" t="s">
        <v>138</v>
      </c>
      <c r="L3471" t="s">
        <v>10215</v>
      </c>
      <c r="M3471" t="s">
        <v>10216</v>
      </c>
      <c r="N3471">
        <v>0.76722222200000001</v>
      </c>
      <c r="O3471">
        <v>0</v>
      </c>
      <c r="P3471">
        <v>60</v>
      </c>
      <c r="Q3471">
        <v>0</v>
      </c>
      <c r="R3471">
        <v>27</v>
      </c>
      <c r="S3471">
        <v>0</v>
      </c>
      <c r="T3471">
        <v>4</v>
      </c>
      <c r="U3471">
        <v>0</v>
      </c>
      <c r="V3471">
        <v>0</v>
      </c>
      <c r="W3471">
        <v>0</v>
      </c>
      <c r="X3471">
        <v>7.076815251510892</v>
      </c>
      <c r="Y3471">
        <v>0</v>
      </c>
      <c r="Z3471">
        <v>0.76697331227972487</v>
      </c>
      <c r="AA3471">
        <v>0</v>
      </c>
      <c r="AB3471">
        <v>1.2746495120255554</v>
      </c>
      <c r="AC3471">
        <v>0</v>
      </c>
      <c r="AD3471">
        <v>0</v>
      </c>
      <c r="AE3471">
        <v>9.1184380758161723</v>
      </c>
    </row>
    <row r="3472" spans="1:31" x14ac:dyDescent="0.25">
      <c r="A3472">
        <v>2419686</v>
      </c>
      <c r="B3472">
        <v>1</v>
      </c>
      <c r="C3472" t="s">
        <v>80</v>
      </c>
      <c r="D3472" t="s">
        <v>94</v>
      </c>
      <c r="E3472" t="s">
        <v>162</v>
      </c>
      <c r="F3472" t="s">
        <v>10217</v>
      </c>
      <c r="G3472" t="s">
        <v>228</v>
      </c>
      <c r="H3472" t="s">
        <v>149</v>
      </c>
      <c r="I3472" t="s">
        <v>136</v>
      </c>
      <c r="J3472" t="s">
        <v>137</v>
      </c>
      <c r="K3472" t="s">
        <v>138</v>
      </c>
      <c r="L3472" t="s">
        <v>10218</v>
      </c>
      <c r="M3472" t="s">
        <v>10219</v>
      </c>
      <c r="N3472">
        <v>2.6161111109999999</v>
      </c>
      <c r="O3472">
        <v>0</v>
      </c>
      <c r="P3472">
        <v>34</v>
      </c>
      <c r="Q3472">
        <v>0</v>
      </c>
      <c r="R3472">
        <v>17</v>
      </c>
      <c r="S3472">
        <v>0</v>
      </c>
      <c r="T3472">
        <v>2</v>
      </c>
      <c r="U3472">
        <v>0</v>
      </c>
      <c r="V3472">
        <v>0</v>
      </c>
      <c r="W3472">
        <v>0</v>
      </c>
      <c r="X3472">
        <v>1.8057792212138999</v>
      </c>
      <c r="Y3472">
        <v>0</v>
      </c>
      <c r="Z3472">
        <v>0.49519529662424994</v>
      </c>
      <c r="AA3472">
        <v>0</v>
      </c>
      <c r="AB3472">
        <v>0</v>
      </c>
      <c r="AC3472">
        <v>0</v>
      </c>
      <c r="AD3472">
        <v>0</v>
      </c>
      <c r="AE3472">
        <v>2.3009745178381498</v>
      </c>
    </row>
    <row r="3473" spans="1:31" x14ac:dyDescent="0.25">
      <c r="A3473">
        <v>2419245</v>
      </c>
      <c r="B3473">
        <v>1</v>
      </c>
      <c r="C3473" t="s">
        <v>80</v>
      </c>
      <c r="D3473" t="s">
        <v>104</v>
      </c>
      <c r="E3473" t="s">
        <v>174</v>
      </c>
      <c r="F3473" t="s">
        <v>10220</v>
      </c>
      <c r="G3473" t="s">
        <v>143</v>
      </c>
      <c r="H3473" t="s">
        <v>135</v>
      </c>
      <c r="I3473" t="s">
        <v>136</v>
      </c>
      <c r="J3473" t="s">
        <v>137</v>
      </c>
      <c r="K3473" t="s">
        <v>138</v>
      </c>
      <c r="L3473" t="s">
        <v>10221</v>
      </c>
      <c r="M3473" t="s">
        <v>10222</v>
      </c>
      <c r="N3473">
        <v>0.564722222</v>
      </c>
      <c r="O3473">
        <v>8</v>
      </c>
      <c r="P3473">
        <v>67</v>
      </c>
      <c r="Q3473">
        <v>57</v>
      </c>
      <c r="R3473">
        <v>200</v>
      </c>
      <c r="S3473">
        <v>20</v>
      </c>
      <c r="T3473">
        <v>47</v>
      </c>
      <c r="U3473">
        <v>17</v>
      </c>
      <c r="V3473">
        <v>1</v>
      </c>
      <c r="W3473">
        <v>0.973891052466475</v>
      </c>
      <c r="X3473">
        <v>3.6098108259508002</v>
      </c>
      <c r="Y3473">
        <v>7.2076362515037866</v>
      </c>
      <c r="Z3473">
        <v>1.5291860577559997</v>
      </c>
      <c r="AA3473">
        <v>42.189905610266145</v>
      </c>
      <c r="AB3473">
        <v>8.6089522491781327</v>
      </c>
      <c r="AC3473">
        <v>2385.6958257855445</v>
      </c>
      <c r="AD3473">
        <v>0.78057105811042504</v>
      </c>
      <c r="AE3473">
        <v>2450.5957788907763</v>
      </c>
    </row>
    <row r="3474" spans="1:31" x14ac:dyDescent="0.25">
      <c r="A3474">
        <v>2419866</v>
      </c>
      <c r="B3474">
        <v>1</v>
      </c>
      <c r="C3474" t="s">
        <v>81</v>
      </c>
      <c r="D3474" t="s">
        <v>117</v>
      </c>
      <c r="E3474" t="s">
        <v>152</v>
      </c>
      <c r="F3474" t="s">
        <v>10223</v>
      </c>
      <c r="G3474" t="s">
        <v>154</v>
      </c>
      <c r="H3474" t="s">
        <v>149</v>
      </c>
      <c r="I3474" t="s">
        <v>136</v>
      </c>
      <c r="J3474" t="s">
        <v>137</v>
      </c>
      <c r="K3474" t="s">
        <v>138</v>
      </c>
      <c r="L3474" t="s">
        <v>10224</v>
      </c>
      <c r="M3474" t="s">
        <v>10225</v>
      </c>
      <c r="N3474">
        <v>0.31444444399999999</v>
      </c>
      <c r="O3474">
        <v>0</v>
      </c>
      <c r="P3474">
        <v>29</v>
      </c>
      <c r="Q3474">
        <v>0</v>
      </c>
      <c r="R3474">
        <v>1</v>
      </c>
      <c r="S3474">
        <v>0</v>
      </c>
      <c r="T3474">
        <v>1</v>
      </c>
      <c r="U3474">
        <v>0</v>
      </c>
      <c r="V3474">
        <v>0</v>
      </c>
      <c r="W3474">
        <v>0</v>
      </c>
      <c r="X3474">
        <v>0.99422024791920027</v>
      </c>
      <c r="Y3474">
        <v>0</v>
      </c>
      <c r="Z3474">
        <v>8.9055870888833322E-2</v>
      </c>
      <c r="AA3474">
        <v>0</v>
      </c>
      <c r="AB3474">
        <v>9.760844456050001E-3</v>
      </c>
      <c r="AC3474">
        <v>0</v>
      </c>
      <c r="AD3474">
        <v>0</v>
      </c>
      <c r="AE3474">
        <v>1.0930369632640835</v>
      </c>
    </row>
    <row r="3475" spans="1:31" x14ac:dyDescent="0.25">
      <c r="A3475">
        <v>2419534</v>
      </c>
      <c r="B3475">
        <v>1</v>
      </c>
      <c r="C3475" t="s">
        <v>81</v>
      </c>
      <c r="D3475" t="s">
        <v>115</v>
      </c>
      <c r="E3475" t="s">
        <v>162</v>
      </c>
      <c r="F3475" t="s">
        <v>10226</v>
      </c>
      <c r="G3475" t="s">
        <v>164</v>
      </c>
      <c r="H3475" t="s">
        <v>149</v>
      </c>
      <c r="I3475" t="s">
        <v>136</v>
      </c>
      <c r="J3475" t="s">
        <v>137</v>
      </c>
      <c r="K3475" t="s">
        <v>138</v>
      </c>
      <c r="L3475" t="s">
        <v>10227</v>
      </c>
      <c r="M3475" t="s">
        <v>10228</v>
      </c>
      <c r="N3475">
        <v>7.1825000000000001</v>
      </c>
      <c r="O3475">
        <v>0</v>
      </c>
      <c r="P3475">
        <v>4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2.5208074767307505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2.5208074767307505</v>
      </c>
    </row>
    <row r="3476" spans="1:31" x14ac:dyDescent="0.25">
      <c r="A3476">
        <v>2419202</v>
      </c>
      <c r="B3476">
        <v>1</v>
      </c>
      <c r="C3476" t="s">
        <v>80</v>
      </c>
      <c r="D3476" t="s">
        <v>103</v>
      </c>
      <c r="E3476" t="s">
        <v>146</v>
      </c>
      <c r="F3476" t="s">
        <v>10229</v>
      </c>
      <c r="G3476" t="s">
        <v>148</v>
      </c>
      <c r="H3476" t="s">
        <v>149</v>
      </c>
      <c r="I3476" t="s">
        <v>136</v>
      </c>
      <c r="J3476" t="s">
        <v>137</v>
      </c>
      <c r="K3476" t="s">
        <v>138</v>
      </c>
      <c r="L3476" t="s">
        <v>10230</v>
      </c>
      <c r="M3476" t="s">
        <v>10231</v>
      </c>
      <c r="N3476">
        <v>0.84750000000000003</v>
      </c>
      <c r="O3476">
        <v>0</v>
      </c>
      <c r="P3476">
        <v>5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0.72006833462849995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0.72006833462849995</v>
      </c>
    </row>
    <row r="3477" spans="1:31" x14ac:dyDescent="0.25">
      <c r="A3477">
        <v>2418893</v>
      </c>
      <c r="B3477">
        <v>1</v>
      </c>
      <c r="C3477" t="s">
        <v>80</v>
      </c>
      <c r="D3477" t="s">
        <v>93</v>
      </c>
      <c r="E3477" t="s">
        <v>146</v>
      </c>
      <c r="F3477" t="s">
        <v>10232</v>
      </c>
      <c r="G3477" t="s">
        <v>199</v>
      </c>
      <c r="H3477" t="s">
        <v>149</v>
      </c>
      <c r="I3477" t="s">
        <v>136</v>
      </c>
      <c r="J3477" t="s">
        <v>137</v>
      </c>
      <c r="K3477" t="s">
        <v>138</v>
      </c>
      <c r="L3477" t="s">
        <v>10233</v>
      </c>
      <c r="M3477" t="s">
        <v>10234</v>
      </c>
      <c r="N3477">
        <v>1.9083333330000001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2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0.70386826814535008</v>
      </c>
      <c r="AC3477">
        <v>0</v>
      </c>
      <c r="AD3477">
        <v>0</v>
      </c>
      <c r="AE3477">
        <v>0.70386826814535008</v>
      </c>
    </row>
    <row r="3478" spans="1:31" x14ac:dyDescent="0.25">
      <c r="A3478">
        <v>2419225</v>
      </c>
      <c r="B3478">
        <v>1</v>
      </c>
      <c r="C3478" t="s">
        <v>80</v>
      </c>
      <c r="D3478" t="s">
        <v>84</v>
      </c>
      <c r="E3478" t="s">
        <v>146</v>
      </c>
      <c r="F3478" t="s">
        <v>10235</v>
      </c>
      <c r="G3478" t="s">
        <v>199</v>
      </c>
      <c r="H3478" t="s">
        <v>149</v>
      </c>
      <c r="I3478" t="s">
        <v>136</v>
      </c>
      <c r="J3478" t="s">
        <v>137</v>
      </c>
      <c r="K3478" t="s">
        <v>138</v>
      </c>
      <c r="L3478" t="s">
        <v>10236</v>
      </c>
      <c r="M3478" t="s">
        <v>10237</v>
      </c>
      <c r="N3478">
        <v>2.6347222220000002</v>
      </c>
      <c r="O3478">
        <v>0</v>
      </c>
      <c r="P3478">
        <v>9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5.1012848557850674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5.1012848557850674</v>
      </c>
    </row>
    <row r="3479" spans="1:31" x14ac:dyDescent="0.25">
      <c r="A3479">
        <v>2419039</v>
      </c>
      <c r="B3479">
        <v>1</v>
      </c>
      <c r="C3479" t="s">
        <v>80</v>
      </c>
      <c r="D3479" t="s">
        <v>107</v>
      </c>
      <c r="E3479" t="s">
        <v>174</v>
      </c>
      <c r="F3479" t="s">
        <v>10238</v>
      </c>
      <c r="G3479" t="s">
        <v>143</v>
      </c>
      <c r="H3479" t="s">
        <v>135</v>
      </c>
      <c r="I3479" t="s">
        <v>136</v>
      </c>
      <c r="J3479" t="s">
        <v>137</v>
      </c>
      <c r="K3479" t="s">
        <v>138</v>
      </c>
      <c r="L3479" t="s">
        <v>10239</v>
      </c>
      <c r="M3479" t="s">
        <v>10240</v>
      </c>
      <c r="N3479">
        <v>0.58499999999999996</v>
      </c>
      <c r="O3479">
        <v>0</v>
      </c>
      <c r="P3479">
        <v>5375</v>
      </c>
      <c r="Q3479">
        <v>0</v>
      </c>
      <c r="R3479">
        <v>2</v>
      </c>
      <c r="S3479">
        <v>2</v>
      </c>
      <c r="T3479">
        <v>521</v>
      </c>
      <c r="U3479">
        <v>0</v>
      </c>
      <c r="V3479">
        <v>0</v>
      </c>
      <c r="W3479">
        <v>0</v>
      </c>
      <c r="X3479">
        <v>547.76790973089908</v>
      </c>
      <c r="Y3479">
        <v>0</v>
      </c>
      <c r="Z3479">
        <v>0.27920416360005001</v>
      </c>
      <c r="AA3479">
        <v>1.7461758344004001</v>
      </c>
      <c r="AB3479">
        <v>320.85834173919591</v>
      </c>
      <c r="AC3479">
        <v>0</v>
      </c>
      <c r="AD3479">
        <v>0</v>
      </c>
      <c r="AE3479">
        <v>870.6516314680955</v>
      </c>
    </row>
    <row r="3480" spans="1:31" x14ac:dyDescent="0.25">
      <c r="A3480">
        <v>2419726</v>
      </c>
      <c r="B3480">
        <v>1</v>
      </c>
      <c r="C3480" t="s">
        <v>81</v>
      </c>
      <c r="D3480" t="s">
        <v>117</v>
      </c>
      <c r="E3480" t="s">
        <v>162</v>
      </c>
      <c r="F3480" t="s">
        <v>10241</v>
      </c>
      <c r="G3480" t="s">
        <v>164</v>
      </c>
      <c r="H3480" t="s">
        <v>149</v>
      </c>
      <c r="I3480" t="s">
        <v>136</v>
      </c>
      <c r="J3480" t="s">
        <v>137</v>
      </c>
      <c r="K3480" t="s">
        <v>138</v>
      </c>
      <c r="L3480" t="s">
        <v>10242</v>
      </c>
      <c r="M3480" t="s">
        <v>10243</v>
      </c>
      <c r="N3480">
        <v>3.2241666659999999</v>
      </c>
      <c r="O3480">
        <v>0</v>
      </c>
      <c r="P3480">
        <v>0</v>
      </c>
      <c r="Q3480">
        <v>0</v>
      </c>
      <c r="R3480">
        <v>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</row>
    <row r="3481" spans="1:31" x14ac:dyDescent="0.25">
      <c r="A3481">
        <v>2419603</v>
      </c>
      <c r="B3481">
        <v>1</v>
      </c>
      <c r="C3481" t="s">
        <v>80</v>
      </c>
      <c r="D3481" t="s">
        <v>87</v>
      </c>
      <c r="E3481" t="s">
        <v>146</v>
      </c>
      <c r="F3481" t="s">
        <v>10244</v>
      </c>
      <c r="G3481" t="s">
        <v>148</v>
      </c>
      <c r="H3481" t="s">
        <v>149</v>
      </c>
      <c r="I3481" t="s">
        <v>136</v>
      </c>
      <c r="J3481" t="s">
        <v>137</v>
      </c>
      <c r="K3481" t="s">
        <v>138</v>
      </c>
      <c r="L3481" t="s">
        <v>10245</v>
      </c>
      <c r="M3481" t="s">
        <v>10246</v>
      </c>
      <c r="N3481">
        <v>1.415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0.23530326470640001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0.23530326470640001</v>
      </c>
    </row>
    <row r="3482" spans="1:31" x14ac:dyDescent="0.25">
      <c r="A3482">
        <v>2418770</v>
      </c>
      <c r="B3482">
        <v>1</v>
      </c>
      <c r="C3482" t="s">
        <v>80</v>
      </c>
      <c r="D3482" t="s">
        <v>90</v>
      </c>
      <c r="E3482" t="s">
        <v>146</v>
      </c>
      <c r="F3482" t="s">
        <v>10247</v>
      </c>
      <c r="G3482" t="s">
        <v>148</v>
      </c>
      <c r="H3482" t="s">
        <v>149</v>
      </c>
      <c r="I3482" t="s">
        <v>136</v>
      </c>
      <c r="J3482" t="s">
        <v>137</v>
      </c>
      <c r="K3482" t="s">
        <v>138</v>
      </c>
      <c r="L3482" t="s">
        <v>10248</v>
      </c>
      <c r="M3482" t="s">
        <v>10249</v>
      </c>
      <c r="N3482">
        <v>1.4669444439999999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0.31733974458156666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0.31733974458156666</v>
      </c>
    </row>
    <row r="3483" spans="1:31" x14ac:dyDescent="0.25">
      <c r="A3483">
        <v>2419325</v>
      </c>
      <c r="B3483">
        <v>1</v>
      </c>
      <c r="C3483" t="s">
        <v>80</v>
      </c>
      <c r="D3483" t="s">
        <v>102</v>
      </c>
      <c r="E3483" t="s">
        <v>152</v>
      </c>
      <c r="F3483" t="s">
        <v>10250</v>
      </c>
      <c r="G3483" t="s">
        <v>403</v>
      </c>
      <c r="H3483" t="s">
        <v>149</v>
      </c>
      <c r="I3483" t="s">
        <v>136</v>
      </c>
      <c r="J3483" t="s">
        <v>137</v>
      </c>
      <c r="K3483" t="s">
        <v>138</v>
      </c>
      <c r="L3483" t="s">
        <v>10251</v>
      </c>
      <c r="M3483" t="s">
        <v>10252</v>
      </c>
      <c r="N3483">
        <v>1.219166666</v>
      </c>
      <c r="O3483">
        <v>0</v>
      </c>
      <c r="P3483">
        <v>20</v>
      </c>
      <c r="Q3483">
        <v>0</v>
      </c>
      <c r="R3483">
        <v>43</v>
      </c>
      <c r="S3483">
        <v>0</v>
      </c>
      <c r="T3483">
        <v>13</v>
      </c>
      <c r="U3483">
        <v>0</v>
      </c>
      <c r="V3483">
        <v>0</v>
      </c>
      <c r="W3483">
        <v>0</v>
      </c>
      <c r="X3483">
        <v>0.67791597624125011</v>
      </c>
      <c r="Y3483">
        <v>0</v>
      </c>
      <c r="Z3483">
        <v>0.25507760171860833</v>
      </c>
      <c r="AA3483">
        <v>0</v>
      </c>
      <c r="AB3483">
        <v>27.549756473161256</v>
      </c>
      <c r="AC3483">
        <v>0</v>
      </c>
      <c r="AD3483">
        <v>0</v>
      </c>
      <c r="AE3483">
        <v>28.482750051121116</v>
      </c>
    </row>
    <row r="3484" spans="1:31" x14ac:dyDescent="0.25">
      <c r="A3484">
        <v>2419079</v>
      </c>
      <c r="B3484">
        <v>1</v>
      </c>
      <c r="C3484" t="s">
        <v>81</v>
      </c>
      <c r="D3484" t="s">
        <v>128</v>
      </c>
      <c r="E3484" t="s">
        <v>174</v>
      </c>
      <c r="F3484" t="s">
        <v>8364</v>
      </c>
      <c r="G3484" t="s">
        <v>168</v>
      </c>
      <c r="H3484" t="s">
        <v>135</v>
      </c>
      <c r="I3484" t="s">
        <v>136</v>
      </c>
      <c r="J3484" t="s">
        <v>3</v>
      </c>
      <c r="K3484" t="s">
        <v>138</v>
      </c>
      <c r="L3484" t="s">
        <v>10253</v>
      </c>
      <c r="M3484" t="s">
        <v>10254</v>
      </c>
      <c r="N3484">
        <v>0.343888888</v>
      </c>
      <c r="O3484">
        <v>103</v>
      </c>
      <c r="P3484">
        <v>19971</v>
      </c>
      <c r="Q3484">
        <v>587</v>
      </c>
      <c r="R3484">
        <v>565</v>
      </c>
      <c r="S3484">
        <v>96</v>
      </c>
      <c r="T3484">
        <v>1713</v>
      </c>
      <c r="U3484">
        <v>16</v>
      </c>
      <c r="V3484">
        <v>1</v>
      </c>
      <c r="W3484">
        <v>7.1179217744484111</v>
      </c>
      <c r="X3484">
        <v>1083.2051074281935</v>
      </c>
      <c r="Y3484">
        <v>80.646812553696876</v>
      </c>
      <c r="Z3484">
        <v>37.916797847436243</v>
      </c>
      <c r="AA3484">
        <v>339.33014751541992</v>
      </c>
      <c r="AB3484">
        <v>469.93254114056168</v>
      </c>
      <c r="AC3484">
        <v>1102.0413989566946</v>
      </c>
      <c r="AD3484">
        <v>7.0712484352999505</v>
      </c>
      <c r="AE3484">
        <v>3127.2619756517511</v>
      </c>
    </row>
    <row r="3485" spans="1:31" x14ac:dyDescent="0.25">
      <c r="A3485">
        <v>2419411</v>
      </c>
      <c r="B3485">
        <v>1</v>
      </c>
      <c r="C3485" t="s">
        <v>80</v>
      </c>
      <c r="D3485" t="s">
        <v>103</v>
      </c>
      <c r="E3485" t="s">
        <v>152</v>
      </c>
      <c r="F3485" t="s">
        <v>10255</v>
      </c>
      <c r="G3485" t="s">
        <v>154</v>
      </c>
      <c r="H3485" t="s">
        <v>149</v>
      </c>
      <c r="I3485" t="s">
        <v>136</v>
      </c>
      <c r="J3485" t="s">
        <v>137</v>
      </c>
      <c r="K3485" t="s">
        <v>138</v>
      </c>
      <c r="L3485" t="s">
        <v>10256</v>
      </c>
      <c r="M3485" t="s">
        <v>10257</v>
      </c>
      <c r="N3485">
        <v>0.56305555500000004</v>
      </c>
      <c r="O3485">
        <v>0</v>
      </c>
      <c r="P3485">
        <v>255</v>
      </c>
      <c r="Q3485">
        <v>0</v>
      </c>
      <c r="R3485">
        <v>0</v>
      </c>
      <c r="S3485">
        <v>0</v>
      </c>
      <c r="T3485">
        <v>33</v>
      </c>
      <c r="U3485">
        <v>0</v>
      </c>
      <c r="V3485">
        <v>0</v>
      </c>
      <c r="W3485">
        <v>0</v>
      </c>
      <c r="X3485">
        <v>31.879650199325823</v>
      </c>
      <c r="Y3485">
        <v>0</v>
      </c>
      <c r="Z3485">
        <v>0</v>
      </c>
      <c r="AA3485">
        <v>0</v>
      </c>
      <c r="AB3485">
        <v>18.010883306412172</v>
      </c>
      <c r="AC3485">
        <v>0</v>
      </c>
      <c r="AD3485">
        <v>0</v>
      </c>
      <c r="AE3485">
        <v>49.890533505737992</v>
      </c>
    </row>
    <row r="3486" spans="1:31" x14ac:dyDescent="0.25">
      <c r="A3486">
        <v>2418638</v>
      </c>
      <c r="B3486">
        <v>1</v>
      </c>
      <c r="C3486" t="s">
        <v>80</v>
      </c>
      <c r="D3486" t="s">
        <v>85</v>
      </c>
      <c r="E3486" t="s">
        <v>152</v>
      </c>
      <c r="F3486" t="s">
        <v>10258</v>
      </c>
      <c r="G3486" t="s">
        <v>1488</v>
      </c>
      <c r="H3486" t="s">
        <v>149</v>
      </c>
      <c r="I3486" t="s">
        <v>136</v>
      </c>
      <c r="J3486" t="s">
        <v>137</v>
      </c>
      <c r="K3486" t="s">
        <v>138</v>
      </c>
      <c r="L3486" t="s">
        <v>10259</v>
      </c>
      <c r="M3486" t="s">
        <v>10260</v>
      </c>
      <c r="N3486">
        <v>1.207222222</v>
      </c>
      <c r="O3486">
        <v>0</v>
      </c>
      <c r="P3486">
        <v>537</v>
      </c>
      <c r="Q3486">
        <v>0</v>
      </c>
      <c r="R3486">
        <v>0</v>
      </c>
      <c r="S3486">
        <v>0</v>
      </c>
      <c r="T3486">
        <v>60</v>
      </c>
      <c r="U3486">
        <v>0</v>
      </c>
      <c r="V3486">
        <v>0</v>
      </c>
      <c r="W3486">
        <v>0</v>
      </c>
      <c r="X3486">
        <v>131.14202142046898</v>
      </c>
      <c r="Y3486">
        <v>0</v>
      </c>
      <c r="Z3486">
        <v>0</v>
      </c>
      <c r="AA3486">
        <v>0</v>
      </c>
      <c r="AB3486">
        <v>37.59787478862772</v>
      </c>
      <c r="AC3486">
        <v>0</v>
      </c>
      <c r="AD3486">
        <v>0</v>
      </c>
      <c r="AE3486">
        <v>168.73989620909668</v>
      </c>
    </row>
    <row r="3487" spans="1:31" x14ac:dyDescent="0.25">
      <c r="A3487">
        <v>2419265</v>
      </c>
      <c r="B3487">
        <v>1</v>
      </c>
      <c r="C3487" t="s">
        <v>80</v>
      </c>
      <c r="D3487" t="s">
        <v>104</v>
      </c>
      <c r="E3487" t="s">
        <v>132</v>
      </c>
      <c r="F3487" t="s">
        <v>10261</v>
      </c>
      <c r="G3487" t="s">
        <v>215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10262</v>
      </c>
      <c r="M3487" t="s">
        <v>10263</v>
      </c>
      <c r="N3487">
        <v>4.2152777769999998</v>
      </c>
      <c r="O3487">
        <v>0</v>
      </c>
      <c r="P3487">
        <v>2</v>
      </c>
      <c r="Q3487">
        <v>0</v>
      </c>
      <c r="R3487">
        <v>9</v>
      </c>
      <c r="S3487">
        <v>0</v>
      </c>
      <c r="T3487">
        <v>5</v>
      </c>
      <c r="U3487">
        <v>0</v>
      </c>
      <c r="V3487">
        <v>0</v>
      </c>
      <c r="W3487">
        <v>0</v>
      </c>
      <c r="X3487">
        <v>0.93657522455633335</v>
      </c>
      <c r="Y3487">
        <v>0</v>
      </c>
      <c r="Z3487">
        <v>2.2516877567166669E-2</v>
      </c>
      <c r="AA3487">
        <v>0</v>
      </c>
      <c r="AB3487">
        <v>6.5989063687692369</v>
      </c>
      <c r="AC3487">
        <v>0</v>
      </c>
      <c r="AD3487">
        <v>0</v>
      </c>
      <c r="AE3487">
        <v>7.5579984708927368</v>
      </c>
    </row>
    <row r="3488" spans="1:31" x14ac:dyDescent="0.25">
      <c r="A3488">
        <v>2418724</v>
      </c>
      <c r="B3488">
        <v>1</v>
      </c>
      <c r="C3488" t="s">
        <v>81</v>
      </c>
      <c r="D3488" t="s">
        <v>128</v>
      </c>
      <c r="E3488" t="s">
        <v>162</v>
      </c>
      <c r="F3488" t="s">
        <v>531</v>
      </c>
      <c r="G3488" t="s">
        <v>164</v>
      </c>
      <c r="H3488" t="s">
        <v>149</v>
      </c>
      <c r="I3488" t="s">
        <v>136</v>
      </c>
      <c r="J3488" t="s">
        <v>137</v>
      </c>
      <c r="K3488" t="s">
        <v>138</v>
      </c>
      <c r="L3488" t="s">
        <v>10264</v>
      </c>
      <c r="M3488" t="s">
        <v>10265</v>
      </c>
      <c r="N3488">
        <v>1.2566666660000001</v>
      </c>
      <c r="O3488">
        <v>0</v>
      </c>
      <c r="P3488">
        <v>8</v>
      </c>
      <c r="Q3488">
        <v>0</v>
      </c>
      <c r="R3488">
        <v>0</v>
      </c>
      <c r="S3488">
        <v>0</v>
      </c>
      <c r="T3488">
        <v>2</v>
      </c>
      <c r="U3488">
        <v>0</v>
      </c>
      <c r="V3488">
        <v>0</v>
      </c>
      <c r="W3488">
        <v>0</v>
      </c>
      <c r="X3488">
        <v>0.81596699149459995</v>
      </c>
      <c r="Y3488">
        <v>0</v>
      </c>
      <c r="Z3488">
        <v>0</v>
      </c>
      <c r="AA3488">
        <v>0</v>
      </c>
      <c r="AB3488">
        <v>2.0640656466378222</v>
      </c>
      <c r="AC3488">
        <v>0</v>
      </c>
      <c r="AD3488">
        <v>0</v>
      </c>
      <c r="AE3488">
        <v>2.8800326381324224</v>
      </c>
    </row>
    <row r="3489" spans="1:31" x14ac:dyDescent="0.25">
      <c r="A3489">
        <v>2419620</v>
      </c>
      <c r="B3489">
        <v>1</v>
      </c>
      <c r="C3489" t="s">
        <v>81</v>
      </c>
      <c r="D3489" t="s">
        <v>113</v>
      </c>
      <c r="E3489" t="s">
        <v>141</v>
      </c>
      <c r="F3489" t="s">
        <v>10266</v>
      </c>
      <c r="G3489" t="s">
        <v>143</v>
      </c>
      <c r="H3489" t="s">
        <v>135</v>
      </c>
      <c r="I3489" t="s">
        <v>136</v>
      </c>
      <c r="J3489" t="s">
        <v>137</v>
      </c>
      <c r="K3489" t="s">
        <v>138</v>
      </c>
      <c r="L3489" t="s">
        <v>10267</v>
      </c>
      <c r="M3489" t="s">
        <v>10268</v>
      </c>
      <c r="N3489">
        <v>0.97027777699999995</v>
      </c>
      <c r="O3489">
        <v>0</v>
      </c>
      <c r="P3489">
        <v>161</v>
      </c>
      <c r="Q3489">
        <v>26</v>
      </c>
      <c r="R3489">
        <v>60</v>
      </c>
      <c r="S3489">
        <v>0</v>
      </c>
      <c r="T3489">
        <v>6</v>
      </c>
      <c r="U3489">
        <v>0</v>
      </c>
      <c r="V3489">
        <v>0</v>
      </c>
      <c r="W3489">
        <v>0</v>
      </c>
      <c r="X3489">
        <v>30.017035103190178</v>
      </c>
      <c r="Y3489">
        <v>7.1919707811118156</v>
      </c>
      <c r="Z3489">
        <v>4.6093328298837548</v>
      </c>
      <c r="AA3489">
        <v>0</v>
      </c>
      <c r="AB3489">
        <v>2.1024399287412088</v>
      </c>
      <c r="AC3489">
        <v>0</v>
      </c>
      <c r="AD3489">
        <v>0</v>
      </c>
      <c r="AE3489">
        <v>43.920778642926962</v>
      </c>
    </row>
    <row r="3490" spans="1:31" x14ac:dyDescent="0.25">
      <c r="A3490">
        <v>2418784</v>
      </c>
      <c r="B3490">
        <v>1</v>
      </c>
      <c r="C3490" t="s">
        <v>81</v>
      </c>
      <c r="D3490" t="s">
        <v>128</v>
      </c>
      <c r="E3490" t="s">
        <v>146</v>
      </c>
      <c r="F3490" t="s">
        <v>10269</v>
      </c>
      <c r="G3490" t="s">
        <v>282</v>
      </c>
      <c r="H3490" t="s">
        <v>149</v>
      </c>
      <c r="I3490" t="s">
        <v>136</v>
      </c>
      <c r="J3490" t="s">
        <v>137</v>
      </c>
      <c r="K3490" t="s">
        <v>138</v>
      </c>
      <c r="L3490" t="s">
        <v>10270</v>
      </c>
      <c r="M3490" t="s">
        <v>10271</v>
      </c>
      <c r="N3490">
        <v>1.2925</v>
      </c>
      <c r="O3490">
        <v>0</v>
      </c>
      <c r="P3490">
        <v>11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2.9975805042278005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2.9975805042278005</v>
      </c>
    </row>
    <row r="3491" spans="1:31" x14ac:dyDescent="0.25">
      <c r="A3491">
        <v>2419471</v>
      </c>
      <c r="B3491">
        <v>1</v>
      </c>
      <c r="C3491" t="s">
        <v>81</v>
      </c>
      <c r="D3491" t="s">
        <v>128</v>
      </c>
      <c r="E3491" t="s">
        <v>146</v>
      </c>
      <c r="F3491" t="s">
        <v>10272</v>
      </c>
      <c r="G3491" t="s">
        <v>148</v>
      </c>
      <c r="H3491" t="s">
        <v>149</v>
      </c>
      <c r="I3491" t="s">
        <v>136</v>
      </c>
      <c r="J3491" t="s">
        <v>137</v>
      </c>
      <c r="K3491" t="s">
        <v>138</v>
      </c>
      <c r="L3491" t="s">
        <v>10273</v>
      </c>
      <c r="M3491" t="s">
        <v>10274</v>
      </c>
      <c r="N3491">
        <v>4.1405555549999997</v>
      </c>
      <c r="O3491">
        <v>0</v>
      </c>
      <c r="P3491">
        <v>4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3.3252456532954162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3.3252456532954162</v>
      </c>
    </row>
    <row r="3492" spans="1:31" x14ac:dyDescent="0.25">
      <c r="A3492">
        <v>2418976</v>
      </c>
      <c r="B3492">
        <v>1</v>
      </c>
      <c r="C3492" t="s">
        <v>80</v>
      </c>
      <c r="D3492" t="s">
        <v>94</v>
      </c>
      <c r="E3492" t="s">
        <v>152</v>
      </c>
      <c r="F3492" t="s">
        <v>10275</v>
      </c>
      <c r="G3492" t="s">
        <v>154</v>
      </c>
      <c r="H3492" t="s">
        <v>149</v>
      </c>
      <c r="I3492" t="s">
        <v>136</v>
      </c>
      <c r="J3492" t="s">
        <v>137</v>
      </c>
      <c r="K3492" t="s">
        <v>138</v>
      </c>
      <c r="L3492" t="s">
        <v>10276</v>
      </c>
      <c r="M3492" t="s">
        <v>10277</v>
      </c>
      <c r="N3492">
        <v>0.37583333299999999</v>
      </c>
      <c r="O3492">
        <v>0</v>
      </c>
      <c r="P3492">
        <v>110</v>
      </c>
      <c r="Q3492">
        <v>0</v>
      </c>
      <c r="R3492">
        <v>3</v>
      </c>
      <c r="S3492">
        <v>0</v>
      </c>
      <c r="T3492">
        <v>13</v>
      </c>
      <c r="U3492">
        <v>0</v>
      </c>
      <c r="V3492">
        <v>0</v>
      </c>
      <c r="W3492">
        <v>0</v>
      </c>
      <c r="X3492">
        <v>6.1479123442879944</v>
      </c>
      <c r="Y3492">
        <v>0</v>
      </c>
      <c r="Z3492">
        <v>0.13892210192437501</v>
      </c>
      <c r="AA3492">
        <v>0</v>
      </c>
      <c r="AB3492">
        <v>3.2164683044732341</v>
      </c>
      <c r="AC3492">
        <v>0</v>
      </c>
      <c r="AD3492">
        <v>0</v>
      </c>
      <c r="AE3492">
        <v>9.5033027506856023</v>
      </c>
    </row>
    <row r="3493" spans="1:31" x14ac:dyDescent="0.25">
      <c r="A3493">
        <v>2419119</v>
      </c>
      <c r="B3493">
        <v>1</v>
      </c>
      <c r="C3493" t="s">
        <v>81</v>
      </c>
      <c r="D3493" t="s">
        <v>121</v>
      </c>
      <c r="E3493" t="s">
        <v>141</v>
      </c>
      <c r="F3493" t="s">
        <v>7765</v>
      </c>
      <c r="G3493" t="s">
        <v>143</v>
      </c>
      <c r="H3493" t="s">
        <v>135</v>
      </c>
      <c r="I3493" t="s">
        <v>136</v>
      </c>
      <c r="J3493" t="s">
        <v>137</v>
      </c>
      <c r="K3493" t="s">
        <v>138</v>
      </c>
      <c r="L3493" t="s">
        <v>10278</v>
      </c>
      <c r="M3493" t="s">
        <v>10279</v>
      </c>
      <c r="N3493">
        <v>1.253333333</v>
      </c>
      <c r="O3493">
        <v>3</v>
      </c>
      <c r="P3493">
        <v>285</v>
      </c>
      <c r="Q3493">
        <v>4</v>
      </c>
      <c r="R3493">
        <v>36</v>
      </c>
      <c r="S3493">
        <v>3</v>
      </c>
      <c r="T3493">
        <v>14</v>
      </c>
      <c r="U3493">
        <v>0</v>
      </c>
      <c r="V3493">
        <v>0</v>
      </c>
      <c r="W3493">
        <v>0.72898958516700008</v>
      </c>
      <c r="X3493">
        <v>42.434293092385055</v>
      </c>
      <c r="Y3493">
        <v>1.4387274924510001</v>
      </c>
      <c r="Z3493">
        <v>3.083397031425533</v>
      </c>
      <c r="AA3493">
        <v>20.77510221916927</v>
      </c>
      <c r="AB3493">
        <v>19.411404722361787</v>
      </c>
      <c r="AC3493">
        <v>0</v>
      </c>
      <c r="AD3493">
        <v>0</v>
      </c>
      <c r="AE3493">
        <v>87.871914142959639</v>
      </c>
    </row>
    <row r="3494" spans="1:31" x14ac:dyDescent="0.25">
      <c r="A3494">
        <v>2418787</v>
      </c>
      <c r="B3494">
        <v>1</v>
      </c>
      <c r="C3494" t="s">
        <v>81</v>
      </c>
      <c r="D3494" t="s">
        <v>114</v>
      </c>
      <c r="E3494" t="s">
        <v>132</v>
      </c>
      <c r="F3494" t="s">
        <v>10280</v>
      </c>
      <c r="G3494" t="s">
        <v>4499</v>
      </c>
      <c r="H3494" t="s">
        <v>135</v>
      </c>
      <c r="I3494" t="s">
        <v>136</v>
      </c>
      <c r="J3494" t="s">
        <v>137</v>
      </c>
      <c r="K3494" t="s">
        <v>138</v>
      </c>
      <c r="L3494" t="s">
        <v>10281</v>
      </c>
      <c r="M3494" t="s">
        <v>10282</v>
      </c>
      <c r="N3494">
        <v>1.0802777770000001</v>
      </c>
      <c r="O3494">
        <v>0</v>
      </c>
      <c r="P3494">
        <v>28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1.7295952690612582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1.7295952690612582</v>
      </c>
    </row>
    <row r="3495" spans="1:31" x14ac:dyDescent="0.25">
      <c r="A3495">
        <v>2419285</v>
      </c>
      <c r="B3495">
        <v>1</v>
      </c>
      <c r="C3495" t="s">
        <v>80</v>
      </c>
      <c r="D3495" t="s">
        <v>94</v>
      </c>
      <c r="E3495" t="s">
        <v>146</v>
      </c>
      <c r="F3495" t="s">
        <v>10283</v>
      </c>
      <c r="G3495" t="s">
        <v>148</v>
      </c>
      <c r="H3495" t="s">
        <v>149</v>
      </c>
      <c r="I3495" t="s">
        <v>136</v>
      </c>
      <c r="J3495" t="s">
        <v>137</v>
      </c>
      <c r="K3495" t="s">
        <v>138</v>
      </c>
      <c r="L3495" t="s">
        <v>10284</v>
      </c>
      <c r="M3495" t="s">
        <v>10285</v>
      </c>
      <c r="N3495">
        <v>2.4366666659999998</v>
      </c>
      <c r="O3495">
        <v>0</v>
      </c>
      <c r="P3495">
        <v>2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0.68368776542639997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0.68368776542639997</v>
      </c>
    </row>
    <row r="3496" spans="1:31" x14ac:dyDescent="0.25">
      <c r="A3496">
        <v>2418764</v>
      </c>
      <c r="B3496">
        <v>1</v>
      </c>
      <c r="C3496" t="s">
        <v>80</v>
      </c>
      <c r="D3496" t="s">
        <v>82</v>
      </c>
      <c r="E3496" t="s">
        <v>288</v>
      </c>
      <c r="F3496" t="s">
        <v>10286</v>
      </c>
      <c r="G3496" t="s">
        <v>593</v>
      </c>
      <c r="H3496" t="s">
        <v>149</v>
      </c>
      <c r="I3496" t="s">
        <v>136</v>
      </c>
      <c r="J3496" t="s">
        <v>137</v>
      </c>
      <c r="K3496" t="s">
        <v>138</v>
      </c>
      <c r="L3496" t="s">
        <v>10287</v>
      </c>
      <c r="M3496" t="s">
        <v>10288</v>
      </c>
      <c r="N3496">
        <v>5.6630555549999997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4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12.970389251532518</v>
      </c>
      <c r="AC3496">
        <v>0</v>
      </c>
      <c r="AD3496">
        <v>0</v>
      </c>
      <c r="AE3496">
        <v>12.970389251532518</v>
      </c>
    </row>
    <row r="3497" spans="1:31" x14ac:dyDescent="0.25">
      <c r="A3497">
        <v>2419142</v>
      </c>
      <c r="B3497">
        <v>1</v>
      </c>
      <c r="C3497" t="s">
        <v>80</v>
      </c>
      <c r="D3497" t="s">
        <v>92</v>
      </c>
      <c r="E3497" t="s">
        <v>146</v>
      </c>
      <c r="F3497" t="s">
        <v>10289</v>
      </c>
      <c r="G3497" t="s">
        <v>148</v>
      </c>
      <c r="H3497" t="s">
        <v>149</v>
      </c>
      <c r="I3497" t="s">
        <v>136</v>
      </c>
      <c r="J3497" t="s">
        <v>137</v>
      </c>
      <c r="K3497" t="s">
        <v>138</v>
      </c>
      <c r="L3497" t="s">
        <v>10290</v>
      </c>
      <c r="M3497" t="s">
        <v>10291</v>
      </c>
      <c r="N3497">
        <v>4.1044444440000003</v>
      </c>
      <c r="O3497">
        <v>0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</row>
    <row r="3498" spans="1:31" x14ac:dyDescent="0.25">
      <c r="A3498">
        <v>2419789</v>
      </c>
      <c r="B3498">
        <v>1</v>
      </c>
      <c r="C3498" t="s">
        <v>80</v>
      </c>
      <c r="D3498" t="s">
        <v>82</v>
      </c>
      <c r="E3498" t="s">
        <v>288</v>
      </c>
      <c r="F3498" t="s">
        <v>10292</v>
      </c>
      <c r="G3498" t="s">
        <v>325</v>
      </c>
      <c r="H3498" t="s">
        <v>149</v>
      </c>
      <c r="I3498" t="s">
        <v>136</v>
      </c>
      <c r="J3498" t="s">
        <v>137</v>
      </c>
      <c r="K3498" t="s">
        <v>138</v>
      </c>
      <c r="L3498" t="s">
        <v>10293</v>
      </c>
      <c r="M3498" t="s">
        <v>10294</v>
      </c>
      <c r="N3498">
        <v>1.541111111</v>
      </c>
      <c r="O3498">
        <v>0</v>
      </c>
      <c r="P3498">
        <v>47</v>
      </c>
      <c r="Q3498">
        <v>0</v>
      </c>
      <c r="R3498">
        <v>0</v>
      </c>
      <c r="S3498">
        <v>0</v>
      </c>
      <c r="T3498">
        <v>10</v>
      </c>
      <c r="U3498">
        <v>0</v>
      </c>
      <c r="V3498">
        <v>0</v>
      </c>
      <c r="W3498">
        <v>0</v>
      </c>
      <c r="X3498">
        <v>25.19145369709647</v>
      </c>
      <c r="Y3498">
        <v>0</v>
      </c>
      <c r="Z3498">
        <v>0</v>
      </c>
      <c r="AA3498">
        <v>0</v>
      </c>
      <c r="AB3498">
        <v>30.102461228486039</v>
      </c>
      <c r="AC3498">
        <v>0</v>
      </c>
      <c r="AD3498">
        <v>0</v>
      </c>
      <c r="AE3498">
        <v>55.293914925582513</v>
      </c>
    </row>
    <row r="3499" spans="1:31" x14ac:dyDescent="0.25">
      <c r="A3499">
        <v>2419434</v>
      </c>
      <c r="B3499">
        <v>1</v>
      </c>
      <c r="C3499" t="s">
        <v>81</v>
      </c>
      <c r="D3499" t="s">
        <v>127</v>
      </c>
      <c r="E3499" t="s">
        <v>132</v>
      </c>
      <c r="F3499" t="s">
        <v>10295</v>
      </c>
      <c r="G3499" t="s">
        <v>9739</v>
      </c>
      <c r="H3499" t="s">
        <v>135</v>
      </c>
      <c r="I3499" t="s">
        <v>136</v>
      </c>
      <c r="J3499" t="s">
        <v>137</v>
      </c>
      <c r="K3499" t="s">
        <v>138</v>
      </c>
      <c r="L3499" t="s">
        <v>10296</v>
      </c>
      <c r="M3499" t="s">
        <v>10297</v>
      </c>
      <c r="N3499">
        <v>5.5480555550000004</v>
      </c>
      <c r="O3499">
        <v>0</v>
      </c>
      <c r="P3499">
        <v>1554</v>
      </c>
      <c r="Q3499">
        <v>0</v>
      </c>
      <c r="R3499">
        <v>0</v>
      </c>
      <c r="S3499">
        <v>0</v>
      </c>
      <c r="T3499">
        <v>150</v>
      </c>
      <c r="U3499">
        <v>0</v>
      </c>
      <c r="V3499">
        <v>0</v>
      </c>
      <c r="W3499">
        <v>0</v>
      </c>
      <c r="X3499">
        <v>1579.0542587507132</v>
      </c>
      <c r="Y3499">
        <v>0</v>
      </c>
      <c r="Z3499">
        <v>0</v>
      </c>
      <c r="AA3499">
        <v>0</v>
      </c>
      <c r="AB3499">
        <v>880.63351011435384</v>
      </c>
      <c r="AC3499">
        <v>0</v>
      </c>
      <c r="AD3499">
        <v>0</v>
      </c>
      <c r="AE3499">
        <v>2459.687768865067</v>
      </c>
    </row>
    <row r="3500" spans="1:31" x14ac:dyDescent="0.25">
      <c r="A3500">
        <v>2418993</v>
      </c>
      <c r="B3500">
        <v>1</v>
      </c>
      <c r="C3500" t="s">
        <v>80</v>
      </c>
      <c r="D3500" t="s">
        <v>108</v>
      </c>
      <c r="E3500" t="s">
        <v>146</v>
      </c>
      <c r="F3500" t="s">
        <v>10298</v>
      </c>
      <c r="G3500" t="s">
        <v>148</v>
      </c>
      <c r="H3500" t="s">
        <v>149</v>
      </c>
      <c r="I3500" t="s">
        <v>136</v>
      </c>
      <c r="J3500" t="s">
        <v>137</v>
      </c>
      <c r="K3500" t="s">
        <v>138</v>
      </c>
      <c r="L3500" t="s">
        <v>10299</v>
      </c>
      <c r="M3500" t="s">
        <v>10300</v>
      </c>
      <c r="N3500">
        <v>1.616666666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6.4433537932499993E-2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6.4433537932499993E-2</v>
      </c>
    </row>
    <row r="3501" spans="1:31" x14ac:dyDescent="0.25">
      <c r="A3501">
        <v>2419056</v>
      </c>
      <c r="B3501">
        <v>1</v>
      </c>
      <c r="C3501" t="s">
        <v>81</v>
      </c>
      <c r="D3501" t="s">
        <v>120</v>
      </c>
      <c r="E3501" t="s">
        <v>141</v>
      </c>
      <c r="F3501" t="s">
        <v>10301</v>
      </c>
      <c r="G3501" t="s">
        <v>143</v>
      </c>
      <c r="H3501" t="s">
        <v>135</v>
      </c>
      <c r="I3501" t="s">
        <v>136</v>
      </c>
      <c r="J3501" t="s">
        <v>137</v>
      </c>
      <c r="K3501" t="s">
        <v>138</v>
      </c>
      <c r="L3501" t="s">
        <v>10302</v>
      </c>
      <c r="M3501" t="s">
        <v>10303</v>
      </c>
      <c r="N3501">
        <v>0.70083333299999995</v>
      </c>
      <c r="O3501">
        <v>0</v>
      </c>
      <c r="P3501">
        <v>202</v>
      </c>
      <c r="Q3501">
        <v>1</v>
      </c>
      <c r="R3501">
        <v>30</v>
      </c>
      <c r="S3501">
        <v>0</v>
      </c>
      <c r="T3501">
        <v>43</v>
      </c>
      <c r="U3501">
        <v>0</v>
      </c>
      <c r="V3501">
        <v>0</v>
      </c>
      <c r="W3501">
        <v>0</v>
      </c>
      <c r="X3501">
        <v>28.802302490193735</v>
      </c>
      <c r="Y3501">
        <v>0.27905391060035006</v>
      </c>
      <c r="Z3501">
        <v>0.27254352759149997</v>
      </c>
      <c r="AA3501">
        <v>0</v>
      </c>
      <c r="AB3501">
        <v>17.284980595982571</v>
      </c>
      <c r="AC3501">
        <v>0</v>
      </c>
      <c r="AD3501">
        <v>0</v>
      </c>
      <c r="AE3501">
        <v>46.638880524368155</v>
      </c>
    </row>
    <row r="3502" spans="1:31" x14ac:dyDescent="0.25">
      <c r="A3502">
        <v>2419597</v>
      </c>
      <c r="B3502">
        <v>1</v>
      </c>
      <c r="C3502" t="s">
        <v>80</v>
      </c>
      <c r="D3502" t="s">
        <v>92</v>
      </c>
      <c r="E3502" t="s">
        <v>174</v>
      </c>
      <c r="F3502" t="s">
        <v>10304</v>
      </c>
      <c r="G3502" t="s">
        <v>143</v>
      </c>
      <c r="H3502" t="s">
        <v>135</v>
      </c>
      <c r="I3502" t="s">
        <v>136</v>
      </c>
      <c r="J3502" t="s">
        <v>137</v>
      </c>
      <c r="K3502" t="s">
        <v>138</v>
      </c>
      <c r="L3502" t="s">
        <v>10305</v>
      </c>
      <c r="M3502" t="s">
        <v>10306</v>
      </c>
      <c r="N3502">
        <v>0.12694444399999999</v>
      </c>
      <c r="O3502">
        <v>12</v>
      </c>
      <c r="P3502">
        <v>14160</v>
      </c>
      <c r="Q3502">
        <v>30</v>
      </c>
      <c r="R3502">
        <v>827</v>
      </c>
      <c r="S3502">
        <v>65</v>
      </c>
      <c r="T3502">
        <v>1570</v>
      </c>
      <c r="U3502">
        <v>2</v>
      </c>
      <c r="V3502">
        <v>6</v>
      </c>
      <c r="W3502">
        <v>30.24872753399254</v>
      </c>
      <c r="X3502">
        <v>511.69212999132634</v>
      </c>
      <c r="Y3502">
        <v>11.661544276802436</v>
      </c>
      <c r="Z3502">
        <v>29.945346604607323</v>
      </c>
      <c r="AA3502">
        <v>106.31389798854669</v>
      </c>
      <c r="AB3502">
        <v>179.32631774226098</v>
      </c>
      <c r="AC3502">
        <v>12.680716571397868</v>
      </c>
      <c r="AD3502">
        <v>4.7841404045934501</v>
      </c>
      <c r="AE3502">
        <v>886.65282111352781</v>
      </c>
    </row>
    <row r="3503" spans="1:31" x14ac:dyDescent="0.25">
      <c r="A3503">
        <v>2419683</v>
      </c>
      <c r="B3503">
        <v>1</v>
      </c>
      <c r="C3503" t="s">
        <v>80</v>
      </c>
      <c r="D3503" t="s">
        <v>97</v>
      </c>
      <c r="E3503" t="s">
        <v>146</v>
      </c>
      <c r="F3503" t="s">
        <v>10307</v>
      </c>
      <c r="G3503" t="s">
        <v>148</v>
      </c>
      <c r="H3503" t="s">
        <v>149</v>
      </c>
      <c r="I3503" t="s">
        <v>136</v>
      </c>
      <c r="J3503" t="s">
        <v>137</v>
      </c>
      <c r="K3503" t="s">
        <v>138</v>
      </c>
      <c r="L3503" t="s">
        <v>10308</v>
      </c>
      <c r="M3503" t="s">
        <v>10309</v>
      </c>
      <c r="N3503">
        <v>9.1116666659999996</v>
      </c>
      <c r="O3503">
        <v>0</v>
      </c>
      <c r="P3503">
        <v>2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6.3824014094737338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6.3824014094737338</v>
      </c>
    </row>
    <row r="3504" spans="1:31" x14ac:dyDescent="0.25">
      <c r="A3504">
        <v>2419348</v>
      </c>
      <c r="B3504">
        <v>1</v>
      </c>
      <c r="C3504" t="s">
        <v>80</v>
      </c>
      <c r="D3504" t="s">
        <v>105</v>
      </c>
      <c r="E3504" t="s">
        <v>152</v>
      </c>
      <c r="F3504" t="s">
        <v>10310</v>
      </c>
      <c r="G3504" t="s">
        <v>4338</v>
      </c>
      <c r="H3504" t="s">
        <v>149</v>
      </c>
      <c r="I3504" t="s">
        <v>136</v>
      </c>
      <c r="J3504" t="s">
        <v>137</v>
      </c>
      <c r="K3504" t="s">
        <v>138</v>
      </c>
      <c r="L3504" t="s">
        <v>10311</v>
      </c>
      <c r="M3504" t="s">
        <v>10312</v>
      </c>
      <c r="N3504">
        <v>1.165</v>
      </c>
      <c r="O3504">
        <v>0</v>
      </c>
      <c r="P3504">
        <v>246</v>
      </c>
      <c r="Q3504">
        <v>0</v>
      </c>
      <c r="R3504">
        <v>4</v>
      </c>
      <c r="S3504">
        <v>0</v>
      </c>
      <c r="T3504">
        <v>26</v>
      </c>
      <c r="U3504">
        <v>0</v>
      </c>
      <c r="V3504">
        <v>0</v>
      </c>
      <c r="W3504">
        <v>0</v>
      </c>
      <c r="X3504">
        <v>52.738584100858574</v>
      </c>
      <c r="Y3504">
        <v>0</v>
      </c>
      <c r="Z3504">
        <v>0.57030743023898334</v>
      </c>
      <c r="AA3504">
        <v>0</v>
      </c>
      <c r="AB3504">
        <v>15.823019594169114</v>
      </c>
      <c r="AC3504">
        <v>0</v>
      </c>
      <c r="AD3504">
        <v>0</v>
      </c>
      <c r="AE3504">
        <v>69.131911125266669</v>
      </c>
    </row>
    <row r="3505" spans="1:31" x14ac:dyDescent="0.25">
      <c r="A3505">
        <v>2418850</v>
      </c>
      <c r="B3505">
        <v>1</v>
      </c>
      <c r="C3505" t="s">
        <v>80</v>
      </c>
      <c r="D3505" t="s">
        <v>88</v>
      </c>
      <c r="E3505" t="s">
        <v>132</v>
      </c>
      <c r="F3505" t="s">
        <v>10313</v>
      </c>
      <c r="G3505" t="s">
        <v>158</v>
      </c>
      <c r="H3505" t="s">
        <v>135</v>
      </c>
      <c r="I3505" t="s">
        <v>136</v>
      </c>
      <c r="J3505" t="s">
        <v>137</v>
      </c>
      <c r="K3505" t="s">
        <v>159</v>
      </c>
      <c r="L3505" t="s">
        <v>10314</v>
      </c>
      <c r="M3505" t="s">
        <v>10315</v>
      </c>
      <c r="N3505">
        <v>2.6158333329999999</v>
      </c>
      <c r="O3505">
        <v>0</v>
      </c>
      <c r="P3505">
        <v>245</v>
      </c>
      <c r="Q3505">
        <v>0</v>
      </c>
      <c r="R3505">
        <v>0</v>
      </c>
      <c r="S3505">
        <v>0</v>
      </c>
      <c r="T3505">
        <v>16</v>
      </c>
      <c r="U3505">
        <v>0</v>
      </c>
      <c r="V3505">
        <v>0</v>
      </c>
      <c r="W3505">
        <v>0</v>
      </c>
      <c r="X3505">
        <v>134.47790991316606</v>
      </c>
      <c r="Y3505">
        <v>0</v>
      </c>
      <c r="Z3505">
        <v>0</v>
      </c>
      <c r="AA3505">
        <v>0</v>
      </c>
      <c r="AB3505">
        <v>20.451850657859111</v>
      </c>
      <c r="AC3505">
        <v>0</v>
      </c>
      <c r="AD3505">
        <v>0</v>
      </c>
      <c r="AE3505">
        <v>154.92976057102516</v>
      </c>
    </row>
    <row r="3506" spans="1:31" x14ac:dyDescent="0.25">
      <c r="A3506">
        <v>2419148</v>
      </c>
      <c r="B3506">
        <v>1</v>
      </c>
      <c r="C3506" t="s">
        <v>80</v>
      </c>
      <c r="D3506" t="s">
        <v>82</v>
      </c>
      <c r="E3506" t="s">
        <v>146</v>
      </c>
      <c r="F3506" t="s">
        <v>10316</v>
      </c>
      <c r="G3506" t="s">
        <v>282</v>
      </c>
      <c r="H3506" t="s">
        <v>149</v>
      </c>
      <c r="I3506" t="s">
        <v>136</v>
      </c>
      <c r="J3506" t="s">
        <v>137</v>
      </c>
      <c r="K3506" t="s">
        <v>138</v>
      </c>
      <c r="L3506" t="s">
        <v>10317</v>
      </c>
      <c r="M3506" t="s">
        <v>10318</v>
      </c>
      <c r="N3506">
        <v>5.4213888880000001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2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1.3639681650387923</v>
      </c>
      <c r="AC3506">
        <v>0</v>
      </c>
      <c r="AD3506">
        <v>0</v>
      </c>
      <c r="AE3506">
        <v>1.3639681650387923</v>
      </c>
    </row>
    <row r="3507" spans="1:31" x14ac:dyDescent="0.25">
      <c r="A3507">
        <v>2419689</v>
      </c>
      <c r="B3507">
        <v>1</v>
      </c>
      <c r="C3507" t="s">
        <v>80</v>
      </c>
      <c r="D3507" t="s">
        <v>100</v>
      </c>
      <c r="E3507" t="s">
        <v>162</v>
      </c>
      <c r="F3507" t="s">
        <v>10319</v>
      </c>
      <c r="G3507" t="s">
        <v>164</v>
      </c>
      <c r="H3507" t="s">
        <v>149</v>
      </c>
      <c r="I3507" t="s">
        <v>136</v>
      </c>
      <c r="J3507" t="s">
        <v>137</v>
      </c>
      <c r="K3507" t="s">
        <v>138</v>
      </c>
      <c r="L3507" t="s">
        <v>10320</v>
      </c>
      <c r="M3507" t="s">
        <v>10321</v>
      </c>
      <c r="N3507">
        <v>1.305555555</v>
      </c>
      <c r="O3507">
        <v>0</v>
      </c>
      <c r="P3507">
        <v>74</v>
      </c>
      <c r="Q3507">
        <v>0</v>
      </c>
      <c r="R3507">
        <v>5</v>
      </c>
      <c r="S3507">
        <v>0</v>
      </c>
      <c r="T3507">
        <v>22</v>
      </c>
      <c r="U3507">
        <v>0</v>
      </c>
      <c r="V3507">
        <v>0</v>
      </c>
      <c r="W3507">
        <v>0</v>
      </c>
      <c r="X3507">
        <v>17.16718409248347</v>
      </c>
      <c r="Y3507">
        <v>0</v>
      </c>
      <c r="Z3507">
        <v>0.34471680210593336</v>
      </c>
      <c r="AA3507">
        <v>0</v>
      </c>
      <c r="AB3507">
        <v>20.161497649202584</v>
      </c>
      <c r="AC3507">
        <v>0</v>
      </c>
      <c r="AD3507">
        <v>0</v>
      </c>
      <c r="AE3507">
        <v>37.67339854379199</v>
      </c>
    </row>
    <row r="3508" spans="1:31" x14ac:dyDescent="0.25">
      <c r="A3508">
        <v>2419180</v>
      </c>
      <c r="B3508">
        <v>1</v>
      </c>
      <c r="C3508" t="s">
        <v>80</v>
      </c>
      <c r="D3508" t="s">
        <v>88</v>
      </c>
      <c r="E3508" t="s">
        <v>132</v>
      </c>
      <c r="F3508" t="s">
        <v>10322</v>
      </c>
      <c r="G3508" t="s">
        <v>154</v>
      </c>
      <c r="H3508" t="s">
        <v>135</v>
      </c>
      <c r="I3508" t="s">
        <v>136</v>
      </c>
      <c r="J3508" t="s">
        <v>137</v>
      </c>
      <c r="K3508" t="s">
        <v>138</v>
      </c>
      <c r="L3508" t="s">
        <v>10323</v>
      </c>
      <c r="M3508" t="s">
        <v>10324</v>
      </c>
      <c r="N3508">
        <v>0.321111111</v>
      </c>
      <c r="O3508">
        <v>0</v>
      </c>
      <c r="P3508">
        <v>4575</v>
      </c>
      <c r="Q3508">
        <v>0</v>
      </c>
      <c r="R3508">
        <v>0</v>
      </c>
      <c r="S3508">
        <v>0</v>
      </c>
      <c r="T3508">
        <v>170</v>
      </c>
      <c r="U3508">
        <v>0</v>
      </c>
      <c r="V3508">
        <v>0</v>
      </c>
      <c r="W3508">
        <v>0</v>
      </c>
      <c r="X3508">
        <v>300.49687815417212</v>
      </c>
      <c r="Y3508">
        <v>0</v>
      </c>
      <c r="Z3508">
        <v>0</v>
      </c>
      <c r="AA3508">
        <v>0</v>
      </c>
      <c r="AB3508">
        <v>57.226522289959775</v>
      </c>
      <c r="AC3508">
        <v>0</v>
      </c>
      <c r="AD3508">
        <v>0</v>
      </c>
      <c r="AE3508">
        <v>357.72340044413193</v>
      </c>
    </row>
    <row r="3509" spans="1:31" x14ac:dyDescent="0.25">
      <c r="A3509">
        <v>2419867</v>
      </c>
      <c r="B3509">
        <v>1</v>
      </c>
      <c r="C3509" t="s">
        <v>80</v>
      </c>
      <c r="D3509" t="s">
        <v>98</v>
      </c>
      <c r="E3509" t="s">
        <v>146</v>
      </c>
      <c r="F3509" t="s">
        <v>10325</v>
      </c>
      <c r="G3509" t="s">
        <v>148</v>
      </c>
      <c r="H3509" t="s">
        <v>149</v>
      </c>
      <c r="I3509" t="s">
        <v>136</v>
      </c>
      <c r="J3509" t="s">
        <v>137</v>
      </c>
      <c r="K3509" t="s">
        <v>138</v>
      </c>
      <c r="L3509" t="s">
        <v>10326</v>
      </c>
      <c r="M3509" t="s">
        <v>10327</v>
      </c>
      <c r="N3509">
        <v>0.67944444400000004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0.14607225707060001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0.14607225707060001</v>
      </c>
    </row>
    <row r="3510" spans="1:31" x14ac:dyDescent="0.25">
      <c r="A3510">
        <v>2418842</v>
      </c>
      <c r="B3510">
        <v>1</v>
      </c>
      <c r="C3510" t="s">
        <v>80</v>
      </c>
      <c r="D3510" t="s">
        <v>100</v>
      </c>
      <c r="E3510" t="s">
        <v>174</v>
      </c>
      <c r="F3510" t="s">
        <v>10328</v>
      </c>
      <c r="G3510" t="s">
        <v>158</v>
      </c>
      <c r="H3510" t="s">
        <v>135</v>
      </c>
      <c r="I3510" t="s">
        <v>136</v>
      </c>
      <c r="J3510" t="s">
        <v>137</v>
      </c>
      <c r="K3510" t="s">
        <v>159</v>
      </c>
      <c r="L3510" t="s">
        <v>10329</v>
      </c>
      <c r="M3510" t="s">
        <v>10330</v>
      </c>
      <c r="N3510">
        <v>7.5672222219999998</v>
      </c>
      <c r="O3510">
        <v>1</v>
      </c>
      <c r="P3510">
        <v>9650</v>
      </c>
      <c r="Q3510">
        <v>0</v>
      </c>
      <c r="R3510">
        <v>96</v>
      </c>
      <c r="S3510">
        <v>14</v>
      </c>
      <c r="T3510">
        <v>962</v>
      </c>
      <c r="U3510">
        <v>0</v>
      </c>
      <c r="V3510">
        <v>0</v>
      </c>
      <c r="W3510">
        <v>72.224781688327184</v>
      </c>
      <c r="X3510">
        <v>9997.0701828592319</v>
      </c>
      <c r="Y3510">
        <v>0</v>
      </c>
      <c r="Z3510">
        <v>108.178177143914</v>
      </c>
      <c r="AA3510">
        <v>1131.190566067326</v>
      </c>
      <c r="AB3510">
        <v>6012.8970318163756</v>
      </c>
      <c r="AC3510">
        <v>0</v>
      </c>
      <c r="AD3510">
        <v>0</v>
      </c>
      <c r="AE3510">
        <v>17321.560739575172</v>
      </c>
    </row>
    <row r="3511" spans="1:31" x14ac:dyDescent="0.25">
      <c r="A3511">
        <v>2419529</v>
      </c>
      <c r="B3511">
        <v>1</v>
      </c>
      <c r="C3511" t="s">
        <v>81</v>
      </c>
      <c r="D3511" t="s">
        <v>123</v>
      </c>
      <c r="E3511" t="s">
        <v>162</v>
      </c>
      <c r="F3511" t="s">
        <v>10331</v>
      </c>
      <c r="G3511" t="s">
        <v>164</v>
      </c>
      <c r="H3511" t="s">
        <v>149</v>
      </c>
      <c r="I3511" t="s">
        <v>136</v>
      </c>
      <c r="J3511" t="s">
        <v>137</v>
      </c>
      <c r="K3511" t="s">
        <v>138</v>
      </c>
      <c r="L3511" t="s">
        <v>10332</v>
      </c>
      <c r="M3511" t="s">
        <v>10333</v>
      </c>
      <c r="N3511">
        <v>2.1958333329999999</v>
      </c>
      <c r="O3511">
        <v>0</v>
      </c>
      <c r="P3511">
        <v>2</v>
      </c>
      <c r="Q3511">
        <v>0</v>
      </c>
      <c r="R3511">
        <v>17</v>
      </c>
      <c r="S3511">
        <v>0</v>
      </c>
      <c r="T3511">
        <v>2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5.9055699601750005E-3</v>
      </c>
      <c r="AA3511">
        <v>0</v>
      </c>
      <c r="AB3511">
        <v>1.0683003251826251</v>
      </c>
      <c r="AC3511">
        <v>0</v>
      </c>
      <c r="AD3511">
        <v>0</v>
      </c>
      <c r="AE3511">
        <v>1.0742058951428002</v>
      </c>
    </row>
    <row r="3512" spans="1:31" x14ac:dyDescent="0.25">
      <c r="A3512">
        <v>2419220</v>
      </c>
      <c r="B3512">
        <v>1</v>
      </c>
      <c r="C3512" t="s">
        <v>81</v>
      </c>
      <c r="D3512" t="s">
        <v>123</v>
      </c>
      <c r="E3512" t="s">
        <v>141</v>
      </c>
      <c r="F3512" t="s">
        <v>10334</v>
      </c>
      <c r="G3512" t="s">
        <v>143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10335</v>
      </c>
      <c r="M3512" t="s">
        <v>10336</v>
      </c>
      <c r="N3512">
        <v>1.245833333</v>
      </c>
      <c r="O3512">
        <v>2</v>
      </c>
      <c r="P3512">
        <v>0</v>
      </c>
      <c r="Q3512">
        <v>59</v>
      </c>
      <c r="R3512">
        <v>0</v>
      </c>
      <c r="S3512">
        <v>10</v>
      </c>
      <c r="T3512">
        <v>0</v>
      </c>
      <c r="U3512">
        <v>0</v>
      </c>
      <c r="V3512">
        <v>0</v>
      </c>
      <c r="W3512">
        <v>0.13766419877152503</v>
      </c>
      <c r="X3512">
        <v>0</v>
      </c>
      <c r="Y3512">
        <v>8.7915220104765019</v>
      </c>
      <c r="Z3512">
        <v>0</v>
      </c>
      <c r="AA3512">
        <v>5.2741001050494161</v>
      </c>
      <c r="AB3512">
        <v>0</v>
      </c>
      <c r="AC3512">
        <v>0</v>
      </c>
      <c r="AD3512">
        <v>0</v>
      </c>
      <c r="AE3512">
        <v>14.203286314297443</v>
      </c>
    </row>
    <row r="3513" spans="1:31" x14ac:dyDescent="0.25">
      <c r="A3513">
        <v>2419280</v>
      </c>
      <c r="B3513">
        <v>1</v>
      </c>
      <c r="C3513" t="s">
        <v>80</v>
      </c>
      <c r="D3513" t="s">
        <v>83</v>
      </c>
      <c r="E3513" t="s">
        <v>132</v>
      </c>
      <c r="F3513" t="s">
        <v>10337</v>
      </c>
      <c r="G3513" t="s">
        <v>158</v>
      </c>
      <c r="H3513" t="s">
        <v>135</v>
      </c>
      <c r="I3513" t="s">
        <v>136</v>
      </c>
      <c r="J3513" t="s">
        <v>137</v>
      </c>
      <c r="K3513" t="s">
        <v>159</v>
      </c>
      <c r="L3513" t="s">
        <v>10338</v>
      </c>
      <c r="M3513" t="s">
        <v>10339</v>
      </c>
      <c r="N3513">
        <v>2.1816666659999999</v>
      </c>
      <c r="O3513">
        <v>0</v>
      </c>
      <c r="P3513">
        <v>55</v>
      </c>
      <c r="Q3513">
        <v>0</v>
      </c>
      <c r="R3513">
        <v>0</v>
      </c>
      <c r="S3513">
        <v>0</v>
      </c>
      <c r="T3513">
        <v>41</v>
      </c>
      <c r="U3513">
        <v>0</v>
      </c>
      <c r="V3513">
        <v>0</v>
      </c>
      <c r="W3513">
        <v>0</v>
      </c>
      <c r="X3513">
        <v>24.976839819965704</v>
      </c>
      <c r="Y3513">
        <v>0</v>
      </c>
      <c r="Z3513">
        <v>0</v>
      </c>
      <c r="AA3513">
        <v>0</v>
      </c>
      <c r="AB3513">
        <v>71.207210009751577</v>
      </c>
      <c r="AC3513">
        <v>0</v>
      </c>
      <c r="AD3513">
        <v>0</v>
      </c>
      <c r="AE3513">
        <v>96.184049829717281</v>
      </c>
    </row>
    <row r="3514" spans="1:31" x14ac:dyDescent="0.25">
      <c r="A3514">
        <v>2419658</v>
      </c>
      <c r="B3514">
        <v>1</v>
      </c>
      <c r="C3514" t="s">
        <v>80</v>
      </c>
      <c r="D3514" t="s">
        <v>97</v>
      </c>
      <c r="E3514" t="s">
        <v>141</v>
      </c>
      <c r="F3514" t="s">
        <v>10340</v>
      </c>
      <c r="G3514" t="s">
        <v>143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10341</v>
      </c>
      <c r="M3514" t="s">
        <v>10342</v>
      </c>
      <c r="N3514">
        <v>1.3544444440000001</v>
      </c>
      <c r="O3514">
        <v>4</v>
      </c>
      <c r="P3514">
        <v>359</v>
      </c>
      <c r="Q3514">
        <v>5</v>
      </c>
      <c r="R3514">
        <v>67</v>
      </c>
      <c r="S3514">
        <v>9</v>
      </c>
      <c r="T3514">
        <v>47</v>
      </c>
      <c r="U3514">
        <v>1</v>
      </c>
      <c r="V3514">
        <v>0</v>
      </c>
      <c r="W3514">
        <v>358.53724026559507</v>
      </c>
      <c r="X3514">
        <v>234.90850672944077</v>
      </c>
      <c r="Y3514">
        <v>506.86735254800953</v>
      </c>
      <c r="Z3514">
        <v>6.618334887774302</v>
      </c>
      <c r="AA3514">
        <v>20.548334275528518</v>
      </c>
      <c r="AB3514">
        <v>66.316857119929793</v>
      </c>
      <c r="AC3514">
        <v>121.13340230449666</v>
      </c>
      <c r="AD3514">
        <v>0</v>
      </c>
      <c r="AE3514">
        <v>1314.9300281307749</v>
      </c>
    </row>
    <row r="3515" spans="1:31" x14ac:dyDescent="0.25">
      <c r="A3515">
        <v>2419715</v>
      </c>
      <c r="B3515">
        <v>1</v>
      </c>
      <c r="C3515" t="s">
        <v>80</v>
      </c>
      <c r="D3515" t="s">
        <v>103</v>
      </c>
      <c r="E3515" t="s">
        <v>174</v>
      </c>
      <c r="F3515" t="s">
        <v>4556</v>
      </c>
      <c r="G3515" t="s">
        <v>154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10343</v>
      </c>
      <c r="M3515" t="s">
        <v>10344</v>
      </c>
      <c r="N3515">
        <v>8.5277776999999999E-2</v>
      </c>
      <c r="O3515">
        <v>0</v>
      </c>
      <c r="P3515">
        <v>651</v>
      </c>
      <c r="Q3515">
        <v>10</v>
      </c>
      <c r="R3515">
        <v>32</v>
      </c>
      <c r="S3515">
        <v>8</v>
      </c>
      <c r="T3515">
        <v>73</v>
      </c>
      <c r="U3515">
        <v>3</v>
      </c>
      <c r="V3515">
        <v>0</v>
      </c>
      <c r="W3515">
        <v>0</v>
      </c>
      <c r="X3515">
        <v>17.379771391693904</v>
      </c>
      <c r="Y3515">
        <v>1.9137477111908439</v>
      </c>
      <c r="Z3515">
        <v>7.5767950825102764E-2</v>
      </c>
      <c r="AA3515">
        <v>5.830201852163535</v>
      </c>
      <c r="AB3515">
        <v>3.5809491097754518</v>
      </c>
      <c r="AC3515">
        <v>44.273875009366691</v>
      </c>
      <c r="AD3515">
        <v>0</v>
      </c>
      <c r="AE3515">
        <v>73.054313025015531</v>
      </c>
    </row>
    <row r="3516" spans="1:31" x14ac:dyDescent="0.25">
      <c r="A3516">
        <v>2419466</v>
      </c>
      <c r="B3516">
        <v>1</v>
      </c>
      <c r="C3516" t="s">
        <v>80</v>
      </c>
      <c r="D3516" t="s">
        <v>97</v>
      </c>
      <c r="E3516" t="s">
        <v>132</v>
      </c>
      <c r="F3516" t="s">
        <v>10150</v>
      </c>
      <c r="G3516" t="s">
        <v>565</v>
      </c>
      <c r="H3516" t="s">
        <v>135</v>
      </c>
      <c r="I3516" t="s">
        <v>136</v>
      </c>
      <c r="J3516" t="s">
        <v>137</v>
      </c>
      <c r="K3516" t="s">
        <v>138</v>
      </c>
      <c r="L3516" t="s">
        <v>10345</v>
      </c>
      <c r="M3516" t="s">
        <v>10346</v>
      </c>
      <c r="N3516">
        <v>0.76194444400000005</v>
      </c>
      <c r="O3516">
        <v>46</v>
      </c>
      <c r="P3516">
        <v>247</v>
      </c>
      <c r="Q3516">
        <v>0</v>
      </c>
      <c r="R3516">
        <v>50</v>
      </c>
      <c r="S3516">
        <v>8</v>
      </c>
      <c r="T3516">
        <v>37</v>
      </c>
      <c r="U3516">
        <v>0</v>
      </c>
      <c r="V3516">
        <v>0</v>
      </c>
      <c r="W3516">
        <v>232.17821640194384</v>
      </c>
      <c r="X3516">
        <v>291.90389834995466</v>
      </c>
      <c r="Y3516">
        <v>0</v>
      </c>
      <c r="Z3516">
        <v>22.859546408373888</v>
      </c>
      <c r="AA3516">
        <v>65.968778595209386</v>
      </c>
      <c r="AB3516">
        <v>27.288831177120059</v>
      </c>
      <c r="AC3516">
        <v>0</v>
      </c>
      <c r="AD3516">
        <v>0</v>
      </c>
      <c r="AE3516">
        <v>640.19927093260185</v>
      </c>
    </row>
    <row r="3517" spans="1:31" x14ac:dyDescent="0.25">
      <c r="A3517">
        <v>2418825</v>
      </c>
      <c r="B3517">
        <v>1</v>
      </c>
      <c r="C3517" t="s">
        <v>81</v>
      </c>
      <c r="D3517" t="s">
        <v>113</v>
      </c>
      <c r="E3517" t="s">
        <v>162</v>
      </c>
      <c r="F3517" t="s">
        <v>1916</v>
      </c>
      <c r="G3517" t="s">
        <v>164</v>
      </c>
      <c r="H3517" t="s">
        <v>149</v>
      </c>
      <c r="I3517" t="s">
        <v>136</v>
      </c>
      <c r="J3517" t="s">
        <v>137</v>
      </c>
      <c r="K3517" t="s">
        <v>138</v>
      </c>
      <c r="L3517" t="s">
        <v>10347</v>
      </c>
      <c r="M3517" t="s">
        <v>10348</v>
      </c>
      <c r="N3517">
        <v>2.2855555550000002</v>
      </c>
      <c r="O3517">
        <v>0</v>
      </c>
      <c r="P3517">
        <v>1</v>
      </c>
      <c r="Q3517">
        <v>0</v>
      </c>
      <c r="R3517">
        <v>1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0.91930275645966675</v>
      </c>
      <c r="Y3517">
        <v>0</v>
      </c>
      <c r="Z3517">
        <v>0.86711383336999992</v>
      </c>
      <c r="AA3517">
        <v>0</v>
      </c>
      <c r="AB3517">
        <v>0</v>
      </c>
      <c r="AC3517">
        <v>0</v>
      </c>
      <c r="AD3517">
        <v>0</v>
      </c>
      <c r="AE3517">
        <v>1.7864165898296667</v>
      </c>
    </row>
    <row r="3518" spans="1:31" x14ac:dyDescent="0.25">
      <c r="A3518">
        <v>2418679</v>
      </c>
      <c r="B3518">
        <v>1</v>
      </c>
      <c r="C3518" t="s">
        <v>81</v>
      </c>
      <c r="D3518" t="s">
        <v>127</v>
      </c>
      <c r="E3518" t="s">
        <v>141</v>
      </c>
      <c r="F3518" t="s">
        <v>10349</v>
      </c>
      <c r="G3518" t="s">
        <v>143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10350</v>
      </c>
      <c r="M3518" t="s">
        <v>10351</v>
      </c>
      <c r="N3518">
        <v>1.608333333</v>
      </c>
      <c r="O3518">
        <v>1</v>
      </c>
      <c r="P3518">
        <v>104</v>
      </c>
      <c r="Q3518">
        <v>12</v>
      </c>
      <c r="R3518">
        <v>140</v>
      </c>
      <c r="S3518">
        <v>3</v>
      </c>
      <c r="T3518">
        <v>18</v>
      </c>
      <c r="U3518">
        <v>0</v>
      </c>
      <c r="V3518">
        <v>1</v>
      </c>
      <c r="W3518">
        <v>1.7880884501355336</v>
      </c>
      <c r="X3518">
        <v>19.147605941214206</v>
      </c>
      <c r="Y3518">
        <v>1.3385005804137999</v>
      </c>
      <c r="Z3518">
        <v>11.385112301643945</v>
      </c>
      <c r="AA3518">
        <v>54.42681445298566</v>
      </c>
      <c r="AB3518">
        <v>5.3218685894733335</v>
      </c>
      <c r="AC3518">
        <v>0</v>
      </c>
      <c r="AD3518">
        <v>0</v>
      </c>
      <c r="AE3518">
        <v>93.407990315866485</v>
      </c>
    </row>
    <row r="3519" spans="1:31" x14ac:dyDescent="0.25">
      <c r="A3519">
        <v>2419174</v>
      </c>
      <c r="B3519">
        <v>1</v>
      </c>
      <c r="C3519" t="s">
        <v>81</v>
      </c>
      <c r="D3519" t="s">
        <v>128</v>
      </c>
      <c r="E3519" t="s">
        <v>174</v>
      </c>
      <c r="F3519" t="s">
        <v>464</v>
      </c>
      <c r="G3519" t="s">
        <v>143</v>
      </c>
      <c r="H3519" t="s">
        <v>135</v>
      </c>
      <c r="I3519" t="s">
        <v>136</v>
      </c>
      <c r="J3519" t="s">
        <v>137</v>
      </c>
      <c r="K3519" t="s">
        <v>138</v>
      </c>
      <c r="L3519" t="s">
        <v>10352</v>
      </c>
      <c r="M3519" t="s">
        <v>10353</v>
      </c>
      <c r="N3519">
        <v>0.57722222199999995</v>
      </c>
      <c r="O3519">
        <v>7</v>
      </c>
      <c r="P3519">
        <v>981</v>
      </c>
      <c r="Q3519">
        <v>1</v>
      </c>
      <c r="R3519">
        <v>9</v>
      </c>
      <c r="S3519">
        <v>9</v>
      </c>
      <c r="T3519">
        <v>123</v>
      </c>
      <c r="U3519">
        <v>0</v>
      </c>
      <c r="V3519">
        <v>0</v>
      </c>
      <c r="W3519">
        <v>0.78397255470520011</v>
      </c>
      <c r="X3519">
        <v>68.014681947213276</v>
      </c>
      <c r="Y3519">
        <v>0.19442378341458333</v>
      </c>
      <c r="Z3519">
        <v>4.0898227818263946</v>
      </c>
      <c r="AA3519">
        <v>82.265104807419362</v>
      </c>
      <c r="AB3519">
        <v>23.950842361668105</v>
      </c>
      <c r="AC3519">
        <v>0</v>
      </c>
      <c r="AD3519">
        <v>0</v>
      </c>
      <c r="AE3519">
        <v>179.2988482362469</v>
      </c>
    </row>
    <row r="3520" spans="1:31" x14ac:dyDescent="0.25">
      <c r="A3520">
        <v>2419320</v>
      </c>
      <c r="B3520">
        <v>1</v>
      </c>
      <c r="C3520" t="s">
        <v>81</v>
      </c>
      <c r="D3520" t="s">
        <v>118</v>
      </c>
      <c r="E3520" t="s">
        <v>162</v>
      </c>
      <c r="F3520" t="s">
        <v>10354</v>
      </c>
      <c r="G3520" t="s">
        <v>164</v>
      </c>
      <c r="H3520" t="s">
        <v>149</v>
      </c>
      <c r="I3520" t="s">
        <v>136</v>
      </c>
      <c r="J3520" t="s">
        <v>137</v>
      </c>
      <c r="K3520" t="s">
        <v>138</v>
      </c>
      <c r="L3520" t="s">
        <v>10355</v>
      </c>
      <c r="M3520" t="s">
        <v>10356</v>
      </c>
      <c r="N3520">
        <v>1.5433333330000001</v>
      </c>
      <c r="O3520">
        <v>0</v>
      </c>
      <c r="P3520">
        <v>211</v>
      </c>
      <c r="Q3520">
        <v>0</v>
      </c>
      <c r="R3520">
        <v>1</v>
      </c>
      <c r="S3520">
        <v>0</v>
      </c>
      <c r="T3520">
        <v>9</v>
      </c>
      <c r="U3520">
        <v>0</v>
      </c>
      <c r="V3520">
        <v>0</v>
      </c>
      <c r="W3520">
        <v>0</v>
      </c>
      <c r="X3520">
        <v>67.1882310314503</v>
      </c>
      <c r="Y3520">
        <v>0</v>
      </c>
      <c r="Z3520">
        <v>0</v>
      </c>
      <c r="AA3520">
        <v>0</v>
      </c>
      <c r="AB3520">
        <v>15.006656204557697</v>
      </c>
      <c r="AC3520">
        <v>0</v>
      </c>
      <c r="AD3520">
        <v>0</v>
      </c>
      <c r="AE3520">
        <v>82.194887236008</v>
      </c>
    </row>
    <row r="3521" spans="1:31" x14ac:dyDescent="0.25">
      <c r="A3521">
        <v>2418779</v>
      </c>
      <c r="B3521">
        <v>1</v>
      </c>
      <c r="C3521" t="s">
        <v>80</v>
      </c>
      <c r="D3521" t="s">
        <v>82</v>
      </c>
      <c r="E3521" t="s">
        <v>146</v>
      </c>
      <c r="F3521" t="s">
        <v>10357</v>
      </c>
      <c r="G3521" t="s">
        <v>148</v>
      </c>
      <c r="H3521" t="s">
        <v>149</v>
      </c>
      <c r="I3521" t="s">
        <v>136</v>
      </c>
      <c r="J3521" t="s">
        <v>137</v>
      </c>
      <c r="K3521" t="s">
        <v>138</v>
      </c>
      <c r="L3521" t="s">
        <v>10358</v>
      </c>
      <c r="M3521" t="s">
        <v>10359</v>
      </c>
      <c r="N3521">
        <v>7.0772222219999996</v>
      </c>
      <c r="O3521">
        <v>0</v>
      </c>
      <c r="P3521">
        <v>2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1.9713952960331667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1.9713952960331667</v>
      </c>
    </row>
    <row r="3522" spans="1:31" x14ac:dyDescent="0.25">
      <c r="A3522">
        <v>2419237</v>
      </c>
      <c r="B3522">
        <v>1</v>
      </c>
      <c r="C3522" t="s">
        <v>81</v>
      </c>
      <c r="D3522" t="s">
        <v>123</v>
      </c>
      <c r="E3522" t="s">
        <v>146</v>
      </c>
      <c r="F3522" t="s">
        <v>10360</v>
      </c>
      <c r="G3522" t="s">
        <v>168</v>
      </c>
      <c r="H3522" t="s">
        <v>149</v>
      </c>
      <c r="I3522" t="s">
        <v>136</v>
      </c>
      <c r="J3522" t="s">
        <v>137</v>
      </c>
      <c r="K3522" t="s">
        <v>138</v>
      </c>
      <c r="L3522" t="s">
        <v>10361</v>
      </c>
      <c r="M3522" t="s">
        <v>10362</v>
      </c>
      <c r="N3522">
        <v>0.66111111099999997</v>
      </c>
      <c r="O3522">
        <v>0</v>
      </c>
      <c r="P3522">
        <v>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0.18795719164133334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0.18795719164133334</v>
      </c>
    </row>
    <row r="3523" spans="1:31" x14ac:dyDescent="0.25">
      <c r="A3523">
        <v>2419263</v>
      </c>
      <c r="B3523">
        <v>1</v>
      </c>
      <c r="C3523" t="s">
        <v>80</v>
      </c>
      <c r="D3523" t="s">
        <v>93</v>
      </c>
      <c r="E3523" t="s">
        <v>174</v>
      </c>
      <c r="F3523" t="s">
        <v>10363</v>
      </c>
      <c r="G3523" t="s">
        <v>154</v>
      </c>
      <c r="H3523" t="s">
        <v>135</v>
      </c>
      <c r="I3523" t="s">
        <v>136</v>
      </c>
      <c r="J3523" t="s">
        <v>137</v>
      </c>
      <c r="K3523" t="s">
        <v>138</v>
      </c>
      <c r="L3523" t="s">
        <v>10364</v>
      </c>
      <c r="M3523" t="s">
        <v>10365</v>
      </c>
      <c r="N3523">
        <v>1.0663888880000001</v>
      </c>
      <c r="O3523">
        <v>2</v>
      </c>
      <c r="P3523">
        <v>263</v>
      </c>
      <c r="Q3523">
        <v>37</v>
      </c>
      <c r="R3523">
        <v>32</v>
      </c>
      <c r="S3523">
        <v>7</v>
      </c>
      <c r="T3523">
        <v>35</v>
      </c>
      <c r="U3523">
        <v>0</v>
      </c>
      <c r="V3523">
        <v>0</v>
      </c>
      <c r="W3523">
        <v>1.2244856145560501</v>
      </c>
      <c r="X3523">
        <v>47.77757040547025</v>
      </c>
      <c r="Y3523">
        <v>39.945531026065993</v>
      </c>
      <c r="Z3523">
        <v>22.406453250502103</v>
      </c>
      <c r="AA3523">
        <v>13.765619023815633</v>
      </c>
      <c r="AB3523">
        <v>19.508572010573619</v>
      </c>
      <c r="AC3523">
        <v>0</v>
      </c>
      <c r="AD3523">
        <v>0</v>
      </c>
      <c r="AE3523">
        <v>144.62823133098365</v>
      </c>
    </row>
    <row r="3524" spans="1:31" x14ac:dyDescent="0.25">
      <c r="A3524">
        <v>2419904</v>
      </c>
      <c r="B3524">
        <v>1</v>
      </c>
      <c r="C3524" t="s">
        <v>80</v>
      </c>
      <c r="D3524" t="s">
        <v>110</v>
      </c>
      <c r="E3524" t="s">
        <v>152</v>
      </c>
      <c r="F3524" t="s">
        <v>10366</v>
      </c>
      <c r="G3524" t="s">
        <v>403</v>
      </c>
      <c r="H3524" t="s">
        <v>149</v>
      </c>
      <c r="I3524" t="s">
        <v>136</v>
      </c>
      <c r="J3524" t="s">
        <v>137</v>
      </c>
      <c r="K3524" t="s">
        <v>138</v>
      </c>
      <c r="L3524" t="s">
        <v>10367</v>
      </c>
      <c r="M3524" t="s">
        <v>10368</v>
      </c>
      <c r="N3524">
        <v>0.72777777700000001</v>
      </c>
      <c r="O3524">
        <v>0</v>
      </c>
      <c r="P3524">
        <v>283</v>
      </c>
      <c r="Q3524">
        <v>0</v>
      </c>
      <c r="R3524">
        <v>0</v>
      </c>
      <c r="S3524">
        <v>0</v>
      </c>
      <c r="T3524">
        <v>21</v>
      </c>
      <c r="U3524">
        <v>0</v>
      </c>
      <c r="V3524">
        <v>1</v>
      </c>
      <c r="W3524">
        <v>0</v>
      </c>
      <c r="X3524">
        <v>46.587770092583405</v>
      </c>
      <c r="Y3524">
        <v>0</v>
      </c>
      <c r="Z3524">
        <v>0</v>
      </c>
      <c r="AA3524">
        <v>0</v>
      </c>
      <c r="AB3524">
        <v>23.870009325562393</v>
      </c>
      <c r="AC3524">
        <v>0</v>
      </c>
      <c r="AD3524">
        <v>10.473526818388201</v>
      </c>
      <c r="AE3524">
        <v>80.931306236533999</v>
      </c>
    </row>
    <row r="3525" spans="1:31" x14ac:dyDescent="0.25">
      <c r="A3525">
        <v>2418765</v>
      </c>
      <c r="B3525">
        <v>1</v>
      </c>
      <c r="C3525" t="s">
        <v>81</v>
      </c>
      <c r="D3525" t="s">
        <v>123</v>
      </c>
      <c r="E3525" t="s">
        <v>174</v>
      </c>
      <c r="F3525" t="s">
        <v>5643</v>
      </c>
      <c r="G3525" t="s">
        <v>143</v>
      </c>
      <c r="H3525" t="s">
        <v>135</v>
      </c>
      <c r="I3525" t="s">
        <v>136</v>
      </c>
      <c r="J3525" t="s">
        <v>137</v>
      </c>
      <c r="K3525" t="s">
        <v>138</v>
      </c>
      <c r="L3525" t="s">
        <v>10369</v>
      </c>
      <c r="M3525" t="s">
        <v>10370</v>
      </c>
      <c r="N3525">
        <v>0.55500000000000005</v>
      </c>
      <c r="O3525">
        <v>10</v>
      </c>
      <c r="P3525">
        <v>425</v>
      </c>
      <c r="Q3525">
        <v>480</v>
      </c>
      <c r="R3525">
        <v>747</v>
      </c>
      <c r="S3525">
        <v>52</v>
      </c>
      <c r="T3525">
        <v>153</v>
      </c>
      <c r="U3525">
        <v>1</v>
      </c>
      <c r="V3525">
        <v>0</v>
      </c>
      <c r="W3525">
        <v>0.189426377684075</v>
      </c>
      <c r="X3525">
        <v>30.548953255934634</v>
      </c>
      <c r="Y3525">
        <v>73.870041871795678</v>
      </c>
      <c r="Z3525">
        <v>48.434228399494913</v>
      </c>
      <c r="AA3525">
        <v>11.382400494137505</v>
      </c>
      <c r="AB3525">
        <v>35.261785707973281</v>
      </c>
      <c r="AC3525">
        <v>89.379527424649041</v>
      </c>
      <c r="AD3525">
        <v>0</v>
      </c>
      <c r="AE3525">
        <v>289.06636353166914</v>
      </c>
    </row>
    <row r="3526" spans="1:31" x14ac:dyDescent="0.25">
      <c r="A3526">
        <v>2419741</v>
      </c>
      <c r="B3526">
        <v>1</v>
      </c>
      <c r="C3526" t="s">
        <v>80</v>
      </c>
      <c r="D3526" t="s">
        <v>108</v>
      </c>
      <c r="E3526" t="s">
        <v>132</v>
      </c>
      <c r="F3526" t="s">
        <v>10371</v>
      </c>
      <c r="G3526" t="s">
        <v>215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10372</v>
      </c>
      <c r="M3526" t="s">
        <v>10373</v>
      </c>
      <c r="N3526">
        <v>1.384166666</v>
      </c>
      <c r="O3526">
        <v>0</v>
      </c>
      <c r="P3526">
        <v>27</v>
      </c>
      <c r="Q3526">
        <v>0</v>
      </c>
      <c r="R3526">
        <v>5</v>
      </c>
      <c r="S3526">
        <v>0</v>
      </c>
      <c r="T3526">
        <v>5</v>
      </c>
      <c r="U3526">
        <v>0</v>
      </c>
      <c r="V3526">
        <v>0</v>
      </c>
      <c r="W3526">
        <v>0</v>
      </c>
      <c r="X3526">
        <v>4.1534827621008343</v>
      </c>
      <c r="Y3526">
        <v>0</v>
      </c>
      <c r="Z3526">
        <v>0.77294745472465265</v>
      </c>
      <c r="AA3526">
        <v>0</v>
      </c>
      <c r="AB3526">
        <v>4.9708995292718674</v>
      </c>
      <c r="AC3526">
        <v>0</v>
      </c>
      <c r="AD3526">
        <v>0</v>
      </c>
      <c r="AE3526">
        <v>9.8973297460973555</v>
      </c>
    </row>
    <row r="3527" spans="1:31" x14ac:dyDescent="0.25">
      <c r="A3527">
        <v>2419243</v>
      </c>
      <c r="B3527">
        <v>1</v>
      </c>
      <c r="C3527" t="s">
        <v>80</v>
      </c>
      <c r="D3527" t="s">
        <v>95</v>
      </c>
      <c r="E3527" t="s">
        <v>174</v>
      </c>
      <c r="F3527" t="s">
        <v>1783</v>
      </c>
      <c r="G3527" t="s">
        <v>143</v>
      </c>
      <c r="H3527" t="s">
        <v>135</v>
      </c>
      <c r="I3527" t="s">
        <v>278</v>
      </c>
      <c r="J3527" t="s">
        <v>137</v>
      </c>
      <c r="K3527" t="s">
        <v>138</v>
      </c>
      <c r="L3527" t="s">
        <v>10374</v>
      </c>
      <c r="M3527" t="s">
        <v>10375</v>
      </c>
      <c r="N3527">
        <v>3.5277777000000003E-2</v>
      </c>
      <c r="O3527">
        <v>0</v>
      </c>
      <c r="P3527">
        <v>0</v>
      </c>
      <c r="Q3527">
        <v>0</v>
      </c>
      <c r="R3527">
        <v>0</v>
      </c>
      <c r="S3527">
        <v>2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60.443578987534629</v>
      </c>
      <c r="AB3527">
        <v>0</v>
      </c>
      <c r="AC3527">
        <v>0</v>
      </c>
      <c r="AD3527">
        <v>0</v>
      </c>
      <c r="AE3527">
        <v>60.443578987534629</v>
      </c>
    </row>
    <row r="3528" spans="1:31" x14ac:dyDescent="0.25">
      <c r="A3528">
        <v>2418945</v>
      </c>
      <c r="B3528">
        <v>1</v>
      </c>
      <c r="C3528" t="s">
        <v>80</v>
      </c>
      <c r="D3528" t="s">
        <v>84</v>
      </c>
      <c r="E3528" t="s">
        <v>152</v>
      </c>
      <c r="F3528" t="s">
        <v>10376</v>
      </c>
      <c r="G3528" t="s">
        <v>154</v>
      </c>
      <c r="H3528" t="s">
        <v>149</v>
      </c>
      <c r="I3528" t="s">
        <v>136</v>
      </c>
      <c r="J3528" t="s">
        <v>137</v>
      </c>
      <c r="K3528" t="s">
        <v>138</v>
      </c>
      <c r="L3528" t="s">
        <v>10377</v>
      </c>
      <c r="M3528" t="s">
        <v>10378</v>
      </c>
      <c r="N3528">
        <v>1.0791666660000001</v>
      </c>
      <c r="O3528">
        <v>0</v>
      </c>
      <c r="P3528">
        <v>902</v>
      </c>
      <c r="Q3528">
        <v>0</v>
      </c>
      <c r="R3528">
        <v>0</v>
      </c>
      <c r="S3528">
        <v>0</v>
      </c>
      <c r="T3528">
        <v>39</v>
      </c>
      <c r="U3528">
        <v>0</v>
      </c>
      <c r="V3528">
        <v>0</v>
      </c>
      <c r="W3528">
        <v>0</v>
      </c>
      <c r="X3528">
        <v>202.68984127444284</v>
      </c>
      <c r="Y3528">
        <v>0</v>
      </c>
      <c r="Z3528">
        <v>0</v>
      </c>
      <c r="AA3528">
        <v>0</v>
      </c>
      <c r="AB3528">
        <v>43.379667538936438</v>
      </c>
      <c r="AC3528">
        <v>0</v>
      </c>
      <c r="AD3528">
        <v>0</v>
      </c>
      <c r="AE3528">
        <v>246.06950881337929</v>
      </c>
    </row>
    <row r="3529" spans="1:31" x14ac:dyDescent="0.25">
      <c r="A3529">
        <v>2419051</v>
      </c>
      <c r="B3529">
        <v>1</v>
      </c>
      <c r="C3529" t="s">
        <v>80</v>
      </c>
      <c r="D3529" t="s">
        <v>93</v>
      </c>
      <c r="E3529" t="s">
        <v>146</v>
      </c>
      <c r="F3529" t="s">
        <v>10379</v>
      </c>
      <c r="G3529" t="s">
        <v>282</v>
      </c>
      <c r="H3529" t="s">
        <v>149</v>
      </c>
      <c r="I3529" t="s">
        <v>136</v>
      </c>
      <c r="J3529" t="s">
        <v>137</v>
      </c>
      <c r="K3529" t="s">
        <v>138</v>
      </c>
      <c r="L3529" t="s">
        <v>10380</v>
      </c>
      <c r="M3529" t="s">
        <v>10381</v>
      </c>
      <c r="N3529">
        <v>2.3908333329999998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1.4089021629940668</v>
      </c>
      <c r="AC3529">
        <v>0</v>
      </c>
      <c r="AD3529">
        <v>0</v>
      </c>
      <c r="AE3529">
        <v>1.4089021629940668</v>
      </c>
    </row>
    <row r="3530" spans="1:31" x14ac:dyDescent="0.25">
      <c r="A3530">
        <v>2418802</v>
      </c>
      <c r="B3530">
        <v>1</v>
      </c>
      <c r="C3530" t="s">
        <v>80</v>
      </c>
      <c r="D3530" t="s">
        <v>97</v>
      </c>
      <c r="E3530" t="s">
        <v>174</v>
      </c>
      <c r="F3530" t="s">
        <v>10382</v>
      </c>
      <c r="G3530" t="s">
        <v>158</v>
      </c>
      <c r="H3530" t="s">
        <v>135</v>
      </c>
      <c r="I3530" t="s">
        <v>136</v>
      </c>
      <c r="J3530" t="s">
        <v>137</v>
      </c>
      <c r="K3530" t="s">
        <v>159</v>
      </c>
      <c r="L3530" t="s">
        <v>10383</v>
      </c>
      <c r="M3530" t="s">
        <v>10384</v>
      </c>
      <c r="N3530">
        <v>0.45472222200000001</v>
      </c>
      <c r="O3530">
        <v>14</v>
      </c>
      <c r="P3530">
        <v>4661</v>
      </c>
      <c r="Q3530">
        <v>0</v>
      </c>
      <c r="R3530">
        <v>104</v>
      </c>
      <c r="S3530">
        <v>9</v>
      </c>
      <c r="T3530">
        <v>435</v>
      </c>
      <c r="U3530">
        <v>0</v>
      </c>
      <c r="V3530">
        <v>2</v>
      </c>
      <c r="W3530">
        <v>77.419690136930001</v>
      </c>
      <c r="X3530">
        <v>539.21476212214441</v>
      </c>
      <c r="Y3530">
        <v>0</v>
      </c>
      <c r="Z3530">
        <v>17.767873640629553</v>
      </c>
      <c r="AA3530">
        <v>70.811566381922631</v>
      </c>
      <c r="AB3530">
        <v>235.76441950750907</v>
      </c>
      <c r="AC3530">
        <v>0</v>
      </c>
      <c r="AD3530">
        <v>159.55543535796468</v>
      </c>
      <c r="AE3530">
        <v>1100.5337471471003</v>
      </c>
    </row>
    <row r="3531" spans="1:31" x14ac:dyDescent="0.25">
      <c r="A3531">
        <v>2418702</v>
      </c>
      <c r="B3531">
        <v>1</v>
      </c>
      <c r="C3531" t="s">
        <v>80</v>
      </c>
      <c r="D3531" t="s">
        <v>101</v>
      </c>
      <c r="E3531" t="s">
        <v>141</v>
      </c>
      <c r="F3531" t="s">
        <v>10385</v>
      </c>
      <c r="G3531" t="s">
        <v>143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10386</v>
      </c>
      <c r="M3531" t="s">
        <v>10387</v>
      </c>
      <c r="N3531">
        <v>0.79611111099999998</v>
      </c>
      <c r="O3531">
        <v>0</v>
      </c>
      <c r="P3531">
        <v>0</v>
      </c>
      <c r="Q3531">
        <v>0</v>
      </c>
      <c r="R3531">
        <v>0</v>
      </c>
      <c r="S3531">
        <v>1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321.70480698420749</v>
      </c>
      <c r="AB3531">
        <v>0</v>
      </c>
      <c r="AC3531">
        <v>0</v>
      </c>
      <c r="AD3531">
        <v>0</v>
      </c>
      <c r="AE3531">
        <v>321.70480698420749</v>
      </c>
    </row>
    <row r="3532" spans="1:31" x14ac:dyDescent="0.25">
      <c r="A3532">
        <v>2419343</v>
      </c>
      <c r="B3532">
        <v>1</v>
      </c>
      <c r="C3532" t="s">
        <v>80</v>
      </c>
      <c r="D3532" t="s">
        <v>105</v>
      </c>
      <c r="E3532" t="s">
        <v>162</v>
      </c>
      <c r="F3532" t="s">
        <v>10388</v>
      </c>
      <c r="G3532" t="s">
        <v>4338</v>
      </c>
      <c r="H3532" t="s">
        <v>149</v>
      </c>
      <c r="I3532" t="s">
        <v>136</v>
      </c>
      <c r="J3532" t="s">
        <v>137</v>
      </c>
      <c r="K3532" t="s">
        <v>138</v>
      </c>
      <c r="L3532" t="s">
        <v>10389</v>
      </c>
      <c r="M3532" t="s">
        <v>10390</v>
      </c>
      <c r="N3532">
        <v>2.9069444440000001</v>
      </c>
      <c r="O3532">
        <v>0</v>
      </c>
      <c r="P3532">
        <v>3</v>
      </c>
      <c r="Q3532">
        <v>0</v>
      </c>
      <c r="R3532">
        <v>7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1.9158233948960666</v>
      </c>
      <c r="Y3532">
        <v>0</v>
      </c>
      <c r="Z3532">
        <v>6.3293968294484158</v>
      </c>
      <c r="AA3532">
        <v>0</v>
      </c>
      <c r="AB3532">
        <v>0</v>
      </c>
      <c r="AC3532">
        <v>0</v>
      </c>
      <c r="AD3532">
        <v>0</v>
      </c>
      <c r="AE3532">
        <v>8.2452202243444823</v>
      </c>
    </row>
    <row r="3533" spans="1:31" x14ac:dyDescent="0.25">
      <c r="A3533">
        <v>2419492</v>
      </c>
      <c r="B3533">
        <v>1</v>
      </c>
      <c r="C3533" t="s">
        <v>80</v>
      </c>
      <c r="D3533" t="s">
        <v>93</v>
      </c>
      <c r="E3533" t="s">
        <v>132</v>
      </c>
      <c r="F3533" t="s">
        <v>10391</v>
      </c>
      <c r="G3533" t="s">
        <v>143</v>
      </c>
      <c r="H3533" t="s">
        <v>135</v>
      </c>
      <c r="I3533" t="s">
        <v>136</v>
      </c>
      <c r="J3533" t="s">
        <v>137</v>
      </c>
      <c r="K3533" t="s">
        <v>138</v>
      </c>
      <c r="L3533" t="s">
        <v>10392</v>
      </c>
      <c r="M3533" t="s">
        <v>10393</v>
      </c>
      <c r="N3533">
        <v>3.7063888880000002</v>
      </c>
      <c r="O3533">
        <v>0</v>
      </c>
      <c r="P3533">
        <v>967</v>
      </c>
      <c r="Q3533">
        <v>0</v>
      </c>
      <c r="R3533">
        <v>84</v>
      </c>
      <c r="S3533">
        <v>1</v>
      </c>
      <c r="T3533">
        <v>201</v>
      </c>
      <c r="U3533">
        <v>0</v>
      </c>
      <c r="V3533">
        <v>1</v>
      </c>
      <c r="W3533">
        <v>0</v>
      </c>
      <c r="X3533">
        <v>689.75919649715308</v>
      </c>
      <c r="Y3533">
        <v>0</v>
      </c>
      <c r="Z3533">
        <v>68.257411629263189</v>
      </c>
      <c r="AA3533">
        <v>2.0902491272000003</v>
      </c>
      <c r="AB3533">
        <v>335.51271444029811</v>
      </c>
      <c r="AC3533">
        <v>0</v>
      </c>
      <c r="AD3533">
        <v>61.283204076195695</v>
      </c>
      <c r="AE3533">
        <v>1156.9027757701101</v>
      </c>
    </row>
    <row r="3534" spans="1:31" x14ac:dyDescent="0.25">
      <c r="A3534">
        <v>2419509</v>
      </c>
      <c r="B3534">
        <v>1</v>
      </c>
      <c r="C3534" t="s">
        <v>80</v>
      </c>
      <c r="D3534" t="s">
        <v>109</v>
      </c>
      <c r="E3534" t="s">
        <v>162</v>
      </c>
      <c r="F3534" t="s">
        <v>7306</v>
      </c>
      <c r="G3534" t="s">
        <v>164</v>
      </c>
      <c r="H3534" t="s">
        <v>149</v>
      </c>
      <c r="I3534" t="s">
        <v>136</v>
      </c>
      <c r="J3534" t="s">
        <v>137</v>
      </c>
      <c r="K3534" t="s">
        <v>138</v>
      </c>
      <c r="L3534" t="s">
        <v>10394</v>
      </c>
      <c r="M3534" t="s">
        <v>10395</v>
      </c>
      <c r="N3534">
        <v>4.7961111110000001</v>
      </c>
      <c r="O3534">
        <v>0</v>
      </c>
      <c r="P3534">
        <v>9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2.7425526978906007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2.7425526978906007</v>
      </c>
    </row>
    <row r="3535" spans="1:31" x14ac:dyDescent="0.25">
      <c r="A3535">
        <v>2419841</v>
      </c>
      <c r="B3535">
        <v>1</v>
      </c>
      <c r="C3535" t="s">
        <v>80</v>
      </c>
      <c r="D3535" t="s">
        <v>99</v>
      </c>
      <c r="E3535" t="s">
        <v>162</v>
      </c>
      <c r="F3535" t="s">
        <v>10396</v>
      </c>
      <c r="G3535" t="s">
        <v>268</v>
      </c>
      <c r="H3535" t="s">
        <v>149</v>
      </c>
      <c r="I3535" t="s">
        <v>136</v>
      </c>
      <c r="J3535" t="s">
        <v>137</v>
      </c>
      <c r="K3535" t="s">
        <v>138</v>
      </c>
      <c r="L3535" t="s">
        <v>10397</v>
      </c>
      <c r="M3535" t="s">
        <v>10398</v>
      </c>
      <c r="N3535">
        <v>1.8036111109999999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</row>
    <row r="3536" spans="1:31" x14ac:dyDescent="0.25">
      <c r="A3536">
        <v>2419632</v>
      </c>
      <c r="B3536">
        <v>1</v>
      </c>
      <c r="C3536" t="s">
        <v>80</v>
      </c>
      <c r="D3536" t="s">
        <v>110</v>
      </c>
      <c r="E3536" t="s">
        <v>146</v>
      </c>
      <c r="F3536" t="s">
        <v>10399</v>
      </c>
      <c r="G3536" t="s">
        <v>148</v>
      </c>
      <c r="H3536" t="s">
        <v>149</v>
      </c>
      <c r="I3536" t="s">
        <v>136</v>
      </c>
      <c r="J3536" t="s">
        <v>137</v>
      </c>
      <c r="K3536" t="s">
        <v>138</v>
      </c>
      <c r="L3536" t="s">
        <v>10400</v>
      </c>
      <c r="M3536" t="s">
        <v>10401</v>
      </c>
      <c r="N3536">
        <v>2.0672222219999998</v>
      </c>
      <c r="O3536">
        <v>0</v>
      </c>
      <c r="P3536">
        <v>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0.81799401042385844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0.81799401042385844</v>
      </c>
    </row>
    <row r="3537" spans="1:31" x14ac:dyDescent="0.25">
      <c r="A3537">
        <v>2419655</v>
      </c>
      <c r="B3537">
        <v>1</v>
      </c>
      <c r="C3537" t="s">
        <v>80</v>
      </c>
      <c r="D3537" t="s">
        <v>104</v>
      </c>
      <c r="E3537" t="s">
        <v>141</v>
      </c>
      <c r="F3537" t="s">
        <v>1880</v>
      </c>
      <c r="G3537" t="s">
        <v>143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10402</v>
      </c>
      <c r="M3537" t="s">
        <v>10403</v>
      </c>
      <c r="N3537">
        <v>2.5186111109999998</v>
      </c>
      <c r="O3537">
        <v>4</v>
      </c>
      <c r="P3537">
        <v>0</v>
      </c>
      <c r="Q3537">
        <v>4</v>
      </c>
      <c r="R3537">
        <v>0</v>
      </c>
      <c r="S3537">
        <v>8</v>
      </c>
      <c r="T3537">
        <v>0</v>
      </c>
      <c r="U3537">
        <v>0</v>
      </c>
      <c r="V3537">
        <v>0</v>
      </c>
      <c r="W3537">
        <v>4.1437761596357499</v>
      </c>
      <c r="X3537">
        <v>0</v>
      </c>
      <c r="Y3537">
        <v>2.297757451535428</v>
      </c>
      <c r="Z3537">
        <v>0</v>
      </c>
      <c r="AA3537">
        <v>7.6897284080310948</v>
      </c>
      <c r="AB3537">
        <v>0</v>
      </c>
      <c r="AC3537">
        <v>0</v>
      </c>
      <c r="AD3537">
        <v>0</v>
      </c>
      <c r="AE3537">
        <v>14.131262019202271</v>
      </c>
    </row>
    <row r="3538" spans="1:31" x14ac:dyDescent="0.25">
      <c r="A3538">
        <v>2419532</v>
      </c>
      <c r="B3538">
        <v>1</v>
      </c>
      <c r="C3538" t="s">
        <v>81</v>
      </c>
      <c r="D3538" t="s">
        <v>115</v>
      </c>
      <c r="E3538" t="s">
        <v>146</v>
      </c>
      <c r="F3538" t="s">
        <v>10404</v>
      </c>
      <c r="G3538" t="s">
        <v>148</v>
      </c>
      <c r="H3538" t="s">
        <v>149</v>
      </c>
      <c r="I3538" t="s">
        <v>136</v>
      </c>
      <c r="J3538" t="s">
        <v>137</v>
      </c>
      <c r="K3538" t="s">
        <v>138</v>
      </c>
      <c r="L3538" t="s">
        <v>10405</v>
      </c>
      <c r="M3538" t="s">
        <v>10406</v>
      </c>
      <c r="N3538">
        <v>5.3405555549999999</v>
      </c>
      <c r="O3538">
        <v>0</v>
      </c>
      <c r="P3538">
        <v>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1.0946293063070001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1.0946293063070001</v>
      </c>
    </row>
    <row r="3539" spans="1:31" x14ac:dyDescent="0.25">
      <c r="A3539">
        <v>2419824</v>
      </c>
      <c r="B3539">
        <v>1</v>
      </c>
      <c r="C3539" t="s">
        <v>81</v>
      </c>
      <c r="D3539" t="s">
        <v>122</v>
      </c>
      <c r="E3539" t="s">
        <v>146</v>
      </c>
      <c r="F3539" t="s">
        <v>10407</v>
      </c>
      <c r="G3539" t="s">
        <v>199</v>
      </c>
      <c r="H3539" t="s">
        <v>149</v>
      </c>
      <c r="I3539" t="s">
        <v>136</v>
      </c>
      <c r="J3539" t="s">
        <v>137</v>
      </c>
      <c r="K3539" t="s">
        <v>138</v>
      </c>
      <c r="L3539" t="s">
        <v>10408</v>
      </c>
      <c r="M3539" t="s">
        <v>10409</v>
      </c>
      <c r="N3539">
        <v>0.46472222200000002</v>
      </c>
      <c r="O3539">
        <v>0</v>
      </c>
      <c r="P3539">
        <v>6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0.69603966397116657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0.69603966397116657</v>
      </c>
    </row>
    <row r="3540" spans="1:31" x14ac:dyDescent="0.25">
      <c r="A3540">
        <v>2419469</v>
      </c>
      <c r="B3540">
        <v>1</v>
      </c>
      <c r="C3540" t="s">
        <v>81</v>
      </c>
      <c r="D3540" t="s">
        <v>128</v>
      </c>
      <c r="E3540" t="s">
        <v>141</v>
      </c>
      <c r="F3540" t="s">
        <v>4849</v>
      </c>
      <c r="G3540" t="s">
        <v>143</v>
      </c>
      <c r="H3540" t="s">
        <v>135</v>
      </c>
      <c r="I3540" t="s">
        <v>136</v>
      </c>
      <c r="J3540" t="s">
        <v>137</v>
      </c>
      <c r="K3540" t="s">
        <v>138</v>
      </c>
      <c r="L3540" t="s">
        <v>10010</v>
      </c>
      <c r="M3540" t="s">
        <v>10410</v>
      </c>
      <c r="N3540">
        <v>0.36249999999999999</v>
      </c>
      <c r="O3540">
        <v>0</v>
      </c>
      <c r="P3540">
        <v>0</v>
      </c>
      <c r="Q3540">
        <v>1</v>
      </c>
      <c r="R3540">
        <v>1</v>
      </c>
      <c r="S3540">
        <v>25</v>
      </c>
      <c r="T3540">
        <v>45</v>
      </c>
      <c r="U3540">
        <v>26</v>
      </c>
      <c r="V3540">
        <v>44</v>
      </c>
      <c r="W3540">
        <v>0</v>
      </c>
      <c r="X3540">
        <v>0</v>
      </c>
      <c r="Y3540">
        <v>0</v>
      </c>
      <c r="Z3540">
        <v>0</v>
      </c>
      <c r="AA3540">
        <v>283.53026310060369</v>
      </c>
      <c r="AB3540">
        <v>122.72934899281509</v>
      </c>
      <c r="AC3540">
        <v>977.0311527806698</v>
      </c>
      <c r="AD3540">
        <v>871.29000153622235</v>
      </c>
      <c r="AE3540">
        <v>2254.5807664103108</v>
      </c>
    </row>
    <row r="3541" spans="1:31" x14ac:dyDescent="0.25">
      <c r="A3541">
        <v>2419077</v>
      </c>
      <c r="B3541">
        <v>1</v>
      </c>
      <c r="C3541" t="s">
        <v>80</v>
      </c>
      <c r="D3541" t="s">
        <v>107</v>
      </c>
      <c r="E3541" t="s">
        <v>174</v>
      </c>
      <c r="F3541" t="s">
        <v>7111</v>
      </c>
      <c r="G3541" t="s">
        <v>143</v>
      </c>
      <c r="H3541" t="s">
        <v>135</v>
      </c>
      <c r="I3541" t="s">
        <v>136</v>
      </c>
      <c r="J3541" t="s">
        <v>137</v>
      </c>
      <c r="K3541" t="s">
        <v>138</v>
      </c>
      <c r="L3541" t="s">
        <v>10411</v>
      </c>
      <c r="M3541" t="s">
        <v>10412</v>
      </c>
      <c r="N3541">
        <v>3.5772222220000001</v>
      </c>
      <c r="O3541">
        <v>1</v>
      </c>
      <c r="P3541">
        <v>1273</v>
      </c>
      <c r="Q3541">
        <v>28</v>
      </c>
      <c r="R3541">
        <v>85</v>
      </c>
      <c r="S3541">
        <v>5</v>
      </c>
      <c r="T3541">
        <v>45</v>
      </c>
      <c r="U3541">
        <v>0</v>
      </c>
      <c r="V3541">
        <v>3</v>
      </c>
      <c r="W3541">
        <v>59.903490363942893</v>
      </c>
      <c r="X3541">
        <v>389.97681694431054</v>
      </c>
      <c r="Y3541">
        <v>1285.8538654618453</v>
      </c>
      <c r="Z3541">
        <v>4.9714408351364439</v>
      </c>
      <c r="AA3541">
        <v>51.255452122349013</v>
      </c>
      <c r="AB3541">
        <v>225.45426765991863</v>
      </c>
      <c r="AC3541">
        <v>0</v>
      </c>
      <c r="AD3541">
        <v>66.354721138880805</v>
      </c>
      <c r="AE3541">
        <v>2083.7700545263838</v>
      </c>
    </row>
    <row r="3542" spans="1:31" x14ac:dyDescent="0.25">
      <c r="A3542">
        <v>2419409</v>
      </c>
      <c r="B3542">
        <v>1</v>
      </c>
      <c r="C3542" t="s">
        <v>80</v>
      </c>
      <c r="D3542" t="s">
        <v>83</v>
      </c>
      <c r="E3542" t="s">
        <v>132</v>
      </c>
      <c r="F3542" t="s">
        <v>10413</v>
      </c>
      <c r="G3542" t="s">
        <v>143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10414</v>
      </c>
      <c r="M3542" t="s">
        <v>10415</v>
      </c>
      <c r="N3542">
        <v>0.20722222200000001</v>
      </c>
      <c r="O3542">
        <v>0</v>
      </c>
      <c r="P3542">
        <v>713</v>
      </c>
      <c r="Q3542">
        <v>0</v>
      </c>
      <c r="R3542">
        <v>0</v>
      </c>
      <c r="S3542">
        <v>1</v>
      </c>
      <c r="T3542">
        <v>138</v>
      </c>
      <c r="U3542">
        <v>1</v>
      </c>
      <c r="V3542">
        <v>15</v>
      </c>
      <c r="W3542">
        <v>0</v>
      </c>
      <c r="X3542">
        <v>36.380096529841275</v>
      </c>
      <c r="Y3542">
        <v>0</v>
      </c>
      <c r="Z3542">
        <v>0</v>
      </c>
      <c r="AA3542">
        <v>3.30607327306</v>
      </c>
      <c r="AB3542">
        <v>37.590884639165914</v>
      </c>
      <c r="AC3542">
        <v>82.784219883218</v>
      </c>
      <c r="AD3542">
        <v>66.793491674811264</v>
      </c>
      <c r="AE3542">
        <v>226.85476600009645</v>
      </c>
    </row>
    <row r="3543" spans="1:31" x14ac:dyDescent="0.25">
      <c r="A3543">
        <v>2419223</v>
      </c>
      <c r="B3543">
        <v>1</v>
      </c>
      <c r="C3543" t="s">
        <v>81</v>
      </c>
      <c r="D3543" t="s">
        <v>128</v>
      </c>
      <c r="E3543" t="s">
        <v>141</v>
      </c>
      <c r="F3543" t="s">
        <v>10416</v>
      </c>
      <c r="G3543" t="s">
        <v>143</v>
      </c>
      <c r="H3543" t="s">
        <v>135</v>
      </c>
      <c r="I3543" t="s">
        <v>136</v>
      </c>
      <c r="J3543" t="s">
        <v>137</v>
      </c>
      <c r="K3543" t="s">
        <v>138</v>
      </c>
      <c r="L3543" t="s">
        <v>10417</v>
      </c>
      <c r="M3543" t="s">
        <v>10418</v>
      </c>
      <c r="N3543">
        <v>0.62805555499999999</v>
      </c>
      <c r="O3543">
        <v>0</v>
      </c>
      <c r="P3543">
        <v>0</v>
      </c>
      <c r="Q3543">
        <v>0</v>
      </c>
      <c r="R3543">
        <v>0</v>
      </c>
      <c r="S3543">
        <v>7</v>
      </c>
      <c r="T3543">
        <v>0</v>
      </c>
      <c r="U3543">
        <v>3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126.47559633506458</v>
      </c>
      <c r="AB3543">
        <v>0</v>
      </c>
      <c r="AC3543">
        <v>570.16768336193172</v>
      </c>
      <c r="AD3543">
        <v>0</v>
      </c>
      <c r="AE3543">
        <v>696.64327969699627</v>
      </c>
    </row>
    <row r="3544" spans="1:31" x14ac:dyDescent="0.25">
      <c r="A3544">
        <v>2418636</v>
      </c>
      <c r="B3544">
        <v>1</v>
      </c>
      <c r="C3544" t="s">
        <v>81</v>
      </c>
      <c r="D3544" t="s">
        <v>123</v>
      </c>
      <c r="E3544" t="s">
        <v>162</v>
      </c>
      <c r="F3544" t="s">
        <v>10419</v>
      </c>
      <c r="G3544" t="s">
        <v>164</v>
      </c>
      <c r="H3544" t="s">
        <v>149</v>
      </c>
      <c r="I3544" t="s">
        <v>136</v>
      </c>
      <c r="J3544" t="s">
        <v>137</v>
      </c>
      <c r="K3544" t="s">
        <v>138</v>
      </c>
      <c r="L3544" t="s">
        <v>10420</v>
      </c>
      <c r="M3544" t="s">
        <v>10421</v>
      </c>
      <c r="N3544">
        <v>1.6655555550000001</v>
      </c>
      <c r="O3544">
        <v>0</v>
      </c>
      <c r="P3544">
        <v>100</v>
      </c>
      <c r="Q3544">
        <v>0</v>
      </c>
      <c r="R3544">
        <v>0</v>
      </c>
      <c r="S3544">
        <v>0</v>
      </c>
      <c r="T3544">
        <v>2</v>
      </c>
      <c r="U3544">
        <v>0</v>
      </c>
      <c r="V3544">
        <v>0</v>
      </c>
      <c r="W3544">
        <v>0</v>
      </c>
      <c r="X3544">
        <v>31.301171881325015</v>
      </c>
      <c r="Y3544">
        <v>0</v>
      </c>
      <c r="Z3544">
        <v>0</v>
      </c>
      <c r="AA3544">
        <v>0</v>
      </c>
      <c r="AB3544">
        <v>1.7656024284099057</v>
      </c>
      <c r="AC3544">
        <v>0</v>
      </c>
      <c r="AD3544">
        <v>0</v>
      </c>
      <c r="AE3544">
        <v>33.066774309734917</v>
      </c>
    </row>
    <row r="3545" spans="1:31" x14ac:dyDescent="0.25">
      <c r="A3545">
        <v>2418682</v>
      </c>
      <c r="B3545">
        <v>1</v>
      </c>
      <c r="C3545" t="s">
        <v>80</v>
      </c>
      <c r="D3545" t="s">
        <v>108</v>
      </c>
      <c r="E3545" t="s">
        <v>152</v>
      </c>
      <c r="F3545" t="s">
        <v>1324</v>
      </c>
      <c r="G3545" t="s">
        <v>403</v>
      </c>
      <c r="H3545" t="s">
        <v>149</v>
      </c>
      <c r="I3545" t="s">
        <v>136</v>
      </c>
      <c r="J3545" t="s">
        <v>137</v>
      </c>
      <c r="K3545" t="s">
        <v>138</v>
      </c>
      <c r="L3545" t="s">
        <v>10422</v>
      </c>
      <c r="M3545" t="s">
        <v>10423</v>
      </c>
      <c r="N3545">
        <v>1.759166666</v>
      </c>
      <c r="O3545">
        <v>0</v>
      </c>
      <c r="P3545">
        <v>18</v>
      </c>
      <c r="Q3545">
        <v>0</v>
      </c>
      <c r="R3545">
        <v>2</v>
      </c>
      <c r="S3545">
        <v>0</v>
      </c>
      <c r="T3545">
        <v>6</v>
      </c>
      <c r="U3545">
        <v>0</v>
      </c>
      <c r="V3545">
        <v>0</v>
      </c>
      <c r="W3545">
        <v>0</v>
      </c>
      <c r="X3545">
        <v>7.0205749587088029</v>
      </c>
      <c r="Y3545">
        <v>0</v>
      </c>
      <c r="Z3545">
        <v>0</v>
      </c>
      <c r="AA3545">
        <v>0</v>
      </c>
      <c r="AB3545">
        <v>5.4849647373111106</v>
      </c>
      <c r="AC3545">
        <v>0</v>
      </c>
      <c r="AD3545">
        <v>0</v>
      </c>
      <c r="AE3545">
        <v>12.505539696019913</v>
      </c>
    </row>
    <row r="3546" spans="1:31" x14ac:dyDescent="0.25">
      <c r="A3546">
        <v>2419403</v>
      </c>
      <c r="B3546">
        <v>1</v>
      </c>
      <c r="C3546" t="s">
        <v>80</v>
      </c>
      <c r="D3546" t="s">
        <v>89</v>
      </c>
      <c r="E3546" t="s">
        <v>146</v>
      </c>
      <c r="F3546" t="s">
        <v>10424</v>
      </c>
      <c r="G3546" t="s">
        <v>148</v>
      </c>
      <c r="H3546" t="s">
        <v>149</v>
      </c>
      <c r="I3546" t="s">
        <v>136</v>
      </c>
      <c r="J3546" t="s">
        <v>137</v>
      </c>
      <c r="K3546" t="s">
        <v>138</v>
      </c>
      <c r="L3546" t="s">
        <v>10425</v>
      </c>
      <c r="M3546" t="s">
        <v>10426</v>
      </c>
      <c r="N3546">
        <v>4.4219444440000002</v>
      </c>
      <c r="O3546">
        <v>0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1.7187705740847223</v>
      </c>
      <c r="AA3546">
        <v>0</v>
      </c>
      <c r="AB3546">
        <v>0</v>
      </c>
      <c r="AC3546">
        <v>0</v>
      </c>
      <c r="AD3546">
        <v>0</v>
      </c>
      <c r="AE3546">
        <v>1.7187705740847223</v>
      </c>
    </row>
    <row r="3547" spans="1:31" x14ac:dyDescent="0.25">
      <c r="A3547">
        <v>2419595</v>
      </c>
      <c r="B3547">
        <v>1</v>
      </c>
      <c r="C3547" t="s">
        <v>81</v>
      </c>
      <c r="D3547" t="s">
        <v>127</v>
      </c>
      <c r="E3547" t="s">
        <v>146</v>
      </c>
      <c r="F3547" t="s">
        <v>10427</v>
      </c>
      <c r="G3547" t="s">
        <v>148</v>
      </c>
      <c r="H3547" t="s">
        <v>149</v>
      </c>
      <c r="I3547" t="s">
        <v>136</v>
      </c>
      <c r="J3547" t="s">
        <v>137</v>
      </c>
      <c r="K3547" t="s">
        <v>138</v>
      </c>
      <c r="L3547" t="s">
        <v>10428</v>
      </c>
      <c r="M3547" t="s">
        <v>10429</v>
      </c>
      <c r="N3547">
        <v>2.701944444</v>
      </c>
      <c r="O3547">
        <v>0</v>
      </c>
      <c r="P3547">
        <v>1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0.56385035908704173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0.56385035908704173</v>
      </c>
    </row>
    <row r="3548" spans="1:31" x14ac:dyDescent="0.25">
      <c r="A3548">
        <v>2418785</v>
      </c>
      <c r="B3548">
        <v>1</v>
      </c>
      <c r="C3548" t="s">
        <v>81</v>
      </c>
      <c r="D3548" t="s">
        <v>127</v>
      </c>
      <c r="E3548" t="s">
        <v>241</v>
      </c>
      <c r="F3548" t="s">
        <v>10430</v>
      </c>
      <c r="G3548" t="s">
        <v>158</v>
      </c>
      <c r="H3548" t="s">
        <v>135</v>
      </c>
      <c r="I3548" t="s">
        <v>136</v>
      </c>
      <c r="J3548" t="s">
        <v>137</v>
      </c>
      <c r="K3548" t="s">
        <v>159</v>
      </c>
      <c r="L3548" t="s">
        <v>10431</v>
      </c>
      <c r="M3548" t="s">
        <v>10432</v>
      </c>
      <c r="N3548">
        <v>8.1063888879999997</v>
      </c>
      <c r="O3548">
        <v>23</v>
      </c>
      <c r="P3548">
        <v>2895</v>
      </c>
      <c r="Q3548">
        <v>865</v>
      </c>
      <c r="R3548">
        <v>752</v>
      </c>
      <c r="S3548">
        <v>107</v>
      </c>
      <c r="T3548">
        <v>389</v>
      </c>
      <c r="U3548">
        <v>17</v>
      </c>
      <c r="V3548">
        <v>4</v>
      </c>
      <c r="W3548">
        <v>56.786151673611755</v>
      </c>
      <c r="X3548">
        <v>4638.6166345290385</v>
      </c>
      <c r="Y3548">
        <v>2011.6378610969084</v>
      </c>
      <c r="Z3548">
        <v>324.99383047027391</v>
      </c>
      <c r="AA3548">
        <v>6330.0773796252006</v>
      </c>
      <c r="AB3548">
        <v>1819.1531744808885</v>
      </c>
      <c r="AC3548">
        <v>19705.223994002838</v>
      </c>
      <c r="AD3548">
        <v>1632.1283575683392</v>
      </c>
      <c r="AE3548">
        <v>36518.617383447105</v>
      </c>
    </row>
    <row r="3549" spans="1:31" x14ac:dyDescent="0.25">
      <c r="A3549">
        <v>2419117</v>
      </c>
      <c r="B3549">
        <v>1</v>
      </c>
      <c r="C3549" t="s">
        <v>80</v>
      </c>
      <c r="D3549" t="s">
        <v>101</v>
      </c>
      <c r="E3549" t="s">
        <v>174</v>
      </c>
      <c r="F3549" t="s">
        <v>3759</v>
      </c>
      <c r="G3549" t="s">
        <v>143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10433</v>
      </c>
      <c r="M3549" t="s">
        <v>10434</v>
      </c>
      <c r="N3549">
        <v>2.0705555549999999</v>
      </c>
      <c r="O3549">
        <v>0</v>
      </c>
      <c r="P3549">
        <v>1364</v>
      </c>
      <c r="Q3549">
        <v>0</v>
      </c>
      <c r="R3549">
        <v>1</v>
      </c>
      <c r="S3549">
        <v>1</v>
      </c>
      <c r="T3549">
        <v>41</v>
      </c>
      <c r="U3549">
        <v>1</v>
      </c>
      <c r="V3549">
        <v>0</v>
      </c>
      <c r="W3549">
        <v>0</v>
      </c>
      <c r="X3549">
        <v>301.28978688042497</v>
      </c>
      <c r="Y3549">
        <v>0</v>
      </c>
      <c r="Z3549">
        <v>5.9962409108199999E-2</v>
      </c>
      <c r="AA3549">
        <v>31.306426919898669</v>
      </c>
      <c r="AB3549">
        <v>198.53665173769539</v>
      </c>
      <c r="AC3549">
        <v>323.62090371289094</v>
      </c>
      <c r="AD3549">
        <v>0</v>
      </c>
      <c r="AE3549">
        <v>854.81373166001822</v>
      </c>
    </row>
    <row r="3550" spans="1:31" x14ac:dyDescent="0.25">
      <c r="A3550">
        <v>2418885</v>
      </c>
      <c r="B3550">
        <v>1</v>
      </c>
      <c r="C3550" t="s">
        <v>80</v>
      </c>
      <c r="D3550" t="s">
        <v>110</v>
      </c>
      <c r="E3550" t="s">
        <v>162</v>
      </c>
      <c r="F3550" t="s">
        <v>10435</v>
      </c>
      <c r="G3550" t="s">
        <v>348</v>
      </c>
      <c r="H3550" t="s">
        <v>149</v>
      </c>
      <c r="I3550" t="s">
        <v>136</v>
      </c>
      <c r="J3550" t="s">
        <v>137</v>
      </c>
      <c r="K3550" t="s">
        <v>138</v>
      </c>
      <c r="L3550" t="s">
        <v>10436</v>
      </c>
      <c r="M3550" t="s">
        <v>10437</v>
      </c>
      <c r="N3550">
        <v>2.0147222220000001</v>
      </c>
      <c r="O3550">
        <v>0</v>
      </c>
      <c r="P3550">
        <v>87</v>
      </c>
      <c r="Q3550">
        <v>0</v>
      </c>
      <c r="R3550">
        <v>0</v>
      </c>
      <c r="S3550">
        <v>0</v>
      </c>
      <c r="T3550">
        <v>2</v>
      </c>
      <c r="U3550">
        <v>0</v>
      </c>
      <c r="V3550">
        <v>0</v>
      </c>
      <c r="W3550">
        <v>0</v>
      </c>
      <c r="X3550">
        <v>40.397947369246495</v>
      </c>
      <c r="Y3550">
        <v>0</v>
      </c>
      <c r="Z3550">
        <v>0</v>
      </c>
      <c r="AA3550">
        <v>0</v>
      </c>
      <c r="AB3550">
        <v>1.6405626880589337</v>
      </c>
      <c r="AC3550">
        <v>0</v>
      </c>
      <c r="AD3550">
        <v>0</v>
      </c>
      <c r="AE3550">
        <v>42.03851005730543</v>
      </c>
    </row>
    <row r="3551" spans="1:31" x14ac:dyDescent="0.25">
      <c r="A3551">
        <v>2418862</v>
      </c>
      <c r="B3551">
        <v>1</v>
      </c>
      <c r="C3551" t="s">
        <v>81</v>
      </c>
      <c r="D3551" t="s">
        <v>123</v>
      </c>
      <c r="E3551" t="s">
        <v>174</v>
      </c>
      <c r="F3551" t="s">
        <v>10438</v>
      </c>
      <c r="G3551" t="s">
        <v>143</v>
      </c>
      <c r="H3551" t="s">
        <v>135</v>
      </c>
      <c r="I3551" t="s">
        <v>136</v>
      </c>
      <c r="J3551" t="s">
        <v>137</v>
      </c>
      <c r="K3551" t="s">
        <v>138</v>
      </c>
      <c r="L3551" t="s">
        <v>10439</v>
      </c>
      <c r="M3551" t="s">
        <v>10440</v>
      </c>
      <c r="N3551">
        <v>0.30194444399999998</v>
      </c>
      <c r="O3551">
        <v>10</v>
      </c>
      <c r="P3551">
        <v>425</v>
      </c>
      <c r="Q3551">
        <v>480</v>
      </c>
      <c r="R3551">
        <v>747</v>
      </c>
      <c r="S3551">
        <v>52</v>
      </c>
      <c r="T3551">
        <v>153</v>
      </c>
      <c r="U3551">
        <v>1</v>
      </c>
      <c r="V3551">
        <v>0</v>
      </c>
      <c r="W3551">
        <v>0.10200343640500834</v>
      </c>
      <c r="X3551">
        <v>16.511823542934113</v>
      </c>
      <c r="Y3551">
        <v>39.003911505199596</v>
      </c>
      <c r="Z3551">
        <v>26.749245831232912</v>
      </c>
      <c r="AA3551">
        <v>6.2094544019187552</v>
      </c>
      <c r="AB3551">
        <v>19.673556415271797</v>
      </c>
      <c r="AC3551">
        <v>48.633124453713208</v>
      </c>
      <c r="AD3551">
        <v>0</v>
      </c>
      <c r="AE3551">
        <v>156.88311958667541</v>
      </c>
    </row>
    <row r="3552" spans="1:31" x14ac:dyDescent="0.25">
      <c r="A3552">
        <v>2419260</v>
      </c>
      <c r="B3552">
        <v>1</v>
      </c>
      <c r="C3552" t="s">
        <v>80</v>
      </c>
      <c r="D3552" t="s">
        <v>97</v>
      </c>
      <c r="E3552" t="s">
        <v>146</v>
      </c>
      <c r="F3552" t="s">
        <v>10441</v>
      </c>
      <c r="G3552" t="s">
        <v>148</v>
      </c>
      <c r="H3552" t="s">
        <v>149</v>
      </c>
      <c r="I3552" t="s">
        <v>136</v>
      </c>
      <c r="J3552" t="s">
        <v>137</v>
      </c>
      <c r="K3552" t="s">
        <v>138</v>
      </c>
      <c r="L3552" t="s">
        <v>10442</v>
      </c>
      <c r="M3552" t="s">
        <v>10443</v>
      </c>
      <c r="N3552">
        <v>1.0547222220000001</v>
      </c>
      <c r="O3552">
        <v>0</v>
      </c>
      <c r="P3552">
        <v>3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0.55345419637925009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0.55345419637925009</v>
      </c>
    </row>
    <row r="3553" spans="1:31" x14ac:dyDescent="0.25">
      <c r="A3553">
        <v>2418742</v>
      </c>
      <c r="B3553">
        <v>1</v>
      </c>
      <c r="C3553" t="s">
        <v>80</v>
      </c>
      <c r="D3553" t="s">
        <v>88</v>
      </c>
      <c r="E3553" t="s">
        <v>162</v>
      </c>
      <c r="F3553" t="s">
        <v>10444</v>
      </c>
      <c r="G3553" t="s">
        <v>168</v>
      </c>
      <c r="H3553" t="s">
        <v>149</v>
      </c>
      <c r="I3553" t="s">
        <v>136</v>
      </c>
      <c r="J3553" t="s">
        <v>3</v>
      </c>
      <c r="K3553" t="s">
        <v>138</v>
      </c>
      <c r="L3553" t="s">
        <v>10445</v>
      </c>
      <c r="M3553" t="s">
        <v>10446</v>
      </c>
      <c r="N3553">
        <v>1.9111111110000001</v>
      </c>
      <c r="O3553">
        <v>0</v>
      </c>
      <c r="P3553">
        <v>59</v>
      </c>
      <c r="Q3553">
        <v>0</v>
      </c>
      <c r="R3553">
        <v>0</v>
      </c>
      <c r="S3553">
        <v>0</v>
      </c>
      <c r="T3553">
        <v>4</v>
      </c>
      <c r="U3553">
        <v>0</v>
      </c>
      <c r="V3553">
        <v>0</v>
      </c>
      <c r="W3553">
        <v>0</v>
      </c>
      <c r="X3553">
        <v>21.88040249771861</v>
      </c>
      <c r="Y3553">
        <v>0</v>
      </c>
      <c r="Z3553">
        <v>0</v>
      </c>
      <c r="AA3553">
        <v>0</v>
      </c>
      <c r="AB3553">
        <v>6.4985162117536106</v>
      </c>
      <c r="AC3553">
        <v>0</v>
      </c>
      <c r="AD3553">
        <v>0</v>
      </c>
      <c r="AE3553">
        <v>28.37891870947222</v>
      </c>
    </row>
    <row r="3554" spans="1:31" x14ac:dyDescent="0.25">
      <c r="A3554">
        <v>2419283</v>
      </c>
      <c r="B3554">
        <v>1</v>
      </c>
      <c r="C3554" t="s">
        <v>80</v>
      </c>
      <c r="D3554" t="s">
        <v>93</v>
      </c>
      <c r="E3554" t="s">
        <v>162</v>
      </c>
      <c r="F3554" t="s">
        <v>10447</v>
      </c>
      <c r="G3554" t="s">
        <v>164</v>
      </c>
      <c r="H3554" t="s">
        <v>149</v>
      </c>
      <c r="I3554" t="s">
        <v>136</v>
      </c>
      <c r="J3554" t="s">
        <v>137</v>
      </c>
      <c r="K3554" t="s">
        <v>138</v>
      </c>
      <c r="L3554" t="s">
        <v>10448</v>
      </c>
      <c r="M3554" t="s">
        <v>10449</v>
      </c>
      <c r="N3554">
        <v>5.4924999999999997</v>
      </c>
      <c r="O3554">
        <v>0</v>
      </c>
      <c r="P3554">
        <v>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0.86615491453289994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0.86615491453289994</v>
      </c>
    </row>
    <row r="3555" spans="1:31" x14ac:dyDescent="0.25">
      <c r="A3555">
        <v>2418805</v>
      </c>
      <c r="B3555">
        <v>1</v>
      </c>
      <c r="C3555" t="s">
        <v>81</v>
      </c>
      <c r="D3555" t="s">
        <v>113</v>
      </c>
      <c r="E3555" t="s">
        <v>174</v>
      </c>
      <c r="F3555" t="s">
        <v>10450</v>
      </c>
      <c r="G3555" t="s">
        <v>176</v>
      </c>
      <c r="H3555" t="s">
        <v>135</v>
      </c>
      <c r="I3555" t="s">
        <v>136</v>
      </c>
      <c r="J3555" t="s">
        <v>137</v>
      </c>
      <c r="K3555" t="s">
        <v>159</v>
      </c>
      <c r="L3555" t="s">
        <v>10451</v>
      </c>
      <c r="M3555" t="s">
        <v>10452</v>
      </c>
      <c r="N3555">
        <v>5.97</v>
      </c>
      <c r="O3555">
        <v>0</v>
      </c>
      <c r="P3555">
        <v>401</v>
      </c>
      <c r="Q3555">
        <v>46</v>
      </c>
      <c r="R3555">
        <v>318</v>
      </c>
      <c r="S3555">
        <v>12</v>
      </c>
      <c r="T3555">
        <v>42</v>
      </c>
      <c r="U3555">
        <v>1</v>
      </c>
      <c r="V3555">
        <v>0</v>
      </c>
      <c r="W3555">
        <v>0</v>
      </c>
      <c r="X3555">
        <v>383.77426321887879</v>
      </c>
      <c r="Y3555">
        <v>58.844297699139581</v>
      </c>
      <c r="Z3555">
        <v>130.70902125656551</v>
      </c>
      <c r="AA3555">
        <v>3116.3497447715167</v>
      </c>
      <c r="AB3555">
        <v>143.93723919244755</v>
      </c>
      <c r="AC3555">
        <v>1087.2606163270918</v>
      </c>
      <c r="AD3555">
        <v>0</v>
      </c>
      <c r="AE3555">
        <v>4920.8751824656401</v>
      </c>
    </row>
    <row r="3556" spans="1:31" x14ac:dyDescent="0.25">
      <c r="A3556">
        <v>2419552</v>
      </c>
      <c r="B3556">
        <v>1</v>
      </c>
      <c r="C3556" t="s">
        <v>80</v>
      </c>
      <c r="D3556" t="s">
        <v>107</v>
      </c>
      <c r="E3556" t="s">
        <v>174</v>
      </c>
      <c r="F3556" t="s">
        <v>10238</v>
      </c>
      <c r="G3556" t="s">
        <v>143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10453</v>
      </c>
      <c r="M3556" t="s">
        <v>10454</v>
      </c>
      <c r="N3556">
        <v>0.277777777</v>
      </c>
      <c r="O3556">
        <v>0</v>
      </c>
      <c r="P3556">
        <v>5375</v>
      </c>
      <c r="Q3556">
        <v>0</v>
      </c>
      <c r="R3556">
        <v>2</v>
      </c>
      <c r="S3556">
        <v>2</v>
      </c>
      <c r="T3556">
        <v>521</v>
      </c>
      <c r="U3556">
        <v>0</v>
      </c>
      <c r="V3556">
        <v>0</v>
      </c>
      <c r="W3556">
        <v>0</v>
      </c>
      <c r="X3556">
        <v>311.96149148666018</v>
      </c>
      <c r="Y3556">
        <v>0</v>
      </c>
      <c r="Z3556">
        <v>0.15255401055000001</v>
      </c>
      <c r="AA3556">
        <v>0.74638678225555566</v>
      </c>
      <c r="AB3556">
        <v>128.01443468823317</v>
      </c>
      <c r="AC3556">
        <v>0</v>
      </c>
      <c r="AD3556">
        <v>0</v>
      </c>
      <c r="AE3556">
        <v>440.87486696769889</v>
      </c>
    </row>
    <row r="3557" spans="1:31" x14ac:dyDescent="0.25">
      <c r="A3557">
        <v>2418948</v>
      </c>
      <c r="B3557">
        <v>1</v>
      </c>
      <c r="C3557" t="s">
        <v>81</v>
      </c>
      <c r="D3557" t="s">
        <v>123</v>
      </c>
      <c r="E3557" t="s">
        <v>146</v>
      </c>
      <c r="F3557" t="s">
        <v>10455</v>
      </c>
      <c r="G3557" t="s">
        <v>199</v>
      </c>
      <c r="H3557" t="s">
        <v>149</v>
      </c>
      <c r="I3557" t="s">
        <v>136</v>
      </c>
      <c r="J3557" t="s">
        <v>137</v>
      </c>
      <c r="K3557" t="s">
        <v>138</v>
      </c>
      <c r="L3557" t="s">
        <v>10456</v>
      </c>
      <c r="M3557" t="s">
        <v>10457</v>
      </c>
      <c r="N3557">
        <v>1.0122222219999999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23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37.235324564225586</v>
      </c>
      <c r="AC3557">
        <v>0</v>
      </c>
      <c r="AD3557">
        <v>0</v>
      </c>
      <c r="AE3557">
        <v>37.235324564225586</v>
      </c>
    </row>
    <row r="3558" spans="1:31" x14ac:dyDescent="0.25">
      <c r="A3558">
        <v>2418911</v>
      </c>
      <c r="B3558">
        <v>1</v>
      </c>
      <c r="C3558" t="s">
        <v>80</v>
      </c>
      <c r="D3558" t="s">
        <v>99</v>
      </c>
      <c r="E3558" t="s">
        <v>146</v>
      </c>
      <c r="F3558" t="s">
        <v>10458</v>
      </c>
      <c r="G3558" t="s">
        <v>148</v>
      </c>
      <c r="H3558" t="s">
        <v>149</v>
      </c>
      <c r="I3558" t="s">
        <v>136</v>
      </c>
      <c r="J3558" t="s">
        <v>137</v>
      </c>
      <c r="K3558" t="s">
        <v>138</v>
      </c>
      <c r="L3558" t="s">
        <v>10459</v>
      </c>
      <c r="M3558" t="s">
        <v>10460</v>
      </c>
      <c r="N3558">
        <v>1.116944444</v>
      </c>
      <c r="O3558">
        <v>0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31" x14ac:dyDescent="0.25">
      <c r="A3559">
        <v>2419446</v>
      </c>
      <c r="B3559">
        <v>1</v>
      </c>
      <c r="C3559" t="s">
        <v>80</v>
      </c>
      <c r="D3559" t="s">
        <v>82</v>
      </c>
      <c r="E3559" t="s">
        <v>146</v>
      </c>
      <c r="F3559" t="s">
        <v>10461</v>
      </c>
      <c r="G3559" t="s">
        <v>148</v>
      </c>
      <c r="H3559" t="s">
        <v>149</v>
      </c>
      <c r="I3559" t="s">
        <v>136</v>
      </c>
      <c r="J3559" t="s">
        <v>137</v>
      </c>
      <c r="K3559" t="s">
        <v>138</v>
      </c>
      <c r="L3559" t="s">
        <v>10462</v>
      </c>
      <c r="M3559" t="s">
        <v>10463</v>
      </c>
      <c r="N3559">
        <v>1.669166666</v>
      </c>
      <c r="O3559">
        <v>0</v>
      </c>
      <c r="P3559">
        <v>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0.37355334819840003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0.37355334819840003</v>
      </c>
    </row>
    <row r="3560" spans="1:31" x14ac:dyDescent="0.25">
      <c r="A3560">
        <v>2419681</v>
      </c>
      <c r="B3560">
        <v>1</v>
      </c>
      <c r="C3560" t="s">
        <v>80</v>
      </c>
      <c r="D3560" t="s">
        <v>104</v>
      </c>
      <c r="E3560" t="s">
        <v>174</v>
      </c>
      <c r="F3560" t="s">
        <v>10464</v>
      </c>
      <c r="G3560" t="s">
        <v>143</v>
      </c>
      <c r="H3560" t="s">
        <v>135</v>
      </c>
      <c r="I3560" t="s">
        <v>136</v>
      </c>
      <c r="J3560" t="s">
        <v>137</v>
      </c>
      <c r="K3560" t="s">
        <v>138</v>
      </c>
      <c r="L3560" t="s">
        <v>10465</v>
      </c>
      <c r="M3560" t="s">
        <v>10466</v>
      </c>
      <c r="N3560">
        <v>0.456666666</v>
      </c>
      <c r="O3560">
        <v>0</v>
      </c>
      <c r="P3560">
        <v>10</v>
      </c>
      <c r="Q3560">
        <v>0</v>
      </c>
      <c r="R3560">
        <v>9</v>
      </c>
      <c r="S3560">
        <v>3</v>
      </c>
      <c r="T3560">
        <v>22</v>
      </c>
      <c r="U3560">
        <v>5</v>
      </c>
      <c r="V3560">
        <v>0</v>
      </c>
      <c r="W3560">
        <v>0</v>
      </c>
      <c r="X3560">
        <v>0.39696419831359997</v>
      </c>
      <c r="Y3560">
        <v>0</v>
      </c>
      <c r="Z3560">
        <v>0.1031975825209</v>
      </c>
      <c r="AA3560">
        <v>7.1681786623559995</v>
      </c>
      <c r="AB3560">
        <v>3.0445746576623334</v>
      </c>
      <c r="AC3560">
        <v>200.2174302607506</v>
      </c>
      <c r="AD3560">
        <v>0</v>
      </c>
      <c r="AE3560">
        <v>210.93034536160343</v>
      </c>
    </row>
    <row r="3561" spans="1:31" x14ac:dyDescent="0.25">
      <c r="A3561">
        <v>2419695</v>
      </c>
      <c r="B3561">
        <v>1</v>
      </c>
      <c r="C3561" t="s">
        <v>80</v>
      </c>
      <c r="D3561" t="s">
        <v>92</v>
      </c>
      <c r="E3561" t="s">
        <v>146</v>
      </c>
      <c r="F3561" t="s">
        <v>8979</v>
      </c>
      <c r="G3561" t="s">
        <v>199</v>
      </c>
      <c r="H3561" t="s">
        <v>149</v>
      </c>
      <c r="I3561" t="s">
        <v>136</v>
      </c>
      <c r="J3561" t="s">
        <v>137</v>
      </c>
      <c r="K3561" t="s">
        <v>138</v>
      </c>
      <c r="L3561" t="s">
        <v>10467</v>
      </c>
      <c r="M3561" t="s">
        <v>10468</v>
      </c>
      <c r="N3561">
        <v>1.2655555549999999</v>
      </c>
      <c r="O3561">
        <v>0</v>
      </c>
      <c r="P3561">
        <v>2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1.1324784822147498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1.1324784822147498</v>
      </c>
    </row>
    <row r="3562" spans="1:31" x14ac:dyDescent="0.25">
      <c r="A3562">
        <v>2418699</v>
      </c>
      <c r="B3562">
        <v>1</v>
      </c>
      <c r="C3562" t="s">
        <v>80</v>
      </c>
      <c r="D3562" t="s">
        <v>90</v>
      </c>
      <c r="E3562" t="s">
        <v>146</v>
      </c>
      <c r="F3562" t="s">
        <v>10469</v>
      </c>
      <c r="G3562" t="s">
        <v>148</v>
      </c>
      <c r="H3562" t="s">
        <v>149</v>
      </c>
      <c r="I3562" t="s">
        <v>136</v>
      </c>
      <c r="J3562" t="s">
        <v>137</v>
      </c>
      <c r="K3562" t="s">
        <v>138</v>
      </c>
      <c r="L3562" t="s">
        <v>10470</v>
      </c>
      <c r="M3562" t="s">
        <v>10471</v>
      </c>
      <c r="N3562">
        <v>3.1408333329999998</v>
      </c>
      <c r="O3562">
        <v>0</v>
      </c>
      <c r="P3562">
        <v>6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1.8222491503083089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1.8222491503083089</v>
      </c>
    </row>
    <row r="3563" spans="1:31" x14ac:dyDescent="0.25">
      <c r="A3563">
        <v>2419489</v>
      </c>
      <c r="B3563">
        <v>1</v>
      </c>
      <c r="C3563" t="s">
        <v>80</v>
      </c>
      <c r="D3563" t="s">
        <v>107</v>
      </c>
      <c r="E3563" t="s">
        <v>141</v>
      </c>
      <c r="F3563" t="s">
        <v>10472</v>
      </c>
      <c r="G3563" t="s">
        <v>143</v>
      </c>
      <c r="H3563" t="s">
        <v>135</v>
      </c>
      <c r="I3563" t="s">
        <v>136</v>
      </c>
      <c r="J3563" t="s">
        <v>137</v>
      </c>
      <c r="K3563" t="s">
        <v>138</v>
      </c>
      <c r="L3563" t="s">
        <v>10473</v>
      </c>
      <c r="M3563" t="s">
        <v>10474</v>
      </c>
      <c r="N3563">
        <v>0.19194444399999999</v>
      </c>
      <c r="O3563">
        <v>0</v>
      </c>
      <c r="P3563">
        <v>1</v>
      </c>
      <c r="Q3563">
        <v>0</v>
      </c>
      <c r="R3563">
        <v>20</v>
      </c>
      <c r="S3563">
        <v>2</v>
      </c>
      <c r="T3563">
        <v>2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1.0648504756968</v>
      </c>
      <c r="AA3563">
        <v>0.26224493815002781</v>
      </c>
      <c r="AB3563">
        <v>0.28216998210000555</v>
      </c>
      <c r="AC3563">
        <v>0</v>
      </c>
      <c r="AD3563">
        <v>0</v>
      </c>
      <c r="AE3563">
        <v>1.6092653959468333</v>
      </c>
    </row>
    <row r="3564" spans="1:31" x14ac:dyDescent="0.25">
      <c r="A3564">
        <v>2419097</v>
      </c>
      <c r="B3564">
        <v>1</v>
      </c>
      <c r="C3564" t="s">
        <v>80</v>
      </c>
      <c r="D3564" t="s">
        <v>100</v>
      </c>
      <c r="E3564" t="s">
        <v>174</v>
      </c>
      <c r="F3564" t="s">
        <v>1406</v>
      </c>
      <c r="G3564" t="s">
        <v>143</v>
      </c>
      <c r="H3564" t="s">
        <v>135</v>
      </c>
      <c r="I3564" t="s">
        <v>136</v>
      </c>
      <c r="J3564" t="s">
        <v>137</v>
      </c>
      <c r="K3564" t="s">
        <v>138</v>
      </c>
      <c r="L3564" t="s">
        <v>10475</v>
      </c>
      <c r="M3564" t="s">
        <v>10476</v>
      </c>
      <c r="N3564">
        <v>1.4211111110000001</v>
      </c>
      <c r="O3564">
        <v>1</v>
      </c>
      <c r="P3564">
        <v>1340</v>
      </c>
      <c r="Q3564">
        <v>18</v>
      </c>
      <c r="R3564">
        <v>398</v>
      </c>
      <c r="S3564">
        <v>14</v>
      </c>
      <c r="T3564">
        <v>293</v>
      </c>
      <c r="U3564">
        <v>0</v>
      </c>
      <c r="V3564">
        <v>1</v>
      </c>
      <c r="W3564">
        <v>1.6258720450898334</v>
      </c>
      <c r="X3564">
        <v>448.80563051904869</v>
      </c>
      <c r="Y3564">
        <v>196.23963296823479</v>
      </c>
      <c r="Z3564">
        <v>243.11390629825513</v>
      </c>
      <c r="AA3564">
        <v>55.708090498829996</v>
      </c>
      <c r="AB3564">
        <v>299.29448078846491</v>
      </c>
      <c r="AC3564">
        <v>0</v>
      </c>
      <c r="AD3564">
        <v>2.9404005769112671</v>
      </c>
      <c r="AE3564">
        <v>1247.7280136948345</v>
      </c>
    </row>
    <row r="3565" spans="1:31" x14ac:dyDescent="0.25">
      <c r="A3565">
        <v>2419890</v>
      </c>
      <c r="B3565">
        <v>1</v>
      </c>
      <c r="C3565" t="s">
        <v>80</v>
      </c>
      <c r="D3565" t="s">
        <v>101</v>
      </c>
      <c r="E3565" t="s">
        <v>162</v>
      </c>
      <c r="F3565" t="s">
        <v>10477</v>
      </c>
      <c r="G3565" t="s">
        <v>455</v>
      </c>
      <c r="H3565" t="s">
        <v>149</v>
      </c>
      <c r="I3565" t="s">
        <v>136</v>
      </c>
      <c r="J3565" t="s">
        <v>137</v>
      </c>
      <c r="K3565" t="s">
        <v>138</v>
      </c>
      <c r="L3565" t="s">
        <v>10478</v>
      </c>
      <c r="M3565" t="s">
        <v>10479</v>
      </c>
      <c r="N3565">
        <v>1.3819444439999999</v>
      </c>
      <c r="O3565">
        <v>0</v>
      </c>
      <c r="P3565">
        <v>69</v>
      </c>
      <c r="Q3565">
        <v>0</v>
      </c>
      <c r="R3565">
        <v>0</v>
      </c>
      <c r="S3565">
        <v>0</v>
      </c>
      <c r="T3565">
        <v>7</v>
      </c>
      <c r="U3565">
        <v>0</v>
      </c>
      <c r="V3565">
        <v>0</v>
      </c>
      <c r="W3565">
        <v>0</v>
      </c>
      <c r="X3565">
        <v>20.592193914058591</v>
      </c>
      <c r="Y3565">
        <v>0</v>
      </c>
      <c r="Z3565">
        <v>0</v>
      </c>
      <c r="AA3565">
        <v>0</v>
      </c>
      <c r="AB3565">
        <v>8.8748659698536549</v>
      </c>
      <c r="AC3565">
        <v>0</v>
      </c>
      <c r="AD3565">
        <v>0</v>
      </c>
      <c r="AE3565">
        <v>29.467059883912246</v>
      </c>
    </row>
    <row r="3566" spans="1:31" x14ac:dyDescent="0.25">
      <c r="A3566">
        <v>2419249</v>
      </c>
      <c r="B3566">
        <v>1</v>
      </c>
      <c r="C3566" t="s">
        <v>80</v>
      </c>
      <c r="D3566" t="s">
        <v>102</v>
      </c>
      <c r="E3566" t="s">
        <v>132</v>
      </c>
      <c r="F3566" t="s">
        <v>8158</v>
      </c>
      <c r="G3566" t="s">
        <v>154</v>
      </c>
      <c r="H3566" t="s">
        <v>135</v>
      </c>
      <c r="I3566" t="s">
        <v>136</v>
      </c>
      <c r="J3566" t="s">
        <v>137</v>
      </c>
      <c r="K3566" t="s">
        <v>138</v>
      </c>
      <c r="L3566" t="s">
        <v>10480</v>
      </c>
      <c r="M3566" t="s">
        <v>10481</v>
      </c>
      <c r="N3566">
        <v>0.379722222</v>
      </c>
      <c r="O3566">
        <v>0</v>
      </c>
      <c r="P3566">
        <v>114</v>
      </c>
      <c r="Q3566">
        <v>1</v>
      </c>
      <c r="R3566">
        <v>81</v>
      </c>
      <c r="S3566">
        <v>2</v>
      </c>
      <c r="T3566">
        <v>23</v>
      </c>
      <c r="U3566">
        <v>0</v>
      </c>
      <c r="V3566">
        <v>0</v>
      </c>
      <c r="W3566">
        <v>0</v>
      </c>
      <c r="X3566">
        <v>3.3795125244424331</v>
      </c>
      <c r="Y3566">
        <v>3.0401892455802004</v>
      </c>
      <c r="Z3566">
        <v>0.60470724143363896</v>
      </c>
      <c r="AA3566">
        <v>1.1298620678879334</v>
      </c>
      <c r="AB3566">
        <v>6.3737004040694574</v>
      </c>
      <c r="AC3566">
        <v>0</v>
      </c>
      <c r="AD3566">
        <v>0</v>
      </c>
      <c r="AE3566">
        <v>14.527971483413662</v>
      </c>
    </row>
    <row r="3567" spans="1:31" x14ac:dyDescent="0.25">
      <c r="A3567">
        <v>2418917</v>
      </c>
      <c r="B3567">
        <v>1</v>
      </c>
      <c r="C3567" t="s">
        <v>80</v>
      </c>
      <c r="D3567" t="s">
        <v>96</v>
      </c>
      <c r="E3567" t="s">
        <v>162</v>
      </c>
      <c r="F3567" t="s">
        <v>10482</v>
      </c>
      <c r="G3567" t="s">
        <v>471</v>
      </c>
      <c r="H3567" t="s">
        <v>149</v>
      </c>
      <c r="I3567" t="s">
        <v>136</v>
      </c>
      <c r="J3567" t="s">
        <v>137</v>
      </c>
      <c r="K3567" t="s">
        <v>138</v>
      </c>
      <c r="L3567" t="s">
        <v>10483</v>
      </c>
      <c r="M3567" t="s">
        <v>10484</v>
      </c>
      <c r="N3567">
        <v>1.6272222220000001</v>
      </c>
      <c r="O3567">
        <v>0</v>
      </c>
      <c r="P3567">
        <v>0</v>
      </c>
      <c r="Q3567">
        <v>0</v>
      </c>
      <c r="R3567">
        <v>8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2.4809135220714662</v>
      </c>
      <c r="AA3567">
        <v>0</v>
      </c>
      <c r="AB3567">
        <v>0</v>
      </c>
      <c r="AC3567">
        <v>0</v>
      </c>
      <c r="AD3567">
        <v>0</v>
      </c>
      <c r="AE3567">
        <v>2.4809135220714662</v>
      </c>
    </row>
    <row r="3568" spans="1:31" x14ac:dyDescent="0.25">
      <c r="A3568">
        <v>2418871</v>
      </c>
      <c r="B3568">
        <v>1</v>
      </c>
      <c r="C3568" t="s">
        <v>81</v>
      </c>
      <c r="D3568" t="s">
        <v>121</v>
      </c>
      <c r="E3568" t="s">
        <v>132</v>
      </c>
      <c r="F3568" t="s">
        <v>10485</v>
      </c>
      <c r="G3568" t="s">
        <v>143</v>
      </c>
      <c r="H3568" t="s">
        <v>135</v>
      </c>
      <c r="I3568" t="s">
        <v>136</v>
      </c>
      <c r="J3568" t="s">
        <v>137</v>
      </c>
      <c r="K3568" t="s">
        <v>138</v>
      </c>
      <c r="L3568" t="s">
        <v>10486</v>
      </c>
      <c r="M3568" t="s">
        <v>10487</v>
      </c>
      <c r="N3568">
        <v>1.035833333</v>
      </c>
      <c r="O3568">
        <v>1</v>
      </c>
      <c r="P3568">
        <v>458</v>
      </c>
      <c r="Q3568">
        <v>0</v>
      </c>
      <c r="R3568">
        <v>120</v>
      </c>
      <c r="S3568">
        <v>0</v>
      </c>
      <c r="T3568">
        <v>72</v>
      </c>
      <c r="U3568">
        <v>0</v>
      </c>
      <c r="V3568">
        <v>0</v>
      </c>
      <c r="W3568">
        <v>0.22047052917820001</v>
      </c>
      <c r="X3568">
        <v>83.574906927547829</v>
      </c>
      <c r="Y3568">
        <v>0</v>
      </c>
      <c r="Z3568">
        <v>10.887715972605651</v>
      </c>
      <c r="AA3568">
        <v>0</v>
      </c>
      <c r="AB3568">
        <v>46.848462393886294</v>
      </c>
      <c r="AC3568">
        <v>0</v>
      </c>
      <c r="AD3568">
        <v>0</v>
      </c>
      <c r="AE3568">
        <v>141.53155582321796</v>
      </c>
    </row>
    <row r="3569" spans="1:31" x14ac:dyDescent="0.25">
      <c r="A3569">
        <v>2419063</v>
      </c>
      <c r="B3569">
        <v>1</v>
      </c>
      <c r="C3569" t="s">
        <v>80</v>
      </c>
      <c r="D3569" t="s">
        <v>100</v>
      </c>
      <c r="E3569" t="s">
        <v>174</v>
      </c>
      <c r="F3569" t="s">
        <v>986</v>
      </c>
      <c r="G3569" t="s">
        <v>143</v>
      </c>
      <c r="H3569" t="s">
        <v>135</v>
      </c>
      <c r="I3569" t="s">
        <v>136</v>
      </c>
      <c r="J3569" t="s">
        <v>137</v>
      </c>
      <c r="K3569" t="s">
        <v>138</v>
      </c>
      <c r="L3569" t="s">
        <v>10488</v>
      </c>
      <c r="M3569" t="s">
        <v>10489</v>
      </c>
      <c r="N3569">
        <v>0.60222222199999997</v>
      </c>
      <c r="O3569">
        <v>1</v>
      </c>
      <c r="P3569">
        <v>375</v>
      </c>
      <c r="Q3569">
        <v>176</v>
      </c>
      <c r="R3569">
        <v>206</v>
      </c>
      <c r="S3569">
        <v>12</v>
      </c>
      <c r="T3569">
        <v>47</v>
      </c>
      <c r="U3569">
        <v>2</v>
      </c>
      <c r="V3569">
        <v>0</v>
      </c>
      <c r="W3569">
        <v>0.42622679145640002</v>
      </c>
      <c r="X3569">
        <v>59.223271750303141</v>
      </c>
      <c r="Y3569">
        <v>46.111059422174932</v>
      </c>
      <c r="Z3569">
        <v>10.2010838660816</v>
      </c>
      <c r="AA3569">
        <v>10.412723029741066</v>
      </c>
      <c r="AB3569">
        <v>21.345939241453998</v>
      </c>
      <c r="AC3569">
        <v>185.39268126288641</v>
      </c>
      <c r="AD3569">
        <v>0</v>
      </c>
      <c r="AE3569">
        <v>333.11298536409754</v>
      </c>
    </row>
    <row r="3570" spans="1:31" x14ac:dyDescent="0.25">
      <c r="A3570">
        <v>2419057</v>
      </c>
      <c r="B3570">
        <v>1</v>
      </c>
      <c r="C3570" t="s">
        <v>80</v>
      </c>
      <c r="D3570" t="s">
        <v>82</v>
      </c>
      <c r="E3570" t="s">
        <v>146</v>
      </c>
      <c r="F3570" t="s">
        <v>10490</v>
      </c>
      <c r="G3570" t="s">
        <v>199</v>
      </c>
      <c r="H3570" t="s">
        <v>149</v>
      </c>
      <c r="I3570" t="s">
        <v>136</v>
      </c>
      <c r="J3570" t="s">
        <v>137</v>
      </c>
      <c r="K3570" t="s">
        <v>138</v>
      </c>
      <c r="L3570" t="s">
        <v>10491</v>
      </c>
      <c r="M3570" t="s">
        <v>10492</v>
      </c>
      <c r="N3570">
        <v>2.471944444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1.2409997281326333</v>
      </c>
      <c r="AC3570">
        <v>0</v>
      </c>
      <c r="AD3570">
        <v>0</v>
      </c>
      <c r="AE3570">
        <v>1.2409997281326333</v>
      </c>
    </row>
    <row r="3571" spans="1:31" x14ac:dyDescent="0.25">
      <c r="A3571">
        <v>2419040</v>
      </c>
      <c r="B3571">
        <v>1</v>
      </c>
      <c r="C3571" t="s">
        <v>80</v>
      </c>
      <c r="D3571" t="s">
        <v>104</v>
      </c>
      <c r="E3571" t="s">
        <v>132</v>
      </c>
      <c r="F3571" t="s">
        <v>10493</v>
      </c>
      <c r="G3571" t="s">
        <v>176</v>
      </c>
      <c r="H3571" t="s">
        <v>135</v>
      </c>
      <c r="I3571" t="s">
        <v>136</v>
      </c>
      <c r="J3571" t="s">
        <v>137</v>
      </c>
      <c r="K3571" t="s">
        <v>159</v>
      </c>
      <c r="L3571" t="s">
        <v>10494</v>
      </c>
      <c r="M3571" t="s">
        <v>10495</v>
      </c>
      <c r="N3571">
        <v>1.0075000000000001</v>
      </c>
      <c r="O3571">
        <v>0</v>
      </c>
      <c r="P3571">
        <v>215</v>
      </c>
      <c r="Q3571">
        <v>0</v>
      </c>
      <c r="R3571">
        <v>3</v>
      </c>
      <c r="S3571">
        <v>0</v>
      </c>
      <c r="T3571">
        <v>17</v>
      </c>
      <c r="U3571">
        <v>0</v>
      </c>
      <c r="V3571">
        <v>0</v>
      </c>
      <c r="W3571">
        <v>0</v>
      </c>
      <c r="X3571">
        <v>45.161228771176894</v>
      </c>
      <c r="Y3571">
        <v>0</v>
      </c>
      <c r="Z3571">
        <v>0</v>
      </c>
      <c r="AA3571">
        <v>0</v>
      </c>
      <c r="AB3571">
        <v>17.008818347873493</v>
      </c>
      <c r="AC3571">
        <v>0</v>
      </c>
      <c r="AD3571">
        <v>0</v>
      </c>
      <c r="AE3571">
        <v>62.170047119050388</v>
      </c>
    </row>
    <row r="3572" spans="1:31" x14ac:dyDescent="0.25">
      <c r="A3572">
        <v>2419813</v>
      </c>
      <c r="B3572">
        <v>1</v>
      </c>
      <c r="C3572" t="s">
        <v>80</v>
      </c>
      <c r="D3572" t="s">
        <v>106</v>
      </c>
      <c r="E3572" t="s">
        <v>162</v>
      </c>
      <c r="F3572" t="s">
        <v>10496</v>
      </c>
      <c r="G3572" t="s">
        <v>164</v>
      </c>
      <c r="H3572" t="s">
        <v>149</v>
      </c>
      <c r="I3572" t="s">
        <v>136</v>
      </c>
      <c r="J3572" t="s">
        <v>137</v>
      </c>
      <c r="K3572" t="s">
        <v>138</v>
      </c>
      <c r="L3572" t="s">
        <v>10497</v>
      </c>
      <c r="M3572" t="s">
        <v>10498</v>
      </c>
      <c r="N3572">
        <v>2.8180555549999999</v>
      </c>
      <c r="O3572">
        <v>0</v>
      </c>
      <c r="P3572">
        <v>7</v>
      </c>
      <c r="Q3572">
        <v>0</v>
      </c>
      <c r="R3572">
        <v>5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6.8455292444973743</v>
      </c>
      <c r="Y3572">
        <v>0</v>
      </c>
      <c r="Z3572">
        <v>2.7582528291881165</v>
      </c>
      <c r="AA3572">
        <v>0</v>
      </c>
      <c r="AB3572">
        <v>0</v>
      </c>
      <c r="AC3572">
        <v>0</v>
      </c>
      <c r="AD3572">
        <v>0</v>
      </c>
      <c r="AE3572">
        <v>9.6037820736854904</v>
      </c>
    </row>
    <row r="3573" spans="1:31" x14ac:dyDescent="0.25">
      <c r="A3573">
        <v>2419126</v>
      </c>
      <c r="B3573">
        <v>1</v>
      </c>
      <c r="C3573" t="s">
        <v>81</v>
      </c>
      <c r="D3573" t="s">
        <v>128</v>
      </c>
      <c r="E3573" t="s">
        <v>174</v>
      </c>
      <c r="F3573" t="s">
        <v>10009</v>
      </c>
      <c r="G3573" t="s">
        <v>143</v>
      </c>
      <c r="H3573" t="s">
        <v>135</v>
      </c>
      <c r="I3573" t="s">
        <v>136</v>
      </c>
      <c r="J3573" t="s">
        <v>137</v>
      </c>
      <c r="K3573" t="s">
        <v>138</v>
      </c>
      <c r="L3573" t="s">
        <v>10499</v>
      </c>
      <c r="M3573" t="s">
        <v>10500</v>
      </c>
      <c r="N3573">
        <v>0.34916666600000001</v>
      </c>
      <c r="O3573">
        <v>0</v>
      </c>
      <c r="P3573">
        <v>18</v>
      </c>
      <c r="Q3573">
        <v>1</v>
      </c>
      <c r="R3573">
        <v>1</v>
      </c>
      <c r="S3573">
        <v>40</v>
      </c>
      <c r="T3573">
        <v>46</v>
      </c>
      <c r="U3573">
        <v>40</v>
      </c>
      <c r="V3573">
        <v>44</v>
      </c>
      <c r="W3573">
        <v>0</v>
      </c>
      <c r="X3573">
        <v>3.1604478728562504</v>
      </c>
      <c r="Y3573">
        <v>0</v>
      </c>
      <c r="Z3573">
        <v>0</v>
      </c>
      <c r="AA3573">
        <v>400.49002300345063</v>
      </c>
      <c r="AB3573">
        <v>135.4206131696493</v>
      </c>
      <c r="AC3573">
        <v>2310.1835067872926</v>
      </c>
      <c r="AD3573">
        <v>1238.3820293760236</v>
      </c>
      <c r="AE3573">
        <v>4087.6366202092722</v>
      </c>
    </row>
    <row r="3574" spans="1:31" x14ac:dyDescent="0.25">
      <c r="A3574">
        <v>2419767</v>
      </c>
      <c r="B3574">
        <v>1</v>
      </c>
      <c r="C3574" t="s">
        <v>80</v>
      </c>
      <c r="D3574" t="s">
        <v>84</v>
      </c>
      <c r="E3574" t="s">
        <v>288</v>
      </c>
      <c r="F3574" t="s">
        <v>10501</v>
      </c>
      <c r="G3574" t="s">
        <v>164</v>
      </c>
      <c r="H3574" t="s">
        <v>149</v>
      </c>
      <c r="I3574" t="s">
        <v>136</v>
      </c>
      <c r="J3574" t="s">
        <v>137</v>
      </c>
      <c r="K3574" t="s">
        <v>138</v>
      </c>
      <c r="L3574" t="s">
        <v>10502</v>
      </c>
      <c r="M3574" t="s">
        <v>10503</v>
      </c>
      <c r="N3574">
        <v>4.3719444440000004</v>
      </c>
      <c r="O3574">
        <v>0</v>
      </c>
      <c r="P3574">
        <v>133</v>
      </c>
      <c r="Q3574">
        <v>0</v>
      </c>
      <c r="R3574">
        <v>0</v>
      </c>
      <c r="S3574">
        <v>0</v>
      </c>
      <c r="T3574">
        <v>1</v>
      </c>
      <c r="U3574">
        <v>0</v>
      </c>
      <c r="V3574">
        <v>0</v>
      </c>
      <c r="W3574">
        <v>0</v>
      </c>
      <c r="X3574">
        <v>109.02952862478888</v>
      </c>
      <c r="Y3574">
        <v>0</v>
      </c>
      <c r="Z3574">
        <v>0</v>
      </c>
      <c r="AA3574">
        <v>0</v>
      </c>
      <c r="AB3574">
        <v>4.2928278961956554</v>
      </c>
      <c r="AC3574">
        <v>0</v>
      </c>
      <c r="AD3574">
        <v>0</v>
      </c>
      <c r="AE3574">
        <v>113.32235652098454</v>
      </c>
    </row>
    <row r="3575" spans="1:31" x14ac:dyDescent="0.25">
      <c r="A3575">
        <v>2418771</v>
      </c>
      <c r="B3575">
        <v>1</v>
      </c>
      <c r="C3575" t="s">
        <v>80</v>
      </c>
      <c r="D3575" t="s">
        <v>103</v>
      </c>
      <c r="E3575" t="s">
        <v>152</v>
      </c>
      <c r="F3575" t="s">
        <v>10504</v>
      </c>
      <c r="G3575" t="s">
        <v>176</v>
      </c>
      <c r="H3575" t="s">
        <v>149</v>
      </c>
      <c r="I3575" t="s">
        <v>136</v>
      </c>
      <c r="J3575" t="s">
        <v>137</v>
      </c>
      <c r="K3575" t="s">
        <v>159</v>
      </c>
      <c r="L3575" t="s">
        <v>10505</v>
      </c>
      <c r="M3575" t="s">
        <v>10506</v>
      </c>
      <c r="N3575">
        <v>7.2513888880000001</v>
      </c>
      <c r="O3575">
        <v>0</v>
      </c>
      <c r="P3575">
        <v>372</v>
      </c>
      <c r="Q3575">
        <v>0</v>
      </c>
      <c r="R3575">
        <v>0</v>
      </c>
      <c r="S3575">
        <v>0</v>
      </c>
      <c r="T3575">
        <v>34</v>
      </c>
      <c r="U3575">
        <v>0</v>
      </c>
      <c r="V3575">
        <v>0</v>
      </c>
      <c r="W3575">
        <v>0</v>
      </c>
      <c r="X3575">
        <v>485.16310986800772</v>
      </c>
      <c r="Y3575">
        <v>0</v>
      </c>
      <c r="Z3575">
        <v>0</v>
      </c>
      <c r="AA3575">
        <v>0</v>
      </c>
      <c r="AB3575">
        <v>228.68899544705619</v>
      </c>
      <c r="AC3575">
        <v>0</v>
      </c>
      <c r="AD3575">
        <v>0</v>
      </c>
      <c r="AE3575">
        <v>713.85210531506391</v>
      </c>
    </row>
    <row r="3576" spans="1:31" x14ac:dyDescent="0.25">
      <c r="A3576">
        <v>2418685</v>
      </c>
      <c r="B3576">
        <v>1</v>
      </c>
      <c r="C3576" t="s">
        <v>80</v>
      </c>
      <c r="D3576" t="s">
        <v>110</v>
      </c>
      <c r="E3576" t="s">
        <v>152</v>
      </c>
      <c r="F3576" t="s">
        <v>10507</v>
      </c>
      <c r="G3576" t="s">
        <v>2349</v>
      </c>
      <c r="H3576" t="s">
        <v>149</v>
      </c>
      <c r="I3576" t="s">
        <v>136</v>
      </c>
      <c r="J3576" t="s">
        <v>3</v>
      </c>
      <c r="K3576" t="s">
        <v>138</v>
      </c>
      <c r="L3576" t="s">
        <v>10508</v>
      </c>
      <c r="M3576" t="s">
        <v>10509</v>
      </c>
      <c r="N3576">
        <v>6.8136111110000002</v>
      </c>
      <c r="O3576">
        <v>0</v>
      </c>
      <c r="P3576">
        <v>134</v>
      </c>
      <c r="Q3576">
        <v>0</v>
      </c>
      <c r="R3576">
        <v>0</v>
      </c>
      <c r="S3576">
        <v>0</v>
      </c>
      <c r="T3576">
        <v>10</v>
      </c>
      <c r="U3576">
        <v>0</v>
      </c>
      <c r="V3576">
        <v>0</v>
      </c>
      <c r="W3576">
        <v>0</v>
      </c>
      <c r="X3576">
        <v>264.99828191903839</v>
      </c>
      <c r="Y3576">
        <v>0</v>
      </c>
      <c r="Z3576">
        <v>0</v>
      </c>
      <c r="AA3576">
        <v>0</v>
      </c>
      <c r="AB3576">
        <v>28.760964451951327</v>
      </c>
      <c r="AC3576">
        <v>0</v>
      </c>
      <c r="AD3576">
        <v>0</v>
      </c>
      <c r="AE3576">
        <v>293.75924637098973</v>
      </c>
    </row>
    <row r="3577" spans="1:31" x14ac:dyDescent="0.25">
      <c r="A3577">
        <v>2419266</v>
      </c>
      <c r="B3577">
        <v>1</v>
      </c>
      <c r="C3577" t="s">
        <v>80</v>
      </c>
      <c r="D3577" t="s">
        <v>93</v>
      </c>
      <c r="E3577" t="s">
        <v>146</v>
      </c>
      <c r="F3577" t="s">
        <v>10510</v>
      </c>
      <c r="G3577" t="s">
        <v>148</v>
      </c>
      <c r="H3577" t="s">
        <v>149</v>
      </c>
      <c r="I3577" t="s">
        <v>136</v>
      </c>
      <c r="J3577" t="s">
        <v>137</v>
      </c>
      <c r="K3577" t="s">
        <v>138</v>
      </c>
      <c r="L3577" t="s">
        <v>10511</v>
      </c>
      <c r="M3577" t="s">
        <v>10512</v>
      </c>
      <c r="N3577">
        <v>6.1861111109999998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0.86864474569938344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0.86864474569938344</v>
      </c>
    </row>
    <row r="3578" spans="1:31" x14ac:dyDescent="0.25">
      <c r="A3578">
        <v>2419412</v>
      </c>
      <c r="B3578">
        <v>1</v>
      </c>
      <c r="C3578" t="s">
        <v>80</v>
      </c>
      <c r="D3578" t="s">
        <v>94</v>
      </c>
      <c r="E3578" t="s">
        <v>162</v>
      </c>
      <c r="F3578" t="s">
        <v>10513</v>
      </c>
      <c r="G3578" t="s">
        <v>164</v>
      </c>
      <c r="H3578" t="s">
        <v>149</v>
      </c>
      <c r="I3578" t="s">
        <v>136</v>
      </c>
      <c r="J3578" t="s">
        <v>137</v>
      </c>
      <c r="K3578" t="s">
        <v>138</v>
      </c>
      <c r="L3578" t="s">
        <v>10514</v>
      </c>
      <c r="M3578" t="s">
        <v>10515</v>
      </c>
      <c r="N3578">
        <v>1.7947222220000001</v>
      </c>
      <c r="O3578">
        <v>0</v>
      </c>
      <c r="P3578">
        <v>42</v>
      </c>
      <c r="Q3578">
        <v>0</v>
      </c>
      <c r="R3578">
        <v>0</v>
      </c>
      <c r="S3578">
        <v>0</v>
      </c>
      <c r="T3578">
        <v>4</v>
      </c>
      <c r="U3578">
        <v>0</v>
      </c>
      <c r="V3578">
        <v>0</v>
      </c>
      <c r="W3578">
        <v>0</v>
      </c>
      <c r="X3578">
        <v>7.3371628424696</v>
      </c>
      <c r="Y3578">
        <v>0</v>
      </c>
      <c r="Z3578">
        <v>0</v>
      </c>
      <c r="AA3578">
        <v>0</v>
      </c>
      <c r="AB3578">
        <v>2.8861237124483479</v>
      </c>
      <c r="AC3578">
        <v>0</v>
      </c>
      <c r="AD3578">
        <v>0</v>
      </c>
      <c r="AE3578">
        <v>10.223286554917948</v>
      </c>
    </row>
    <row r="3579" spans="1:31" x14ac:dyDescent="0.25">
      <c r="A3579">
        <v>2419621</v>
      </c>
      <c r="B3579">
        <v>1</v>
      </c>
      <c r="C3579" t="s">
        <v>80</v>
      </c>
      <c r="D3579" t="s">
        <v>97</v>
      </c>
      <c r="E3579" t="s">
        <v>132</v>
      </c>
      <c r="F3579" t="s">
        <v>10516</v>
      </c>
      <c r="G3579" t="s">
        <v>4499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10517</v>
      </c>
      <c r="M3579" t="s">
        <v>10518</v>
      </c>
      <c r="N3579">
        <v>3.9027777769999998</v>
      </c>
      <c r="O3579">
        <v>0</v>
      </c>
      <c r="P3579">
        <v>51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128.66381297304792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128.66381297304792</v>
      </c>
    </row>
    <row r="3580" spans="1:31" x14ac:dyDescent="0.25">
      <c r="A3580">
        <v>2418725</v>
      </c>
      <c r="B3580">
        <v>1</v>
      </c>
      <c r="C3580" t="s">
        <v>80</v>
      </c>
      <c r="D3580" t="s">
        <v>108</v>
      </c>
      <c r="E3580" t="s">
        <v>132</v>
      </c>
      <c r="F3580" t="s">
        <v>10519</v>
      </c>
      <c r="G3580" t="s">
        <v>5160</v>
      </c>
      <c r="H3580" t="s">
        <v>135</v>
      </c>
      <c r="I3580" t="s">
        <v>136</v>
      </c>
      <c r="J3580" t="s">
        <v>137</v>
      </c>
      <c r="K3580" t="s">
        <v>138</v>
      </c>
      <c r="L3580" t="s">
        <v>10520</v>
      </c>
      <c r="M3580" t="s">
        <v>10521</v>
      </c>
      <c r="N3580">
        <v>2.5419444439999999</v>
      </c>
      <c r="O3580">
        <v>0</v>
      </c>
      <c r="P3580">
        <v>17</v>
      </c>
      <c r="Q3580">
        <v>0</v>
      </c>
      <c r="R3580">
        <v>1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3.8246902563453422</v>
      </c>
      <c r="Y3580">
        <v>0</v>
      </c>
      <c r="Z3580">
        <v>0.32878309617573342</v>
      </c>
      <c r="AA3580">
        <v>0</v>
      </c>
      <c r="AB3580">
        <v>0</v>
      </c>
      <c r="AC3580">
        <v>0</v>
      </c>
      <c r="AD3580">
        <v>0</v>
      </c>
      <c r="AE3580">
        <v>4.1534733525210754</v>
      </c>
    </row>
    <row r="3581" spans="1:31" x14ac:dyDescent="0.25">
      <c r="A3581">
        <v>2418731</v>
      </c>
      <c r="B3581">
        <v>1</v>
      </c>
      <c r="C3581" t="s">
        <v>80</v>
      </c>
      <c r="D3581" t="s">
        <v>106</v>
      </c>
      <c r="E3581" t="s">
        <v>288</v>
      </c>
      <c r="F3581" t="s">
        <v>10522</v>
      </c>
      <c r="G3581" t="s">
        <v>471</v>
      </c>
      <c r="H3581" t="s">
        <v>149</v>
      </c>
      <c r="I3581" t="s">
        <v>136</v>
      </c>
      <c r="J3581" t="s">
        <v>137</v>
      </c>
      <c r="K3581" t="s">
        <v>138</v>
      </c>
      <c r="L3581" t="s">
        <v>10523</v>
      </c>
      <c r="M3581" t="s">
        <v>10524</v>
      </c>
      <c r="N3581">
        <v>1.8969444440000001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0.41215115685371673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0.41215115685371673</v>
      </c>
    </row>
    <row r="3582" spans="1:31" x14ac:dyDescent="0.25">
      <c r="A3582">
        <v>2419372</v>
      </c>
      <c r="B3582">
        <v>1</v>
      </c>
      <c r="C3582" t="s">
        <v>80</v>
      </c>
      <c r="D3582" t="s">
        <v>97</v>
      </c>
      <c r="E3582" t="s">
        <v>174</v>
      </c>
      <c r="F3582" t="s">
        <v>10525</v>
      </c>
      <c r="G3582" t="s">
        <v>143</v>
      </c>
      <c r="H3582" t="s">
        <v>135</v>
      </c>
      <c r="I3582" t="s">
        <v>136</v>
      </c>
      <c r="J3582" t="s">
        <v>137</v>
      </c>
      <c r="K3582" t="s">
        <v>138</v>
      </c>
      <c r="L3582" t="s">
        <v>10526</v>
      </c>
      <c r="M3582" t="s">
        <v>10527</v>
      </c>
      <c r="N3582">
        <v>0.25</v>
      </c>
      <c r="O3582">
        <v>8</v>
      </c>
      <c r="P3582">
        <v>926</v>
      </c>
      <c r="Q3582">
        <v>14</v>
      </c>
      <c r="R3582">
        <v>422</v>
      </c>
      <c r="S3582">
        <v>18</v>
      </c>
      <c r="T3582">
        <v>245</v>
      </c>
      <c r="U3582">
        <v>3</v>
      </c>
      <c r="V3582">
        <v>1</v>
      </c>
      <c r="W3582">
        <v>17.438348970112497</v>
      </c>
      <c r="X3582">
        <v>120.46111148439049</v>
      </c>
      <c r="Y3582">
        <v>10.626237225012501</v>
      </c>
      <c r="Z3582">
        <v>62.435238419857534</v>
      </c>
      <c r="AA3582">
        <v>33.951184367885006</v>
      </c>
      <c r="AB3582">
        <v>61.341573594695141</v>
      </c>
      <c r="AC3582">
        <v>18.1440446487</v>
      </c>
      <c r="AD3582">
        <v>0.74529063336000012</v>
      </c>
      <c r="AE3582">
        <v>325.1430293440132</v>
      </c>
    </row>
    <row r="3583" spans="1:31" x14ac:dyDescent="0.25">
      <c r="A3583">
        <v>2418831</v>
      </c>
      <c r="B3583">
        <v>1</v>
      </c>
      <c r="C3583" t="s">
        <v>81</v>
      </c>
      <c r="D3583" t="s">
        <v>114</v>
      </c>
      <c r="E3583" t="s">
        <v>174</v>
      </c>
      <c r="F3583" t="s">
        <v>7407</v>
      </c>
      <c r="G3583" t="s">
        <v>143</v>
      </c>
      <c r="H3583" t="s">
        <v>135</v>
      </c>
      <c r="I3583" t="s">
        <v>136</v>
      </c>
      <c r="J3583" t="s">
        <v>137</v>
      </c>
      <c r="K3583" t="s">
        <v>138</v>
      </c>
      <c r="L3583" t="s">
        <v>10528</v>
      </c>
      <c r="M3583" t="s">
        <v>10529</v>
      </c>
      <c r="N3583">
        <v>6.5000000000000002E-2</v>
      </c>
      <c r="O3583">
        <v>5</v>
      </c>
      <c r="P3583">
        <v>1848</v>
      </c>
      <c r="Q3583">
        <v>0</v>
      </c>
      <c r="R3583">
        <v>47</v>
      </c>
      <c r="S3583">
        <v>4</v>
      </c>
      <c r="T3583">
        <v>166</v>
      </c>
      <c r="U3583">
        <v>0</v>
      </c>
      <c r="V3583">
        <v>0</v>
      </c>
      <c r="W3583">
        <v>7.0423022046000011E-2</v>
      </c>
      <c r="X3583">
        <v>10.568026259222249</v>
      </c>
      <c r="Y3583">
        <v>0</v>
      </c>
      <c r="Z3583">
        <v>6.1449840704850003E-2</v>
      </c>
      <c r="AA3583">
        <v>0.20556868079800003</v>
      </c>
      <c r="AB3583">
        <v>3.8582332133981994</v>
      </c>
      <c r="AC3583">
        <v>0</v>
      </c>
      <c r="AD3583">
        <v>0</v>
      </c>
      <c r="AE3583">
        <v>14.763701016169298</v>
      </c>
    </row>
    <row r="3584" spans="1:31" x14ac:dyDescent="0.25">
      <c r="A3584">
        <v>2419667</v>
      </c>
      <c r="B3584">
        <v>1</v>
      </c>
      <c r="C3584" t="s">
        <v>80</v>
      </c>
      <c r="D3584" t="s">
        <v>97</v>
      </c>
      <c r="E3584" t="s">
        <v>174</v>
      </c>
      <c r="F3584" t="s">
        <v>10530</v>
      </c>
      <c r="G3584" t="s">
        <v>143</v>
      </c>
      <c r="H3584" t="s">
        <v>135</v>
      </c>
      <c r="I3584" t="s">
        <v>136</v>
      </c>
      <c r="J3584" t="s">
        <v>137</v>
      </c>
      <c r="K3584" t="s">
        <v>138</v>
      </c>
      <c r="L3584" t="s">
        <v>10341</v>
      </c>
      <c r="M3584" t="s">
        <v>10531</v>
      </c>
      <c r="N3584">
        <v>1.5802777770000001</v>
      </c>
      <c r="O3584">
        <v>1</v>
      </c>
      <c r="P3584">
        <v>523</v>
      </c>
      <c r="Q3584">
        <v>4</v>
      </c>
      <c r="R3584">
        <v>73</v>
      </c>
      <c r="S3584">
        <v>18</v>
      </c>
      <c r="T3584">
        <v>103</v>
      </c>
      <c r="U3584">
        <v>0</v>
      </c>
      <c r="V3584">
        <v>0</v>
      </c>
      <c r="W3584">
        <v>7.5872934384597501</v>
      </c>
      <c r="X3584">
        <v>260.5810653537369</v>
      </c>
      <c r="Y3584">
        <v>4.5229984239244052</v>
      </c>
      <c r="Z3584">
        <v>26.347511642782177</v>
      </c>
      <c r="AA3584">
        <v>151.00320033408397</v>
      </c>
      <c r="AB3584">
        <v>102.97686694275681</v>
      </c>
      <c r="AC3584">
        <v>0</v>
      </c>
      <c r="AD3584">
        <v>0</v>
      </c>
      <c r="AE3584">
        <v>553.01893613574407</v>
      </c>
    </row>
    <row r="3585" spans="1:31" x14ac:dyDescent="0.25">
      <c r="A3585">
        <v>2419664</v>
      </c>
      <c r="B3585">
        <v>1</v>
      </c>
      <c r="C3585" t="s">
        <v>80</v>
      </c>
      <c r="D3585" t="s">
        <v>89</v>
      </c>
      <c r="E3585" t="s">
        <v>132</v>
      </c>
      <c r="F3585" t="s">
        <v>10532</v>
      </c>
      <c r="G3585" t="s">
        <v>215</v>
      </c>
      <c r="H3585" t="s">
        <v>135</v>
      </c>
      <c r="I3585" t="s">
        <v>136</v>
      </c>
      <c r="J3585" t="s">
        <v>137</v>
      </c>
      <c r="K3585" t="s">
        <v>138</v>
      </c>
      <c r="L3585" t="s">
        <v>10533</v>
      </c>
      <c r="M3585" t="s">
        <v>10534</v>
      </c>
      <c r="N3585">
        <v>3.0016666660000002</v>
      </c>
      <c r="O3585">
        <v>0</v>
      </c>
      <c r="P3585">
        <v>34</v>
      </c>
      <c r="Q3585">
        <v>0</v>
      </c>
      <c r="R3585">
        <v>37</v>
      </c>
      <c r="S3585">
        <v>4</v>
      </c>
      <c r="T3585">
        <v>3</v>
      </c>
      <c r="U3585">
        <v>0</v>
      </c>
      <c r="V3585">
        <v>0</v>
      </c>
      <c r="W3585">
        <v>0</v>
      </c>
      <c r="X3585">
        <v>53.068545446874118</v>
      </c>
      <c r="Y3585">
        <v>0</v>
      </c>
      <c r="Z3585">
        <v>15.382107952693231</v>
      </c>
      <c r="AA3585">
        <v>28.395166976225998</v>
      </c>
      <c r="AB3585">
        <v>7.0788472101283739</v>
      </c>
      <c r="AC3585">
        <v>0</v>
      </c>
      <c r="AD3585">
        <v>0</v>
      </c>
      <c r="AE3585">
        <v>103.92466758592171</v>
      </c>
    </row>
    <row r="3586" spans="1:31" x14ac:dyDescent="0.25">
      <c r="A3586">
        <v>2419418</v>
      </c>
      <c r="B3586">
        <v>1</v>
      </c>
      <c r="C3586" t="s">
        <v>80</v>
      </c>
      <c r="D3586" t="s">
        <v>83</v>
      </c>
      <c r="E3586" t="s">
        <v>152</v>
      </c>
      <c r="F3586" t="s">
        <v>10535</v>
      </c>
      <c r="G3586" t="s">
        <v>403</v>
      </c>
      <c r="H3586" t="s">
        <v>149</v>
      </c>
      <c r="I3586" t="s">
        <v>136</v>
      </c>
      <c r="J3586" t="s">
        <v>137</v>
      </c>
      <c r="K3586" t="s">
        <v>138</v>
      </c>
      <c r="L3586" t="s">
        <v>10536</v>
      </c>
      <c r="M3586" t="s">
        <v>10537</v>
      </c>
      <c r="N3586">
        <v>3.0805555550000001</v>
      </c>
      <c r="O3586">
        <v>0</v>
      </c>
      <c r="P3586">
        <v>638</v>
      </c>
      <c r="Q3586">
        <v>0</v>
      </c>
      <c r="R3586">
        <v>0</v>
      </c>
      <c r="S3586">
        <v>0</v>
      </c>
      <c r="T3586">
        <v>19</v>
      </c>
      <c r="U3586">
        <v>0</v>
      </c>
      <c r="V3586">
        <v>0</v>
      </c>
      <c r="W3586">
        <v>0</v>
      </c>
      <c r="X3586">
        <v>600.15947609756313</v>
      </c>
      <c r="Y3586">
        <v>0</v>
      </c>
      <c r="Z3586">
        <v>0</v>
      </c>
      <c r="AA3586">
        <v>0</v>
      </c>
      <c r="AB3586">
        <v>18.619181145105951</v>
      </c>
      <c r="AC3586">
        <v>0</v>
      </c>
      <c r="AD3586">
        <v>0</v>
      </c>
      <c r="AE3586">
        <v>618.77865724266906</v>
      </c>
    </row>
    <row r="3587" spans="1:31" x14ac:dyDescent="0.25">
      <c r="A3587">
        <v>2419641</v>
      </c>
      <c r="B3587">
        <v>1</v>
      </c>
      <c r="C3587" t="s">
        <v>80</v>
      </c>
      <c r="D3587" t="s">
        <v>92</v>
      </c>
      <c r="E3587" t="s">
        <v>174</v>
      </c>
      <c r="F3587" t="s">
        <v>10538</v>
      </c>
      <c r="G3587" t="s">
        <v>143</v>
      </c>
      <c r="H3587" t="s">
        <v>135</v>
      </c>
      <c r="I3587" t="s">
        <v>136</v>
      </c>
      <c r="J3587" t="s">
        <v>137</v>
      </c>
      <c r="K3587" t="s">
        <v>138</v>
      </c>
      <c r="L3587" t="s">
        <v>10306</v>
      </c>
      <c r="M3587" t="s">
        <v>10539</v>
      </c>
      <c r="N3587">
        <v>0.50194444400000005</v>
      </c>
      <c r="O3587">
        <v>0</v>
      </c>
      <c r="P3587">
        <v>387</v>
      </c>
      <c r="Q3587">
        <v>1</v>
      </c>
      <c r="R3587">
        <v>140</v>
      </c>
      <c r="S3587">
        <v>5</v>
      </c>
      <c r="T3587">
        <v>32</v>
      </c>
      <c r="U3587">
        <v>0</v>
      </c>
      <c r="V3587">
        <v>0</v>
      </c>
      <c r="W3587">
        <v>0</v>
      </c>
      <c r="X3587">
        <v>41.346735037857727</v>
      </c>
      <c r="Y3587">
        <v>0.21191075136573331</v>
      </c>
      <c r="Z3587">
        <v>7.7560289054133733</v>
      </c>
      <c r="AA3587">
        <v>3.7297140293913498</v>
      </c>
      <c r="AB3587">
        <v>8.3873748874178737</v>
      </c>
      <c r="AC3587">
        <v>0</v>
      </c>
      <c r="AD3587">
        <v>0</v>
      </c>
      <c r="AE3587">
        <v>61.431763611446058</v>
      </c>
    </row>
    <row r="3588" spans="1:31" x14ac:dyDescent="0.25">
      <c r="A3588">
        <v>2418788</v>
      </c>
      <c r="B3588">
        <v>1</v>
      </c>
      <c r="C3588" t="s">
        <v>80</v>
      </c>
      <c r="D3588" t="s">
        <v>100</v>
      </c>
      <c r="E3588" t="s">
        <v>174</v>
      </c>
      <c r="F3588" t="s">
        <v>986</v>
      </c>
      <c r="G3588" t="s">
        <v>143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10540</v>
      </c>
      <c r="M3588" t="s">
        <v>10541</v>
      </c>
      <c r="N3588">
        <v>0.77111111099999996</v>
      </c>
      <c r="O3588">
        <v>1</v>
      </c>
      <c r="P3588">
        <v>375</v>
      </c>
      <c r="Q3588">
        <v>176</v>
      </c>
      <c r="R3588">
        <v>206</v>
      </c>
      <c r="S3588">
        <v>12</v>
      </c>
      <c r="T3588">
        <v>47</v>
      </c>
      <c r="U3588">
        <v>2</v>
      </c>
      <c r="V3588">
        <v>0</v>
      </c>
      <c r="W3588">
        <v>0.59440546410079997</v>
      </c>
      <c r="X3588">
        <v>79.811470313674434</v>
      </c>
      <c r="Y3588">
        <v>61.491361221567452</v>
      </c>
      <c r="Z3588">
        <v>13.566504695484799</v>
      </c>
      <c r="AA3588">
        <v>14.126545910030664</v>
      </c>
      <c r="AB3588">
        <v>28.488069357573327</v>
      </c>
      <c r="AC3588">
        <v>254.8169514156736</v>
      </c>
      <c r="AD3588">
        <v>0</v>
      </c>
      <c r="AE3588">
        <v>452.89530837810509</v>
      </c>
    </row>
    <row r="3589" spans="1:31" x14ac:dyDescent="0.25">
      <c r="A3589">
        <v>2419286</v>
      </c>
      <c r="B3589">
        <v>1</v>
      </c>
      <c r="C3589" t="s">
        <v>80</v>
      </c>
      <c r="D3589" t="s">
        <v>83</v>
      </c>
      <c r="E3589" t="s">
        <v>132</v>
      </c>
      <c r="F3589" t="s">
        <v>10542</v>
      </c>
      <c r="G3589" t="s">
        <v>143</v>
      </c>
      <c r="H3589" t="s">
        <v>135</v>
      </c>
      <c r="I3589" t="s">
        <v>136</v>
      </c>
      <c r="J3589" t="s">
        <v>137</v>
      </c>
      <c r="K3589" t="s">
        <v>138</v>
      </c>
      <c r="L3589" t="s">
        <v>10543</v>
      </c>
      <c r="M3589" t="s">
        <v>10544</v>
      </c>
      <c r="N3589">
        <v>8.4722222E-2</v>
      </c>
      <c r="O3589">
        <v>0</v>
      </c>
      <c r="P3589">
        <v>3129</v>
      </c>
      <c r="Q3589">
        <v>1</v>
      </c>
      <c r="R3589">
        <v>3</v>
      </c>
      <c r="S3589">
        <v>12</v>
      </c>
      <c r="T3589">
        <v>1356</v>
      </c>
      <c r="U3589">
        <v>8</v>
      </c>
      <c r="V3589">
        <v>53</v>
      </c>
      <c r="W3589">
        <v>0</v>
      </c>
      <c r="X3589">
        <v>51.060118719285782</v>
      </c>
      <c r="Y3589">
        <v>14.673142276</v>
      </c>
      <c r="Z3589">
        <v>0.14167819681033333</v>
      </c>
      <c r="AA3589">
        <v>9.8438156263548873</v>
      </c>
      <c r="AB3589">
        <v>104.87448825674392</v>
      </c>
      <c r="AC3589">
        <v>30.744832041751213</v>
      </c>
      <c r="AD3589">
        <v>227.60264859570276</v>
      </c>
      <c r="AE3589">
        <v>438.94072371264883</v>
      </c>
    </row>
    <row r="3590" spans="1:31" x14ac:dyDescent="0.25">
      <c r="A3590">
        <v>2419120</v>
      </c>
      <c r="B3590">
        <v>1</v>
      </c>
      <c r="C3590" t="s">
        <v>80</v>
      </c>
      <c r="D3590" t="s">
        <v>101</v>
      </c>
      <c r="E3590" t="s">
        <v>162</v>
      </c>
      <c r="F3590" t="s">
        <v>10545</v>
      </c>
      <c r="G3590" t="s">
        <v>164</v>
      </c>
      <c r="H3590" t="s">
        <v>149</v>
      </c>
      <c r="I3590" t="s">
        <v>136</v>
      </c>
      <c r="J3590" t="s">
        <v>137</v>
      </c>
      <c r="K3590" t="s">
        <v>138</v>
      </c>
      <c r="L3590" t="s">
        <v>10546</v>
      </c>
      <c r="M3590" t="s">
        <v>10547</v>
      </c>
      <c r="N3590">
        <v>0.72277777700000001</v>
      </c>
      <c r="O3590">
        <v>0</v>
      </c>
      <c r="P3590">
        <v>161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20.993210831212373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20.993210831212373</v>
      </c>
    </row>
    <row r="3591" spans="1:31" x14ac:dyDescent="0.25">
      <c r="A3591">
        <v>2419521</v>
      </c>
      <c r="B3591">
        <v>1</v>
      </c>
      <c r="C3591" t="s">
        <v>80</v>
      </c>
      <c r="D3591" t="s">
        <v>95</v>
      </c>
      <c r="E3591" t="s">
        <v>174</v>
      </c>
      <c r="F3591" t="s">
        <v>1509</v>
      </c>
      <c r="G3591" t="s">
        <v>143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10548</v>
      </c>
      <c r="M3591" t="s">
        <v>10549</v>
      </c>
      <c r="N3591">
        <v>0.99666666599999998</v>
      </c>
      <c r="O3591">
        <v>0</v>
      </c>
      <c r="P3591">
        <v>99</v>
      </c>
      <c r="Q3591">
        <v>0</v>
      </c>
      <c r="R3591">
        <v>0</v>
      </c>
      <c r="S3591">
        <v>7</v>
      </c>
      <c r="T3591">
        <v>9</v>
      </c>
      <c r="U3591">
        <v>3</v>
      </c>
      <c r="V3591">
        <v>0</v>
      </c>
      <c r="W3591">
        <v>0</v>
      </c>
      <c r="X3591">
        <v>32.100873227286016</v>
      </c>
      <c r="Y3591">
        <v>0</v>
      </c>
      <c r="Z3591">
        <v>0</v>
      </c>
      <c r="AA3591">
        <v>77.112625104725609</v>
      </c>
      <c r="AB3591">
        <v>7.1697015424249741</v>
      </c>
      <c r="AC3591">
        <v>283.9149699861722</v>
      </c>
      <c r="AD3591">
        <v>0</v>
      </c>
      <c r="AE3591">
        <v>400.29816986060882</v>
      </c>
    </row>
    <row r="3592" spans="1:31" x14ac:dyDescent="0.25">
      <c r="A3592">
        <v>2419853</v>
      </c>
      <c r="B3592">
        <v>1</v>
      </c>
      <c r="C3592" t="s">
        <v>81</v>
      </c>
      <c r="D3592" t="s">
        <v>120</v>
      </c>
      <c r="E3592" t="s">
        <v>146</v>
      </c>
      <c r="F3592" t="s">
        <v>10550</v>
      </c>
      <c r="G3592" t="s">
        <v>282</v>
      </c>
      <c r="H3592" t="s">
        <v>149</v>
      </c>
      <c r="I3592" t="s">
        <v>136</v>
      </c>
      <c r="J3592" t="s">
        <v>137</v>
      </c>
      <c r="K3592" t="s">
        <v>138</v>
      </c>
      <c r="L3592" t="s">
        <v>10551</v>
      </c>
      <c r="M3592" t="s">
        <v>10552</v>
      </c>
      <c r="N3592">
        <v>1.169166666</v>
      </c>
      <c r="O3592">
        <v>0</v>
      </c>
      <c r="P3592">
        <v>13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2.8613092991077838</v>
      </c>
      <c r="Y3592">
        <v>0</v>
      </c>
      <c r="Z3592">
        <v>0</v>
      </c>
      <c r="AA3592">
        <v>0</v>
      </c>
      <c r="AB3592">
        <v>6.8845268825000003</v>
      </c>
      <c r="AC3592">
        <v>0</v>
      </c>
      <c r="AD3592">
        <v>0</v>
      </c>
      <c r="AE3592">
        <v>9.7458361816077836</v>
      </c>
    </row>
    <row r="3593" spans="1:31" x14ac:dyDescent="0.25">
      <c r="A3593">
        <v>2419498</v>
      </c>
      <c r="B3593">
        <v>1</v>
      </c>
      <c r="C3593" t="s">
        <v>81</v>
      </c>
      <c r="D3593" t="s">
        <v>128</v>
      </c>
      <c r="E3593" t="s">
        <v>174</v>
      </c>
      <c r="F3593" t="s">
        <v>4062</v>
      </c>
      <c r="G3593" t="s">
        <v>143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10553</v>
      </c>
      <c r="M3593" t="s">
        <v>10554</v>
      </c>
      <c r="N3593">
        <v>0.25194444399999999</v>
      </c>
      <c r="O3593">
        <v>0</v>
      </c>
      <c r="P3593">
        <v>0</v>
      </c>
      <c r="Q3593">
        <v>1</v>
      </c>
      <c r="R3593">
        <v>0</v>
      </c>
      <c r="S3593">
        <v>1</v>
      </c>
      <c r="T3593">
        <v>0</v>
      </c>
      <c r="U3593">
        <v>8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3.9445566548850004</v>
      </c>
      <c r="AB3593">
        <v>0</v>
      </c>
      <c r="AC3593">
        <v>227.93570616050067</v>
      </c>
      <c r="AD3593">
        <v>0</v>
      </c>
      <c r="AE3593">
        <v>231.88026281538566</v>
      </c>
    </row>
    <row r="3594" spans="1:31" x14ac:dyDescent="0.25">
      <c r="A3594">
        <v>2419478</v>
      </c>
      <c r="B3594">
        <v>1</v>
      </c>
      <c r="C3594" t="s">
        <v>81</v>
      </c>
      <c r="D3594" t="s">
        <v>127</v>
      </c>
      <c r="E3594" t="s">
        <v>132</v>
      </c>
      <c r="F3594" t="s">
        <v>10555</v>
      </c>
      <c r="G3594" t="s">
        <v>329</v>
      </c>
      <c r="H3594" t="s">
        <v>135</v>
      </c>
      <c r="I3594" t="s">
        <v>136</v>
      </c>
      <c r="J3594" t="s">
        <v>137</v>
      </c>
      <c r="K3594" t="s">
        <v>138</v>
      </c>
      <c r="L3594" t="s">
        <v>10556</v>
      </c>
      <c r="M3594" t="s">
        <v>10557</v>
      </c>
      <c r="N3594">
        <v>3.983055555</v>
      </c>
      <c r="O3594">
        <v>0</v>
      </c>
      <c r="P3594">
        <v>147</v>
      </c>
      <c r="Q3594">
        <v>0</v>
      </c>
      <c r="R3594">
        <v>7</v>
      </c>
      <c r="S3594">
        <v>0</v>
      </c>
      <c r="T3594">
        <v>9</v>
      </c>
      <c r="U3594">
        <v>0</v>
      </c>
      <c r="V3594">
        <v>0</v>
      </c>
      <c r="W3594">
        <v>0</v>
      </c>
      <c r="X3594">
        <v>148.49395078115907</v>
      </c>
      <c r="Y3594">
        <v>0</v>
      </c>
      <c r="Z3594">
        <v>6.2152560044566236</v>
      </c>
      <c r="AA3594">
        <v>0</v>
      </c>
      <c r="AB3594">
        <v>22.973558962532028</v>
      </c>
      <c r="AC3594">
        <v>0</v>
      </c>
      <c r="AD3594">
        <v>0</v>
      </c>
      <c r="AE3594">
        <v>177.68276574814772</v>
      </c>
    </row>
    <row r="3595" spans="1:31" x14ac:dyDescent="0.25">
      <c r="A3595">
        <v>2418814</v>
      </c>
      <c r="B3595">
        <v>1</v>
      </c>
      <c r="C3595" t="s">
        <v>80</v>
      </c>
      <c r="D3595" t="s">
        <v>82</v>
      </c>
      <c r="E3595" t="s">
        <v>152</v>
      </c>
      <c r="F3595" t="s">
        <v>10558</v>
      </c>
      <c r="G3595" t="s">
        <v>158</v>
      </c>
      <c r="H3595" t="s">
        <v>149</v>
      </c>
      <c r="I3595" t="s">
        <v>136</v>
      </c>
      <c r="J3595" t="s">
        <v>137</v>
      </c>
      <c r="K3595" t="s">
        <v>159</v>
      </c>
      <c r="L3595" t="s">
        <v>10559</v>
      </c>
      <c r="M3595" t="s">
        <v>10560</v>
      </c>
      <c r="N3595">
        <v>4.2619444440000001</v>
      </c>
      <c r="O3595">
        <v>0</v>
      </c>
      <c r="P3595">
        <v>682</v>
      </c>
      <c r="Q3595">
        <v>0</v>
      </c>
      <c r="R3595">
        <v>0</v>
      </c>
      <c r="S3595">
        <v>0</v>
      </c>
      <c r="T3595">
        <v>180</v>
      </c>
      <c r="U3595">
        <v>0</v>
      </c>
      <c r="V3595">
        <v>0</v>
      </c>
      <c r="W3595">
        <v>0</v>
      </c>
      <c r="X3595">
        <v>541.17242313195038</v>
      </c>
      <c r="Y3595">
        <v>0</v>
      </c>
      <c r="Z3595">
        <v>0</v>
      </c>
      <c r="AA3595">
        <v>0</v>
      </c>
      <c r="AB3595">
        <v>494.12040019617012</v>
      </c>
      <c r="AC3595">
        <v>0</v>
      </c>
      <c r="AD3595">
        <v>0</v>
      </c>
      <c r="AE3595">
        <v>1035.2928233281204</v>
      </c>
    </row>
    <row r="3596" spans="1:31" x14ac:dyDescent="0.25">
      <c r="A3596">
        <v>2418665</v>
      </c>
      <c r="B3596">
        <v>1</v>
      </c>
      <c r="C3596" t="s">
        <v>81</v>
      </c>
      <c r="D3596" t="s">
        <v>128</v>
      </c>
      <c r="E3596" t="s">
        <v>132</v>
      </c>
      <c r="F3596" t="s">
        <v>10561</v>
      </c>
      <c r="G3596" t="s">
        <v>919</v>
      </c>
      <c r="H3596" t="s">
        <v>135</v>
      </c>
      <c r="I3596" t="s">
        <v>136</v>
      </c>
      <c r="J3596" t="s">
        <v>137</v>
      </c>
      <c r="K3596" t="s">
        <v>138</v>
      </c>
      <c r="L3596" t="s">
        <v>10562</v>
      </c>
      <c r="M3596" t="s">
        <v>10563</v>
      </c>
      <c r="N3596">
        <v>1.4583333329999999</v>
      </c>
      <c r="O3596">
        <v>0</v>
      </c>
      <c r="P3596">
        <v>42</v>
      </c>
      <c r="Q3596">
        <v>0</v>
      </c>
      <c r="R3596">
        <v>0</v>
      </c>
      <c r="S3596">
        <v>0</v>
      </c>
      <c r="T3596">
        <v>2</v>
      </c>
      <c r="U3596">
        <v>0</v>
      </c>
      <c r="V3596">
        <v>0</v>
      </c>
      <c r="W3596">
        <v>0</v>
      </c>
      <c r="X3596">
        <v>5.3578803183053996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5.3578803183053996</v>
      </c>
    </row>
    <row r="3597" spans="1:31" x14ac:dyDescent="0.25">
      <c r="A3597">
        <v>2419329</v>
      </c>
      <c r="B3597">
        <v>1</v>
      </c>
      <c r="C3597" t="s">
        <v>80</v>
      </c>
      <c r="D3597" t="s">
        <v>100</v>
      </c>
      <c r="E3597" t="s">
        <v>162</v>
      </c>
      <c r="F3597" t="s">
        <v>10564</v>
      </c>
      <c r="G3597" t="s">
        <v>164</v>
      </c>
      <c r="H3597" t="s">
        <v>149</v>
      </c>
      <c r="I3597" t="s">
        <v>136</v>
      </c>
      <c r="J3597" t="s">
        <v>137</v>
      </c>
      <c r="K3597" t="s">
        <v>138</v>
      </c>
      <c r="L3597" t="s">
        <v>10565</v>
      </c>
      <c r="M3597" t="s">
        <v>10566</v>
      </c>
      <c r="N3597">
        <v>3.699166666</v>
      </c>
      <c r="O3597">
        <v>0</v>
      </c>
      <c r="P3597">
        <v>103</v>
      </c>
      <c r="Q3597">
        <v>0</v>
      </c>
      <c r="R3597">
        <v>0</v>
      </c>
      <c r="S3597">
        <v>0</v>
      </c>
      <c r="T3597">
        <v>6</v>
      </c>
      <c r="U3597">
        <v>0</v>
      </c>
      <c r="V3597">
        <v>0</v>
      </c>
      <c r="W3597">
        <v>0</v>
      </c>
      <c r="X3597">
        <v>54.398538709084384</v>
      </c>
      <c r="Y3597">
        <v>0</v>
      </c>
      <c r="Z3597">
        <v>0</v>
      </c>
      <c r="AA3597">
        <v>0</v>
      </c>
      <c r="AB3597">
        <v>31.022844204476087</v>
      </c>
      <c r="AC3597">
        <v>0</v>
      </c>
      <c r="AD3597">
        <v>0</v>
      </c>
      <c r="AE3597">
        <v>85.421382913560478</v>
      </c>
    </row>
    <row r="3598" spans="1:31" x14ac:dyDescent="0.25">
      <c r="A3598">
        <v>2419335</v>
      </c>
      <c r="B3598">
        <v>1</v>
      </c>
      <c r="C3598" t="s">
        <v>80</v>
      </c>
      <c r="D3598" t="s">
        <v>90</v>
      </c>
      <c r="E3598" t="s">
        <v>146</v>
      </c>
      <c r="F3598" t="s">
        <v>10567</v>
      </c>
      <c r="G3598" t="s">
        <v>148</v>
      </c>
      <c r="H3598" t="s">
        <v>149</v>
      </c>
      <c r="I3598" t="s">
        <v>136</v>
      </c>
      <c r="J3598" t="s">
        <v>137</v>
      </c>
      <c r="K3598" t="s">
        <v>138</v>
      </c>
      <c r="L3598" t="s">
        <v>10568</v>
      </c>
      <c r="M3598" t="s">
        <v>10569</v>
      </c>
      <c r="N3598">
        <v>9.0091666660000005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3.3479743841392997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3.3479743841392997</v>
      </c>
    </row>
    <row r="3599" spans="1:31" x14ac:dyDescent="0.25">
      <c r="A3599">
        <v>2419186</v>
      </c>
      <c r="B3599">
        <v>1</v>
      </c>
      <c r="C3599" t="s">
        <v>81</v>
      </c>
      <c r="D3599" t="s">
        <v>114</v>
      </c>
      <c r="E3599" t="s">
        <v>141</v>
      </c>
      <c r="F3599" t="s">
        <v>10570</v>
      </c>
      <c r="G3599" t="s">
        <v>158</v>
      </c>
      <c r="H3599" t="s">
        <v>135</v>
      </c>
      <c r="I3599" t="s">
        <v>136</v>
      </c>
      <c r="J3599" t="s">
        <v>137</v>
      </c>
      <c r="K3599" t="s">
        <v>159</v>
      </c>
      <c r="L3599" t="s">
        <v>10571</v>
      </c>
      <c r="M3599" t="s">
        <v>10572</v>
      </c>
      <c r="N3599">
        <v>3.2855555550000002</v>
      </c>
      <c r="O3599">
        <v>4</v>
      </c>
      <c r="P3599">
        <v>510</v>
      </c>
      <c r="Q3599">
        <v>1</v>
      </c>
      <c r="R3599">
        <v>12</v>
      </c>
      <c r="S3599">
        <v>3</v>
      </c>
      <c r="T3599">
        <v>47</v>
      </c>
      <c r="U3599">
        <v>0</v>
      </c>
      <c r="V3599">
        <v>0</v>
      </c>
      <c r="W3599">
        <v>2.6021339903478662</v>
      </c>
      <c r="X3599">
        <v>153.51075504950987</v>
      </c>
      <c r="Y3599">
        <v>2.1387409244177165</v>
      </c>
      <c r="Z3599">
        <v>4.1896085320008503</v>
      </c>
      <c r="AA3599">
        <v>76.994322256503068</v>
      </c>
      <c r="AB3599">
        <v>59.973647132204682</v>
      </c>
      <c r="AC3599">
        <v>0</v>
      </c>
      <c r="AD3599">
        <v>0</v>
      </c>
      <c r="AE3599">
        <v>299.40920788498403</v>
      </c>
    </row>
    <row r="3600" spans="1:31" x14ac:dyDescent="0.25">
      <c r="A3600">
        <v>2419896</v>
      </c>
      <c r="B3600">
        <v>1</v>
      </c>
      <c r="C3600" t="s">
        <v>80</v>
      </c>
      <c r="D3600" t="s">
        <v>84</v>
      </c>
      <c r="E3600" t="s">
        <v>162</v>
      </c>
      <c r="F3600" t="s">
        <v>10573</v>
      </c>
      <c r="G3600" t="s">
        <v>164</v>
      </c>
      <c r="H3600" t="s">
        <v>149</v>
      </c>
      <c r="I3600" t="s">
        <v>136</v>
      </c>
      <c r="J3600" t="s">
        <v>137</v>
      </c>
      <c r="K3600" t="s">
        <v>138</v>
      </c>
      <c r="L3600" t="s">
        <v>10574</v>
      </c>
      <c r="M3600" t="s">
        <v>10575</v>
      </c>
      <c r="N3600">
        <v>1.146111111</v>
      </c>
      <c r="O3600">
        <v>0</v>
      </c>
      <c r="P3600">
        <v>170</v>
      </c>
      <c r="Q3600">
        <v>0</v>
      </c>
      <c r="R3600">
        <v>0</v>
      </c>
      <c r="S3600">
        <v>0</v>
      </c>
      <c r="T3600">
        <v>10</v>
      </c>
      <c r="U3600">
        <v>0</v>
      </c>
      <c r="V3600">
        <v>0</v>
      </c>
      <c r="W3600">
        <v>0</v>
      </c>
      <c r="X3600">
        <v>33.742818691359325</v>
      </c>
      <c r="Y3600">
        <v>0</v>
      </c>
      <c r="Z3600">
        <v>0</v>
      </c>
      <c r="AA3600">
        <v>0</v>
      </c>
      <c r="AB3600">
        <v>2.4575795939860106</v>
      </c>
      <c r="AC3600">
        <v>0</v>
      </c>
      <c r="AD3600">
        <v>0</v>
      </c>
      <c r="AE3600">
        <v>36.200398285345337</v>
      </c>
    </row>
    <row r="3601" spans="1:31" x14ac:dyDescent="0.25">
      <c r="A3601">
        <v>2419292</v>
      </c>
      <c r="B3601">
        <v>1</v>
      </c>
      <c r="C3601" t="s">
        <v>80</v>
      </c>
      <c r="D3601" t="s">
        <v>94</v>
      </c>
      <c r="E3601" t="s">
        <v>141</v>
      </c>
      <c r="F3601" t="s">
        <v>10576</v>
      </c>
      <c r="G3601" t="s">
        <v>143</v>
      </c>
      <c r="H3601" t="s">
        <v>135</v>
      </c>
      <c r="I3601" t="s">
        <v>136</v>
      </c>
      <c r="J3601" t="s">
        <v>137</v>
      </c>
      <c r="K3601" t="s">
        <v>138</v>
      </c>
      <c r="L3601" t="s">
        <v>10577</v>
      </c>
      <c r="M3601" t="s">
        <v>10578</v>
      </c>
      <c r="N3601">
        <v>0.201944444</v>
      </c>
      <c r="O3601">
        <v>0</v>
      </c>
      <c r="P3601">
        <v>858</v>
      </c>
      <c r="Q3601">
        <v>2</v>
      </c>
      <c r="R3601">
        <v>1</v>
      </c>
      <c r="S3601">
        <v>14</v>
      </c>
      <c r="T3601">
        <v>54</v>
      </c>
      <c r="U3601">
        <v>1</v>
      </c>
      <c r="V3601">
        <v>0</v>
      </c>
      <c r="W3601">
        <v>0</v>
      </c>
      <c r="X3601">
        <v>17.560476670946613</v>
      </c>
      <c r="Y3601">
        <v>7.6930657999000007E-2</v>
      </c>
      <c r="Z3601">
        <v>3.9621280827675E-2</v>
      </c>
      <c r="AA3601">
        <v>4.3496090550868658</v>
      </c>
      <c r="AB3601">
        <v>4.6490906987946161</v>
      </c>
      <c r="AC3601">
        <v>11.956655954648168</v>
      </c>
      <c r="AD3601">
        <v>0</v>
      </c>
      <c r="AE3601">
        <v>38.63238431830294</v>
      </c>
    </row>
    <row r="3602" spans="1:31" x14ac:dyDescent="0.25">
      <c r="A3602">
        <v>2419349</v>
      </c>
      <c r="B3602">
        <v>1</v>
      </c>
      <c r="C3602" t="s">
        <v>81</v>
      </c>
      <c r="D3602" t="s">
        <v>128</v>
      </c>
      <c r="E3602" t="s">
        <v>141</v>
      </c>
      <c r="F3602" t="s">
        <v>4849</v>
      </c>
      <c r="G3602" t="s">
        <v>143</v>
      </c>
      <c r="H3602" t="s">
        <v>135</v>
      </c>
      <c r="I3602" t="s">
        <v>136</v>
      </c>
      <c r="J3602" t="s">
        <v>137</v>
      </c>
      <c r="K3602" t="s">
        <v>138</v>
      </c>
      <c r="L3602" t="s">
        <v>10212</v>
      </c>
      <c r="M3602" t="s">
        <v>10579</v>
      </c>
      <c r="N3602">
        <v>0.325833333</v>
      </c>
      <c r="O3602">
        <v>0</v>
      </c>
      <c r="P3602">
        <v>0</v>
      </c>
      <c r="Q3602">
        <v>1</v>
      </c>
      <c r="R3602">
        <v>1</v>
      </c>
      <c r="S3602">
        <v>25</v>
      </c>
      <c r="T3602">
        <v>45</v>
      </c>
      <c r="U3602">
        <v>26</v>
      </c>
      <c r="V3602">
        <v>44</v>
      </c>
      <c r="W3602">
        <v>0</v>
      </c>
      <c r="X3602">
        <v>0</v>
      </c>
      <c r="Y3602">
        <v>0</v>
      </c>
      <c r="Z3602">
        <v>0</v>
      </c>
      <c r="AA3602">
        <v>260.40646787556045</v>
      </c>
      <c r="AB3602">
        <v>115.85636499766268</v>
      </c>
      <c r="AC3602">
        <v>1165.7080793249834</v>
      </c>
      <c r="AD3602">
        <v>1052.6370796458514</v>
      </c>
      <c r="AE3602">
        <v>2594.6079918440578</v>
      </c>
    </row>
    <row r="3603" spans="1:31" x14ac:dyDescent="0.25">
      <c r="A3603">
        <v>2419684</v>
      </c>
      <c r="B3603">
        <v>1</v>
      </c>
      <c r="C3603" t="s">
        <v>80</v>
      </c>
      <c r="D3603" t="s">
        <v>99</v>
      </c>
      <c r="E3603" t="s">
        <v>288</v>
      </c>
      <c r="F3603" t="s">
        <v>10580</v>
      </c>
      <c r="G3603" t="s">
        <v>2627</v>
      </c>
      <c r="H3603" t="s">
        <v>149</v>
      </c>
      <c r="I3603" t="s">
        <v>136</v>
      </c>
      <c r="J3603" t="s">
        <v>137</v>
      </c>
      <c r="K3603" t="s">
        <v>138</v>
      </c>
      <c r="L3603" t="s">
        <v>10581</v>
      </c>
      <c r="M3603" t="s">
        <v>10582</v>
      </c>
      <c r="N3603">
        <v>1.28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3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2.9089250006394449</v>
      </c>
      <c r="AC3603">
        <v>0</v>
      </c>
      <c r="AD3603">
        <v>0</v>
      </c>
      <c r="AE3603">
        <v>2.9089250006394449</v>
      </c>
    </row>
    <row r="3604" spans="1:31" x14ac:dyDescent="0.25">
      <c r="A3604">
        <v>2419598</v>
      </c>
      <c r="B3604">
        <v>1</v>
      </c>
      <c r="C3604" t="s">
        <v>81</v>
      </c>
      <c r="D3604" t="s">
        <v>123</v>
      </c>
      <c r="E3604" t="s">
        <v>132</v>
      </c>
      <c r="F3604" t="s">
        <v>10583</v>
      </c>
      <c r="G3604" t="s">
        <v>215</v>
      </c>
      <c r="H3604" t="s">
        <v>135</v>
      </c>
      <c r="I3604" t="s">
        <v>136</v>
      </c>
      <c r="J3604" t="s">
        <v>137</v>
      </c>
      <c r="K3604" t="s">
        <v>138</v>
      </c>
      <c r="L3604" t="s">
        <v>10584</v>
      </c>
      <c r="M3604" t="s">
        <v>10585</v>
      </c>
      <c r="N3604">
        <v>3.3186111110000001</v>
      </c>
      <c r="O3604">
        <v>0</v>
      </c>
      <c r="P3604">
        <v>0</v>
      </c>
      <c r="Q3604">
        <v>0</v>
      </c>
      <c r="R3604">
        <v>6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10.660097148515026</v>
      </c>
      <c r="AA3604">
        <v>0</v>
      </c>
      <c r="AB3604">
        <v>0</v>
      </c>
      <c r="AC3604">
        <v>0</v>
      </c>
      <c r="AD3604">
        <v>0</v>
      </c>
      <c r="AE3604">
        <v>10.660097148515026</v>
      </c>
    </row>
    <row r="3605" spans="1:31" x14ac:dyDescent="0.25">
      <c r="A3605">
        <v>2418957</v>
      </c>
      <c r="B3605">
        <v>1</v>
      </c>
      <c r="C3605" t="s">
        <v>80</v>
      </c>
      <c r="D3605" t="s">
        <v>94</v>
      </c>
      <c r="E3605" t="s">
        <v>174</v>
      </c>
      <c r="F3605" t="s">
        <v>4761</v>
      </c>
      <c r="G3605" t="s">
        <v>143</v>
      </c>
      <c r="H3605" t="s">
        <v>135</v>
      </c>
      <c r="I3605" t="s">
        <v>136</v>
      </c>
      <c r="J3605" t="s">
        <v>137</v>
      </c>
      <c r="K3605" t="s">
        <v>138</v>
      </c>
      <c r="L3605" t="s">
        <v>10586</v>
      </c>
      <c r="M3605" t="s">
        <v>10587</v>
      </c>
      <c r="N3605">
        <v>0.1225</v>
      </c>
      <c r="O3605">
        <v>0</v>
      </c>
      <c r="P3605">
        <v>689</v>
      </c>
      <c r="Q3605">
        <v>36</v>
      </c>
      <c r="R3605">
        <v>82</v>
      </c>
      <c r="S3605">
        <v>15</v>
      </c>
      <c r="T3605">
        <v>83</v>
      </c>
      <c r="U3605">
        <v>3</v>
      </c>
      <c r="V3605">
        <v>0</v>
      </c>
      <c r="W3605">
        <v>0</v>
      </c>
      <c r="X3605">
        <v>16.24642673505813</v>
      </c>
      <c r="Y3605">
        <v>2.5755372367404759</v>
      </c>
      <c r="Z3605">
        <v>1.0167128244472499</v>
      </c>
      <c r="AA3605">
        <v>17.369396519448749</v>
      </c>
      <c r="AB3605">
        <v>10.1694133787834</v>
      </c>
      <c r="AC3605">
        <v>53.538943668836851</v>
      </c>
      <c r="AD3605">
        <v>0</v>
      </c>
      <c r="AE3605">
        <v>100.91643036331486</v>
      </c>
    </row>
    <row r="3606" spans="1:31" x14ac:dyDescent="0.25">
      <c r="A3606">
        <v>2418808</v>
      </c>
      <c r="B3606">
        <v>1</v>
      </c>
      <c r="C3606" t="s">
        <v>80</v>
      </c>
      <c r="D3606" t="s">
        <v>99</v>
      </c>
      <c r="E3606" t="s">
        <v>146</v>
      </c>
      <c r="F3606" t="s">
        <v>10588</v>
      </c>
      <c r="G3606" t="s">
        <v>148</v>
      </c>
      <c r="H3606" t="s">
        <v>149</v>
      </c>
      <c r="I3606" t="s">
        <v>136</v>
      </c>
      <c r="J3606" t="s">
        <v>137</v>
      </c>
      <c r="K3606" t="s">
        <v>138</v>
      </c>
      <c r="L3606" t="s">
        <v>10589</v>
      </c>
      <c r="M3606" t="s">
        <v>10590</v>
      </c>
      <c r="N3606">
        <v>2.8763888880000001</v>
      </c>
      <c r="O3606">
        <v>0</v>
      </c>
      <c r="P3606">
        <v>3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1.8451742597075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1.8451742597075</v>
      </c>
    </row>
    <row r="3607" spans="1:31" x14ac:dyDescent="0.25">
      <c r="A3607">
        <v>2418851</v>
      </c>
      <c r="B3607">
        <v>1</v>
      </c>
      <c r="C3607" t="s">
        <v>80</v>
      </c>
      <c r="D3607" t="s">
        <v>104</v>
      </c>
      <c r="E3607" t="s">
        <v>162</v>
      </c>
      <c r="F3607" t="s">
        <v>10591</v>
      </c>
      <c r="G3607" t="s">
        <v>164</v>
      </c>
      <c r="H3607" t="s">
        <v>149</v>
      </c>
      <c r="I3607" t="s">
        <v>136</v>
      </c>
      <c r="J3607" t="s">
        <v>137</v>
      </c>
      <c r="K3607" t="s">
        <v>138</v>
      </c>
      <c r="L3607" t="s">
        <v>10592</v>
      </c>
      <c r="M3607" t="s">
        <v>10593</v>
      </c>
      <c r="N3607">
        <v>2.196388888</v>
      </c>
      <c r="O3607">
        <v>0</v>
      </c>
      <c r="P3607">
        <v>57</v>
      </c>
      <c r="Q3607">
        <v>0</v>
      </c>
      <c r="R3607">
        <v>0</v>
      </c>
      <c r="S3607">
        <v>0</v>
      </c>
      <c r="T3607">
        <v>5</v>
      </c>
      <c r="U3607">
        <v>0</v>
      </c>
      <c r="V3607">
        <v>0</v>
      </c>
      <c r="W3607">
        <v>0</v>
      </c>
      <c r="X3607">
        <v>25.487700522772087</v>
      </c>
      <c r="Y3607">
        <v>0</v>
      </c>
      <c r="Z3607">
        <v>0</v>
      </c>
      <c r="AA3607">
        <v>0</v>
      </c>
      <c r="AB3607">
        <v>6.1576304620835014</v>
      </c>
      <c r="AC3607">
        <v>0</v>
      </c>
      <c r="AD3607">
        <v>0</v>
      </c>
      <c r="AE3607">
        <v>31.64533098485559</v>
      </c>
    </row>
    <row r="3608" spans="1:31" x14ac:dyDescent="0.25">
      <c r="A3608">
        <v>2419100</v>
      </c>
      <c r="B3608">
        <v>1</v>
      </c>
      <c r="C3608" t="s">
        <v>80</v>
      </c>
      <c r="D3608" t="s">
        <v>84</v>
      </c>
      <c r="E3608" t="s">
        <v>162</v>
      </c>
      <c r="F3608" t="s">
        <v>10594</v>
      </c>
      <c r="G3608" t="s">
        <v>164</v>
      </c>
      <c r="H3608" t="s">
        <v>149</v>
      </c>
      <c r="I3608" t="s">
        <v>136</v>
      </c>
      <c r="J3608" t="s">
        <v>137</v>
      </c>
      <c r="K3608" t="s">
        <v>138</v>
      </c>
      <c r="L3608" t="s">
        <v>10595</v>
      </c>
      <c r="M3608" t="s">
        <v>10596</v>
      </c>
      <c r="N3608">
        <v>3.3777777769999999</v>
      </c>
      <c r="O3608">
        <v>0</v>
      </c>
      <c r="P3608">
        <v>111</v>
      </c>
      <c r="Q3608">
        <v>0</v>
      </c>
      <c r="R3608">
        <v>0</v>
      </c>
      <c r="S3608">
        <v>0</v>
      </c>
      <c r="T3608">
        <v>28</v>
      </c>
      <c r="U3608">
        <v>0</v>
      </c>
      <c r="V3608">
        <v>0</v>
      </c>
      <c r="W3608">
        <v>0</v>
      </c>
      <c r="X3608">
        <v>72.896829900423128</v>
      </c>
      <c r="Y3608">
        <v>0</v>
      </c>
      <c r="Z3608">
        <v>0</v>
      </c>
      <c r="AA3608">
        <v>0</v>
      </c>
      <c r="AB3608">
        <v>118.72081211806872</v>
      </c>
      <c r="AC3608">
        <v>0</v>
      </c>
      <c r="AD3608">
        <v>0</v>
      </c>
      <c r="AE3608">
        <v>191.61764201849184</v>
      </c>
    </row>
    <row r="3609" spans="1:31" x14ac:dyDescent="0.25">
      <c r="A3609">
        <v>2419000</v>
      </c>
      <c r="B3609">
        <v>1</v>
      </c>
      <c r="C3609" t="s">
        <v>80</v>
      </c>
      <c r="D3609" t="s">
        <v>101</v>
      </c>
      <c r="E3609" t="s">
        <v>174</v>
      </c>
      <c r="F3609" t="s">
        <v>10597</v>
      </c>
      <c r="G3609" t="s">
        <v>143</v>
      </c>
      <c r="H3609" t="s">
        <v>135</v>
      </c>
      <c r="I3609" t="s">
        <v>136</v>
      </c>
      <c r="J3609" t="s">
        <v>137</v>
      </c>
      <c r="K3609" t="s">
        <v>138</v>
      </c>
      <c r="L3609" t="s">
        <v>10598</v>
      </c>
      <c r="M3609" t="s">
        <v>10599</v>
      </c>
      <c r="N3609">
        <v>0.48111111099999998</v>
      </c>
      <c r="O3609">
        <v>6</v>
      </c>
      <c r="P3609">
        <v>4804</v>
      </c>
      <c r="Q3609">
        <v>2</v>
      </c>
      <c r="R3609">
        <v>2</v>
      </c>
      <c r="S3609">
        <v>26</v>
      </c>
      <c r="T3609">
        <v>384</v>
      </c>
      <c r="U3609">
        <v>0</v>
      </c>
      <c r="V3609">
        <v>0</v>
      </c>
      <c r="W3609">
        <v>5.7358011507513336</v>
      </c>
      <c r="X3609">
        <v>489.9963812975098</v>
      </c>
      <c r="Y3609">
        <v>3.1698742173598498</v>
      </c>
      <c r="Z3609">
        <v>3.4294134224400002E-2</v>
      </c>
      <c r="AA3609">
        <v>318.26431761258209</v>
      </c>
      <c r="AB3609">
        <v>161.01666528386431</v>
      </c>
      <c r="AC3609">
        <v>0</v>
      </c>
      <c r="AD3609">
        <v>0</v>
      </c>
      <c r="AE3609">
        <v>978.2173336962918</v>
      </c>
    </row>
    <row r="3610" spans="1:31" x14ac:dyDescent="0.25">
      <c r="A3610">
        <v>2419541</v>
      </c>
      <c r="B3610">
        <v>1</v>
      </c>
      <c r="C3610" t="s">
        <v>81</v>
      </c>
      <c r="D3610" t="s">
        <v>117</v>
      </c>
      <c r="E3610" t="s">
        <v>162</v>
      </c>
      <c r="F3610" t="s">
        <v>10600</v>
      </c>
      <c r="G3610" t="s">
        <v>164</v>
      </c>
      <c r="H3610" t="s">
        <v>149</v>
      </c>
      <c r="I3610" t="s">
        <v>136</v>
      </c>
      <c r="J3610" t="s">
        <v>137</v>
      </c>
      <c r="K3610" t="s">
        <v>138</v>
      </c>
      <c r="L3610" t="s">
        <v>10601</v>
      </c>
      <c r="M3610" t="s">
        <v>10602</v>
      </c>
      <c r="N3610">
        <v>1.7183333329999999</v>
      </c>
      <c r="O3610">
        <v>0</v>
      </c>
      <c r="P3610">
        <v>11</v>
      </c>
      <c r="Q3610">
        <v>0</v>
      </c>
      <c r="R3610">
        <v>2</v>
      </c>
      <c r="S3610">
        <v>0</v>
      </c>
      <c r="T3610">
        <v>23</v>
      </c>
      <c r="U3610">
        <v>0</v>
      </c>
      <c r="V3610">
        <v>0</v>
      </c>
      <c r="W3610">
        <v>0</v>
      </c>
      <c r="X3610">
        <v>3.3023793311999174</v>
      </c>
      <c r="Y3610">
        <v>0</v>
      </c>
      <c r="Z3610">
        <v>0.40755409591890002</v>
      </c>
      <c r="AA3610">
        <v>0</v>
      </c>
      <c r="AB3610">
        <v>21.909189724016549</v>
      </c>
      <c r="AC3610">
        <v>0</v>
      </c>
      <c r="AD3610">
        <v>0</v>
      </c>
      <c r="AE3610">
        <v>25.619123151135366</v>
      </c>
    </row>
    <row r="3611" spans="1:31" x14ac:dyDescent="0.25">
      <c r="A3611">
        <v>2419060</v>
      </c>
      <c r="B3611">
        <v>1</v>
      </c>
      <c r="C3611" t="s">
        <v>80</v>
      </c>
      <c r="D3611" t="s">
        <v>95</v>
      </c>
      <c r="E3611" t="s">
        <v>132</v>
      </c>
      <c r="F3611" t="s">
        <v>498</v>
      </c>
      <c r="G3611" t="s">
        <v>143</v>
      </c>
      <c r="H3611" t="s">
        <v>135</v>
      </c>
      <c r="I3611" t="s">
        <v>136</v>
      </c>
      <c r="J3611" t="s">
        <v>137</v>
      </c>
      <c r="K3611" t="s">
        <v>138</v>
      </c>
      <c r="L3611" t="s">
        <v>10603</v>
      </c>
      <c r="M3611" t="s">
        <v>10604</v>
      </c>
      <c r="N3611">
        <v>2.605277777</v>
      </c>
      <c r="O3611">
        <v>0</v>
      </c>
      <c r="P3611">
        <v>0</v>
      </c>
      <c r="Q3611">
        <v>0</v>
      </c>
      <c r="R3611">
        <v>0</v>
      </c>
      <c r="S3611">
        <v>46</v>
      </c>
      <c r="T3611">
        <v>0</v>
      </c>
      <c r="U3611">
        <v>2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770.35639962734047</v>
      </c>
      <c r="AB3611">
        <v>0</v>
      </c>
      <c r="AC3611">
        <v>771.69366276961387</v>
      </c>
      <c r="AD3611">
        <v>0</v>
      </c>
      <c r="AE3611">
        <v>1542.0500623969542</v>
      </c>
    </row>
    <row r="3612" spans="1:31" x14ac:dyDescent="0.25">
      <c r="A3612">
        <v>2418728</v>
      </c>
      <c r="B3612">
        <v>1</v>
      </c>
      <c r="C3612" t="s">
        <v>80</v>
      </c>
      <c r="D3612" t="s">
        <v>96</v>
      </c>
      <c r="E3612" t="s">
        <v>288</v>
      </c>
      <c r="F3612" t="s">
        <v>10605</v>
      </c>
      <c r="G3612" t="s">
        <v>228</v>
      </c>
      <c r="H3612" t="s">
        <v>149</v>
      </c>
      <c r="I3612" t="s">
        <v>136</v>
      </c>
      <c r="J3612" t="s">
        <v>137</v>
      </c>
      <c r="K3612" t="s">
        <v>138</v>
      </c>
      <c r="L3612" t="s">
        <v>10606</v>
      </c>
      <c r="M3612" t="s">
        <v>10607</v>
      </c>
      <c r="N3612">
        <v>4.3066666659999999</v>
      </c>
      <c r="O3612">
        <v>0</v>
      </c>
      <c r="P3612">
        <v>11</v>
      </c>
      <c r="Q3612">
        <v>0</v>
      </c>
      <c r="R3612">
        <v>0</v>
      </c>
      <c r="S3612">
        <v>0</v>
      </c>
      <c r="T3612">
        <v>2</v>
      </c>
      <c r="U3612">
        <v>0</v>
      </c>
      <c r="V3612">
        <v>0</v>
      </c>
      <c r="W3612">
        <v>0</v>
      </c>
      <c r="X3612">
        <v>27.570038327007975</v>
      </c>
      <c r="Y3612">
        <v>0</v>
      </c>
      <c r="Z3612">
        <v>0</v>
      </c>
      <c r="AA3612">
        <v>0</v>
      </c>
      <c r="AB3612">
        <v>23.220192700738369</v>
      </c>
      <c r="AC3612">
        <v>0</v>
      </c>
      <c r="AD3612">
        <v>0</v>
      </c>
      <c r="AE3612">
        <v>50.790231027746344</v>
      </c>
    </row>
    <row r="3613" spans="1:31" x14ac:dyDescent="0.25">
      <c r="A3613">
        <v>2419724</v>
      </c>
      <c r="B3613">
        <v>1</v>
      </c>
      <c r="C3613" t="s">
        <v>80</v>
      </c>
      <c r="D3613" t="s">
        <v>85</v>
      </c>
      <c r="E3613" t="s">
        <v>146</v>
      </c>
      <c r="F3613" t="s">
        <v>10608</v>
      </c>
      <c r="G3613" t="s">
        <v>282</v>
      </c>
      <c r="H3613" t="s">
        <v>149</v>
      </c>
      <c r="I3613" t="s">
        <v>136</v>
      </c>
      <c r="J3613" t="s">
        <v>137</v>
      </c>
      <c r="K3613" t="s">
        <v>138</v>
      </c>
      <c r="L3613" t="s">
        <v>10609</v>
      </c>
      <c r="M3613" t="s">
        <v>10610</v>
      </c>
      <c r="N3613">
        <v>2.0138888879999999</v>
      </c>
      <c r="O3613">
        <v>0</v>
      </c>
      <c r="P3613">
        <v>23</v>
      </c>
      <c r="Q3613">
        <v>0</v>
      </c>
      <c r="R3613">
        <v>0</v>
      </c>
      <c r="S3613">
        <v>0</v>
      </c>
      <c r="T3613">
        <v>3</v>
      </c>
      <c r="U3613">
        <v>0</v>
      </c>
      <c r="V3613">
        <v>0</v>
      </c>
      <c r="W3613">
        <v>0</v>
      </c>
      <c r="X3613">
        <v>11.10738938007116</v>
      </c>
      <c r="Y3613">
        <v>0</v>
      </c>
      <c r="Z3613">
        <v>0</v>
      </c>
      <c r="AA3613">
        <v>0</v>
      </c>
      <c r="AB3613">
        <v>0.34512401070260845</v>
      </c>
      <c r="AC3613">
        <v>0</v>
      </c>
      <c r="AD3613">
        <v>0</v>
      </c>
      <c r="AE3613">
        <v>11.452513390773769</v>
      </c>
    </row>
    <row r="3614" spans="1:31" x14ac:dyDescent="0.25">
      <c r="A3614">
        <v>2418751</v>
      </c>
      <c r="B3614">
        <v>1</v>
      </c>
      <c r="C3614" t="s">
        <v>80</v>
      </c>
      <c r="D3614" t="s">
        <v>95</v>
      </c>
      <c r="E3614" t="s">
        <v>132</v>
      </c>
      <c r="F3614" t="s">
        <v>1928</v>
      </c>
      <c r="G3614" t="s">
        <v>215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10611</v>
      </c>
      <c r="M3614" t="s">
        <v>10612</v>
      </c>
      <c r="N3614">
        <v>3.278611111</v>
      </c>
      <c r="O3614">
        <v>1</v>
      </c>
      <c r="P3614">
        <v>0</v>
      </c>
      <c r="Q3614">
        <v>3</v>
      </c>
      <c r="R3614">
        <v>0</v>
      </c>
      <c r="S3614">
        <v>2</v>
      </c>
      <c r="T3614">
        <v>0</v>
      </c>
      <c r="U3614">
        <v>0</v>
      </c>
      <c r="V3614">
        <v>0</v>
      </c>
      <c r="W3614">
        <v>0.71574516590059178</v>
      </c>
      <c r="X3614">
        <v>0</v>
      </c>
      <c r="Y3614">
        <v>97.410685302794406</v>
      </c>
      <c r="Z3614">
        <v>0</v>
      </c>
      <c r="AA3614">
        <v>45.621623116514684</v>
      </c>
      <c r="AB3614">
        <v>0</v>
      </c>
      <c r="AC3614">
        <v>0</v>
      </c>
      <c r="AD3614">
        <v>0</v>
      </c>
      <c r="AE3614">
        <v>143.74805358520968</v>
      </c>
    </row>
    <row r="3615" spans="1:31" x14ac:dyDescent="0.25">
      <c r="A3615">
        <v>2419747</v>
      </c>
      <c r="B3615">
        <v>1</v>
      </c>
      <c r="C3615" t="s">
        <v>80</v>
      </c>
      <c r="D3615" t="s">
        <v>103</v>
      </c>
      <c r="E3615" t="s">
        <v>174</v>
      </c>
      <c r="F3615" t="s">
        <v>4556</v>
      </c>
      <c r="G3615" t="s">
        <v>154</v>
      </c>
      <c r="H3615" t="s">
        <v>135</v>
      </c>
      <c r="I3615" t="s">
        <v>136</v>
      </c>
      <c r="J3615" t="s">
        <v>137</v>
      </c>
      <c r="K3615" t="s">
        <v>138</v>
      </c>
      <c r="L3615" t="s">
        <v>10613</v>
      </c>
      <c r="M3615" t="s">
        <v>10614</v>
      </c>
      <c r="N3615">
        <v>0.41555555500000002</v>
      </c>
      <c r="O3615">
        <v>0</v>
      </c>
      <c r="P3615">
        <v>651</v>
      </c>
      <c r="Q3615">
        <v>11</v>
      </c>
      <c r="R3615">
        <v>32</v>
      </c>
      <c r="S3615">
        <v>10</v>
      </c>
      <c r="T3615">
        <v>73</v>
      </c>
      <c r="U3615">
        <v>3</v>
      </c>
      <c r="V3615">
        <v>0</v>
      </c>
      <c r="W3615">
        <v>0</v>
      </c>
      <c r="X3615">
        <v>81.61135294850348</v>
      </c>
      <c r="Y3615">
        <v>8.9428847189571989</v>
      </c>
      <c r="Z3615">
        <v>0.33159537358322222</v>
      </c>
      <c r="AA3615">
        <v>27.340859147926629</v>
      </c>
      <c r="AB3615">
        <v>15.74686898870605</v>
      </c>
      <c r="AC3615">
        <v>206.53730961266922</v>
      </c>
      <c r="AD3615">
        <v>0</v>
      </c>
      <c r="AE3615">
        <v>340.51087079034579</v>
      </c>
    </row>
    <row r="3616" spans="1:31" x14ac:dyDescent="0.25">
      <c r="A3616">
        <v>2419083</v>
      </c>
      <c r="B3616">
        <v>1</v>
      </c>
      <c r="C3616" t="s">
        <v>80</v>
      </c>
      <c r="D3616" t="s">
        <v>97</v>
      </c>
      <c r="E3616" t="s">
        <v>162</v>
      </c>
      <c r="F3616" t="s">
        <v>10615</v>
      </c>
      <c r="G3616" t="s">
        <v>154</v>
      </c>
      <c r="H3616" t="s">
        <v>149</v>
      </c>
      <c r="I3616" t="s">
        <v>136</v>
      </c>
      <c r="J3616" t="s">
        <v>137</v>
      </c>
      <c r="K3616" t="s">
        <v>138</v>
      </c>
      <c r="L3616" t="s">
        <v>10616</v>
      </c>
      <c r="M3616" t="s">
        <v>10617</v>
      </c>
      <c r="N3616">
        <v>0.24083333300000001</v>
      </c>
      <c r="O3616">
        <v>0</v>
      </c>
      <c r="P3616">
        <v>1</v>
      </c>
      <c r="Q3616">
        <v>0</v>
      </c>
      <c r="R3616">
        <v>2</v>
      </c>
      <c r="S3616">
        <v>0</v>
      </c>
      <c r="T3616">
        <v>3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3.798552819125E-2</v>
      </c>
      <c r="AA3616">
        <v>0</v>
      </c>
      <c r="AB3616">
        <v>2.9910069074313168</v>
      </c>
      <c r="AC3616">
        <v>0</v>
      </c>
      <c r="AD3616">
        <v>0</v>
      </c>
      <c r="AE3616">
        <v>3.0289924356225666</v>
      </c>
    </row>
    <row r="3617" spans="1:31" x14ac:dyDescent="0.25">
      <c r="A3617">
        <v>2419415</v>
      </c>
      <c r="B3617">
        <v>1</v>
      </c>
      <c r="C3617" t="s">
        <v>80</v>
      </c>
      <c r="D3617" t="s">
        <v>96</v>
      </c>
      <c r="E3617" t="s">
        <v>146</v>
      </c>
      <c r="F3617" t="s">
        <v>10618</v>
      </c>
      <c r="G3617" t="s">
        <v>148</v>
      </c>
      <c r="H3617" t="s">
        <v>149</v>
      </c>
      <c r="I3617" t="s">
        <v>136</v>
      </c>
      <c r="J3617" t="s">
        <v>137</v>
      </c>
      <c r="K3617" t="s">
        <v>138</v>
      </c>
      <c r="L3617" t="s">
        <v>10619</v>
      </c>
      <c r="M3617" t="s">
        <v>10620</v>
      </c>
      <c r="N3617">
        <v>2.6924999999999999</v>
      </c>
      <c r="O3617">
        <v>0</v>
      </c>
      <c r="P3617">
        <v>2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4.4222599054802654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4.4222599054802654</v>
      </c>
    </row>
    <row r="3618" spans="1:31" x14ac:dyDescent="0.25">
      <c r="A3618">
        <v>2419893</v>
      </c>
      <c r="B3618">
        <v>1</v>
      </c>
      <c r="C3618" t="s">
        <v>80</v>
      </c>
      <c r="D3618" t="s">
        <v>82</v>
      </c>
      <c r="E3618" t="s">
        <v>146</v>
      </c>
      <c r="F3618" t="s">
        <v>10621</v>
      </c>
      <c r="G3618" t="s">
        <v>148</v>
      </c>
      <c r="H3618" t="s">
        <v>149</v>
      </c>
      <c r="I3618" t="s">
        <v>136</v>
      </c>
      <c r="J3618" t="s">
        <v>137</v>
      </c>
      <c r="K3618" t="s">
        <v>138</v>
      </c>
      <c r="L3618" t="s">
        <v>10622</v>
      </c>
      <c r="M3618" t="s">
        <v>10623</v>
      </c>
      <c r="N3618">
        <v>3.5933333329999999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</row>
    <row r="3619" spans="1:31" x14ac:dyDescent="0.25">
      <c r="A3619">
        <v>2419206</v>
      </c>
      <c r="B3619">
        <v>1</v>
      </c>
      <c r="C3619" t="s">
        <v>80</v>
      </c>
      <c r="D3619" t="s">
        <v>82</v>
      </c>
      <c r="E3619" t="s">
        <v>288</v>
      </c>
      <c r="F3619" t="s">
        <v>10624</v>
      </c>
      <c r="G3619" t="s">
        <v>325</v>
      </c>
      <c r="H3619" t="s">
        <v>149</v>
      </c>
      <c r="I3619" t="s">
        <v>136</v>
      </c>
      <c r="J3619" t="s">
        <v>137</v>
      </c>
      <c r="K3619" t="s">
        <v>138</v>
      </c>
      <c r="L3619" t="s">
        <v>10625</v>
      </c>
      <c r="M3619" t="s">
        <v>10626</v>
      </c>
      <c r="N3619">
        <v>2.7619444440000001</v>
      </c>
      <c r="O3619">
        <v>0</v>
      </c>
      <c r="P3619">
        <v>104</v>
      </c>
      <c r="Q3619">
        <v>0</v>
      </c>
      <c r="R3619">
        <v>0</v>
      </c>
      <c r="S3619">
        <v>0</v>
      </c>
      <c r="T3619">
        <v>29</v>
      </c>
      <c r="U3619">
        <v>0</v>
      </c>
      <c r="V3619">
        <v>0</v>
      </c>
      <c r="W3619">
        <v>0</v>
      </c>
      <c r="X3619">
        <v>64.901265965902553</v>
      </c>
      <c r="Y3619">
        <v>0</v>
      </c>
      <c r="Z3619">
        <v>0</v>
      </c>
      <c r="AA3619">
        <v>0</v>
      </c>
      <c r="AB3619">
        <v>67.296731589642675</v>
      </c>
      <c r="AC3619">
        <v>0</v>
      </c>
      <c r="AD3619">
        <v>0</v>
      </c>
      <c r="AE3619">
        <v>132.19799755554521</v>
      </c>
    </row>
    <row r="3620" spans="1:31" x14ac:dyDescent="0.25">
      <c r="A3620">
        <v>2419578</v>
      </c>
      <c r="B3620">
        <v>1</v>
      </c>
      <c r="C3620" t="s">
        <v>80</v>
      </c>
      <c r="D3620" t="s">
        <v>105</v>
      </c>
      <c r="E3620" t="s">
        <v>146</v>
      </c>
      <c r="F3620" t="s">
        <v>10627</v>
      </c>
      <c r="G3620" t="s">
        <v>199</v>
      </c>
      <c r="H3620" t="s">
        <v>149</v>
      </c>
      <c r="I3620" t="s">
        <v>136</v>
      </c>
      <c r="J3620" t="s">
        <v>137</v>
      </c>
      <c r="K3620" t="s">
        <v>138</v>
      </c>
      <c r="L3620" t="s">
        <v>10628</v>
      </c>
      <c r="M3620" t="s">
        <v>10629</v>
      </c>
      <c r="N3620">
        <v>3.4563888880000002</v>
      </c>
      <c r="O3620">
        <v>0</v>
      </c>
      <c r="P3620">
        <v>3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3.325598378235934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3.325598378235934</v>
      </c>
    </row>
    <row r="3621" spans="1:31" x14ac:dyDescent="0.25">
      <c r="A3621">
        <v>2419037</v>
      </c>
      <c r="B3621">
        <v>1</v>
      </c>
      <c r="C3621" t="s">
        <v>81</v>
      </c>
      <c r="D3621" t="s">
        <v>113</v>
      </c>
      <c r="E3621" t="s">
        <v>146</v>
      </c>
      <c r="F3621" t="s">
        <v>10630</v>
      </c>
      <c r="G3621" t="s">
        <v>148</v>
      </c>
      <c r="H3621" t="s">
        <v>149</v>
      </c>
      <c r="I3621" t="s">
        <v>136</v>
      </c>
      <c r="J3621" t="s">
        <v>137</v>
      </c>
      <c r="K3621" t="s">
        <v>138</v>
      </c>
      <c r="L3621" t="s">
        <v>10631</v>
      </c>
      <c r="M3621" t="s">
        <v>10632</v>
      </c>
      <c r="N3621">
        <v>1.3238888879999999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0.2016401642857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0.2016401642857</v>
      </c>
    </row>
    <row r="3622" spans="1:31" x14ac:dyDescent="0.25">
      <c r="A3622">
        <v>2419020</v>
      </c>
      <c r="B3622">
        <v>1</v>
      </c>
      <c r="C3622" t="s">
        <v>80</v>
      </c>
      <c r="D3622" t="s">
        <v>94</v>
      </c>
      <c r="E3622" t="s">
        <v>174</v>
      </c>
      <c r="F3622" t="s">
        <v>2111</v>
      </c>
      <c r="G3622" t="s">
        <v>143</v>
      </c>
      <c r="H3622" t="s">
        <v>135</v>
      </c>
      <c r="I3622" t="s">
        <v>278</v>
      </c>
      <c r="J3622" t="s">
        <v>137</v>
      </c>
      <c r="K3622" t="s">
        <v>138</v>
      </c>
      <c r="L3622" t="s">
        <v>10633</v>
      </c>
      <c r="M3622" t="s">
        <v>10634</v>
      </c>
      <c r="N3622">
        <v>1.8333333E-2</v>
      </c>
      <c r="O3622">
        <v>0</v>
      </c>
      <c r="P3622">
        <v>0</v>
      </c>
      <c r="Q3622">
        <v>1</v>
      </c>
      <c r="R3622">
        <v>128</v>
      </c>
      <c r="S3622">
        <v>0</v>
      </c>
      <c r="T3622">
        <v>8</v>
      </c>
      <c r="U3622">
        <v>0</v>
      </c>
      <c r="V3622">
        <v>0</v>
      </c>
      <c r="W3622">
        <v>0</v>
      </c>
      <c r="X3622">
        <v>0</v>
      </c>
      <c r="Y3622">
        <v>0.12267742069440002</v>
      </c>
      <c r="Z3622">
        <v>0.24584497349665005</v>
      </c>
      <c r="AA3622">
        <v>0</v>
      </c>
      <c r="AB3622">
        <v>6.0773669765599996E-2</v>
      </c>
      <c r="AC3622">
        <v>0</v>
      </c>
      <c r="AD3622">
        <v>0</v>
      </c>
      <c r="AE3622">
        <v>0.42929606395665004</v>
      </c>
    </row>
    <row r="3623" spans="1:31" x14ac:dyDescent="0.25">
      <c r="A3623">
        <v>2419707</v>
      </c>
      <c r="B3623">
        <v>1</v>
      </c>
      <c r="C3623" t="s">
        <v>80</v>
      </c>
      <c r="D3623" t="s">
        <v>84</v>
      </c>
      <c r="E3623" t="s">
        <v>146</v>
      </c>
      <c r="F3623" t="s">
        <v>10635</v>
      </c>
      <c r="G3623" t="s">
        <v>148</v>
      </c>
      <c r="H3623" t="s">
        <v>149</v>
      </c>
      <c r="I3623" t="s">
        <v>136</v>
      </c>
      <c r="J3623" t="s">
        <v>137</v>
      </c>
      <c r="K3623" t="s">
        <v>138</v>
      </c>
      <c r="L3623" t="s">
        <v>10636</v>
      </c>
      <c r="M3623" t="s">
        <v>10637</v>
      </c>
      <c r="N3623">
        <v>2.1783333329999999</v>
      </c>
      <c r="O3623">
        <v>0</v>
      </c>
      <c r="P3623">
        <v>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</row>
    <row r="3624" spans="1:31" x14ac:dyDescent="0.25">
      <c r="A3624">
        <v>2419561</v>
      </c>
      <c r="B3624">
        <v>1</v>
      </c>
      <c r="C3624" t="s">
        <v>80</v>
      </c>
      <c r="D3624" t="s">
        <v>104</v>
      </c>
      <c r="E3624" t="s">
        <v>132</v>
      </c>
      <c r="F3624" t="s">
        <v>10638</v>
      </c>
      <c r="G3624" t="s">
        <v>143</v>
      </c>
      <c r="H3624" t="s">
        <v>135</v>
      </c>
      <c r="I3624" t="s">
        <v>136</v>
      </c>
      <c r="J3624" t="s">
        <v>137</v>
      </c>
      <c r="K3624" t="s">
        <v>138</v>
      </c>
      <c r="L3624" t="s">
        <v>10639</v>
      </c>
      <c r="M3624" t="s">
        <v>10640</v>
      </c>
      <c r="N3624">
        <v>2.258888888</v>
      </c>
      <c r="O3624">
        <v>0</v>
      </c>
      <c r="P3624">
        <v>0</v>
      </c>
      <c r="Q3624">
        <v>11</v>
      </c>
      <c r="R3624">
        <v>0</v>
      </c>
      <c r="S3624">
        <v>2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7.0852703717184342</v>
      </c>
      <c r="Z3624">
        <v>0</v>
      </c>
      <c r="AA3624">
        <v>0.19182769436306668</v>
      </c>
      <c r="AB3624">
        <v>0</v>
      </c>
      <c r="AC3624">
        <v>0</v>
      </c>
      <c r="AD3624">
        <v>0</v>
      </c>
      <c r="AE3624">
        <v>7.2770980660815008</v>
      </c>
    </row>
    <row r="3625" spans="1:31" x14ac:dyDescent="0.25">
      <c r="A3625">
        <v>2419269</v>
      </c>
      <c r="B3625">
        <v>1</v>
      </c>
      <c r="C3625" t="s">
        <v>80</v>
      </c>
      <c r="D3625" t="s">
        <v>97</v>
      </c>
      <c r="E3625" t="s">
        <v>132</v>
      </c>
      <c r="F3625" t="s">
        <v>10179</v>
      </c>
      <c r="G3625" t="s">
        <v>215</v>
      </c>
      <c r="H3625" t="s">
        <v>135</v>
      </c>
      <c r="I3625" t="s">
        <v>136</v>
      </c>
      <c r="J3625" t="s">
        <v>137</v>
      </c>
      <c r="K3625" t="s">
        <v>138</v>
      </c>
      <c r="L3625" t="s">
        <v>10641</v>
      </c>
      <c r="M3625" t="s">
        <v>10642</v>
      </c>
      <c r="N3625">
        <v>3.6127777769999998</v>
      </c>
      <c r="O3625">
        <v>1</v>
      </c>
      <c r="P3625">
        <v>123</v>
      </c>
      <c r="Q3625">
        <v>0</v>
      </c>
      <c r="R3625">
        <v>46</v>
      </c>
      <c r="S3625">
        <v>3</v>
      </c>
      <c r="T3625">
        <v>26</v>
      </c>
      <c r="U3625">
        <v>0</v>
      </c>
      <c r="V3625">
        <v>0</v>
      </c>
      <c r="W3625">
        <v>74.802959098890753</v>
      </c>
      <c r="X3625">
        <v>377.17675921844159</v>
      </c>
      <c r="Y3625">
        <v>0</v>
      </c>
      <c r="Z3625">
        <v>92.274251035379265</v>
      </c>
      <c r="AA3625">
        <v>15.444119412812153</v>
      </c>
      <c r="AB3625">
        <v>73.791852775976295</v>
      </c>
      <c r="AC3625">
        <v>0</v>
      </c>
      <c r="AD3625">
        <v>0</v>
      </c>
      <c r="AE3625">
        <v>633.4899415415</v>
      </c>
    </row>
    <row r="3626" spans="1:31" x14ac:dyDescent="0.25">
      <c r="A3626">
        <v>2419123</v>
      </c>
      <c r="B3626">
        <v>1</v>
      </c>
      <c r="C3626" t="s">
        <v>80</v>
      </c>
      <c r="D3626" t="s">
        <v>107</v>
      </c>
      <c r="E3626" t="s">
        <v>174</v>
      </c>
      <c r="F3626" t="s">
        <v>10643</v>
      </c>
      <c r="G3626" t="s">
        <v>9739</v>
      </c>
      <c r="H3626" t="s">
        <v>135</v>
      </c>
      <c r="I3626" t="s">
        <v>136</v>
      </c>
      <c r="J3626" t="s">
        <v>137</v>
      </c>
      <c r="K3626" t="s">
        <v>138</v>
      </c>
      <c r="L3626" t="s">
        <v>10644</v>
      </c>
      <c r="M3626" t="s">
        <v>10645</v>
      </c>
      <c r="N3626">
        <v>1.071388888</v>
      </c>
      <c r="O3626">
        <v>0</v>
      </c>
      <c r="P3626">
        <v>3384</v>
      </c>
      <c r="Q3626">
        <v>0</v>
      </c>
      <c r="R3626">
        <v>5</v>
      </c>
      <c r="S3626">
        <v>2</v>
      </c>
      <c r="T3626">
        <v>263</v>
      </c>
      <c r="U3626">
        <v>0</v>
      </c>
      <c r="V3626">
        <v>1</v>
      </c>
      <c r="W3626">
        <v>0</v>
      </c>
      <c r="X3626">
        <v>425.68188961364126</v>
      </c>
      <c r="Y3626">
        <v>0</v>
      </c>
      <c r="Z3626">
        <v>0</v>
      </c>
      <c r="AA3626">
        <v>38.867525540375539</v>
      </c>
      <c r="AB3626">
        <v>224.37203956166459</v>
      </c>
      <c r="AC3626">
        <v>0</v>
      </c>
      <c r="AD3626">
        <v>0.55867249682095832</v>
      </c>
      <c r="AE3626">
        <v>689.48012721250234</v>
      </c>
    </row>
    <row r="3627" spans="1:31" x14ac:dyDescent="0.25">
      <c r="A3627">
        <v>2418811</v>
      </c>
      <c r="B3627">
        <v>1</v>
      </c>
      <c r="C3627" t="s">
        <v>80</v>
      </c>
      <c r="D3627" t="s">
        <v>105</v>
      </c>
      <c r="E3627" t="s">
        <v>132</v>
      </c>
      <c r="F3627" t="s">
        <v>10646</v>
      </c>
      <c r="G3627" t="s">
        <v>158</v>
      </c>
      <c r="H3627" t="s">
        <v>135</v>
      </c>
      <c r="I3627" t="s">
        <v>136</v>
      </c>
      <c r="J3627" t="s">
        <v>137</v>
      </c>
      <c r="K3627" t="s">
        <v>159</v>
      </c>
      <c r="L3627" t="s">
        <v>10647</v>
      </c>
      <c r="M3627" t="s">
        <v>10648</v>
      </c>
      <c r="N3627">
        <v>6.2794444440000001</v>
      </c>
      <c r="O3627">
        <v>0</v>
      </c>
      <c r="P3627">
        <v>610</v>
      </c>
      <c r="Q3627">
        <v>0</v>
      </c>
      <c r="R3627">
        <v>0</v>
      </c>
      <c r="S3627">
        <v>0</v>
      </c>
      <c r="T3627">
        <v>33</v>
      </c>
      <c r="U3627">
        <v>0</v>
      </c>
      <c r="V3627">
        <v>0</v>
      </c>
      <c r="W3627">
        <v>0</v>
      </c>
      <c r="X3627">
        <v>1014.4327104701356</v>
      </c>
      <c r="Y3627">
        <v>0</v>
      </c>
      <c r="Z3627">
        <v>0</v>
      </c>
      <c r="AA3627">
        <v>0</v>
      </c>
      <c r="AB3627">
        <v>112.29118962053634</v>
      </c>
      <c r="AC3627">
        <v>0</v>
      </c>
      <c r="AD3627">
        <v>0</v>
      </c>
      <c r="AE3627">
        <v>1126.723900090672</v>
      </c>
    </row>
    <row r="3628" spans="1:31" x14ac:dyDescent="0.25">
      <c r="A3628">
        <v>2418977</v>
      </c>
      <c r="B3628">
        <v>1</v>
      </c>
      <c r="C3628" t="s">
        <v>80</v>
      </c>
      <c r="D3628" t="s">
        <v>109</v>
      </c>
      <c r="E3628" t="s">
        <v>162</v>
      </c>
      <c r="F3628" t="s">
        <v>10649</v>
      </c>
      <c r="G3628" t="s">
        <v>164</v>
      </c>
      <c r="H3628" t="s">
        <v>149</v>
      </c>
      <c r="I3628" t="s">
        <v>136</v>
      </c>
      <c r="J3628" t="s">
        <v>137</v>
      </c>
      <c r="K3628" t="s">
        <v>138</v>
      </c>
      <c r="L3628" t="s">
        <v>10650</v>
      </c>
      <c r="M3628" t="s">
        <v>10651</v>
      </c>
      <c r="N3628">
        <v>2.3977777769999999</v>
      </c>
      <c r="O3628">
        <v>0</v>
      </c>
      <c r="P3628">
        <v>7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2.4209622907277168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2.4209622907277168</v>
      </c>
    </row>
    <row r="3629" spans="1:31" x14ac:dyDescent="0.25">
      <c r="A3629">
        <v>2419475</v>
      </c>
      <c r="B3629">
        <v>1</v>
      </c>
      <c r="C3629" t="s">
        <v>81</v>
      </c>
      <c r="D3629" t="s">
        <v>123</v>
      </c>
      <c r="E3629" t="s">
        <v>146</v>
      </c>
      <c r="F3629" t="s">
        <v>10652</v>
      </c>
      <c r="G3629" t="s">
        <v>148</v>
      </c>
      <c r="H3629" t="s">
        <v>149</v>
      </c>
      <c r="I3629" t="s">
        <v>136</v>
      </c>
      <c r="J3629" t="s">
        <v>137</v>
      </c>
      <c r="K3629" t="s">
        <v>138</v>
      </c>
      <c r="L3629" t="s">
        <v>10653</v>
      </c>
      <c r="M3629" t="s">
        <v>10654</v>
      </c>
      <c r="N3629">
        <v>0.75888888799999998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6.6767764230166671E-2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6.6767764230166671E-2</v>
      </c>
    </row>
    <row r="3630" spans="1:31" x14ac:dyDescent="0.25">
      <c r="A3630">
        <v>2418954</v>
      </c>
      <c r="B3630">
        <v>1</v>
      </c>
      <c r="C3630" t="s">
        <v>80</v>
      </c>
      <c r="D3630" t="s">
        <v>82</v>
      </c>
      <c r="E3630" t="s">
        <v>146</v>
      </c>
      <c r="F3630" t="s">
        <v>10655</v>
      </c>
      <c r="G3630" t="s">
        <v>148</v>
      </c>
      <c r="H3630" t="s">
        <v>149</v>
      </c>
      <c r="I3630" t="s">
        <v>136</v>
      </c>
      <c r="J3630" t="s">
        <v>137</v>
      </c>
      <c r="K3630" t="s">
        <v>138</v>
      </c>
      <c r="L3630" t="s">
        <v>10656</v>
      </c>
      <c r="M3630" t="s">
        <v>10657</v>
      </c>
      <c r="N3630">
        <v>0.895277777</v>
      </c>
      <c r="O3630">
        <v>0</v>
      </c>
      <c r="P3630">
        <v>3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0.4518663925936417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0.4518663925936417</v>
      </c>
    </row>
    <row r="3631" spans="1:31" x14ac:dyDescent="0.25">
      <c r="A3631">
        <v>2418834</v>
      </c>
      <c r="B3631">
        <v>1</v>
      </c>
      <c r="C3631" t="s">
        <v>80</v>
      </c>
      <c r="D3631" t="s">
        <v>85</v>
      </c>
      <c r="E3631" t="s">
        <v>162</v>
      </c>
      <c r="F3631" t="s">
        <v>10658</v>
      </c>
      <c r="G3631" t="s">
        <v>158</v>
      </c>
      <c r="H3631" t="s">
        <v>149</v>
      </c>
      <c r="I3631" t="s">
        <v>136</v>
      </c>
      <c r="J3631" t="s">
        <v>137</v>
      </c>
      <c r="K3631" t="s">
        <v>159</v>
      </c>
      <c r="L3631" t="s">
        <v>10659</v>
      </c>
      <c r="M3631" t="s">
        <v>10660</v>
      </c>
      <c r="N3631">
        <v>0.19055555499999999</v>
      </c>
      <c r="O3631">
        <v>0</v>
      </c>
      <c r="P3631">
        <v>117</v>
      </c>
      <c r="Q3631">
        <v>0</v>
      </c>
      <c r="R3631">
        <v>0</v>
      </c>
      <c r="S3631">
        <v>0</v>
      </c>
      <c r="T3631">
        <v>4</v>
      </c>
      <c r="U3631">
        <v>0</v>
      </c>
      <c r="V3631">
        <v>0</v>
      </c>
      <c r="W3631">
        <v>0</v>
      </c>
      <c r="X3631">
        <v>4.7794688187578558</v>
      </c>
      <c r="Y3631">
        <v>0</v>
      </c>
      <c r="Z3631">
        <v>0</v>
      </c>
      <c r="AA3631">
        <v>0</v>
      </c>
      <c r="AB3631">
        <v>10.026533163800924</v>
      </c>
      <c r="AC3631">
        <v>0</v>
      </c>
      <c r="AD3631">
        <v>0</v>
      </c>
      <c r="AE3631">
        <v>14.806001982558779</v>
      </c>
    </row>
    <row r="3632" spans="1:31" x14ac:dyDescent="0.25">
      <c r="A3632">
        <v>2419140</v>
      </c>
      <c r="B3632">
        <v>1</v>
      </c>
      <c r="C3632" t="s">
        <v>80</v>
      </c>
      <c r="D3632" t="s">
        <v>84</v>
      </c>
      <c r="E3632" t="s">
        <v>146</v>
      </c>
      <c r="F3632" t="s">
        <v>10661</v>
      </c>
      <c r="G3632" t="s">
        <v>282</v>
      </c>
      <c r="H3632" t="s">
        <v>149</v>
      </c>
      <c r="I3632" t="s">
        <v>136</v>
      </c>
      <c r="J3632" t="s">
        <v>137</v>
      </c>
      <c r="K3632" t="s">
        <v>138</v>
      </c>
      <c r="L3632" t="s">
        <v>10662</v>
      </c>
      <c r="M3632" t="s">
        <v>10663</v>
      </c>
      <c r="N3632">
        <v>3.6583333329999999</v>
      </c>
      <c r="O3632">
        <v>0</v>
      </c>
      <c r="P3632">
        <v>37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26.195193052360324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26.195193052360324</v>
      </c>
    </row>
    <row r="3633" spans="1:31" x14ac:dyDescent="0.25">
      <c r="A3633">
        <v>2418768</v>
      </c>
      <c r="B3633">
        <v>1</v>
      </c>
      <c r="C3633" t="s">
        <v>81</v>
      </c>
      <c r="D3633" t="s">
        <v>121</v>
      </c>
      <c r="E3633" t="s">
        <v>141</v>
      </c>
      <c r="F3633" t="s">
        <v>7765</v>
      </c>
      <c r="G3633" t="s">
        <v>143</v>
      </c>
      <c r="H3633" t="s">
        <v>135</v>
      </c>
      <c r="I3633" t="s">
        <v>136</v>
      </c>
      <c r="J3633" t="s">
        <v>137</v>
      </c>
      <c r="K3633" t="s">
        <v>138</v>
      </c>
      <c r="L3633" t="s">
        <v>10664</v>
      </c>
      <c r="M3633" t="s">
        <v>10665</v>
      </c>
      <c r="N3633">
        <v>0.28111111100000002</v>
      </c>
      <c r="O3633">
        <v>3</v>
      </c>
      <c r="P3633">
        <v>285</v>
      </c>
      <c r="Q3633">
        <v>4</v>
      </c>
      <c r="R3633">
        <v>36</v>
      </c>
      <c r="S3633">
        <v>3</v>
      </c>
      <c r="T3633">
        <v>14</v>
      </c>
      <c r="U3633">
        <v>0</v>
      </c>
      <c r="V3633">
        <v>0</v>
      </c>
      <c r="W3633">
        <v>0.18322288538205</v>
      </c>
      <c r="X3633">
        <v>10.246289245447963</v>
      </c>
      <c r="Y3633">
        <v>0.33380643604066662</v>
      </c>
      <c r="Z3633">
        <v>0.74293619794217758</v>
      </c>
      <c r="AA3633">
        <v>4.8558430833741113</v>
      </c>
      <c r="AB3633">
        <v>4.4416962522735997</v>
      </c>
      <c r="AC3633">
        <v>0</v>
      </c>
      <c r="AD3633">
        <v>0</v>
      </c>
      <c r="AE3633">
        <v>20.803794100460564</v>
      </c>
    </row>
    <row r="3634" spans="1:31" x14ac:dyDescent="0.25">
      <c r="A3634">
        <v>2419432</v>
      </c>
      <c r="B3634">
        <v>1</v>
      </c>
      <c r="C3634" t="s">
        <v>80</v>
      </c>
      <c r="D3634" t="s">
        <v>106</v>
      </c>
      <c r="E3634" t="s">
        <v>152</v>
      </c>
      <c r="F3634" t="s">
        <v>10666</v>
      </c>
      <c r="G3634" t="s">
        <v>403</v>
      </c>
      <c r="H3634" t="s">
        <v>149</v>
      </c>
      <c r="I3634" t="s">
        <v>136</v>
      </c>
      <c r="J3634" t="s">
        <v>137</v>
      </c>
      <c r="K3634" t="s">
        <v>138</v>
      </c>
      <c r="L3634" t="s">
        <v>10667</v>
      </c>
      <c r="M3634" t="s">
        <v>10668</v>
      </c>
      <c r="N3634">
        <v>1.8038888879999999</v>
      </c>
      <c r="O3634">
        <v>0</v>
      </c>
      <c r="P3634">
        <v>0</v>
      </c>
      <c r="Q3634">
        <v>0</v>
      </c>
      <c r="R3634">
        <v>8</v>
      </c>
      <c r="S3634">
        <v>0</v>
      </c>
      <c r="T3634">
        <v>5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1.1971997608142</v>
      </c>
      <c r="AA3634">
        <v>0</v>
      </c>
      <c r="AB3634">
        <v>5.2601474779687774</v>
      </c>
      <c r="AC3634">
        <v>0</v>
      </c>
      <c r="AD3634">
        <v>0</v>
      </c>
      <c r="AE3634">
        <v>6.4573472387829778</v>
      </c>
    </row>
    <row r="3635" spans="1:31" x14ac:dyDescent="0.25">
      <c r="A3635">
        <v>2419850</v>
      </c>
      <c r="B3635">
        <v>1</v>
      </c>
      <c r="C3635" t="s">
        <v>80</v>
      </c>
      <c r="D3635" t="s">
        <v>101</v>
      </c>
      <c r="E3635" t="s">
        <v>132</v>
      </c>
      <c r="F3635" t="s">
        <v>10669</v>
      </c>
      <c r="G3635" t="s">
        <v>143</v>
      </c>
      <c r="H3635" t="s">
        <v>135</v>
      </c>
      <c r="I3635" t="s">
        <v>136</v>
      </c>
      <c r="J3635" t="s">
        <v>137</v>
      </c>
      <c r="K3635" t="s">
        <v>138</v>
      </c>
      <c r="L3635" t="s">
        <v>10670</v>
      </c>
      <c r="M3635" t="s">
        <v>10671</v>
      </c>
      <c r="N3635">
        <v>0.99833333300000004</v>
      </c>
      <c r="O3635">
        <v>0</v>
      </c>
      <c r="P3635">
        <v>486</v>
      </c>
      <c r="Q3635">
        <v>0</v>
      </c>
      <c r="R3635">
        <v>0</v>
      </c>
      <c r="S3635">
        <v>7</v>
      </c>
      <c r="T3635">
        <v>1</v>
      </c>
      <c r="U3635">
        <v>0</v>
      </c>
      <c r="V3635">
        <v>0</v>
      </c>
      <c r="W3635">
        <v>0</v>
      </c>
      <c r="X3635">
        <v>146.01123085479273</v>
      </c>
      <c r="Y3635">
        <v>0</v>
      </c>
      <c r="Z3635">
        <v>0</v>
      </c>
      <c r="AA3635">
        <v>241.54659339290924</v>
      </c>
      <c r="AB3635">
        <v>5.1356661020472005</v>
      </c>
      <c r="AC3635">
        <v>0</v>
      </c>
      <c r="AD3635">
        <v>0</v>
      </c>
      <c r="AE3635">
        <v>392.6934903497492</v>
      </c>
    </row>
    <row r="3636" spans="1:31" x14ac:dyDescent="0.25">
      <c r="A3636">
        <v>2418791</v>
      </c>
      <c r="B3636">
        <v>1</v>
      </c>
      <c r="C3636" t="s">
        <v>80</v>
      </c>
      <c r="D3636" t="s">
        <v>83</v>
      </c>
      <c r="E3636" t="s">
        <v>162</v>
      </c>
      <c r="F3636" t="s">
        <v>10672</v>
      </c>
      <c r="G3636" t="s">
        <v>168</v>
      </c>
      <c r="H3636" t="s">
        <v>149</v>
      </c>
      <c r="I3636" t="s">
        <v>136</v>
      </c>
      <c r="J3636" t="s">
        <v>137</v>
      </c>
      <c r="K3636" t="s">
        <v>138</v>
      </c>
      <c r="L3636" t="s">
        <v>10673</v>
      </c>
      <c r="M3636" t="s">
        <v>10674</v>
      </c>
      <c r="N3636">
        <v>2.2761111110000001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15</v>
      </c>
      <c r="U3636">
        <v>0</v>
      </c>
      <c r="V3636">
        <v>4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38.306250814837057</v>
      </c>
      <c r="AC3636">
        <v>0</v>
      </c>
      <c r="AD3636">
        <v>62.7264810273387</v>
      </c>
      <c r="AE3636">
        <v>101.03273184217576</v>
      </c>
    </row>
    <row r="3637" spans="1:31" x14ac:dyDescent="0.25">
      <c r="A3637">
        <v>2419873</v>
      </c>
      <c r="B3637">
        <v>1</v>
      </c>
      <c r="C3637" t="s">
        <v>80</v>
      </c>
      <c r="D3637" t="s">
        <v>106</v>
      </c>
      <c r="E3637" t="s">
        <v>152</v>
      </c>
      <c r="F3637" t="s">
        <v>10675</v>
      </c>
      <c r="G3637" t="s">
        <v>154</v>
      </c>
      <c r="H3637" t="s">
        <v>149</v>
      </c>
      <c r="I3637" t="s">
        <v>136</v>
      </c>
      <c r="J3637" t="s">
        <v>137</v>
      </c>
      <c r="K3637" t="s">
        <v>138</v>
      </c>
      <c r="L3637" t="s">
        <v>10676</v>
      </c>
      <c r="M3637" t="s">
        <v>10677</v>
      </c>
      <c r="N3637">
        <v>1.217777777</v>
      </c>
      <c r="O3637">
        <v>0</v>
      </c>
      <c r="P3637">
        <v>20</v>
      </c>
      <c r="Q3637">
        <v>0</v>
      </c>
      <c r="R3637">
        <v>8</v>
      </c>
      <c r="S3637">
        <v>0</v>
      </c>
      <c r="T3637">
        <v>1</v>
      </c>
      <c r="U3637">
        <v>0</v>
      </c>
      <c r="V3637">
        <v>0</v>
      </c>
      <c r="W3637">
        <v>0</v>
      </c>
      <c r="X3637">
        <v>4.5385080890492668</v>
      </c>
      <c r="Y3637">
        <v>0</v>
      </c>
      <c r="Z3637">
        <v>1.4349656101180917</v>
      </c>
      <c r="AA3637">
        <v>0</v>
      </c>
      <c r="AB3637">
        <v>0</v>
      </c>
      <c r="AC3637">
        <v>0</v>
      </c>
      <c r="AD3637">
        <v>0</v>
      </c>
      <c r="AE3637">
        <v>5.9734736991673589</v>
      </c>
    </row>
    <row r="3638" spans="1:31" x14ac:dyDescent="0.25">
      <c r="A3638">
        <v>2419332</v>
      </c>
      <c r="B3638">
        <v>1</v>
      </c>
      <c r="C3638" t="s">
        <v>81</v>
      </c>
      <c r="D3638" t="s">
        <v>123</v>
      </c>
      <c r="E3638" t="s">
        <v>146</v>
      </c>
      <c r="F3638" t="s">
        <v>10678</v>
      </c>
      <c r="G3638" t="s">
        <v>199</v>
      </c>
      <c r="H3638" t="s">
        <v>149</v>
      </c>
      <c r="I3638" t="s">
        <v>136</v>
      </c>
      <c r="J3638" t="s">
        <v>137</v>
      </c>
      <c r="K3638" t="s">
        <v>138</v>
      </c>
      <c r="L3638" t="s">
        <v>10679</v>
      </c>
      <c r="M3638" t="s">
        <v>10680</v>
      </c>
      <c r="N3638">
        <v>5.5788888879999998</v>
      </c>
      <c r="O3638">
        <v>0</v>
      </c>
      <c r="P3638">
        <v>6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7.5788246369277754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7.5788246369277754</v>
      </c>
    </row>
    <row r="3639" spans="1:31" x14ac:dyDescent="0.25">
      <c r="A3639">
        <v>2419730</v>
      </c>
      <c r="B3639">
        <v>1</v>
      </c>
      <c r="C3639" t="s">
        <v>81</v>
      </c>
      <c r="D3639" t="s">
        <v>118</v>
      </c>
      <c r="E3639" t="s">
        <v>152</v>
      </c>
      <c r="F3639" t="s">
        <v>8443</v>
      </c>
      <c r="G3639" t="s">
        <v>403</v>
      </c>
      <c r="H3639" t="s">
        <v>149</v>
      </c>
      <c r="I3639" t="s">
        <v>136</v>
      </c>
      <c r="J3639" t="s">
        <v>137</v>
      </c>
      <c r="K3639" t="s">
        <v>138</v>
      </c>
      <c r="L3639" t="s">
        <v>10681</v>
      </c>
      <c r="M3639" t="s">
        <v>10682</v>
      </c>
      <c r="N3639">
        <v>2.3058333329999998</v>
      </c>
      <c r="O3639">
        <v>0</v>
      </c>
      <c r="P3639">
        <v>66</v>
      </c>
      <c r="Q3639">
        <v>0</v>
      </c>
      <c r="R3639">
        <v>4</v>
      </c>
      <c r="S3639">
        <v>0</v>
      </c>
      <c r="T3639">
        <v>5</v>
      </c>
      <c r="U3639">
        <v>0</v>
      </c>
      <c r="V3639">
        <v>0</v>
      </c>
      <c r="W3639">
        <v>0</v>
      </c>
      <c r="X3639">
        <v>25.947407076185396</v>
      </c>
      <c r="Y3639">
        <v>0</v>
      </c>
      <c r="Z3639">
        <v>4.0359687155215003</v>
      </c>
      <c r="AA3639">
        <v>0</v>
      </c>
      <c r="AB3639">
        <v>9.220699013619047</v>
      </c>
      <c r="AC3639">
        <v>0</v>
      </c>
      <c r="AD3639">
        <v>0</v>
      </c>
      <c r="AE3639">
        <v>39.204074805325945</v>
      </c>
    </row>
    <row r="3640" spans="1:31" x14ac:dyDescent="0.25">
      <c r="A3640">
        <v>2418960</v>
      </c>
      <c r="B3640">
        <v>1</v>
      </c>
      <c r="C3640" t="s">
        <v>81</v>
      </c>
      <c r="D3640" t="s">
        <v>123</v>
      </c>
      <c r="E3640" t="s">
        <v>141</v>
      </c>
      <c r="F3640" t="s">
        <v>10683</v>
      </c>
      <c r="G3640" t="s">
        <v>4499</v>
      </c>
      <c r="H3640" t="s">
        <v>135</v>
      </c>
      <c r="I3640" t="s">
        <v>136</v>
      </c>
      <c r="J3640" t="s">
        <v>137</v>
      </c>
      <c r="K3640" t="s">
        <v>138</v>
      </c>
      <c r="L3640" t="s">
        <v>10684</v>
      </c>
      <c r="M3640" t="s">
        <v>10685</v>
      </c>
      <c r="N3640">
        <v>2.463333333</v>
      </c>
      <c r="O3640">
        <v>1</v>
      </c>
      <c r="P3640">
        <v>367</v>
      </c>
      <c r="Q3640">
        <v>141</v>
      </c>
      <c r="R3640">
        <v>54</v>
      </c>
      <c r="S3640">
        <v>14</v>
      </c>
      <c r="T3640">
        <v>32</v>
      </c>
      <c r="U3640">
        <v>0</v>
      </c>
      <c r="V3640">
        <v>0</v>
      </c>
      <c r="W3640">
        <v>0.49620709621660003</v>
      </c>
      <c r="X3640">
        <v>108.65480823211757</v>
      </c>
      <c r="Y3640">
        <v>172.67202846522989</v>
      </c>
      <c r="Z3640">
        <v>3.2221466111053334</v>
      </c>
      <c r="AA3640">
        <v>14.190425579598003</v>
      </c>
      <c r="AB3640">
        <v>29.163535171050633</v>
      </c>
      <c r="AC3640">
        <v>0</v>
      </c>
      <c r="AD3640">
        <v>0</v>
      </c>
      <c r="AE3640">
        <v>328.39915115531807</v>
      </c>
    </row>
    <row r="3641" spans="1:31" x14ac:dyDescent="0.25">
      <c r="A3641">
        <v>2419644</v>
      </c>
      <c r="B3641">
        <v>1</v>
      </c>
      <c r="C3641" t="s">
        <v>80</v>
      </c>
      <c r="D3641" t="s">
        <v>93</v>
      </c>
      <c r="E3641" t="s">
        <v>162</v>
      </c>
      <c r="F3641" t="s">
        <v>8437</v>
      </c>
      <c r="G3641" t="s">
        <v>164</v>
      </c>
      <c r="H3641" t="s">
        <v>149</v>
      </c>
      <c r="I3641" t="s">
        <v>136</v>
      </c>
      <c r="J3641" t="s">
        <v>137</v>
      </c>
      <c r="K3641" t="s">
        <v>138</v>
      </c>
      <c r="L3641" t="s">
        <v>10686</v>
      </c>
      <c r="M3641" t="s">
        <v>10687</v>
      </c>
      <c r="N3641">
        <v>3.3055555550000002</v>
      </c>
      <c r="O3641">
        <v>0</v>
      </c>
      <c r="P3641">
        <v>13</v>
      </c>
      <c r="Q3641">
        <v>0</v>
      </c>
      <c r="R3641">
        <v>6</v>
      </c>
      <c r="S3641">
        <v>0</v>
      </c>
      <c r="T3641">
        <v>2</v>
      </c>
      <c r="U3641">
        <v>0</v>
      </c>
      <c r="V3641">
        <v>0</v>
      </c>
      <c r="W3641">
        <v>0</v>
      </c>
      <c r="X3641">
        <v>14.587521351669636</v>
      </c>
      <c r="Y3641">
        <v>0</v>
      </c>
      <c r="Z3641">
        <v>3.3733971204936166</v>
      </c>
      <c r="AA3641">
        <v>0</v>
      </c>
      <c r="AB3641">
        <v>0</v>
      </c>
      <c r="AC3641">
        <v>0</v>
      </c>
      <c r="AD3641">
        <v>0</v>
      </c>
      <c r="AE3641">
        <v>17.960918472163254</v>
      </c>
    </row>
    <row r="3642" spans="1:31" x14ac:dyDescent="0.25">
      <c r="A3642">
        <v>2419495</v>
      </c>
      <c r="B3642">
        <v>1</v>
      </c>
      <c r="C3642" t="s">
        <v>80</v>
      </c>
      <c r="D3642" t="s">
        <v>111</v>
      </c>
      <c r="E3642" t="s">
        <v>152</v>
      </c>
      <c r="F3642" t="s">
        <v>10688</v>
      </c>
      <c r="G3642" t="s">
        <v>154</v>
      </c>
      <c r="H3642" t="s">
        <v>149</v>
      </c>
      <c r="I3642" t="s">
        <v>136</v>
      </c>
      <c r="J3642" t="s">
        <v>137</v>
      </c>
      <c r="K3642" t="s">
        <v>138</v>
      </c>
      <c r="L3642" t="s">
        <v>10689</v>
      </c>
      <c r="M3642" t="s">
        <v>10690</v>
      </c>
      <c r="N3642">
        <v>0.54722222200000004</v>
      </c>
      <c r="O3642">
        <v>0</v>
      </c>
      <c r="P3642">
        <v>16</v>
      </c>
      <c r="Q3642">
        <v>0</v>
      </c>
      <c r="R3642">
        <v>16</v>
      </c>
      <c r="S3642">
        <v>0</v>
      </c>
      <c r="T3642">
        <v>19</v>
      </c>
      <c r="U3642">
        <v>0</v>
      </c>
      <c r="V3642">
        <v>0</v>
      </c>
      <c r="W3642">
        <v>0</v>
      </c>
      <c r="X3642">
        <v>17.056958241368228</v>
      </c>
      <c r="Y3642">
        <v>0</v>
      </c>
      <c r="Z3642">
        <v>5.7277685540771248</v>
      </c>
      <c r="AA3642">
        <v>0</v>
      </c>
      <c r="AB3642">
        <v>21.831239548853429</v>
      </c>
      <c r="AC3642">
        <v>0</v>
      </c>
      <c r="AD3642">
        <v>0</v>
      </c>
      <c r="AE3642">
        <v>44.615966344298783</v>
      </c>
    </row>
    <row r="3643" spans="1:31" x14ac:dyDescent="0.25">
      <c r="A3643">
        <v>2419246</v>
      </c>
      <c r="B3643">
        <v>1</v>
      </c>
      <c r="C3643" t="s">
        <v>80</v>
      </c>
      <c r="D3643" t="s">
        <v>93</v>
      </c>
      <c r="E3643" t="s">
        <v>162</v>
      </c>
      <c r="F3643" t="s">
        <v>10691</v>
      </c>
      <c r="G3643" t="s">
        <v>164</v>
      </c>
      <c r="H3643" t="s">
        <v>149</v>
      </c>
      <c r="I3643" t="s">
        <v>136</v>
      </c>
      <c r="J3643" t="s">
        <v>137</v>
      </c>
      <c r="K3643" t="s">
        <v>138</v>
      </c>
      <c r="L3643" t="s">
        <v>10692</v>
      </c>
      <c r="M3643" t="s">
        <v>10693</v>
      </c>
      <c r="N3643">
        <v>4.6294444439999998</v>
      </c>
      <c r="O3643">
        <v>0</v>
      </c>
      <c r="P3643">
        <v>2</v>
      </c>
      <c r="Q3643">
        <v>0</v>
      </c>
      <c r="R3643">
        <v>5</v>
      </c>
      <c r="S3643">
        <v>0</v>
      </c>
      <c r="T3643">
        <v>3</v>
      </c>
      <c r="U3643">
        <v>0</v>
      </c>
      <c r="V3643">
        <v>0</v>
      </c>
      <c r="W3643">
        <v>0</v>
      </c>
      <c r="X3643">
        <v>2.3444847500352668</v>
      </c>
      <c r="Y3643">
        <v>0</v>
      </c>
      <c r="Z3643">
        <v>1.7748247463015556</v>
      </c>
      <c r="AA3643">
        <v>0</v>
      </c>
      <c r="AB3643">
        <v>14.759098457765775</v>
      </c>
      <c r="AC3643">
        <v>0</v>
      </c>
      <c r="AD3643">
        <v>0</v>
      </c>
      <c r="AE3643">
        <v>18.878407954102599</v>
      </c>
    </row>
    <row r="3644" spans="1:31" x14ac:dyDescent="0.25">
      <c r="A3644">
        <v>2419819</v>
      </c>
      <c r="B3644">
        <v>1</v>
      </c>
      <c r="C3644" t="s">
        <v>81</v>
      </c>
      <c r="D3644" t="s">
        <v>117</v>
      </c>
      <c r="E3644" t="s">
        <v>146</v>
      </c>
      <c r="F3644" t="s">
        <v>10694</v>
      </c>
      <c r="G3644" t="s">
        <v>148</v>
      </c>
      <c r="H3644" t="s">
        <v>149</v>
      </c>
      <c r="I3644" t="s">
        <v>136</v>
      </c>
      <c r="J3644" t="s">
        <v>137</v>
      </c>
      <c r="K3644" t="s">
        <v>138</v>
      </c>
      <c r="L3644" t="s">
        <v>10695</v>
      </c>
      <c r="M3644" t="s">
        <v>10696</v>
      </c>
      <c r="N3644">
        <v>3.520277777</v>
      </c>
      <c r="O3644">
        <v>0</v>
      </c>
      <c r="P3644">
        <v>2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0.80322455682787508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0.80322455682787508</v>
      </c>
    </row>
    <row r="3645" spans="1:31" x14ac:dyDescent="0.25">
      <c r="A3645">
        <v>2418800</v>
      </c>
      <c r="B3645">
        <v>1</v>
      </c>
      <c r="C3645" t="s">
        <v>80</v>
      </c>
      <c r="D3645" t="s">
        <v>101</v>
      </c>
      <c r="E3645" t="s">
        <v>162</v>
      </c>
      <c r="F3645" t="s">
        <v>4413</v>
      </c>
      <c r="G3645" t="s">
        <v>158</v>
      </c>
      <c r="H3645" t="s">
        <v>149</v>
      </c>
      <c r="I3645" t="s">
        <v>136</v>
      </c>
      <c r="J3645" t="s">
        <v>137</v>
      </c>
      <c r="K3645" t="s">
        <v>159</v>
      </c>
      <c r="L3645" t="s">
        <v>10697</v>
      </c>
      <c r="M3645" t="s">
        <v>10698</v>
      </c>
      <c r="N3645">
        <v>8.2455555549999993</v>
      </c>
      <c r="O3645">
        <v>0</v>
      </c>
      <c r="P3645">
        <v>58</v>
      </c>
      <c r="Q3645">
        <v>0</v>
      </c>
      <c r="R3645">
        <v>1</v>
      </c>
      <c r="S3645">
        <v>0</v>
      </c>
      <c r="T3645">
        <v>3</v>
      </c>
      <c r="U3645">
        <v>0</v>
      </c>
      <c r="V3645">
        <v>0</v>
      </c>
      <c r="W3645">
        <v>0</v>
      </c>
      <c r="X3645">
        <v>82.34361319089254</v>
      </c>
      <c r="Y3645">
        <v>0</v>
      </c>
      <c r="Z3645">
        <v>1.55352021667</v>
      </c>
      <c r="AA3645">
        <v>0</v>
      </c>
      <c r="AB3645">
        <v>4.5428099031793501</v>
      </c>
      <c r="AC3645">
        <v>0</v>
      </c>
      <c r="AD3645">
        <v>0</v>
      </c>
      <c r="AE3645">
        <v>88.439943310741882</v>
      </c>
    </row>
    <row r="3646" spans="1:31" x14ac:dyDescent="0.25">
      <c r="A3646">
        <v>2419796</v>
      </c>
      <c r="B3646">
        <v>1</v>
      </c>
      <c r="C3646" t="s">
        <v>80</v>
      </c>
      <c r="D3646" t="s">
        <v>90</v>
      </c>
      <c r="E3646" t="s">
        <v>152</v>
      </c>
      <c r="F3646" t="s">
        <v>10699</v>
      </c>
      <c r="G3646" t="s">
        <v>403</v>
      </c>
      <c r="H3646" t="s">
        <v>149</v>
      </c>
      <c r="I3646" t="s">
        <v>136</v>
      </c>
      <c r="J3646" t="s">
        <v>137</v>
      </c>
      <c r="K3646" t="s">
        <v>138</v>
      </c>
      <c r="L3646" t="s">
        <v>10700</v>
      </c>
      <c r="M3646" t="s">
        <v>10701</v>
      </c>
      <c r="N3646">
        <v>8.7166666660000001</v>
      </c>
      <c r="O3646">
        <v>0</v>
      </c>
      <c r="P3646">
        <v>509</v>
      </c>
      <c r="Q3646">
        <v>0</v>
      </c>
      <c r="R3646">
        <v>0</v>
      </c>
      <c r="S3646">
        <v>0</v>
      </c>
      <c r="T3646">
        <v>65</v>
      </c>
      <c r="U3646">
        <v>0</v>
      </c>
      <c r="V3646">
        <v>0</v>
      </c>
      <c r="W3646">
        <v>0</v>
      </c>
      <c r="X3646">
        <v>964.05511699873273</v>
      </c>
      <c r="Y3646">
        <v>0</v>
      </c>
      <c r="Z3646">
        <v>0</v>
      </c>
      <c r="AA3646">
        <v>0</v>
      </c>
      <c r="AB3646">
        <v>373.09362994248403</v>
      </c>
      <c r="AC3646">
        <v>0</v>
      </c>
      <c r="AD3646">
        <v>0</v>
      </c>
      <c r="AE3646">
        <v>1337.1487469412168</v>
      </c>
    </row>
    <row r="3647" spans="1:31" x14ac:dyDescent="0.25">
      <c r="A3647">
        <v>2418986</v>
      </c>
      <c r="B3647">
        <v>1</v>
      </c>
      <c r="C3647" t="s">
        <v>80</v>
      </c>
      <c r="D3647" t="s">
        <v>96</v>
      </c>
      <c r="E3647" t="s">
        <v>152</v>
      </c>
      <c r="F3647" t="s">
        <v>10702</v>
      </c>
      <c r="G3647" t="s">
        <v>154</v>
      </c>
      <c r="H3647" t="s">
        <v>149</v>
      </c>
      <c r="I3647" t="s">
        <v>136</v>
      </c>
      <c r="J3647" t="s">
        <v>137</v>
      </c>
      <c r="K3647" t="s">
        <v>138</v>
      </c>
      <c r="L3647" t="s">
        <v>10703</v>
      </c>
      <c r="M3647" t="s">
        <v>10704</v>
      </c>
      <c r="N3647">
        <v>0.62777777700000004</v>
      </c>
      <c r="O3647">
        <v>0</v>
      </c>
      <c r="P3647">
        <v>2</v>
      </c>
      <c r="Q3647">
        <v>0</v>
      </c>
      <c r="R3647">
        <v>36</v>
      </c>
      <c r="S3647">
        <v>0</v>
      </c>
      <c r="T3647">
        <v>3</v>
      </c>
      <c r="U3647">
        <v>0</v>
      </c>
      <c r="V3647">
        <v>0</v>
      </c>
      <c r="W3647">
        <v>0</v>
      </c>
      <c r="X3647">
        <v>0.47212012481333343</v>
      </c>
      <c r="Y3647">
        <v>0</v>
      </c>
      <c r="Z3647">
        <v>6.3063286742710325</v>
      </c>
      <c r="AA3647">
        <v>0</v>
      </c>
      <c r="AB3647">
        <v>6.6424902813996223</v>
      </c>
      <c r="AC3647">
        <v>0</v>
      </c>
      <c r="AD3647">
        <v>0</v>
      </c>
      <c r="AE3647">
        <v>13.420939080483988</v>
      </c>
    </row>
    <row r="3648" spans="1:31" x14ac:dyDescent="0.25">
      <c r="A3648">
        <v>2419650</v>
      </c>
      <c r="B3648">
        <v>1</v>
      </c>
      <c r="C3648" t="s">
        <v>80</v>
      </c>
      <c r="D3648" t="s">
        <v>101</v>
      </c>
      <c r="E3648" t="s">
        <v>162</v>
      </c>
      <c r="F3648" t="s">
        <v>10705</v>
      </c>
      <c r="G3648" t="s">
        <v>164</v>
      </c>
      <c r="H3648" t="s">
        <v>149</v>
      </c>
      <c r="I3648" t="s">
        <v>136</v>
      </c>
      <c r="J3648" t="s">
        <v>137</v>
      </c>
      <c r="K3648" t="s">
        <v>138</v>
      </c>
      <c r="L3648" t="s">
        <v>10706</v>
      </c>
      <c r="M3648" t="s">
        <v>10707</v>
      </c>
      <c r="N3648">
        <v>1.221944444</v>
      </c>
      <c r="O3648">
        <v>0</v>
      </c>
      <c r="P3648">
        <v>6</v>
      </c>
      <c r="Q3648">
        <v>0</v>
      </c>
      <c r="R3648">
        <v>3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1.3391392522637999</v>
      </c>
      <c r="Y3648">
        <v>0</v>
      </c>
      <c r="Z3648">
        <v>0.22217668290691669</v>
      </c>
      <c r="AA3648">
        <v>0</v>
      </c>
      <c r="AB3648">
        <v>0</v>
      </c>
      <c r="AC3648">
        <v>0</v>
      </c>
      <c r="AD3648">
        <v>0</v>
      </c>
      <c r="AE3648">
        <v>1.5613159351707167</v>
      </c>
    </row>
    <row r="3649" spans="1:31" x14ac:dyDescent="0.25">
      <c r="A3649">
        <v>2419109</v>
      </c>
      <c r="B3649">
        <v>1</v>
      </c>
      <c r="C3649" t="s">
        <v>81</v>
      </c>
      <c r="D3649" t="s">
        <v>123</v>
      </c>
      <c r="E3649" t="s">
        <v>174</v>
      </c>
      <c r="F3649" t="s">
        <v>654</v>
      </c>
      <c r="G3649" t="s">
        <v>143</v>
      </c>
      <c r="H3649" t="s">
        <v>135</v>
      </c>
      <c r="I3649" t="s">
        <v>136</v>
      </c>
      <c r="J3649" t="s">
        <v>137</v>
      </c>
      <c r="K3649" t="s">
        <v>138</v>
      </c>
      <c r="L3649" t="s">
        <v>10708</v>
      </c>
      <c r="M3649" t="s">
        <v>10709</v>
      </c>
      <c r="N3649">
        <v>0.79944444400000003</v>
      </c>
      <c r="O3649">
        <v>0</v>
      </c>
      <c r="P3649">
        <v>2470</v>
      </c>
      <c r="Q3649">
        <v>0</v>
      </c>
      <c r="R3649">
        <v>2</v>
      </c>
      <c r="S3649">
        <v>1</v>
      </c>
      <c r="T3649">
        <v>396</v>
      </c>
      <c r="U3649">
        <v>0</v>
      </c>
      <c r="V3649">
        <v>19</v>
      </c>
      <c r="W3649">
        <v>0</v>
      </c>
      <c r="X3649">
        <v>430.18800311972831</v>
      </c>
      <c r="Y3649">
        <v>0</v>
      </c>
      <c r="Z3649">
        <v>1.1513503006719998</v>
      </c>
      <c r="AA3649">
        <v>15.613400827772997</v>
      </c>
      <c r="AB3649">
        <v>283.88825661184183</v>
      </c>
      <c r="AC3649">
        <v>0</v>
      </c>
      <c r="AD3649">
        <v>636.18086060567111</v>
      </c>
      <c r="AE3649">
        <v>1367.0218714656862</v>
      </c>
    </row>
    <row r="3650" spans="1:31" x14ac:dyDescent="0.25">
      <c r="A3650">
        <v>2419627</v>
      </c>
      <c r="B3650">
        <v>1</v>
      </c>
      <c r="C3650" t="s">
        <v>80</v>
      </c>
      <c r="D3650" t="s">
        <v>82</v>
      </c>
      <c r="E3650" t="s">
        <v>174</v>
      </c>
      <c r="F3650" t="s">
        <v>10710</v>
      </c>
      <c r="G3650" t="s">
        <v>143</v>
      </c>
      <c r="H3650" t="s">
        <v>135</v>
      </c>
      <c r="I3650" t="s">
        <v>136</v>
      </c>
      <c r="J3650" t="s">
        <v>137</v>
      </c>
      <c r="K3650" t="s">
        <v>138</v>
      </c>
      <c r="L3650" t="s">
        <v>10711</v>
      </c>
      <c r="M3650" t="s">
        <v>10712</v>
      </c>
      <c r="N3650">
        <v>0.98666666599999997</v>
      </c>
      <c r="O3650">
        <v>0</v>
      </c>
      <c r="P3650">
        <v>2695</v>
      </c>
      <c r="Q3650">
        <v>0</v>
      </c>
      <c r="R3650">
        <v>0</v>
      </c>
      <c r="S3650">
        <v>0</v>
      </c>
      <c r="T3650">
        <v>269</v>
      </c>
      <c r="U3650">
        <v>1</v>
      </c>
      <c r="V3650">
        <v>0</v>
      </c>
      <c r="W3650">
        <v>0</v>
      </c>
      <c r="X3650">
        <v>697.59148640940191</v>
      </c>
      <c r="Y3650">
        <v>0</v>
      </c>
      <c r="Z3650">
        <v>0</v>
      </c>
      <c r="AA3650">
        <v>0</v>
      </c>
      <c r="AB3650">
        <v>166.94719292758725</v>
      </c>
      <c r="AC3650">
        <v>88.763920042892835</v>
      </c>
      <c r="AD3650">
        <v>0</v>
      </c>
      <c r="AE3650">
        <v>953.30259937988194</v>
      </c>
    </row>
    <row r="3651" spans="1:31" x14ac:dyDescent="0.25">
      <c r="A3651">
        <v>2419232</v>
      </c>
      <c r="B3651">
        <v>1</v>
      </c>
      <c r="C3651" t="s">
        <v>80</v>
      </c>
      <c r="D3651" t="s">
        <v>107</v>
      </c>
      <c r="E3651" t="s">
        <v>174</v>
      </c>
      <c r="F3651" t="s">
        <v>10643</v>
      </c>
      <c r="G3651" t="s">
        <v>143</v>
      </c>
      <c r="H3651" t="s">
        <v>135</v>
      </c>
      <c r="I3651" t="s">
        <v>136</v>
      </c>
      <c r="J3651" t="s">
        <v>137</v>
      </c>
      <c r="K3651" t="s">
        <v>138</v>
      </c>
      <c r="L3651" t="s">
        <v>10713</v>
      </c>
      <c r="M3651" t="s">
        <v>10714</v>
      </c>
      <c r="N3651">
        <v>2.5805555550000001</v>
      </c>
      <c r="O3651">
        <v>0</v>
      </c>
      <c r="P3651">
        <v>980</v>
      </c>
      <c r="Q3651">
        <v>0</v>
      </c>
      <c r="R3651">
        <v>2</v>
      </c>
      <c r="S3651">
        <v>0</v>
      </c>
      <c r="T3651">
        <v>104</v>
      </c>
      <c r="U3651">
        <v>0</v>
      </c>
      <c r="V3651">
        <v>0</v>
      </c>
      <c r="W3651">
        <v>0</v>
      </c>
      <c r="X3651">
        <v>437.51008924726398</v>
      </c>
      <c r="Y3651">
        <v>0</v>
      </c>
      <c r="Z3651">
        <v>0</v>
      </c>
      <c r="AA3651">
        <v>0</v>
      </c>
      <c r="AB3651">
        <v>188.62380858107647</v>
      </c>
      <c r="AC3651">
        <v>0</v>
      </c>
      <c r="AD3651">
        <v>0</v>
      </c>
      <c r="AE3651">
        <v>626.13389782834042</v>
      </c>
    </row>
    <row r="3652" spans="1:31" x14ac:dyDescent="0.25">
      <c r="A3652">
        <v>2419278</v>
      </c>
      <c r="B3652">
        <v>1</v>
      </c>
      <c r="C3652" t="s">
        <v>81</v>
      </c>
      <c r="D3652" t="s">
        <v>117</v>
      </c>
      <c r="E3652" t="s">
        <v>162</v>
      </c>
      <c r="F3652" t="s">
        <v>10715</v>
      </c>
      <c r="G3652" t="s">
        <v>164</v>
      </c>
      <c r="H3652" t="s">
        <v>149</v>
      </c>
      <c r="I3652" t="s">
        <v>136</v>
      </c>
      <c r="J3652" t="s">
        <v>137</v>
      </c>
      <c r="K3652" t="s">
        <v>138</v>
      </c>
      <c r="L3652" t="s">
        <v>10716</v>
      </c>
      <c r="M3652" t="s">
        <v>10717</v>
      </c>
      <c r="N3652">
        <v>3.2183333329999999</v>
      </c>
      <c r="O3652">
        <v>0</v>
      </c>
      <c r="P3652">
        <v>13</v>
      </c>
      <c r="Q3652">
        <v>0</v>
      </c>
      <c r="R3652">
        <v>2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5.8245022870861014</v>
      </c>
      <c r="Y3652">
        <v>0</v>
      </c>
      <c r="Z3652">
        <v>3.5124078339237004</v>
      </c>
      <c r="AA3652">
        <v>0</v>
      </c>
      <c r="AB3652">
        <v>0</v>
      </c>
      <c r="AC3652">
        <v>0</v>
      </c>
      <c r="AD3652">
        <v>0</v>
      </c>
      <c r="AE3652">
        <v>9.3369101210098009</v>
      </c>
    </row>
    <row r="3653" spans="1:31" x14ac:dyDescent="0.25">
      <c r="A3653">
        <v>2419756</v>
      </c>
      <c r="B3653">
        <v>1</v>
      </c>
      <c r="C3653" t="s">
        <v>81</v>
      </c>
      <c r="D3653" t="s">
        <v>118</v>
      </c>
      <c r="E3653" t="s">
        <v>146</v>
      </c>
      <c r="F3653" t="s">
        <v>10718</v>
      </c>
      <c r="G3653" t="s">
        <v>148</v>
      </c>
      <c r="H3653" t="s">
        <v>149</v>
      </c>
      <c r="I3653" t="s">
        <v>136</v>
      </c>
      <c r="J3653" t="s">
        <v>137</v>
      </c>
      <c r="K3653" t="s">
        <v>138</v>
      </c>
      <c r="L3653" t="s">
        <v>10707</v>
      </c>
      <c r="M3653" t="s">
        <v>10719</v>
      </c>
      <c r="N3653">
        <v>1.1316666660000001</v>
      </c>
      <c r="O3653">
        <v>0</v>
      </c>
      <c r="P3653">
        <v>9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3.1802975435121339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3.1802975435121339</v>
      </c>
    </row>
    <row r="3654" spans="1:31" x14ac:dyDescent="0.25">
      <c r="A3654">
        <v>2419069</v>
      </c>
      <c r="B3654">
        <v>1</v>
      </c>
      <c r="C3654" t="s">
        <v>80</v>
      </c>
      <c r="D3654" t="s">
        <v>110</v>
      </c>
      <c r="E3654" t="s">
        <v>146</v>
      </c>
      <c r="F3654" t="s">
        <v>10720</v>
      </c>
      <c r="G3654" t="s">
        <v>199</v>
      </c>
      <c r="H3654" t="s">
        <v>149</v>
      </c>
      <c r="I3654" t="s">
        <v>136</v>
      </c>
      <c r="J3654" t="s">
        <v>137</v>
      </c>
      <c r="K3654" t="s">
        <v>138</v>
      </c>
      <c r="L3654" t="s">
        <v>10721</v>
      </c>
      <c r="M3654" t="s">
        <v>10722</v>
      </c>
      <c r="N3654">
        <v>5.2605555549999998</v>
      </c>
      <c r="O3654">
        <v>0</v>
      </c>
      <c r="P3654">
        <v>32</v>
      </c>
      <c r="Q3654">
        <v>0</v>
      </c>
      <c r="R3654">
        <v>0</v>
      </c>
      <c r="S3654">
        <v>0</v>
      </c>
      <c r="T3654">
        <v>5</v>
      </c>
      <c r="U3654">
        <v>0</v>
      </c>
      <c r="V3654">
        <v>0</v>
      </c>
      <c r="W3654">
        <v>0</v>
      </c>
      <c r="X3654">
        <v>33.363935666270763</v>
      </c>
      <c r="Y3654">
        <v>0</v>
      </c>
      <c r="Z3654">
        <v>0</v>
      </c>
      <c r="AA3654">
        <v>0</v>
      </c>
      <c r="AB3654">
        <v>13.041543454805399</v>
      </c>
      <c r="AC3654">
        <v>0</v>
      </c>
      <c r="AD3654">
        <v>0</v>
      </c>
      <c r="AE3654">
        <v>46.405479121076162</v>
      </c>
    </row>
    <row r="3655" spans="1:31" x14ac:dyDescent="0.25">
      <c r="A3655">
        <v>2419318</v>
      </c>
      <c r="B3655">
        <v>1</v>
      </c>
      <c r="C3655" t="s">
        <v>81</v>
      </c>
      <c r="D3655" t="s">
        <v>113</v>
      </c>
      <c r="E3655" t="s">
        <v>162</v>
      </c>
      <c r="F3655" t="s">
        <v>9531</v>
      </c>
      <c r="G3655" t="s">
        <v>164</v>
      </c>
      <c r="H3655" t="s">
        <v>149</v>
      </c>
      <c r="I3655" t="s">
        <v>136</v>
      </c>
      <c r="J3655" t="s">
        <v>137</v>
      </c>
      <c r="K3655" t="s">
        <v>138</v>
      </c>
      <c r="L3655" t="s">
        <v>10723</v>
      </c>
      <c r="M3655" t="s">
        <v>10724</v>
      </c>
      <c r="N3655">
        <v>1.821111111</v>
      </c>
      <c r="O3655">
        <v>0</v>
      </c>
      <c r="P3655">
        <v>7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0.57342538141547494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0.57342538141547494</v>
      </c>
    </row>
    <row r="3656" spans="1:31" x14ac:dyDescent="0.25">
      <c r="A3656">
        <v>2418777</v>
      </c>
      <c r="B3656">
        <v>1</v>
      </c>
      <c r="C3656" t="s">
        <v>81</v>
      </c>
      <c r="D3656" t="s">
        <v>122</v>
      </c>
      <c r="E3656" t="s">
        <v>141</v>
      </c>
      <c r="F3656" t="s">
        <v>10725</v>
      </c>
      <c r="G3656" t="s">
        <v>176</v>
      </c>
      <c r="H3656" t="s">
        <v>135</v>
      </c>
      <c r="I3656" t="s">
        <v>136</v>
      </c>
      <c r="J3656" t="s">
        <v>137</v>
      </c>
      <c r="K3656" t="s">
        <v>159</v>
      </c>
      <c r="L3656" t="s">
        <v>10726</v>
      </c>
      <c r="M3656" t="s">
        <v>10727</v>
      </c>
      <c r="N3656">
        <v>6.1505555550000004</v>
      </c>
      <c r="O3656">
        <v>0</v>
      </c>
      <c r="P3656">
        <v>0</v>
      </c>
      <c r="Q3656">
        <v>0</v>
      </c>
      <c r="R3656">
        <v>0</v>
      </c>
      <c r="S3656">
        <v>2</v>
      </c>
      <c r="T3656">
        <v>0</v>
      </c>
      <c r="U3656">
        <v>4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35.872876006823923</v>
      </c>
      <c r="AB3656">
        <v>0</v>
      </c>
      <c r="AC3656">
        <v>8277.0793114876451</v>
      </c>
      <c r="AD3656">
        <v>0</v>
      </c>
      <c r="AE3656">
        <v>8312.9521874944694</v>
      </c>
    </row>
    <row r="3657" spans="1:31" x14ac:dyDescent="0.25">
      <c r="A3657">
        <v>2419026</v>
      </c>
      <c r="B3657">
        <v>1</v>
      </c>
      <c r="C3657" t="s">
        <v>80</v>
      </c>
      <c r="D3657" t="s">
        <v>94</v>
      </c>
      <c r="E3657" t="s">
        <v>174</v>
      </c>
      <c r="F3657" t="s">
        <v>7507</v>
      </c>
      <c r="G3657" t="s">
        <v>143</v>
      </c>
      <c r="H3657" t="s">
        <v>135</v>
      </c>
      <c r="I3657" t="s">
        <v>278</v>
      </c>
      <c r="J3657" t="s">
        <v>137</v>
      </c>
      <c r="K3657" t="s">
        <v>138</v>
      </c>
      <c r="L3657" t="s">
        <v>10728</v>
      </c>
      <c r="M3657" t="s">
        <v>10729</v>
      </c>
      <c r="N3657">
        <v>2.6666665999999999E-2</v>
      </c>
      <c r="O3657">
        <v>0</v>
      </c>
      <c r="P3657">
        <v>0</v>
      </c>
      <c r="Q3657">
        <v>21</v>
      </c>
      <c r="R3657">
        <v>50</v>
      </c>
      <c r="S3657">
        <v>1</v>
      </c>
      <c r="T3657">
        <v>4</v>
      </c>
      <c r="U3657">
        <v>1</v>
      </c>
      <c r="V3657">
        <v>0</v>
      </c>
      <c r="W3657">
        <v>0</v>
      </c>
      <c r="X3657">
        <v>0</v>
      </c>
      <c r="Y3657">
        <v>0.16555123160160001</v>
      </c>
      <c r="Z3657">
        <v>0.18170033188853338</v>
      </c>
      <c r="AA3657">
        <v>0.37733090060800006</v>
      </c>
      <c r="AB3657">
        <v>4.4199032556800001E-2</v>
      </c>
      <c r="AC3657">
        <v>11.814020522784002</v>
      </c>
      <c r="AD3657">
        <v>0</v>
      </c>
      <c r="AE3657">
        <v>12.582802019438935</v>
      </c>
    </row>
    <row r="3658" spans="1:31" x14ac:dyDescent="0.25">
      <c r="A3658">
        <v>2419172</v>
      </c>
      <c r="B3658">
        <v>1</v>
      </c>
      <c r="C3658" t="s">
        <v>80</v>
      </c>
      <c r="D3658" t="s">
        <v>96</v>
      </c>
      <c r="E3658" t="s">
        <v>141</v>
      </c>
      <c r="F3658" t="s">
        <v>10730</v>
      </c>
      <c r="G3658" t="s">
        <v>143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10731</v>
      </c>
      <c r="M3658" t="s">
        <v>10732</v>
      </c>
      <c r="N3658">
        <v>1.3674999999999999</v>
      </c>
      <c r="O3658">
        <v>2</v>
      </c>
      <c r="P3658">
        <v>1144</v>
      </c>
      <c r="Q3658">
        <v>5</v>
      </c>
      <c r="R3658">
        <v>6</v>
      </c>
      <c r="S3658">
        <v>7</v>
      </c>
      <c r="T3658">
        <v>157</v>
      </c>
      <c r="U3658">
        <v>1</v>
      </c>
      <c r="V3658">
        <v>0</v>
      </c>
      <c r="W3658">
        <v>5.5149291678973755</v>
      </c>
      <c r="X3658">
        <v>403.01894585402897</v>
      </c>
      <c r="Y3658">
        <v>6.7274974479393501</v>
      </c>
      <c r="Z3658">
        <v>3.2972304944799999</v>
      </c>
      <c r="AA3658">
        <v>93.33388024544314</v>
      </c>
      <c r="AB3658">
        <v>236.91115244978414</v>
      </c>
      <c r="AC3658">
        <v>75.744548389019712</v>
      </c>
      <c r="AD3658">
        <v>0</v>
      </c>
      <c r="AE3658">
        <v>824.5481840485927</v>
      </c>
    </row>
    <row r="3659" spans="1:31" x14ac:dyDescent="0.25">
      <c r="A3659">
        <v>2419902</v>
      </c>
      <c r="B3659">
        <v>1</v>
      </c>
      <c r="C3659" t="s">
        <v>80</v>
      </c>
      <c r="D3659" t="s">
        <v>103</v>
      </c>
      <c r="E3659" t="s">
        <v>141</v>
      </c>
      <c r="F3659" t="s">
        <v>8347</v>
      </c>
      <c r="G3659" t="s">
        <v>143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10733</v>
      </c>
      <c r="M3659" t="s">
        <v>10734</v>
      </c>
      <c r="N3659">
        <v>0.98583333299999998</v>
      </c>
      <c r="O3659">
        <v>0</v>
      </c>
      <c r="P3659">
        <v>548</v>
      </c>
      <c r="Q3659">
        <v>20</v>
      </c>
      <c r="R3659">
        <v>2</v>
      </c>
      <c r="S3659">
        <v>3</v>
      </c>
      <c r="T3659">
        <v>65</v>
      </c>
      <c r="U3659">
        <v>1</v>
      </c>
      <c r="V3659">
        <v>1</v>
      </c>
      <c r="W3659">
        <v>0</v>
      </c>
      <c r="X3659">
        <v>110.34832279106044</v>
      </c>
      <c r="Y3659">
        <v>1.5245640362216004</v>
      </c>
      <c r="Z3659">
        <v>0.37888440547838337</v>
      </c>
      <c r="AA3659">
        <v>77.930479955521861</v>
      </c>
      <c r="AB3659">
        <v>22.690390500352475</v>
      </c>
      <c r="AC3659">
        <v>88.989836140298252</v>
      </c>
      <c r="AD3659">
        <v>34.842080655208981</v>
      </c>
      <c r="AE3659">
        <v>336.70455848414201</v>
      </c>
    </row>
    <row r="3660" spans="1:31" x14ac:dyDescent="0.25">
      <c r="A3660">
        <v>2419404</v>
      </c>
      <c r="B3660">
        <v>1</v>
      </c>
      <c r="C3660" t="s">
        <v>80</v>
      </c>
      <c r="D3660" t="s">
        <v>108</v>
      </c>
      <c r="E3660" t="s">
        <v>146</v>
      </c>
      <c r="F3660" t="s">
        <v>10735</v>
      </c>
      <c r="G3660" t="s">
        <v>148</v>
      </c>
      <c r="H3660" t="s">
        <v>149</v>
      </c>
      <c r="I3660" t="s">
        <v>136</v>
      </c>
      <c r="J3660" t="s">
        <v>137</v>
      </c>
      <c r="K3660" t="s">
        <v>138</v>
      </c>
      <c r="L3660" t="s">
        <v>10736</v>
      </c>
      <c r="M3660" t="s">
        <v>10737</v>
      </c>
      <c r="N3660">
        <v>0.75055555500000004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1.1300574570833333E-3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1.1300574570833333E-3</v>
      </c>
    </row>
    <row r="3661" spans="1:31" x14ac:dyDescent="0.25">
      <c r="A3661">
        <v>2419192</v>
      </c>
      <c r="B3661">
        <v>1</v>
      </c>
      <c r="C3661" t="s">
        <v>80</v>
      </c>
      <c r="D3661" t="s">
        <v>91</v>
      </c>
      <c r="E3661" t="s">
        <v>152</v>
      </c>
      <c r="F3661" t="s">
        <v>10738</v>
      </c>
      <c r="G3661" t="s">
        <v>158</v>
      </c>
      <c r="H3661" t="s">
        <v>149</v>
      </c>
      <c r="I3661" t="s">
        <v>136</v>
      </c>
      <c r="J3661" t="s">
        <v>137</v>
      </c>
      <c r="K3661" t="s">
        <v>159</v>
      </c>
      <c r="L3661" t="s">
        <v>10739</v>
      </c>
      <c r="M3661" t="s">
        <v>10740</v>
      </c>
      <c r="N3661">
        <v>1.748611111</v>
      </c>
      <c r="O3661">
        <v>0</v>
      </c>
      <c r="P3661">
        <v>6</v>
      </c>
      <c r="Q3661">
        <v>0</v>
      </c>
      <c r="R3661">
        <v>1</v>
      </c>
      <c r="S3661">
        <v>0</v>
      </c>
      <c r="T3661">
        <v>5</v>
      </c>
      <c r="U3661">
        <v>0</v>
      </c>
      <c r="V3661">
        <v>0</v>
      </c>
      <c r="W3661">
        <v>0</v>
      </c>
      <c r="X3661">
        <v>0.97236437617221672</v>
      </c>
      <c r="Y3661">
        <v>0</v>
      </c>
      <c r="Z3661">
        <v>0.59131492995188895</v>
      </c>
      <c r="AA3661">
        <v>0</v>
      </c>
      <c r="AB3661">
        <v>6.1606434089080624</v>
      </c>
      <c r="AC3661">
        <v>0</v>
      </c>
      <c r="AD3661">
        <v>0</v>
      </c>
      <c r="AE3661">
        <v>7.7243227150321676</v>
      </c>
    </row>
    <row r="3662" spans="1:31" x14ac:dyDescent="0.25">
      <c r="A3662">
        <v>2418737</v>
      </c>
      <c r="B3662">
        <v>1</v>
      </c>
      <c r="C3662" t="s">
        <v>80</v>
      </c>
      <c r="D3662" t="s">
        <v>95</v>
      </c>
      <c r="E3662" t="s">
        <v>174</v>
      </c>
      <c r="F3662" t="s">
        <v>6024</v>
      </c>
      <c r="G3662" t="s">
        <v>143</v>
      </c>
      <c r="H3662" t="s">
        <v>135</v>
      </c>
      <c r="I3662" t="s">
        <v>136</v>
      </c>
      <c r="J3662" t="s">
        <v>137</v>
      </c>
      <c r="K3662" t="s">
        <v>138</v>
      </c>
      <c r="L3662" t="s">
        <v>10741</v>
      </c>
      <c r="M3662" t="s">
        <v>10742</v>
      </c>
      <c r="N3662">
        <v>0.21555555500000001</v>
      </c>
      <c r="O3662">
        <v>5</v>
      </c>
      <c r="P3662">
        <v>716</v>
      </c>
      <c r="Q3662">
        <v>25</v>
      </c>
      <c r="R3662">
        <v>11</v>
      </c>
      <c r="S3662">
        <v>31</v>
      </c>
      <c r="T3662">
        <v>44</v>
      </c>
      <c r="U3662">
        <v>0</v>
      </c>
      <c r="V3662">
        <v>0</v>
      </c>
      <c r="W3662">
        <v>0.93519085826066661</v>
      </c>
      <c r="X3662">
        <v>33.977219934114295</v>
      </c>
      <c r="Y3662">
        <v>19.945194185146288</v>
      </c>
      <c r="Z3662">
        <v>0.68998523873722228</v>
      </c>
      <c r="AA3662">
        <v>52.409239941279218</v>
      </c>
      <c r="AB3662">
        <v>12.750937998233692</v>
      </c>
      <c r="AC3662">
        <v>0</v>
      </c>
      <c r="AD3662">
        <v>0</v>
      </c>
      <c r="AE3662">
        <v>120.70776815577139</v>
      </c>
    </row>
    <row r="3663" spans="1:31" x14ac:dyDescent="0.25">
      <c r="A3663">
        <v>2419384</v>
      </c>
      <c r="B3663">
        <v>1</v>
      </c>
      <c r="C3663" t="s">
        <v>80</v>
      </c>
      <c r="D3663" t="s">
        <v>85</v>
      </c>
      <c r="E3663" t="s">
        <v>162</v>
      </c>
      <c r="F3663" t="s">
        <v>10743</v>
      </c>
      <c r="G3663" t="s">
        <v>164</v>
      </c>
      <c r="H3663" t="s">
        <v>149</v>
      </c>
      <c r="I3663" t="s">
        <v>136</v>
      </c>
      <c r="J3663" t="s">
        <v>137</v>
      </c>
      <c r="K3663" t="s">
        <v>138</v>
      </c>
      <c r="L3663" t="s">
        <v>10744</v>
      </c>
      <c r="M3663" t="s">
        <v>10745</v>
      </c>
      <c r="N3663">
        <v>2.0061111110000001</v>
      </c>
      <c r="O3663">
        <v>0</v>
      </c>
      <c r="P3663">
        <v>218</v>
      </c>
      <c r="Q3663">
        <v>0</v>
      </c>
      <c r="R3663">
        <v>0</v>
      </c>
      <c r="S3663">
        <v>0</v>
      </c>
      <c r="T3663">
        <v>12</v>
      </c>
      <c r="U3663">
        <v>0</v>
      </c>
      <c r="V3663">
        <v>0</v>
      </c>
      <c r="W3663">
        <v>0</v>
      </c>
      <c r="X3663">
        <v>98.26492940078252</v>
      </c>
      <c r="Y3663">
        <v>0</v>
      </c>
      <c r="Z3663">
        <v>0</v>
      </c>
      <c r="AA3663">
        <v>0</v>
      </c>
      <c r="AB3663">
        <v>10.392710908424677</v>
      </c>
      <c r="AC3663">
        <v>0</v>
      </c>
      <c r="AD3663">
        <v>0</v>
      </c>
      <c r="AE3663">
        <v>108.6576403092072</v>
      </c>
    </row>
    <row r="3664" spans="1:31" x14ac:dyDescent="0.25">
      <c r="A3664">
        <v>2419378</v>
      </c>
      <c r="B3664">
        <v>1</v>
      </c>
      <c r="C3664" t="s">
        <v>81</v>
      </c>
      <c r="D3664" t="s">
        <v>118</v>
      </c>
      <c r="E3664" t="s">
        <v>141</v>
      </c>
      <c r="F3664" t="s">
        <v>10746</v>
      </c>
      <c r="G3664" t="s">
        <v>143</v>
      </c>
      <c r="H3664" t="s">
        <v>135</v>
      </c>
      <c r="I3664" t="s">
        <v>136</v>
      </c>
      <c r="J3664" t="s">
        <v>137</v>
      </c>
      <c r="K3664" t="s">
        <v>138</v>
      </c>
      <c r="L3664" t="s">
        <v>10747</v>
      </c>
      <c r="M3664" t="s">
        <v>10748</v>
      </c>
      <c r="N3664">
        <v>1.2652777770000001</v>
      </c>
      <c r="O3664">
        <v>4</v>
      </c>
      <c r="P3664">
        <v>394</v>
      </c>
      <c r="Q3664">
        <v>124</v>
      </c>
      <c r="R3664">
        <v>110</v>
      </c>
      <c r="S3664">
        <v>16</v>
      </c>
      <c r="T3664">
        <v>42</v>
      </c>
      <c r="U3664">
        <v>2</v>
      </c>
      <c r="V3664">
        <v>0</v>
      </c>
      <c r="W3664">
        <v>1.0604340767582918</v>
      </c>
      <c r="X3664">
        <v>75.037447858222421</v>
      </c>
      <c r="Y3664">
        <v>77.633187279504511</v>
      </c>
      <c r="Z3664">
        <v>34.72951023400379</v>
      </c>
      <c r="AA3664">
        <v>66.6468077894678</v>
      </c>
      <c r="AB3664">
        <v>18.084337460471673</v>
      </c>
      <c r="AC3664">
        <v>348.51169504267614</v>
      </c>
      <c r="AD3664">
        <v>0</v>
      </c>
      <c r="AE3664">
        <v>621.70341974110465</v>
      </c>
    </row>
    <row r="3665" spans="1:31" x14ac:dyDescent="0.25">
      <c r="A3665">
        <v>2418714</v>
      </c>
      <c r="B3665">
        <v>1</v>
      </c>
      <c r="C3665" t="s">
        <v>80</v>
      </c>
      <c r="D3665" t="s">
        <v>82</v>
      </c>
      <c r="E3665" t="s">
        <v>288</v>
      </c>
      <c r="F3665" t="s">
        <v>10749</v>
      </c>
      <c r="G3665" t="s">
        <v>2349</v>
      </c>
      <c r="H3665" t="s">
        <v>149</v>
      </c>
      <c r="I3665" t="s">
        <v>136</v>
      </c>
      <c r="J3665" t="s">
        <v>137</v>
      </c>
      <c r="K3665" t="s">
        <v>138</v>
      </c>
      <c r="L3665" t="s">
        <v>10750</v>
      </c>
      <c r="M3665" t="s">
        <v>10751</v>
      </c>
      <c r="N3665">
        <v>4.9202777769999999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37</v>
      </c>
      <c r="U3665">
        <v>0</v>
      </c>
      <c r="V3665">
        <v>1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275.54650920610379</v>
      </c>
      <c r="AC3665">
        <v>0</v>
      </c>
      <c r="AD3665">
        <v>46.794054464852884</v>
      </c>
      <c r="AE3665">
        <v>322.34056367095667</v>
      </c>
    </row>
    <row r="3666" spans="1:31" x14ac:dyDescent="0.25">
      <c r="A3666">
        <v>2418863</v>
      </c>
      <c r="B3666">
        <v>1</v>
      </c>
      <c r="C3666" t="s">
        <v>80</v>
      </c>
      <c r="D3666" t="s">
        <v>82</v>
      </c>
      <c r="E3666" t="s">
        <v>152</v>
      </c>
      <c r="F3666" t="s">
        <v>10752</v>
      </c>
      <c r="G3666" t="s">
        <v>158</v>
      </c>
      <c r="H3666" t="s">
        <v>149</v>
      </c>
      <c r="I3666" t="s">
        <v>136</v>
      </c>
      <c r="J3666" t="s">
        <v>137</v>
      </c>
      <c r="K3666" t="s">
        <v>159</v>
      </c>
      <c r="L3666" t="s">
        <v>10753</v>
      </c>
      <c r="M3666" t="s">
        <v>10754</v>
      </c>
      <c r="N3666">
        <v>2.7327777769999999</v>
      </c>
      <c r="O3666">
        <v>0</v>
      </c>
      <c r="P3666">
        <v>436</v>
      </c>
      <c r="Q3666">
        <v>0</v>
      </c>
      <c r="R3666">
        <v>0</v>
      </c>
      <c r="S3666">
        <v>0</v>
      </c>
      <c r="T3666">
        <v>64</v>
      </c>
      <c r="U3666">
        <v>0</v>
      </c>
      <c r="V3666">
        <v>0</v>
      </c>
      <c r="W3666">
        <v>0</v>
      </c>
      <c r="X3666">
        <v>268.9318271868583</v>
      </c>
      <c r="Y3666">
        <v>0</v>
      </c>
      <c r="Z3666">
        <v>0</v>
      </c>
      <c r="AA3666">
        <v>0</v>
      </c>
      <c r="AB3666">
        <v>183.29121904304003</v>
      </c>
      <c r="AC3666">
        <v>0</v>
      </c>
      <c r="AD3666">
        <v>0</v>
      </c>
      <c r="AE3666">
        <v>452.22304622989833</v>
      </c>
    </row>
    <row r="3667" spans="1:31" x14ac:dyDescent="0.25">
      <c r="A3667">
        <v>2419504</v>
      </c>
      <c r="B3667">
        <v>1</v>
      </c>
      <c r="C3667" t="s">
        <v>81</v>
      </c>
      <c r="D3667" t="s">
        <v>115</v>
      </c>
      <c r="E3667" t="s">
        <v>132</v>
      </c>
      <c r="F3667" t="s">
        <v>10755</v>
      </c>
      <c r="G3667" t="s">
        <v>215</v>
      </c>
      <c r="H3667" t="s">
        <v>135</v>
      </c>
      <c r="I3667" t="s">
        <v>136</v>
      </c>
      <c r="J3667" t="s">
        <v>137</v>
      </c>
      <c r="K3667" t="s">
        <v>138</v>
      </c>
      <c r="L3667" t="s">
        <v>10756</v>
      </c>
      <c r="M3667" t="s">
        <v>10757</v>
      </c>
      <c r="N3667">
        <v>4.6277777770000004</v>
      </c>
      <c r="O3667">
        <v>1</v>
      </c>
      <c r="P3667">
        <v>33</v>
      </c>
      <c r="Q3667">
        <v>0</v>
      </c>
      <c r="R3667">
        <v>2</v>
      </c>
      <c r="S3667">
        <v>0</v>
      </c>
      <c r="T3667">
        <v>1</v>
      </c>
      <c r="U3667">
        <v>0</v>
      </c>
      <c r="V3667">
        <v>0</v>
      </c>
      <c r="W3667">
        <v>1.2357003505073334</v>
      </c>
      <c r="X3667">
        <v>20.459971512773333</v>
      </c>
      <c r="Y3667">
        <v>0</v>
      </c>
      <c r="Z3667">
        <v>0</v>
      </c>
      <c r="AA3667">
        <v>0</v>
      </c>
      <c r="AB3667">
        <v>7.7498504013541678E-2</v>
      </c>
      <c r="AC3667">
        <v>0</v>
      </c>
      <c r="AD3667">
        <v>0</v>
      </c>
      <c r="AE3667">
        <v>21.773170367294206</v>
      </c>
    </row>
    <row r="3668" spans="1:31" x14ac:dyDescent="0.25">
      <c r="A3668">
        <v>2419398</v>
      </c>
      <c r="B3668">
        <v>1</v>
      </c>
      <c r="C3668" t="s">
        <v>81</v>
      </c>
      <c r="D3668" t="s">
        <v>115</v>
      </c>
      <c r="E3668" t="s">
        <v>162</v>
      </c>
      <c r="F3668" t="s">
        <v>10758</v>
      </c>
      <c r="G3668" t="s">
        <v>164</v>
      </c>
      <c r="H3668" t="s">
        <v>149</v>
      </c>
      <c r="I3668" t="s">
        <v>136</v>
      </c>
      <c r="J3668" t="s">
        <v>137</v>
      </c>
      <c r="K3668" t="s">
        <v>138</v>
      </c>
      <c r="L3668" t="s">
        <v>10759</v>
      </c>
      <c r="M3668" t="s">
        <v>10760</v>
      </c>
      <c r="N3668">
        <v>0.641666666</v>
      </c>
      <c r="O3668">
        <v>0</v>
      </c>
      <c r="P3668">
        <v>9</v>
      </c>
      <c r="Q3668">
        <v>0</v>
      </c>
      <c r="R3668">
        <v>4</v>
      </c>
      <c r="S3668">
        <v>0</v>
      </c>
      <c r="T3668">
        <v>1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0.24267762214833333</v>
      </c>
      <c r="AA3668">
        <v>0</v>
      </c>
      <c r="AB3668">
        <v>0</v>
      </c>
      <c r="AC3668">
        <v>0</v>
      </c>
      <c r="AD3668">
        <v>0</v>
      </c>
      <c r="AE3668">
        <v>0.24267762214833333</v>
      </c>
    </row>
    <row r="3669" spans="1:31" x14ac:dyDescent="0.25">
      <c r="A3669">
        <v>2420231</v>
      </c>
      <c r="B3669">
        <v>1</v>
      </c>
      <c r="C3669" t="s">
        <v>80</v>
      </c>
      <c r="D3669" t="s">
        <v>96</v>
      </c>
      <c r="E3669" t="s">
        <v>132</v>
      </c>
      <c r="F3669" t="s">
        <v>10761</v>
      </c>
      <c r="G3669" t="s">
        <v>143</v>
      </c>
      <c r="H3669" t="s">
        <v>135</v>
      </c>
      <c r="I3669" t="s">
        <v>136</v>
      </c>
      <c r="J3669" t="s">
        <v>137</v>
      </c>
      <c r="K3669" t="s">
        <v>138</v>
      </c>
      <c r="L3669" t="s">
        <v>10762</v>
      </c>
      <c r="M3669" t="s">
        <v>10763</v>
      </c>
      <c r="N3669">
        <v>0.16666666599999999</v>
      </c>
      <c r="O3669">
        <v>0</v>
      </c>
      <c r="P3669">
        <v>3</v>
      </c>
      <c r="Q3669">
        <v>0</v>
      </c>
      <c r="R3669">
        <v>9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1.8109617155E-2</v>
      </c>
      <c r="Y3669">
        <v>0</v>
      </c>
      <c r="Z3669">
        <v>0.15929631916000001</v>
      </c>
      <c r="AA3669">
        <v>0</v>
      </c>
      <c r="AB3669">
        <v>0</v>
      </c>
      <c r="AC3669">
        <v>0</v>
      </c>
      <c r="AD3669">
        <v>0</v>
      </c>
      <c r="AE3669">
        <v>0.17740593631500001</v>
      </c>
    </row>
    <row r="3670" spans="1:31" x14ac:dyDescent="0.25">
      <c r="A3670">
        <v>2419882</v>
      </c>
      <c r="B3670">
        <v>1</v>
      </c>
      <c r="C3670" t="s">
        <v>80</v>
      </c>
      <c r="D3670" t="s">
        <v>100</v>
      </c>
      <c r="E3670" t="s">
        <v>174</v>
      </c>
      <c r="F3670" t="s">
        <v>1406</v>
      </c>
      <c r="G3670" t="s">
        <v>143</v>
      </c>
      <c r="H3670" t="s">
        <v>135</v>
      </c>
      <c r="I3670" t="s">
        <v>136</v>
      </c>
      <c r="J3670" t="s">
        <v>137</v>
      </c>
      <c r="K3670" t="s">
        <v>138</v>
      </c>
      <c r="L3670" t="s">
        <v>10764</v>
      </c>
      <c r="M3670" t="s">
        <v>10765</v>
      </c>
      <c r="N3670">
        <v>2.5122222220000001</v>
      </c>
      <c r="O3670">
        <v>1</v>
      </c>
      <c r="P3670">
        <v>1340</v>
      </c>
      <c r="Q3670">
        <v>18</v>
      </c>
      <c r="R3670">
        <v>398</v>
      </c>
      <c r="S3670">
        <v>14</v>
      </c>
      <c r="T3670">
        <v>293</v>
      </c>
      <c r="U3670">
        <v>0</v>
      </c>
      <c r="V3670">
        <v>1</v>
      </c>
      <c r="W3670">
        <v>2.6984788668550417</v>
      </c>
      <c r="X3670">
        <v>745.13671681124731</v>
      </c>
      <c r="Y3670">
        <v>287.5872690311794</v>
      </c>
      <c r="Z3670">
        <v>340.41244320485646</v>
      </c>
      <c r="AA3670">
        <v>70.349009185468105</v>
      </c>
      <c r="AB3670">
        <v>290.41300494959421</v>
      </c>
      <c r="AC3670">
        <v>0</v>
      </c>
      <c r="AD3670">
        <v>1.9993652566680669</v>
      </c>
      <c r="AE3670">
        <v>1738.5962873058684</v>
      </c>
    </row>
    <row r="3671" spans="1:31" x14ac:dyDescent="0.25">
      <c r="A3671">
        <v>2419341</v>
      </c>
      <c r="B3671">
        <v>1</v>
      </c>
      <c r="C3671" t="s">
        <v>80</v>
      </c>
      <c r="D3671" t="s">
        <v>97</v>
      </c>
      <c r="E3671" t="s">
        <v>162</v>
      </c>
      <c r="F3671" t="s">
        <v>10766</v>
      </c>
      <c r="G3671" t="s">
        <v>154</v>
      </c>
      <c r="H3671" t="s">
        <v>149</v>
      </c>
      <c r="I3671" t="s">
        <v>136</v>
      </c>
      <c r="J3671" t="s">
        <v>137</v>
      </c>
      <c r="K3671" t="s">
        <v>138</v>
      </c>
      <c r="L3671" t="s">
        <v>10767</v>
      </c>
      <c r="M3671" t="s">
        <v>10768</v>
      </c>
      <c r="N3671">
        <v>2.1783333329999999</v>
      </c>
      <c r="O3671">
        <v>0</v>
      </c>
      <c r="P3671">
        <v>142</v>
      </c>
      <c r="Q3671">
        <v>0</v>
      </c>
      <c r="R3671">
        <v>1</v>
      </c>
      <c r="S3671">
        <v>0</v>
      </c>
      <c r="T3671">
        <v>18</v>
      </c>
      <c r="U3671">
        <v>0</v>
      </c>
      <c r="V3671">
        <v>0</v>
      </c>
      <c r="W3671">
        <v>0</v>
      </c>
      <c r="X3671">
        <v>77.318297470683802</v>
      </c>
      <c r="Y3671">
        <v>0</v>
      </c>
      <c r="Z3671">
        <v>0</v>
      </c>
      <c r="AA3671">
        <v>0</v>
      </c>
      <c r="AB3671">
        <v>32.425872397103142</v>
      </c>
      <c r="AC3671">
        <v>0</v>
      </c>
      <c r="AD3671">
        <v>0</v>
      </c>
      <c r="AE3671">
        <v>109.74416986778695</v>
      </c>
    </row>
    <row r="3672" spans="1:31" x14ac:dyDescent="0.25">
      <c r="A3672">
        <v>2419049</v>
      </c>
      <c r="B3672">
        <v>1</v>
      </c>
      <c r="C3672" t="s">
        <v>80</v>
      </c>
      <c r="D3672" t="s">
        <v>88</v>
      </c>
      <c r="E3672" t="s">
        <v>132</v>
      </c>
      <c r="F3672" t="s">
        <v>10769</v>
      </c>
      <c r="G3672" t="s">
        <v>143</v>
      </c>
      <c r="H3672" t="s">
        <v>135</v>
      </c>
      <c r="I3672" t="s">
        <v>136</v>
      </c>
      <c r="J3672" t="s">
        <v>137</v>
      </c>
      <c r="K3672" t="s">
        <v>138</v>
      </c>
      <c r="L3672" t="s">
        <v>10770</v>
      </c>
      <c r="M3672" t="s">
        <v>10771</v>
      </c>
      <c r="N3672">
        <v>1.111388888</v>
      </c>
      <c r="O3672">
        <v>0</v>
      </c>
      <c r="P3672">
        <v>213</v>
      </c>
      <c r="Q3672">
        <v>0</v>
      </c>
      <c r="R3672">
        <v>0</v>
      </c>
      <c r="S3672">
        <v>2</v>
      </c>
      <c r="T3672">
        <v>16</v>
      </c>
      <c r="U3672">
        <v>1</v>
      </c>
      <c r="V3672">
        <v>0</v>
      </c>
      <c r="W3672">
        <v>0</v>
      </c>
      <c r="X3672">
        <v>72.122329675188269</v>
      </c>
      <c r="Y3672">
        <v>0</v>
      </c>
      <c r="Z3672">
        <v>0</v>
      </c>
      <c r="AA3672">
        <v>201.3376618095279</v>
      </c>
      <c r="AB3672">
        <v>60.787445202600352</v>
      </c>
      <c r="AC3672">
        <v>90.061103639203338</v>
      </c>
      <c r="AD3672">
        <v>0</v>
      </c>
      <c r="AE3672">
        <v>424.30854032651985</v>
      </c>
    </row>
    <row r="3673" spans="1:31" x14ac:dyDescent="0.25">
      <c r="A3673">
        <v>2418966</v>
      </c>
      <c r="B3673">
        <v>1</v>
      </c>
      <c r="C3673" t="s">
        <v>81</v>
      </c>
      <c r="D3673" t="s">
        <v>118</v>
      </c>
      <c r="E3673" t="s">
        <v>132</v>
      </c>
      <c r="F3673" t="s">
        <v>10772</v>
      </c>
      <c r="G3673" t="s">
        <v>215</v>
      </c>
      <c r="H3673" t="s">
        <v>135</v>
      </c>
      <c r="I3673" t="s">
        <v>136</v>
      </c>
      <c r="J3673" t="s">
        <v>137</v>
      </c>
      <c r="K3673" t="s">
        <v>138</v>
      </c>
      <c r="L3673" t="s">
        <v>10773</v>
      </c>
      <c r="M3673" t="s">
        <v>10774</v>
      </c>
      <c r="N3673">
        <v>1.328333333</v>
      </c>
      <c r="O3673">
        <v>0</v>
      </c>
      <c r="P3673">
        <v>1</v>
      </c>
      <c r="Q3673">
        <v>0</v>
      </c>
      <c r="R3673">
        <v>1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1.0508570108428001</v>
      </c>
      <c r="Y3673">
        <v>0</v>
      </c>
      <c r="Z3673">
        <v>3.3948761828550007E-2</v>
      </c>
      <c r="AA3673">
        <v>0</v>
      </c>
      <c r="AB3673">
        <v>0</v>
      </c>
      <c r="AC3673">
        <v>0</v>
      </c>
      <c r="AD3673">
        <v>0</v>
      </c>
      <c r="AE3673">
        <v>1.0848057726713503</v>
      </c>
    </row>
    <row r="3674" spans="1:31" x14ac:dyDescent="0.25">
      <c r="A3674">
        <v>2419630</v>
      </c>
      <c r="B3674">
        <v>1</v>
      </c>
      <c r="C3674" t="s">
        <v>80</v>
      </c>
      <c r="D3674" t="s">
        <v>83</v>
      </c>
      <c r="E3674" t="s">
        <v>146</v>
      </c>
      <c r="F3674" t="s">
        <v>10775</v>
      </c>
      <c r="G3674" t="s">
        <v>282</v>
      </c>
      <c r="H3674" t="s">
        <v>149</v>
      </c>
      <c r="I3674" t="s">
        <v>136</v>
      </c>
      <c r="J3674" t="s">
        <v>137</v>
      </c>
      <c r="K3674" t="s">
        <v>138</v>
      </c>
      <c r="L3674" t="s">
        <v>10776</v>
      </c>
      <c r="M3674" t="s">
        <v>10777</v>
      </c>
      <c r="N3674">
        <v>5.1416666659999999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4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20.729141776552471</v>
      </c>
      <c r="AC3674">
        <v>0</v>
      </c>
      <c r="AD3674">
        <v>0</v>
      </c>
      <c r="AE3674">
        <v>20.729141776552471</v>
      </c>
    </row>
    <row r="3675" spans="1:31" x14ac:dyDescent="0.25">
      <c r="A3675">
        <v>2419461</v>
      </c>
      <c r="B3675">
        <v>1</v>
      </c>
      <c r="C3675" t="s">
        <v>80</v>
      </c>
      <c r="D3675" t="s">
        <v>108</v>
      </c>
      <c r="E3675" t="s">
        <v>162</v>
      </c>
      <c r="F3675" t="s">
        <v>10778</v>
      </c>
      <c r="G3675" t="s">
        <v>164</v>
      </c>
      <c r="H3675" t="s">
        <v>149</v>
      </c>
      <c r="I3675" t="s">
        <v>136</v>
      </c>
      <c r="J3675" t="s">
        <v>137</v>
      </c>
      <c r="K3675" t="s">
        <v>138</v>
      </c>
      <c r="L3675" t="s">
        <v>10779</v>
      </c>
      <c r="M3675" t="s">
        <v>10780</v>
      </c>
      <c r="N3675">
        <v>3.0155555550000002</v>
      </c>
      <c r="O3675">
        <v>0</v>
      </c>
      <c r="P3675">
        <v>12</v>
      </c>
      <c r="Q3675">
        <v>0</v>
      </c>
      <c r="R3675">
        <v>0</v>
      </c>
      <c r="S3675">
        <v>0</v>
      </c>
      <c r="T3675">
        <v>2</v>
      </c>
      <c r="U3675">
        <v>0</v>
      </c>
      <c r="V3675">
        <v>0</v>
      </c>
      <c r="W3675">
        <v>0</v>
      </c>
      <c r="X3675">
        <v>4.1975055067406659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4.1975055067406659</v>
      </c>
    </row>
    <row r="3676" spans="1:31" x14ac:dyDescent="0.25">
      <c r="A3676">
        <v>2419252</v>
      </c>
      <c r="B3676">
        <v>1</v>
      </c>
      <c r="C3676" t="s">
        <v>80</v>
      </c>
      <c r="D3676" t="s">
        <v>82</v>
      </c>
      <c r="E3676" t="s">
        <v>146</v>
      </c>
      <c r="F3676" t="s">
        <v>10781</v>
      </c>
      <c r="G3676" t="s">
        <v>148</v>
      </c>
      <c r="H3676" t="s">
        <v>149</v>
      </c>
      <c r="I3676" t="s">
        <v>136</v>
      </c>
      <c r="J3676" t="s">
        <v>137</v>
      </c>
      <c r="K3676" t="s">
        <v>138</v>
      </c>
      <c r="L3676" t="s">
        <v>10782</v>
      </c>
      <c r="M3676" t="s">
        <v>10783</v>
      </c>
      <c r="N3676">
        <v>2.221944444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</row>
    <row r="3677" spans="1:31" x14ac:dyDescent="0.25">
      <c r="A3677">
        <v>2418797</v>
      </c>
      <c r="B3677">
        <v>1</v>
      </c>
      <c r="C3677" t="s">
        <v>80</v>
      </c>
      <c r="D3677" t="s">
        <v>108</v>
      </c>
      <c r="E3677" t="s">
        <v>162</v>
      </c>
      <c r="F3677" t="s">
        <v>10784</v>
      </c>
      <c r="G3677" t="s">
        <v>158</v>
      </c>
      <c r="H3677" t="s">
        <v>149</v>
      </c>
      <c r="I3677" t="s">
        <v>136</v>
      </c>
      <c r="J3677" t="s">
        <v>137</v>
      </c>
      <c r="K3677" t="s">
        <v>159</v>
      </c>
      <c r="L3677" t="s">
        <v>10785</v>
      </c>
      <c r="M3677" t="s">
        <v>10786</v>
      </c>
      <c r="N3677">
        <v>6.7922222220000004</v>
      </c>
      <c r="O3677">
        <v>0</v>
      </c>
      <c r="P3677">
        <v>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7.4896822752627994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7.4896822752627994</v>
      </c>
    </row>
    <row r="3678" spans="1:31" x14ac:dyDescent="0.25">
      <c r="A3678">
        <v>2418820</v>
      </c>
      <c r="B3678">
        <v>1</v>
      </c>
      <c r="C3678" t="s">
        <v>80</v>
      </c>
      <c r="D3678" t="s">
        <v>100</v>
      </c>
      <c r="E3678" t="s">
        <v>174</v>
      </c>
      <c r="F3678" t="s">
        <v>10787</v>
      </c>
      <c r="G3678" t="s">
        <v>158</v>
      </c>
      <c r="H3678" t="s">
        <v>135</v>
      </c>
      <c r="I3678" t="s">
        <v>136</v>
      </c>
      <c r="J3678" t="s">
        <v>137</v>
      </c>
      <c r="K3678" t="s">
        <v>159</v>
      </c>
      <c r="L3678" t="s">
        <v>10788</v>
      </c>
      <c r="M3678" t="s">
        <v>10789</v>
      </c>
      <c r="N3678">
        <v>2.8002777769999998</v>
      </c>
      <c r="O3678">
        <v>0</v>
      </c>
      <c r="P3678">
        <v>744</v>
      </c>
      <c r="Q3678">
        <v>0</v>
      </c>
      <c r="R3678">
        <v>93</v>
      </c>
      <c r="S3678">
        <v>4</v>
      </c>
      <c r="T3678">
        <v>222</v>
      </c>
      <c r="U3678">
        <v>1</v>
      </c>
      <c r="V3678">
        <v>2</v>
      </c>
      <c r="W3678">
        <v>0</v>
      </c>
      <c r="X3678">
        <v>476.31238007011621</v>
      </c>
      <c r="Y3678">
        <v>0</v>
      </c>
      <c r="Z3678">
        <v>19.515116059076593</v>
      </c>
      <c r="AA3678">
        <v>50.423608184650973</v>
      </c>
      <c r="AB3678">
        <v>756.24408604964924</v>
      </c>
      <c r="AC3678">
        <v>315.7606451896425</v>
      </c>
      <c r="AD3678">
        <v>542.89511060036318</v>
      </c>
      <c r="AE3678">
        <v>2161.1509461534988</v>
      </c>
    </row>
    <row r="3679" spans="1:31" x14ac:dyDescent="0.25">
      <c r="A3679">
        <v>2419484</v>
      </c>
      <c r="B3679">
        <v>1</v>
      </c>
      <c r="C3679" t="s">
        <v>80</v>
      </c>
      <c r="D3679" t="s">
        <v>104</v>
      </c>
      <c r="E3679" t="s">
        <v>141</v>
      </c>
      <c r="F3679" t="s">
        <v>3999</v>
      </c>
      <c r="G3679" t="s">
        <v>143</v>
      </c>
      <c r="H3679" t="s">
        <v>135</v>
      </c>
      <c r="I3679" t="s">
        <v>136</v>
      </c>
      <c r="J3679" t="s">
        <v>137</v>
      </c>
      <c r="K3679" t="s">
        <v>138</v>
      </c>
      <c r="L3679" t="s">
        <v>10790</v>
      </c>
      <c r="M3679" t="s">
        <v>10791</v>
      </c>
      <c r="N3679">
        <v>3.3541666659999998</v>
      </c>
      <c r="O3679">
        <v>0</v>
      </c>
      <c r="P3679">
        <v>31</v>
      </c>
      <c r="Q3679">
        <v>0</v>
      </c>
      <c r="R3679">
        <v>59</v>
      </c>
      <c r="S3679">
        <v>1</v>
      </c>
      <c r="T3679">
        <v>14</v>
      </c>
      <c r="U3679">
        <v>4</v>
      </c>
      <c r="V3679">
        <v>0</v>
      </c>
      <c r="W3679">
        <v>0</v>
      </c>
      <c r="X3679">
        <v>20.764669175344146</v>
      </c>
      <c r="Y3679">
        <v>0</v>
      </c>
      <c r="Z3679">
        <v>8.1359217505146599</v>
      </c>
      <c r="AA3679">
        <v>169.15152069569589</v>
      </c>
      <c r="AB3679">
        <v>17.942468872706332</v>
      </c>
      <c r="AC3679">
        <v>2024.8314447823932</v>
      </c>
      <c r="AD3679">
        <v>0</v>
      </c>
      <c r="AE3679">
        <v>2240.826025276654</v>
      </c>
    </row>
    <row r="3680" spans="1:31" x14ac:dyDescent="0.25">
      <c r="A3680">
        <v>2419530</v>
      </c>
      <c r="B3680">
        <v>1</v>
      </c>
      <c r="C3680" t="s">
        <v>80</v>
      </c>
      <c r="D3680" t="s">
        <v>103</v>
      </c>
      <c r="E3680" t="s">
        <v>146</v>
      </c>
      <c r="F3680" t="s">
        <v>10792</v>
      </c>
      <c r="G3680" t="s">
        <v>148</v>
      </c>
      <c r="H3680" t="s">
        <v>149</v>
      </c>
      <c r="I3680" t="s">
        <v>136</v>
      </c>
      <c r="J3680" t="s">
        <v>137</v>
      </c>
      <c r="K3680" t="s">
        <v>138</v>
      </c>
      <c r="L3680" t="s">
        <v>10793</v>
      </c>
      <c r="M3680" t="s">
        <v>10794</v>
      </c>
      <c r="N3680">
        <v>1.369444444</v>
      </c>
      <c r="O3680">
        <v>0</v>
      </c>
      <c r="P3680">
        <v>2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0.14027950432649999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0.14027950432649999</v>
      </c>
    </row>
    <row r="3681" spans="1:31" x14ac:dyDescent="0.25">
      <c r="A3681">
        <v>2419776</v>
      </c>
      <c r="B3681">
        <v>1</v>
      </c>
      <c r="C3681" t="s">
        <v>81</v>
      </c>
      <c r="D3681" t="s">
        <v>112</v>
      </c>
      <c r="E3681" t="s">
        <v>146</v>
      </c>
      <c r="F3681" t="s">
        <v>10795</v>
      </c>
      <c r="G3681" t="s">
        <v>148</v>
      </c>
      <c r="H3681" t="s">
        <v>149</v>
      </c>
      <c r="I3681" t="s">
        <v>136</v>
      </c>
      <c r="J3681" t="s">
        <v>137</v>
      </c>
      <c r="K3681" t="s">
        <v>138</v>
      </c>
      <c r="L3681" t="s">
        <v>10796</v>
      </c>
      <c r="M3681" t="s">
        <v>10797</v>
      </c>
      <c r="N3681">
        <v>1.1430555549999999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0.45133917095388332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0.45133917095388332</v>
      </c>
    </row>
    <row r="3682" spans="1:31" x14ac:dyDescent="0.25">
      <c r="A3682">
        <v>2418983</v>
      </c>
      <c r="B3682">
        <v>1</v>
      </c>
      <c r="C3682" t="s">
        <v>80</v>
      </c>
      <c r="D3682" t="s">
        <v>107</v>
      </c>
      <c r="E3682" t="s">
        <v>174</v>
      </c>
      <c r="F3682" t="s">
        <v>957</v>
      </c>
      <c r="G3682" t="s">
        <v>315</v>
      </c>
      <c r="H3682" t="s">
        <v>135</v>
      </c>
      <c r="I3682" t="s">
        <v>136</v>
      </c>
      <c r="J3682" t="s">
        <v>137</v>
      </c>
      <c r="K3682" t="s">
        <v>138</v>
      </c>
      <c r="L3682" t="s">
        <v>10798</v>
      </c>
      <c r="M3682" t="s">
        <v>10799</v>
      </c>
      <c r="N3682">
        <v>4.6727777770000003</v>
      </c>
      <c r="O3682">
        <v>15</v>
      </c>
      <c r="P3682">
        <v>9005</v>
      </c>
      <c r="Q3682">
        <v>24</v>
      </c>
      <c r="R3682">
        <v>87</v>
      </c>
      <c r="S3682">
        <v>31</v>
      </c>
      <c r="T3682">
        <v>576</v>
      </c>
      <c r="U3682">
        <v>0</v>
      </c>
      <c r="V3682">
        <v>11</v>
      </c>
      <c r="W3682">
        <v>543.60884451295192</v>
      </c>
      <c r="X3682">
        <v>3879.7378497805207</v>
      </c>
      <c r="Y3682">
        <v>64.888814927233213</v>
      </c>
      <c r="Z3682">
        <v>45.828629382780349</v>
      </c>
      <c r="AA3682">
        <v>714.17665103466311</v>
      </c>
      <c r="AB3682">
        <v>2263.7282132639289</v>
      </c>
      <c r="AC3682">
        <v>0</v>
      </c>
      <c r="AD3682">
        <v>119.59576572185912</v>
      </c>
      <c r="AE3682">
        <v>7631.5647686239372</v>
      </c>
    </row>
    <row r="3683" spans="1:31" x14ac:dyDescent="0.25">
      <c r="A3683">
        <v>2418734</v>
      </c>
      <c r="B3683">
        <v>1</v>
      </c>
      <c r="C3683" t="s">
        <v>80</v>
      </c>
      <c r="D3683" t="s">
        <v>89</v>
      </c>
      <c r="E3683" t="s">
        <v>162</v>
      </c>
      <c r="F3683" t="s">
        <v>10800</v>
      </c>
      <c r="G3683" t="s">
        <v>154</v>
      </c>
      <c r="H3683" t="s">
        <v>149</v>
      </c>
      <c r="I3683" t="s">
        <v>136</v>
      </c>
      <c r="J3683" t="s">
        <v>137</v>
      </c>
      <c r="K3683" t="s">
        <v>138</v>
      </c>
      <c r="L3683" t="s">
        <v>10801</v>
      </c>
      <c r="M3683" t="s">
        <v>10802</v>
      </c>
      <c r="N3683">
        <v>1.071388888</v>
      </c>
      <c r="O3683">
        <v>0</v>
      </c>
      <c r="P3683">
        <v>25</v>
      </c>
      <c r="Q3683">
        <v>0</v>
      </c>
      <c r="R3683">
        <v>0</v>
      </c>
      <c r="S3683">
        <v>0</v>
      </c>
      <c r="T3683">
        <v>5</v>
      </c>
      <c r="U3683">
        <v>0</v>
      </c>
      <c r="V3683">
        <v>0</v>
      </c>
      <c r="W3683">
        <v>0</v>
      </c>
      <c r="X3683">
        <v>26.595906967149478</v>
      </c>
      <c r="Y3683">
        <v>0</v>
      </c>
      <c r="Z3683">
        <v>0</v>
      </c>
      <c r="AA3683">
        <v>0</v>
      </c>
      <c r="AB3683">
        <v>3.716139899621278</v>
      </c>
      <c r="AC3683">
        <v>0</v>
      </c>
      <c r="AD3683">
        <v>0</v>
      </c>
      <c r="AE3683">
        <v>30.312046866770757</v>
      </c>
    </row>
    <row r="3684" spans="1:31" x14ac:dyDescent="0.25">
      <c r="A3684">
        <v>2419066</v>
      </c>
      <c r="B3684">
        <v>1</v>
      </c>
      <c r="C3684" t="s">
        <v>80</v>
      </c>
      <c r="D3684" t="s">
        <v>84</v>
      </c>
      <c r="E3684" t="s">
        <v>152</v>
      </c>
      <c r="F3684" t="s">
        <v>10803</v>
      </c>
      <c r="G3684" t="s">
        <v>154</v>
      </c>
      <c r="H3684" t="s">
        <v>149</v>
      </c>
      <c r="I3684" t="s">
        <v>136</v>
      </c>
      <c r="J3684" t="s">
        <v>137</v>
      </c>
      <c r="K3684" t="s">
        <v>138</v>
      </c>
      <c r="L3684" t="s">
        <v>10804</v>
      </c>
      <c r="M3684" t="s">
        <v>10805</v>
      </c>
      <c r="N3684">
        <v>2.0594444439999999</v>
      </c>
      <c r="O3684">
        <v>0</v>
      </c>
      <c r="P3684">
        <v>506</v>
      </c>
      <c r="Q3684">
        <v>0</v>
      </c>
      <c r="R3684">
        <v>0</v>
      </c>
      <c r="S3684">
        <v>0</v>
      </c>
      <c r="T3684">
        <v>17</v>
      </c>
      <c r="U3684">
        <v>0</v>
      </c>
      <c r="V3684">
        <v>0</v>
      </c>
      <c r="W3684">
        <v>0</v>
      </c>
      <c r="X3684">
        <v>191.201201436817</v>
      </c>
      <c r="Y3684">
        <v>0</v>
      </c>
      <c r="Z3684">
        <v>0</v>
      </c>
      <c r="AA3684">
        <v>0</v>
      </c>
      <c r="AB3684">
        <v>44.140688297217245</v>
      </c>
      <c r="AC3684">
        <v>0</v>
      </c>
      <c r="AD3684">
        <v>0</v>
      </c>
      <c r="AE3684">
        <v>235.34188973403425</v>
      </c>
    </row>
    <row r="3685" spans="1:31" x14ac:dyDescent="0.25">
      <c r="A3685">
        <v>2419753</v>
      </c>
      <c r="B3685">
        <v>1</v>
      </c>
      <c r="C3685" t="s">
        <v>80</v>
      </c>
      <c r="D3685" t="s">
        <v>104</v>
      </c>
      <c r="E3685" t="s">
        <v>146</v>
      </c>
      <c r="F3685" t="s">
        <v>10806</v>
      </c>
      <c r="G3685" t="s">
        <v>148</v>
      </c>
      <c r="H3685" t="s">
        <v>149</v>
      </c>
      <c r="I3685" t="s">
        <v>136</v>
      </c>
      <c r="J3685" t="s">
        <v>137</v>
      </c>
      <c r="K3685" t="s">
        <v>138</v>
      </c>
      <c r="L3685" t="s">
        <v>10807</v>
      </c>
      <c r="M3685" t="s">
        <v>10808</v>
      </c>
      <c r="N3685">
        <v>1.440555555</v>
      </c>
      <c r="O3685">
        <v>0</v>
      </c>
      <c r="P3685">
        <v>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</row>
    <row r="3686" spans="1:31" x14ac:dyDescent="0.25">
      <c r="A3686">
        <v>2419361</v>
      </c>
      <c r="B3686">
        <v>1</v>
      </c>
      <c r="C3686" t="s">
        <v>80</v>
      </c>
      <c r="D3686" t="s">
        <v>107</v>
      </c>
      <c r="E3686" t="s">
        <v>132</v>
      </c>
      <c r="F3686" t="s">
        <v>10809</v>
      </c>
      <c r="G3686" t="s">
        <v>143</v>
      </c>
      <c r="H3686" t="s">
        <v>135</v>
      </c>
      <c r="I3686" t="s">
        <v>136</v>
      </c>
      <c r="J3686" t="s">
        <v>137</v>
      </c>
      <c r="K3686" t="s">
        <v>138</v>
      </c>
      <c r="L3686" t="s">
        <v>10810</v>
      </c>
      <c r="M3686" t="s">
        <v>10811</v>
      </c>
      <c r="N3686">
        <v>1.141388888</v>
      </c>
      <c r="O3686">
        <v>0</v>
      </c>
      <c r="P3686">
        <v>2404</v>
      </c>
      <c r="Q3686">
        <v>0</v>
      </c>
      <c r="R3686">
        <v>3</v>
      </c>
      <c r="S3686">
        <v>2</v>
      </c>
      <c r="T3686">
        <v>159</v>
      </c>
      <c r="U3686">
        <v>0</v>
      </c>
      <c r="V3686">
        <v>1</v>
      </c>
      <c r="W3686">
        <v>0</v>
      </c>
      <c r="X3686">
        <v>262.8638614638254</v>
      </c>
      <c r="Y3686">
        <v>0</v>
      </c>
      <c r="Z3686">
        <v>0</v>
      </c>
      <c r="AA3686">
        <v>38.00993470866409</v>
      </c>
      <c r="AB3686">
        <v>140.7328036931921</v>
      </c>
      <c r="AC3686">
        <v>0</v>
      </c>
      <c r="AD3686">
        <v>0.54529836788606667</v>
      </c>
      <c r="AE3686">
        <v>442.15189823356764</v>
      </c>
    </row>
    <row r="3687" spans="1:31" x14ac:dyDescent="0.25">
      <c r="A3687">
        <v>2419029</v>
      </c>
      <c r="B3687">
        <v>1</v>
      </c>
      <c r="C3687" t="s">
        <v>80</v>
      </c>
      <c r="D3687" t="s">
        <v>95</v>
      </c>
      <c r="E3687" t="s">
        <v>174</v>
      </c>
      <c r="F3687" t="s">
        <v>1783</v>
      </c>
      <c r="G3687" t="s">
        <v>143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10812</v>
      </c>
      <c r="M3687" t="s">
        <v>10813</v>
      </c>
      <c r="N3687">
        <v>0.22</v>
      </c>
      <c r="O3687">
        <v>0</v>
      </c>
      <c r="P3687">
        <v>0</v>
      </c>
      <c r="Q3687">
        <v>0</v>
      </c>
      <c r="R3687">
        <v>0</v>
      </c>
      <c r="S3687">
        <v>6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485.4376544791532</v>
      </c>
      <c r="AB3687">
        <v>0</v>
      </c>
      <c r="AC3687">
        <v>0</v>
      </c>
      <c r="AD3687">
        <v>0</v>
      </c>
      <c r="AE3687">
        <v>485.4376544791532</v>
      </c>
    </row>
    <row r="3688" spans="1:31" x14ac:dyDescent="0.25">
      <c r="A3688">
        <v>2419816</v>
      </c>
      <c r="B3688">
        <v>1</v>
      </c>
      <c r="C3688" t="s">
        <v>80</v>
      </c>
      <c r="D3688" t="s">
        <v>93</v>
      </c>
      <c r="E3688" t="s">
        <v>162</v>
      </c>
      <c r="F3688" t="s">
        <v>10814</v>
      </c>
      <c r="G3688" t="s">
        <v>164</v>
      </c>
      <c r="H3688" t="s">
        <v>149</v>
      </c>
      <c r="I3688" t="s">
        <v>136</v>
      </c>
      <c r="J3688" t="s">
        <v>137</v>
      </c>
      <c r="K3688" t="s">
        <v>138</v>
      </c>
      <c r="L3688" t="s">
        <v>10815</v>
      </c>
      <c r="M3688" t="s">
        <v>10816</v>
      </c>
      <c r="N3688">
        <v>0.99388888799999997</v>
      </c>
      <c r="O3688">
        <v>0</v>
      </c>
      <c r="P3688">
        <v>4</v>
      </c>
      <c r="Q3688">
        <v>0</v>
      </c>
      <c r="R3688">
        <v>11</v>
      </c>
      <c r="S3688">
        <v>0</v>
      </c>
      <c r="T3688">
        <v>5</v>
      </c>
      <c r="U3688">
        <v>0</v>
      </c>
      <c r="V3688">
        <v>0</v>
      </c>
      <c r="W3688">
        <v>0</v>
      </c>
      <c r="X3688">
        <v>2.9953040052412003</v>
      </c>
      <c r="Y3688">
        <v>0</v>
      </c>
      <c r="Z3688">
        <v>1.0274485048632001</v>
      </c>
      <c r="AA3688">
        <v>0</v>
      </c>
      <c r="AB3688">
        <v>2.5730871168909997</v>
      </c>
      <c r="AC3688">
        <v>0</v>
      </c>
      <c r="AD3688">
        <v>0</v>
      </c>
      <c r="AE3688">
        <v>6.5958396269953994</v>
      </c>
    </row>
    <row r="3689" spans="1:31" x14ac:dyDescent="0.25">
      <c r="A3689">
        <v>2418926</v>
      </c>
      <c r="B3689">
        <v>1</v>
      </c>
      <c r="C3689" t="s">
        <v>80</v>
      </c>
      <c r="D3689" t="s">
        <v>99</v>
      </c>
      <c r="E3689" t="s">
        <v>162</v>
      </c>
      <c r="F3689" t="s">
        <v>10817</v>
      </c>
      <c r="G3689" t="s">
        <v>154</v>
      </c>
      <c r="H3689" t="s">
        <v>149</v>
      </c>
      <c r="I3689" t="s">
        <v>136</v>
      </c>
      <c r="J3689" t="s">
        <v>137</v>
      </c>
      <c r="K3689" t="s">
        <v>138</v>
      </c>
      <c r="L3689" t="s">
        <v>10818</v>
      </c>
      <c r="M3689" t="s">
        <v>10819</v>
      </c>
      <c r="N3689">
        <v>1.6247222219999999</v>
      </c>
      <c r="O3689">
        <v>0</v>
      </c>
      <c r="P3689">
        <v>9</v>
      </c>
      <c r="Q3689">
        <v>0</v>
      </c>
      <c r="R3689">
        <v>3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1.5467271522056667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1.5467271522056667</v>
      </c>
    </row>
    <row r="3690" spans="1:31" x14ac:dyDescent="0.25">
      <c r="A3690">
        <v>2419072</v>
      </c>
      <c r="B3690">
        <v>1</v>
      </c>
      <c r="C3690" t="s">
        <v>80</v>
      </c>
      <c r="D3690" t="s">
        <v>82</v>
      </c>
      <c r="E3690" t="s">
        <v>132</v>
      </c>
      <c r="F3690" t="s">
        <v>10820</v>
      </c>
      <c r="G3690" t="s">
        <v>154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10821</v>
      </c>
      <c r="M3690" t="s">
        <v>10822</v>
      </c>
      <c r="N3690">
        <v>0.638055555</v>
      </c>
      <c r="O3690">
        <v>0</v>
      </c>
      <c r="P3690">
        <v>2368</v>
      </c>
      <c r="Q3690">
        <v>0</v>
      </c>
      <c r="R3690">
        <v>0</v>
      </c>
      <c r="S3690">
        <v>1</v>
      </c>
      <c r="T3690">
        <v>224</v>
      </c>
      <c r="U3690">
        <v>0</v>
      </c>
      <c r="V3690">
        <v>0</v>
      </c>
      <c r="W3690">
        <v>0</v>
      </c>
      <c r="X3690">
        <v>391.45823585072657</v>
      </c>
      <c r="Y3690">
        <v>0</v>
      </c>
      <c r="Z3690">
        <v>0</v>
      </c>
      <c r="AA3690">
        <v>0.96000277121667787</v>
      </c>
      <c r="AB3690">
        <v>71.078710883576292</v>
      </c>
      <c r="AC3690">
        <v>0</v>
      </c>
      <c r="AD3690">
        <v>0</v>
      </c>
      <c r="AE3690">
        <v>463.49694950551952</v>
      </c>
    </row>
    <row r="3691" spans="1:31" x14ac:dyDescent="0.25">
      <c r="A3691">
        <v>2419856</v>
      </c>
      <c r="B3691">
        <v>1</v>
      </c>
      <c r="C3691" t="s">
        <v>80</v>
      </c>
      <c r="D3691" t="s">
        <v>110</v>
      </c>
      <c r="E3691" t="s">
        <v>132</v>
      </c>
      <c r="F3691" t="s">
        <v>248</v>
      </c>
      <c r="G3691" t="s">
        <v>215</v>
      </c>
      <c r="H3691" t="s">
        <v>135</v>
      </c>
      <c r="I3691" t="s">
        <v>136</v>
      </c>
      <c r="J3691" t="s">
        <v>137</v>
      </c>
      <c r="K3691" t="s">
        <v>138</v>
      </c>
      <c r="L3691" t="s">
        <v>10823</v>
      </c>
      <c r="M3691" t="s">
        <v>10824</v>
      </c>
      <c r="N3691">
        <v>0.402777777</v>
      </c>
      <c r="O3691">
        <v>8</v>
      </c>
      <c r="P3691">
        <v>1188</v>
      </c>
      <c r="Q3691">
        <v>6</v>
      </c>
      <c r="R3691">
        <v>9</v>
      </c>
      <c r="S3691">
        <v>7</v>
      </c>
      <c r="T3691">
        <v>100</v>
      </c>
      <c r="U3691">
        <v>0</v>
      </c>
      <c r="V3691">
        <v>0</v>
      </c>
      <c r="W3691">
        <v>1.0895931044830001</v>
      </c>
      <c r="X3691">
        <v>127.14576422341625</v>
      </c>
      <c r="Y3691">
        <v>0.45146663995513903</v>
      </c>
      <c r="Z3691">
        <v>0.38944515987737505</v>
      </c>
      <c r="AA3691">
        <v>24.756399632555308</v>
      </c>
      <c r="AB3691">
        <v>21.061319728840342</v>
      </c>
      <c r="AC3691">
        <v>0</v>
      </c>
      <c r="AD3691">
        <v>0</v>
      </c>
      <c r="AE3691">
        <v>174.89398848912739</v>
      </c>
    </row>
    <row r="3692" spans="1:31" x14ac:dyDescent="0.25">
      <c r="A3692">
        <v>2418860</v>
      </c>
      <c r="B3692">
        <v>1</v>
      </c>
      <c r="C3692" t="s">
        <v>80</v>
      </c>
      <c r="D3692" t="s">
        <v>96</v>
      </c>
      <c r="E3692" t="s">
        <v>162</v>
      </c>
      <c r="F3692" t="s">
        <v>8211</v>
      </c>
      <c r="G3692" t="s">
        <v>268</v>
      </c>
      <c r="H3692" t="s">
        <v>149</v>
      </c>
      <c r="I3692" t="s">
        <v>136</v>
      </c>
      <c r="J3692" t="s">
        <v>137</v>
      </c>
      <c r="K3692" t="s">
        <v>138</v>
      </c>
      <c r="L3692" t="s">
        <v>10825</v>
      </c>
      <c r="M3692" t="s">
        <v>10826</v>
      </c>
      <c r="N3692">
        <v>1.276944444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</row>
    <row r="3693" spans="1:31" x14ac:dyDescent="0.25">
      <c r="A3693">
        <v>2419524</v>
      </c>
      <c r="B3693">
        <v>1</v>
      </c>
      <c r="C3693" t="s">
        <v>81</v>
      </c>
      <c r="D3693" t="s">
        <v>121</v>
      </c>
      <c r="E3693" t="s">
        <v>162</v>
      </c>
      <c r="F3693" t="s">
        <v>10827</v>
      </c>
      <c r="G3693" t="s">
        <v>164</v>
      </c>
      <c r="H3693" t="s">
        <v>149</v>
      </c>
      <c r="I3693" t="s">
        <v>136</v>
      </c>
      <c r="J3693" t="s">
        <v>137</v>
      </c>
      <c r="K3693" t="s">
        <v>138</v>
      </c>
      <c r="L3693" t="s">
        <v>10828</v>
      </c>
      <c r="M3693" t="s">
        <v>10829</v>
      </c>
      <c r="N3693">
        <v>1.9727777769999999</v>
      </c>
      <c r="O3693">
        <v>0</v>
      </c>
      <c r="P3693">
        <v>5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0.83464672107428339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0.83464672107428339</v>
      </c>
    </row>
    <row r="3694" spans="1:31" x14ac:dyDescent="0.25">
      <c r="A3694">
        <v>2418883</v>
      </c>
      <c r="B3694">
        <v>1</v>
      </c>
      <c r="C3694" t="s">
        <v>80</v>
      </c>
      <c r="D3694" t="s">
        <v>83</v>
      </c>
      <c r="E3694" t="s">
        <v>146</v>
      </c>
      <c r="F3694" t="s">
        <v>10830</v>
      </c>
      <c r="G3694" t="s">
        <v>199</v>
      </c>
      <c r="H3694" t="s">
        <v>149</v>
      </c>
      <c r="I3694" t="s">
        <v>136</v>
      </c>
      <c r="J3694" t="s">
        <v>137</v>
      </c>
      <c r="K3694" t="s">
        <v>138</v>
      </c>
      <c r="L3694" t="s">
        <v>10831</v>
      </c>
      <c r="M3694" t="s">
        <v>10832</v>
      </c>
      <c r="N3694">
        <v>7.4924999999999997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32.314650629327879</v>
      </c>
      <c r="AC3694">
        <v>0</v>
      </c>
      <c r="AD3694">
        <v>0</v>
      </c>
      <c r="AE3694">
        <v>32.314650629327879</v>
      </c>
    </row>
    <row r="3695" spans="1:31" x14ac:dyDescent="0.25">
      <c r="A3695">
        <v>2419899</v>
      </c>
      <c r="B3695">
        <v>1</v>
      </c>
      <c r="C3695" t="s">
        <v>80</v>
      </c>
      <c r="D3695" t="s">
        <v>101</v>
      </c>
      <c r="E3695" t="s">
        <v>132</v>
      </c>
      <c r="F3695" t="s">
        <v>10833</v>
      </c>
      <c r="G3695" t="s">
        <v>143</v>
      </c>
      <c r="H3695" t="s">
        <v>135</v>
      </c>
      <c r="I3695" t="s">
        <v>136</v>
      </c>
      <c r="J3695" t="s">
        <v>137</v>
      </c>
      <c r="K3695" t="s">
        <v>138</v>
      </c>
      <c r="L3695" t="s">
        <v>10834</v>
      </c>
      <c r="M3695" t="s">
        <v>10835</v>
      </c>
      <c r="N3695">
        <v>0.50749999999999995</v>
      </c>
      <c r="O3695">
        <v>0</v>
      </c>
      <c r="P3695">
        <v>2208</v>
      </c>
      <c r="Q3695">
        <v>0</v>
      </c>
      <c r="R3695">
        <v>1</v>
      </c>
      <c r="S3695">
        <v>1</v>
      </c>
      <c r="T3695">
        <v>124</v>
      </c>
      <c r="U3695">
        <v>0</v>
      </c>
      <c r="V3695">
        <v>0</v>
      </c>
      <c r="W3695">
        <v>0</v>
      </c>
      <c r="X3695">
        <v>128.27344916996381</v>
      </c>
      <c r="Y3695">
        <v>0</v>
      </c>
      <c r="Z3695">
        <v>3.8509039469000007E-2</v>
      </c>
      <c r="AA3695">
        <v>1.8933607371014003</v>
      </c>
      <c r="AB3695">
        <v>46.612553749083098</v>
      </c>
      <c r="AC3695">
        <v>0</v>
      </c>
      <c r="AD3695">
        <v>0</v>
      </c>
      <c r="AE3695">
        <v>176.81787269561733</v>
      </c>
    </row>
    <row r="3696" spans="1:31" x14ac:dyDescent="0.25">
      <c r="A3696">
        <v>2419401</v>
      </c>
      <c r="B3696">
        <v>1</v>
      </c>
      <c r="C3696" t="s">
        <v>80</v>
      </c>
      <c r="D3696" t="s">
        <v>101</v>
      </c>
      <c r="E3696" t="s">
        <v>132</v>
      </c>
      <c r="F3696" t="s">
        <v>10836</v>
      </c>
      <c r="G3696" t="s">
        <v>143</v>
      </c>
      <c r="H3696" t="s">
        <v>135</v>
      </c>
      <c r="I3696" t="s">
        <v>136</v>
      </c>
      <c r="J3696" t="s">
        <v>137</v>
      </c>
      <c r="K3696" t="s">
        <v>138</v>
      </c>
      <c r="L3696" t="s">
        <v>10837</v>
      </c>
      <c r="M3696" t="s">
        <v>10838</v>
      </c>
      <c r="N3696">
        <v>2.2397222220000002</v>
      </c>
      <c r="O3696">
        <v>0</v>
      </c>
      <c r="P3696">
        <v>278</v>
      </c>
      <c r="Q3696">
        <v>0</v>
      </c>
      <c r="R3696">
        <v>0</v>
      </c>
      <c r="S3696">
        <v>0</v>
      </c>
      <c r="T3696">
        <v>5</v>
      </c>
      <c r="U3696">
        <v>0</v>
      </c>
      <c r="V3696">
        <v>0</v>
      </c>
      <c r="W3696">
        <v>0</v>
      </c>
      <c r="X3696">
        <v>72.574350227184382</v>
      </c>
      <c r="Y3696">
        <v>0</v>
      </c>
      <c r="Z3696">
        <v>0</v>
      </c>
      <c r="AA3696">
        <v>0</v>
      </c>
      <c r="AB3696">
        <v>9.8312237531357169</v>
      </c>
      <c r="AC3696">
        <v>0</v>
      </c>
      <c r="AD3696">
        <v>0</v>
      </c>
      <c r="AE3696">
        <v>82.405573980320099</v>
      </c>
    </row>
    <row r="3697" spans="1:31" x14ac:dyDescent="0.25">
      <c r="A3697">
        <v>2419550</v>
      </c>
      <c r="B3697">
        <v>1</v>
      </c>
      <c r="C3697" t="s">
        <v>81</v>
      </c>
      <c r="D3697" t="s">
        <v>114</v>
      </c>
      <c r="E3697" t="s">
        <v>146</v>
      </c>
      <c r="F3697" t="s">
        <v>10839</v>
      </c>
      <c r="G3697" t="s">
        <v>148</v>
      </c>
      <c r="H3697" t="s">
        <v>149</v>
      </c>
      <c r="I3697" t="s">
        <v>136</v>
      </c>
      <c r="J3697" t="s">
        <v>137</v>
      </c>
      <c r="K3697" t="s">
        <v>138</v>
      </c>
      <c r="L3697" t="s">
        <v>10840</v>
      </c>
      <c r="M3697" t="s">
        <v>10841</v>
      </c>
      <c r="N3697">
        <v>0.51111111099999995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1.1826839729333334E-3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1.1826839729333334E-3</v>
      </c>
    </row>
    <row r="3698" spans="1:31" x14ac:dyDescent="0.25">
      <c r="A3698">
        <v>2419381</v>
      </c>
      <c r="B3698">
        <v>1</v>
      </c>
      <c r="C3698" t="s">
        <v>80</v>
      </c>
      <c r="D3698" t="s">
        <v>83</v>
      </c>
      <c r="E3698" t="s">
        <v>132</v>
      </c>
      <c r="F3698" t="s">
        <v>10842</v>
      </c>
      <c r="G3698" t="s">
        <v>238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10843</v>
      </c>
      <c r="M3698" t="s">
        <v>10844</v>
      </c>
      <c r="N3698">
        <v>1.8091666660000001</v>
      </c>
      <c r="O3698">
        <v>0</v>
      </c>
      <c r="P3698">
        <v>344</v>
      </c>
      <c r="Q3698">
        <v>0</v>
      </c>
      <c r="R3698">
        <v>0</v>
      </c>
      <c r="S3698">
        <v>0</v>
      </c>
      <c r="T3698">
        <v>135</v>
      </c>
      <c r="U3698">
        <v>0</v>
      </c>
      <c r="V3698">
        <v>0</v>
      </c>
      <c r="W3698">
        <v>0</v>
      </c>
      <c r="X3698">
        <v>213.58432686676684</v>
      </c>
      <c r="Y3698">
        <v>0</v>
      </c>
      <c r="Z3698">
        <v>0</v>
      </c>
      <c r="AA3698">
        <v>0</v>
      </c>
      <c r="AB3698">
        <v>372.58959309298393</v>
      </c>
      <c r="AC3698">
        <v>0</v>
      </c>
      <c r="AD3698">
        <v>0</v>
      </c>
      <c r="AE3698">
        <v>586.17391995975072</v>
      </c>
    </row>
    <row r="3699" spans="1:31" x14ac:dyDescent="0.25">
      <c r="A3699">
        <v>2419481</v>
      </c>
      <c r="B3699">
        <v>1</v>
      </c>
      <c r="C3699" t="s">
        <v>80</v>
      </c>
      <c r="D3699" t="s">
        <v>108</v>
      </c>
      <c r="E3699" t="s">
        <v>132</v>
      </c>
      <c r="F3699" t="s">
        <v>10845</v>
      </c>
      <c r="G3699" t="s">
        <v>215</v>
      </c>
      <c r="H3699" t="s">
        <v>135</v>
      </c>
      <c r="I3699" t="s">
        <v>136</v>
      </c>
      <c r="J3699" t="s">
        <v>137</v>
      </c>
      <c r="K3699" t="s">
        <v>138</v>
      </c>
      <c r="L3699" t="s">
        <v>10846</v>
      </c>
      <c r="M3699" t="s">
        <v>10847</v>
      </c>
      <c r="N3699">
        <v>0.80388888800000002</v>
      </c>
      <c r="O3699">
        <v>0</v>
      </c>
      <c r="P3699">
        <v>29</v>
      </c>
      <c r="Q3699">
        <v>0</v>
      </c>
      <c r="R3699">
        <v>15</v>
      </c>
      <c r="S3699">
        <v>0</v>
      </c>
      <c r="T3699">
        <v>17</v>
      </c>
      <c r="U3699">
        <v>0</v>
      </c>
      <c r="V3699">
        <v>0</v>
      </c>
      <c r="W3699">
        <v>0</v>
      </c>
      <c r="X3699">
        <v>5.9637111024069176</v>
      </c>
      <c r="Y3699">
        <v>0</v>
      </c>
      <c r="Z3699">
        <v>0.40290041048999997</v>
      </c>
      <c r="AA3699">
        <v>0</v>
      </c>
      <c r="AB3699">
        <v>2.4050518206531661</v>
      </c>
      <c r="AC3699">
        <v>0</v>
      </c>
      <c r="AD3699">
        <v>0</v>
      </c>
      <c r="AE3699">
        <v>8.7716633335500838</v>
      </c>
    </row>
    <row r="3700" spans="1:31" x14ac:dyDescent="0.25">
      <c r="A3700">
        <v>2419089</v>
      </c>
      <c r="B3700">
        <v>1</v>
      </c>
      <c r="C3700" t="s">
        <v>80</v>
      </c>
      <c r="D3700" t="s">
        <v>95</v>
      </c>
      <c r="E3700" t="s">
        <v>152</v>
      </c>
      <c r="F3700" t="s">
        <v>10848</v>
      </c>
      <c r="G3700" t="s">
        <v>403</v>
      </c>
      <c r="H3700" t="s">
        <v>149</v>
      </c>
      <c r="I3700" t="s">
        <v>136</v>
      </c>
      <c r="J3700" t="s">
        <v>137</v>
      </c>
      <c r="K3700" t="s">
        <v>138</v>
      </c>
      <c r="L3700" t="s">
        <v>10849</v>
      </c>
      <c r="M3700" t="s">
        <v>10850</v>
      </c>
      <c r="N3700">
        <v>2.9569444439999999</v>
      </c>
      <c r="O3700">
        <v>0</v>
      </c>
      <c r="P3700">
        <v>40</v>
      </c>
      <c r="Q3700">
        <v>0</v>
      </c>
      <c r="R3700">
        <v>0</v>
      </c>
      <c r="S3700">
        <v>0</v>
      </c>
      <c r="T3700">
        <v>4</v>
      </c>
      <c r="U3700">
        <v>0</v>
      </c>
      <c r="V3700">
        <v>0</v>
      </c>
      <c r="W3700">
        <v>0</v>
      </c>
      <c r="X3700">
        <v>24.431565634052028</v>
      </c>
      <c r="Y3700">
        <v>0</v>
      </c>
      <c r="Z3700">
        <v>0</v>
      </c>
      <c r="AA3700">
        <v>0</v>
      </c>
      <c r="AB3700">
        <v>28.483369117271149</v>
      </c>
      <c r="AC3700">
        <v>0</v>
      </c>
      <c r="AD3700">
        <v>0</v>
      </c>
      <c r="AE3700">
        <v>52.914934751323173</v>
      </c>
    </row>
    <row r="3701" spans="1:31" x14ac:dyDescent="0.25">
      <c r="A3701">
        <v>2419779</v>
      </c>
      <c r="B3701">
        <v>1</v>
      </c>
      <c r="C3701" t="s">
        <v>80</v>
      </c>
      <c r="D3701" t="s">
        <v>97</v>
      </c>
      <c r="E3701" t="s">
        <v>174</v>
      </c>
      <c r="F3701" t="s">
        <v>10530</v>
      </c>
      <c r="G3701" t="s">
        <v>154</v>
      </c>
      <c r="H3701" t="s">
        <v>135</v>
      </c>
      <c r="I3701" t="s">
        <v>136</v>
      </c>
      <c r="J3701" t="s">
        <v>137</v>
      </c>
      <c r="K3701" t="s">
        <v>138</v>
      </c>
      <c r="L3701" t="s">
        <v>10851</v>
      </c>
      <c r="M3701" t="s">
        <v>10852</v>
      </c>
      <c r="N3701">
        <v>0.27361111100000002</v>
      </c>
      <c r="O3701">
        <v>1</v>
      </c>
      <c r="P3701">
        <v>523</v>
      </c>
      <c r="Q3701">
        <v>4</v>
      </c>
      <c r="R3701">
        <v>73</v>
      </c>
      <c r="S3701">
        <v>18</v>
      </c>
      <c r="T3701">
        <v>103</v>
      </c>
      <c r="U3701">
        <v>0</v>
      </c>
      <c r="V3701">
        <v>0</v>
      </c>
      <c r="W3701">
        <v>1.2288485941273333</v>
      </c>
      <c r="X3701">
        <v>42.701672000750797</v>
      </c>
      <c r="Y3701">
        <v>0.71529868533719454</v>
      </c>
      <c r="Z3701">
        <v>3.9088585685586228</v>
      </c>
      <c r="AA3701">
        <v>24.481923073738773</v>
      </c>
      <c r="AB3701">
        <v>15.228321444966246</v>
      </c>
      <c r="AC3701">
        <v>0</v>
      </c>
      <c r="AD3701">
        <v>0</v>
      </c>
      <c r="AE3701">
        <v>88.26492236747896</v>
      </c>
    </row>
    <row r="3702" spans="1:31" x14ac:dyDescent="0.25">
      <c r="A3702">
        <v>2418946</v>
      </c>
      <c r="B3702">
        <v>1</v>
      </c>
      <c r="C3702" t="s">
        <v>81</v>
      </c>
      <c r="D3702" t="s">
        <v>118</v>
      </c>
      <c r="E3702" t="s">
        <v>132</v>
      </c>
      <c r="F3702" t="s">
        <v>10853</v>
      </c>
      <c r="G3702" t="s">
        <v>215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10854</v>
      </c>
      <c r="M3702" t="s">
        <v>10855</v>
      </c>
      <c r="N3702">
        <v>2.0858333330000001</v>
      </c>
      <c r="O3702">
        <v>0</v>
      </c>
      <c r="P3702">
        <v>33</v>
      </c>
      <c r="Q3702">
        <v>0</v>
      </c>
      <c r="R3702">
        <v>5</v>
      </c>
      <c r="S3702">
        <v>0</v>
      </c>
      <c r="T3702">
        <v>1</v>
      </c>
      <c r="U3702">
        <v>0</v>
      </c>
      <c r="V3702">
        <v>0</v>
      </c>
      <c r="W3702">
        <v>0</v>
      </c>
      <c r="X3702">
        <v>10.500374612731731</v>
      </c>
      <c r="Y3702">
        <v>0</v>
      </c>
      <c r="Z3702">
        <v>0.62594722299154171</v>
      </c>
      <c r="AA3702">
        <v>0</v>
      </c>
      <c r="AB3702">
        <v>0</v>
      </c>
      <c r="AC3702">
        <v>0</v>
      </c>
      <c r="AD3702">
        <v>0</v>
      </c>
      <c r="AE3702">
        <v>11.126321835723273</v>
      </c>
    </row>
    <row r="3703" spans="1:31" x14ac:dyDescent="0.25">
      <c r="A3703">
        <v>2419301</v>
      </c>
      <c r="B3703">
        <v>1</v>
      </c>
      <c r="C3703" t="s">
        <v>81</v>
      </c>
      <c r="D3703" t="s">
        <v>123</v>
      </c>
      <c r="E3703" t="s">
        <v>146</v>
      </c>
      <c r="F3703" t="s">
        <v>10856</v>
      </c>
      <c r="G3703" t="s">
        <v>148</v>
      </c>
      <c r="H3703" t="s">
        <v>149</v>
      </c>
      <c r="I3703" t="s">
        <v>136</v>
      </c>
      <c r="J3703" t="s">
        <v>137</v>
      </c>
      <c r="K3703" t="s">
        <v>138</v>
      </c>
      <c r="L3703" t="s">
        <v>10857</v>
      </c>
      <c r="M3703" t="s">
        <v>10858</v>
      </c>
      <c r="N3703">
        <v>4.1530555549999999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0.86490366291764997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0.86490366291764997</v>
      </c>
    </row>
    <row r="3704" spans="1:31" x14ac:dyDescent="0.25">
      <c r="A3704">
        <v>2419338</v>
      </c>
      <c r="B3704">
        <v>1</v>
      </c>
      <c r="C3704" t="s">
        <v>80</v>
      </c>
      <c r="D3704" t="s">
        <v>101</v>
      </c>
      <c r="E3704" t="s">
        <v>132</v>
      </c>
      <c r="F3704" t="s">
        <v>10859</v>
      </c>
      <c r="G3704" t="s">
        <v>215</v>
      </c>
      <c r="H3704" t="s">
        <v>135</v>
      </c>
      <c r="I3704" t="s">
        <v>136</v>
      </c>
      <c r="J3704" t="s">
        <v>137</v>
      </c>
      <c r="K3704" t="s">
        <v>138</v>
      </c>
      <c r="L3704" t="s">
        <v>10860</v>
      </c>
      <c r="M3704" t="s">
        <v>10861</v>
      </c>
      <c r="N3704">
        <v>0.82666666600000005</v>
      </c>
      <c r="O3704">
        <v>0</v>
      </c>
      <c r="P3704">
        <v>161</v>
      </c>
      <c r="Q3704">
        <v>2</v>
      </c>
      <c r="R3704">
        <v>10</v>
      </c>
      <c r="S3704">
        <v>3</v>
      </c>
      <c r="T3704">
        <v>22</v>
      </c>
      <c r="U3704">
        <v>2</v>
      </c>
      <c r="V3704">
        <v>0</v>
      </c>
      <c r="W3704">
        <v>0</v>
      </c>
      <c r="X3704">
        <v>42.470740157201398</v>
      </c>
      <c r="Y3704">
        <v>1.3330699691560497</v>
      </c>
      <c r="Z3704">
        <v>1.92810713006155</v>
      </c>
      <c r="AA3704">
        <v>9.1652332496664339</v>
      </c>
      <c r="AB3704">
        <v>13.104875816077868</v>
      </c>
      <c r="AC3704">
        <v>197.43872981520838</v>
      </c>
      <c r="AD3704">
        <v>0</v>
      </c>
      <c r="AE3704">
        <v>265.44075613737169</v>
      </c>
    </row>
    <row r="3705" spans="1:31" x14ac:dyDescent="0.25">
      <c r="A3705">
        <v>2419003</v>
      </c>
      <c r="B3705">
        <v>1</v>
      </c>
      <c r="C3705" t="s">
        <v>80</v>
      </c>
      <c r="D3705" t="s">
        <v>89</v>
      </c>
      <c r="E3705" t="s">
        <v>132</v>
      </c>
      <c r="F3705" t="s">
        <v>4801</v>
      </c>
      <c r="G3705" t="s">
        <v>9739</v>
      </c>
      <c r="H3705" t="s">
        <v>135</v>
      </c>
      <c r="I3705" t="s">
        <v>136</v>
      </c>
      <c r="J3705" t="s">
        <v>137</v>
      </c>
      <c r="K3705" t="s">
        <v>138</v>
      </c>
      <c r="L3705" t="s">
        <v>10862</v>
      </c>
      <c r="M3705" t="s">
        <v>10863</v>
      </c>
      <c r="N3705">
        <v>3.5274999999999999</v>
      </c>
      <c r="O3705">
        <v>0</v>
      </c>
      <c r="P3705">
        <v>34</v>
      </c>
      <c r="Q3705">
        <v>0</v>
      </c>
      <c r="R3705">
        <v>37</v>
      </c>
      <c r="S3705">
        <v>4</v>
      </c>
      <c r="T3705">
        <v>3</v>
      </c>
      <c r="U3705">
        <v>0</v>
      </c>
      <c r="V3705">
        <v>0</v>
      </c>
      <c r="W3705">
        <v>0</v>
      </c>
      <c r="X3705">
        <v>55.527122253135133</v>
      </c>
      <c r="Y3705">
        <v>0</v>
      </c>
      <c r="Z3705">
        <v>20.280346215294852</v>
      </c>
      <c r="AA3705">
        <v>40.64346391332267</v>
      </c>
      <c r="AB3705">
        <v>12.032196293762894</v>
      </c>
      <c r="AC3705">
        <v>0</v>
      </c>
      <c r="AD3705">
        <v>0</v>
      </c>
      <c r="AE3705">
        <v>128.48312867551556</v>
      </c>
    </row>
    <row r="3706" spans="1:31" x14ac:dyDescent="0.25">
      <c r="A3706">
        <v>2419444</v>
      </c>
      <c r="B3706">
        <v>1</v>
      </c>
      <c r="C3706" t="s">
        <v>80</v>
      </c>
      <c r="D3706" t="s">
        <v>82</v>
      </c>
      <c r="E3706" t="s">
        <v>146</v>
      </c>
      <c r="F3706" t="s">
        <v>10864</v>
      </c>
      <c r="G3706" t="s">
        <v>148</v>
      </c>
      <c r="H3706" t="s">
        <v>149</v>
      </c>
      <c r="I3706" t="s">
        <v>136</v>
      </c>
      <c r="J3706" t="s">
        <v>137</v>
      </c>
      <c r="K3706" t="s">
        <v>138</v>
      </c>
      <c r="L3706" t="s">
        <v>10865</v>
      </c>
      <c r="M3706" t="s">
        <v>10866</v>
      </c>
      <c r="N3706">
        <v>4.4000000000000004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0.99204882373220005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0.99204882373220005</v>
      </c>
    </row>
    <row r="3707" spans="1:31" x14ac:dyDescent="0.25">
      <c r="A3707">
        <v>2419195</v>
      </c>
      <c r="B3707">
        <v>1</v>
      </c>
      <c r="C3707" t="s">
        <v>80</v>
      </c>
      <c r="D3707" t="s">
        <v>83</v>
      </c>
      <c r="E3707" t="s">
        <v>146</v>
      </c>
      <c r="F3707" t="s">
        <v>10867</v>
      </c>
      <c r="G3707" t="s">
        <v>148</v>
      </c>
      <c r="H3707" t="s">
        <v>149</v>
      </c>
      <c r="I3707" t="s">
        <v>136</v>
      </c>
      <c r="J3707" t="s">
        <v>137</v>
      </c>
      <c r="K3707" t="s">
        <v>138</v>
      </c>
      <c r="L3707" t="s">
        <v>10868</v>
      </c>
      <c r="M3707" t="s">
        <v>10869</v>
      </c>
      <c r="N3707">
        <v>2.7636111109999999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2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5.3787187938944827</v>
      </c>
      <c r="AC3707">
        <v>0</v>
      </c>
      <c r="AD3707">
        <v>0</v>
      </c>
      <c r="AE3707">
        <v>5.3787187938944827</v>
      </c>
    </row>
    <row r="3708" spans="1:31" x14ac:dyDescent="0.25">
      <c r="A3708">
        <v>2419865</v>
      </c>
      <c r="B3708">
        <v>1</v>
      </c>
      <c r="C3708" t="s">
        <v>80</v>
      </c>
      <c r="D3708" t="s">
        <v>105</v>
      </c>
      <c r="E3708" t="s">
        <v>146</v>
      </c>
      <c r="F3708" t="s">
        <v>10870</v>
      </c>
      <c r="G3708" t="s">
        <v>282</v>
      </c>
      <c r="H3708" t="s">
        <v>149</v>
      </c>
      <c r="I3708" t="s">
        <v>136</v>
      </c>
      <c r="J3708" t="s">
        <v>137</v>
      </c>
      <c r="K3708" t="s">
        <v>138</v>
      </c>
      <c r="L3708" t="s">
        <v>10871</v>
      </c>
      <c r="M3708" t="s">
        <v>10872</v>
      </c>
      <c r="N3708">
        <v>0.74916666600000004</v>
      </c>
      <c r="O3708">
        <v>0</v>
      </c>
      <c r="P3708">
        <v>34</v>
      </c>
      <c r="Q3708">
        <v>0</v>
      </c>
      <c r="R3708">
        <v>0</v>
      </c>
      <c r="S3708">
        <v>0</v>
      </c>
      <c r="T3708">
        <v>1</v>
      </c>
      <c r="U3708">
        <v>0</v>
      </c>
      <c r="V3708">
        <v>0</v>
      </c>
      <c r="W3708">
        <v>0</v>
      </c>
      <c r="X3708">
        <v>5.2289864930657481</v>
      </c>
      <c r="Y3708">
        <v>0</v>
      </c>
      <c r="Z3708">
        <v>0</v>
      </c>
      <c r="AA3708">
        <v>0</v>
      </c>
      <c r="AB3708">
        <v>1.9042802668000004E-2</v>
      </c>
      <c r="AC3708">
        <v>0</v>
      </c>
      <c r="AD3708">
        <v>0</v>
      </c>
      <c r="AE3708">
        <v>5.2480292957337484</v>
      </c>
    </row>
    <row r="3709" spans="1:31" x14ac:dyDescent="0.25">
      <c r="A3709">
        <v>2418869</v>
      </c>
      <c r="B3709">
        <v>1</v>
      </c>
      <c r="C3709" t="s">
        <v>80</v>
      </c>
      <c r="D3709" t="s">
        <v>103</v>
      </c>
      <c r="E3709" t="s">
        <v>146</v>
      </c>
      <c r="F3709" t="s">
        <v>10873</v>
      </c>
      <c r="G3709" t="s">
        <v>296</v>
      </c>
      <c r="H3709" t="s">
        <v>149</v>
      </c>
      <c r="I3709" t="s">
        <v>136</v>
      </c>
      <c r="J3709" t="s">
        <v>137</v>
      </c>
      <c r="K3709" t="s">
        <v>138</v>
      </c>
      <c r="L3709" t="s">
        <v>10874</v>
      </c>
      <c r="M3709" t="s">
        <v>10875</v>
      </c>
      <c r="N3709">
        <v>0.93527777700000003</v>
      </c>
      <c r="O3709">
        <v>0</v>
      </c>
      <c r="P3709">
        <v>2</v>
      </c>
      <c r="Q3709">
        <v>0</v>
      </c>
      <c r="R3709">
        <v>0</v>
      </c>
      <c r="S3709">
        <v>0</v>
      </c>
      <c r="T3709">
        <v>4</v>
      </c>
      <c r="U3709">
        <v>0</v>
      </c>
      <c r="V3709">
        <v>0</v>
      </c>
      <c r="W3709">
        <v>0</v>
      </c>
      <c r="X3709">
        <v>1.0786522254993334</v>
      </c>
      <c r="Y3709">
        <v>0</v>
      </c>
      <c r="Z3709">
        <v>0</v>
      </c>
      <c r="AA3709">
        <v>0</v>
      </c>
      <c r="AB3709">
        <v>1.0697948025385833</v>
      </c>
      <c r="AC3709">
        <v>0</v>
      </c>
      <c r="AD3709">
        <v>0</v>
      </c>
      <c r="AE3709">
        <v>2.1484470280379169</v>
      </c>
    </row>
    <row r="3710" spans="1:31" x14ac:dyDescent="0.25">
      <c r="A3710">
        <v>2418846</v>
      </c>
      <c r="B3710">
        <v>1</v>
      </c>
      <c r="C3710" t="s">
        <v>81</v>
      </c>
      <c r="D3710" t="s">
        <v>128</v>
      </c>
      <c r="E3710" t="s">
        <v>174</v>
      </c>
      <c r="F3710" t="s">
        <v>10876</v>
      </c>
      <c r="G3710" t="s">
        <v>143</v>
      </c>
      <c r="H3710" t="s">
        <v>135</v>
      </c>
      <c r="I3710" t="s">
        <v>136</v>
      </c>
      <c r="J3710" t="s">
        <v>137</v>
      </c>
      <c r="K3710" t="s">
        <v>138</v>
      </c>
      <c r="L3710" t="s">
        <v>10877</v>
      </c>
      <c r="M3710" t="s">
        <v>10878</v>
      </c>
      <c r="N3710">
        <v>0.36027777700000002</v>
      </c>
      <c r="O3710">
        <v>68</v>
      </c>
      <c r="P3710">
        <v>4940</v>
      </c>
      <c r="Q3710">
        <v>541</v>
      </c>
      <c r="R3710">
        <v>381</v>
      </c>
      <c r="S3710">
        <v>55</v>
      </c>
      <c r="T3710">
        <v>515</v>
      </c>
      <c r="U3710">
        <v>4</v>
      </c>
      <c r="V3710">
        <v>0</v>
      </c>
      <c r="W3710">
        <v>5.1468948304830979</v>
      </c>
      <c r="X3710">
        <v>271.73403983848084</v>
      </c>
      <c r="Y3710">
        <v>40.209594053966015</v>
      </c>
      <c r="Z3710">
        <v>24.540352547544927</v>
      </c>
      <c r="AA3710">
        <v>236.87486254986155</v>
      </c>
      <c r="AB3710">
        <v>101.04808252061122</v>
      </c>
      <c r="AC3710">
        <v>145.24996235927509</v>
      </c>
      <c r="AD3710">
        <v>0</v>
      </c>
      <c r="AE3710">
        <v>824.80378870022264</v>
      </c>
    </row>
    <row r="3711" spans="1:31" x14ac:dyDescent="0.25">
      <c r="A3711">
        <v>2419510</v>
      </c>
      <c r="B3711">
        <v>1</v>
      </c>
      <c r="C3711" t="s">
        <v>80</v>
      </c>
      <c r="D3711" t="s">
        <v>97</v>
      </c>
      <c r="E3711" t="s">
        <v>141</v>
      </c>
      <c r="F3711" t="s">
        <v>10340</v>
      </c>
      <c r="G3711" t="s">
        <v>143</v>
      </c>
      <c r="H3711" t="s">
        <v>135</v>
      </c>
      <c r="I3711" t="s">
        <v>136</v>
      </c>
      <c r="J3711" t="s">
        <v>137</v>
      </c>
      <c r="K3711" t="s">
        <v>138</v>
      </c>
      <c r="L3711" t="s">
        <v>10879</v>
      </c>
      <c r="M3711" t="s">
        <v>10880</v>
      </c>
      <c r="N3711">
        <v>0.68138888799999997</v>
      </c>
      <c r="O3711">
        <v>4</v>
      </c>
      <c r="P3711">
        <v>359</v>
      </c>
      <c r="Q3711">
        <v>5</v>
      </c>
      <c r="R3711">
        <v>67</v>
      </c>
      <c r="S3711">
        <v>9</v>
      </c>
      <c r="T3711">
        <v>47</v>
      </c>
      <c r="U3711">
        <v>1</v>
      </c>
      <c r="V3711">
        <v>0</v>
      </c>
      <c r="W3711">
        <v>172.94451716319514</v>
      </c>
      <c r="X3711">
        <v>116.96629164228014</v>
      </c>
      <c r="Y3711">
        <v>267.3256280368899</v>
      </c>
      <c r="Z3711">
        <v>3.6791997149822677</v>
      </c>
      <c r="AA3711">
        <v>10.670784977774453</v>
      </c>
      <c r="AB3711">
        <v>35.958033194758784</v>
      </c>
      <c r="AC3711">
        <v>66.898879371216267</v>
      </c>
      <c r="AD3711">
        <v>0</v>
      </c>
      <c r="AE3711">
        <v>674.44333410109698</v>
      </c>
    </row>
    <row r="3712" spans="1:31" x14ac:dyDescent="0.25">
      <c r="A3712">
        <v>2419556</v>
      </c>
      <c r="B3712">
        <v>1</v>
      </c>
      <c r="C3712" t="s">
        <v>80</v>
      </c>
      <c r="D3712" t="s">
        <v>100</v>
      </c>
      <c r="E3712" t="s">
        <v>174</v>
      </c>
      <c r="F3712" t="s">
        <v>986</v>
      </c>
      <c r="G3712" t="s">
        <v>143</v>
      </c>
      <c r="H3712" t="s">
        <v>135</v>
      </c>
      <c r="I3712" t="s">
        <v>136</v>
      </c>
      <c r="J3712" t="s">
        <v>137</v>
      </c>
      <c r="K3712" t="s">
        <v>138</v>
      </c>
      <c r="L3712" t="s">
        <v>10881</v>
      </c>
      <c r="M3712" t="s">
        <v>10882</v>
      </c>
      <c r="N3712">
        <v>1.454722222</v>
      </c>
      <c r="O3712">
        <v>1</v>
      </c>
      <c r="P3712">
        <v>375</v>
      </c>
      <c r="Q3712">
        <v>178</v>
      </c>
      <c r="R3712">
        <v>206</v>
      </c>
      <c r="S3712">
        <v>12</v>
      </c>
      <c r="T3712">
        <v>47</v>
      </c>
      <c r="U3712">
        <v>2</v>
      </c>
      <c r="V3712">
        <v>0</v>
      </c>
      <c r="W3712">
        <v>1.4107778999176501</v>
      </c>
      <c r="X3712">
        <v>172.08189320259044</v>
      </c>
      <c r="Y3712">
        <v>115.32024330735698</v>
      </c>
      <c r="Z3712">
        <v>29.014925619953779</v>
      </c>
      <c r="AA3712">
        <v>22.782552049367276</v>
      </c>
      <c r="AB3712">
        <v>44.347154947007091</v>
      </c>
      <c r="AC3712">
        <v>289.34233717713448</v>
      </c>
      <c r="AD3712">
        <v>0</v>
      </c>
      <c r="AE3712">
        <v>674.29988420332768</v>
      </c>
    </row>
    <row r="3713" spans="1:31" x14ac:dyDescent="0.25">
      <c r="A3713">
        <v>2419038</v>
      </c>
      <c r="B3713">
        <v>1</v>
      </c>
      <c r="C3713" t="s">
        <v>81</v>
      </c>
      <c r="D3713" t="s">
        <v>121</v>
      </c>
      <c r="E3713" t="s">
        <v>132</v>
      </c>
      <c r="F3713" t="s">
        <v>10883</v>
      </c>
      <c r="G3713" t="s">
        <v>215</v>
      </c>
      <c r="H3713" t="s">
        <v>135</v>
      </c>
      <c r="I3713" t="s">
        <v>136</v>
      </c>
      <c r="J3713" t="s">
        <v>137</v>
      </c>
      <c r="K3713" t="s">
        <v>138</v>
      </c>
      <c r="L3713" t="s">
        <v>10884</v>
      </c>
      <c r="M3713" t="s">
        <v>10885</v>
      </c>
      <c r="N3713">
        <v>2.198611111</v>
      </c>
      <c r="O3713">
        <v>0</v>
      </c>
      <c r="P3713">
        <v>62</v>
      </c>
      <c r="Q3713">
        <v>1</v>
      </c>
      <c r="R3713">
        <v>6</v>
      </c>
      <c r="S3713">
        <v>1</v>
      </c>
      <c r="T3713">
        <v>3</v>
      </c>
      <c r="U3713">
        <v>0</v>
      </c>
      <c r="V3713">
        <v>0</v>
      </c>
      <c r="W3713">
        <v>0</v>
      </c>
      <c r="X3713">
        <v>15.535587402076336</v>
      </c>
      <c r="Y3713">
        <v>0.83166754548249999</v>
      </c>
      <c r="Z3713">
        <v>2.3869241429965555</v>
      </c>
      <c r="AA3713">
        <v>3.5962473803035557</v>
      </c>
      <c r="AB3713">
        <v>0.2796805762215</v>
      </c>
      <c r="AC3713">
        <v>0</v>
      </c>
      <c r="AD3713">
        <v>0</v>
      </c>
      <c r="AE3713">
        <v>22.63010704708045</v>
      </c>
    </row>
    <row r="3714" spans="1:31" x14ac:dyDescent="0.25">
      <c r="A3714">
        <v>2419702</v>
      </c>
      <c r="B3714">
        <v>1</v>
      </c>
      <c r="C3714" t="s">
        <v>80</v>
      </c>
      <c r="D3714" t="s">
        <v>83</v>
      </c>
      <c r="E3714" t="s">
        <v>146</v>
      </c>
      <c r="F3714" t="s">
        <v>10886</v>
      </c>
      <c r="G3714" t="s">
        <v>148</v>
      </c>
      <c r="H3714" t="s">
        <v>149</v>
      </c>
      <c r="I3714" t="s">
        <v>136</v>
      </c>
      <c r="J3714" t="s">
        <v>137</v>
      </c>
      <c r="K3714" t="s">
        <v>138</v>
      </c>
      <c r="L3714" t="s">
        <v>10887</v>
      </c>
      <c r="M3714" t="s">
        <v>10888</v>
      </c>
      <c r="N3714">
        <v>1.4811111109999999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0.31515885718860837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0.31515885718860837</v>
      </c>
    </row>
    <row r="3715" spans="1:31" x14ac:dyDescent="0.25">
      <c r="A3715">
        <v>2419725</v>
      </c>
      <c r="B3715">
        <v>1</v>
      </c>
      <c r="C3715" t="s">
        <v>80</v>
      </c>
      <c r="D3715" t="s">
        <v>93</v>
      </c>
      <c r="E3715" t="s">
        <v>162</v>
      </c>
      <c r="F3715" t="s">
        <v>10889</v>
      </c>
      <c r="G3715" t="s">
        <v>164</v>
      </c>
      <c r="H3715" t="s">
        <v>149</v>
      </c>
      <c r="I3715" t="s">
        <v>136</v>
      </c>
      <c r="J3715" t="s">
        <v>137</v>
      </c>
      <c r="K3715" t="s">
        <v>138</v>
      </c>
      <c r="L3715" t="s">
        <v>10890</v>
      </c>
      <c r="M3715" t="s">
        <v>10891</v>
      </c>
      <c r="N3715">
        <v>3.0336111109999999</v>
      </c>
      <c r="O3715">
        <v>0</v>
      </c>
      <c r="P3715">
        <v>6</v>
      </c>
      <c r="Q3715">
        <v>0</v>
      </c>
      <c r="R3715">
        <v>11</v>
      </c>
      <c r="S3715">
        <v>0</v>
      </c>
      <c r="T3715">
        <v>3</v>
      </c>
      <c r="U3715">
        <v>0</v>
      </c>
      <c r="V3715">
        <v>0</v>
      </c>
      <c r="W3715">
        <v>0</v>
      </c>
      <c r="X3715">
        <v>8.690596153064801</v>
      </c>
      <c r="Y3715">
        <v>0</v>
      </c>
      <c r="Z3715">
        <v>5.2901523868483498</v>
      </c>
      <c r="AA3715">
        <v>0</v>
      </c>
      <c r="AB3715">
        <v>4.0604877557826109</v>
      </c>
      <c r="AC3715">
        <v>0</v>
      </c>
      <c r="AD3715">
        <v>0</v>
      </c>
      <c r="AE3715">
        <v>18.041236295695761</v>
      </c>
    </row>
    <row r="3716" spans="1:31" x14ac:dyDescent="0.25">
      <c r="A3716">
        <v>2418829</v>
      </c>
      <c r="B3716">
        <v>1</v>
      </c>
      <c r="C3716" t="s">
        <v>80</v>
      </c>
      <c r="D3716" t="s">
        <v>90</v>
      </c>
      <c r="E3716" t="s">
        <v>146</v>
      </c>
      <c r="F3716" t="s">
        <v>10892</v>
      </c>
      <c r="G3716" t="s">
        <v>282</v>
      </c>
      <c r="H3716" t="s">
        <v>149</v>
      </c>
      <c r="I3716" t="s">
        <v>136</v>
      </c>
      <c r="J3716" t="s">
        <v>137</v>
      </c>
      <c r="K3716" t="s">
        <v>138</v>
      </c>
      <c r="L3716" t="s">
        <v>10893</v>
      </c>
      <c r="M3716" t="s">
        <v>10894</v>
      </c>
      <c r="N3716">
        <v>2.5022222219999999</v>
      </c>
      <c r="O3716">
        <v>0</v>
      </c>
      <c r="P3716">
        <v>9</v>
      </c>
      <c r="Q3716">
        <v>0</v>
      </c>
      <c r="R3716">
        <v>0</v>
      </c>
      <c r="S3716">
        <v>0</v>
      </c>
      <c r="T3716">
        <v>1</v>
      </c>
      <c r="U3716">
        <v>0</v>
      </c>
      <c r="V3716">
        <v>0</v>
      </c>
      <c r="W3716">
        <v>0</v>
      </c>
      <c r="X3716">
        <v>9.5822140834683758</v>
      </c>
      <c r="Y3716">
        <v>0</v>
      </c>
      <c r="Z3716">
        <v>0</v>
      </c>
      <c r="AA3716">
        <v>0</v>
      </c>
      <c r="AB3716">
        <v>0.78513630362678333</v>
      </c>
      <c r="AC3716">
        <v>0</v>
      </c>
      <c r="AD3716">
        <v>0</v>
      </c>
      <c r="AE3716">
        <v>10.36735038709516</v>
      </c>
    </row>
    <row r="3717" spans="1:31" x14ac:dyDescent="0.25">
      <c r="A3717">
        <v>2419078</v>
      </c>
      <c r="B3717">
        <v>1</v>
      </c>
      <c r="C3717" t="s">
        <v>80</v>
      </c>
      <c r="D3717" t="s">
        <v>105</v>
      </c>
      <c r="E3717" t="s">
        <v>174</v>
      </c>
      <c r="F3717" t="s">
        <v>10895</v>
      </c>
      <c r="G3717" t="s">
        <v>9739</v>
      </c>
      <c r="H3717" t="s">
        <v>135</v>
      </c>
      <c r="I3717" t="s">
        <v>136</v>
      </c>
      <c r="J3717" t="s">
        <v>137</v>
      </c>
      <c r="K3717" t="s">
        <v>138</v>
      </c>
      <c r="L3717" t="s">
        <v>10896</v>
      </c>
      <c r="M3717" t="s">
        <v>10897</v>
      </c>
      <c r="N3717">
        <v>4.8702777770000001</v>
      </c>
      <c r="O3717">
        <v>1</v>
      </c>
      <c r="P3717">
        <v>300</v>
      </c>
      <c r="Q3717">
        <v>2</v>
      </c>
      <c r="R3717">
        <v>19</v>
      </c>
      <c r="S3717">
        <v>15</v>
      </c>
      <c r="T3717">
        <v>65</v>
      </c>
      <c r="U3717">
        <v>4</v>
      </c>
      <c r="V3717">
        <v>0</v>
      </c>
      <c r="W3717">
        <v>5.4089675132065924</v>
      </c>
      <c r="X3717">
        <v>281.70322486164707</v>
      </c>
      <c r="Y3717">
        <v>12.774138123183468</v>
      </c>
      <c r="Z3717">
        <v>9.5158340940973893</v>
      </c>
      <c r="AA3717">
        <v>732.79384381785462</v>
      </c>
      <c r="AB3717">
        <v>335.39915509680208</v>
      </c>
      <c r="AC3717">
        <v>365.68555494962868</v>
      </c>
      <c r="AD3717">
        <v>0</v>
      </c>
      <c r="AE3717">
        <v>1743.2807184564199</v>
      </c>
    </row>
    <row r="3718" spans="1:31" x14ac:dyDescent="0.25">
      <c r="A3718">
        <v>2419410</v>
      </c>
      <c r="B3718">
        <v>1</v>
      </c>
      <c r="C3718" t="s">
        <v>81</v>
      </c>
      <c r="D3718" t="s">
        <v>126</v>
      </c>
      <c r="E3718" t="s">
        <v>146</v>
      </c>
      <c r="F3718" t="s">
        <v>10898</v>
      </c>
      <c r="G3718" t="s">
        <v>148</v>
      </c>
      <c r="H3718" t="s">
        <v>149</v>
      </c>
      <c r="I3718" t="s">
        <v>136</v>
      </c>
      <c r="J3718" t="s">
        <v>137</v>
      </c>
      <c r="K3718" t="s">
        <v>138</v>
      </c>
      <c r="L3718" t="s">
        <v>10899</v>
      </c>
      <c r="M3718" t="s">
        <v>10900</v>
      </c>
      <c r="N3718">
        <v>0.94</v>
      </c>
      <c r="O3718">
        <v>0</v>
      </c>
      <c r="P3718">
        <v>2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0.57688118930831667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0.57688118930831667</v>
      </c>
    </row>
    <row r="3719" spans="1:31" x14ac:dyDescent="0.25">
      <c r="A3719">
        <v>2419765</v>
      </c>
      <c r="B3719">
        <v>1</v>
      </c>
      <c r="C3719" t="s">
        <v>81</v>
      </c>
      <c r="D3719" t="s">
        <v>128</v>
      </c>
      <c r="E3719" t="s">
        <v>146</v>
      </c>
      <c r="F3719" t="s">
        <v>10901</v>
      </c>
      <c r="G3719" t="s">
        <v>148</v>
      </c>
      <c r="H3719" t="s">
        <v>149</v>
      </c>
      <c r="I3719" t="s">
        <v>136</v>
      </c>
      <c r="J3719" t="s">
        <v>137</v>
      </c>
      <c r="K3719" t="s">
        <v>138</v>
      </c>
      <c r="L3719" t="s">
        <v>10902</v>
      </c>
      <c r="M3719" t="s">
        <v>10903</v>
      </c>
      <c r="N3719">
        <v>3.3661111109999999</v>
      </c>
      <c r="O3719">
        <v>0</v>
      </c>
      <c r="P3719">
        <v>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0.49477171244809171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0.49477171244809171</v>
      </c>
    </row>
    <row r="3720" spans="1:31" x14ac:dyDescent="0.25">
      <c r="A3720">
        <v>2419470</v>
      </c>
      <c r="B3720">
        <v>1</v>
      </c>
      <c r="C3720" t="s">
        <v>80</v>
      </c>
      <c r="D3720" t="s">
        <v>105</v>
      </c>
      <c r="E3720" t="s">
        <v>132</v>
      </c>
      <c r="F3720" t="s">
        <v>8973</v>
      </c>
      <c r="G3720" t="s">
        <v>215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10904</v>
      </c>
      <c r="M3720" t="s">
        <v>10905</v>
      </c>
      <c r="N3720">
        <v>3.9933333329999998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22</v>
      </c>
      <c r="U3720">
        <v>0</v>
      </c>
      <c r="V3720">
        <v>7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160.21248356952492</v>
      </c>
      <c r="AC3720">
        <v>0</v>
      </c>
      <c r="AD3720">
        <v>452.42065071600177</v>
      </c>
      <c r="AE3720">
        <v>612.63313428552669</v>
      </c>
    </row>
    <row r="3721" spans="1:31" x14ac:dyDescent="0.25">
      <c r="A3721">
        <v>2419364</v>
      </c>
      <c r="B3721">
        <v>1</v>
      </c>
      <c r="C3721" t="s">
        <v>80</v>
      </c>
      <c r="D3721" t="s">
        <v>105</v>
      </c>
      <c r="E3721" t="s">
        <v>141</v>
      </c>
      <c r="F3721" t="s">
        <v>3341</v>
      </c>
      <c r="G3721" t="s">
        <v>143</v>
      </c>
      <c r="H3721" t="s">
        <v>135</v>
      </c>
      <c r="I3721" t="s">
        <v>136</v>
      </c>
      <c r="J3721" t="s">
        <v>137</v>
      </c>
      <c r="K3721" t="s">
        <v>138</v>
      </c>
      <c r="L3721" t="s">
        <v>10906</v>
      </c>
      <c r="M3721" t="s">
        <v>10907</v>
      </c>
      <c r="N3721">
        <v>5.9569444440000003</v>
      </c>
      <c r="O3721">
        <v>1</v>
      </c>
      <c r="P3721">
        <v>2</v>
      </c>
      <c r="Q3721">
        <v>0</v>
      </c>
      <c r="R3721">
        <v>2</v>
      </c>
      <c r="S3721">
        <v>9</v>
      </c>
      <c r="T3721">
        <v>6</v>
      </c>
      <c r="U3721">
        <v>1</v>
      </c>
      <c r="V3721">
        <v>0</v>
      </c>
      <c r="W3721">
        <v>25.688306720630038</v>
      </c>
      <c r="X3721">
        <v>3.7260684980305667</v>
      </c>
      <c r="Y3721">
        <v>0</v>
      </c>
      <c r="Z3721">
        <v>3.6261318287923086</v>
      </c>
      <c r="AA3721">
        <v>215.95822070245652</v>
      </c>
      <c r="AB3721">
        <v>83.16010098471078</v>
      </c>
      <c r="AC3721">
        <v>592.98634301852178</v>
      </c>
      <c r="AD3721">
        <v>0</v>
      </c>
      <c r="AE3721">
        <v>925.14517175314199</v>
      </c>
    </row>
    <row r="3722" spans="1:31" x14ac:dyDescent="0.25">
      <c r="A3722">
        <v>2419032</v>
      </c>
      <c r="B3722">
        <v>1</v>
      </c>
      <c r="C3722" t="s">
        <v>81</v>
      </c>
      <c r="D3722" t="s">
        <v>112</v>
      </c>
      <c r="E3722" t="s">
        <v>132</v>
      </c>
      <c r="F3722" t="s">
        <v>10908</v>
      </c>
      <c r="G3722" t="s">
        <v>215</v>
      </c>
      <c r="H3722" t="s">
        <v>135</v>
      </c>
      <c r="I3722" t="s">
        <v>136</v>
      </c>
      <c r="J3722" t="s">
        <v>137</v>
      </c>
      <c r="K3722" t="s">
        <v>138</v>
      </c>
      <c r="L3722" t="s">
        <v>10909</v>
      </c>
      <c r="M3722" t="s">
        <v>10910</v>
      </c>
      <c r="N3722">
        <v>3.131388888</v>
      </c>
      <c r="O3722">
        <v>0</v>
      </c>
      <c r="P3722">
        <v>16</v>
      </c>
      <c r="Q3722">
        <v>0</v>
      </c>
      <c r="R3722">
        <v>1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</row>
    <row r="3723" spans="1:31" x14ac:dyDescent="0.25">
      <c r="A3723">
        <v>2418637</v>
      </c>
      <c r="B3723">
        <v>1</v>
      </c>
      <c r="C3723" t="s">
        <v>80</v>
      </c>
      <c r="D3723" t="s">
        <v>101</v>
      </c>
      <c r="E3723" t="s">
        <v>162</v>
      </c>
      <c r="F3723" t="s">
        <v>10911</v>
      </c>
      <c r="G3723" t="s">
        <v>154</v>
      </c>
      <c r="H3723" t="s">
        <v>149</v>
      </c>
      <c r="I3723" t="s">
        <v>136</v>
      </c>
      <c r="J3723" t="s">
        <v>137</v>
      </c>
      <c r="K3723" t="s">
        <v>138</v>
      </c>
      <c r="L3723" t="s">
        <v>10912</v>
      </c>
      <c r="M3723" t="s">
        <v>10913</v>
      </c>
      <c r="N3723">
        <v>0.247777777</v>
      </c>
      <c r="O3723">
        <v>0</v>
      </c>
      <c r="P3723">
        <v>52</v>
      </c>
      <c r="Q3723">
        <v>0</v>
      </c>
      <c r="R3723">
        <v>0</v>
      </c>
      <c r="S3723">
        <v>0</v>
      </c>
      <c r="T3723">
        <v>8</v>
      </c>
      <c r="U3723">
        <v>0</v>
      </c>
      <c r="V3723">
        <v>0</v>
      </c>
      <c r="W3723">
        <v>0</v>
      </c>
      <c r="X3723">
        <v>2.2737248392280329</v>
      </c>
      <c r="Y3723">
        <v>0</v>
      </c>
      <c r="Z3723">
        <v>0</v>
      </c>
      <c r="AA3723">
        <v>0</v>
      </c>
      <c r="AB3723">
        <v>1.4301958608974004</v>
      </c>
      <c r="AC3723">
        <v>0</v>
      </c>
      <c r="AD3723">
        <v>0</v>
      </c>
      <c r="AE3723">
        <v>3.7039207001254333</v>
      </c>
    </row>
    <row r="3724" spans="1:31" x14ac:dyDescent="0.25">
      <c r="A3724">
        <v>2419719</v>
      </c>
      <c r="B3724">
        <v>1</v>
      </c>
      <c r="C3724" t="s">
        <v>80</v>
      </c>
      <c r="D3724" t="s">
        <v>93</v>
      </c>
      <c r="E3724" t="s">
        <v>146</v>
      </c>
      <c r="F3724" t="s">
        <v>10914</v>
      </c>
      <c r="G3724" t="s">
        <v>148</v>
      </c>
      <c r="H3724" t="s">
        <v>149</v>
      </c>
      <c r="I3724" t="s">
        <v>136</v>
      </c>
      <c r="J3724" t="s">
        <v>137</v>
      </c>
      <c r="K3724" t="s">
        <v>138</v>
      </c>
      <c r="L3724" t="s">
        <v>10915</v>
      </c>
      <c r="M3724" t="s">
        <v>10916</v>
      </c>
      <c r="N3724">
        <v>5.6636111109999998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1.0484265718018169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1.0484265718018169</v>
      </c>
    </row>
    <row r="3725" spans="1:31" x14ac:dyDescent="0.25">
      <c r="A3725">
        <v>2418969</v>
      </c>
      <c r="B3725">
        <v>1</v>
      </c>
      <c r="C3725" t="s">
        <v>80</v>
      </c>
      <c r="D3725" t="s">
        <v>96</v>
      </c>
      <c r="E3725" t="s">
        <v>132</v>
      </c>
      <c r="F3725" t="s">
        <v>10003</v>
      </c>
      <c r="G3725" t="s">
        <v>143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10917</v>
      </c>
      <c r="M3725" t="s">
        <v>10918</v>
      </c>
      <c r="N3725">
        <v>1.2297222219999999</v>
      </c>
      <c r="O3725">
        <v>2</v>
      </c>
      <c r="P3725">
        <v>984</v>
      </c>
      <c r="Q3725">
        <v>5</v>
      </c>
      <c r="R3725">
        <v>6</v>
      </c>
      <c r="S3725">
        <v>7</v>
      </c>
      <c r="T3725">
        <v>145</v>
      </c>
      <c r="U3725">
        <v>1</v>
      </c>
      <c r="V3725">
        <v>0</v>
      </c>
      <c r="W3725">
        <v>5.2420481663145262</v>
      </c>
      <c r="X3725">
        <v>350.1158593329294</v>
      </c>
      <c r="Y3725">
        <v>5.8533050451178505</v>
      </c>
      <c r="Z3725">
        <v>3.1614183833781246</v>
      </c>
      <c r="AA3725">
        <v>82.617354178445808</v>
      </c>
      <c r="AB3725">
        <v>196.9172549992216</v>
      </c>
      <c r="AC3725">
        <v>60.233497542717302</v>
      </c>
      <c r="AD3725">
        <v>0</v>
      </c>
      <c r="AE3725">
        <v>704.14073764812451</v>
      </c>
    </row>
    <row r="3726" spans="1:31" x14ac:dyDescent="0.25">
      <c r="A3726">
        <v>2419662</v>
      </c>
      <c r="B3726">
        <v>1</v>
      </c>
      <c r="C3726" t="s">
        <v>81</v>
      </c>
      <c r="D3726" t="s">
        <v>113</v>
      </c>
      <c r="E3726" t="s">
        <v>162</v>
      </c>
      <c r="F3726" t="s">
        <v>10919</v>
      </c>
      <c r="G3726" t="s">
        <v>164</v>
      </c>
      <c r="H3726" t="s">
        <v>149</v>
      </c>
      <c r="I3726" t="s">
        <v>136</v>
      </c>
      <c r="J3726" t="s">
        <v>137</v>
      </c>
      <c r="K3726" t="s">
        <v>138</v>
      </c>
      <c r="L3726" t="s">
        <v>10920</v>
      </c>
      <c r="M3726" t="s">
        <v>10921</v>
      </c>
      <c r="N3726">
        <v>1.5419444440000001</v>
      </c>
      <c r="O3726">
        <v>0</v>
      </c>
      <c r="P3726">
        <v>26</v>
      </c>
      <c r="Q3726">
        <v>0</v>
      </c>
      <c r="R3726">
        <v>0</v>
      </c>
      <c r="S3726">
        <v>0</v>
      </c>
      <c r="T3726">
        <v>2</v>
      </c>
      <c r="U3726">
        <v>0</v>
      </c>
      <c r="V3726">
        <v>0</v>
      </c>
      <c r="W3726">
        <v>0</v>
      </c>
      <c r="X3726">
        <v>6.8747569839973686</v>
      </c>
      <c r="Y3726">
        <v>0</v>
      </c>
      <c r="Z3726">
        <v>0</v>
      </c>
      <c r="AA3726">
        <v>0</v>
      </c>
      <c r="AB3726">
        <v>2.4601782924162281</v>
      </c>
      <c r="AC3726">
        <v>0</v>
      </c>
      <c r="AD3726">
        <v>0</v>
      </c>
      <c r="AE3726">
        <v>9.3349352764135958</v>
      </c>
    </row>
    <row r="3727" spans="1:31" x14ac:dyDescent="0.25">
      <c r="A3727">
        <v>2419911</v>
      </c>
      <c r="B3727">
        <v>1</v>
      </c>
      <c r="C3727" t="s">
        <v>80</v>
      </c>
      <c r="D3727" t="s">
        <v>88</v>
      </c>
      <c r="E3727" t="s">
        <v>146</v>
      </c>
      <c r="F3727" t="s">
        <v>10922</v>
      </c>
      <c r="G3727" t="s">
        <v>148</v>
      </c>
      <c r="H3727" t="s">
        <v>149</v>
      </c>
      <c r="I3727" t="s">
        <v>136</v>
      </c>
      <c r="J3727" t="s">
        <v>137</v>
      </c>
      <c r="K3727" t="s">
        <v>138</v>
      </c>
      <c r="L3727" t="s">
        <v>10923</v>
      </c>
      <c r="M3727" t="s">
        <v>10924</v>
      </c>
      <c r="N3727">
        <v>0.85750000000000004</v>
      </c>
      <c r="O3727">
        <v>0</v>
      </c>
      <c r="P3727">
        <v>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0.16631201949783334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0.16631201949783334</v>
      </c>
    </row>
    <row r="3728" spans="1:31" x14ac:dyDescent="0.25">
      <c r="A3728">
        <v>2418683</v>
      </c>
      <c r="B3728">
        <v>1</v>
      </c>
      <c r="C3728" t="s">
        <v>80</v>
      </c>
      <c r="D3728" t="s">
        <v>96</v>
      </c>
      <c r="E3728" t="s">
        <v>174</v>
      </c>
      <c r="F3728" t="s">
        <v>10925</v>
      </c>
      <c r="G3728" t="s">
        <v>143</v>
      </c>
      <c r="H3728" t="s">
        <v>135</v>
      </c>
      <c r="I3728" t="s">
        <v>136</v>
      </c>
      <c r="J3728" t="s">
        <v>137</v>
      </c>
      <c r="K3728" t="s">
        <v>138</v>
      </c>
      <c r="L3728" t="s">
        <v>10926</v>
      </c>
      <c r="M3728" t="s">
        <v>10927</v>
      </c>
      <c r="N3728">
        <v>0.23638888799999999</v>
      </c>
      <c r="O3728">
        <v>3</v>
      </c>
      <c r="P3728">
        <v>4691</v>
      </c>
      <c r="Q3728">
        <v>4</v>
      </c>
      <c r="R3728">
        <v>14</v>
      </c>
      <c r="S3728">
        <v>25</v>
      </c>
      <c r="T3728">
        <v>643</v>
      </c>
      <c r="U3728">
        <v>0</v>
      </c>
      <c r="V3728">
        <v>0</v>
      </c>
      <c r="W3728">
        <v>0.94365954291374188</v>
      </c>
      <c r="X3728">
        <v>197.20453894326988</v>
      </c>
      <c r="Y3728">
        <v>2.1790357555047866</v>
      </c>
      <c r="Z3728">
        <v>0.35577012914675832</v>
      </c>
      <c r="AA3728">
        <v>129.45158025307927</v>
      </c>
      <c r="AB3728">
        <v>143.44829620827431</v>
      </c>
      <c r="AC3728">
        <v>0</v>
      </c>
      <c r="AD3728">
        <v>0</v>
      </c>
      <c r="AE3728">
        <v>473.58288083218872</v>
      </c>
    </row>
    <row r="3729" spans="1:31" x14ac:dyDescent="0.25">
      <c r="A3729">
        <v>2418677</v>
      </c>
      <c r="B3729">
        <v>1</v>
      </c>
      <c r="C3729" t="s">
        <v>81</v>
      </c>
      <c r="D3729" t="s">
        <v>117</v>
      </c>
      <c r="E3729" t="s">
        <v>174</v>
      </c>
      <c r="F3729" t="s">
        <v>10928</v>
      </c>
      <c r="G3729" t="s">
        <v>143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10929</v>
      </c>
      <c r="M3729" t="s">
        <v>10930</v>
      </c>
      <c r="N3729">
        <v>0.150277777</v>
      </c>
      <c r="O3729">
        <v>4</v>
      </c>
      <c r="P3729">
        <v>2419</v>
      </c>
      <c r="Q3729">
        <v>40</v>
      </c>
      <c r="R3729">
        <v>84</v>
      </c>
      <c r="S3729">
        <v>18</v>
      </c>
      <c r="T3729">
        <v>234</v>
      </c>
      <c r="U3729">
        <v>7</v>
      </c>
      <c r="V3729">
        <v>0</v>
      </c>
      <c r="W3729">
        <v>9.7200591785683355E-2</v>
      </c>
      <c r="X3729">
        <v>39.402186511515183</v>
      </c>
      <c r="Y3729">
        <v>14.670982232903757</v>
      </c>
      <c r="Z3729">
        <v>1.7172899788447948</v>
      </c>
      <c r="AA3729">
        <v>10.500061530489877</v>
      </c>
      <c r="AB3729">
        <v>12.687209728283664</v>
      </c>
      <c r="AC3729">
        <v>77.030956513238436</v>
      </c>
      <c r="AD3729">
        <v>0</v>
      </c>
      <c r="AE3729">
        <v>156.1058870870614</v>
      </c>
    </row>
    <row r="3730" spans="1:31" x14ac:dyDescent="0.25">
      <c r="A3730">
        <v>2419224</v>
      </c>
      <c r="B3730">
        <v>1</v>
      </c>
      <c r="C3730" t="s">
        <v>80</v>
      </c>
      <c r="D3730" t="s">
        <v>106</v>
      </c>
      <c r="E3730" t="s">
        <v>162</v>
      </c>
      <c r="F3730" t="s">
        <v>10931</v>
      </c>
      <c r="G3730" t="s">
        <v>164</v>
      </c>
      <c r="H3730" t="s">
        <v>149</v>
      </c>
      <c r="I3730" t="s">
        <v>136</v>
      </c>
      <c r="J3730" t="s">
        <v>137</v>
      </c>
      <c r="K3730" t="s">
        <v>138</v>
      </c>
      <c r="L3730" t="s">
        <v>10932</v>
      </c>
      <c r="M3730" t="s">
        <v>10933</v>
      </c>
      <c r="N3730">
        <v>1.9488888879999999</v>
      </c>
      <c r="O3730">
        <v>0</v>
      </c>
      <c r="P3730">
        <v>13</v>
      </c>
      <c r="Q3730">
        <v>0</v>
      </c>
      <c r="R3730">
        <v>2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2.7996017248562999</v>
      </c>
      <c r="Y3730">
        <v>0</v>
      </c>
      <c r="Z3730">
        <v>0.51234214366716657</v>
      </c>
      <c r="AA3730">
        <v>0</v>
      </c>
      <c r="AB3730">
        <v>0</v>
      </c>
      <c r="AC3730">
        <v>0</v>
      </c>
      <c r="AD3730">
        <v>0</v>
      </c>
      <c r="AE3730">
        <v>3.3119438685234663</v>
      </c>
    </row>
    <row r="3731" spans="1:31" x14ac:dyDescent="0.25">
      <c r="A3731">
        <v>2419616</v>
      </c>
      <c r="B3731">
        <v>1</v>
      </c>
      <c r="C3731" t="s">
        <v>81</v>
      </c>
      <c r="D3731" t="s">
        <v>120</v>
      </c>
      <c r="E3731" t="s">
        <v>141</v>
      </c>
      <c r="F3731" t="s">
        <v>1423</v>
      </c>
      <c r="G3731" t="s">
        <v>143</v>
      </c>
      <c r="H3731" t="s">
        <v>135</v>
      </c>
      <c r="I3731" t="s">
        <v>136</v>
      </c>
      <c r="J3731" t="s">
        <v>137</v>
      </c>
      <c r="K3731" t="s">
        <v>138</v>
      </c>
      <c r="L3731" t="s">
        <v>10934</v>
      </c>
      <c r="M3731" t="s">
        <v>10935</v>
      </c>
      <c r="N3731">
        <v>0.87388888799999997</v>
      </c>
      <c r="O3731">
        <v>0</v>
      </c>
      <c r="P3731">
        <v>0</v>
      </c>
      <c r="Q3731">
        <v>55</v>
      </c>
      <c r="R3731">
        <v>33</v>
      </c>
      <c r="S3731">
        <v>3</v>
      </c>
      <c r="T3731">
        <v>2</v>
      </c>
      <c r="U3731">
        <v>1</v>
      </c>
      <c r="V3731">
        <v>0</v>
      </c>
      <c r="W3731">
        <v>0</v>
      </c>
      <c r="X3731">
        <v>0</v>
      </c>
      <c r="Y3731">
        <v>2.7206056495582618</v>
      </c>
      <c r="Z3731">
        <v>0</v>
      </c>
      <c r="AA3731">
        <v>9.5236504382113978</v>
      </c>
      <c r="AB3731">
        <v>1.1648025797020556</v>
      </c>
      <c r="AC3731">
        <v>7.6042754738019998</v>
      </c>
      <c r="AD3731">
        <v>0</v>
      </c>
      <c r="AE3731">
        <v>21.013334141273717</v>
      </c>
    </row>
    <row r="3732" spans="1:31" x14ac:dyDescent="0.25">
      <c r="A3732">
        <v>2419370</v>
      </c>
      <c r="B3732">
        <v>1</v>
      </c>
      <c r="C3732" t="s">
        <v>80</v>
      </c>
      <c r="D3732" t="s">
        <v>104</v>
      </c>
      <c r="E3732" t="s">
        <v>146</v>
      </c>
      <c r="F3732" t="s">
        <v>10936</v>
      </c>
      <c r="G3732" t="s">
        <v>282</v>
      </c>
      <c r="H3732" t="s">
        <v>149</v>
      </c>
      <c r="I3732" t="s">
        <v>136</v>
      </c>
      <c r="J3732" t="s">
        <v>137</v>
      </c>
      <c r="K3732" t="s">
        <v>138</v>
      </c>
      <c r="L3732" t="s">
        <v>10937</v>
      </c>
      <c r="M3732" t="s">
        <v>10938</v>
      </c>
      <c r="N3732">
        <v>1.6233333329999999</v>
      </c>
      <c r="O3732">
        <v>0</v>
      </c>
      <c r="P3732">
        <v>10</v>
      </c>
      <c r="Q3732">
        <v>0</v>
      </c>
      <c r="R3732">
        <v>0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2.2066098914041001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2.2066098914041001</v>
      </c>
    </row>
    <row r="3733" spans="1:31" x14ac:dyDescent="0.25">
      <c r="A3733">
        <v>2419261</v>
      </c>
      <c r="B3733">
        <v>1</v>
      </c>
      <c r="C3733" t="s">
        <v>81</v>
      </c>
      <c r="D3733" t="s">
        <v>112</v>
      </c>
      <c r="E3733" t="s">
        <v>162</v>
      </c>
      <c r="F3733" t="s">
        <v>10939</v>
      </c>
      <c r="G3733" t="s">
        <v>164</v>
      </c>
      <c r="H3733" t="s">
        <v>149</v>
      </c>
      <c r="I3733" t="s">
        <v>136</v>
      </c>
      <c r="J3733" t="s">
        <v>137</v>
      </c>
      <c r="K3733" t="s">
        <v>138</v>
      </c>
      <c r="L3733" t="s">
        <v>10940</v>
      </c>
      <c r="M3733" t="s">
        <v>10941</v>
      </c>
      <c r="N3733">
        <v>0.65</v>
      </c>
      <c r="O3733">
        <v>0</v>
      </c>
      <c r="P3733">
        <v>10</v>
      </c>
      <c r="Q3733">
        <v>0</v>
      </c>
      <c r="R3733">
        <v>0</v>
      </c>
      <c r="S3733">
        <v>0</v>
      </c>
      <c r="T3733">
        <v>1</v>
      </c>
      <c r="U3733">
        <v>0</v>
      </c>
      <c r="V3733">
        <v>0</v>
      </c>
      <c r="W3733">
        <v>0</v>
      </c>
      <c r="X3733">
        <v>0.44568678393125</v>
      </c>
      <c r="Y3733">
        <v>0</v>
      </c>
      <c r="Z3733">
        <v>0</v>
      </c>
      <c r="AA3733">
        <v>0</v>
      </c>
      <c r="AB3733">
        <v>5.2167842804875006E-2</v>
      </c>
      <c r="AC3733">
        <v>0</v>
      </c>
      <c r="AD3733">
        <v>0</v>
      </c>
      <c r="AE3733">
        <v>0.49785462673612502</v>
      </c>
    </row>
    <row r="3734" spans="1:31" x14ac:dyDescent="0.25">
      <c r="A3734">
        <v>2418763</v>
      </c>
      <c r="B3734">
        <v>1</v>
      </c>
      <c r="C3734" t="s">
        <v>81</v>
      </c>
      <c r="D3734" t="s">
        <v>122</v>
      </c>
      <c r="E3734" t="s">
        <v>152</v>
      </c>
      <c r="F3734" t="s">
        <v>10942</v>
      </c>
      <c r="G3734" t="s">
        <v>403</v>
      </c>
      <c r="H3734" t="s">
        <v>149</v>
      </c>
      <c r="I3734" t="s">
        <v>136</v>
      </c>
      <c r="J3734" t="s">
        <v>137</v>
      </c>
      <c r="K3734" t="s">
        <v>138</v>
      </c>
      <c r="L3734" t="s">
        <v>10943</v>
      </c>
      <c r="M3734" t="s">
        <v>10944</v>
      </c>
      <c r="N3734">
        <v>1.4869444439999999</v>
      </c>
      <c r="O3734">
        <v>0</v>
      </c>
      <c r="P3734">
        <v>16</v>
      </c>
      <c r="Q3734">
        <v>0</v>
      </c>
      <c r="R3734">
        <v>10</v>
      </c>
      <c r="S3734">
        <v>0</v>
      </c>
      <c r="T3734">
        <v>9</v>
      </c>
      <c r="U3734">
        <v>0</v>
      </c>
      <c r="V3734">
        <v>0</v>
      </c>
      <c r="W3734">
        <v>0</v>
      </c>
      <c r="X3734">
        <v>3.5465178483516668</v>
      </c>
      <c r="Y3734">
        <v>0</v>
      </c>
      <c r="Z3734">
        <v>7.0678747173650009</v>
      </c>
      <c r="AA3734">
        <v>0</v>
      </c>
      <c r="AB3734">
        <v>26.126605671014225</v>
      </c>
      <c r="AC3734">
        <v>0</v>
      </c>
      <c r="AD3734">
        <v>0</v>
      </c>
      <c r="AE3734">
        <v>36.740998236730888</v>
      </c>
    </row>
    <row r="3735" spans="1:31" x14ac:dyDescent="0.25">
      <c r="A3735">
        <v>2419782</v>
      </c>
      <c r="B3735">
        <v>1</v>
      </c>
      <c r="C3735" t="s">
        <v>81</v>
      </c>
      <c r="D3735" t="s">
        <v>113</v>
      </c>
      <c r="E3735" t="s">
        <v>162</v>
      </c>
      <c r="F3735" t="s">
        <v>9854</v>
      </c>
      <c r="G3735" t="s">
        <v>164</v>
      </c>
      <c r="H3735" t="s">
        <v>149</v>
      </c>
      <c r="I3735" t="s">
        <v>136</v>
      </c>
      <c r="J3735" t="s">
        <v>137</v>
      </c>
      <c r="K3735" t="s">
        <v>138</v>
      </c>
      <c r="L3735" t="s">
        <v>10945</v>
      </c>
      <c r="M3735" t="s">
        <v>10946</v>
      </c>
      <c r="N3735">
        <v>1.7097222219999999</v>
      </c>
      <c r="O3735">
        <v>0</v>
      </c>
      <c r="P3735">
        <v>3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0.46906509489920001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0.46906509489920001</v>
      </c>
    </row>
    <row r="3736" spans="1:31" x14ac:dyDescent="0.25">
      <c r="A3736">
        <v>2418955</v>
      </c>
      <c r="B3736">
        <v>1</v>
      </c>
      <c r="C3736" t="s">
        <v>81</v>
      </c>
      <c r="D3736" t="s">
        <v>118</v>
      </c>
      <c r="E3736" t="s">
        <v>146</v>
      </c>
      <c r="F3736" t="s">
        <v>10947</v>
      </c>
      <c r="G3736" t="s">
        <v>148</v>
      </c>
      <c r="H3736" t="s">
        <v>149</v>
      </c>
      <c r="I3736" t="s">
        <v>136</v>
      </c>
      <c r="J3736" t="s">
        <v>137</v>
      </c>
      <c r="K3736" t="s">
        <v>138</v>
      </c>
      <c r="L3736" t="s">
        <v>10948</v>
      </c>
      <c r="M3736" t="s">
        <v>10949</v>
      </c>
      <c r="N3736">
        <v>2.5102777770000002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0.19441384278283333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0.19441384278283333</v>
      </c>
    </row>
    <row r="3737" spans="1:31" x14ac:dyDescent="0.25">
      <c r="A3737">
        <v>2419453</v>
      </c>
      <c r="B3737">
        <v>1</v>
      </c>
      <c r="C3737" t="s">
        <v>80</v>
      </c>
      <c r="D3737" t="s">
        <v>101</v>
      </c>
      <c r="E3737" t="s">
        <v>132</v>
      </c>
      <c r="F3737" t="s">
        <v>10950</v>
      </c>
      <c r="G3737" t="s">
        <v>215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10951</v>
      </c>
      <c r="M3737" t="s">
        <v>10952</v>
      </c>
      <c r="N3737">
        <v>2.7108333330000001</v>
      </c>
      <c r="O3737">
        <v>0</v>
      </c>
      <c r="P3737">
        <v>7</v>
      </c>
      <c r="Q3737">
        <v>0</v>
      </c>
      <c r="R3737">
        <v>0</v>
      </c>
      <c r="S3737">
        <v>0</v>
      </c>
      <c r="T3737">
        <v>95</v>
      </c>
      <c r="U3737">
        <v>0</v>
      </c>
      <c r="V3737">
        <v>0</v>
      </c>
      <c r="W3737">
        <v>0</v>
      </c>
      <c r="X3737">
        <v>1.3105386763418665</v>
      </c>
      <c r="Y3737">
        <v>0</v>
      </c>
      <c r="Z3737">
        <v>0</v>
      </c>
      <c r="AA3737">
        <v>0</v>
      </c>
      <c r="AB3737">
        <v>37.884701651823228</v>
      </c>
      <c r="AC3737">
        <v>0</v>
      </c>
      <c r="AD3737">
        <v>0</v>
      </c>
      <c r="AE3737">
        <v>39.195240328165092</v>
      </c>
    </row>
    <row r="3738" spans="1:31" x14ac:dyDescent="0.25">
      <c r="A3738">
        <v>2419825</v>
      </c>
      <c r="B3738">
        <v>1</v>
      </c>
      <c r="C3738" t="s">
        <v>81</v>
      </c>
      <c r="D3738" t="s">
        <v>112</v>
      </c>
      <c r="E3738" t="s">
        <v>162</v>
      </c>
      <c r="F3738" t="s">
        <v>10953</v>
      </c>
      <c r="G3738" t="s">
        <v>164</v>
      </c>
      <c r="H3738" t="s">
        <v>149</v>
      </c>
      <c r="I3738" t="s">
        <v>136</v>
      </c>
      <c r="J3738" t="s">
        <v>137</v>
      </c>
      <c r="K3738" t="s">
        <v>138</v>
      </c>
      <c r="L3738" t="s">
        <v>10954</v>
      </c>
      <c r="M3738" t="s">
        <v>10955</v>
      </c>
      <c r="N3738">
        <v>2.3577777769999999</v>
      </c>
      <c r="O3738">
        <v>0</v>
      </c>
      <c r="P3738">
        <v>14</v>
      </c>
      <c r="Q3738">
        <v>0</v>
      </c>
      <c r="R3738">
        <v>1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0.96787296592696681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0.96787296592696681</v>
      </c>
    </row>
    <row r="3739" spans="1:31" x14ac:dyDescent="0.25">
      <c r="A3739">
        <v>2418912</v>
      </c>
      <c r="B3739">
        <v>1</v>
      </c>
      <c r="C3739" t="s">
        <v>81</v>
      </c>
      <c r="D3739" t="s">
        <v>115</v>
      </c>
      <c r="E3739" t="s">
        <v>162</v>
      </c>
      <c r="F3739" t="s">
        <v>10956</v>
      </c>
      <c r="G3739" t="s">
        <v>164</v>
      </c>
      <c r="H3739" t="s">
        <v>149</v>
      </c>
      <c r="I3739" t="s">
        <v>136</v>
      </c>
      <c r="J3739" t="s">
        <v>137</v>
      </c>
      <c r="K3739" t="s">
        <v>138</v>
      </c>
      <c r="L3739" t="s">
        <v>10957</v>
      </c>
      <c r="M3739" t="s">
        <v>10958</v>
      </c>
      <c r="N3739">
        <v>0.79888888800000002</v>
      </c>
      <c r="O3739">
        <v>0</v>
      </c>
      <c r="P3739">
        <v>2</v>
      </c>
      <c r="Q3739">
        <v>0</v>
      </c>
      <c r="R3739">
        <v>1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0.29377975731389999</v>
      </c>
      <c r="Y3739">
        <v>0</v>
      </c>
      <c r="Z3739">
        <v>2.3170134699999997E-2</v>
      </c>
      <c r="AA3739">
        <v>0</v>
      </c>
      <c r="AB3739">
        <v>0</v>
      </c>
      <c r="AC3739">
        <v>0</v>
      </c>
      <c r="AD3739">
        <v>0</v>
      </c>
      <c r="AE3739">
        <v>0.3169498920139</v>
      </c>
    </row>
    <row r="3740" spans="1:31" x14ac:dyDescent="0.25">
      <c r="A3740">
        <v>2419682</v>
      </c>
      <c r="B3740">
        <v>1</v>
      </c>
      <c r="C3740" t="s">
        <v>80</v>
      </c>
      <c r="D3740" t="s">
        <v>84</v>
      </c>
      <c r="E3740" t="s">
        <v>146</v>
      </c>
      <c r="F3740" t="s">
        <v>10959</v>
      </c>
      <c r="G3740" t="s">
        <v>199</v>
      </c>
      <c r="H3740" t="s">
        <v>149</v>
      </c>
      <c r="I3740" t="s">
        <v>136</v>
      </c>
      <c r="J3740" t="s">
        <v>137</v>
      </c>
      <c r="K3740" t="s">
        <v>138</v>
      </c>
      <c r="L3740" t="s">
        <v>10960</v>
      </c>
      <c r="M3740" t="s">
        <v>10961</v>
      </c>
      <c r="N3740">
        <v>3.588055555</v>
      </c>
      <c r="O3740">
        <v>0</v>
      </c>
      <c r="P3740">
        <v>9</v>
      </c>
      <c r="Q3740">
        <v>0</v>
      </c>
      <c r="R3740">
        <v>0</v>
      </c>
      <c r="S3740">
        <v>0</v>
      </c>
      <c r="T3740">
        <v>1</v>
      </c>
      <c r="U3740">
        <v>0</v>
      </c>
      <c r="V3740">
        <v>0</v>
      </c>
      <c r="W3740">
        <v>0</v>
      </c>
      <c r="X3740">
        <v>10.96494208713345</v>
      </c>
      <c r="Y3740">
        <v>0</v>
      </c>
      <c r="Z3740">
        <v>0</v>
      </c>
      <c r="AA3740">
        <v>0</v>
      </c>
      <c r="AB3740">
        <v>13.184355609973336</v>
      </c>
      <c r="AC3740">
        <v>0</v>
      </c>
      <c r="AD3740">
        <v>0</v>
      </c>
      <c r="AE3740">
        <v>24.149297697106785</v>
      </c>
    </row>
    <row r="3741" spans="1:31" x14ac:dyDescent="0.25">
      <c r="A3741">
        <v>2419739</v>
      </c>
      <c r="B3741">
        <v>1</v>
      </c>
      <c r="C3741" t="s">
        <v>80</v>
      </c>
      <c r="D3741" t="s">
        <v>97</v>
      </c>
      <c r="E3741" t="s">
        <v>132</v>
      </c>
      <c r="F3741" t="s">
        <v>10962</v>
      </c>
      <c r="G3741" t="s">
        <v>215</v>
      </c>
      <c r="H3741" t="s">
        <v>135</v>
      </c>
      <c r="I3741" t="s">
        <v>136</v>
      </c>
      <c r="J3741" t="s">
        <v>137</v>
      </c>
      <c r="K3741" t="s">
        <v>138</v>
      </c>
      <c r="L3741" t="s">
        <v>10963</v>
      </c>
      <c r="M3741" t="s">
        <v>10964</v>
      </c>
      <c r="N3741">
        <v>1.0933333329999999</v>
      </c>
      <c r="O3741">
        <v>0</v>
      </c>
      <c r="P3741">
        <v>111</v>
      </c>
      <c r="Q3741">
        <v>0</v>
      </c>
      <c r="R3741">
        <v>11</v>
      </c>
      <c r="S3741">
        <v>0</v>
      </c>
      <c r="T3741">
        <v>24</v>
      </c>
      <c r="U3741">
        <v>0</v>
      </c>
      <c r="V3741">
        <v>0</v>
      </c>
      <c r="W3741">
        <v>0</v>
      </c>
      <c r="X3741">
        <v>39.142102326105032</v>
      </c>
      <c r="Y3741">
        <v>0</v>
      </c>
      <c r="Z3741">
        <v>2.067852625209345</v>
      </c>
      <c r="AA3741">
        <v>0</v>
      </c>
      <c r="AB3741">
        <v>10.295738967460224</v>
      </c>
      <c r="AC3741">
        <v>0</v>
      </c>
      <c r="AD3741">
        <v>0</v>
      </c>
      <c r="AE3741">
        <v>51.505693918774604</v>
      </c>
    </row>
    <row r="3742" spans="1:31" x14ac:dyDescent="0.25">
      <c r="A3742">
        <v>2419496</v>
      </c>
      <c r="B3742">
        <v>1</v>
      </c>
      <c r="C3742" t="s">
        <v>80</v>
      </c>
      <c r="D3742" t="s">
        <v>100</v>
      </c>
      <c r="E3742" t="s">
        <v>146</v>
      </c>
      <c r="F3742" t="s">
        <v>10965</v>
      </c>
      <c r="G3742" t="s">
        <v>148</v>
      </c>
      <c r="H3742" t="s">
        <v>149</v>
      </c>
      <c r="I3742" t="s">
        <v>136</v>
      </c>
      <c r="J3742" t="s">
        <v>137</v>
      </c>
      <c r="K3742" t="s">
        <v>138</v>
      </c>
      <c r="L3742" t="s">
        <v>10966</v>
      </c>
      <c r="M3742" t="s">
        <v>10967</v>
      </c>
      <c r="N3742">
        <v>3.5461111110000001</v>
      </c>
      <c r="O3742">
        <v>0</v>
      </c>
      <c r="P3742">
        <v>3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1.8980447698920837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1.8980447698920837</v>
      </c>
    </row>
    <row r="3743" spans="1:31" x14ac:dyDescent="0.25">
      <c r="A3743">
        <v>2419347</v>
      </c>
      <c r="B3743">
        <v>1</v>
      </c>
      <c r="C3743" t="s">
        <v>81</v>
      </c>
      <c r="D3743" t="s">
        <v>128</v>
      </c>
      <c r="E3743" t="s">
        <v>174</v>
      </c>
      <c r="F3743" t="s">
        <v>10968</v>
      </c>
      <c r="G3743" t="s">
        <v>143</v>
      </c>
      <c r="H3743" t="s">
        <v>135</v>
      </c>
      <c r="I3743" t="s">
        <v>136</v>
      </c>
      <c r="J3743" t="s">
        <v>137</v>
      </c>
      <c r="K3743" t="s">
        <v>138</v>
      </c>
      <c r="L3743" t="s">
        <v>10969</v>
      </c>
      <c r="M3743" t="s">
        <v>10970</v>
      </c>
      <c r="N3743">
        <v>1.0333333330000001</v>
      </c>
      <c r="O3743">
        <v>0</v>
      </c>
      <c r="P3743">
        <v>749</v>
      </c>
      <c r="Q3743">
        <v>0</v>
      </c>
      <c r="R3743">
        <v>0</v>
      </c>
      <c r="S3743">
        <v>0</v>
      </c>
      <c r="T3743">
        <v>80</v>
      </c>
      <c r="U3743">
        <v>0</v>
      </c>
      <c r="V3743">
        <v>1</v>
      </c>
      <c r="W3743">
        <v>0</v>
      </c>
      <c r="X3743">
        <v>137.77618565495933</v>
      </c>
      <c r="Y3743">
        <v>0</v>
      </c>
      <c r="Z3743">
        <v>0</v>
      </c>
      <c r="AA3743">
        <v>0</v>
      </c>
      <c r="AB3743">
        <v>77.280131782462234</v>
      </c>
      <c r="AC3743">
        <v>0</v>
      </c>
      <c r="AD3743">
        <v>6.833865700619949</v>
      </c>
      <c r="AE3743">
        <v>221.89018313804152</v>
      </c>
    </row>
    <row r="3744" spans="1:31" x14ac:dyDescent="0.25">
      <c r="A3744">
        <v>2418949</v>
      </c>
      <c r="B3744">
        <v>1</v>
      </c>
      <c r="C3744" t="s">
        <v>81</v>
      </c>
      <c r="D3744" t="s">
        <v>121</v>
      </c>
      <c r="E3744" t="s">
        <v>141</v>
      </c>
      <c r="F3744" t="s">
        <v>10971</v>
      </c>
      <c r="G3744" t="s">
        <v>143</v>
      </c>
      <c r="H3744" t="s">
        <v>135</v>
      </c>
      <c r="I3744" t="s">
        <v>136</v>
      </c>
      <c r="J3744" t="s">
        <v>137</v>
      </c>
      <c r="K3744" t="s">
        <v>138</v>
      </c>
      <c r="L3744" t="s">
        <v>10972</v>
      </c>
      <c r="M3744" t="s">
        <v>10973</v>
      </c>
      <c r="N3744">
        <v>0.63388888799999998</v>
      </c>
      <c r="O3744">
        <v>3</v>
      </c>
      <c r="P3744">
        <v>979</v>
      </c>
      <c r="Q3744">
        <v>1</v>
      </c>
      <c r="R3744">
        <v>38</v>
      </c>
      <c r="S3744">
        <v>1</v>
      </c>
      <c r="T3744">
        <v>70</v>
      </c>
      <c r="U3744">
        <v>0</v>
      </c>
      <c r="V3744">
        <v>0</v>
      </c>
      <c r="W3744">
        <v>0.39529579570130002</v>
      </c>
      <c r="X3744">
        <v>54.774867873545737</v>
      </c>
      <c r="Y3744">
        <v>1.3860718480113667</v>
      </c>
      <c r="Z3744">
        <v>1.306192558634359</v>
      </c>
      <c r="AA3744">
        <v>0.28665784272</v>
      </c>
      <c r="AB3744">
        <v>22.956490576850502</v>
      </c>
      <c r="AC3744">
        <v>0</v>
      </c>
      <c r="AD3744">
        <v>0</v>
      </c>
      <c r="AE3744">
        <v>81.105576495463268</v>
      </c>
    </row>
    <row r="3745" spans="1:31" x14ac:dyDescent="0.25">
      <c r="A3745">
        <v>2419098</v>
      </c>
      <c r="B3745">
        <v>1</v>
      </c>
      <c r="C3745" t="s">
        <v>81</v>
      </c>
      <c r="D3745" t="s">
        <v>120</v>
      </c>
      <c r="E3745" t="s">
        <v>152</v>
      </c>
      <c r="F3745" t="s">
        <v>7202</v>
      </c>
      <c r="G3745" t="s">
        <v>403</v>
      </c>
      <c r="H3745" t="s">
        <v>149</v>
      </c>
      <c r="I3745" t="s">
        <v>136</v>
      </c>
      <c r="J3745" t="s">
        <v>137</v>
      </c>
      <c r="K3745" t="s">
        <v>138</v>
      </c>
      <c r="L3745" t="s">
        <v>10974</v>
      </c>
      <c r="M3745" t="s">
        <v>10975</v>
      </c>
      <c r="N3745">
        <v>1.6230555550000001</v>
      </c>
      <c r="O3745">
        <v>0</v>
      </c>
      <c r="P3745">
        <v>10</v>
      </c>
      <c r="Q3745">
        <v>0</v>
      </c>
      <c r="R3745">
        <v>5</v>
      </c>
      <c r="S3745">
        <v>0</v>
      </c>
      <c r="T3745">
        <v>9</v>
      </c>
      <c r="U3745">
        <v>0</v>
      </c>
      <c r="V3745">
        <v>1</v>
      </c>
      <c r="W3745">
        <v>0</v>
      </c>
      <c r="X3745">
        <v>3.3176677058309001</v>
      </c>
      <c r="Y3745">
        <v>0</v>
      </c>
      <c r="Z3745">
        <v>0</v>
      </c>
      <c r="AA3745">
        <v>0</v>
      </c>
      <c r="AB3745">
        <v>15.040330533772773</v>
      </c>
      <c r="AC3745">
        <v>0</v>
      </c>
      <c r="AD3745">
        <v>23.503219352410021</v>
      </c>
      <c r="AE3745">
        <v>41.861217592013695</v>
      </c>
    </row>
    <row r="3746" spans="1:31" x14ac:dyDescent="0.25">
      <c r="A3746">
        <v>2421265</v>
      </c>
      <c r="B3746">
        <v>1</v>
      </c>
      <c r="C3746" t="s">
        <v>81</v>
      </c>
      <c r="D3746" t="s">
        <v>121</v>
      </c>
      <c r="E3746" t="s">
        <v>152</v>
      </c>
      <c r="F3746" t="s">
        <v>10976</v>
      </c>
      <c r="G3746" t="s">
        <v>154</v>
      </c>
      <c r="H3746" t="s">
        <v>149</v>
      </c>
      <c r="I3746" t="s">
        <v>136</v>
      </c>
      <c r="J3746" t="s">
        <v>137</v>
      </c>
      <c r="K3746" t="s">
        <v>138</v>
      </c>
      <c r="L3746" t="s">
        <v>10977</v>
      </c>
      <c r="M3746" t="s">
        <v>10978</v>
      </c>
      <c r="N3746">
        <v>0.176666666</v>
      </c>
      <c r="O3746">
        <v>0</v>
      </c>
      <c r="P3746">
        <v>22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0.5916045840684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0.5916045840684</v>
      </c>
    </row>
    <row r="3747" spans="1:31" x14ac:dyDescent="0.25">
      <c r="A3747">
        <v>2418872</v>
      </c>
      <c r="B3747">
        <v>1</v>
      </c>
      <c r="C3747" t="s">
        <v>80</v>
      </c>
      <c r="D3747" t="s">
        <v>82</v>
      </c>
      <c r="E3747" t="s">
        <v>152</v>
      </c>
      <c r="F3747" t="s">
        <v>10979</v>
      </c>
      <c r="G3747" t="s">
        <v>158</v>
      </c>
      <c r="H3747" t="s">
        <v>149</v>
      </c>
      <c r="I3747" t="s">
        <v>136</v>
      </c>
      <c r="J3747" t="s">
        <v>137</v>
      </c>
      <c r="K3747" t="s">
        <v>159</v>
      </c>
      <c r="L3747" t="s">
        <v>10980</v>
      </c>
      <c r="M3747" t="s">
        <v>10981</v>
      </c>
      <c r="N3747">
        <v>2.3819444440000002</v>
      </c>
      <c r="O3747">
        <v>0</v>
      </c>
      <c r="P3747">
        <v>720</v>
      </c>
      <c r="Q3747">
        <v>0</v>
      </c>
      <c r="R3747">
        <v>0</v>
      </c>
      <c r="S3747">
        <v>0</v>
      </c>
      <c r="T3747">
        <v>26</v>
      </c>
      <c r="U3747">
        <v>0</v>
      </c>
      <c r="V3747">
        <v>0</v>
      </c>
      <c r="W3747">
        <v>0</v>
      </c>
      <c r="X3747">
        <v>355.58647163836002</v>
      </c>
      <c r="Y3747">
        <v>0</v>
      </c>
      <c r="Z3747">
        <v>0</v>
      </c>
      <c r="AA3747">
        <v>0</v>
      </c>
      <c r="AB3747">
        <v>31.980947931200888</v>
      </c>
      <c r="AC3747">
        <v>0</v>
      </c>
      <c r="AD3747">
        <v>0</v>
      </c>
      <c r="AE3747">
        <v>387.56741956956091</v>
      </c>
    </row>
    <row r="3748" spans="1:31" x14ac:dyDescent="0.25">
      <c r="A3748">
        <v>2419868</v>
      </c>
      <c r="B3748">
        <v>1</v>
      </c>
      <c r="C3748" t="s">
        <v>80</v>
      </c>
      <c r="D3748" t="s">
        <v>82</v>
      </c>
      <c r="E3748" t="s">
        <v>146</v>
      </c>
      <c r="F3748" t="s">
        <v>10982</v>
      </c>
      <c r="G3748" t="s">
        <v>148</v>
      </c>
      <c r="H3748" t="s">
        <v>149</v>
      </c>
      <c r="I3748" t="s">
        <v>136</v>
      </c>
      <c r="J3748" t="s">
        <v>137</v>
      </c>
      <c r="K3748" t="s">
        <v>138</v>
      </c>
      <c r="L3748" t="s">
        <v>10983</v>
      </c>
      <c r="M3748" t="s">
        <v>10984</v>
      </c>
      <c r="N3748">
        <v>2.0852777769999999</v>
      </c>
      <c r="O3748">
        <v>0</v>
      </c>
      <c r="P3748">
        <v>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0.87517329912205011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0.87517329912205011</v>
      </c>
    </row>
    <row r="3749" spans="1:31" x14ac:dyDescent="0.25">
      <c r="A3749">
        <v>2419536</v>
      </c>
      <c r="B3749">
        <v>1</v>
      </c>
      <c r="C3749" t="s">
        <v>81</v>
      </c>
      <c r="D3749" t="s">
        <v>122</v>
      </c>
      <c r="E3749" t="s">
        <v>162</v>
      </c>
      <c r="F3749" t="s">
        <v>10985</v>
      </c>
      <c r="G3749" t="s">
        <v>164</v>
      </c>
      <c r="H3749" t="s">
        <v>149</v>
      </c>
      <c r="I3749" t="s">
        <v>136</v>
      </c>
      <c r="J3749" t="s">
        <v>137</v>
      </c>
      <c r="K3749" t="s">
        <v>138</v>
      </c>
      <c r="L3749" t="s">
        <v>10986</v>
      </c>
      <c r="M3749" t="s">
        <v>10987</v>
      </c>
      <c r="N3749">
        <v>2.6722222219999998</v>
      </c>
      <c r="O3749">
        <v>0</v>
      </c>
      <c r="P3749">
        <v>40</v>
      </c>
      <c r="Q3749">
        <v>0</v>
      </c>
      <c r="R3749">
        <v>0</v>
      </c>
      <c r="S3749">
        <v>0</v>
      </c>
      <c r="T3749">
        <v>4</v>
      </c>
      <c r="U3749">
        <v>0</v>
      </c>
      <c r="V3749">
        <v>0</v>
      </c>
      <c r="W3749">
        <v>0</v>
      </c>
      <c r="X3749">
        <v>11.527652712608008</v>
      </c>
      <c r="Y3749">
        <v>0</v>
      </c>
      <c r="Z3749">
        <v>0</v>
      </c>
      <c r="AA3749">
        <v>0</v>
      </c>
      <c r="AB3749">
        <v>0.45535673729262499</v>
      </c>
      <c r="AC3749">
        <v>0</v>
      </c>
      <c r="AD3749">
        <v>0</v>
      </c>
      <c r="AE3749">
        <v>11.983009449900633</v>
      </c>
    </row>
    <row r="3750" spans="1:31" x14ac:dyDescent="0.25">
      <c r="A3750">
        <v>2419158</v>
      </c>
      <c r="B3750">
        <v>1</v>
      </c>
      <c r="C3750" t="s">
        <v>81</v>
      </c>
      <c r="D3750" t="s">
        <v>113</v>
      </c>
      <c r="E3750" t="s">
        <v>162</v>
      </c>
      <c r="F3750" t="s">
        <v>10988</v>
      </c>
      <c r="G3750" t="s">
        <v>455</v>
      </c>
      <c r="H3750" t="s">
        <v>149</v>
      </c>
      <c r="I3750" t="s">
        <v>136</v>
      </c>
      <c r="J3750" t="s">
        <v>137</v>
      </c>
      <c r="K3750" t="s">
        <v>138</v>
      </c>
      <c r="L3750" t="s">
        <v>10989</v>
      </c>
      <c r="M3750" t="s">
        <v>10990</v>
      </c>
      <c r="N3750">
        <v>1.324166666</v>
      </c>
      <c r="O3750">
        <v>0</v>
      </c>
      <c r="P3750">
        <v>97</v>
      </c>
      <c r="Q3750">
        <v>0</v>
      </c>
      <c r="R3750">
        <v>1</v>
      </c>
      <c r="S3750">
        <v>0</v>
      </c>
      <c r="T3750">
        <v>6</v>
      </c>
      <c r="U3750">
        <v>0</v>
      </c>
      <c r="V3750">
        <v>0</v>
      </c>
      <c r="W3750">
        <v>0</v>
      </c>
      <c r="X3750">
        <v>33.470816734485567</v>
      </c>
      <c r="Y3750">
        <v>0</v>
      </c>
      <c r="Z3750">
        <v>0</v>
      </c>
      <c r="AA3750">
        <v>0</v>
      </c>
      <c r="AB3750">
        <v>5.5719509017530173</v>
      </c>
      <c r="AC3750">
        <v>0</v>
      </c>
      <c r="AD3750">
        <v>0</v>
      </c>
      <c r="AE3750">
        <v>39.042767636238587</v>
      </c>
    </row>
    <row r="3751" spans="1:31" x14ac:dyDescent="0.25">
      <c r="A3751">
        <v>2419822</v>
      </c>
      <c r="B3751">
        <v>1</v>
      </c>
      <c r="C3751" t="s">
        <v>80</v>
      </c>
      <c r="D3751" t="s">
        <v>84</v>
      </c>
      <c r="E3751" t="s">
        <v>162</v>
      </c>
      <c r="F3751" t="s">
        <v>10991</v>
      </c>
      <c r="G3751" t="s">
        <v>154</v>
      </c>
      <c r="H3751" t="s">
        <v>149</v>
      </c>
      <c r="I3751" t="s">
        <v>136</v>
      </c>
      <c r="J3751" t="s">
        <v>137</v>
      </c>
      <c r="K3751" t="s">
        <v>138</v>
      </c>
      <c r="L3751" t="s">
        <v>10992</v>
      </c>
      <c r="M3751" t="s">
        <v>10993</v>
      </c>
      <c r="N3751">
        <v>1.0758333330000001</v>
      </c>
      <c r="O3751">
        <v>0</v>
      </c>
      <c r="P3751">
        <v>86</v>
      </c>
      <c r="Q3751">
        <v>0</v>
      </c>
      <c r="R3751">
        <v>0</v>
      </c>
      <c r="S3751">
        <v>0</v>
      </c>
      <c r="T3751">
        <v>5</v>
      </c>
      <c r="U3751">
        <v>0</v>
      </c>
      <c r="V3751">
        <v>0</v>
      </c>
      <c r="W3751">
        <v>0</v>
      </c>
      <c r="X3751">
        <v>18.260164153231656</v>
      </c>
      <c r="Y3751">
        <v>0</v>
      </c>
      <c r="Z3751">
        <v>0</v>
      </c>
      <c r="AA3751">
        <v>0</v>
      </c>
      <c r="AB3751">
        <v>0.6785288891955501</v>
      </c>
      <c r="AC3751">
        <v>0</v>
      </c>
      <c r="AD3751">
        <v>0</v>
      </c>
      <c r="AE3751">
        <v>18.938693042427207</v>
      </c>
    </row>
    <row r="3752" spans="1:31" x14ac:dyDescent="0.25">
      <c r="A3752">
        <v>2419058</v>
      </c>
      <c r="B3752">
        <v>1</v>
      </c>
      <c r="C3752" t="s">
        <v>80</v>
      </c>
      <c r="D3752" t="s">
        <v>95</v>
      </c>
      <c r="E3752" t="s">
        <v>132</v>
      </c>
      <c r="F3752" t="s">
        <v>10994</v>
      </c>
      <c r="G3752" t="s">
        <v>215</v>
      </c>
      <c r="H3752" t="s">
        <v>135</v>
      </c>
      <c r="I3752" t="s">
        <v>136</v>
      </c>
      <c r="J3752" t="s">
        <v>137</v>
      </c>
      <c r="K3752" t="s">
        <v>138</v>
      </c>
      <c r="L3752" t="s">
        <v>10995</v>
      </c>
      <c r="M3752" t="s">
        <v>10996</v>
      </c>
      <c r="N3752">
        <v>1.9669444439999999</v>
      </c>
      <c r="O3752">
        <v>0</v>
      </c>
      <c r="P3752">
        <v>144</v>
      </c>
      <c r="Q3752">
        <v>0</v>
      </c>
      <c r="R3752">
        <v>1</v>
      </c>
      <c r="S3752">
        <v>20</v>
      </c>
      <c r="T3752">
        <v>9</v>
      </c>
      <c r="U3752">
        <v>2</v>
      </c>
      <c r="V3752">
        <v>0</v>
      </c>
      <c r="W3752">
        <v>0</v>
      </c>
      <c r="X3752">
        <v>49.799196857709809</v>
      </c>
      <c r="Y3752">
        <v>0</v>
      </c>
      <c r="Z3752">
        <v>0</v>
      </c>
      <c r="AA3752">
        <v>240.853536600994</v>
      </c>
      <c r="AB3752">
        <v>13.000430493073466</v>
      </c>
      <c r="AC3752">
        <v>404.00081900648553</v>
      </c>
      <c r="AD3752">
        <v>0</v>
      </c>
      <c r="AE3752">
        <v>707.65398295826276</v>
      </c>
    </row>
    <row r="3753" spans="1:31" x14ac:dyDescent="0.25">
      <c r="A3753">
        <v>2419181</v>
      </c>
      <c r="B3753">
        <v>1</v>
      </c>
      <c r="C3753" t="s">
        <v>80</v>
      </c>
      <c r="D3753" t="s">
        <v>91</v>
      </c>
      <c r="E3753" t="s">
        <v>174</v>
      </c>
      <c r="F3753" t="s">
        <v>10997</v>
      </c>
      <c r="G3753" t="s">
        <v>158</v>
      </c>
      <c r="H3753" t="s">
        <v>135</v>
      </c>
      <c r="I3753" t="s">
        <v>136</v>
      </c>
      <c r="J3753" t="s">
        <v>137</v>
      </c>
      <c r="K3753" t="s">
        <v>159</v>
      </c>
      <c r="L3753" t="s">
        <v>10998</v>
      </c>
      <c r="M3753" t="s">
        <v>10999</v>
      </c>
      <c r="N3753">
        <v>1.7963888880000001</v>
      </c>
      <c r="O3753">
        <v>1</v>
      </c>
      <c r="P3753">
        <v>41</v>
      </c>
      <c r="Q3753">
        <v>21</v>
      </c>
      <c r="R3753">
        <v>265</v>
      </c>
      <c r="S3753">
        <v>11</v>
      </c>
      <c r="T3753">
        <v>67</v>
      </c>
      <c r="U3753">
        <v>3</v>
      </c>
      <c r="V3753">
        <v>0</v>
      </c>
      <c r="W3753">
        <v>0.15837806535000001</v>
      </c>
      <c r="X3753">
        <v>13.385919138819924</v>
      </c>
      <c r="Y3753">
        <v>33.965835906054942</v>
      </c>
      <c r="Z3753">
        <v>20.964046494927246</v>
      </c>
      <c r="AA3753">
        <v>623.66604000461098</v>
      </c>
      <c r="AB3753">
        <v>75.197551448844763</v>
      </c>
      <c r="AC3753">
        <v>260.21416432856068</v>
      </c>
      <c r="AD3753">
        <v>0</v>
      </c>
      <c r="AE3753">
        <v>1027.5519353871684</v>
      </c>
    </row>
    <row r="3754" spans="1:31" x14ac:dyDescent="0.25">
      <c r="A3754">
        <v>2418866</v>
      </c>
      <c r="B3754">
        <v>1</v>
      </c>
      <c r="C3754" t="s">
        <v>81</v>
      </c>
      <c r="D3754" t="s">
        <v>121</v>
      </c>
      <c r="E3754" t="s">
        <v>174</v>
      </c>
      <c r="F3754" t="s">
        <v>11000</v>
      </c>
      <c r="G3754" t="s">
        <v>158</v>
      </c>
      <c r="H3754" t="s">
        <v>135</v>
      </c>
      <c r="I3754" t="s">
        <v>136</v>
      </c>
      <c r="J3754" t="s">
        <v>137</v>
      </c>
      <c r="K3754" t="s">
        <v>159</v>
      </c>
      <c r="L3754" t="s">
        <v>11001</v>
      </c>
      <c r="M3754" t="s">
        <v>11002</v>
      </c>
      <c r="N3754">
        <v>5.3955555549999996</v>
      </c>
      <c r="O3754">
        <v>1</v>
      </c>
      <c r="P3754">
        <v>1712</v>
      </c>
      <c r="Q3754">
        <v>0</v>
      </c>
      <c r="R3754">
        <v>50</v>
      </c>
      <c r="S3754">
        <v>5</v>
      </c>
      <c r="T3754">
        <v>342</v>
      </c>
      <c r="U3754">
        <v>0</v>
      </c>
      <c r="V3754">
        <v>1</v>
      </c>
      <c r="W3754">
        <v>1.0820260323772835</v>
      </c>
      <c r="X3754">
        <v>1546.3622254067247</v>
      </c>
      <c r="Y3754">
        <v>0</v>
      </c>
      <c r="Z3754">
        <v>13.847081697845335</v>
      </c>
      <c r="AA3754">
        <v>227.58669035832432</v>
      </c>
      <c r="AB3754">
        <v>916.26329089687295</v>
      </c>
      <c r="AC3754">
        <v>0</v>
      </c>
      <c r="AD3754">
        <v>904.22307685889098</v>
      </c>
      <c r="AE3754">
        <v>3609.3643912510361</v>
      </c>
    </row>
    <row r="3755" spans="1:31" x14ac:dyDescent="0.25">
      <c r="A3755">
        <v>2419699</v>
      </c>
      <c r="B3755">
        <v>1</v>
      </c>
      <c r="C3755" t="s">
        <v>80</v>
      </c>
      <c r="D3755" t="s">
        <v>93</v>
      </c>
      <c r="E3755" t="s">
        <v>162</v>
      </c>
      <c r="F3755" t="s">
        <v>11003</v>
      </c>
      <c r="G3755" t="s">
        <v>164</v>
      </c>
      <c r="H3755" t="s">
        <v>149</v>
      </c>
      <c r="I3755" t="s">
        <v>136</v>
      </c>
      <c r="J3755" t="s">
        <v>137</v>
      </c>
      <c r="K3755" t="s">
        <v>138</v>
      </c>
      <c r="L3755" t="s">
        <v>11004</v>
      </c>
      <c r="M3755" t="s">
        <v>11005</v>
      </c>
      <c r="N3755">
        <v>1.6244444440000001</v>
      </c>
      <c r="O3755">
        <v>0</v>
      </c>
      <c r="P3755">
        <v>2</v>
      </c>
      <c r="Q3755">
        <v>0</v>
      </c>
      <c r="R3755">
        <v>3</v>
      </c>
      <c r="S3755">
        <v>0</v>
      </c>
      <c r="T3755">
        <v>4</v>
      </c>
      <c r="U3755">
        <v>0</v>
      </c>
      <c r="V3755">
        <v>0</v>
      </c>
      <c r="W3755">
        <v>0</v>
      </c>
      <c r="X3755">
        <v>0.39106203232476666</v>
      </c>
      <c r="Y3755">
        <v>0</v>
      </c>
      <c r="Z3755">
        <v>3.0174097508862778</v>
      </c>
      <c r="AA3755">
        <v>0</v>
      </c>
      <c r="AB3755">
        <v>4.5904471120390165</v>
      </c>
      <c r="AC3755">
        <v>0</v>
      </c>
      <c r="AD3755">
        <v>0</v>
      </c>
      <c r="AE3755">
        <v>7.9989188952500605</v>
      </c>
    </row>
    <row r="3756" spans="1:31" x14ac:dyDescent="0.25">
      <c r="A3756">
        <v>2419035</v>
      </c>
      <c r="B3756">
        <v>1</v>
      </c>
      <c r="C3756" t="s">
        <v>80</v>
      </c>
      <c r="D3756" t="s">
        <v>103</v>
      </c>
      <c r="E3756" t="s">
        <v>141</v>
      </c>
      <c r="F3756" t="s">
        <v>666</v>
      </c>
      <c r="G3756" t="s">
        <v>143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11006</v>
      </c>
      <c r="M3756" t="s">
        <v>11007</v>
      </c>
      <c r="N3756">
        <v>0.37333333299999999</v>
      </c>
      <c r="O3756">
        <v>0</v>
      </c>
      <c r="P3756">
        <v>0</v>
      </c>
      <c r="Q3756">
        <v>0</v>
      </c>
      <c r="R3756">
        <v>0</v>
      </c>
      <c r="S3756">
        <v>15</v>
      </c>
      <c r="T3756">
        <v>0</v>
      </c>
      <c r="U3756">
        <v>17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21.515078003768537</v>
      </c>
      <c r="AB3756">
        <v>0</v>
      </c>
      <c r="AC3756">
        <v>460.46567973208323</v>
      </c>
      <c r="AD3756">
        <v>0</v>
      </c>
      <c r="AE3756">
        <v>481.98075773585174</v>
      </c>
    </row>
    <row r="3757" spans="1:31" x14ac:dyDescent="0.25">
      <c r="A3757">
        <v>2419676</v>
      </c>
      <c r="B3757">
        <v>1</v>
      </c>
      <c r="C3757" t="s">
        <v>80</v>
      </c>
      <c r="D3757" t="s">
        <v>82</v>
      </c>
      <c r="E3757" t="s">
        <v>146</v>
      </c>
      <c r="F3757" t="s">
        <v>8794</v>
      </c>
      <c r="G3757" t="s">
        <v>148</v>
      </c>
      <c r="H3757" t="s">
        <v>149</v>
      </c>
      <c r="I3757" t="s">
        <v>136</v>
      </c>
      <c r="J3757" t="s">
        <v>137</v>
      </c>
      <c r="K3757" t="s">
        <v>138</v>
      </c>
      <c r="L3757" t="s">
        <v>11008</v>
      </c>
      <c r="M3757" t="s">
        <v>11009</v>
      </c>
      <c r="N3757">
        <v>0.73222222199999998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0.27071673927427498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0.27071673927427498</v>
      </c>
    </row>
    <row r="3758" spans="1:31" x14ac:dyDescent="0.25">
      <c r="A3758">
        <v>2419012</v>
      </c>
      <c r="B3758">
        <v>1</v>
      </c>
      <c r="C3758" t="s">
        <v>81</v>
      </c>
      <c r="D3758" t="s">
        <v>122</v>
      </c>
      <c r="E3758" t="s">
        <v>152</v>
      </c>
      <c r="F3758" t="s">
        <v>10942</v>
      </c>
      <c r="G3758" t="s">
        <v>403</v>
      </c>
      <c r="H3758" t="s">
        <v>149</v>
      </c>
      <c r="I3758" t="s">
        <v>136</v>
      </c>
      <c r="J3758" t="s">
        <v>137</v>
      </c>
      <c r="K3758" t="s">
        <v>138</v>
      </c>
      <c r="L3758" t="s">
        <v>11010</v>
      </c>
      <c r="M3758" t="s">
        <v>11011</v>
      </c>
      <c r="N3758">
        <v>1.8561111109999999</v>
      </c>
      <c r="O3758">
        <v>0</v>
      </c>
      <c r="P3758">
        <v>16</v>
      </c>
      <c r="Q3758">
        <v>0</v>
      </c>
      <c r="R3758">
        <v>10</v>
      </c>
      <c r="S3758">
        <v>0</v>
      </c>
      <c r="T3758">
        <v>9</v>
      </c>
      <c r="U3758">
        <v>0</v>
      </c>
      <c r="V3758">
        <v>0</v>
      </c>
      <c r="W3758">
        <v>0</v>
      </c>
      <c r="X3758">
        <v>4.1907172913816666</v>
      </c>
      <c r="Y3758">
        <v>0</v>
      </c>
      <c r="Z3758">
        <v>8.4553141407350019</v>
      </c>
      <c r="AA3758">
        <v>0</v>
      </c>
      <c r="AB3758">
        <v>31.688437461766</v>
      </c>
      <c r="AC3758">
        <v>0</v>
      </c>
      <c r="AD3758">
        <v>0</v>
      </c>
      <c r="AE3758">
        <v>44.334468893882672</v>
      </c>
    </row>
    <row r="3759" spans="1:31" x14ac:dyDescent="0.25">
      <c r="A3759">
        <v>2418889</v>
      </c>
      <c r="B3759">
        <v>1</v>
      </c>
      <c r="C3759" t="s">
        <v>80</v>
      </c>
      <c r="D3759" t="s">
        <v>98</v>
      </c>
      <c r="E3759" t="s">
        <v>162</v>
      </c>
      <c r="F3759" t="s">
        <v>11012</v>
      </c>
      <c r="G3759" t="s">
        <v>168</v>
      </c>
      <c r="H3759" t="s">
        <v>149</v>
      </c>
      <c r="I3759" t="s">
        <v>136</v>
      </c>
      <c r="J3759" t="s">
        <v>137</v>
      </c>
      <c r="K3759" t="s">
        <v>138</v>
      </c>
      <c r="L3759" t="s">
        <v>11013</v>
      </c>
      <c r="M3759" t="s">
        <v>11014</v>
      </c>
      <c r="N3759">
        <v>2.1319444440000002</v>
      </c>
      <c r="O3759">
        <v>0</v>
      </c>
      <c r="P3759">
        <v>24</v>
      </c>
      <c r="Q3759">
        <v>0</v>
      </c>
      <c r="R3759">
        <v>0</v>
      </c>
      <c r="S3759">
        <v>0</v>
      </c>
      <c r="T3759">
        <v>4</v>
      </c>
      <c r="U3759">
        <v>0</v>
      </c>
      <c r="V3759">
        <v>0</v>
      </c>
      <c r="W3759">
        <v>0</v>
      </c>
      <c r="X3759">
        <v>5.1013196634568967</v>
      </c>
      <c r="Y3759">
        <v>0</v>
      </c>
      <c r="Z3759">
        <v>0</v>
      </c>
      <c r="AA3759">
        <v>0</v>
      </c>
      <c r="AB3759">
        <v>8.6887509740606941</v>
      </c>
      <c r="AC3759">
        <v>0</v>
      </c>
      <c r="AD3759">
        <v>0</v>
      </c>
      <c r="AE3759">
        <v>13.790070637517591</v>
      </c>
    </row>
    <row r="3760" spans="1:31" x14ac:dyDescent="0.25">
      <c r="A3760">
        <v>2419267</v>
      </c>
      <c r="B3760">
        <v>1</v>
      </c>
      <c r="C3760" t="s">
        <v>80</v>
      </c>
      <c r="D3760" t="s">
        <v>93</v>
      </c>
      <c r="E3760" t="s">
        <v>174</v>
      </c>
      <c r="F3760" t="s">
        <v>6538</v>
      </c>
      <c r="G3760" t="s">
        <v>143</v>
      </c>
      <c r="H3760" t="s">
        <v>135</v>
      </c>
      <c r="I3760" t="s">
        <v>136</v>
      </c>
      <c r="J3760" t="s">
        <v>137</v>
      </c>
      <c r="K3760" t="s">
        <v>138</v>
      </c>
      <c r="L3760" t="s">
        <v>11015</v>
      </c>
      <c r="M3760" t="s">
        <v>11016</v>
      </c>
      <c r="N3760">
        <v>1.5463888880000001</v>
      </c>
      <c r="O3760">
        <v>1</v>
      </c>
      <c r="P3760">
        <v>332</v>
      </c>
      <c r="Q3760">
        <v>36</v>
      </c>
      <c r="R3760">
        <v>195</v>
      </c>
      <c r="S3760">
        <v>7</v>
      </c>
      <c r="T3760">
        <v>96</v>
      </c>
      <c r="U3760">
        <v>0</v>
      </c>
      <c r="V3760">
        <v>0</v>
      </c>
      <c r="W3760">
        <v>2.3976659419198247</v>
      </c>
      <c r="X3760">
        <v>95.250774655458642</v>
      </c>
      <c r="Y3760">
        <v>180.07488634673567</v>
      </c>
      <c r="Z3760">
        <v>170.59888027677593</v>
      </c>
      <c r="AA3760">
        <v>20.85185361328622</v>
      </c>
      <c r="AB3760">
        <v>117.89227465580366</v>
      </c>
      <c r="AC3760">
        <v>0</v>
      </c>
      <c r="AD3760">
        <v>0</v>
      </c>
      <c r="AE3760">
        <v>587.06633548997991</v>
      </c>
    </row>
    <row r="3761" spans="1:31" x14ac:dyDescent="0.25">
      <c r="A3761">
        <v>2418680</v>
      </c>
      <c r="B3761">
        <v>1</v>
      </c>
      <c r="C3761" t="s">
        <v>80</v>
      </c>
      <c r="D3761" t="s">
        <v>97</v>
      </c>
      <c r="E3761" t="s">
        <v>174</v>
      </c>
      <c r="F3761" t="s">
        <v>11017</v>
      </c>
      <c r="G3761" t="s">
        <v>215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11018</v>
      </c>
      <c r="M3761" t="s">
        <v>11019</v>
      </c>
      <c r="N3761">
        <v>3.0772222220000001</v>
      </c>
      <c r="O3761">
        <v>1</v>
      </c>
      <c r="P3761">
        <v>273</v>
      </c>
      <c r="Q3761">
        <v>2</v>
      </c>
      <c r="R3761">
        <v>12</v>
      </c>
      <c r="S3761">
        <v>8</v>
      </c>
      <c r="T3761">
        <v>27</v>
      </c>
      <c r="U3761">
        <v>0</v>
      </c>
      <c r="V3761">
        <v>0</v>
      </c>
      <c r="W3761">
        <v>11.468785222101566</v>
      </c>
      <c r="X3761">
        <v>65.382110701394495</v>
      </c>
      <c r="Y3761">
        <v>1.8116507851049086</v>
      </c>
      <c r="Z3761">
        <v>2.8439197745657556</v>
      </c>
      <c r="AA3761">
        <v>61.541665757114565</v>
      </c>
      <c r="AB3761">
        <v>3.8149489044134723</v>
      </c>
      <c r="AC3761">
        <v>0</v>
      </c>
      <c r="AD3761">
        <v>0</v>
      </c>
      <c r="AE3761">
        <v>146.86308114469477</v>
      </c>
    </row>
    <row r="3762" spans="1:31" x14ac:dyDescent="0.25">
      <c r="A3762">
        <v>2419221</v>
      </c>
      <c r="B3762">
        <v>1</v>
      </c>
      <c r="C3762" t="s">
        <v>81</v>
      </c>
      <c r="D3762" t="s">
        <v>123</v>
      </c>
      <c r="E3762" t="s">
        <v>162</v>
      </c>
      <c r="F3762" t="s">
        <v>11020</v>
      </c>
      <c r="G3762" t="s">
        <v>164</v>
      </c>
      <c r="H3762" t="s">
        <v>149</v>
      </c>
      <c r="I3762" t="s">
        <v>136</v>
      </c>
      <c r="J3762" t="s">
        <v>137</v>
      </c>
      <c r="K3762" t="s">
        <v>138</v>
      </c>
      <c r="L3762" t="s">
        <v>11021</v>
      </c>
      <c r="M3762" t="s">
        <v>11022</v>
      </c>
      <c r="N3762">
        <v>1.5177777770000001</v>
      </c>
      <c r="O3762">
        <v>0</v>
      </c>
      <c r="P3762">
        <v>619</v>
      </c>
      <c r="Q3762">
        <v>0</v>
      </c>
      <c r="R3762">
        <v>0</v>
      </c>
      <c r="S3762">
        <v>0</v>
      </c>
      <c r="T3762">
        <v>15</v>
      </c>
      <c r="U3762">
        <v>0</v>
      </c>
      <c r="V3762">
        <v>0</v>
      </c>
      <c r="W3762">
        <v>0</v>
      </c>
      <c r="X3762">
        <v>166.05025797021895</v>
      </c>
      <c r="Y3762">
        <v>0</v>
      </c>
      <c r="Z3762">
        <v>0</v>
      </c>
      <c r="AA3762">
        <v>0</v>
      </c>
      <c r="AB3762">
        <v>10.606316112140043</v>
      </c>
      <c r="AC3762">
        <v>0</v>
      </c>
      <c r="AD3762">
        <v>0</v>
      </c>
      <c r="AE3762">
        <v>176.65657408235899</v>
      </c>
    </row>
    <row r="3763" spans="1:31" x14ac:dyDescent="0.25">
      <c r="A3763">
        <v>2419593</v>
      </c>
      <c r="B3763">
        <v>1</v>
      </c>
      <c r="C3763" t="s">
        <v>80</v>
      </c>
      <c r="D3763" t="s">
        <v>98</v>
      </c>
      <c r="E3763" t="s">
        <v>152</v>
      </c>
      <c r="F3763" t="s">
        <v>11023</v>
      </c>
      <c r="G3763" t="s">
        <v>403</v>
      </c>
      <c r="H3763" t="s">
        <v>149</v>
      </c>
      <c r="I3763" t="s">
        <v>136</v>
      </c>
      <c r="J3763" t="s">
        <v>137</v>
      </c>
      <c r="K3763" t="s">
        <v>138</v>
      </c>
      <c r="L3763" t="s">
        <v>11024</v>
      </c>
      <c r="M3763" t="s">
        <v>11025</v>
      </c>
      <c r="N3763">
        <v>2.5708333329999999</v>
      </c>
      <c r="O3763">
        <v>0</v>
      </c>
      <c r="P3763">
        <v>52</v>
      </c>
      <c r="Q3763">
        <v>0</v>
      </c>
      <c r="R3763">
        <v>26</v>
      </c>
      <c r="S3763">
        <v>0</v>
      </c>
      <c r="T3763">
        <v>13</v>
      </c>
      <c r="U3763">
        <v>0</v>
      </c>
      <c r="V3763">
        <v>0</v>
      </c>
      <c r="W3763">
        <v>0</v>
      </c>
      <c r="X3763">
        <v>41.245570608570496</v>
      </c>
      <c r="Y3763">
        <v>0</v>
      </c>
      <c r="Z3763">
        <v>0.95550707115300004</v>
      </c>
      <c r="AA3763">
        <v>0</v>
      </c>
      <c r="AB3763">
        <v>16.22592768513039</v>
      </c>
      <c r="AC3763">
        <v>0</v>
      </c>
      <c r="AD3763">
        <v>0</v>
      </c>
      <c r="AE3763">
        <v>58.427005364853883</v>
      </c>
    </row>
    <row r="3764" spans="1:31" x14ac:dyDescent="0.25">
      <c r="A3764">
        <v>2419642</v>
      </c>
      <c r="B3764">
        <v>1</v>
      </c>
      <c r="C3764" t="s">
        <v>81</v>
      </c>
      <c r="D3764" t="s">
        <v>122</v>
      </c>
      <c r="E3764" t="s">
        <v>162</v>
      </c>
      <c r="F3764" t="s">
        <v>11026</v>
      </c>
      <c r="G3764" t="s">
        <v>164</v>
      </c>
      <c r="H3764" t="s">
        <v>149</v>
      </c>
      <c r="I3764" t="s">
        <v>136</v>
      </c>
      <c r="J3764" t="s">
        <v>137</v>
      </c>
      <c r="K3764" t="s">
        <v>138</v>
      </c>
      <c r="L3764" t="s">
        <v>11027</v>
      </c>
      <c r="M3764" t="s">
        <v>11028</v>
      </c>
      <c r="N3764">
        <v>2.7152777769999998</v>
      </c>
      <c r="O3764">
        <v>0</v>
      </c>
      <c r="P3764">
        <v>24</v>
      </c>
      <c r="Q3764">
        <v>0</v>
      </c>
      <c r="R3764">
        <v>0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9.6697631392580519</v>
      </c>
      <c r="Y3764">
        <v>0</v>
      </c>
      <c r="Z3764">
        <v>0</v>
      </c>
      <c r="AA3764">
        <v>0</v>
      </c>
      <c r="AB3764">
        <v>3.2319611802011723</v>
      </c>
      <c r="AC3764">
        <v>0</v>
      </c>
      <c r="AD3764">
        <v>0</v>
      </c>
      <c r="AE3764">
        <v>12.901724319459223</v>
      </c>
    </row>
    <row r="3765" spans="1:31" x14ac:dyDescent="0.25">
      <c r="A3765">
        <v>2419095</v>
      </c>
      <c r="B3765">
        <v>1</v>
      </c>
      <c r="C3765" t="s">
        <v>80</v>
      </c>
      <c r="D3765" t="s">
        <v>88</v>
      </c>
      <c r="E3765" t="s">
        <v>288</v>
      </c>
      <c r="F3765" t="s">
        <v>11029</v>
      </c>
      <c r="G3765" t="s">
        <v>164</v>
      </c>
      <c r="H3765" t="s">
        <v>149</v>
      </c>
      <c r="I3765" t="s">
        <v>136</v>
      </c>
      <c r="J3765" t="s">
        <v>137</v>
      </c>
      <c r="K3765" t="s">
        <v>138</v>
      </c>
      <c r="L3765" t="s">
        <v>11030</v>
      </c>
      <c r="M3765" t="s">
        <v>11031</v>
      </c>
      <c r="N3765">
        <v>2.3830555549999999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16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70.036503936771297</v>
      </c>
      <c r="AC3765">
        <v>0</v>
      </c>
      <c r="AD3765">
        <v>0</v>
      </c>
      <c r="AE3765">
        <v>70.036503936771297</v>
      </c>
    </row>
    <row r="3766" spans="1:31" x14ac:dyDescent="0.25">
      <c r="A3766">
        <v>2419450</v>
      </c>
      <c r="B3766">
        <v>1</v>
      </c>
      <c r="C3766" t="s">
        <v>80</v>
      </c>
      <c r="D3766" t="s">
        <v>90</v>
      </c>
      <c r="E3766" t="s">
        <v>146</v>
      </c>
      <c r="F3766" t="s">
        <v>11032</v>
      </c>
      <c r="G3766" t="s">
        <v>199</v>
      </c>
      <c r="H3766" t="s">
        <v>149</v>
      </c>
      <c r="I3766" t="s">
        <v>136</v>
      </c>
      <c r="J3766" t="s">
        <v>137</v>
      </c>
      <c r="K3766" t="s">
        <v>138</v>
      </c>
      <c r="L3766" t="s">
        <v>11033</v>
      </c>
      <c r="M3766" t="s">
        <v>11034</v>
      </c>
      <c r="N3766">
        <v>7.8258333330000003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1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</row>
    <row r="3767" spans="1:31" x14ac:dyDescent="0.25">
      <c r="A3767">
        <v>2418809</v>
      </c>
      <c r="B3767">
        <v>1</v>
      </c>
      <c r="C3767" t="s">
        <v>80</v>
      </c>
      <c r="D3767" t="s">
        <v>97</v>
      </c>
      <c r="E3767" t="s">
        <v>141</v>
      </c>
      <c r="F3767" t="s">
        <v>11035</v>
      </c>
      <c r="G3767" t="s">
        <v>158</v>
      </c>
      <c r="H3767" t="s">
        <v>135</v>
      </c>
      <c r="I3767" t="s">
        <v>136</v>
      </c>
      <c r="J3767" t="s">
        <v>137</v>
      </c>
      <c r="K3767" t="s">
        <v>159</v>
      </c>
      <c r="L3767" t="s">
        <v>11036</v>
      </c>
      <c r="M3767" t="s">
        <v>11037</v>
      </c>
      <c r="N3767">
        <v>7.5625</v>
      </c>
      <c r="O3767">
        <v>2</v>
      </c>
      <c r="P3767">
        <v>649</v>
      </c>
      <c r="Q3767">
        <v>2</v>
      </c>
      <c r="R3767">
        <v>199</v>
      </c>
      <c r="S3767">
        <v>1</v>
      </c>
      <c r="T3767">
        <v>136</v>
      </c>
      <c r="U3767">
        <v>0</v>
      </c>
      <c r="V3767">
        <v>0</v>
      </c>
      <c r="W3767">
        <v>8.2953497810999988</v>
      </c>
      <c r="X3767">
        <v>1484.0988760633149</v>
      </c>
      <c r="Y3767">
        <v>9.259521292573293</v>
      </c>
      <c r="Z3767">
        <v>400.57899323656869</v>
      </c>
      <c r="AA3767">
        <v>11.318680713111721</v>
      </c>
      <c r="AB3767">
        <v>1298.8448223579237</v>
      </c>
      <c r="AC3767">
        <v>0</v>
      </c>
      <c r="AD3767">
        <v>0</v>
      </c>
      <c r="AE3767">
        <v>3212.3962434445921</v>
      </c>
    </row>
    <row r="3768" spans="1:31" x14ac:dyDescent="0.25">
      <c r="A3768">
        <v>2419264</v>
      </c>
      <c r="B3768">
        <v>1</v>
      </c>
      <c r="C3768" t="s">
        <v>80</v>
      </c>
      <c r="D3768" t="s">
        <v>101</v>
      </c>
      <c r="E3768" t="s">
        <v>141</v>
      </c>
      <c r="F3768" t="s">
        <v>11038</v>
      </c>
      <c r="G3768" t="s">
        <v>143</v>
      </c>
      <c r="H3768" t="s">
        <v>135</v>
      </c>
      <c r="I3768" t="s">
        <v>136</v>
      </c>
      <c r="J3768" t="s">
        <v>137</v>
      </c>
      <c r="K3768" t="s">
        <v>138</v>
      </c>
      <c r="L3768" t="s">
        <v>11039</v>
      </c>
      <c r="M3768" t="s">
        <v>11040</v>
      </c>
      <c r="N3768">
        <v>0.74222222199999999</v>
      </c>
      <c r="O3768">
        <v>7</v>
      </c>
      <c r="P3768">
        <v>2559</v>
      </c>
      <c r="Q3768">
        <v>2</v>
      </c>
      <c r="R3768">
        <v>80</v>
      </c>
      <c r="S3768">
        <v>20</v>
      </c>
      <c r="T3768">
        <v>261</v>
      </c>
      <c r="U3768">
        <v>1</v>
      </c>
      <c r="V3768">
        <v>1</v>
      </c>
      <c r="W3768">
        <v>2.3633197231341749</v>
      </c>
      <c r="X3768">
        <v>453.63892286631881</v>
      </c>
      <c r="Y3768">
        <v>0.56764337651255559</v>
      </c>
      <c r="Z3768">
        <v>11.290044110452595</v>
      </c>
      <c r="AA3768">
        <v>92.932153326761025</v>
      </c>
      <c r="AB3768">
        <v>275.65780975997694</v>
      </c>
      <c r="AC3768">
        <v>18.379172912463709</v>
      </c>
      <c r="AD3768">
        <v>0.48841142902273338</v>
      </c>
      <c r="AE3768">
        <v>855.31747750464251</v>
      </c>
    </row>
    <row r="3769" spans="1:31" x14ac:dyDescent="0.25">
      <c r="A3769">
        <v>2418932</v>
      </c>
      <c r="B3769">
        <v>1</v>
      </c>
      <c r="C3769" t="s">
        <v>80</v>
      </c>
      <c r="D3769" t="s">
        <v>100</v>
      </c>
      <c r="E3769" t="s">
        <v>146</v>
      </c>
      <c r="F3769" t="s">
        <v>11041</v>
      </c>
      <c r="G3769" t="s">
        <v>282</v>
      </c>
      <c r="H3769" t="s">
        <v>149</v>
      </c>
      <c r="I3769" t="s">
        <v>136</v>
      </c>
      <c r="J3769" t="s">
        <v>137</v>
      </c>
      <c r="K3769" t="s">
        <v>138</v>
      </c>
      <c r="L3769" t="s">
        <v>11042</v>
      </c>
      <c r="M3769" t="s">
        <v>11043</v>
      </c>
      <c r="N3769">
        <v>1.1130555550000001</v>
      </c>
      <c r="O3769">
        <v>0</v>
      </c>
      <c r="P3769">
        <v>3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0.85114361366426661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0.85114361366426661</v>
      </c>
    </row>
    <row r="3770" spans="1:31" x14ac:dyDescent="0.25">
      <c r="A3770">
        <v>2419473</v>
      </c>
      <c r="B3770">
        <v>1</v>
      </c>
      <c r="C3770" t="s">
        <v>81</v>
      </c>
      <c r="D3770" t="s">
        <v>114</v>
      </c>
      <c r="E3770" t="s">
        <v>146</v>
      </c>
      <c r="F3770" t="s">
        <v>11044</v>
      </c>
      <c r="G3770" t="s">
        <v>148</v>
      </c>
      <c r="H3770" t="s">
        <v>149</v>
      </c>
      <c r="I3770" t="s">
        <v>136</v>
      </c>
      <c r="J3770" t="s">
        <v>137</v>
      </c>
      <c r="K3770" t="s">
        <v>138</v>
      </c>
      <c r="L3770" t="s">
        <v>11045</v>
      </c>
      <c r="M3770" t="s">
        <v>11046</v>
      </c>
      <c r="N3770">
        <v>0.75972222199999995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0.14525744894937501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0.14525744894937501</v>
      </c>
    </row>
    <row r="3771" spans="1:31" x14ac:dyDescent="0.25">
      <c r="A3771">
        <v>2418909</v>
      </c>
      <c r="B3771">
        <v>1</v>
      </c>
      <c r="C3771" t="s">
        <v>80</v>
      </c>
      <c r="D3771" t="s">
        <v>108</v>
      </c>
      <c r="E3771" t="s">
        <v>141</v>
      </c>
      <c r="F3771" t="s">
        <v>2641</v>
      </c>
      <c r="G3771" t="s">
        <v>143</v>
      </c>
      <c r="H3771" t="s">
        <v>135</v>
      </c>
      <c r="I3771" t="s">
        <v>136</v>
      </c>
      <c r="J3771" t="s">
        <v>137</v>
      </c>
      <c r="K3771" t="s">
        <v>138</v>
      </c>
      <c r="L3771" t="s">
        <v>11047</v>
      </c>
      <c r="M3771" t="s">
        <v>11048</v>
      </c>
      <c r="N3771">
        <v>0.38750000000000001</v>
      </c>
      <c r="O3771">
        <v>0</v>
      </c>
      <c r="P3771">
        <v>635</v>
      </c>
      <c r="Q3771">
        <v>0</v>
      </c>
      <c r="R3771">
        <v>401</v>
      </c>
      <c r="S3771">
        <v>4</v>
      </c>
      <c r="T3771">
        <v>219</v>
      </c>
      <c r="U3771">
        <v>1</v>
      </c>
      <c r="V3771">
        <v>0</v>
      </c>
      <c r="W3771">
        <v>0</v>
      </c>
      <c r="X3771">
        <v>53.03930712586304</v>
      </c>
      <c r="Y3771">
        <v>0</v>
      </c>
      <c r="Z3771">
        <v>24.366462460507112</v>
      </c>
      <c r="AA3771">
        <v>9.2030913635895004</v>
      </c>
      <c r="AB3771">
        <v>54.265821027273482</v>
      </c>
      <c r="AC3771">
        <v>63.435120246252005</v>
      </c>
      <c r="AD3771">
        <v>0</v>
      </c>
      <c r="AE3771">
        <v>204.30980222348515</v>
      </c>
    </row>
    <row r="3772" spans="1:31" x14ac:dyDescent="0.25">
      <c r="A3772">
        <v>2419407</v>
      </c>
      <c r="B3772">
        <v>1</v>
      </c>
      <c r="C3772" t="s">
        <v>81</v>
      </c>
      <c r="D3772" t="s">
        <v>128</v>
      </c>
      <c r="E3772" t="s">
        <v>174</v>
      </c>
      <c r="F3772" t="s">
        <v>10009</v>
      </c>
      <c r="G3772" t="s">
        <v>143</v>
      </c>
      <c r="H3772" t="s">
        <v>135</v>
      </c>
      <c r="I3772" t="s">
        <v>136</v>
      </c>
      <c r="J3772" t="s">
        <v>137</v>
      </c>
      <c r="K3772" t="s">
        <v>138</v>
      </c>
      <c r="L3772" t="s">
        <v>11049</v>
      </c>
      <c r="M3772" t="s">
        <v>11050</v>
      </c>
      <c r="N3772">
        <v>0.17499999999999999</v>
      </c>
      <c r="O3772">
        <v>0</v>
      </c>
      <c r="P3772">
        <v>18</v>
      </c>
      <c r="Q3772">
        <v>1</v>
      </c>
      <c r="R3772">
        <v>1</v>
      </c>
      <c r="S3772">
        <v>40</v>
      </c>
      <c r="T3772">
        <v>46</v>
      </c>
      <c r="U3772">
        <v>40</v>
      </c>
      <c r="V3772">
        <v>44</v>
      </c>
      <c r="W3772">
        <v>0</v>
      </c>
      <c r="X3772">
        <v>1.6120797965160003</v>
      </c>
      <c r="Y3772">
        <v>0</v>
      </c>
      <c r="Z3772">
        <v>0</v>
      </c>
      <c r="AA3772">
        <v>182.45189626058846</v>
      </c>
      <c r="AB3772">
        <v>62.292459550123255</v>
      </c>
      <c r="AC3772">
        <v>965.20335500194187</v>
      </c>
      <c r="AD3772">
        <v>559.28767001431811</v>
      </c>
      <c r="AE3772">
        <v>1770.8474606234877</v>
      </c>
    </row>
    <row r="3773" spans="1:31" x14ac:dyDescent="0.25">
      <c r="A3773">
        <v>2419573</v>
      </c>
      <c r="B3773">
        <v>1</v>
      </c>
      <c r="C3773" t="s">
        <v>81</v>
      </c>
      <c r="D3773" t="s">
        <v>126</v>
      </c>
      <c r="E3773" t="s">
        <v>162</v>
      </c>
      <c r="F3773" t="s">
        <v>11051</v>
      </c>
      <c r="G3773" t="s">
        <v>164</v>
      </c>
      <c r="H3773" t="s">
        <v>149</v>
      </c>
      <c r="I3773" t="s">
        <v>136</v>
      </c>
      <c r="J3773" t="s">
        <v>137</v>
      </c>
      <c r="K3773" t="s">
        <v>138</v>
      </c>
      <c r="L3773" t="s">
        <v>11052</v>
      </c>
      <c r="M3773" t="s">
        <v>11053</v>
      </c>
      <c r="N3773">
        <v>1.2136111110000001</v>
      </c>
      <c r="O3773">
        <v>0</v>
      </c>
      <c r="P3773">
        <v>5</v>
      </c>
      <c r="Q3773">
        <v>0</v>
      </c>
      <c r="R3773">
        <v>0</v>
      </c>
      <c r="S3773">
        <v>0</v>
      </c>
      <c r="T3773">
        <v>2</v>
      </c>
      <c r="U3773">
        <v>0</v>
      </c>
      <c r="V3773">
        <v>0</v>
      </c>
      <c r="W3773">
        <v>0</v>
      </c>
      <c r="X3773">
        <v>1.8268511526806668</v>
      </c>
      <c r="Y3773">
        <v>0</v>
      </c>
      <c r="Z3773">
        <v>0</v>
      </c>
      <c r="AA3773">
        <v>0</v>
      </c>
      <c r="AB3773">
        <v>3.6294184936770839</v>
      </c>
      <c r="AC3773">
        <v>0</v>
      </c>
      <c r="AD3773">
        <v>0</v>
      </c>
      <c r="AE3773">
        <v>5.4562696463577502</v>
      </c>
    </row>
    <row r="3774" spans="1:31" x14ac:dyDescent="0.25">
      <c r="A3774">
        <v>2419430</v>
      </c>
      <c r="B3774">
        <v>1</v>
      </c>
      <c r="C3774" t="s">
        <v>80</v>
      </c>
      <c r="D3774" t="s">
        <v>97</v>
      </c>
      <c r="E3774" t="s">
        <v>146</v>
      </c>
      <c r="F3774" t="s">
        <v>11054</v>
      </c>
      <c r="G3774" t="s">
        <v>199</v>
      </c>
      <c r="H3774" t="s">
        <v>149</v>
      </c>
      <c r="I3774" t="s">
        <v>136</v>
      </c>
      <c r="J3774" t="s">
        <v>137</v>
      </c>
      <c r="K3774" t="s">
        <v>138</v>
      </c>
      <c r="L3774" t="s">
        <v>11055</v>
      </c>
      <c r="M3774" t="s">
        <v>11056</v>
      </c>
      <c r="N3774">
        <v>9.1816666659999999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</row>
    <row r="3775" spans="1:31" x14ac:dyDescent="0.25">
      <c r="A3775">
        <v>2419138</v>
      </c>
      <c r="B3775">
        <v>1</v>
      </c>
      <c r="C3775" t="s">
        <v>80</v>
      </c>
      <c r="D3775" t="s">
        <v>82</v>
      </c>
      <c r="E3775" t="s">
        <v>146</v>
      </c>
      <c r="F3775" t="s">
        <v>11057</v>
      </c>
      <c r="G3775" t="s">
        <v>148</v>
      </c>
      <c r="H3775" t="s">
        <v>149</v>
      </c>
      <c r="I3775" t="s">
        <v>136</v>
      </c>
      <c r="J3775" t="s">
        <v>137</v>
      </c>
      <c r="K3775" t="s">
        <v>138</v>
      </c>
      <c r="L3775" t="s">
        <v>11058</v>
      </c>
      <c r="M3775" t="s">
        <v>11059</v>
      </c>
      <c r="N3775">
        <v>0.3775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7.1853871893750004E-2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7.1853871893750004E-2</v>
      </c>
    </row>
    <row r="3776" spans="1:31" x14ac:dyDescent="0.25">
      <c r="A3776">
        <v>2419599</v>
      </c>
      <c r="B3776">
        <v>1</v>
      </c>
      <c r="C3776" t="s">
        <v>80</v>
      </c>
      <c r="D3776" t="s">
        <v>103</v>
      </c>
      <c r="E3776" t="s">
        <v>132</v>
      </c>
      <c r="F3776" t="s">
        <v>4372</v>
      </c>
      <c r="G3776" t="s">
        <v>919</v>
      </c>
      <c r="H3776" t="s">
        <v>135</v>
      </c>
      <c r="I3776" t="s">
        <v>136</v>
      </c>
      <c r="J3776" t="s">
        <v>137</v>
      </c>
      <c r="K3776" t="s">
        <v>138</v>
      </c>
      <c r="L3776" t="s">
        <v>11060</v>
      </c>
      <c r="M3776" t="s">
        <v>11061</v>
      </c>
      <c r="N3776">
        <v>1.5347222220000001</v>
      </c>
      <c r="O3776">
        <v>0</v>
      </c>
      <c r="P3776">
        <v>0</v>
      </c>
      <c r="Q3776">
        <v>1</v>
      </c>
      <c r="R3776">
        <v>0</v>
      </c>
      <c r="S3776">
        <v>2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0.82327849770015005</v>
      </c>
      <c r="Z3776">
        <v>0</v>
      </c>
      <c r="AA3776">
        <v>0.26497766156883334</v>
      </c>
      <c r="AB3776">
        <v>0</v>
      </c>
      <c r="AC3776">
        <v>0</v>
      </c>
      <c r="AD3776">
        <v>0</v>
      </c>
      <c r="AE3776">
        <v>1.0882561592689834</v>
      </c>
    </row>
    <row r="3777" spans="1:31" x14ac:dyDescent="0.25">
      <c r="A3777">
        <v>2419350</v>
      </c>
      <c r="B3777">
        <v>1</v>
      </c>
      <c r="C3777" t="s">
        <v>80</v>
      </c>
      <c r="D3777" t="s">
        <v>83</v>
      </c>
      <c r="E3777" t="s">
        <v>132</v>
      </c>
      <c r="F3777" t="s">
        <v>10542</v>
      </c>
      <c r="G3777" t="s">
        <v>143</v>
      </c>
      <c r="H3777" t="s">
        <v>135</v>
      </c>
      <c r="I3777" t="s">
        <v>136</v>
      </c>
      <c r="J3777" t="s">
        <v>137</v>
      </c>
      <c r="K3777" t="s">
        <v>138</v>
      </c>
      <c r="L3777" t="s">
        <v>11062</v>
      </c>
      <c r="M3777" t="s">
        <v>11063</v>
      </c>
      <c r="N3777">
        <v>0.25277777699999998</v>
      </c>
      <c r="O3777">
        <v>0</v>
      </c>
      <c r="P3777">
        <v>3129</v>
      </c>
      <c r="Q3777">
        <v>1</v>
      </c>
      <c r="R3777">
        <v>3</v>
      </c>
      <c r="S3777">
        <v>12</v>
      </c>
      <c r="T3777">
        <v>1356</v>
      </c>
      <c r="U3777">
        <v>8</v>
      </c>
      <c r="V3777">
        <v>53</v>
      </c>
      <c r="W3777">
        <v>0</v>
      </c>
      <c r="X3777">
        <v>154.80385273090886</v>
      </c>
      <c r="Y3777">
        <v>43.551050268280001</v>
      </c>
      <c r="Z3777">
        <v>0.44226173188266671</v>
      </c>
      <c r="AA3777">
        <v>28.525101588770966</v>
      </c>
      <c r="AB3777">
        <v>304.86667958387721</v>
      </c>
      <c r="AC3777">
        <v>86.101613173591502</v>
      </c>
      <c r="AD3777">
        <v>656.47965078644961</v>
      </c>
      <c r="AE3777">
        <v>1274.770209863761</v>
      </c>
    </row>
    <row r="3778" spans="1:31" x14ac:dyDescent="0.25">
      <c r="A3778">
        <v>2419387</v>
      </c>
      <c r="B3778">
        <v>1</v>
      </c>
      <c r="C3778" t="s">
        <v>80</v>
      </c>
      <c r="D3778" t="s">
        <v>95</v>
      </c>
      <c r="E3778" t="s">
        <v>146</v>
      </c>
      <c r="F3778" t="s">
        <v>11064</v>
      </c>
      <c r="G3778" t="s">
        <v>148</v>
      </c>
      <c r="H3778" t="s">
        <v>149</v>
      </c>
      <c r="I3778" t="s">
        <v>136</v>
      </c>
      <c r="J3778" t="s">
        <v>137</v>
      </c>
      <c r="K3778" t="s">
        <v>138</v>
      </c>
      <c r="L3778" t="s">
        <v>11065</v>
      </c>
      <c r="M3778" t="s">
        <v>11066</v>
      </c>
      <c r="N3778">
        <v>3.8091666659999999</v>
      </c>
      <c r="O3778">
        <v>0</v>
      </c>
      <c r="P3778">
        <v>2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2.4561957379260582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2.4561957379260582</v>
      </c>
    </row>
    <row r="3779" spans="1:31" x14ac:dyDescent="0.25">
      <c r="A3779">
        <v>2418952</v>
      </c>
      <c r="B3779">
        <v>1</v>
      </c>
      <c r="C3779" t="s">
        <v>80</v>
      </c>
      <c r="D3779" t="s">
        <v>98</v>
      </c>
      <c r="E3779" t="s">
        <v>146</v>
      </c>
      <c r="F3779" t="s">
        <v>11067</v>
      </c>
      <c r="G3779" t="s">
        <v>199</v>
      </c>
      <c r="H3779" t="s">
        <v>149</v>
      </c>
      <c r="I3779" t="s">
        <v>136</v>
      </c>
      <c r="J3779" t="s">
        <v>137</v>
      </c>
      <c r="K3779" t="s">
        <v>138</v>
      </c>
      <c r="L3779" t="s">
        <v>11068</v>
      </c>
      <c r="M3779" t="s">
        <v>11069</v>
      </c>
      <c r="N3779">
        <v>4.3686111109999999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0.12938170674841667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0.12938170674841667</v>
      </c>
    </row>
    <row r="3780" spans="1:31" x14ac:dyDescent="0.25">
      <c r="A3780">
        <v>2418803</v>
      </c>
      <c r="B3780">
        <v>1</v>
      </c>
      <c r="C3780" t="s">
        <v>80</v>
      </c>
      <c r="D3780" t="s">
        <v>93</v>
      </c>
      <c r="E3780" t="s">
        <v>132</v>
      </c>
      <c r="F3780" t="s">
        <v>9596</v>
      </c>
      <c r="G3780" t="s">
        <v>176</v>
      </c>
      <c r="H3780" t="s">
        <v>135</v>
      </c>
      <c r="I3780" t="s">
        <v>136</v>
      </c>
      <c r="J3780" t="s">
        <v>137</v>
      </c>
      <c r="K3780" t="s">
        <v>159</v>
      </c>
      <c r="L3780" t="s">
        <v>11070</v>
      </c>
      <c r="M3780" t="s">
        <v>11071</v>
      </c>
      <c r="N3780">
        <v>8.3375000000000004</v>
      </c>
      <c r="O3780">
        <v>0</v>
      </c>
      <c r="P3780">
        <v>34</v>
      </c>
      <c r="Q3780">
        <v>0</v>
      </c>
      <c r="R3780">
        <v>0</v>
      </c>
      <c r="S3780">
        <v>0</v>
      </c>
      <c r="T3780">
        <v>1</v>
      </c>
      <c r="U3780">
        <v>0</v>
      </c>
      <c r="V3780">
        <v>0</v>
      </c>
      <c r="W3780">
        <v>0</v>
      </c>
      <c r="X3780">
        <v>49.671672628939092</v>
      </c>
      <c r="Y3780">
        <v>0</v>
      </c>
      <c r="Z3780">
        <v>0</v>
      </c>
      <c r="AA3780">
        <v>0</v>
      </c>
      <c r="AB3780">
        <v>7.9165338735536741</v>
      </c>
      <c r="AC3780">
        <v>0</v>
      </c>
      <c r="AD3780">
        <v>0</v>
      </c>
      <c r="AE3780">
        <v>57.588206502492767</v>
      </c>
    </row>
    <row r="3781" spans="1:31" x14ac:dyDescent="0.25">
      <c r="A3781">
        <v>2419344</v>
      </c>
      <c r="B3781">
        <v>1</v>
      </c>
      <c r="C3781" t="s">
        <v>80</v>
      </c>
      <c r="D3781" t="s">
        <v>82</v>
      </c>
      <c r="E3781" t="s">
        <v>146</v>
      </c>
      <c r="F3781" t="s">
        <v>11072</v>
      </c>
      <c r="G3781" t="s">
        <v>148</v>
      </c>
      <c r="H3781" t="s">
        <v>149</v>
      </c>
      <c r="I3781" t="s">
        <v>136</v>
      </c>
      <c r="J3781" t="s">
        <v>137</v>
      </c>
      <c r="K3781" t="s">
        <v>138</v>
      </c>
      <c r="L3781" t="s">
        <v>11073</v>
      </c>
      <c r="M3781" t="s">
        <v>11074</v>
      </c>
      <c r="N3781">
        <v>1.635555555</v>
      </c>
      <c r="O3781">
        <v>0</v>
      </c>
      <c r="P3781">
        <v>3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3.1669553136040665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3.1669553136040665</v>
      </c>
    </row>
    <row r="3782" spans="1:31" x14ac:dyDescent="0.25">
      <c r="A3782">
        <v>2442894</v>
      </c>
      <c r="B3782">
        <v>1</v>
      </c>
      <c r="C3782" t="s">
        <v>80</v>
      </c>
      <c r="D3782" t="s">
        <v>83</v>
      </c>
      <c r="E3782" t="s">
        <v>241</v>
      </c>
      <c r="F3782" t="s">
        <v>11075</v>
      </c>
      <c r="G3782" t="s">
        <v>4499</v>
      </c>
      <c r="H3782" t="s">
        <v>135</v>
      </c>
      <c r="I3782" t="s">
        <v>136</v>
      </c>
      <c r="J3782" t="s">
        <v>137</v>
      </c>
      <c r="K3782" t="s">
        <v>138</v>
      </c>
      <c r="L3782" t="s">
        <v>11076</v>
      </c>
      <c r="M3782" t="s">
        <v>11077</v>
      </c>
      <c r="N3782">
        <v>1.430555555</v>
      </c>
      <c r="O3782">
        <v>0</v>
      </c>
      <c r="P3782">
        <v>777</v>
      </c>
      <c r="Q3782">
        <v>0</v>
      </c>
      <c r="R3782">
        <v>12</v>
      </c>
      <c r="S3782">
        <v>10</v>
      </c>
      <c r="T3782">
        <v>2914</v>
      </c>
      <c r="U3782">
        <v>5</v>
      </c>
      <c r="V3782">
        <v>75</v>
      </c>
      <c r="W3782">
        <v>0</v>
      </c>
      <c r="X3782">
        <v>307.13227158405368</v>
      </c>
      <c r="Y3782">
        <v>0</v>
      </c>
      <c r="Z3782">
        <v>20.412884416680086</v>
      </c>
      <c r="AA3782">
        <v>234.7789255366371</v>
      </c>
      <c r="AB3782">
        <v>4450.8189610470026</v>
      </c>
      <c r="AC3782">
        <v>1213.1140159818269</v>
      </c>
      <c r="AD3782">
        <v>2822.6769729353532</v>
      </c>
      <c r="AE3782">
        <v>9048.9340315015543</v>
      </c>
    </row>
    <row r="3783" spans="1:31" x14ac:dyDescent="0.25">
      <c r="A3783">
        <v>2419416</v>
      </c>
      <c r="B3783">
        <v>1</v>
      </c>
      <c r="C3783" t="s">
        <v>80</v>
      </c>
      <c r="D3783" t="s">
        <v>83</v>
      </c>
      <c r="E3783" t="s">
        <v>146</v>
      </c>
      <c r="F3783" t="s">
        <v>11078</v>
      </c>
      <c r="G3783" t="s">
        <v>296</v>
      </c>
      <c r="H3783" t="s">
        <v>149</v>
      </c>
      <c r="I3783" t="s">
        <v>136</v>
      </c>
      <c r="J3783" t="s">
        <v>137</v>
      </c>
      <c r="K3783" t="s">
        <v>138</v>
      </c>
      <c r="L3783" t="s">
        <v>11079</v>
      </c>
      <c r="M3783" t="s">
        <v>11080</v>
      </c>
      <c r="N3783">
        <v>0.58527777700000005</v>
      </c>
      <c r="O3783">
        <v>0</v>
      </c>
      <c r="P3783">
        <v>2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0.19277318245184999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0.19277318245184999</v>
      </c>
    </row>
    <row r="3784" spans="1:31" x14ac:dyDescent="0.25">
      <c r="A3784">
        <v>2419107</v>
      </c>
      <c r="B3784">
        <v>1</v>
      </c>
      <c r="C3784" t="s">
        <v>80</v>
      </c>
      <c r="D3784" t="s">
        <v>105</v>
      </c>
      <c r="E3784" t="s">
        <v>141</v>
      </c>
      <c r="F3784" t="s">
        <v>11081</v>
      </c>
      <c r="G3784" t="s">
        <v>143</v>
      </c>
      <c r="H3784" t="s">
        <v>135</v>
      </c>
      <c r="I3784" t="s">
        <v>136</v>
      </c>
      <c r="J3784" t="s">
        <v>137</v>
      </c>
      <c r="K3784" t="s">
        <v>138</v>
      </c>
      <c r="L3784" t="s">
        <v>11082</v>
      </c>
      <c r="M3784" t="s">
        <v>11083</v>
      </c>
      <c r="N3784">
        <v>1.630833333</v>
      </c>
      <c r="O3784">
        <v>0</v>
      </c>
      <c r="P3784">
        <v>4483</v>
      </c>
      <c r="Q3784">
        <v>0</v>
      </c>
      <c r="R3784">
        <v>0</v>
      </c>
      <c r="S3784">
        <v>1</v>
      </c>
      <c r="T3784">
        <v>359</v>
      </c>
      <c r="U3784">
        <v>0</v>
      </c>
      <c r="V3784">
        <v>1</v>
      </c>
      <c r="W3784">
        <v>0</v>
      </c>
      <c r="X3784">
        <v>1738.8359779523171</v>
      </c>
      <c r="Y3784">
        <v>0</v>
      </c>
      <c r="Z3784">
        <v>0</v>
      </c>
      <c r="AA3784">
        <v>10.101837043239652</v>
      </c>
      <c r="AB3784">
        <v>483.62668023553829</v>
      </c>
      <c r="AC3784">
        <v>0</v>
      </c>
      <c r="AD3784">
        <v>9.8461677221424022</v>
      </c>
      <c r="AE3784">
        <v>2242.4106629532375</v>
      </c>
    </row>
    <row r="3785" spans="1:31" x14ac:dyDescent="0.25">
      <c r="A3785">
        <v>2419771</v>
      </c>
      <c r="B3785">
        <v>1</v>
      </c>
      <c r="C3785" t="s">
        <v>80</v>
      </c>
      <c r="D3785" t="s">
        <v>90</v>
      </c>
      <c r="E3785" t="s">
        <v>152</v>
      </c>
      <c r="F3785" t="s">
        <v>11084</v>
      </c>
      <c r="G3785" t="s">
        <v>154</v>
      </c>
      <c r="H3785" t="s">
        <v>149</v>
      </c>
      <c r="I3785" t="s">
        <v>136</v>
      </c>
      <c r="J3785" t="s">
        <v>137</v>
      </c>
      <c r="K3785" t="s">
        <v>138</v>
      </c>
      <c r="L3785" t="s">
        <v>11085</v>
      </c>
      <c r="M3785" t="s">
        <v>11086</v>
      </c>
      <c r="N3785">
        <v>1.763055555</v>
      </c>
      <c r="O3785">
        <v>0</v>
      </c>
      <c r="P3785">
        <v>750</v>
      </c>
      <c r="Q3785">
        <v>0</v>
      </c>
      <c r="R3785">
        <v>0</v>
      </c>
      <c r="S3785">
        <v>0</v>
      </c>
      <c r="T3785">
        <v>48</v>
      </c>
      <c r="U3785">
        <v>0</v>
      </c>
      <c r="V3785">
        <v>0</v>
      </c>
      <c r="W3785">
        <v>0</v>
      </c>
      <c r="X3785">
        <v>360.32018707269702</v>
      </c>
      <c r="Y3785">
        <v>0</v>
      </c>
      <c r="Z3785">
        <v>0</v>
      </c>
      <c r="AA3785">
        <v>0</v>
      </c>
      <c r="AB3785">
        <v>27.744248719345485</v>
      </c>
      <c r="AC3785">
        <v>0</v>
      </c>
      <c r="AD3785">
        <v>0</v>
      </c>
      <c r="AE3785">
        <v>388.0644357920425</v>
      </c>
    </row>
    <row r="3786" spans="1:31" x14ac:dyDescent="0.25">
      <c r="A3786">
        <v>2419894</v>
      </c>
      <c r="B3786">
        <v>1</v>
      </c>
      <c r="C3786" t="s">
        <v>80</v>
      </c>
      <c r="D3786" t="s">
        <v>102</v>
      </c>
      <c r="E3786" t="s">
        <v>162</v>
      </c>
      <c r="F3786" t="s">
        <v>11087</v>
      </c>
      <c r="G3786" t="s">
        <v>154</v>
      </c>
      <c r="H3786" t="s">
        <v>149</v>
      </c>
      <c r="I3786" t="s">
        <v>136</v>
      </c>
      <c r="J3786" t="s">
        <v>137</v>
      </c>
      <c r="K3786" t="s">
        <v>138</v>
      </c>
      <c r="L3786" t="s">
        <v>11088</v>
      </c>
      <c r="M3786" t="s">
        <v>11089</v>
      </c>
      <c r="N3786">
        <v>0.241388888</v>
      </c>
      <c r="O3786">
        <v>0</v>
      </c>
      <c r="P3786">
        <v>48</v>
      </c>
      <c r="Q3786">
        <v>0</v>
      </c>
      <c r="R3786">
        <v>3</v>
      </c>
      <c r="S3786">
        <v>0</v>
      </c>
      <c r="T3786">
        <v>5</v>
      </c>
      <c r="U3786">
        <v>0</v>
      </c>
      <c r="V3786">
        <v>0</v>
      </c>
      <c r="W3786">
        <v>0</v>
      </c>
      <c r="X3786">
        <v>1.8206922640681502</v>
      </c>
      <c r="Y3786">
        <v>0</v>
      </c>
      <c r="Z3786">
        <v>0.14501174492805</v>
      </c>
      <c r="AA3786">
        <v>0</v>
      </c>
      <c r="AB3786">
        <v>1.0696290128425001</v>
      </c>
      <c r="AC3786">
        <v>0</v>
      </c>
      <c r="AD3786">
        <v>0</v>
      </c>
      <c r="AE3786">
        <v>3.0353330218387002</v>
      </c>
    </row>
    <row r="3787" spans="1:31" x14ac:dyDescent="0.25">
      <c r="A3787">
        <v>2419207</v>
      </c>
      <c r="B3787">
        <v>1</v>
      </c>
      <c r="C3787" t="s">
        <v>80</v>
      </c>
      <c r="D3787" t="s">
        <v>88</v>
      </c>
      <c r="E3787" t="s">
        <v>146</v>
      </c>
      <c r="F3787" t="s">
        <v>11090</v>
      </c>
      <c r="G3787" t="s">
        <v>148</v>
      </c>
      <c r="H3787" t="s">
        <v>149</v>
      </c>
      <c r="I3787" t="s">
        <v>136</v>
      </c>
      <c r="J3787" t="s">
        <v>137</v>
      </c>
      <c r="K3787" t="s">
        <v>138</v>
      </c>
      <c r="L3787" t="s">
        <v>11091</v>
      </c>
      <c r="M3787" t="s">
        <v>11092</v>
      </c>
      <c r="N3787">
        <v>3.5730555549999998</v>
      </c>
      <c r="O3787">
        <v>0</v>
      </c>
      <c r="P3787">
        <v>1</v>
      </c>
      <c r="Q3787">
        <v>0</v>
      </c>
      <c r="R3787">
        <v>0</v>
      </c>
      <c r="S3787">
        <v>0</v>
      </c>
      <c r="T3787">
        <v>18</v>
      </c>
      <c r="U3787">
        <v>0</v>
      </c>
      <c r="V3787">
        <v>0</v>
      </c>
      <c r="W3787">
        <v>0</v>
      </c>
      <c r="X3787">
        <v>1.1220595460134668</v>
      </c>
      <c r="Y3787">
        <v>0</v>
      </c>
      <c r="Z3787">
        <v>0</v>
      </c>
      <c r="AA3787">
        <v>0</v>
      </c>
      <c r="AB3787">
        <v>48.286914753357713</v>
      </c>
      <c r="AC3787">
        <v>0</v>
      </c>
      <c r="AD3787">
        <v>0</v>
      </c>
      <c r="AE3787">
        <v>49.408974299371181</v>
      </c>
    </row>
    <row r="3788" spans="1:31" x14ac:dyDescent="0.25">
      <c r="A3788">
        <v>2419061</v>
      </c>
      <c r="B3788">
        <v>1</v>
      </c>
      <c r="C3788" t="s">
        <v>80</v>
      </c>
      <c r="D3788" t="s">
        <v>94</v>
      </c>
      <c r="E3788" t="s">
        <v>174</v>
      </c>
      <c r="F3788" t="s">
        <v>11093</v>
      </c>
      <c r="G3788" t="s">
        <v>143</v>
      </c>
      <c r="H3788" t="s">
        <v>135</v>
      </c>
      <c r="I3788" t="s">
        <v>136</v>
      </c>
      <c r="J3788" t="s">
        <v>137</v>
      </c>
      <c r="K3788" t="s">
        <v>138</v>
      </c>
      <c r="L3788" t="s">
        <v>11094</v>
      </c>
      <c r="M3788" t="s">
        <v>11095</v>
      </c>
      <c r="N3788">
        <v>0.1075</v>
      </c>
      <c r="O3788">
        <v>0</v>
      </c>
      <c r="P3788">
        <v>9823</v>
      </c>
      <c r="Q3788">
        <v>16</v>
      </c>
      <c r="R3788">
        <v>185</v>
      </c>
      <c r="S3788">
        <v>40</v>
      </c>
      <c r="T3788">
        <v>820</v>
      </c>
      <c r="U3788">
        <v>1</v>
      </c>
      <c r="V3788">
        <v>1</v>
      </c>
      <c r="W3788">
        <v>0</v>
      </c>
      <c r="X3788">
        <v>238.29643266767957</v>
      </c>
      <c r="Y3788">
        <v>1.5192175587322501</v>
      </c>
      <c r="Z3788">
        <v>2.0335538357465759</v>
      </c>
      <c r="AA3788">
        <v>25.185394706322199</v>
      </c>
      <c r="AB3788">
        <v>120.53590768567875</v>
      </c>
      <c r="AC3788">
        <v>15.985300062027603</v>
      </c>
      <c r="AD3788">
        <v>2.0178985992</v>
      </c>
      <c r="AE3788">
        <v>405.57370511538693</v>
      </c>
    </row>
    <row r="3789" spans="1:31" x14ac:dyDescent="0.25">
      <c r="A3789">
        <v>2418938</v>
      </c>
      <c r="B3789">
        <v>1</v>
      </c>
      <c r="C3789" t="s">
        <v>80</v>
      </c>
      <c r="D3789" t="s">
        <v>108</v>
      </c>
      <c r="E3789" t="s">
        <v>162</v>
      </c>
      <c r="F3789" t="s">
        <v>7176</v>
      </c>
      <c r="G3789" t="s">
        <v>164</v>
      </c>
      <c r="H3789" t="s">
        <v>149</v>
      </c>
      <c r="I3789" t="s">
        <v>136</v>
      </c>
      <c r="J3789" t="s">
        <v>137</v>
      </c>
      <c r="K3789" t="s">
        <v>138</v>
      </c>
      <c r="L3789" t="s">
        <v>11096</v>
      </c>
      <c r="M3789" t="s">
        <v>11097</v>
      </c>
      <c r="N3789">
        <v>0.68500000000000005</v>
      </c>
      <c r="O3789">
        <v>0</v>
      </c>
      <c r="P3789">
        <v>14</v>
      </c>
      <c r="Q3789">
        <v>0</v>
      </c>
      <c r="R3789">
        <v>5</v>
      </c>
      <c r="S3789">
        <v>0</v>
      </c>
      <c r="T3789">
        <v>3</v>
      </c>
      <c r="U3789">
        <v>0</v>
      </c>
      <c r="V3789">
        <v>0</v>
      </c>
      <c r="W3789">
        <v>0</v>
      </c>
      <c r="X3789">
        <v>1.6279663234559996</v>
      </c>
      <c r="Y3789">
        <v>0</v>
      </c>
      <c r="Z3789">
        <v>0</v>
      </c>
      <c r="AA3789">
        <v>0</v>
      </c>
      <c r="AB3789">
        <v>0.12485583671999999</v>
      </c>
      <c r="AC3789">
        <v>0</v>
      </c>
      <c r="AD3789">
        <v>0</v>
      </c>
      <c r="AE3789">
        <v>1.7528221601759995</v>
      </c>
    </row>
    <row r="3790" spans="1:31" x14ac:dyDescent="0.25">
      <c r="A3790">
        <v>2418769</v>
      </c>
      <c r="B3790">
        <v>1</v>
      </c>
      <c r="C3790" t="s">
        <v>81</v>
      </c>
      <c r="D3790" t="s">
        <v>123</v>
      </c>
      <c r="E3790" t="s">
        <v>132</v>
      </c>
      <c r="F3790" t="s">
        <v>11098</v>
      </c>
      <c r="G3790" t="s">
        <v>143</v>
      </c>
      <c r="H3790" t="s">
        <v>135</v>
      </c>
      <c r="I3790" t="s">
        <v>136</v>
      </c>
      <c r="J3790" t="s">
        <v>137</v>
      </c>
      <c r="K3790" t="s">
        <v>138</v>
      </c>
      <c r="L3790" t="s">
        <v>11099</v>
      </c>
      <c r="M3790" t="s">
        <v>11100</v>
      </c>
      <c r="N3790">
        <v>0.49305555499999998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316</v>
      </c>
      <c r="U3790">
        <v>0</v>
      </c>
      <c r="V3790">
        <v>18</v>
      </c>
      <c r="W3790">
        <v>0</v>
      </c>
      <c r="X3790">
        <v>4.0607585890666667E-2</v>
      </c>
      <c r="Y3790">
        <v>0</v>
      </c>
      <c r="Z3790">
        <v>0</v>
      </c>
      <c r="AA3790">
        <v>0</v>
      </c>
      <c r="AB3790">
        <v>147.87584904610856</v>
      </c>
      <c r="AC3790">
        <v>0</v>
      </c>
      <c r="AD3790">
        <v>370.26096949551044</v>
      </c>
      <c r="AE3790">
        <v>518.17742612750965</v>
      </c>
    </row>
    <row r="3791" spans="1:31" x14ac:dyDescent="0.25">
      <c r="A3791">
        <v>2419376</v>
      </c>
      <c r="B3791">
        <v>1</v>
      </c>
      <c r="C3791" t="s">
        <v>80</v>
      </c>
      <c r="D3791" t="s">
        <v>100</v>
      </c>
      <c r="E3791" t="s">
        <v>174</v>
      </c>
      <c r="F3791" t="s">
        <v>986</v>
      </c>
      <c r="G3791" t="s">
        <v>143</v>
      </c>
      <c r="H3791" t="s">
        <v>135</v>
      </c>
      <c r="I3791" t="s">
        <v>136</v>
      </c>
      <c r="J3791" t="s">
        <v>137</v>
      </c>
      <c r="K3791" t="s">
        <v>138</v>
      </c>
      <c r="L3791" t="s">
        <v>11101</v>
      </c>
      <c r="M3791" t="s">
        <v>11102</v>
      </c>
      <c r="N3791">
        <v>0.66027777700000001</v>
      </c>
      <c r="O3791">
        <v>1</v>
      </c>
      <c r="P3791">
        <v>375</v>
      </c>
      <c r="Q3791">
        <v>178</v>
      </c>
      <c r="R3791">
        <v>206</v>
      </c>
      <c r="S3791">
        <v>12</v>
      </c>
      <c r="T3791">
        <v>47</v>
      </c>
      <c r="U3791">
        <v>1</v>
      </c>
      <c r="V3791">
        <v>0</v>
      </c>
      <c r="W3791">
        <v>0.49229804439034996</v>
      </c>
      <c r="X3791">
        <v>64.944305707582828</v>
      </c>
      <c r="Y3791">
        <v>51.427454156707086</v>
      </c>
      <c r="Z3791">
        <v>11.503160439997201</v>
      </c>
      <c r="AA3791">
        <v>10.584319158645702</v>
      </c>
      <c r="AB3791">
        <v>21.58465446942084</v>
      </c>
      <c r="AC3791">
        <v>94.864431370481242</v>
      </c>
      <c r="AD3791">
        <v>0</v>
      </c>
      <c r="AE3791">
        <v>255.40062334722526</v>
      </c>
    </row>
    <row r="3792" spans="1:31" x14ac:dyDescent="0.25">
      <c r="A3792">
        <v>2419067</v>
      </c>
      <c r="B3792">
        <v>1</v>
      </c>
      <c r="C3792" t="s">
        <v>80</v>
      </c>
      <c r="D3792" t="s">
        <v>101</v>
      </c>
      <c r="E3792" t="s">
        <v>132</v>
      </c>
      <c r="F3792" t="s">
        <v>11103</v>
      </c>
      <c r="G3792" t="s">
        <v>238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11104</v>
      </c>
      <c r="M3792" t="s">
        <v>11105</v>
      </c>
      <c r="N3792">
        <v>2.5502777769999998</v>
      </c>
      <c r="O3792">
        <v>0</v>
      </c>
      <c r="P3792">
        <v>2076</v>
      </c>
      <c r="Q3792">
        <v>0</v>
      </c>
      <c r="R3792">
        <v>43</v>
      </c>
      <c r="S3792">
        <v>1</v>
      </c>
      <c r="T3792">
        <v>152</v>
      </c>
      <c r="U3792">
        <v>0</v>
      </c>
      <c r="V3792">
        <v>0</v>
      </c>
      <c r="W3792">
        <v>0</v>
      </c>
      <c r="X3792">
        <v>862.08299822145125</v>
      </c>
      <c r="Y3792">
        <v>0</v>
      </c>
      <c r="Z3792">
        <v>38.141548863237361</v>
      </c>
      <c r="AA3792">
        <v>0</v>
      </c>
      <c r="AB3792">
        <v>390.50171568010222</v>
      </c>
      <c r="AC3792">
        <v>0</v>
      </c>
      <c r="AD3792">
        <v>0</v>
      </c>
      <c r="AE3792">
        <v>1290.7262627647908</v>
      </c>
    </row>
    <row r="3793" spans="1:31" x14ac:dyDescent="0.25">
      <c r="A3793">
        <v>2419021</v>
      </c>
      <c r="B3793">
        <v>1</v>
      </c>
      <c r="C3793" t="s">
        <v>80</v>
      </c>
      <c r="D3793" t="s">
        <v>88</v>
      </c>
      <c r="E3793" t="s">
        <v>132</v>
      </c>
      <c r="F3793" t="s">
        <v>1718</v>
      </c>
      <c r="G3793" t="s">
        <v>565</v>
      </c>
      <c r="H3793" t="s">
        <v>135</v>
      </c>
      <c r="I3793" t="s">
        <v>136</v>
      </c>
      <c r="J3793" t="s">
        <v>137</v>
      </c>
      <c r="K3793" t="s">
        <v>138</v>
      </c>
      <c r="L3793" t="s">
        <v>11106</v>
      </c>
      <c r="M3793" t="s">
        <v>11107</v>
      </c>
      <c r="N3793">
        <v>6.8333332999999996E-2</v>
      </c>
      <c r="O3793">
        <v>0</v>
      </c>
      <c r="P3793">
        <v>115</v>
      </c>
      <c r="Q3793">
        <v>0</v>
      </c>
      <c r="R3793">
        <v>0</v>
      </c>
      <c r="S3793">
        <v>0</v>
      </c>
      <c r="T3793">
        <v>6</v>
      </c>
      <c r="U3793">
        <v>0</v>
      </c>
      <c r="V3793">
        <v>0</v>
      </c>
      <c r="W3793">
        <v>0</v>
      </c>
      <c r="X3793">
        <v>7.2978390284342503</v>
      </c>
      <c r="Y3793">
        <v>0</v>
      </c>
      <c r="Z3793">
        <v>0</v>
      </c>
      <c r="AA3793">
        <v>0</v>
      </c>
      <c r="AB3793">
        <v>1.4995500408482001</v>
      </c>
      <c r="AC3793">
        <v>0</v>
      </c>
      <c r="AD3793">
        <v>0</v>
      </c>
      <c r="AE3793">
        <v>8.7973890692824508</v>
      </c>
    </row>
    <row r="3794" spans="1:31" x14ac:dyDescent="0.25">
      <c r="A3794">
        <v>2419124</v>
      </c>
      <c r="B3794">
        <v>1</v>
      </c>
      <c r="C3794" t="s">
        <v>80</v>
      </c>
      <c r="D3794" t="s">
        <v>100</v>
      </c>
      <c r="E3794" t="s">
        <v>141</v>
      </c>
      <c r="F3794" t="s">
        <v>406</v>
      </c>
      <c r="G3794" t="s">
        <v>9739</v>
      </c>
      <c r="H3794" t="s">
        <v>135</v>
      </c>
      <c r="I3794" t="s">
        <v>136</v>
      </c>
      <c r="J3794" t="s">
        <v>137</v>
      </c>
      <c r="K3794" t="s">
        <v>138</v>
      </c>
      <c r="L3794" t="s">
        <v>11108</v>
      </c>
      <c r="M3794" t="s">
        <v>11109</v>
      </c>
      <c r="N3794">
        <v>2.435277777</v>
      </c>
      <c r="O3794">
        <v>0</v>
      </c>
      <c r="P3794">
        <v>363</v>
      </c>
      <c r="Q3794">
        <v>9</v>
      </c>
      <c r="R3794">
        <v>32</v>
      </c>
      <c r="S3794">
        <v>1</v>
      </c>
      <c r="T3794">
        <v>33</v>
      </c>
      <c r="U3794">
        <v>0</v>
      </c>
      <c r="V3794">
        <v>0</v>
      </c>
      <c r="W3794">
        <v>0</v>
      </c>
      <c r="X3794">
        <v>223.89021012607279</v>
      </c>
      <c r="Y3794">
        <v>3.6021706341895001</v>
      </c>
      <c r="Z3794">
        <v>34.227970871649802</v>
      </c>
      <c r="AA3794">
        <v>3.6358045937769887</v>
      </c>
      <c r="AB3794">
        <v>75.036883828808527</v>
      </c>
      <c r="AC3794">
        <v>0</v>
      </c>
      <c r="AD3794">
        <v>0</v>
      </c>
      <c r="AE3794">
        <v>340.39304005449759</v>
      </c>
    </row>
    <row r="3795" spans="1:31" x14ac:dyDescent="0.25">
      <c r="A3795">
        <v>2419270</v>
      </c>
      <c r="B3795">
        <v>1</v>
      </c>
      <c r="C3795" t="s">
        <v>81</v>
      </c>
      <c r="D3795" t="s">
        <v>125</v>
      </c>
      <c r="E3795" t="s">
        <v>141</v>
      </c>
      <c r="F3795" t="s">
        <v>11110</v>
      </c>
      <c r="G3795" t="s">
        <v>143</v>
      </c>
      <c r="H3795" t="s">
        <v>135</v>
      </c>
      <c r="I3795" t="s">
        <v>136</v>
      </c>
      <c r="J3795" t="s">
        <v>137</v>
      </c>
      <c r="K3795" t="s">
        <v>138</v>
      </c>
      <c r="L3795" t="s">
        <v>11111</v>
      </c>
      <c r="M3795" t="s">
        <v>11112</v>
      </c>
      <c r="N3795">
        <v>0.91722222200000003</v>
      </c>
      <c r="O3795">
        <v>1</v>
      </c>
      <c r="P3795">
        <v>418</v>
      </c>
      <c r="Q3795">
        <v>25</v>
      </c>
      <c r="R3795">
        <v>56</v>
      </c>
      <c r="S3795">
        <v>1</v>
      </c>
      <c r="T3795">
        <v>37</v>
      </c>
      <c r="U3795">
        <v>0</v>
      </c>
      <c r="V3795">
        <v>0</v>
      </c>
      <c r="W3795">
        <v>0.1774368835042</v>
      </c>
      <c r="X3795">
        <v>63.738631447802973</v>
      </c>
      <c r="Y3795">
        <v>0.48054468200044442</v>
      </c>
      <c r="Z3795">
        <v>0.36128318643077778</v>
      </c>
      <c r="AA3795">
        <v>3.8930351469436002</v>
      </c>
      <c r="AB3795">
        <v>16.048271940843911</v>
      </c>
      <c r="AC3795">
        <v>0</v>
      </c>
      <c r="AD3795">
        <v>0</v>
      </c>
      <c r="AE3795">
        <v>84.699203287525904</v>
      </c>
    </row>
    <row r="3796" spans="1:31" x14ac:dyDescent="0.25">
      <c r="A3796">
        <v>2418669</v>
      </c>
      <c r="B3796">
        <v>1</v>
      </c>
      <c r="C3796" t="s">
        <v>80</v>
      </c>
      <c r="D3796" t="s">
        <v>96</v>
      </c>
      <c r="E3796" t="s">
        <v>132</v>
      </c>
      <c r="F3796" t="s">
        <v>10003</v>
      </c>
      <c r="G3796" t="s">
        <v>143</v>
      </c>
      <c r="H3796" t="s">
        <v>135</v>
      </c>
      <c r="I3796" t="s">
        <v>136</v>
      </c>
      <c r="J3796" t="s">
        <v>137</v>
      </c>
      <c r="K3796" t="s">
        <v>138</v>
      </c>
      <c r="L3796" t="s">
        <v>11113</v>
      </c>
      <c r="M3796" t="s">
        <v>11114</v>
      </c>
      <c r="N3796">
        <v>1.376666666</v>
      </c>
      <c r="O3796">
        <v>2</v>
      </c>
      <c r="P3796">
        <v>823</v>
      </c>
      <c r="Q3796">
        <v>5</v>
      </c>
      <c r="R3796">
        <v>6</v>
      </c>
      <c r="S3796">
        <v>7</v>
      </c>
      <c r="T3796">
        <v>138</v>
      </c>
      <c r="U3796">
        <v>1</v>
      </c>
      <c r="V3796">
        <v>0</v>
      </c>
      <c r="W3796">
        <v>4.2841264814548001</v>
      </c>
      <c r="X3796">
        <v>296.83861659937145</v>
      </c>
      <c r="Y3796">
        <v>5.4498517567898004</v>
      </c>
      <c r="Z3796">
        <v>2.8769965481183335</v>
      </c>
      <c r="AA3796">
        <v>64.57690749339946</v>
      </c>
      <c r="AB3796">
        <v>116.03965464142345</v>
      </c>
      <c r="AC3796">
        <v>35.649961273878198</v>
      </c>
      <c r="AD3796">
        <v>0</v>
      </c>
      <c r="AE3796">
        <v>525.7161147944355</v>
      </c>
    </row>
    <row r="3797" spans="1:31" x14ac:dyDescent="0.25">
      <c r="A3797">
        <v>2419831</v>
      </c>
      <c r="B3797">
        <v>1</v>
      </c>
      <c r="C3797" t="s">
        <v>80</v>
      </c>
      <c r="D3797" t="s">
        <v>100</v>
      </c>
      <c r="E3797" t="s">
        <v>174</v>
      </c>
      <c r="F3797" t="s">
        <v>986</v>
      </c>
      <c r="G3797" t="s">
        <v>143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11115</v>
      </c>
      <c r="M3797" t="s">
        <v>11116</v>
      </c>
      <c r="N3797">
        <v>2.3483333329999998</v>
      </c>
      <c r="O3797">
        <v>1</v>
      </c>
      <c r="P3797">
        <v>375</v>
      </c>
      <c r="Q3797">
        <v>178</v>
      </c>
      <c r="R3797">
        <v>206</v>
      </c>
      <c r="S3797">
        <v>12</v>
      </c>
      <c r="T3797">
        <v>47</v>
      </c>
      <c r="U3797">
        <v>2</v>
      </c>
      <c r="V3797">
        <v>0</v>
      </c>
      <c r="W3797">
        <v>1.6902342385566</v>
      </c>
      <c r="X3797">
        <v>227.6393487713982</v>
      </c>
      <c r="Y3797">
        <v>153.98377929014157</v>
      </c>
      <c r="Z3797">
        <v>36.509602121674803</v>
      </c>
      <c r="AA3797">
        <v>30.067165534976692</v>
      </c>
      <c r="AB3797">
        <v>46.798858749339971</v>
      </c>
      <c r="AC3797">
        <v>389.61424801152361</v>
      </c>
      <c r="AD3797">
        <v>0</v>
      </c>
      <c r="AE3797">
        <v>886.30323671761153</v>
      </c>
    </row>
    <row r="3798" spans="1:31" x14ac:dyDescent="0.25">
      <c r="A3798">
        <v>2419167</v>
      </c>
      <c r="B3798">
        <v>1</v>
      </c>
      <c r="C3798" t="s">
        <v>80</v>
      </c>
      <c r="D3798" t="s">
        <v>108</v>
      </c>
      <c r="E3798" t="s">
        <v>162</v>
      </c>
      <c r="F3798" t="s">
        <v>11117</v>
      </c>
      <c r="G3798" t="s">
        <v>164</v>
      </c>
      <c r="H3798" t="s">
        <v>149</v>
      </c>
      <c r="I3798" t="s">
        <v>136</v>
      </c>
      <c r="J3798" t="s">
        <v>137</v>
      </c>
      <c r="K3798" t="s">
        <v>138</v>
      </c>
      <c r="L3798" t="s">
        <v>11118</v>
      </c>
      <c r="M3798" t="s">
        <v>11119</v>
      </c>
      <c r="N3798">
        <v>1.8094444439999999</v>
      </c>
      <c r="O3798">
        <v>0</v>
      </c>
      <c r="P3798">
        <v>4</v>
      </c>
      <c r="Q3798">
        <v>0</v>
      </c>
      <c r="R3798">
        <v>0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0.3695096039104</v>
      </c>
      <c r="Y3798">
        <v>0</v>
      </c>
      <c r="Z3798">
        <v>0</v>
      </c>
      <c r="AA3798">
        <v>0</v>
      </c>
      <c r="AB3798">
        <v>2.9653517321966332</v>
      </c>
      <c r="AC3798">
        <v>0</v>
      </c>
      <c r="AD3798">
        <v>0</v>
      </c>
      <c r="AE3798">
        <v>3.3348613361070329</v>
      </c>
    </row>
    <row r="3799" spans="1:31" x14ac:dyDescent="0.25">
      <c r="A3799">
        <v>2419333</v>
      </c>
      <c r="B3799">
        <v>1</v>
      </c>
      <c r="C3799" t="s">
        <v>80</v>
      </c>
      <c r="D3799" t="s">
        <v>103</v>
      </c>
      <c r="E3799" t="s">
        <v>146</v>
      </c>
      <c r="F3799" t="s">
        <v>11120</v>
      </c>
      <c r="G3799" t="s">
        <v>148</v>
      </c>
      <c r="H3799" t="s">
        <v>149</v>
      </c>
      <c r="I3799" t="s">
        <v>136</v>
      </c>
      <c r="J3799" t="s">
        <v>137</v>
      </c>
      <c r="K3799" t="s">
        <v>138</v>
      </c>
      <c r="L3799" t="s">
        <v>11121</v>
      </c>
      <c r="M3799" t="s">
        <v>11122</v>
      </c>
      <c r="N3799">
        <v>1.838055555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0.14501175724820836</v>
      </c>
      <c r="AC3799">
        <v>0</v>
      </c>
      <c r="AD3799">
        <v>0</v>
      </c>
      <c r="AE3799">
        <v>0.14501175724820836</v>
      </c>
    </row>
    <row r="3800" spans="1:31" x14ac:dyDescent="0.25">
      <c r="A3800">
        <v>2419310</v>
      </c>
      <c r="B3800">
        <v>1</v>
      </c>
      <c r="C3800" t="s">
        <v>80</v>
      </c>
      <c r="D3800" t="s">
        <v>100</v>
      </c>
      <c r="E3800" t="s">
        <v>174</v>
      </c>
      <c r="F3800" t="s">
        <v>1406</v>
      </c>
      <c r="G3800" t="s">
        <v>143</v>
      </c>
      <c r="H3800" t="s">
        <v>135</v>
      </c>
      <c r="I3800" t="s">
        <v>136</v>
      </c>
      <c r="J3800" t="s">
        <v>137</v>
      </c>
      <c r="K3800" t="s">
        <v>138</v>
      </c>
      <c r="L3800" t="s">
        <v>11123</v>
      </c>
      <c r="M3800" t="s">
        <v>11124</v>
      </c>
      <c r="N3800">
        <v>2.8088888879999998</v>
      </c>
      <c r="O3800">
        <v>1</v>
      </c>
      <c r="P3800">
        <v>1340</v>
      </c>
      <c r="Q3800">
        <v>18</v>
      </c>
      <c r="R3800">
        <v>398</v>
      </c>
      <c r="S3800">
        <v>14</v>
      </c>
      <c r="T3800">
        <v>293</v>
      </c>
      <c r="U3800">
        <v>0</v>
      </c>
      <c r="V3800">
        <v>1</v>
      </c>
      <c r="W3800">
        <v>3.7859925851428335</v>
      </c>
      <c r="X3800">
        <v>974.04285601108427</v>
      </c>
      <c r="Y3800">
        <v>389.91315045448181</v>
      </c>
      <c r="Z3800">
        <v>538.23257978602032</v>
      </c>
      <c r="AA3800">
        <v>101.22768860247753</v>
      </c>
      <c r="AB3800">
        <v>538.82768822435969</v>
      </c>
      <c r="AC3800">
        <v>0</v>
      </c>
      <c r="AD3800">
        <v>4.7668413670397332</v>
      </c>
      <c r="AE3800">
        <v>2550.7967970306063</v>
      </c>
    </row>
    <row r="3801" spans="1:31" x14ac:dyDescent="0.25">
      <c r="A3801">
        <v>2418812</v>
      </c>
      <c r="B3801">
        <v>1</v>
      </c>
      <c r="C3801" t="s">
        <v>80</v>
      </c>
      <c r="D3801" t="s">
        <v>93</v>
      </c>
      <c r="E3801" t="s">
        <v>162</v>
      </c>
      <c r="F3801" t="s">
        <v>11125</v>
      </c>
      <c r="G3801" t="s">
        <v>164</v>
      </c>
      <c r="H3801" t="s">
        <v>149</v>
      </c>
      <c r="I3801" t="s">
        <v>136</v>
      </c>
      <c r="J3801" t="s">
        <v>137</v>
      </c>
      <c r="K3801" t="s">
        <v>138</v>
      </c>
      <c r="L3801" t="s">
        <v>11126</v>
      </c>
      <c r="M3801" t="s">
        <v>11127</v>
      </c>
      <c r="N3801">
        <v>5.614166666</v>
      </c>
      <c r="O3801">
        <v>0</v>
      </c>
      <c r="P3801">
        <v>8</v>
      </c>
      <c r="Q3801">
        <v>0</v>
      </c>
      <c r="R3801">
        <v>8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</row>
    <row r="3802" spans="1:31" x14ac:dyDescent="0.25">
      <c r="A3802">
        <v>2419476</v>
      </c>
      <c r="B3802">
        <v>1</v>
      </c>
      <c r="C3802" t="s">
        <v>80</v>
      </c>
      <c r="D3802" t="s">
        <v>93</v>
      </c>
      <c r="E3802" t="s">
        <v>146</v>
      </c>
      <c r="F3802" t="s">
        <v>11128</v>
      </c>
      <c r="G3802" t="s">
        <v>148</v>
      </c>
      <c r="H3802" t="s">
        <v>149</v>
      </c>
      <c r="I3802" t="s">
        <v>136</v>
      </c>
      <c r="J3802" t="s">
        <v>137</v>
      </c>
      <c r="K3802" t="s">
        <v>138</v>
      </c>
      <c r="L3802" t="s">
        <v>11129</v>
      </c>
      <c r="M3802" t="s">
        <v>11130</v>
      </c>
      <c r="N3802">
        <v>7.9411111109999997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8.9204144687225053</v>
      </c>
      <c r="AC3802">
        <v>0</v>
      </c>
      <c r="AD3802">
        <v>0</v>
      </c>
      <c r="AE3802">
        <v>8.9204144687225053</v>
      </c>
    </row>
    <row r="3803" spans="1:31" x14ac:dyDescent="0.25">
      <c r="A3803">
        <v>2419874</v>
      </c>
      <c r="B3803">
        <v>1</v>
      </c>
      <c r="C3803" t="s">
        <v>80</v>
      </c>
      <c r="D3803" t="s">
        <v>85</v>
      </c>
      <c r="E3803" t="s">
        <v>288</v>
      </c>
      <c r="F3803" t="s">
        <v>11131</v>
      </c>
      <c r="G3803" t="s">
        <v>164</v>
      </c>
      <c r="H3803" t="s">
        <v>149</v>
      </c>
      <c r="I3803" t="s">
        <v>136</v>
      </c>
      <c r="J3803" t="s">
        <v>137</v>
      </c>
      <c r="K3803" t="s">
        <v>138</v>
      </c>
      <c r="L3803" t="s">
        <v>11132</v>
      </c>
      <c r="M3803" t="s">
        <v>11133</v>
      </c>
      <c r="N3803">
        <v>1.673333333</v>
      </c>
      <c r="O3803">
        <v>0</v>
      </c>
      <c r="P3803">
        <v>39</v>
      </c>
      <c r="Q3803">
        <v>0</v>
      </c>
      <c r="R3803">
        <v>0</v>
      </c>
      <c r="S3803">
        <v>0</v>
      </c>
      <c r="T3803">
        <v>50</v>
      </c>
      <c r="U3803">
        <v>0</v>
      </c>
      <c r="V3803">
        <v>0</v>
      </c>
      <c r="W3803">
        <v>0</v>
      </c>
      <c r="X3803">
        <v>12.840434962919206</v>
      </c>
      <c r="Y3803">
        <v>0</v>
      </c>
      <c r="Z3803">
        <v>0</v>
      </c>
      <c r="AA3803">
        <v>0</v>
      </c>
      <c r="AB3803">
        <v>30.059609707657248</v>
      </c>
      <c r="AC3803">
        <v>0</v>
      </c>
      <c r="AD3803">
        <v>0</v>
      </c>
      <c r="AE3803">
        <v>42.900044670576456</v>
      </c>
    </row>
    <row r="3804" spans="1:31" x14ac:dyDescent="0.25">
      <c r="A3804">
        <v>2418792</v>
      </c>
      <c r="B3804">
        <v>1</v>
      </c>
      <c r="C3804" t="s">
        <v>80</v>
      </c>
      <c r="D3804" t="s">
        <v>96</v>
      </c>
      <c r="E3804" t="s">
        <v>162</v>
      </c>
      <c r="F3804" t="s">
        <v>11134</v>
      </c>
      <c r="G3804" t="s">
        <v>268</v>
      </c>
      <c r="H3804" t="s">
        <v>149</v>
      </c>
      <c r="I3804" t="s">
        <v>136</v>
      </c>
      <c r="J3804" t="s">
        <v>137</v>
      </c>
      <c r="K3804" t="s">
        <v>138</v>
      </c>
      <c r="L3804" t="s">
        <v>11135</v>
      </c>
      <c r="M3804" t="s">
        <v>11136</v>
      </c>
      <c r="N3804">
        <v>2.04</v>
      </c>
      <c r="O3804">
        <v>0</v>
      </c>
      <c r="P3804">
        <v>29</v>
      </c>
      <c r="Q3804">
        <v>0</v>
      </c>
      <c r="R3804">
        <v>0</v>
      </c>
      <c r="S3804">
        <v>0</v>
      </c>
      <c r="T3804">
        <v>15</v>
      </c>
      <c r="U3804">
        <v>0</v>
      </c>
      <c r="V3804">
        <v>0</v>
      </c>
      <c r="W3804">
        <v>0</v>
      </c>
      <c r="X3804">
        <v>1.1943672426168497</v>
      </c>
      <c r="Y3804">
        <v>0</v>
      </c>
      <c r="Z3804">
        <v>0</v>
      </c>
      <c r="AA3804">
        <v>0</v>
      </c>
      <c r="AB3804">
        <v>41.94342680713924</v>
      </c>
      <c r="AC3804">
        <v>0</v>
      </c>
      <c r="AD3804">
        <v>0</v>
      </c>
      <c r="AE3804">
        <v>43.137794049756089</v>
      </c>
    </row>
    <row r="3805" spans="1:31" x14ac:dyDescent="0.25">
      <c r="A3805">
        <v>2419210</v>
      </c>
      <c r="B3805">
        <v>1</v>
      </c>
      <c r="C3805" t="s">
        <v>80</v>
      </c>
      <c r="D3805" t="s">
        <v>83</v>
      </c>
      <c r="E3805" t="s">
        <v>146</v>
      </c>
      <c r="F3805" t="s">
        <v>11137</v>
      </c>
      <c r="G3805" t="s">
        <v>148</v>
      </c>
      <c r="H3805" t="s">
        <v>149</v>
      </c>
      <c r="I3805" t="s">
        <v>136</v>
      </c>
      <c r="J3805" t="s">
        <v>137</v>
      </c>
      <c r="K3805" t="s">
        <v>138</v>
      </c>
      <c r="L3805" t="s">
        <v>11138</v>
      </c>
      <c r="M3805" t="s">
        <v>11139</v>
      </c>
      <c r="N3805">
        <v>7.8319444440000003</v>
      </c>
      <c r="O3805">
        <v>0</v>
      </c>
      <c r="P3805">
        <v>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13.462931496564423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13.462931496564423</v>
      </c>
    </row>
    <row r="3806" spans="1:31" x14ac:dyDescent="0.25">
      <c r="A3806">
        <v>2419233</v>
      </c>
      <c r="B3806">
        <v>1</v>
      </c>
      <c r="C3806" t="s">
        <v>81</v>
      </c>
      <c r="D3806" t="s">
        <v>123</v>
      </c>
      <c r="E3806" t="s">
        <v>146</v>
      </c>
      <c r="F3806" t="s">
        <v>11140</v>
      </c>
      <c r="G3806" t="s">
        <v>296</v>
      </c>
      <c r="H3806" t="s">
        <v>149</v>
      </c>
      <c r="I3806" t="s">
        <v>136</v>
      </c>
      <c r="J3806" t="s">
        <v>137</v>
      </c>
      <c r="K3806" t="s">
        <v>138</v>
      </c>
      <c r="L3806" t="s">
        <v>11141</v>
      </c>
      <c r="M3806" t="s">
        <v>11142</v>
      </c>
      <c r="N3806">
        <v>0.91555555499999997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5.7754627443433335E-2</v>
      </c>
      <c r="AC3806">
        <v>0</v>
      </c>
      <c r="AD3806">
        <v>0</v>
      </c>
      <c r="AE3806">
        <v>5.7754627443433335E-2</v>
      </c>
    </row>
    <row r="3807" spans="1:31" x14ac:dyDescent="0.25">
      <c r="A3807">
        <v>2419041</v>
      </c>
      <c r="B3807">
        <v>1</v>
      </c>
      <c r="C3807" t="s">
        <v>81</v>
      </c>
      <c r="D3807" t="s">
        <v>128</v>
      </c>
      <c r="E3807" t="s">
        <v>174</v>
      </c>
      <c r="F3807" t="s">
        <v>5510</v>
      </c>
      <c r="G3807" t="s">
        <v>168</v>
      </c>
      <c r="H3807" t="s">
        <v>135</v>
      </c>
      <c r="I3807" t="s">
        <v>136</v>
      </c>
      <c r="J3807" t="s">
        <v>3</v>
      </c>
      <c r="K3807" t="s">
        <v>138</v>
      </c>
      <c r="L3807" t="s">
        <v>11143</v>
      </c>
      <c r="M3807" t="s">
        <v>11144</v>
      </c>
      <c r="N3807">
        <v>0.71222222199999996</v>
      </c>
      <c r="O3807">
        <v>103</v>
      </c>
      <c r="P3807">
        <v>19971</v>
      </c>
      <c r="Q3807">
        <v>587</v>
      </c>
      <c r="R3807">
        <v>565</v>
      </c>
      <c r="S3807">
        <v>96</v>
      </c>
      <c r="T3807">
        <v>1713</v>
      </c>
      <c r="U3807">
        <v>16</v>
      </c>
      <c r="V3807">
        <v>1</v>
      </c>
      <c r="W3807">
        <v>14.885853770492409</v>
      </c>
      <c r="X3807">
        <v>2256.6363373195145</v>
      </c>
      <c r="Y3807">
        <v>165.25782997960025</v>
      </c>
      <c r="Z3807">
        <v>78.796811691288667</v>
      </c>
      <c r="AA3807">
        <v>697.30933461930124</v>
      </c>
      <c r="AB3807">
        <v>971.41848679465272</v>
      </c>
      <c r="AC3807">
        <v>2210.2903899342068</v>
      </c>
      <c r="AD3807">
        <v>14.273753729576002</v>
      </c>
      <c r="AE3807">
        <v>6408.8687978386333</v>
      </c>
    </row>
    <row r="3808" spans="1:31" x14ac:dyDescent="0.25">
      <c r="A3808">
        <v>2419290</v>
      </c>
      <c r="B3808">
        <v>1</v>
      </c>
      <c r="C3808" t="s">
        <v>80</v>
      </c>
      <c r="D3808" t="s">
        <v>83</v>
      </c>
      <c r="E3808" t="s">
        <v>132</v>
      </c>
      <c r="F3808" t="s">
        <v>11145</v>
      </c>
      <c r="G3808" t="s">
        <v>158</v>
      </c>
      <c r="H3808" t="s">
        <v>135</v>
      </c>
      <c r="I3808" t="s">
        <v>136</v>
      </c>
      <c r="J3808" t="s">
        <v>137</v>
      </c>
      <c r="K3808" t="s">
        <v>159</v>
      </c>
      <c r="L3808" t="s">
        <v>11146</v>
      </c>
      <c r="M3808" t="s">
        <v>11147</v>
      </c>
      <c r="N3808">
        <v>2.505833333</v>
      </c>
      <c r="O3808">
        <v>0</v>
      </c>
      <c r="P3808">
        <v>3088</v>
      </c>
      <c r="Q3808">
        <v>0</v>
      </c>
      <c r="R3808">
        <v>1</v>
      </c>
      <c r="S3808">
        <v>0</v>
      </c>
      <c r="T3808">
        <v>218</v>
      </c>
      <c r="U3808">
        <v>0</v>
      </c>
      <c r="V3808">
        <v>0</v>
      </c>
      <c r="W3808">
        <v>0</v>
      </c>
      <c r="X3808">
        <v>1944.8016941500407</v>
      </c>
      <c r="Y3808">
        <v>0</v>
      </c>
      <c r="Z3808">
        <v>0.49688176718570831</v>
      </c>
      <c r="AA3808">
        <v>0</v>
      </c>
      <c r="AB3808">
        <v>526.52325432931912</v>
      </c>
      <c r="AC3808">
        <v>0</v>
      </c>
      <c r="AD3808">
        <v>0</v>
      </c>
      <c r="AE3808">
        <v>2471.8218302465457</v>
      </c>
    </row>
    <row r="3809" spans="1:31" x14ac:dyDescent="0.25">
      <c r="A3809">
        <v>2419731</v>
      </c>
      <c r="B3809">
        <v>1</v>
      </c>
      <c r="C3809" t="s">
        <v>80</v>
      </c>
      <c r="D3809" t="s">
        <v>105</v>
      </c>
      <c r="E3809" t="s">
        <v>162</v>
      </c>
      <c r="F3809" t="s">
        <v>11148</v>
      </c>
      <c r="G3809" t="s">
        <v>164</v>
      </c>
      <c r="H3809" t="s">
        <v>149</v>
      </c>
      <c r="I3809" t="s">
        <v>136</v>
      </c>
      <c r="J3809" t="s">
        <v>137</v>
      </c>
      <c r="K3809" t="s">
        <v>138</v>
      </c>
      <c r="L3809" t="s">
        <v>11149</v>
      </c>
      <c r="M3809" t="s">
        <v>11150</v>
      </c>
      <c r="N3809">
        <v>2.9791666659999998</v>
      </c>
      <c r="O3809">
        <v>0</v>
      </c>
      <c r="P3809">
        <v>8</v>
      </c>
      <c r="Q3809">
        <v>0</v>
      </c>
      <c r="R3809">
        <v>39</v>
      </c>
      <c r="S3809">
        <v>0</v>
      </c>
      <c r="T3809">
        <v>7</v>
      </c>
      <c r="U3809">
        <v>0</v>
      </c>
      <c r="V3809">
        <v>0</v>
      </c>
      <c r="W3809">
        <v>0</v>
      </c>
      <c r="X3809">
        <v>6.7342261547679989</v>
      </c>
      <c r="Y3809">
        <v>0</v>
      </c>
      <c r="Z3809">
        <v>5.6221539111654177</v>
      </c>
      <c r="AA3809">
        <v>0</v>
      </c>
      <c r="AB3809">
        <v>20.507492067486879</v>
      </c>
      <c r="AC3809">
        <v>0</v>
      </c>
      <c r="AD3809">
        <v>0</v>
      </c>
      <c r="AE3809">
        <v>32.863872133420294</v>
      </c>
    </row>
    <row r="3810" spans="1:31" x14ac:dyDescent="0.25">
      <c r="A3810">
        <v>2419645</v>
      </c>
      <c r="B3810">
        <v>1</v>
      </c>
      <c r="C3810" t="s">
        <v>80</v>
      </c>
      <c r="D3810" t="s">
        <v>84</v>
      </c>
      <c r="E3810" t="s">
        <v>288</v>
      </c>
      <c r="F3810" t="s">
        <v>11151</v>
      </c>
      <c r="G3810" t="s">
        <v>164</v>
      </c>
      <c r="H3810" t="s">
        <v>149</v>
      </c>
      <c r="I3810" t="s">
        <v>136</v>
      </c>
      <c r="J3810" t="s">
        <v>137</v>
      </c>
      <c r="K3810" t="s">
        <v>138</v>
      </c>
      <c r="L3810" t="s">
        <v>11152</v>
      </c>
      <c r="M3810" t="s">
        <v>11153</v>
      </c>
      <c r="N3810">
        <v>1.343611111</v>
      </c>
      <c r="O3810">
        <v>0</v>
      </c>
      <c r="P3810">
        <v>68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18.353493301790799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18.353493301790799</v>
      </c>
    </row>
    <row r="3811" spans="1:31" x14ac:dyDescent="0.25">
      <c r="A3811">
        <v>2418898</v>
      </c>
      <c r="B3811">
        <v>1</v>
      </c>
      <c r="C3811" t="s">
        <v>80</v>
      </c>
      <c r="D3811" t="s">
        <v>92</v>
      </c>
      <c r="E3811" t="s">
        <v>162</v>
      </c>
      <c r="F3811" t="s">
        <v>11154</v>
      </c>
      <c r="G3811" t="s">
        <v>154</v>
      </c>
      <c r="H3811" t="s">
        <v>149</v>
      </c>
      <c r="I3811" t="s">
        <v>136</v>
      </c>
      <c r="J3811" t="s">
        <v>137</v>
      </c>
      <c r="K3811" t="s">
        <v>138</v>
      </c>
      <c r="L3811" t="s">
        <v>11155</v>
      </c>
      <c r="M3811" t="s">
        <v>11156</v>
      </c>
      <c r="N3811">
        <v>2.8488888879999998</v>
      </c>
      <c r="O3811">
        <v>0</v>
      </c>
      <c r="P3811">
        <v>8</v>
      </c>
      <c r="Q3811">
        <v>0</v>
      </c>
      <c r="R3811">
        <v>2</v>
      </c>
      <c r="S3811">
        <v>0</v>
      </c>
      <c r="T3811">
        <v>3</v>
      </c>
      <c r="U3811">
        <v>0</v>
      </c>
      <c r="V3811">
        <v>0</v>
      </c>
      <c r="W3811">
        <v>0</v>
      </c>
      <c r="X3811">
        <v>6.6649134902032499</v>
      </c>
      <c r="Y3811">
        <v>0</v>
      </c>
      <c r="Z3811">
        <v>1.3777250252721083</v>
      </c>
      <c r="AA3811">
        <v>0</v>
      </c>
      <c r="AB3811">
        <v>9.7488896584395146</v>
      </c>
      <c r="AC3811">
        <v>0</v>
      </c>
      <c r="AD3811">
        <v>0</v>
      </c>
      <c r="AE3811">
        <v>17.791528173914873</v>
      </c>
    </row>
    <row r="3812" spans="1:31" x14ac:dyDescent="0.25">
      <c r="A3812">
        <v>2419396</v>
      </c>
      <c r="B3812">
        <v>1</v>
      </c>
      <c r="C3812" t="s">
        <v>80</v>
      </c>
      <c r="D3812" t="s">
        <v>111</v>
      </c>
      <c r="E3812" t="s">
        <v>162</v>
      </c>
      <c r="F3812" t="s">
        <v>10054</v>
      </c>
      <c r="G3812" t="s">
        <v>164</v>
      </c>
      <c r="H3812" t="s">
        <v>149</v>
      </c>
      <c r="I3812" t="s">
        <v>136</v>
      </c>
      <c r="J3812" t="s">
        <v>137</v>
      </c>
      <c r="K3812" t="s">
        <v>138</v>
      </c>
      <c r="L3812" t="s">
        <v>11157</v>
      </c>
      <c r="M3812" t="s">
        <v>11158</v>
      </c>
      <c r="N3812">
        <v>2.5825</v>
      </c>
      <c r="O3812">
        <v>0</v>
      </c>
      <c r="P3812">
        <v>79</v>
      </c>
      <c r="Q3812">
        <v>0</v>
      </c>
      <c r="R3812">
        <v>0</v>
      </c>
      <c r="S3812">
        <v>0</v>
      </c>
      <c r="T3812">
        <v>12</v>
      </c>
      <c r="U3812">
        <v>0</v>
      </c>
      <c r="V3812">
        <v>0</v>
      </c>
      <c r="W3812">
        <v>0</v>
      </c>
      <c r="X3812">
        <v>58.22686252055145</v>
      </c>
      <c r="Y3812">
        <v>0</v>
      </c>
      <c r="Z3812">
        <v>0</v>
      </c>
      <c r="AA3812">
        <v>0</v>
      </c>
      <c r="AB3812">
        <v>11.7164091046766</v>
      </c>
      <c r="AC3812">
        <v>0</v>
      </c>
      <c r="AD3812">
        <v>0</v>
      </c>
      <c r="AE3812">
        <v>69.94327162522805</v>
      </c>
    </row>
    <row r="3813" spans="1:31" x14ac:dyDescent="0.25">
      <c r="A3813">
        <v>2419147</v>
      </c>
      <c r="B3813">
        <v>1</v>
      </c>
      <c r="C3813" t="s">
        <v>80</v>
      </c>
      <c r="D3813" t="s">
        <v>82</v>
      </c>
      <c r="E3813" t="s">
        <v>146</v>
      </c>
      <c r="F3813" t="s">
        <v>11159</v>
      </c>
      <c r="G3813" t="s">
        <v>282</v>
      </c>
      <c r="H3813" t="s">
        <v>149</v>
      </c>
      <c r="I3813" t="s">
        <v>136</v>
      </c>
      <c r="J3813" t="s">
        <v>137</v>
      </c>
      <c r="K3813" t="s">
        <v>138</v>
      </c>
      <c r="L3813" t="s">
        <v>11160</v>
      </c>
      <c r="M3813" t="s">
        <v>11161</v>
      </c>
      <c r="N3813">
        <v>1.428055555</v>
      </c>
      <c r="O3813">
        <v>0</v>
      </c>
      <c r="P3813">
        <v>4</v>
      </c>
      <c r="Q3813">
        <v>0</v>
      </c>
      <c r="R3813">
        <v>0</v>
      </c>
      <c r="S3813">
        <v>0</v>
      </c>
      <c r="T3813">
        <v>1</v>
      </c>
      <c r="U3813">
        <v>0</v>
      </c>
      <c r="V3813">
        <v>0</v>
      </c>
      <c r="W3813">
        <v>0</v>
      </c>
      <c r="X3813">
        <v>0.86860349470933318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0.86860349470933318</v>
      </c>
    </row>
    <row r="3814" spans="1:31" x14ac:dyDescent="0.25">
      <c r="A3814">
        <v>2419582</v>
      </c>
      <c r="B3814">
        <v>1</v>
      </c>
      <c r="C3814" t="s">
        <v>80</v>
      </c>
      <c r="D3814" t="s">
        <v>95</v>
      </c>
      <c r="E3814" t="s">
        <v>162</v>
      </c>
      <c r="F3814" t="s">
        <v>11162</v>
      </c>
      <c r="G3814" t="s">
        <v>154</v>
      </c>
      <c r="H3814" t="s">
        <v>149</v>
      </c>
      <c r="I3814" t="s">
        <v>136</v>
      </c>
      <c r="J3814" t="s">
        <v>137</v>
      </c>
      <c r="K3814" t="s">
        <v>138</v>
      </c>
      <c r="L3814" t="s">
        <v>11163</v>
      </c>
      <c r="M3814" t="s">
        <v>11164</v>
      </c>
      <c r="N3814">
        <v>8.5036111109999997</v>
      </c>
      <c r="O3814">
        <v>0</v>
      </c>
      <c r="P3814">
        <v>149</v>
      </c>
      <c r="Q3814">
        <v>0</v>
      </c>
      <c r="R3814">
        <v>0</v>
      </c>
      <c r="S3814">
        <v>0</v>
      </c>
      <c r="T3814">
        <v>4</v>
      </c>
      <c r="U3814">
        <v>0</v>
      </c>
      <c r="V3814">
        <v>0</v>
      </c>
      <c r="W3814">
        <v>0</v>
      </c>
      <c r="X3814">
        <v>248.16854252003219</v>
      </c>
      <c r="Y3814">
        <v>0</v>
      </c>
      <c r="Z3814">
        <v>0</v>
      </c>
      <c r="AA3814">
        <v>0</v>
      </c>
      <c r="AB3814">
        <v>0.89995336223062516</v>
      </c>
      <c r="AC3814">
        <v>0</v>
      </c>
      <c r="AD3814">
        <v>0</v>
      </c>
      <c r="AE3814">
        <v>249.06849588226282</v>
      </c>
    </row>
    <row r="3815" spans="1:31" x14ac:dyDescent="0.25">
      <c r="A3815">
        <v>2419605</v>
      </c>
      <c r="B3815">
        <v>1</v>
      </c>
      <c r="C3815" t="s">
        <v>80</v>
      </c>
      <c r="D3815" t="s">
        <v>110</v>
      </c>
      <c r="E3815" t="s">
        <v>146</v>
      </c>
      <c r="F3815" t="s">
        <v>11165</v>
      </c>
      <c r="G3815" t="s">
        <v>148</v>
      </c>
      <c r="H3815" t="s">
        <v>149</v>
      </c>
      <c r="I3815" t="s">
        <v>136</v>
      </c>
      <c r="J3815" t="s">
        <v>137</v>
      </c>
      <c r="K3815" t="s">
        <v>138</v>
      </c>
      <c r="L3815" t="s">
        <v>11166</v>
      </c>
      <c r="M3815" t="s">
        <v>11167</v>
      </c>
      <c r="N3815">
        <v>1.099444444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0.38912791809733333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0.38912791809733333</v>
      </c>
    </row>
    <row r="3816" spans="1:31" x14ac:dyDescent="0.25">
      <c r="A3816">
        <v>2418941</v>
      </c>
      <c r="B3816">
        <v>1</v>
      </c>
      <c r="C3816" t="s">
        <v>80</v>
      </c>
      <c r="D3816" t="s">
        <v>88</v>
      </c>
      <c r="E3816" t="s">
        <v>146</v>
      </c>
      <c r="F3816" t="s">
        <v>11168</v>
      </c>
      <c r="G3816" t="s">
        <v>168</v>
      </c>
      <c r="H3816" t="s">
        <v>149</v>
      </c>
      <c r="I3816" t="s">
        <v>136</v>
      </c>
      <c r="J3816" t="s">
        <v>3</v>
      </c>
      <c r="K3816" t="s">
        <v>138</v>
      </c>
      <c r="L3816" t="s">
        <v>11169</v>
      </c>
      <c r="M3816" t="s">
        <v>11170</v>
      </c>
      <c r="N3816">
        <v>7.426111111</v>
      </c>
      <c r="O3816">
        <v>0</v>
      </c>
      <c r="P3816">
        <v>7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14.598255333598438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14.598255333598438</v>
      </c>
    </row>
    <row r="3817" spans="1:31" x14ac:dyDescent="0.25">
      <c r="A3817">
        <v>2418895</v>
      </c>
      <c r="B3817">
        <v>1</v>
      </c>
      <c r="C3817" t="s">
        <v>81</v>
      </c>
      <c r="D3817" t="s">
        <v>127</v>
      </c>
      <c r="E3817" t="s">
        <v>162</v>
      </c>
      <c r="F3817" t="s">
        <v>11171</v>
      </c>
      <c r="G3817" t="s">
        <v>268</v>
      </c>
      <c r="H3817" t="s">
        <v>149</v>
      </c>
      <c r="I3817" t="s">
        <v>136</v>
      </c>
      <c r="J3817" t="s">
        <v>137</v>
      </c>
      <c r="K3817" t="s">
        <v>138</v>
      </c>
      <c r="L3817" t="s">
        <v>11172</v>
      </c>
      <c r="M3817" t="s">
        <v>11173</v>
      </c>
      <c r="N3817">
        <v>1.511111111</v>
      </c>
      <c r="O3817">
        <v>0</v>
      </c>
      <c r="P3817">
        <v>83</v>
      </c>
      <c r="Q3817">
        <v>0</v>
      </c>
      <c r="R3817">
        <v>0</v>
      </c>
      <c r="S3817">
        <v>0</v>
      </c>
      <c r="T3817">
        <v>2</v>
      </c>
      <c r="U3817">
        <v>0</v>
      </c>
      <c r="V3817">
        <v>0</v>
      </c>
      <c r="W3817">
        <v>0</v>
      </c>
      <c r="X3817">
        <v>27.218102051603051</v>
      </c>
      <c r="Y3817">
        <v>0</v>
      </c>
      <c r="Z3817">
        <v>0</v>
      </c>
      <c r="AA3817">
        <v>0</v>
      </c>
      <c r="AB3817">
        <v>2.4931208063768002</v>
      </c>
      <c r="AC3817">
        <v>0</v>
      </c>
      <c r="AD3817">
        <v>0</v>
      </c>
      <c r="AE3817">
        <v>29.711222857979852</v>
      </c>
    </row>
    <row r="3818" spans="1:31" x14ac:dyDescent="0.25">
      <c r="A3818">
        <v>2419081</v>
      </c>
      <c r="B3818">
        <v>1</v>
      </c>
      <c r="C3818" t="s">
        <v>80</v>
      </c>
      <c r="D3818" t="s">
        <v>85</v>
      </c>
      <c r="E3818" t="s">
        <v>146</v>
      </c>
      <c r="F3818" t="s">
        <v>11174</v>
      </c>
      <c r="G3818" t="s">
        <v>148</v>
      </c>
      <c r="H3818" t="s">
        <v>149</v>
      </c>
      <c r="I3818" t="s">
        <v>136</v>
      </c>
      <c r="J3818" t="s">
        <v>137</v>
      </c>
      <c r="K3818" t="s">
        <v>138</v>
      </c>
      <c r="L3818" t="s">
        <v>11175</v>
      </c>
      <c r="M3818" t="s">
        <v>11176</v>
      </c>
      <c r="N3818">
        <v>2.1074999999999999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0.84000003379160015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0.84000003379160015</v>
      </c>
    </row>
    <row r="3819" spans="1:31" x14ac:dyDescent="0.25">
      <c r="A3819">
        <v>2419064</v>
      </c>
      <c r="B3819">
        <v>1</v>
      </c>
      <c r="C3819" t="s">
        <v>81</v>
      </c>
      <c r="D3819" t="s">
        <v>119</v>
      </c>
      <c r="E3819" t="s">
        <v>162</v>
      </c>
      <c r="F3819" t="s">
        <v>11177</v>
      </c>
      <c r="G3819" t="s">
        <v>164</v>
      </c>
      <c r="H3819" t="s">
        <v>149</v>
      </c>
      <c r="I3819" t="s">
        <v>136</v>
      </c>
      <c r="J3819" t="s">
        <v>137</v>
      </c>
      <c r="K3819" t="s">
        <v>138</v>
      </c>
      <c r="L3819" t="s">
        <v>11178</v>
      </c>
      <c r="M3819" t="s">
        <v>11179</v>
      </c>
      <c r="N3819">
        <v>3.7141666660000001</v>
      </c>
      <c r="O3819">
        <v>0</v>
      </c>
      <c r="P3819">
        <v>23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4.2682297936807503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4.2682297936807503</v>
      </c>
    </row>
    <row r="3820" spans="1:31" x14ac:dyDescent="0.25">
      <c r="A3820">
        <v>2419628</v>
      </c>
      <c r="B3820">
        <v>1</v>
      </c>
      <c r="C3820" t="s">
        <v>80</v>
      </c>
      <c r="D3820" t="s">
        <v>104</v>
      </c>
      <c r="E3820" t="s">
        <v>141</v>
      </c>
      <c r="F3820" t="s">
        <v>11180</v>
      </c>
      <c r="G3820" t="s">
        <v>143</v>
      </c>
      <c r="H3820" t="s">
        <v>135</v>
      </c>
      <c r="I3820" t="s">
        <v>136</v>
      </c>
      <c r="J3820" t="s">
        <v>137</v>
      </c>
      <c r="K3820" t="s">
        <v>138</v>
      </c>
      <c r="L3820" t="s">
        <v>11181</v>
      </c>
      <c r="M3820" t="s">
        <v>11182</v>
      </c>
      <c r="N3820">
        <v>1.3</v>
      </c>
      <c r="O3820">
        <v>8</v>
      </c>
      <c r="P3820">
        <v>65</v>
      </c>
      <c r="Q3820">
        <v>57</v>
      </c>
      <c r="R3820">
        <v>196</v>
      </c>
      <c r="S3820">
        <v>14</v>
      </c>
      <c r="T3820">
        <v>38</v>
      </c>
      <c r="U3820">
        <v>2</v>
      </c>
      <c r="V3820">
        <v>0</v>
      </c>
      <c r="W3820">
        <v>3.2397548024678002</v>
      </c>
      <c r="X3820">
        <v>7.9852164272621966</v>
      </c>
      <c r="Y3820">
        <v>16.050866209678741</v>
      </c>
      <c r="Z3820">
        <v>4.1295017035264445</v>
      </c>
      <c r="AA3820">
        <v>64.524267081302597</v>
      </c>
      <c r="AB3820">
        <v>14.196843318416002</v>
      </c>
      <c r="AC3820">
        <v>121.25578497993088</v>
      </c>
      <c r="AD3820">
        <v>0</v>
      </c>
      <c r="AE3820">
        <v>231.38223452258467</v>
      </c>
    </row>
    <row r="3821" spans="1:31" x14ac:dyDescent="0.25">
      <c r="A3821">
        <v>2418935</v>
      </c>
      <c r="B3821">
        <v>1</v>
      </c>
      <c r="C3821" t="s">
        <v>81</v>
      </c>
      <c r="D3821" t="s">
        <v>128</v>
      </c>
      <c r="E3821" t="s">
        <v>146</v>
      </c>
      <c r="F3821" t="s">
        <v>11183</v>
      </c>
      <c r="G3821" t="s">
        <v>282</v>
      </c>
      <c r="H3821" t="s">
        <v>149</v>
      </c>
      <c r="I3821" t="s">
        <v>136</v>
      </c>
      <c r="J3821" t="s">
        <v>137</v>
      </c>
      <c r="K3821" t="s">
        <v>138</v>
      </c>
      <c r="L3821" t="s">
        <v>11184</v>
      </c>
      <c r="M3821" t="s">
        <v>11185</v>
      </c>
      <c r="N3821">
        <v>1.571388888</v>
      </c>
      <c r="O3821">
        <v>0</v>
      </c>
      <c r="P3821">
        <v>3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1.3279800165120501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1.3279800165120501</v>
      </c>
    </row>
    <row r="3822" spans="1:31" x14ac:dyDescent="0.25">
      <c r="A3822">
        <v>2419373</v>
      </c>
      <c r="B3822">
        <v>1</v>
      </c>
      <c r="C3822" t="s">
        <v>80</v>
      </c>
      <c r="D3822" t="s">
        <v>83</v>
      </c>
      <c r="E3822" t="s">
        <v>132</v>
      </c>
      <c r="F3822" t="s">
        <v>11186</v>
      </c>
      <c r="G3822" t="s">
        <v>143</v>
      </c>
      <c r="H3822" t="s">
        <v>135</v>
      </c>
      <c r="I3822" t="s">
        <v>136</v>
      </c>
      <c r="J3822" t="s">
        <v>137</v>
      </c>
      <c r="K3822" t="s">
        <v>138</v>
      </c>
      <c r="L3822" t="s">
        <v>11187</v>
      </c>
      <c r="M3822" t="s">
        <v>11188</v>
      </c>
      <c r="N3822">
        <v>0.447222222</v>
      </c>
      <c r="O3822">
        <v>0</v>
      </c>
      <c r="P3822">
        <v>0</v>
      </c>
      <c r="Q3822">
        <v>0</v>
      </c>
      <c r="R3822">
        <v>0</v>
      </c>
      <c r="S3822">
        <v>3</v>
      </c>
      <c r="T3822">
        <v>21</v>
      </c>
      <c r="U3822">
        <v>1</v>
      </c>
      <c r="V3822">
        <v>3</v>
      </c>
      <c r="W3822">
        <v>0</v>
      </c>
      <c r="X3822">
        <v>0</v>
      </c>
      <c r="Y3822">
        <v>0</v>
      </c>
      <c r="Z3822">
        <v>0</v>
      </c>
      <c r="AA3822">
        <v>43.991179504581396</v>
      </c>
      <c r="AB3822">
        <v>15.228441816499176</v>
      </c>
      <c r="AC3822">
        <v>187.215528457944</v>
      </c>
      <c r="AD3822">
        <v>17.3878822460685</v>
      </c>
      <c r="AE3822">
        <v>263.82303202509308</v>
      </c>
    </row>
    <row r="3823" spans="1:31" x14ac:dyDescent="0.25">
      <c r="A3823">
        <v>2419622</v>
      </c>
      <c r="B3823">
        <v>1</v>
      </c>
      <c r="C3823" t="s">
        <v>80</v>
      </c>
      <c r="D3823" t="s">
        <v>84</v>
      </c>
      <c r="E3823" t="s">
        <v>146</v>
      </c>
      <c r="F3823" t="s">
        <v>11189</v>
      </c>
      <c r="G3823" t="s">
        <v>148</v>
      </c>
      <c r="H3823" t="s">
        <v>149</v>
      </c>
      <c r="I3823" t="s">
        <v>136</v>
      </c>
      <c r="J3823" t="s">
        <v>137</v>
      </c>
      <c r="K3823" t="s">
        <v>138</v>
      </c>
      <c r="L3823" t="s">
        <v>11190</v>
      </c>
      <c r="M3823" t="s">
        <v>11191</v>
      </c>
      <c r="N3823">
        <v>0.98916666600000003</v>
      </c>
      <c r="O3823">
        <v>0</v>
      </c>
      <c r="P3823">
        <v>3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0.45942777946880003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0.45942777946880003</v>
      </c>
    </row>
    <row r="3824" spans="1:31" x14ac:dyDescent="0.25">
      <c r="A3824">
        <v>2419127</v>
      </c>
      <c r="B3824">
        <v>1</v>
      </c>
      <c r="C3824" t="s">
        <v>80</v>
      </c>
      <c r="D3824" t="s">
        <v>96</v>
      </c>
      <c r="E3824" t="s">
        <v>132</v>
      </c>
      <c r="F3824" t="s">
        <v>11192</v>
      </c>
      <c r="G3824" t="s">
        <v>143</v>
      </c>
      <c r="H3824" t="s">
        <v>135</v>
      </c>
      <c r="I3824" t="s">
        <v>136</v>
      </c>
      <c r="J3824" t="s">
        <v>137</v>
      </c>
      <c r="K3824" t="s">
        <v>138</v>
      </c>
      <c r="L3824" t="s">
        <v>11193</v>
      </c>
      <c r="M3824" t="s">
        <v>11194</v>
      </c>
      <c r="N3824">
        <v>1.2833333330000001</v>
      </c>
      <c r="O3824">
        <v>0</v>
      </c>
      <c r="P3824">
        <v>160</v>
      </c>
      <c r="Q3824">
        <v>0</v>
      </c>
      <c r="R3824">
        <v>0</v>
      </c>
      <c r="S3824">
        <v>0</v>
      </c>
      <c r="T3824">
        <v>12</v>
      </c>
      <c r="U3824">
        <v>0</v>
      </c>
      <c r="V3824">
        <v>0</v>
      </c>
      <c r="W3824">
        <v>0</v>
      </c>
      <c r="X3824">
        <v>29.379362049466039</v>
      </c>
      <c r="Y3824">
        <v>0</v>
      </c>
      <c r="Z3824">
        <v>0</v>
      </c>
      <c r="AA3824">
        <v>0</v>
      </c>
      <c r="AB3824">
        <v>19.335874466204498</v>
      </c>
      <c r="AC3824">
        <v>0</v>
      </c>
      <c r="AD3824">
        <v>0</v>
      </c>
      <c r="AE3824">
        <v>48.71523651567054</v>
      </c>
    </row>
    <row r="3825" spans="1:31" x14ac:dyDescent="0.25">
      <c r="A3825">
        <v>2419459</v>
      </c>
      <c r="B3825">
        <v>1</v>
      </c>
      <c r="C3825" t="s">
        <v>80</v>
      </c>
      <c r="D3825" t="s">
        <v>95</v>
      </c>
      <c r="E3825" t="s">
        <v>162</v>
      </c>
      <c r="F3825" t="s">
        <v>11195</v>
      </c>
      <c r="G3825" t="s">
        <v>154</v>
      </c>
      <c r="H3825" t="s">
        <v>149</v>
      </c>
      <c r="I3825" t="s">
        <v>136</v>
      </c>
      <c r="J3825" t="s">
        <v>137</v>
      </c>
      <c r="K3825" t="s">
        <v>138</v>
      </c>
      <c r="L3825" t="s">
        <v>11196</v>
      </c>
      <c r="M3825" t="s">
        <v>11197</v>
      </c>
      <c r="N3825">
        <v>2.3619444440000001</v>
      </c>
      <c r="O3825">
        <v>0</v>
      </c>
      <c r="P3825">
        <v>33</v>
      </c>
      <c r="Q3825">
        <v>0</v>
      </c>
      <c r="R3825">
        <v>0</v>
      </c>
      <c r="S3825">
        <v>0</v>
      </c>
      <c r="T3825">
        <v>13</v>
      </c>
      <c r="U3825">
        <v>0</v>
      </c>
      <c r="V3825">
        <v>0</v>
      </c>
      <c r="W3825">
        <v>0</v>
      </c>
      <c r="X3825">
        <v>18.335340487751814</v>
      </c>
      <c r="Y3825">
        <v>0</v>
      </c>
      <c r="Z3825">
        <v>0</v>
      </c>
      <c r="AA3825">
        <v>0</v>
      </c>
      <c r="AB3825">
        <v>14.527271044572702</v>
      </c>
      <c r="AC3825">
        <v>0</v>
      </c>
      <c r="AD3825">
        <v>0</v>
      </c>
      <c r="AE3825">
        <v>32.862611532324514</v>
      </c>
    </row>
    <row r="3826" spans="1:31" x14ac:dyDescent="0.25">
      <c r="A3826">
        <v>2419768</v>
      </c>
      <c r="B3826">
        <v>1</v>
      </c>
      <c r="C3826" t="s">
        <v>81</v>
      </c>
      <c r="D3826" t="s">
        <v>128</v>
      </c>
      <c r="E3826" t="s">
        <v>132</v>
      </c>
      <c r="F3826" t="s">
        <v>11198</v>
      </c>
      <c r="G3826" t="s">
        <v>215</v>
      </c>
      <c r="H3826" t="s">
        <v>135</v>
      </c>
      <c r="I3826" t="s">
        <v>136</v>
      </c>
      <c r="J3826" t="s">
        <v>137</v>
      </c>
      <c r="K3826" t="s">
        <v>138</v>
      </c>
      <c r="L3826" t="s">
        <v>11199</v>
      </c>
      <c r="M3826" t="s">
        <v>11200</v>
      </c>
      <c r="N3826">
        <v>6.6430555550000001</v>
      </c>
      <c r="O3826">
        <v>2</v>
      </c>
      <c r="P3826">
        <v>0</v>
      </c>
      <c r="Q3826">
        <v>60</v>
      </c>
      <c r="R3826">
        <v>0</v>
      </c>
      <c r="S3826">
        <v>2</v>
      </c>
      <c r="T3826">
        <v>0</v>
      </c>
      <c r="U3826">
        <v>0</v>
      </c>
      <c r="V3826">
        <v>0</v>
      </c>
      <c r="W3826">
        <v>1.2928885168303168</v>
      </c>
      <c r="X3826">
        <v>0</v>
      </c>
      <c r="Y3826">
        <v>65.470178259536041</v>
      </c>
      <c r="Z3826">
        <v>0</v>
      </c>
      <c r="AA3826">
        <v>14.212222115352512</v>
      </c>
      <c r="AB3826">
        <v>0</v>
      </c>
      <c r="AC3826">
        <v>0</v>
      </c>
      <c r="AD3826">
        <v>0</v>
      </c>
      <c r="AE3826">
        <v>80.975288891718876</v>
      </c>
    </row>
    <row r="3827" spans="1:31" x14ac:dyDescent="0.25">
      <c r="A3827">
        <v>2419313</v>
      </c>
      <c r="B3827">
        <v>1</v>
      </c>
      <c r="C3827" t="s">
        <v>80</v>
      </c>
      <c r="D3827" t="s">
        <v>107</v>
      </c>
      <c r="E3827" t="s">
        <v>132</v>
      </c>
      <c r="F3827" t="s">
        <v>11201</v>
      </c>
      <c r="G3827" t="s">
        <v>5444</v>
      </c>
      <c r="H3827" t="s">
        <v>135</v>
      </c>
      <c r="I3827" t="s">
        <v>136</v>
      </c>
      <c r="J3827" t="s">
        <v>137</v>
      </c>
      <c r="K3827" t="s">
        <v>138</v>
      </c>
      <c r="L3827" t="s">
        <v>11202</v>
      </c>
      <c r="M3827" t="s">
        <v>11203</v>
      </c>
      <c r="N3827">
        <v>5.812777777</v>
      </c>
      <c r="O3827">
        <v>0</v>
      </c>
      <c r="P3827">
        <v>275</v>
      </c>
      <c r="Q3827">
        <v>0</v>
      </c>
      <c r="R3827">
        <v>0</v>
      </c>
      <c r="S3827">
        <v>0</v>
      </c>
      <c r="T3827">
        <v>47</v>
      </c>
      <c r="U3827">
        <v>0</v>
      </c>
      <c r="V3827">
        <v>0</v>
      </c>
      <c r="W3827">
        <v>0</v>
      </c>
      <c r="X3827">
        <v>132.74396718831878</v>
      </c>
      <c r="Y3827">
        <v>0</v>
      </c>
      <c r="Z3827">
        <v>0</v>
      </c>
      <c r="AA3827">
        <v>0</v>
      </c>
      <c r="AB3827">
        <v>229.93606138734955</v>
      </c>
      <c r="AC3827">
        <v>0</v>
      </c>
      <c r="AD3827">
        <v>0</v>
      </c>
      <c r="AE3827">
        <v>362.6800285756683</v>
      </c>
    </row>
    <row r="3828" spans="1:31" x14ac:dyDescent="0.25">
      <c r="A3828">
        <v>2418832</v>
      </c>
      <c r="B3828">
        <v>1</v>
      </c>
      <c r="C3828" t="s">
        <v>80</v>
      </c>
      <c r="D3828" t="s">
        <v>91</v>
      </c>
      <c r="E3828" t="s">
        <v>174</v>
      </c>
      <c r="F3828" t="s">
        <v>11204</v>
      </c>
      <c r="G3828" t="s">
        <v>158</v>
      </c>
      <c r="H3828" t="s">
        <v>135</v>
      </c>
      <c r="I3828" t="s">
        <v>136</v>
      </c>
      <c r="J3828" t="s">
        <v>137</v>
      </c>
      <c r="K3828" t="s">
        <v>159</v>
      </c>
      <c r="L3828" t="s">
        <v>11205</v>
      </c>
      <c r="M3828" t="s">
        <v>11206</v>
      </c>
      <c r="N3828">
        <v>3.119444444</v>
      </c>
      <c r="O3828">
        <v>2</v>
      </c>
      <c r="P3828">
        <v>0</v>
      </c>
      <c r="Q3828">
        <v>51</v>
      </c>
      <c r="R3828">
        <v>17</v>
      </c>
      <c r="S3828">
        <v>33</v>
      </c>
      <c r="T3828">
        <v>10</v>
      </c>
      <c r="U3828">
        <v>2</v>
      </c>
      <c r="V3828">
        <v>0</v>
      </c>
      <c r="W3828">
        <v>3.8818555480382919</v>
      </c>
      <c r="X3828">
        <v>0</v>
      </c>
      <c r="Y3828">
        <v>274.63603363084133</v>
      </c>
      <c r="Z3828">
        <v>0</v>
      </c>
      <c r="AA3828">
        <v>942.93933654390275</v>
      </c>
      <c r="AB3828">
        <v>21.065545625147294</v>
      </c>
      <c r="AC3828">
        <v>18.305093860438998</v>
      </c>
      <c r="AD3828">
        <v>0</v>
      </c>
      <c r="AE3828">
        <v>1260.8278652083686</v>
      </c>
    </row>
    <row r="3829" spans="1:31" x14ac:dyDescent="0.25">
      <c r="A3829">
        <v>2419419</v>
      </c>
      <c r="B3829">
        <v>1</v>
      </c>
      <c r="C3829" t="s">
        <v>81</v>
      </c>
      <c r="D3829" t="s">
        <v>115</v>
      </c>
      <c r="E3829" t="s">
        <v>146</v>
      </c>
      <c r="F3829" t="s">
        <v>11207</v>
      </c>
      <c r="G3829" t="s">
        <v>148</v>
      </c>
      <c r="H3829" t="s">
        <v>149</v>
      </c>
      <c r="I3829" t="s">
        <v>136</v>
      </c>
      <c r="J3829" t="s">
        <v>137</v>
      </c>
      <c r="K3829" t="s">
        <v>138</v>
      </c>
      <c r="L3829" t="s">
        <v>11208</v>
      </c>
      <c r="M3829" t="s">
        <v>11209</v>
      </c>
      <c r="N3829">
        <v>3.3872222220000001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</row>
    <row r="3830" spans="1:31" x14ac:dyDescent="0.25">
      <c r="A3830">
        <v>2419711</v>
      </c>
      <c r="B3830">
        <v>1</v>
      </c>
      <c r="C3830" t="s">
        <v>81</v>
      </c>
      <c r="D3830" t="s">
        <v>114</v>
      </c>
      <c r="E3830" t="s">
        <v>152</v>
      </c>
      <c r="F3830" t="s">
        <v>11210</v>
      </c>
      <c r="G3830" t="s">
        <v>403</v>
      </c>
      <c r="H3830" t="s">
        <v>149</v>
      </c>
      <c r="I3830" t="s">
        <v>136</v>
      </c>
      <c r="J3830" t="s">
        <v>137</v>
      </c>
      <c r="K3830" t="s">
        <v>138</v>
      </c>
      <c r="L3830" t="s">
        <v>11211</v>
      </c>
      <c r="M3830" t="s">
        <v>11212</v>
      </c>
      <c r="N3830">
        <v>1.7380555550000001</v>
      </c>
      <c r="O3830">
        <v>0</v>
      </c>
      <c r="P3830">
        <v>16</v>
      </c>
      <c r="Q3830">
        <v>0</v>
      </c>
      <c r="R3830">
        <v>5</v>
      </c>
      <c r="S3830">
        <v>0</v>
      </c>
      <c r="T3830">
        <v>2</v>
      </c>
      <c r="U3830">
        <v>0</v>
      </c>
      <c r="V3830">
        <v>0</v>
      </c>
      <c r="W3830">
        <v>0</v>
      </c>
      <c r="X3830">
        <v>3.9218510631771344</v>
      </c>
      <c r="Y3830">
        <v>0</v>
      </c>
      <c r="Z3830">
        <v>0.63599004548980831</v>
      </c>
      <c r="AA3830">
        <v>0</v>
      </c>
      <c r="AB3830">
        <v>2.5838708908083336E-2</v>
      </c>
      <c r="AC3830">
        <v>0</v>
      </c>
      <c r="AD3830">
        <v>0</v>
      </c>
      <c r="AE3830">
        <v>4.5836798175750264</v>
      </c>
    </row>
    <row r="3831" spans="1:31" x14ac:dyDescent="0.25">
      <c r="A3831">
        <v>2419565</v>
      </c>
      <c r="B3831">
        <v>1</v>
      </c>
      <c r="C3831" t="s">
        <v>80</v>
      </c>
      <c r="D3831" t="s">
        <v>94</v>
      </c>
      <c r="E3831" t="s">
        <v>146</v>
      </c>
      <c r="F3831" t="s">
        <v>11213</v>
      </c>
      <c r="G3831" t="s">
        <v>148</v>
      </c>
      <c r="H3831" t="s">
        <v>149</v>
      </c>
      <c r="I3831" t="s">
        <v>136</v>
      </c>
      <c r="J3831" t="s">
        <v>137</v>
      </c>
      <c r="K3831" t="s">
        <v>138</v>
      </c>
      <c r="L3831" t="s">
        <v>11214</v>
      </c>
      <c r="M3831" t="s">
        <v>11215</v>
      </c>
      <c r="N3831">
        <v>2.4894444440000001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0.27678657075311663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0.27678657075311663</v>
      </c>
    </row>
    <row r="3832" spans="1:31" x14ac:dyDescent="0.25">
      <c r="A3832">
        <v>2419665</v>
      </c>
      <c r="B3832">
        <v>1</v>
      </c>
      <c r="C3832" t="s">
        <v>80</v>
      </c>
      <c r="D3832" t="s">
        <v>105</v>
      </c>
      <c r="E3832" t="s">
        <v>141</v>
      </c>
      <c r="F3832" t="s">
        <v>11216</v>
      </c>
      <c r="G3832" t="s">
        <v>143</v>
      </c>
      <c r="H3832" t="s">
        <v>135</v>
      </c>
      <c r="I3832" t="s">
        <v>136</v>
      </c>
      <c r="J3832" t="s">
        <v>137</v>
      </c>
      <c r="K3832" t="s">
        <v>138</v>
      </c>
      <c r="L3832" t="s">
        <v>11217</v>
      </c>
      <c r="M3832" t="s">
        <v>11218</v>
      </c>
      <c r="N3832">
        <v>6.85</v>
      </c>
      <c r="O3832">
        <v>3</v>
      </c>
      <c r="P3832">
        <v>329</v>
      </c>
      <c r="Q3832">
        <v>5</v>
      </c>
      <c r="R3832">
        <v>2</v>
      </c>
      <c r="S3832">
        <v>25</v>
      </c>
      <c r="T3832">
        <v>55</v>
      </c>
      <c r="U3832">
        <v>16</v>
      </c>
      <c r="V3832">
        <v>11</v>
      </c>
      <c r="W3832">
        <v>98.863930612647991</v>
      </c>
      <c r="X3832">
        <v>715.74646995544606</v>
      </c>
      <c r="Y3832">
        <v>16.100270564277501</v>
      </c>
      <c r="Z3832">
        <v>69.426591511927498</v>
      </c>
      <c r="AA3832">
        <v>1045.0599293364826</v>
      </c>
      <c r="AB3832">
        <v>1317.3409545658317</v>
      </c>
      <c r="AC3832">
        <v>4271.3943720336438</v>
      </c>
      <c r="AD3832">
        <v>3377.4447194670001</v>
      </c>
      <c r="AE3832">
        <v>10911.377238047258</v>
      </c>
    </row>
    <row r="3833" spans="1:31" x14ac:dyDescent="0.25">
      <c r="A3833">
        <v>2419001</v>
      </c>
      <c r="B3833">
        <v>1</v>
      </c>
      <c r="C3833" t="s">
        <v>80</v>
      </c>
      <c r="D3833" t="s">
        <v>99</v>
      </c>
      <c r="E3833" t="s">
        <v>162</v>
      </c>
      <c r="F3833" t="s">
        <v>11219</v>
      </c>
      <c r="G3833" t="s">
        <v>268</v>
      </c>
      <c r="H3833" t="s">
        <v>149</v>
      </c>
      <c r="I3833" t="s">
        <v>136</v>
      </c>
      <c r="J3833" t="s">
        <v>137</v>
      </c>
      <c r="K3833" t="s">
        <v>138</v>
      </c>
      <c r="L3833" t="s">
        <v>11220</v>
      </c>
      <c r="M3833" t="s">
        <v>11221</v>
      </c>
      <c r="N3833">
        <v>4.3802777769999999</v>
      </c>
      <c r="O3833">
        <v>0</v>
      </c>
      <c r="P3833">
        <v>1</v>
      </c>
      <c r="Q3833">
        <v>0</v>
      </c>
      <c r="R3833">
        <v>15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1.3003701022101333</v>
      </c>
      <c r="AA3833">
        <v>0</v>
      </c>
      <c r="AB3833">
        <v>0.52234312253891668</v>
      </c>
      <c r="AC3833">
        <v>0</v>
      </c>
      <c r="AD3833">
        <v>0</v>
      </c>
      <c r="AE3833">
        <v>1.8227132247490498</v>
      </c>
    </row>
    <row r="3834" spans="1:31" x14ac:dyDescent="0.25">
      <c r="A3834">
        <v>2418646</v>
      </c>
      <c r="B3834">
        <v>1</v>
      </c>
      <c r="C3834" t="s">
        <v>80</v>
      </c>
      <c r="D3834" t="s">
        <v>98</v>
      </c>
      <c r="E3834" t="s">
        <v>174</v>
      </c>
      <c r="F3834" t="s">
        <v>11222</v>
      </c>
      <c r="G3834" t="s">
        <v>154</v>
      </c>
      <c r="H3834" t="s">
        <v>135</v>
      </c>
      <c r="I3834" t="s">
        <v>136</v>
      </c>
      <c r="J3834" t="s">
        <v>137</v>
      </c>
      <c r="K3834" t="s">
        <v>138</v>
      </c>
      <c r="L3834" t="s">
        <v>11223</v>
      </c>
      <c r="M3834" t="s">
        <v>11224</v>
      </c>
      <c r="N3834">
        <v>1.297222222</v>
      </c>
      <c r="O3834">
        <v>0</v>
      </c>
      <c r="P3834">
        <v>21</v>
      </c>
      <c r="Q3834">
        <v>29</v>
      </c>
      <c r="R3834">
        <v>188</v>
      </c>
      <c r="S3834">
        <v>11</v>
      </c>
      <c r="T3834">
        <v>65</v>
      </c>
      <c r="U3834">
        <v>2</v>
      </c>
      <c r="V3834">
        <v>0</v>
      </c>
      <c r="W3834">
        <v>0</v>
      </c>
      <c r="X3834">
        <v>9.7046227648429984</v>
      </c>
      <c r="Y3834">
        <v>57.551271116031337</v>
      </c>
      <c r="Z3834">
        <v>10.21292824408072</v>
      </c>
      <c r="AA3834">
        <v>66.752998748947505</v>
      </c>
      <c r="AB3834">
        <v>21.510098385658008</v>
      </c>
      <c r="AC3834">
        <v>24.385253327955006</v>
      </c>
      <c r="AD3834">
        <v>0</v>
      </c>
      <c r="AE3834">
        <v>190.1171725875156</v>
      </c>
    </row>
    <row r="3835" spans="1:31" x14ac:dyDescent="0.25">
      <c r="A3835">
        <v>2419522</v>
      </c>
      <c r="B3835">
        <v>1</v>
      </c>
      <c r="C3835" t="s">
        <v>80</v>
      </c>
      <c r="D3835" t="s">
        <v>101</v>
      </c>
      <c r="E3835" t="s">
        <v>174</v>
      </c>
      <c r="F3835" t="s">
        <v>3759</v>
      </c>
      <c r="G3835" t="s">
        <v>143</v>
      </c>
      <c r="H3835" t="s">
        <v>135</v>
      </c>
      <c r="I3835" t="s">
        <v>136</v>
      </c>
      <c r="J3835" t="s">
        <v>137</v>
      </c>
      <c r="K3835" t="s">
        <v>138</v>
      </c>
      <c r="L3835" t="s">
        <v>10548</v>
      </c>
      <c r="M3835" t="s">
        <v>11225</v>
      </c>
      <c r="N3835">
        <v>0.44416666599999999</v>
      </c>
      <c r="O3835">
        <v>0</v>
      </c>
      <c r="P3835">
        <v>3441</v>
      </c>
      <c r="Q3835">
        <v>0</v>
      </c>
      <c r="R3835">
        <v>44</v>
      </c>
      <c r="S3835">
        <v>2</v>
      </c>
      <c r="T3835">
        <v>190</v>
      </c>
      <c r="U3835">
        <v>1</v>
      </c>
      <c r="V3835">
        <v>0</v>
      </c>
      <c r="W3835">
        <v>0</v>
      </c>
      <c r="X3835">
        <v>257.66270674384617</v>
      </c>
      <c r="Y3835">
        <v>0</v>
      </c>
      <c r="Z3835">
        <v>8.2245094362900275</v>
      </c>
      <c r="AA3835">
        <v>6.0924227837370006</v>
      </c>
      <c r="AB3835">
        <v>97.07390263427321</v>
      </c>
      <c r="AC3835">
        <v>44.239080791669203</v>
      </c>
      <c r="AD3835">
        <v>0</v>
      </c>
      <c r="AE3835">
        <v>413.29262238981562</v>
      </c>
    </row>
    <row r="3836" spans="1:31" x14ac:dyDescent="0.25">
      <c r="A3836">
        <v>2419164</v>
      </c>
      <c r="B3836">
        <v>1</v>
      </c>
      <c r="C3836" t="s">
        <v>81</v>
      </c>
      <c r="D3836" t="s">
        <v>122</v>
      </c>
      <c r="E3836" t="s">
        <v>174</v>
      </c>
      <c r="F3836" t="s">
        <v>7729</v>
      </c>
      <c r="G3836" t="s">
        <v>143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11226</v>
      </c>
      <c r="M3836" t="s">
        <v>11227</v>
      </c>
      <c r="N3836">
        <v>0.468888888</v>
      </c>
      <c r="O3836">
        <v>15</v>
      </c>
      <c r="P3836">
        <v>869</v>
      </c>
      <c r="Q3836">
        <v>70</v>
      </c>
      <c r="R3836">
        <v>40</v>
      </c>
      <c r="S3836">
        <v>17</v>
      </c>
      <c r="T3836">
        <v>49</v>
      </c>
      <c r="U3836">
        <v>0</v>
      </c>
      <c r="V3836">
        <v>1</v>
      </c>
      <c r="W3836">
        <v>1.2621642178617334</v>
      </c>
      <c r="X3836">
        <v>50.250658374725127</v>
      </c>
      <c r="Y3836">
        <v>25.958924808963332</v>
      </c>
      <c r="Z3836">
        <v>3.9501779122207998</v>
      </c>
      <c r="AA3836">
        <v>41.911045632979601</v>
      </c>
      <c r="AB3836">
        <v>12.981642684699269</v>
      </c>
      <c r="AC3836">
        <v>0</v>
      </c>
      <c r="AD3836">
        <v>0.92193205247626675</v>
      </c>
      <c r="AE3836">
        <v>137.23654568392612</v>
      </c>
    </row>
    <row r="3837" spans="1:31" x14ac:dyDescent="0.25">
      <c r="A3837">
        <v>2419336</v>
      </c>
      <c r="B3837">
        <v>1</v>
      </c>
      <c r="C3837" t="s">
        <v>80</v>
      </c>
      <c r="D3837" t="s">
        <v>93</v>
      </c>
      <c r="E3837" t="s">
        <v>146</v>
      </c>
      <c r="F3837" t="s">
        <v>11228</v>
      </c>
      <c r="G3837" t="s">
        <v>148</v>
      </c>
      <c r="H3837" t="s">
        <v>149</v>
      </c>
      <c r="I3837" t="s">
        <v>136</v>
      </c>
      <c r="J3837" t="s">
        <v>137</v>
      </c>
      <c r="K3837" t="s">
        <v>138</v>
      </c>
      <c r="L3837" t="s">
        <v>11229</v>
      </c>
      <c r="M3837" t="s">
        <v>11230</v>
      </c>
      <c r="N3837">
        <v>6.9788888880000002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</row>
    <row r="3838" spans="1:31" x14ac:dyDescent="0.25">
      <c r="A3838">
        <v>2418689</v>
      </c>
      <c r="B3838">
        <v>1</v>
      </c>
      <c r="C3838" t="s">
        <v>81</v>
      </c>
      <c r="D3838" t="s">
        <v>119</v>
      </c>
      <c r="E3838" t="s">
        <v>152</v>
      </c>
      <c r="F3838" t="s">
        <v>7484</v>
      </c>
      <c r="G3838" t="s">
        <v>403</v>
      </c>
      <c r="H3838" t="s">
        <v>149</v>
      </c>
      <c r="I3838" t="s">
        <v>136</v>
      </c>
      <c r="J3838" t="s">
        <v>137</v>
      </c>
      <c r="K3838" t="s">
        <v>138</v>
      </c>
      <c r="L3838" t="s">
        <v>11231</v>
      </c>
      <c r="M3838" t="s">
        <v>11232</v>
      </c>
      <c r="N3838">
        <v>1.2052777770000001</v>
      </c>
      <c r="O3838">
        <v>0</v>
      </c>
      <c r="P3838">
        <v>39</v>
      </c>
      <c r="Q3838">
        <v>0</v>
      </c>
      <c r="R3838">
        <v>9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2.8595758001508993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2.8595758001508993</v>
      </c>
    </row>
    <row r="3839" spans="1:31" x14ac:dyDescent="0.25">
      <c r="A3839">
        <v>2418789</v>
      </c>
      <c r="B3839">
        <v>1</v>
      </c>
      <c r="C3839" t="s">
        <v>80</v>
      </c>
      <c r="D3839" t="s">
        <v>102</v>
      </c>
      <c r="E3839" t="s">
        <v>162</v>
      </c>
      <c r="F3839" t="s">
        <v>11233</v>
      </c>
      <c r="G3839" t="s">
        <v>158</v>
      </c>
      <c r="H3839" t="s">
        <v>149</v>
      </c>
      <c r="I3839" t="s">
        <v>136</v>
      </c>
      <c r="J3839" t="s">
        <v>137</v>
      </c>
      <c r="K3839" t="s">
        <v>159</v>
      </c>
      <c r="L3839" t="s">
        <v>11234</v>
      </c>
      <c r="M3839" t="s">
        <v>11235</v>
      </c>
      <c r="N3839">
        <v>5.2613888879999999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</row>
    <row r="3840" spans="1:31" x14ac:dyDescent="0.25">
      <c r="A3840">
        <v>2419456</v>
      </c>
      <c r="B3840">
        <v>1</v>
      </c>
      <c r="C3840" t="s">
        <v>80</v>
      </c>
      <c r="D3840" t="s">
        <v>92</v>
      </c>
      <c r="E3840" t="s">
        <v>162</v>
      </c>
      <c r="F3840" t="s">
        <v>11236</v>
      </c>
      <c r="G3840" t="s">
        <v>164</v>
      </c>
      <c r="H3840" t="s">
        <v>149</v>
      </c>
      <c r="I3840" t="s">
        <v>136</v>
      </c>
      <c r="J3840" t="s">
        <v>137</v>
      </c>
      <c r="K3840" t="s">
        <v>138</v>
      </c>
      <c r="L3840" t="s">
        <v>11237</v>
      </c>
      <c r="M3840" t="s">
        <v>11238</v>
      </c>
      <c r="N3840">
        <v>4.9524999999999997</v>
      </c>
      <c r="O3840">
        <v>0</v>
      </c>
      <c r="P3840">
        <v>48</v>
      </c>
      <c r="Q3840">
        <v>0</v>
      </c>
      <c r="R3840">
        <v>0</v>
      </c>
      <c r="S3840">
        <v>0</v>
      </c>
      <c r="T3840">
        <v>10</v>
      </c>
      <c r="U3840">
        <v>0</v>
      </c>
      <c r="V3840">
        <v>0</v>
      </c>
      <c r="W3840">
        <v>0</v>
      </c>
      <c r="X3840">
        <v>55.784073121691925</v>
      </c>
      <c r="Y3840">
        <v>0</v>
      </c>
      <c r="Z3840">
        <v>0</v>
      </c>
      <c r="AA3840">
        <v>0</v>
      </c>
      <c r="AB3840">
        <v>41.605758269212934</v>
      </c>
      <c r="AC3840">
        <v>0</v>
      </c>
      <c r="AD3840">
        <v>0</v>
      </c>
      <c r="AE3840">
        <v>97.38983139090486</v>
      </c>
    </row>
    <row r="3841" spans="1:31" x14ac:dyDescent="0.25">
      <c r="A3841">
        <v>2419379</v>
      </c>
      <c r="B3841">
        <v>1</v>
      </c>
      <c r="C3841" t="s">
        <v>80</v>
      </c>
      <c r="D3841" t="s">
        <v>94</v>
      </c>
      <c r="E3841" t="s">
        <v>162</v>
      </c>
      <c r="F3841" t="s">
        <v>11239</v>
      </c>
      <c r="G3841" t="s">
        <v>164</v>
      </c>
      <c r="H3841" t="s">
        <v>149</v>
      </c>
      <c r="I3841" t="s">
        <v>136</v>
      </c>
      <c r="J3841" t="s">
        <v>137</v>
      </c>
      <c r="K3841" t="s">
        <v>138</v>
      </c>
      <c r="L3841" t="s">
        <v>11240</v>
      </c>
      <c r="M3841" t="s">
        <v>11241</v>
      </c>
      <c r="N3841">
        <v>1.248888888</v>
      </c>
      <c r="O3841">
        <v>0</v>
      </c>
      <c r="P3841">
        <v>32</v>
      </c>
      <c r="Q3841">
        <v>0</v>
      </c>
      <c r="R3841">
        <v>0</v>
      </c>
      <c r="S3841">
        <v>0</v>
      </c>
      <c r="T3841">
        <v>3</v>
      </c>
      <c r="U3841">
        <v>0</v>
      </c>
      <c r="V3841">
        <v>0</v>
      </c>
      <c r="W3841">
        <v>0</v>
      </c>
      <c r="X3841">
        <v>4.6762565020691333</v>
      </c>
      <c r="Y3841">
        <v>0</v>
      </c>
      <c r="Z3841">
        <v>0</v>
      </c>
      <c r="AA3841">
        <v>0</v>
      </c>
      <c r="AB3841">
        <v>0.28809930776100001</v>
      </c>
      <c r="AC3841">
        <v>0</v>
      </c>
      <c r="AD3841">
        <v>0</v>
      </c>
      <c r="AE3841">
        <v>4.964355809830133</v>
      </c>
    </row>
    <row r="3842" spans="1:31" x14ac:dyDescent="0.25">
      <c r="A3842">
        <v>2419356</v>
      </c>
      <c r="B3842">
        <v>1</v>
      </c>
      <c r="C3842" t="s">
        <v>80</v>
      </c>
      <c r="D3842" t="s">
        <v>95</v>
      </c>
      <c r="E3842" t="s">
        <v>174</v>
      </c>
      <c r="F3842" t="s">
        <v>1907</v>
      </c>
      <c r="G3842" t="s">
        <v>143</v>
      </c>
      <c r="H3842" t="s">
        <v>135</v>
      </c>
      <c r="I3842" t="s">
        <v>136</v>
      </c>
      <c r="J3842" t="s">
        <v>137</v>
      </c>
      <c r="K3842" t="s">
        <v>138</v>
      </c>
      <c r="L3842" t="s">
        <v>11242</v>
      </c>
      <c r="M3842" t="s">
        <v>11243</v>
      </c>
      <c r="N3842">
        <v>0.20250000000000001</v>
      </c>
      <c r="O3842">
        <v>0</v>
      </c>
      <c r="P3842">
        <v>26</v>
      </c>
      <c r="Q3842">
        <v>0</v>
      </c>
      <c r="R3842">
        <v>17</v>
      </c>
      <c r="S3842">
        <v>11</v>
      </c>
      <c r="T3842">
        <v>23</v>
      </c>
      <c r="U3842">
        <v>4</v>
      </c>
      <c r="V3842">
        <v>0</v>
      </c>
      <c r="W3842">
        <v>0</v>
      </c>
      <c r="X3842">
        <v>1.0494756616176002</v>
      </c>
      <c r="Y3842">
        <v>0</v>
      </c>
      <c r="Z3842">
        <v>0.38322012933990007</v>
      </c>
      <c r="AA3842">
        <v>14.197365828855899</v>
      </c>
      <c r="AB3842">
        <v>10.062723465351226</v>
      </c>
      <c r="AC3842">
        <v>34.249318843203675</v>
      </c>
      <c r="AD3842">
        <v>0</v>
      </c>
      <c r="AE3842">
        <v>59.942103928368297</v>
      </c>
    </row>
    <row r="3843" spans="1:31" x14ac:dyDescent="0.25">
      <c r="A3843">
        <v>2419479</v>
      </c>
      <c r="B3843">
        <v>1</v>
      </c>
      <c r="C3843" t="s">
        <v>80</v>
      </c>
      <c r="D3843" t="s">
        <v>106</v>
      </c>
      <c r="E3843" t="s">
        <v>141</v>
      </c>
      <c r="F3843" t="s">
        <v>11244</v>
      </c>
      <c r="G3843" t="s">
        <v>143</v>
      </c>
      <c r="H3843" t="s">
        <v>135</v>
      </c>
      <c r="I3843" t="s">
        <v>136</v>
      </c>
      <c r="J3843" t="s">
        <v>137</v>
      </c>
      <c r="K3843" t="s">
        <v>138</v>
      </c>
      <c r="L3843" t="s">
        <v>11245</v>
      </c>
      <c r="M3843" t="s">
        <v>11246</v>
      </c>
      <c r="N3843">
        <v>3.12</v>
      </c>
      <c r="O3843">
        <v>0</v>
      </c>
      <c r="P3843">
        <v>21</v>
      </c>
      <c r="Q3843">
        <v>8</v>
      </c>
      <c r="R3843">
        <v>26</v>
      </c>
      <c r="S3843">
        <v>4</v>
      </c>
      <c r="T3843">
        <v>13</v>
      </c>
      <c r="U3843">
        <v>0</v>
      </c>
      <c r="V3843">
        <v>0</v>
      </c>
      <c r="W3843">
        <v>0</v>
      </c>
      <c r="X3843">
        <v>26.194464625316684</v>
      </c>
      <c r="Y3843">
        <v>47.323900634795748</v>
      </c>
      <c r="Z3843">
        <v>68.730853374541837</v>
      </c>
      <c r="AA3843">
        <v>24.14343789012667</v>
      </c>
      <c r="AB3843">
        <v>20.027095827947544</v>
      </c>
      <c r="AC3843">
        <v>0</v>
      </c>
      <c r="AD3843">
        <v>0</v>
      </c>
      <c r="AE3843">
        <v>186.41975235272847</v>
      </c>
    </row>
    <row r="3844" spans="1:31" x14ac:dyDescent="0.25">
      <c r="A3844">
        <v>2419648</v>
      </c>
      <c r="B3844">
        <v>1</v>
      </c>
      <c r="C3844" t="s">
        <v>81</v>
      </c>
      <c r="D3844" t="s">
        <v>112</v>
      </c>
      <c r="E3844" t="s">
        <v>146</v>
      </c>
      <c r="F3844" t="s">
        <v>11247</v>
      </c>
      <c r="G3844" t="s">
        <v>148</v>
      </c>
      <c r="H3844" t="s">
        <v>149</v>
      </c>
      <c r="I3844" t="s">
        <v>136</v>
      </c>
      <c r="J3844" t="s">
        <v>137</v>
      </c>
      <c r="K3844" t="s">
        <v>138</v>
      </c>
      <c r="L3844" t="s">
        <v>11248</v>
      </c>
      <c r="M3844" t="s">
        <v>11249</v>
      </c>
      <c r="N3844">
        <v>2.3788888880000001</v>
      </c>
      <c r="O3844">
        <v>0</v>
      </c>
      <c r="P3844">
        <v>1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0.72535676190225007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0.72535676190225007</v>
      </c>
    </row>
    <row r="3845" spans="1:31" x14ac:dyDescent="0.25">
      <c r="A3845">
        <v>2419791</v>
      </c>
      <c r="B3845">
        <v>1</v>
      </c>
      <c r="C3845" t="s">
        <v>80</v>
      </c>
      <c r="D3845" t="s">
        <v>108</v>
      </c>
      <c r="E3845" t="s">
        <v>141</v>
      </c>
      <c r="F3845" t="s">
        <v>11250</v>
      </c>
      <c r="G3845" t="s">
        <v>143</v>
      </c>
      <c r="H3845" t="s">
        <v>135</v>
      </c>
      <c r="I3845" t="s">
        <v>136</v>
      </c>
      <c r="J3845" t="s">
        <v>137</v>
      </c>
      <c r="K3845" t="s">
        <v>138</v>
      </c>
      <c r="L3845" t="s">
        <v>11251</v>
      </c>
      <c r="M3845" t="s">
        <v>11252</v>
      </c>
      <c r="N3845">
        <v>0.138333333</v>
      </c>
      <c r="O3845">
        <v>0</v>
      </c>
      <c r="P3845">
        <v>524</v>
      </c>
      <c r="Q3845">
        <v>0</v>
      </c>
      <c r="R3845">
        <v>79</v>
      </c>
      <c r="S3845">
        <v>1</v>
      </c>
      <c r="T3845">
        <v>79</v>
      </c>
      <c r="U3845">
        <v>0</v>
      </c>
      <c r="V3845">
        <v>0</v>
      </c>
      <c r="W3845">
        <v>0</v>
      </c>
      <c r="X3845">
        <v>10.264834981895747</v>
      </c>
      <c r="Y3845">
        <v>0</v>
      </c>
      <c r="Z3845">
        <v>0.32064021367349993</v>
      </c>
      <c r="AA3845">
        <v>0.16233693051686668</v>
      </c>
      <c r="AB3845">
        <v>2.8091375665287659</v>
      </c>
      <c r="AC3845">
        <v>0</v>
      </c>
      <c r="AD3845">
        <v>0</v>
      </c>
      <c r="AE3845">
        <v>13.556949692614879</v>
      </c>
    </row>
    <row r="3846" spans="1:31" x14ac:dyDescent="0.25">
      <c r="A3846">
        <v>2418958</v>
      </c>
      <c r="B3846">
        <v>1</v>
      </c>
      <c r="C3846" t="s">
        <v>80</v>
      </c>
      <c r="D3846" t="s">
        <v>96</v>
      </c>
      <c r="E3846" t="s">
        <v>174</v>
      </c>
      <c r="F3846" t="s">
        <v>11253</v>
      </c>
      <c r="G3846" t="s">
        <v>143</v>
      </c>
      <c r="H3846" t="s">
        <v>135</v>
      </c>
      <c r="I3846" t="s">
        <v>136</v>
      </c>
      <c r="J3846" t="s">
        <v>137</v>
      </c>
      <c r="K3846" t="s">
        <v>138</v>
      </c>
      <c r="L3846" t="s">
        <v>11254</v>
      </c>
      <c r="M3846" t="s">
        <v>11255</v>
      </c>
      <c r="N3846">
        <v>0.58194444400000001</v>
      </c>
      <c r="O3846">
        <v>1</v>
      </c>
      <c r="P3846">
        <v>221</v>
      </c>
      <c r="Q3846">
        <v>1</v>
      </c>
      <c r="R3846">
        <v>0</v>
      </c>
      <c r="S3846">
        <v>2</v>
      </c>
      <c r="T3846">
        <v>35</v>
      </c>
      <c r="U3846">
        <v>0</v>
      </c>
      <c r="V3846">
        <v>0</v>
      </c>
      <c r="W3846">
        <v>6.0466340539395018</v>
      </c>
      <c r="X3846">
        <v>25.691560964401809</v>
      </c>
      <c r="Y3846">
        <v>0.24796734754891667</v>
      </c>
      <c r="Z3846">
        <v>0</v>
      </c>
      <c r="AA3846">
        <v>6.0282863207748498</v>
      </c>
      <c r="AB3846">
        <v>27.092158478604286</v>
      </c>
      <c r="AC3846">
        <v>0</v>
      </c>
      <c r="AD3846">
        <v>0</v>
      </c>
      <c r="AE3846">
        <v>65.106607165269367</v>
      </c>
    </row>
    <row r="3847" spans="1:31" x14ac:dyDescent="0.25">
      <c r="A3847">
        <v>2419044</v>
      </c>
      <c r="B3847">
        <v>1</v>
      </c>
      <c r="C3847" t="s">
        <v>80</v>
      </c>
      <c r="D3847" t="s">
        <v>90</v>
      </c>
      <c r="E3847" t="s">
        <v>146</v>
      </c>
      <c r="F3847" t="s">
        <v>11256</v>
      </c>
      <c r="G3847" t="s">
        <v>148</v>
      </c>
      <c r="H3847" t="s">
        <v>149</v>
      </c>
      <c r="I3847" t="s">
        <v>136</v>
      </c>
      <c r="J3847" t="s">
        <v>137</v>
      </c>
      <c r="K3847" t="s">
        <v>138</v>
      </c>
      <c r="L3847" t="s">
        <v>11257</v>
      </c>
      <c r="M3847" t="s">
        <v>11258</v>
      </c>
      <c r="N3847">
        <v>2.804444444</v>
      </c>
      <c r="O3847">
        <v>0</v>
      </c>
      <c r="P3847">
        <v>4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2.9129829863978669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2.9129829863978669</v>
      </c>
    </row>
    <row r="3848" spans="1:31" x14ac:dyDescent="0.25">
      <c r="A3848">
        <v>2419585</v>
      </c>
      <c r="B3848">
        <v>1</v>
      </c>
      <c r="C3848" t="s">
        <v>81</v>
      </c>
      <c r="D3848" t="s">
        <v>128</v>
      </c>
      <c r="E3848" t="s">
        <v>146</v>
      </c>
      <c r="F3848" t="s">
        <v>11259</v>
      </c>
      <c r="G3848" t="s">
        <v>282</v>
      </c>
      <c r="H3848" t="s">
        <v>149</v>
      </c>
      <c r="I3848" t="s">
        <v>136</v>
      </c>
      <c r="J3848" t="s">
        <v>137</v>
      </c>
      <c r="K3848" t="s">
        <v>138</v>
      </c>
      <c r="L3848" t="s">
        <v>11260</v>
      </c>
      <c r="M3848" t="s">
        <v>11261</v>
      </c>
      <c r="N3848">
        <v>1.254444444</v>
      </c>
      <c r="O3848">
        <v>0</v>
      </c>
      <c r="P3848">
        <v>6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1.2816520557703333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1.2816520557703333</v>
      </c>
    </row>
    <row r="3849" spans="1:31" x14ac:dyDescent="0.25">
      <c r="A3849">
        <v>2419685</v>
      </c>
      <c r="B3849">
        <v>1</v>
      </c>
      <c r="C3849" t="s">
        <v>80</v>
      </c>
      <c r="D3849" t="s">
        <v>108</v>
      </c>
      <c r="E3849" t="s">
        <v>162</v>
      </c>
      <c r="F3849" t="s">
        <v>11262</v>
      </c>
      <c r="G3849" t="s">
        <v>164</v>
      </c>
      <c r="H3849" t="s">
        <v>149</v>
      </c>
      <c r="I3849" t="s">
        <v>136</v>
      </c>
      <c r="J3849" t="s">
        <v>137</v>
      </c>
      <c r="K3849" t="s">
        <v>138</v>
      </c>
      <c r="L3849" t="s">
        <v>11263</v>
      </c>
      <c r="M3849" t="s">
        <v>11264</v>
      </c>
      <c r="N3849">
        <v>2.1833333330000002</v>
      </c>
      <c r="O3849">
        <v>0</v>
      </c>
      <c r="P3849">
        <v>15</v>
      </c>
      <c r="Q3849">
        <v>0</v>
      </c>
      <c r="R3849">
        <v>9</v>
      </c>
      <c r="S3849">
        <v>0</v>
      </c>
      <c r="T3849">
        <v>3</v>
      </c>
      <c r="U3849">
        <v>0</v>
      </c>
      <c r="V3849">
        <v>0</v>
      </c>
      <c r="W3849">
        <v>0</v>
      </c>
      <c r="X3849">
        <v>7.8776235415857006</v>
      </c>
      <c r="Y3849">
        <v>0</v>
      </c>
      <c r="Z3849">
        <v>0.61119692591000008</v>
      </c>
      <c r="AA3849">
        <v>0</v>
      </c>
      <c r="AB3849">
        <v>0.96149059613347521</v>
      </c>
      <c r="AC3849">
        <v>0</v>
      </c>
      <c r="AD3849">
        <v>0</v>
      </c>
      <c r="AE3849">
        <v>9.4503110636291758</v>
      </c>
    </row>
    <row r="3850" spans="1:31" x14ac:dyDescent="0.25">
      <c r="A3850">
        <v>2419293</v>
      </c>
      <c r="B3850">
        <v>1</v>
      </c>
      <c r="C3850" t="s">
        <v>81</v>
      </c>
      <c r="D3850" t="s">
        <v>119</v>
      </c>
      <c r="E3850" t="s">
        <v>162</v>
      </c>
      <c r="F3850" t="s">
        <v>11265</v>
      </c>
      <c r="G3850" t="s">
        <v>164</v>
      </c>
      <c r="H3850" t="s">
        <v>149</v>
      </c>
      <c r="I3850" t="s">
        <v>136</v>
      </c>
      <c r="J3850" t="s">
        <v>137</v>
      </c>
      <c r="K3850" t="s">
        <v>138</v>
      </c>
      <c r="L3850" t="s">
        <v>11266</v>
      </c>
      <c r="M3850" t="s">
        <v>11267</v>
      </c>
      <c r="N3850">
        <v>1.8138888879999999</v>
      </c>
      <c r="O3850">
        <v>0</v>
      </c>
      <c r="P3850">
        <v>23</v>
      </c>
      <c r="Q3850">
        <v>0</v>
      </c>
      <c r="R3850">
        <v>1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10.773758590466665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10.773758590466665</v>
      </c>
    </row>
    <row r="3851" spans="1:31" x14ac:dyDescent="0.25">
      <c r="A3851">
        <v>2418852</v>
      </c>
      <c r="B3851">
        <v>1</v>
      </c>
      <c r="C3851" t="s">
        <v>80</v>
      </c>
      <c r="D3851" t="s">
        <v>97</v>
      </c>
      <c r="E3851" t="s">
        <v>141</v>
      </c>
      <c r="F3851" t="s">
        <v>11268</v>
      </c>
      <c r="G3851" t="s">
        <v>158</v>
      </c>
      <c r="H3851" t="s">
        <v>135</v>
      </c>
      <c r="I3851" t="s">
        <v>136</v>
      </c>
      <c r="J3851" t="s">
        <v>137</v>
      </c>
      <c r="K3851" t="s">
        <v>159</v>
      </c>
      <c r="L3851" t="s">
        <v>11269</v>
      </c>
      <c r="M3851" t="s">
        <v>10011</v>
      </c>
      <c r="N3851">
        <v>8.3716666659999994</v>
      </c>
      <c r="O3851">
        <v>0</v>
      </c>
      <c r="P3851">
        <v>3466</v>
      </c>
      <c r="Q3851">
        <v>0</v>
      </c>
      <c r="R3851">
        <v>85</v>
      </c>
      <c r="S3851">
        <v>6</v>
      </c>
      <c r="T3851">
        <v>415</v>
      </c>
      <c r="U3851">
        <v>0</v>
      </c>
      <c r="V3851">
        <v>1</v>
      </c>
      <c r="W3851">
        <v>0</v>
      </c>
      <c r="X3851">
        <v>6942.754472008819</v>
      </c>
      <c r="Y3851">
        <v>0</v>
      </c>
      <c r="Z3851">
        <v>225.03222330973654</v>
      </c>
      <c r="AA3851">
        <v>222.91803156830565</v>
      </c>
      <c r="AB3851">
        <v>5055.6220608908052</v>
      </c>
      <c r="AC3851">
        <v>0</v>
      </c>
      <c r="AD3851">
        <v>31.8673444805159</v>
      </c>
      <c r="AE3851">
        <v>12478.194132258182</v>
      </c>
    </row>
    <row r="3852" spans="1:31" x14ac:dyDescent="0.25">
      <c r="A3852">
        <v>2419393</v>
      </c>
      <c r="B3852">
        <v>1</v>
      </c>
      <c r="C3852" t="s">
        <v>80</v>
      </c>
      <c r="D3852" t="s">
        <v>84</v>
      </c>
      <c r="E3852" t="s">
        <v>146</v>
      </c>
      <c r="F3852" t="s">
        <v>11270</v>
      </c>
      <c r="G3852" t="s">
        <v>148</v>
      </c>
      <c r="H3852" t="s">
        <v>149</v>
      </c>
      <c r="I3852" t="s">
        <v>136</v>
      </c>
      <c r="J3852" t="s">
        <v>137</v>
      </c>
      <c r="K3852" t="s">
        <v>138</v>
      </c>
      <c r="L3852" t="s">
        <v>11271</v>
      </c>
      <c r="M3852" t="s">
        <v>11272</v>
      </c>
      <c r="N3852">
        <v>0.54777777699999997</v>
      </c>
      <c r="O3852">
        <v>0</v>
      </c>
      <c r="P3852">
        <v>4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0.29989574855520007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0.29989574855520007</v>
      </c>
    </row>
    <row r="3853" spans="1:31" x14ac:dyDescent="0.25">
      <c r="A3853">
        <v>2420364</v>
      </c>
      <c r="B3853">
        <v>1</v>
      </c>
      <c r="C3853" t="s">
        <v>80</v>
      </c>
      <c r="D3853" t="s">
        <v>100</v>
      </c>
      <c r="E3853" t="s">
        <v>146</v>
      </c>
      <c r="F3853" t="s">
        <v>11273</v>
      </c>
      <c r="G3853" t="s">
        <v>282</v>
      </c>
      <c r="H3853" t="s">
        <v>149</v>
      </c>
      <c r="I3853" t="s">
        <v>136</v>
      </c>
      <c r="J3853" t="s">
        <v>137</v>
      </c>
      <c r="K3853" t="s">
        <v>138</v>
      </c>
      <c r="L3853" t="s">
        <v>11274</v>
      </c>
      <c r="M3853" t="s">
        <v>11275</v>
      </c>
      <c r="N3853">
        <v>3.1658333330000001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1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18.761315485439454</v>
      </c>
      <c r="AE3853">
        <v>18.761315485439454</v>
      </c>
    </row>
    <row r="3854" spans="1:31" x14ac:dyDescent="0.25">
      <c r="A3854">
        <v>2420172</v>
      </c>
      <c r="B3854">
        <v>1</v>
      </c>
      <c r="C3854" t="s">
        <v>81</v>
      </c>
      <c r="D3854" t="s">
        <v>119</v>
      </c>
      <c r="E3854" t="s">
        <v>174</v>
      </c>
      <c r="F3854" t="s">
        <v>11276</v>
      </c>
      <c r="G3854" t="s">
        <v>158</v>
      </c>
      <c r="H3854" t="s">
        <v>135</v>
      </c>
      <c r="I3854" t="s">
        <v>136</v>
      </c>
      <c r="J3854" t="s">
        <v>137</v>
      </c>
      <c r="K3854" t="s">
        <v>159</v>
      </c>
      <c r="L3854" t="s">
        <v>11277</v>
      </c>
      <c r="M3854" t="s">
        <v>11278</v>
      </c>
      <c r="N3854">
        <v>6.9733333330000002</v>
      </c>
      <c r="O3854">
        <v>3</v>
      </c>
      <c r="P3854">
        <v>1664</v>
      </c>
      <c r="Q3854">
        <v>121</v>
      </c>
      <c r="R3854">
        <v>395</v>
      </c>
      <c r="S3854">
        <v>7</v>
      </c>
      <c r="T3854">
        <v>85</v>
      </c>
      <c r="U3854">
        <v>0</v>
      </c>
      <c r="V3854">
        <v>0</v>
      </c>
      <c r="W3854">
        <v>4.5056598256795493</v>
      </c>
      <c r="X3854">
        <v>1430.0164972695011</v>
      </c>
      <c r="Y3854">
        <v>862.08990885281628</v>
      </c>
      <c r="Z3854">
        <v>989.0513721243085</v>
      </c>
      <c r="AA3854">
        <v>182.40357381908998</v>
      </c>
      <c r="AB3854">
        <v>317.70103658856164</v>
      </c>
      <c r="AC3854">
        <v>0</v>
      </c>
      <c r="AD3854">
        <v>0</v>
      </c>
      <c r="AE3854">
        <v>3785.7680484799571</v>
      </c>
    </row>
    <row r="3855" spans="1:31" x14ac:dyDescent="0.25">
      <c r="A3855">
        <v>2420295</v>
      </c>
      <c r="B3855">
        <v>1</v>
      </c>
      <c r="C3855" t="s">
        <v>80</v>
      </c>
      <c r="D3855" t="s">
        <v>88</v>
      </c>
      <c r="E3855" t="s">
        <v>288</v>
      </c>
      <c r="F3855" t="s">
        <v>11279</v>
      </c>
      <c r="G3855" t="s">
        <v>154</v>
      </c>
      <c r="H3855" t="s">
        <v>149</v>
      </c>
      <c r="I3855" t="s">
        <v>136</v>
      </c>
      <c r="J3855" t="s">
        <v>137</v>
      </c>
      <c r="K3855" t="s">
        <v>138</v>
      </c>
      <c r="L3855" t="s">
        <v>11280</v>
      </c>
      <c r="M3855" t="s">
        <v>11281</v>
      </c>
      <c r="N3855">
        <v>0.43388888799999997</v>
      </c>
      <c r="O3855">
        <v>0</v>
      </c>
      <c r="P3855">
        <v>16</v>
      </c>
      <c r="Q3855">
        <v>0</v>
      </c>
      <c r="R3855">
        <v>0</v>
      </c>
      <c r="S3855">
        <v>0</v>
      </c>
      <c r="T3855">
        <v>6</v>
      </c>
      <c r="U3855">
        <v>0</v>
      </c>
      <c r="V3855">
        <v>0</v>
      </c>
      <c r="W3855">
        <v>0</v>
      </c>
      <c r="X3855">
        <v>5.5421580694274661</v>
      </c>
      <c r="Y3855">
        <v>0</v>
      </c>
      <c r="Z3855">
        <v>0</v>
      </c>
      <c r="AA3855">
        <v>0</v>
      </c>
      <c r="AB3855">
        <v>2.7952455146591557</v>
      </c>
      <c r="AC3855">
        <v>0</v>
      </c>
      <c r="AD3855">
        <v>0</v>
      </c>
      <c r="AE3855">
        <v>8.3374035840866227</v>
      </c>
    </row>
    <row r="3856" spans="1:31" x14ac:dyDescent="0.25">
      <c r="A3856">
        <v>2420487</v>
      </c>
      <c r="B3856">
        <v>1</v>
      </c>
      <c r="C3856" t="s">
        <v>80</v>
      </c>
      <c r="D3856" t="s">
        <v>98</v>
      </c>
      <c r="E3856" t="s">
        <v>174</v>
      </c>
      <c r="F3856" t="s">
        <v>11282</v>
      </c>
      <c r="G3856" t="s">
        <v>158</v>
      </c>
      <c r="H3856" t="s">
        <v>135</v>
      </c>
      <c r="I3856" t="s">
        <v>136</v>
      </c>
      <c r="J3856" t="s">
        <v>137</v>
      </c>
      <c r="K3856" t="s">
        <v>159</v>
      </c>
      <c r="L3856" t="s">
        <v>11283</v>
      </c>
      <c r="M3856" t="s">
        <v>11284</v>
      </c>
      <c r="N3856">
        <v>2.0522222220000002</v>
      </c>
      <c r="O3856">
        <v>0</v>
      </c>
      <c r="P3856">
        <v>86</v>
      </c>
      <c r="Q3856">
        <v>0</v>
      </c>
      <c r="R3856">
        <v>202</v>
      </c>
      <c r="S3856">
        <v>4</v>
      </c>
      <c r="T3856">
        <v>118</v>
      </c>
      <c r="U3856">
        <v>0</v>
      </c>
      <c r="V3856">
        <v>0</v>
      </c>
      <c r="W3856">
        <v>0</v>
      </c>
      <c r="X3856">
        <v>40.234557130200415</v>
      </c>
      <c r="Y3856">
        <v>0</v>
      </c>
      <c r="Z3856">
        <v>110.70331456865732</v>
      </c>
      <c r="AA3856">
        <v>9.0781532561209026</v>
      </c>
      <c r="AB3856">
        <v>172.45820871934137</v>
      </c>
      <c r="AC3856">
        <v>0</v>
      </c>
      <c r="AD3856">
        <v>0</v>
      </c>
      <c r="AE3856">
        <v>332.47423367432003</v>
      </c>
    </row>
    <row r="3857" spans="1:31" x14ac:dyDescent="0.25">
      <c r="A3857">
        <v>2420318</v>
      </c>
      <c r="B3857">
        <v>1</v>
      </c>
      <c r="C3857" t="s">
        <v>80</v>
      </c>
      <c r="D3857" t="s">
        <v>89</v>
      </c>
      <c r="E3857" t="s">
        <v>146</v>
      </c>
      <c r="F3857" t="s">
        <v>11285</v>
      </c>
      <c r="G3857" t="s">
        <v>282</v>
      </c>
      <c r="H3857" t="s">
        <v>149</v>
      </c>
      <c r="I3857" t="s">
        <v>136</v>
      </c>
      <c r="J3857" t="s">
        <v>137</v>
      </c>
      <c r="K3857" t="s">
        <v>138</v>
      </c>
      <c r="L3857" t="s">
        <v>11286</v>
      </c>
      <c r="M3857" t="s">
        <v>11287</v>
      </c>
      <c r="N3857">
        <v>1.5580555549999999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1.1938351100213331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1.1938351100213331</v>
      </c>
    </row>
    <row r="3858" spans="1:31" x14ac:dyDescent="0.25">
      <c r="A3858">
        <v>2420882</v>
      </c>
      <c r="B3858">
        <v>1</v>
      </c>
      <c r="C3858" t="s">
        <v>80</v>
      </c>
      <c r="D3858" t="s">
        <v>104</v>
      </c>
      <c r="E3858" t="s">
        <v>174</v>
      </c>
      <c r="F3858" t="s">
        <v>3178</v>
      </c>
      <c r="G3858" t="s">
        <v>143</v>
      </c>
      <c r="H3858" t="s">
        <v>135</v>
      </c>
      <c r="I3858" t="s">
        <v>136</v>
      </c>
      <c r="J3858" t="s">
        <v>137</v>
      </c>
      <c r="K3858" t="s">
        <v>138</v>
      </c>
      <c r="L3858" t="s">
        <v>11288</v>
      </c>
      <c r="M3858" t="s">
        <v>11289</v>
      </c>
      <c r="N3858">
        <v>0.82944444399999995</v>
      </c>
      <c r="O3858">
        <v>9</v>
      </c>
      <c r="P3858">
        <v>0</v>
      </c>
      <c r="Q3858">
        <v>69</v>
      </c>
      <c r="R3858">
        <v>0</v>
      </c>
      <c r="S3858">
        <v>24</v>
      </c>
      <c r="T3858">
        <v>2</v>
      </c>
      <c r="U3858">
        <v>0</v>
      </c>
      <c r="V3858">
        <v>0</v>
      </c>
      <c r="W3858">
        <v>6.2903742513540006</v>
      </c>
      <c r="X3858">
        <v>0</v>
      </c>
      <c r="Y3858">
        <v>22.388819622172363</v>
      </c>
      <c r="Z3858">
        <v>0</v>
      </c>
      <c r="AA3858">
        <v>73.651228341796255</v>
      </c>
      <c r="AB3858">
        <v>1.2232333500817223</v>
      </c>
      <c r="AC3858">
        <v>0</v>
      </c>
      <c r="AD3858">
        <v>0</v>
      </c>
      <c r="AE3858">
        <v>103.55365556540434</v>
      </c>
    </row>
    <row r="3859" spans="1:31" x14ac:dyDescent="0.25">
      <c r="A3859">
        <v>2420341</v>
      </c>
      <c r="B3859">
        <v>1</v>
      </c>
      <c r="C3859" t="s">
        <v>80</v>
      </c>
      <c r="D3859" t="s">
        <v>106</v>
      </c>
      <c r="E3859" t="s">
        <v>146</v>
      </c>
      <c r="F3859" t="s">
        <v>11290</v>
      </c>
      <c r="G3859" t="s">
        <v>148</v>
      </c>
      <c r="H3859" t="s">
        <v>149</v>
      </c>
      <c r="I3859" t="s">
        <v>136</v>
      </c>
      <c r="J3859" t="s">
        <v>137</v>
      </c>
      <c r="K3859" t="s">
        <v>138</v>
      </c>
      <c r="L3859" t="s">
        <v>11291</v>
      </c>
      <c r="M3859" t="s">
        <v>11292</v>
      </c>
      <c r="N3859">
        <v>1.7919444440000001</v>
      </c>
      <c r="O3859">
        <v>0</v>
      </c>
      <c r="P3859">
        <v>3</v>
      </c>
      <c r="Q3859">
        <v>0</v>
      </c>
      <c r="R3859">
        <v>1</v>
      </c>
      <c r="S3859">
        <v>0</v>
      </c>
      <c r="T3859">
        <v>2</v>
      </c>
      <c r="U3859">
        <v>0</v>
      </c>
      <c r="V3859">
        <v>0</v>
      </c>
      <c r="W3859">
        <v>0</v>
      </c>
      <c r="X3859">
        <v>1.3769997965430751</v>
      </c>
      <c r="Y3859">
        <v>0</v>
      </c>
      <c r="Z3859">
        <v>3.5161535218860163</v>
      </c>
      <c r="AA3859">
        <v>0</v>
      </c>
      <c r="AB3859">
        <v>1.4972358327055</v>
      </c>
      <c r="AC3859">
        <v>0</v>
      </c>
      <c r="AD3859">
        <v>0</v>
      </c>
      <c r="AE3859">
        <v>6.3903891511345909</v>
      </c>
    </row>
    <row r="3860" spans="1:31" x14ac:dyDescent="0.25">
      <c r="A3860">
        <v>2420441</v>
      </c>
      <c r="B3860">
        <v>1</v>
      </c>
      <c r="C3860" t="s">
        <v>81</v>
      </c>
      <c r="D3860" t="s">
        <v>120</v>
      </c>
      <c r="E3860" t="s">
        <v>152</v>
      </c>
      <c r="F3860" t="s">
        <v>11293</v>
      </c>
      <c r="G3860" t="s">
        <v>403</v>
      </c>
      <c r="H3860" t="s">
        <v>149</v>
      </c>
      <c r="I3860" t="s">
        <v>136</v>
      </c>
      <c r="J3860" t="s">
        <v>137</v>
      </c>
      <c r="K3860" t="s">
        <v>138</v>
      </c>
      <c r="L3860" t="s">
        <v>11294</v>
      </c>
      <c r="M3860" t="s">
        <v>11295</v>
      </c>
      <c r="N3860">
        <v>0.43805555499999999</v>
      </c>
      <c r="O3860">
        <v>0</v>
      </c>
      <c r="P3860">
        <v>392</v>
      </c>
      <c r="Q3860">
        <v>0</v>
      </c>
      <c r="R3860">
        <v>5</v>
      </c>
      <c r="S3860">
        <v>0</v>
      </c>
      <c r="T3860">
        <v>35</v>
      </c>
      <c r="U3860">
        <v>0</v>
      </c>
      <c r="V3860">
        <v>0</v>
      </c>
      <c r="W3860">
        <v>0</v>
      </c>
      <c r="X3860">
        <v>53.547040856386623</v>
      </c>
      <c r="Y3860">
        <v>0</v>
      </c>
      <c r="Z3860">
        <v>0.30151849153691668</v>
      </c>
      <c r="AA3860">
        <v>0</v>
      </c>
      <c r="AB3860">
        <v>14.926103580421612</v>
      </c>
      <c r="AC3860">
        <v>0</v>
      </c>
      <c r="AD3860">
        <v>0</v>
      </c>
      <c r="AE3860">
        <v>68.774662928345151</v>
      </c>
    </row>
    <row r="3861" spans="1:31" x14ac:dyDescent="0.25">
      <c r="A3861">
        <v>2420358</v>
      </c>
      <c r="B3861">
        <v>1</v>
      </c>
      <c r="C3861" t="s">
        <v>80</v>
      </c>
      <c r="D3861" t="s">
        <v>105</v>
      </c>
      <c r="E3861" t="s">
        <v>132</v>
      </c>
      <c r="F3861" t="s">
        <v>11296</v>
      </c>
      <c r="G3861" t="s">
        <v>143</v>
      </c>
      <c r="H3861" t="s">
        <v>135</v>
      </c>
      <c r="I3861" t="s">
        <v>136</v>
      </c>
      <c r="J3861" t="s">
        <v>137</v>
      </c>
      <c r="K3861" t="s">
        <v>138</v>
      </c>
      <c r="L3861" t="s">
        <v>11297</v>
      </c>
      <c r="M3861" t="s">
        <v>11298</v>
      </c>
      <c r="N3861">
        <v>0.38250000000000001</v>
      </c>
      <c r="O3861">
        <v>0</v>
      </c>
      <c r="P3861">
        <v>0</v>
      </c>
      <c r="Q3861">
        <v>0</v>
      </c>
      <c r="R3861">
        <v>0</v>
      </c>
      <c r="S3861">
        <v>5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12.877478896187251</v>
      </c>
      <c r="AB3861">
        <v>0</v>
      </c>
      <c r="AC3861">
        <v>0</v>
      </c>
      <c r="AD3861">
        <v>0</v>
      </c>
      <c r="AE3861">
        <v>12.877478896187251</v>
      </c>
    </row>
    <row r="3862" spans="1:31" x14ac:dyDescent="0.25">
      <c r="A3862">
        <v>2420301</v>
      </c>
      <c r="B3862">
        <v>1</v>
      </c>
      <c r="C3862" t="s">
        <v>81</v>
      </c>
      <c r="D3862" t="s">
        <v>115</v>
      </c>
      <c r="E3862" t="s">
        <v>174</v>
      </c>
      <c r="F3862" t="s">
        <v>730</v>
      </c>
      <c r="G3862" t="s">
        <v>143</v>
      </c>
      <c r="H3862" t="s">
        <v>135</v>
      </c>
      <c r="I3862" t="s">
        <v>136</v>
      </c>
      <c r="J3862" t="s">
        <v>137</v>
      </c>
      <c r="K3862" t="s">
        <v>138</v>
      </c>
      <c r="L3862" t="s">
        <v>11299</v>
      </c>
      <c r="M3862" t="s">
        <v>11300</v>
      </c>
      <c r="N3862">
        <v>0.18222222199999999</v>
      </c>
      <c r="O3862">
        <v>10</v>
      </c>
      <c r="P3862">
        <v>4569</v>
      </c>
      <c r="Q3862">
        <v>2</v>
      </c>
      <c r="R3862">
        <v>190</v>
      </c>
      <c r="S3862">
        <v>9</v>
      </c>
      <c r="T3862">
        <v>470</v>
      </c>
      <c r="U3862">
        <v>2</v>
      </c>
      <c r="V3862">
        <v>0</v>
      </c>
      <c r="W3862">
        <v>0.40827181599733331</v>
      </c>
      <c r="X3862">
        <v>74.855745909446355</v>
      </c>
      <c r="Y3862">
        <v>1.290718588544</v>
      </c>
      <c r="Z3862">
        <v>7.8674021331733339</v>
      </c>
      <c r="AA3862">
        <v>3.4844655712320005</v>
      </c>
      <c r="AB3862">
        <v>37.946777781655143</v>
      </c>
      <c r="AC3862">
        <v>28.384348718058671</v>
      </c>
      <c r="AD3862">
        <v>0</v>
      </c>
      <c r="AE3862">
        <v>154.23773051810682</v>
      </c>
    </row>
    <row r="3863" spans="1:31" x14ac:dyDescent="0.25">
      <c r="A3863">
        <v>2430975</v>
      </c>
      <c r="B3863">
        <v>1</v>
      </c>
      <c r="C3863" t="s">
        <v>80</v>
      </c>
      <c r="D3863" t="s">
        <v>97</v>
      </c>
      <c r="E3863" t="s">
        <v>132</v>
      </c>
      <c r="F3863" t="s">
        <v>10150</v>
      </c>
      <c r="G3863" t="s">
        <v>143</v>
      </c>
      <c r="H3863" t="s">
        <v>135</v>
      </c>
      <c r="I3863" t="s">
        <v>136</v>
      </c>
      <c r="J3863" t="s">
        <v>137</v>
      </c>
      <c r="K3863" t="s">
        <v>138</v>
      </c>
      <c r="L3863" t="s">
        <v>11301</v>
      </c>
      <c r="M3863" t="s">
        <v>11302</v>
      </c>
      <c r="N3863">
        <v>2.503055555</v>
      </c>
      <c r="O3863">
        <v>46</v>
      </c>
      <c r="P3863">
        <v>247</v>
      </c>
      <c r="Q3863">
        <v>0</v>
      </c>
      <c r="R3863">
        <v>50</v>
      </c>
      <c r="S3863">
        <v>8</v>
      </c>
      <c r="T3863">
        <v>37</v>
      </c>
      <c r="U3863">
        <v>0</v>
      </c>
      <c r="V3863">
        <v>0</v>
      </c>
      <c r="W3863">
        <v>582.08516226833694</v>
      </c>
      <c r="X3863">
        <v>825.27191051503007</v>
      </c>
      <c r="Y3863">
        <v>0</v>
      </c>
      <c r="Z3863">
        <v>67.30984698666893</v>
      </c>
      <c r="AA3863">
        <v>220.60423013832269</v>
      </c>
      <c r="AB3863">
        <v>85.981921735429893</v>
      </c>
      <c r="AC3863">
        <v>0</v>
      </c>
      <c r="AD3863">
        <v>0</v>
      </c>
      <c r="AE3863">
        <v>1781.2530716437886</v>
      </c>
    </row>
    <row r="3864" spans="1:31" x14ac:dyDescent="0.25">
      <c r="A3864">
        <v>2420404</v>
      </c>
      <c r="B3864">
        <v>1</v>
      </c>
      <c r="C3864" t="s">
        <v>81</v>
      </c>
      <c r="D3864" t="s">
        <v>128</v>
      </c>
      <c r="E3864" t="s">
        <v>146</v>
      </c>
      <c r="F3864" t="s">
        <v>11303</v>
      </c>
      <c r="G3864" t="s">
        <v>148</v>
      </c>
      <c r="H3864" t="s">
        <v>149</v>
      </c>
      <c r="I3864" t="s">
        <v>136</v>
      </c>
      <c r="J3864" t="s">
        <v>137</v>
      </c>
      <c r="K3864" t="s">
        <v>138</v>
      </c>
      <c r="L3864" t="s">
        <v>11304</v>
      </c>
      <c r="M3864" t="s">
        <v>11305</v>
      </c>
      <c r="N3864">
        <v>7.5097222219999997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</row>
    <row r="3865" spans="1:31" x14ac:dyDescent="0.25">
      <c r="A3865">
        <v>2420255</v>
      </c>
      <c r="B3865">
        <v>1</v>
      </c>
      <c r="C3865" t="s">
        <v>81</v>
      </c>
      <c r="D3865" t="s">
        <v>128</v>
      </c>
      <c r="E3865" t="s">
        <v>132</v>
      </c>
      <c r="F3865" t="s">
        <v>11306</v>
      </c>
      <c r="G3865" t="s">
        <v>143</v>
      </c>
      <c r="H3865" t="s">
        <v>135</v>
      </c>
      <c r="I3865" t="s">
        <v>136</v>
      </c>
      <c r="J3865" t="s">
        <v>137</v>
      </c>
      <c r="K3865" t="s">
        <v>138</v>
      </c>
      <c r="L3865" t="s">
        <v>11307</v>
      </c>
      <c r="M3865" t="s">
        <v>11308</v>
      </c>
      <c r="N3865">
        <v>1.2294444440000001</v>
      </c>
      <c r="O3865">
        <v>0</v>
      </c>
      <c r="P3865">
        <v>0</v>
      </c>
      <c r="Q3865">
        <v>0</v>
      </c>
      <c r="R3865">
        <v>0</v>
      </c>
      <c r="S3865">
        <v>15</v>
      </c>
      <c r="T3865">
        <v>0</v>
      </c>
      <c r="U3865">
        <v>12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134.93535366824801</v>
      </c>
      <c r="AB3865">
        <v>0</v>
      </c>
      <c r="AC3865">
        <v>1307.1939520345054</v>
      </c>
      <c r="AD3865">
        <v>0</v>
      </c>
      <c r="AE3865">
        <v>1442.1293057027533</v>
      </c>
    </row>
    <row r="3866" spans="1:31" x14ac:dyDescent="0.25">
      <c r="A3866">
        <v>2420009</v>
      </c>
      <c r="B3866">
        <v>1</v>
      </c>
      <c r="C3866" t="s">
        <v>80</v>
      </c>
      <c r="D3866" t="s">
        <v>92</v>
      </c>
      <c r="E3866" t="s">
        <v>288</v>
      </c>
      <c r="F3866" t="s">
        <v>11309</v>
      </c>
      <c r="G3866" t="s">
        <v>325</v>
      </c>
      <c r="H3866" t="s">
        <v>149</v>
      </c>
      <c r="I3866" t="s">
        <v>136</v>
      </c>
      <c r="J3866" t="s">
        <v>137</v>
      </c>
      <c r="K3866" t="s">
        <v>138</v>
      </c>
      <c r="L3866" t="s">
        <v>11310</v>
      </c>
      <c r="M3866" t="s">
        <v>11311</v>
      </c>
      <c r="N3866">
        <v>1.832777777</v>
      </c>
      <c r="O3866">
        <v>0</v>
      </c>
      <c r="P3866">
        <v>12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5.8360892483452007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5.8360892483452007</v>
      </c>
    </row>
    <row r="3867" spans="1:31" x14ac:dyDescent="0.25">
      <c r="A3867">
        <v>2420115</v>
      </c>
      <c r="B3867">
        <v>1</v>
      </c>
      <c r="C3867" t="s">
        <v>80</v>
      </c>
      <c r="D3867" t="s">
        <v>85</v>
      </c>
      <c r="E3867" t="s">
        <v>146</v>
      </c>
      <c r="F3867" t="s">
        <v>11312</v>
      </c>
      <c r="G3867" t="s">
        <v>282</v>
      </c>
      <c r="H3867" t="s">
        <v>149</v>
      </c>
      <c r="I3867" t="s">
        <v>136</v>
      </c>
      <c r="J3867" t="s">
        <v>137</v>
      </c>
      <c r="K3867" t="s">
        <v>138</v>
      </c>
      <c r="L3867" t="s">
        <v>11313</v>
      </c>
      <c r="M3867" t="s">
        <v>11314</v>
      </c>
      <c r="N3867">
        <v>0.955555555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1.6574684011101999</v>
      </c>
      <c r="AC3867">
        <v>0</v>
      </c>
      <c r="AD3867">
        <v>0</v>
      </c>
      <c r="AE3867">
        <v>1.6574684011101999</v>
      </c>
    </row>
    <row r="3868" spans="1:31" x14ac:dyDescent="0.25">
      <c r="A3868">
        <v>2420613</v>
      </c>
      <c r="B3868">
        <v>1</v>
      </c>
      <c r="C3868" t="s">
        <v>80</v>
      </c>
      <c r="D3868" t="s">
        <v>102</v>
      </c>
      <c r="E3868" t="s">
        <v>162</v>
      </c>
      <c r="F3868" t="s">
        <v>11315</v>
      </c>
      <c r="G3868" t="s">
        <v>164</v>
      </c>
      <c r="H3868" t="s">
        <v>149</v>
      </c>
      <c r="I3868" t="s">
        <v>136</v>
      </c>
      <c r="J3868" t="s">
        <v>137</v>
      </c>
      <c r="K3868" t="s">
        <v>138</v>
      </c>
      <c r="L3868" t="s">
        <v>11316</v>
      </c>
      <c r="M3868" t="s">
        <v>11317</v>
      </c>
      <c r="N3868">
        <v>1.3277777770000001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4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6.2164936243344018</v>
      </c>
      <c r="AC3868">
        <v>0</v>
      </c>
      <c r="AD3868">
        <v>0</v>
      </c>
      <c r="AE3868">
        <v>6.2164936243344018</v>
      </c>
    </row>
    <row r="3869" spans="1:31" x14ac:dyDescent="0.25">
      <c r="A3869">
        <v>2420756</v>
      </c>
      <c r="B3869">
        <v>1</v>
      </c>
      <c r="C3869" t="s">
        <v>80</v>
      </c>
      <c r="D3869" t="s">
        <v>97</v>
      </c>
      <c r="E3869" t="s">
        <v>146</v>
      </c>
      <c r="F3869" t="s">
        <v>11318</v>
      </c>
      <c r="G3869" t="s">
        <v>148</v>
      </c>
      <c r="H3869" t="s">
        <v>149</v>
      </c>
      <c r="I3869" t="s">
        <v>136</v>
      </c>
      <c r="J3869" t="s">
        <v>137</v>
      </c>
      <c r="K3869" t="s">
        <v>138</v>
      </c>
      <c r="L3869" t="s">
        <v>11319</v>
      </c>
      <c r="M3869" t="s">
        <v>11320</v>
      </c>
      <c r="N3869">
        <v>6.414722222</v>
      </c>
      <c r="O3869">
        <v>0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</row>
    <row r="3870" spans="1:31" x14ac:dyDescent="0.25">
      <c r="A3870">
        <v>2421088</v>
      </c>
      <c r="B3870">
        <v>1</v>
      </c>
      <c r="C3870" t="s">
        <v>80</v>
      </c>
      <c r="D3870" t="s">
        <v>85</v>
      </c>
      <c r="E3870" t="s">
        <v>146</v>
      </c>
      <c r="F3870" t="s">
        <v>11321</v>
      </c>
      <c r="G3870" t="s">
        <v>282</v>
      </c>
      <c r="H3870" t="s">
        <v>149</v>
      </c>
      <c r="I3870" t="s">
        <v>136</v>
      </c>
      <c r="J3870" t="s">
        <v>137</v>
      </c>
      <c r="K3870" t="s">
        <v>138</v>
      </c>
      <c r="L3870" t="s">
        <v>11322</v>
      </c>
      <c r="M3870" t="s">
        <v>11323</v>
      </c>
      <c r="N3870">
        <v>0.92638888799999997</v>
      </c>
      <c r="O3870">
        <v>0</v>
      </c>
      <c r="P3870">
        <v>5</v>
      </c>
      <c r="Q3870">
        <v>0</v>
      </c>
      <c r="R3870">
        <v>0</v>
      </c>
      <c r="S3870">
        <v>0</v>
      </c>
      <c r="T3870">
        <v>1</v>
      </c>
      <c r="U3870">
        <v>0</v>
      </c>
      <c r="V3870">
        <v>0</v>
      </c>
      <c r="W3870">
        <v>0</v>
      </c>
      <c r="X3870">
        <v>0.70728777015270006</v>
      </c>
      <c r="Y3870">
        <v>0</v>
      </c>
      <c r="Z3870">
        <v>0</v>
      </c>
      <c r="AA3870">
        <v>0</v>
      </c>
      <c r="AB3870">
        <v>0.27935312466880002</v>
      </c>
      <c r="AC3870">
        <v>0</v>
      </c>
      <c r="AD3870">
        <v>0</v>
      </c>
      <c r="AE3870">
        <v>0.98664089482150008</v>
      </c>
    </row>
    <row r="3871" spans="1:31" x14ac:dyDescent="0.25">
      <c r="A3871">
        <v>2420899</v>
      </c>
      <c r="B3871">
        <v>1</v>
      </c>
      <c r="C3871" t="s">
        <v>80</v>
      </c>
      <c r="D3871" t="s">
        <v>85</v>
      </c>
      <c r="E3871" t="s">
        <v>132</v>
      </c>
      <c r="F3871" t="s">
        <v>11324</v>
      </c>
      <c r="G3871" t="s">
        <v>143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11325</v>
      </c>
      <c r="M3871" t="s">
        <v>11326</v>
      </c>
      <c r="N3871">
        <v>0.25</v>
      </c>
      <c r="O3871">
        <v>0</v>
      </c>
      <c r="P3871">
        <v>3006</v>
      </c>
      <c r="Q3871">
        <v>0</v>
      </c>
      <c r="R3871">
        <v>0</v>
      </c>
      <c r="S3871">
        <v>0</v>
      </c>
      <c r="T3871">
        <v>317</v>
      </c>
      <c r="U3871">
        <v>0</v>
      </c>
      <c r="V3871">
        <v>0</v>
      </c>
      <c r="W3871">
        <v>0</v>
      </c>
      <c r="X3871">
        <v>184.14116023494071</v>
      </c>
      <c r="Y3871">
        <v>0</v>
      </c>
      <c r="Z3871">
        <v>0</v>
      </c>
      <c r="AA3871">
        <v>0</v>
      </c>
      <c r="AB3871">
        <v>68.418568326982552</v>
      </c>
      <c r="AC3871">
        <v>0</v>
      </c>
      <c r="AD3871">
        <v>0</v>
      </c>
      <c r="AE3871">
        <v>252.55972856192327</v>
      </c>
    </row>
    <row r="3872" spans="1:31" x14ac:dyDescent="0.25">
      <c r="A3872">
        <v>2420421</v>
      </c>
      <c r="B3872">
        <v>1</v>
      </c>
      <c r="C3872" t="s">
        <v>80</v>
      </c>
      <c r="D3872" t="s">
        <v>89</v>
      </c>
      <c r="E3872" t="s">
        <v>288</v>
      </c>
      <c r="F3872" t="s">
        <v>11327</v>
      </c>
      <c r="G3872" t="s">
        <v>168</v>
      </c>
      <c r="H3872" t="s">
        <v>149</v>
      </c>
      <c r="I3872" t="s">
        <v>136</v>
      </c>
      <c r="J3872" t="s">
        <v>137</v>
      </c>
      <c r="K3872" t="s">
        <v>138</v>
      </c>
      <c r="L3872" t="s">
        <v>11328</v>
      </c>
      <c r="M3872" t="s">
        <v>11329</v>
      </c>
      <c r="N3872">
        <v>5.1830555550000001</v>
      </c>
      <c r="O3872">
        <v>0</v>
      </c>
      <c r="P3872">
        <v>21</v>
      </c>
      <c r="Q3872">
        <v>0</v>
      </c>
      <c r="R3872">
        <v>0</v>
      </c>
      <c r="S3872">
        <v>0</v>
      </c>
      <c r="T3872">
        <v>2</v>
      </c>
      <c r="U3872">
        <v>0</v>
      </c>
      <c r="V3872">
        <v>0</v>
      </c>
      <c r="W3872">
        <v>0</v>
      </c>
      <c r="X3872">
        <v>36.145837119896491</v>
      </c>
      <c r="Y3872">
        <v>0</v>
      </c>
      <c r="Z3872">
        <v>0</v>
      </c>
      <c r="AA3872">
        <v>0</v>
      </c>
      <c r="AB3872">
        <v>8.4842045423383396</v>
      </c>
      <c r="AC3872">
        <v>0</v>
      </c>
      <c r="AD3872">
        <v>0</v>
      </c>
      <c r="AE3872">
        <v>44.630041662234831</v>
      </c>
    </row>
    <row r="3873" spans="1:31" x14ac:dyDescent="0.25">
      <c r="A3873">
        <v>2420733</v>
      </c>
      <c r="B3873">
        <v>1</v>
      </c>
      <c r="C3873" t="s">
        <v>80</v>
      </c>
      <c r="D3873" t="s">
        <v>105</v>
      </c>
      <c r="E3873" t="s">
        <v>162</v>
      </c>
      <c r="F3873" t="s">
        <v>11330</v>
      </c>
      <c r="G3873" t="s">
        <v>154</v>
      </c>
      <c r="H3873" t="s">
        <v>149</v>
      </c>
      <c r="I3873" t="s">
        <v>136</v>
      </c>
      <c r="J3873" t="s">
        <v>137</v>
      </c>
      <c r="K3873" t="s">
        <v>138</v>
      </c>
      <c r="L3873" t="s">
        <v>11331</v>
      </c>
      <c r="M3873" t="s">
        <v>11332</v>
      </c>
      <c r="N3873">
        <v>6.2691666660000003</v>
      </c>
      <c r="O3873">
        <v>0</v>
      </c>
      <c r="P3873">
        <v>115</v>
      </c>
      <c r="Q3873">
        <v>0</v>
      </c>
      <c r="R3873">
        <v>0</v>
      </c>
      <c r="S3873">
        <v>0</v>
      </c>
      <c r="T3873">
        <v>10</v>
      </c>
      <c r="U3873">
        <v>0</v>
      </c>
      <c r="V3873">
        <v>0</v>
      </c>
      <c r="W3873">
        <v>0</v>
      </c>
      <c r="X3873">
        <v>155.85980080503953</v>
      </c>
      <c r="Y3873">
        <v>0</v>
      </c>
      <c r="Z3873">
        <v>0</v>
      </c>
      <c r="AA3873">
        <v>0</v>
      </c>
      <c r="AB3873">
        <v>50.472061582319924</v>
      </c>
      <c r="AC3873">
        <v>0</v>
      </c>
      <c r="AD3873">
        <v>0</v>
      </c>
      <c r="AE3873">
        <v>206.33186238735945</v>
      </c>
    </row>
    <row r="3874" spans="1:31" x14ac:dyDescent="0.25">
      <c r="A3874">
        <v>2420072</v>
      </c>
      <c r="B3874">
        <v>1</v>
      </c>
      <c r="C3874" t="s">
        <v>80</v>
      </c>
      <c r="D3874" t="s">
        <v>83</v>
      </c>
      <c r="E3874" t="s">
        <v>146</v>
      </c>
      <c r="F3874" t="s">
        <v>11333</v>
      </c>
      <c r="G3874" t="s">
        <v>282</v>
      </c>
      <c r="H3874" t="s">
        <v>149</v>
      </c>
      <c r="I3874" t="s">
        <v>136</v>
      </c>
      <c r="J3874" t="s">
        <v>137</v>
      </c>
      <c r="K3874" t="s">
        <v>138</v>
      </c>
      <c r="L3874" t="s">
        <v>11334</v>
      </c>
      <c r="M3874" t="s">
        <v>11335</v>
      </c>
      <c r="N3874">
        <v>1.0886111110000001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27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56.344084048982538</v>
      </c>
      <c r="AC3874">
        <v>0</v>
      </c>
      <c r="AD3874">
        <v>0</v>
      </c>
      <c r="AE3874">
        <v>56.344084048982538</v>
      </c>
    </row>
    <row r="3875" spans="1:31" x14ac:dyDescent="0.25">
      <c r="A3875">
        <v>2419943</v>
      </c>
      <c r="B3875">
        <v>1</v>
      </c>
      <c r="C3875" t="s">
        <v>80</v>
      </c>
      <c r="D3875" t="s">
        <v>89</v>
      </c>
      <c r="E3875" t="s">
        <v>146</v>
      </c>
      <c r="F3875" t="s">
        <v>11336</v>
      </c>
      <c r="G3875" t="s">
        <v>148</v>
      </c>
      <c r="H3875" t="s">
        <v>149</v>
      </c>
      <c r="I3875" t="s">
        <v>136</v>
      </c>
      <c r="J3875" t="s">
        <v>137</v>
      </c>
      <c r="K3875" t="s">
        <v>138</v>
      </c>
      <c r="L3875" t="s">
        <v>11337</v>
      </c>
      <c r="M3875" t="s">
        <v>11338</v>
      </c>
      <c r="N3875">
        <v>0.79277777699999996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0.46125621602298333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0.46125621602298333</v>
      </c>
    </row>
    <row r="3876" spans="1:31" x14ac:dyDescent="0.25">
      <c r="A3876">
        <v>2420192</v>
      </c>
      <c r="B3876">
        <v>1</v>
      </c>
      <c r="C3876" t="s">
        <v>80</v>
      </c>
      <c r="D3876" t="s">
        <v>83</v>
      </c>
      <c r="E3876" t="s">
        <v>146</v>
      </c>
      <c r="F3876" t="s">
        <v>11339</v>
      </c>
      <c r="G3876" t="s">
        <v>282</v>
      </c>
      <c r="H3876" t="s">
        <v>149</v>
      </c>
      <c r="I3876" t="s">
        <v>136</v>
      </c>
      <c r="J3876" t="s">
        <v>137</v>
      </c>
      <c r="K3876" t="s">
        <v>138</v>
      </c>
      <c r="L3876" t="s">
        <v>11340</v>
      </c>
      <c r="M3876" t="s">
        <v>11341</v>
      </c>
      <c r="N3876">
        <v>1.213055555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4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8.5540600952066654</v>
      </c>
      <c r="AC3876">
        <v>0</v>
      </c>
      <c r="AD3876">
        <v>0</v>
      </c>
      <c r="AE3876">
        <v>8.5540600952066654</v>
      </c>
    </row>
    <row r="3877" spans="1:31" x14ac:dyDescent="0.25">
      <c r="A3877">
        <v>2420570</v>
      </c>
      <c r="B3877">
        <v>1</v>
      </c>
      <c r="C3877" t="s">
        <v>80</v>
      </c>
      <c r="D3877" t="s">
        <v>92</v>
      </c>
      <c r="E3877" t="s">
        <v>174</v>
      </c>
      <c r="F3877" t="s">
        <v>11342</v>
      </c>
      <c r="G3877" t="s">
        <v>143</v>
      </c>
      <c r="H3877" t="s">
        <v>135</v>
      </c>
      <c r="I3877" t="s">
        <v>136</v>
      </c>
      <c r="J3877" t="s">
        <v>137</v>
      </c>
      <c r="K3877" t="s">
        <v>138</v>
      </c>
      <c r="L3877" t="s">
        <v>11343</v>
      </c>
      <c r="M3877" t="s">
        <v>11344</v>
      </c>
      <c r="N3877">
        <v>0.28194444400000002</v>
      </c>
      <c r="O3877">
        <v>0</v>
      </c>
      <c r="P3877">
        <v>34</v>
      </c>
      <c r="Q3877">
        <v>0</v>
      </c>
      <c r="R3877">
        <v>14</v>
      </c>
      <c r="S3877">
        <v>2</v>
      </c>
      <c r="T3877">
        <v>5</v>
      </c>
      <c r="U3877">
        <v>0</v>
      </c>
      <c r="V3877">
        <v>0</v>
      </c>
      <c r="W3877">
        <v>0</v>
      </c>
      <c r="X3877">
        <v>2.6197467400649996</v>
      </c>
      <c r="Y3877">
        <v>0</v>
      </c>
      <c r="Z3877">
        <v>0.94560448383333329</v>
      </c>
      <c r="AA3877">
        <v>17.165037208958335</v>
      </c>
      <c r="AB3877">
        <v>2.1569669313017776</v>
      </c>
      <c r="AC3877">
        <v>0</v>
      </c>
      <c r="AD3877">
        <v>0</v>
      </c>
      <c r="AE3877">
        <v>22.887355364158445</v>
      </c>
    </row>
    <row r="3878" spans="1:31" x14ac:dyDescent="0.25">
      <c r="A3878">
        <v>2420321</v>
      </c>
      <c r="B3878">
        <v>1</v>
      </c>
      <c r="C3878" t="s">
        <v>80</v>
      </c>
      <c r="D3878" t="s">
        <v>93</v>
      </c>
      <c r="E3878" t="s">
        <v>146</v>
      </c>
      <c r="F3878" t="s">
        <v>11345</v>
      </c>
      <c r="G3878" t="s">
        <v>148</v>
      </c>
      <c r="H3878" t="s">
        <v>149</v>
      </c>
      <c r="I3878" t="s">
        <v>136</v>
      </c>
      <c r="J3878" t="s">
        <v>137</v>
      </c>
      <c r="K3878" t="s">
        <v>138</v>
      </c>
      <c r="L3878" t="s">
        <v>11346</v>
      </c>
      <c r="M3878" t="s">
        <v>11347</v>
      </c>
      <c r="N3878">
        <v>5.2552777769999999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0.56247859006604173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0.56247859006604173</v>
      </c>
    </row>
    <row r="3879" spans="1:31" x14ac:dyDescent="0.25">
      <c r="A3879">
        <v>2420962</v>
      </c>
      <c r="B3879">
        <v>1</v>
      </c>
      <c r="C3879" t="s">
        <v>80</v>
      </c>
      <c r="D3879" t="s">
        <v>106</v>
      </c>
      <c r="E3879" t="s">
        <v>162</v>
      </c>
      <c r="F3879" t="s">
        <v>11348</v>
      </c>
      <c r="G3879" t="s">
        <v>164</v>
      </c>
      <c r="H3879" t="s">
        <v>149</v>
      </c>
      <c r="I3879" t="s">
        <v>136</v>
      </c>
      <c r="J3879" t="s">
        <v>137</v>
      </c>
      <c r="K3879" t="s">
        <v>138</v>
      </c>
      <c r="L3879" t="s">
        <v>11349</v>
      </c>
      <c r="M3879" t="s">
        <v>11350</v>
      </c>
      <c r="N3879">
        <v>5.5291666660000001</v>
      </c>
      <c r="O3879">
        <v>0</v>
      </c>
      <c r="P3879">
        <v>12</v>
      </c>
      <c r="Q3879">
        <v>0</v>
      </c>
      <c r="R3879">
        <v>1</v>
      </c>
      <c r="S3879">
        <v>0</v>
      </c>
      <c r="T3879">
        <v>1</v>
      </c>
      <c r="U3879">
        <v>0</v>
      </c>
      <c r="V3879">
        <v>0</v>
      </c>
      <c r="W3879">
        <v>0</v>
      </c>
      <c r="X3879">
        <v>2.1868467327044998</v>
      </c>
      <c r="Y3879">
        <v>0</v>
      </c>
      <c r="Z3879">
        <v>1.7769147602049999</v>
      </c>
      <c r="AA3879">
        <v>0</v>
      </c>
      <c r="AB3879">
        <v>0</v>
      </c>
      <c r="AC3879">
        <v>0</v>
      </c>
      <c r="AD3879">
        <v>0</v>
      </c>
      <c r="AE3879">
        <v>3.9637614929094998</v>
      </c>
    </row>
    <row r="3880" spans="1:31" x14ac:dyDescent="0.25">
      <c r="A3880">
        <v>2420925</v>
      </c>
      <c r="B3880">
        <v>1</v>
      </c>
      <c r="C3880" t="s">
        <v>80</v>
      </c>
      <c r="D3880" t="s">
        <v>103</v>
      </c>
      <c r="E3880" t="s">
        <v>146</v>
      </c>
      <c r="F3880" t="s">
        <v>11351</v>
      </c>
      <c r="G3880" t="s">
        <v>282</v>
      </c>
      <c r="H3880" t="s">
        <v>149</v>
      </c>
      <c r="I3880" t="s">
        <v>136</v>
      </c>
      <c r="J3880" t="s">
        <v>137</v>
      </c>
      <c r="K3880" t="s">
        <v>138</v>
      </c>
      <c r="L3880" t="s">
        <v>11352</v>
      </c>
      <c r="M3880" t="s">
        <v>11353</v>
      </c>
      <c r="N3880">
        <v>5.7688888880000002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2.4319249999301338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2.4319249999301338</v>
      </c>
    </row>
    <row r="3881" spans="1:31" x14ac:dyDescent="0.25">
      <c r="A3881">
        <v>2420384</v>
      </c>
      <c r="B3881">
        <v>1</v>
      </c>
      <c r="C3881" t="s">
        <v>80</v>
      </c>
      <c r="D3881" t="s">
        <v>82</v>
      </c>
      <c r="E3881" t="s">
        <v>146</v>
      </c>
      <c r="F3881" t="s">
        <v>11354</v>
      </c>
      <c r="G3881" t="s">
        <v>199</v>
      </c>
      <c r="H3881" t="s">
        <v>149</v>
      </c>
      <c r="I3881" t="s">
        <v>136</v>
      </c>
      <c r="J3881" t="s">
        <v>137</v>
      </c>
      <c r="K3881" t="s">
        <v>138</v>
      </c>
      <c r="L3881" t="s">
        <v>11355</v>
      </c>
      <c r="M3881" t="s">
        <v>11356</v>
      </c>
      <c r="N3881">
        <v>2.787222222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</row>
    <row r="3882" spans="1:31" x14ac:dyDescent="0.25">
      <c r="A3882">
        <v>2420527</v>
      </c>
      <c r="B3882">
        <v>1</v>
      </c>
      <c r="C3882" t="s">
        <v>80</v>
      </c>
      <c r="D3882" t="s">
        <v>84</v>
      </c>
      <c r="E3882" t="s">
        <v>146</v>
      </c>
      <c r="F3882" t="s">
        <v>11357</v>
      </c>
      <c r="G3882" t="s">
        <v>148</v>
      </c>
      <c r="H3882" t="s">
        <v>149</v>
      </c>
      <c r="I3882" t="s">
        <v>136</v>
      </c>
      <c r="J3882" t="s">
        <v>137</v>
      </c>
      <c r="K3882" t="s">
        <v>138</v>
      </c>
      <c r="L3882" t="s">
        <v>11358</v>
      </c>
      <c r="M3882" t="s">
        <v>11359</v>
      </c>
      <c r="N3882">
        <v>7.3691666659999999</v>
      </c>
      <c r="O3882">
        <v>0</v>
      </c>
      <c r="P3882">
        <v>2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3.9526262128492995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3.9526262128492995</v>
      </c>
    </row>
    <row r="3883" spans="1:31" x14ac:dyDescent="0.25">
      <c r="A3883">
        <v>2420278</v>
      </c>
      <c r="B3883">
        <v>1</v>
      </c>
      <c r="C3883" t="s">
        <v>80</v>
      </c>
      <c r="D3883" t="s">
        <v>109</v>
      </c>
      <c r="E3883" t="s">
        <v>146</v>
      </c>
      <c r="F3883" t="s">
        <v>11360</v>
      </c>
      <c r="G3883" t="s">
        <v>148</v>
      </c>
      <c r="H3883" t="s">
        <v>149</v>
      </c>
      <c r="I3883" t="s">
        <v>136</v>
      </c>
      <c r="J3883" t="s">
        <v>137</v>
      </c>
      <c r="K3883" t="s">
        <v>138</v>
      </c>
      <c r="L3883" t="s">
        <v>11361</v>
      </c>
      <c r="M3883" t="s">
        <v>11362</v>
      </c>
      <c r="N3883">
        <v>1.736388888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0.22377607181687501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0.22377607181687501</v>
      </c>
    </row>
    <row r="3884" spans="1:31" x14ac:dyDescent="0.25">
      <c r="A3884">
        <v>2420135</v>
      </c>
      <c r="B3884">
        <v>1</v>
      </c>
      <c r="C3884" t="s">
        <v>80</v>
      </c>
      <c r="D3884" t="s">
        <v>94</v>
      </c>
      <c r="E3884" t="s">
        <v>162</v>
      </c>
      <c r="F3884" t="s">
        <v>11363</v>
      </c>
      <c r="G3884" t="s">
        <v>158</v>
      </c>
      <c r="H3884" t="s">
        <v>149</v>
      </c>
      <c r="I3884" t="s">
        <v>136</v>
      </c>
      <c r="J3884" t="s">
        <v>137</v>
      </c>
      <c r="K3884" t="s">
        <v>159</v>
      </c>
      <c r="L3884" t="s">
        <v>11364</v>
      </c>
      <c r="M3884" t="s">
        <v>11365</v>
      </c>
      <c r="N3884">
        <v>9.5508333329999999</v>
      </c>
      <c r="O3884">
        <v>0</v>
      </c>
      <c r="P3884">
        <v>20</v>
      </c>
      <c r="Q3884">
        <v>0</v>
      </c>
      <c r="R3884">
        <v>5</v>
      </c>
      <c r="S3884">
        <v>0</v>
      </c>
      <c r="T3884">
        <v>8</v>
      </c>
      <c r="U3884">
        <v>0</v>
      </c>
      <c r="V3884">
        <v>0</v>
      </c>
      <c r="W3884">
        <v>0</v>
      </c>
      <c r="X3884">
        <v>36.916967646080309</v>
      </c>
      <c r="Y3884">
        <v>0</v>
      </c>
      <c r="Z3884">
        <v>0</v>
      </c>
      <c r="AA3884">
        <v>0</v>
      </c>
      <c r="AB3884">
        <v>5.3224102752621993</v>
      </c>
      <c r="AC3884">
        <v>0</v>
      </c>
      <c r="AD3884">
        <v>0</v>
      </c>
      <c r="AE3884">
        <v>42.239377921342509</v>
      </c>
    </row>
    <row r="3885" spans="1:31" x14ac:dyDescent="0.25">
      <c r="A3885">
        <v>2420129</v>
      </c>
      <c r="B3885">
        <v>1</v>
      </c>
      <c r="C3885" t="s">
        <v>80</v>
      </c>
      <c r="D3885" t="s">
        <v>85</v>
      </c>
      <c r="E3885" t="s">
        <v>152</v>
      </c>
      <c r="F3885" t="s">
        <v>11366</v>
      </c>
      <c r="G3885" t="s">
        <v>154</v>
      </c>
      <c r="H3885" t="s">
        <v>149</v>
      </c>
      <c r="I3885" t="s">
        <v>136</v>
      </c>
      <c r="J3885" t="s">
        <v>137</v>
      </c>
      <c r="K3885" t="s">
        <v>138</v>
      </c>
      <c r="L3885" t="s">
        <v>11367</v>
      </c>
      <c r="M3885" t="s">
        <v>11368</v>
      </c>
      <c r="N3885">
        <v>0.55972222199999999</v>
      </c>
      <c r="O3885">
        <v>0</v>
      </c>
      <c r="P3885">
        <v>514</v>
      </c>
      <c r="Q3885">
        <v>0</v>
      </c>
      <c r="R3885">
        <v>0</v>
      </c>
      <c r="S3885">
        <v>0</v>
      </c>
      <c r="T3885">
        <v>70</v>
      </c>
      <c r="U3885">
        <v>0</v>
      </c>
      <c r="V3885">
        <v>0</v>
      </c>
      <c r="W3885">
        <v>0</v>
      </c>
      <c r="X3885">
        <v>66.381553451332678</v>
      </c>
      <c r="Y3885">
        <v>0</v>
      </c>
      <c r="Z3885">
        <v>0</v>
      </c>
      <c r="AA3885">
        <v>0</v>
      </c>
      <c r="AB3885">
        <v>98.243097813052785</v>
      </c>
      <c r="AC3885">
        <v>0</v>
      </c>
      <c r="AD3885">
        <v>0</v>
      </c>
      <c r="AE3885">
        <v>164.62465126438548</v>
      </c>
    </row>
    <row r="3886" spans="1:31" x14ac:dyDescent="0.25">
      <c r="A3886">
        <v>2420670</v>
      </c>
      <c r="B3886">
        <v>1</v>
      </c>
      <c r="C3886" t="s">
        <v>81</v>
      </c>
      <c r="D3886" t="s">
        <v>123</v>
      </c>
      <c r="E3886" t="s">
        <v>162</v>
      </c>
      <c r="F3886" t="s">
        <v>11369</v>
      </c>
      <c r="G3886" t="s">
        <v>168</v>
      </c>
      <c r="H3886" t="s">
        <v>149</v>
      </c>
      <c r="I3886" t="s">
        <v>136</v>
      </c>
      <c r="J3886" t="s">
        <v>137</v>
      </c>
      <c r="K3886" t="s">
        <v>138</v>
      </c>
      <c r="L3886" t="s">
        <v>11370</v>
      </c>
      <c r="M3886" t="s">
        <v>11371</v>
      </c>
      <c r="N3886">
        <v>6.0522222220000002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19</v>
      </c>
      <c r="U3886">
        <v>0</v>
      </c>
      <c r="V3886">
        <v>1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132.4712583684227</v>
      </c>
      <c r="AC3886">
        <v>0</v>
      </c>
      <c r="AD3886">
        <v>675.23197578256941</v>
      </c>
      <c r="AE3886">
        <v>807.7032341509921</v>
      </c>
    </row>
    <row r="3887" spans="1:31" x14ac:dyDescent="0.25">
      <c r="A3887">
        <v>2419986</v>
      </c>
      <c r="B3887">
        <v>1</v>
      </c>
      <c r="C3887" t="s">
        <v>80</v>
      </c>
      <c r="D3887" t="s">
        <v>108</v>
      </c>
      <c r="E3887" t="s">
        <v>174</v>
      </c>
      <c r="F3887" t="s">
        <v>11372</v>
      </c>
      <c r="G3887" t="s">
        <v>143</v>
      </c>
      <c r="H3887" t="s">
        <v>135</v>
      </c>
      <c r="I3887" t="s">
        <v>136</v>
      </c>
      <c r="J3887" t="s">
        <v>137</v>
      </c>
      <c r="K3887" t="s">
        <v>138</v>
      </c>
      <c r="L3887" t="s">
        <v>11373</v>
      </c>
      <c r="M3887" t="s">
        <v>11374</v>
      </c>
      <c r="N3887">
        <v>6.9722222E-2</v>
      </c>
      <c r="O3887">
        <v>0</v>
      </c>
      <c r="P3887">
        <v>2171</v>
      </c>
      <c r="Q3887">
        <v>0</v>
      </c>
      <c r="R3887">
        <v>133</v>
      </c>
      <c r="S3887">
        <v>2</v>
      </c>
      <c r="T3887">
        <v>617</v>
      </c>
      <c r="U3887">
        <v>1</v>
      </c>
      <c r="V3887">
        <v>3</v>
      </c>
      <c r="W3887">
        <v>0</v>
      </c>
      <c r="X3887">
        <v>24.717796131191893</v>
      </c>
      <c r="Y3887">
        <v>0</v>
      </c>
      <c r="Z3887">
        <v>0.99643608198931655</v>
      </c>
      <c r="AA3887">
        <v>1.6106701457690558</v>
      </c>
      <c r="AB3887">
        <v>16.75624190817943</v>
      </c>
      <c r="AC3887">
        <v>4.7033075343626667</v>
      </c>
      <c r="AD3887">
        <v>0.41249039248035002</v>
      </c>
      <c r="AE3887">
        <v>49.19694219397271</v>
      </c>
    </row>
    <row r="3888" spans="1:31" x14ac:dyDescent="0.25">
      <c r="A3888">
        <v>2420152</v>
      </c>
      <c r="B3888">
        <v>1</v>
      </c>
      <c r="C3888" t="s">
        <v>81</v>
      </c>
      <c r="D3888" t="s">
        <v>128</v>
      </c>
      <c r="E3888" t="s">
        <v>162</v>
      </c>
      <c r="F3888" t="s">
        <v>11375</v>
      </c>
      <c r="G3888" t="s">
        <v>186</v>
      </c>
      <c r="H3888" t="s">
        <v>149</v>
      </c>
      <c r="I3888" t="s">
        <v>136</v>
      </c>
      <c r="J3888" t="s">
        <v>137</v>
      </c>
      <c r="K3888" t="s">
        <v>138</v>
      </c>
      <c r="L3888" t="s">
        <v>11376</v>
      </c>
      <c r="M3888" t="s">
        <v>11377</v>
      </c>
      <c r="N3888">
        <v>5.6122222219999998</v>
      </c>
      <c r="O3888">
        <v>0</v>
      </c>
      <c r="P3888">
        <v>80</v>
      </c>
      <c r="Q3888">
        <v>0</v>
      </c>
      <c r="R3888">
        <v>1</v>
      </c>
      <c r="S3888">
        <v>0</v>
      </c>
      <c r="T3888">
        <v>13</v>
      </c>
      <c r="U3888">
        <v>0</v>
      </c>
      <c r="V3888">
        <v>0</v>
      </c>
      <c r="W3888">
        <v>0</v>
      </c>
      <c r="X3888">
        <v>92.160701720653648</v>
      </c>
      <c r="Y3888">
        <v>0</v>
      </c>
      <c r="Z3888">
        <v>0.39384897652099993</v>
      </c>
      <c r="AA3888">
        <v>0</v>
      </c>
      <c r="AB3888">
        <v>81.289100527221834</v>
      </c>
      <c r="AC3888">
        <v>0</v>
      </c>
      <c r="AD3888">
        <v>0</v>
      </c>
      <c r="AE3888">
        <v>173.84365122439647</v>
      </c>
    </row>
    <row r="3889" spans="1:31" x14ac:dyDescent="0.25">
      <c r="A3889">
        <v>2420484</v>
      </c>
      <c r="B3889">
        <v>1</v>
      </c>
      <c r="C3889" t="s">
        <v>80</v>
      </c>
      <c r="D3889" t="s">
        <v>84</v>
      </c>
      <c r="E3889" t="s">
        <v>146</v>
      </c>
      <c r="F3889" t="s">
        <v>11378</v>
      </c>
      <c r="G3889" t="s">
        <v>282</v>
      </c>
      <c r="H3889" t="s">
        <v>149</v>
      </c>
      <c r="I3889" t="s">
        <v>136</v>
      </c>
      <c r="J3889" t="s">
        <v>137</v>
      </c>
      <c r="K3889" t="s">
        <v>138</v>
      </c>
      <c r="L3889" t="s">
        <v>11379</v>
      </c>
      <c r="M3889" t="s">
        <v>11380</v>
      </c>
      <c r="N3889">
        <v>6.7308333329999996</v>
      </c>
      <c r="O3889">
        <v>0</v>
      </c>
      <c r="P3889">
        <v>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</row>
    <row r="3890" spans="1:31" x14ac:dyDescent="0.25">
      <c r="A3890">
        <v>2420507</v>
      </c>
      <c r="B3890">
        <v>1</v>
      </c>
      <c r="C3890" t="s">
        <v>80</v>
      </c>
      <c r="D3890" t="s">
        <v>91</v>
      </c>
      <c r="E3890" t="s">
        <v>141</v>
      </c>
      <c r="F3890" t="s">
        <v>11381</v>
      </c>
      <c r="G3890" t="s">
        <v>158</v>
      </c>
      <c r="H3890" t="s">
        <v>135</v>
      </c>
      <c r="I3890" t="s">
        <v>136</v>
      </c>
      <c r="J3890" t="s">
        <v>137</v>
      </c>
      <c r="K3890" t="s">
        <v>159</v>
      </c>
      <c r="L3890" t="s">
        <v>11382</v>
      </c>
      <c r="M3890" t="s">
        <v>11383</v>
      </c>
      <c r="N3890">
        <v>3.2480555550000001</v>
      </c>
      <c r="O3890">
        <v>0</v>
      </c>
      <c r="P3890">
        <v>991</v>
      </c>
      <c r="Q3890">
        <v>2</v>
      </c>
      <c r="R3890">
        <v>4</v>
      </c>
      <c r="S3890">
        <v>1</v>
      </c>
      <c r="T3890">
        <v>37</v>
      </c>
      <c r="U3890">
        <v>0</v>
      </c>
      <c r="V3890">
        <v>1</v>
      </c>
      <c r="W3890">
        <v>0</v>
      </c>
      <c r="X3890">
        <v>222.63055374574648</v>
      </c>
      <c r="Y3890">
        <v>0.676279575257</v>
      </c>
      <c r="Z3890">
        <v>0</v>
      </c>
      <c r="AA3890">
        <v>4.8028616587409108</v>
      </c>
      <c r="AB3890">
        <v>64.743576954997678</v>
      </c>
      <c r="AC3890">
        <v>0</v>
      </c>
      <c r="AD3890">
        <v>0.18916618833812499</v>
      </c>
      <c r="AE3890">
        <v>293.04243812308022</v>
      </c>
    </row>
    <row r="3891" spans="1:31" x14ac:dyDescent="0.25">
      <c r="A3891">
        <v>2421025</v>
      </c>
      <c r="B3891">
        <v>1</v>
      </c>
      <c r="C3891" t="s">
        <v>80</v>
      </c>
      <c r="D3891" t="s">
        <v>83</v>
      </c>
      <c r="E3891" t="s">
        <v>241</v>
      </c>
      <c r="F3891" t="s">
        <v>11384</v>
      </c>
      <c r="G3891" t="s">
        <v>7895</v>
      </c>
      <c r="H3891" t="s">
        <v>3075</v>
      </c>
      <c r="I3891" t="s">
        <v>136</v>
      </c>
      <c r="J3891" t="s">
        <v>137</v>
      </c>
      <c r="K3891" t="s">
        <v>138</v>
      </c>
      <c r="L3891" t="s">
        <v>11385</v>
      </c>
      <c r="M3891" t="s">
        <v>11386</v>
      </c>
      <c r="N3891">
        <v>0.58027777700000005</v>
      </c>
      <c r="O3891">
        <v>0</v>
      </c>
      <c r="P3891">
        <v>16141</v>
      </c>
      <c r="Q3891">
        <v>0</v>
      </c>
      <c r="R3891">
        <v>1</v>
      </c>
      <c r="S3891">
        <v>24</v>
      </c>
      <c r="T3891">
        <v>3133</v>
      </c>
      <c r="U3891">
        <v>15</v>
      </c>
      <c r="V3891">
        <v>21</v>
      </c>
      <c r="W3891">
        <v>0</v>
      </c>
      <c r="X3891">
        <v>2546.0863740289433</v>
      </c>
      <c r="Y3891">
        <v>0</v>
      </c>
      <c r="Z3891">
        <v>0.17794707809999999</v>
      </c>
      <c r="AA3891">
        <v>370.13176014884368</v>
      </c>
      <c r="AB3891">
        <v>1315.6286544239222</v>
      </c>
      <c r="AC3891">
        <v>1320.015826975339</v>
      </c>
      <c r="AD3891">
        <v>138.31994089508095</v>
      </c>
      <c r="AE3891">
        <v>5690.3605035502296</v>
      </c>
    </row>
    <row r="3892" spans="1:31" x14ac:dyDescent="0.25">
      <c r="A3892">
        <v>2420344</v>
      </c>
      <c r="B3892">
        <v>1</v>
      </c>
      <c r="C3892" t="s">
        <v>80</v>
      </c>
      <c r="D3892" t="s">
        <v>97</v>
      </c>
      <c r="E3892" t="s">
        <v>162</v>
      </c>
      <c r="F3892" t="s">
        <v>11387</v>
      </c>
      <c r="G3892" t="s">
        <v>176</v>
      </c>
      <c r="H3892" t="s">
        <v>149</v>
      </c>
      <c r="I3892" t="s">
        <v>136</v>
      </c>
      <c r="J3892" t="s">
        <v>137</v>
      </c>
      <c r="K3892" t="s">
        <v>159</v>
      </c>
      <c r="L3892" t="s">
        <v>11388</v>
      </c>
      <c r="M3892" t="s">
        <v>11389</v>
      </c>
      <c r="N3892">
        <v>4.4797222220000004</v>
      </c>
      <c r="O3892">
        <v>0</v>
      </c>
      <c r="P3892">
        <v>6</v>
      </c>
      <c r="Q3892">
        <v>0</v>
      </c>
      <c r="R3892">
        <v>2</v>
      </c>
      <c r="S3892">
        <v>0</v>
      </c>
      <c r="T3892">
        <v>6</v>
      </c>
      <c r="U3892">
        <v>0</v>
      </c>
      <c r="V3892">
        <v>0</v>
      </c>
      <c r="W3892">
        <v>0</v>
      </c>
      <c r="X3892">
        <v>12.607409969342104</v>
      </c>
      <c r="Y3892">
        <v>0</v>
      </c>
      <c r="Z3892">
        <v>14.200160834475302</v>
      </c>
      <c r="AA3892">
        <v>0</v>
      </c>
      <c r="AB3892">
        <v>26.268769053131706</v>
      </c>
      <c r="AC3892">
        <v>0</v>
      </c>
      <c r="AD3892">
        <v>0</v>
      </c>
      <c r="AE3892">
        <v>53.076339856949112</v>
      </c>
    </row>
    <row r="3893" spans="1:31" x14ac:dyDescent="0.25">
      <c r="A3893">
        <v>2420338</v>
      </c>
      <c r="B3893">
        <v>1</v>
      </c>
      <c r="C3893" t="s">
        <v>80</v>
      </c>
      <c r="D3893" t="s">
        <v>106</v>
      </c>
      <c r="E3893" t="s">
        <v>162</v>
      </c>
      <c r="F3893" t="s">
        <v>11390</v>
      </c>
      <c r="G3893" t="s">
        <v>164</v>
      </c>
      <c r="H3893" t="s">
        <v>149</v>
      </c>
      <c r="I3893" t="s">
        <v>136</v>
      </c>
      <c r="J3893" t="s">
        <v>137</v>
      </c>
      <c r="K3893" t="s">
        <v>138</v>
      </c>
      <c r="L3893" t="s">
        <v>11391</v>
      </c>
      <c r="M3893" t="s">
        <v>11392</v>
      </c>
      <c r="N3893">
        <v>7.006388888</v>
      </c>
      <c r="O3893">
        <v>0</v>
      </c>
      <c r="P3893">
        <v>16</v>
      </c>
      <c r="Q3893">
        <v>0</v>
      </c>
      <c r="R3893">
        <v>5</v>
      </c>
      <c r="S3893">
        <v>0</v>
      </c>
      <c r="T3893">
        <v>1</v>
      </c>
      <c r="U3893">
        <v>0</v>
      </c>
      <c r="V3893">
        <v>0</v>
      </c>
      <c r="W3893">
        <v>0</v>
      </c>
      <c r="X3893">
        <v>13.855829205609071</v>
      </c>
      <c r="Y3893">
        <v>0</v>
      </c>
      <c r="Z3893">
        <v>17.99018788354168</v>
      </c>
      <c r="AA3893">
        <v>0</v>
      </c>
      <c r="AB3893">
        <v>2.0469920822286003</v>
      </c>
      <c r="AC3893">
        <v>0</v>
      </c>
      <c r="AD3893">
        <v>0</v>
      </c>
      <c r="AE3893">
        <v>33.893009171379347</v>
      </c>
    </row>
    <row r="3894" spans="1:31" x14ac:dyDescent="0.25">
      <c r="A3894">
        <v>2420739</v>
      </c>
      <c r="B3894">
        <v>1</v>
      </c>
      <c r="C3894" t="s">
        <v>80</v>
      </c>
      <c r="D3894" t="s">
        <v>103</v>
      </c>
      <c r="E3894" t="s">
        <v>146</v>
      </c>
      <c r="F3894" t="s">
        <v>11393</v>
      </c>
      <c r="G3894" t="s">
        <v>282</v>
      </c>
      <c r="H3894" t="s">
        <v>149</v>
      </c>
      <c r="I3894" t="s">
        <v>136</v>
      </c>
      <c r="J3894" t="s">
        <v>137</v>
      </c>
      <c r="K3894" t="s">
        <v>138</v>
      </c>
      <c r="L3894" t="s">
        <v>11394</v>
      </c>
      <c r="M3894" t="s">
        <v>11395</v>
      </c>
      <c r="N3894">
        <v>1.2780555549999999</v>
      </c>
      <c r="O3894">
        <v>0</v>
      </c>
      <c r="P3894">
        <v>11</v>
      </c>
      <c r="Q3894">
        <v>0</v>
      </c>
      <c r="R3894">
        <v>0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3.5044085615046008</v>
      </c>
      <c r="Y3894">
        <v>0</v>
      </c>
      <c r="Z3894">
        <v>0</v>
      </c>
      <c r="AA3894">
        <v>0</v>
      </c>
      <c r="AB3894">
        <v>0.14611693281093335</v>
      </c>
      <c r="AC3894">
        <v>0</v>
      </c>
      <c r="AD3894">
        <v>0</v>
      </c>
      <c r="AE3894">
        <v>3.6505254943155343</v>
      </c>
    </row>
    <row r="3895" spans="1:31" x14ac:dyDescent="0.25">
      <c r="A3895">
        <v>2420902</v>
      </c>
      <c r="B3895">
        <v>1</v>
      </c>
      <c r="C3895" t="s">
        <v>80</v>
      </c>
      <c r="D3895" t="s">
        <v>92</v>
      </c>
      <c r="E3895" t="s">
        <v>146</v>
      </c>
      <c r="F3895" t="s">
        <v>11396</v>
      </c>
      <c r="G3895" t="s">
        <v>199</v>
      </c>
      <c r="H3895" t="s">
        <v>149</v>
      </c>
      <c r="I3895" t="s">
        <v>136</v>
      </c>
      <c r="J3895" t="s">
        <v>137</v>
      </c>
      <c r="K3895" t="s">
        <v>138</v>
      </c>
      <c r="L3895" t="s">
        <v>11397</v>
      </c>
      <c r="M3895" t="s">
        <v>11398</v>
      </c>
      <c r="N3895">
        <v>5.7683333330000002</v>
      </c>
      <c r="O3895">
        <v>0</v>
      </c>
      <c r="P3895">
        <v>13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19.03485350502951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19.03485350502951</v>
      </c>
    </row>
    <row r="3896" spans="1:31" x14ac:dyDescent="0.25">
      <c r="A3896">
        <v>2420261</v>
      </c>
      <c r="B3896">
        <v>1</v>
      </c>
      <c r="C3896" t="s">
        <v>80</v>
      </c>
      <c r="D3896" t="s">
        <v>82</v>
      </c>
      <c r="E3896" t="s">
        <v>152</v>
      </c>
      <c r="F3896" t="s">
        <v>11399</v>
      </c>
      <c r="G3896" t="s">
        <v>158</v>
      </c>
      <c r="H3896" t="s">
        <v>149</v>
      </c>
      <c r="I3896" t="s">
        <v>136</v>
      </c>
      <c r="J3896" t="s">
        <v>137</v>
      </c>
      <c r="K3896" t="s">
        <v>159</v>
      </c>
      <c r="L3896" t="s">
        <v>11400</v>
      </c>
      <c r="M3896" t="s">
        <v>11401</v>
      </c>
      <c r="N3896">
        <v>2.2852777770000001</v>
      </c>
      <c r="O3896">
        <v>0</v>
      </c>
      <c r="P3896">
        <v>668</v>
      </c>
      <c r="Q3896">
        <v>0</v>
      </c>
      <c r="R3896">
        <v>0</v>
      </c>
      <c r="S3896">
        <v>0</v>
      </c>
      <c r="T3896">
        <v>27</v>
      </c>
      <c r="U3896">
        <v>0</v>
      </c>
      <c r="V3896">
        <v>0</v>
      </c>
      <c r="W3896">
        <v>0</v>
      </c>
      <c r="X3896">
        <v>433.75764782349961</v>
      </c>
      <c r="Y3896">
        <v>0</v>
      </c>
      <c r="Z3896">
        <v>0</v>
      </c>
      <c r="AA3896">
        <v>0</v>
      </c>
      <c r="AB3896">
        <v>35.742143091515423</v>
      </c>
      <c r="AC3896">
        <v>0</v>
      </c>
      <c r="AD3896">
        <v>0</v>
      </c>
      <c r="AE3896">
        <v>469.49979091501501</v>
      </c>
    </row>
    <row r="3897" spans="1:31" x14ac:dyDescent="0.25">
      <c r="A3897">
        <v>2419966</v>
      </c>
      <c r="B3897">
        <v>1</v>
      </c>
      <c r="C3897" t="s">
        <v>81</v>
      </c>
      <c r="D3897" t="s">
        <v>123</v>
      </c>
      <c r="E3897" t="s">
        <v>174</v>
      </c>
      <c r="F3897" t="s">
        <v>11402</v>
      </c>
      <c r="G3897" t="s">
        <v>143</v>
      </c>
      <c r="H3897" t="s">
        <v>135</v>
      </c>
      <c r="I3897" t="s">
        <v>136</v>
      </c>
      <c r="J3897" t="s">
        <v>137</v>
      </c>
      <c r="K3897" t="s">
        <v>138</v>
      </c>
      <c r="L3897" t="s">
        <v>11403</v>
      </c>
      <c r="M3897" t="s">
        <v>11404</v>
      </c>
      <c r="N3897">
        <v>0.83750000000000002</v>
      </c>
      <c r="O3897">
        <v>0</v>
      </c>
      <c r="P3897">
        <v>2</v>
      </c>
      <c r="Q3897">
        <v>0</v>
      </c>
      <c r="R3897">
        <v>12</v>
      </c>
      <c r="S3897">
        <v>2</v>
      </c>
      <c r="T3897">
        <v>18</v>
      </c>
      <c r="U3897">
        <v>7</v>
      </c>
      <c r="V3897">
        <v>0</v>
      </c>
      <c r="W3897">
        <v>0</v>
      </c>
      <c r="X3897">
        <v>0</v>
      </c>
      <c r="Y3897">
        <v>0</v>
      </c>
      <c r="Z3897">
        <v>8.295092314799999E-3</v>
      </c>
      <c r="AA3897">
        <v>0.85884868170381679</v>
      </c>
      <c r="AB3897">
        <v>11.647700418876068</v>
      </c>
      <c r="AC3897">
        <v>1249.2497702659878</v>
      </c>
      <c r="AD3897">
        <v>0</v>
      </c>
      <c r="AE3897">
        <v>1261.7646144588825</v>
      </c>
    </row>
    <row r="3898" spans="1:31" x14ac:dyDescent="0.25">
      <c r="A3898">
        <v>2420298</v>
      </c>
      <c r="B3898">
        <v>1</v>
      </c>
      <c r="C3898" t="s">
        <v>81</v>
      </c>
      <c r="D3898" t="s">
        <v>120</v>
      </c>
      <c r="E3898" t="s">
        <v>141</v>
      </c>
      <c r="F3898" t="s">
        <v>11405</v>
      </c>
      <c r="G3898" t="s">
        <v>143</v>
      </c>
      <c r="H3898" t="s">
        <v>135</v>
      </c>
      <c r="I3898" t="s">
        <v>136</v>
      </c>
      <c r="J3898" t="s">
        <v>137</v>
      </c>
      <c r="K3898" t="s">
        <v>138</v>
      </c>
      <c r="L3898" t="s">
        <v>11406</v>
      </c>
      <c r="M3898" t="s">
        <v>11407</v>
      </c>
      <c r="N3898">
        <v>2.6952777769999998</v>
      </c>
      <c r="O3898">
        <v>4</v>
      </c>
      <c r="P3898">
        <v>4</v>
      </c>
      <c r="Q3898">
        <v>70</v>
      </c>
      <c r="R3898">
        <v>64</v>
      </c>
      <c r="S3898">
        <v>9</v>
      </c>
      <c r="T3898">
        <v>2</v>
      </c>
      <c r="U3898">
        <v>0</v>
      </c>
      <c r="V3898">
        <v>0</v>
      </c>
      <c r="W3898">
        <v>0.58656536757995004</v>
      </c>
      <c r="X3898">
        <v>0.57515289583270002</v>
      </c>
      <c r="Y3898">
        <v>143.50358886882054</v>
      </c>
      <c r="Z3898">
        <v>3.0394069066500005</v>
      </c>
      <c r="AA3898">
        <v>103.89239187213603</v>
      </c>
      <c r="AB3898">
        <v>0</v>
      </c>
      <c r="AC3898">
        <v>0</v>
      </c>
      <c r="AD3898">
        <v>0</v>
      </c>
      <c r="AE3898">
        <v>251.59710591101918</v>
      </c>
    </row>
    <row r="3899" spans="1:31" x14ac:dyDescent="0.25">
      <c r="A3899">
        <v>2420112</v>
      </c>
      <c r="B3899">
        <v>1</v>
      </c>
      <c r="C3899" t="s">
        <v>80</v>
      </c>
      <c r="D3899" t="s">
        <v>95</v>
      </c>
      <c r="E3899" t="s">
        <v>141</v>
      </c>
      <c r="F3899" t="s">
        <v>11408</v>
      </c>
      <c r="G3899" t="s">
        <v>143</v>
      </c>
      <c r="H3899" t="s">
        <v>135</v>
      </c>
      <c r="I3899" t="s">
        <v>136</v>
      </c>
      <c r="J3899" t="s">
        <v>137</v>
      </c>
      <c r="K3899" t="s">
        <v>138</v>
      </c>
      <c r="L3899" t="s">
        <v>11409</v>
      </c>
      <c r="M3899" t="s">
        <v>11410</v>
      </c>
      <c r="N3899">
        <v>3.5888888880000001</v>
      </c>
      <c r="O3899">
        <v>0</v>
      </c>
      <c r="P3899">
        <v>0</v>
      </c>
      <c r="Q3899">
        <v>0</v>
      </c>
      <c r="R3899">
        <v>0</v>
      </c>
      <c r="S3899">
        <v>25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1202.3716448581517</v>
      </c>
      <c r="AB3899">
        <v>0</v>
      </c>
      <c r="AC3899">
        <v>0</v>
      </c>
      <c r="AD3899">
        <v>0</v>
      </c>
      <c r="AE3899">
        <v>1202.3716448581517</v>
      </c>
    </row>
    <row r="3900" spans="1:31" x14ac:dyDescent="0.25">
      <c r="A3900">
        <v>2420006</v>
      </c>
      <c r="B3900">
        <v>1</v>
      </c>
      <c r="C3900" t="s">
        <v>80</v>
      </c>
      <c r="D3900" t="s">
        <v>89</v>
      </c>
      <c r="E3900" t="s">
        <v>174</v>
      </c>
      <c r="F3900" t="s">
        <v>11411</v>
      </c>
      <c r="G3900" t="s">
        <v>143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11412</v>
      </c>
      <c r="M3900" t="s">
        <v>11413</v>
      </c>
      <c r="N3900">
        <v>1.8905555549999999</v>
      </c>
      <c r="O3900">
        <v>1</v>
      </c>
      <c r="P3900">
        <v>846</v>
      </c>
      <c r="Q3900">
        <v>3</v>
      </c>
      <c r="R3900">
        <v>78</v>
      </c>
      <c r="S3900">
        <v>10</v>
      </c>
      <c r="T3900">
        <v>127</v>
      </c>
      <c r="U3900">
        <v>1</v>
      </c>
      <c r="V3900">
        <v>0</v>
      </c>
      <c r="W3900">
        <v>109.79997983068799</v>
      </c>
      <c r="X3900">
        <v>1110.7100941528879</v>
      </c>
      <c r="Y3900">
        <v>1.9455485712752225</v>
      </c>
      <c r="Z3900">
        <v>18.993285442098305</v>
      </c>
      <c r="AA3900">
        <v>127.28659887603908</v>
      </c>
      <c r="AB3900">
        <v>421.16945534053076</v>
      </c>
      <c r="AC3900">
        <v>1.13411944984</v>
      </c>
      <c r="AD3900">
        <v>0</v>
      </c>
      <c r="AE3900">
        <v>1791.0390816633592</v>
      </c>
    </row>
    <row r="3901" spans="1:31" x14ac:dyDescent="0.25">
      <c r="A3901">
        <v>2420945</v>
      </c>
      <c r="B3901">
        <v>1</v>
      </c>
      <c r="C3901" t="s">
        <v>80</v>
      </c>
      <c r="D3901" t="s">
        <v>102</v>
      </c>
      <c r="E3901" t="s">
        <v>152</v>
      </c>
      <c r="F3901" t="s">
        <v>11414</v>
      </c>
      <c r="G3901" t="s">
        <v>403</v>
      </c>
      <c r="H3901" t="s">
        <v>149</v>
      </c>
      <c r="I3901" t="s">
        <v>136</v>
      </c>
      <c r="J3901" t="s">
        <v>137</v>
      </c>
      <c r="K3901" t="s">
        <v>138</v>
      </c>
      <c r="L3901" t="s">
        <v>11415</v>
      </c>
      <c r="M3901" t="s">
        <v>11416</v>
      </c>
      <c r="N3901">
        <v>1.3063888880000001</v>
      </c>
      <c r="O3901">
        <v>0</v>
      </c>
      <c r="P3901">
        <v>0</v>
      </c>
      <c r="Q3901">
        <v>0</v>
      </c>
      <c r="R3901">
        <v>25</v>
      </c>
      <c r="S3901">
        <v>0</v>
      </c>
      <c r="T3901">
        <v>9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0.66269265959482504</v>
      </c>
      <c r="AA3901">
        <v>0</v>
      </c>
      <c r="AB3901">
        <v>3.5487432717221554</v>
      </c>
      <c r="AC3901">
        <v>0</v>
      </c>
      <c r="AD3901">
        <v>0</v>
      </c>
      <c r="AE3901">
        <v>4.2114359313169807</v>
      </c>
    </row>
    <row r="3902" spans="1:31" x14ac:dyDescent="0.25">
      <c r="A3902">
        <v>2419926</v>
      </c>
      <c r="B3902">
        <v>1</v>
      </c>
      <c r="C3902" t="s">
        <v>80</v>
      </c>
      <c r="D3902" t="s">
        <v>97</v>
      </c>
      <c r="E3902" t="s">
        <v>241</v>
      </c>
      <c r="F3902" t="s">
        <v>11417</v>
      </c>
      <c r="G3902" t="s">
        <v>143</v>
      </c>
      <c r="H3902" t="s">
        <v>135</v>
      </c>
      <c r="I3902" t="s">
        <v>136</v>
      </c>
      <c r="J3902" t="s">
        <v>137</v>
      </c>
      <c r="K3902" t="s">
        <v>138</v>
      </c>
      <c r="L3902" t="s">
        <v>11418</v>
      </c>
      <c r="M3902" t="s">
        <v>11419</v>
      </c>
      <c r="N3902">
        <v>6.5277776999999995E-2</v>
      </c>
      <c r="O3902">
        <v>13</v>
      </c>
      <c r="P3902">
        <v>1311</v>
      </c>
      <c r="Q3902">
        <v>18</v>
      </c>
      <c r="R3902">
        <v>448</v>
      </c>
      <c r="S3902">
        <v>28</v>
      </c>
      <c r="T3902">
        <v>310</v>
      </c>
      <c r="U3902">
        <v>3</v>
      </c>
      <c r="V3902">
        <v>1</v>
      </c>
      <c r="W3902">
        <v>30.569738789280009</v>
      </c>
      <c r="X3902">
        <v>30.583225478234993</v>
      </c>
      <c r="Y3902">
        <v>2.4130386925940699</v>
      </c>
      <c r="Z3902">
        <v>11.101279955694828</v>
      </c>
      <c r="AA3902">
        <v>7.9967669009023901</v>
      </c>
      <c r="AB3902">
        <v>12.469455408205933</v>
      </c>
      <c r="AC3902">
        <v>4.0073444527099999</v>
      </c>
      <c r="AD3902">
        <v>0.13339686420666669</v>
      </c>
      <c r="AE3902">
        <v>99.274246541828887</v>
      </c>
    </row>
    <row r="3903" spans="1:31" x14ac:dyDescent="0.25">
      <c r="A3903">
        <v>2420567</v>
      </c>
      <c r="B3903">
        <v>1</v>
      </c>
      <c r="C3903" t="s">
        <v>80</v>
      </c>
      <c r="D3903" t="s">
        <v>82</v>
      </c>
      <c r="E3903" t="s">
        <v>152</v>
      </c>
      <c r="F3903" t="s">
        <v>4341</v>
      </c>
      <c r="G3903" t="s">
        <v>154</v>
      </c>
      <c r="H3903" t="s">
        <v>149</v>
      </c>
      <c r="I3903" t="s">
        <v>136</v>
      </c>
      <c r="J3903" t="s">
        <v>137</v>
      </c>
      <c r="K3903" t="s">
        <v>138</v>
      </c>
      <c r="L3903" t="s">
        <v>11420</v>
      </c>
      <c r="M3903" t="s">
        <v>11421</v>
      </c>
      <c r="N3903">
        <v>0.42333333299999998</v>
      </c>
      <c r="O3903">
        <v>0</v>
      </c>
      <c r="P3903">
        <v>734</v>
      </c>
      <c r="Q3903">
        <v>0</v>
      </c>
      <c r="R3903">
        <v>0</v>
      </c>
      <c r="S3903">
        <v>0</v>
      </c>
      <c r="T3903">
        <v>17</v>
      </c>
      <c r="U3903">
        <v>0</v>
      </c>
      <c r="V3903">
        <v>0</v>
      </c>
      <c r="W3903">
        <v>0</v>
      </c>
      <c r="X3903">
        <v>79.112201012111626</v>
      </c>
      <c r="Y3903">
        <v>0</v>
      </c>
      <c r="Z3903">
        <v>0</v>
      </c>
      <c r="AA3903">
        <v>0</v>
      </c>
      <c r="AB3903">
        <v>3.0731306853917335</v>
      </c>
      <c r="AC3903">
        <v>0</v>
      </c>
      <c r="AD3903">
        <v>0</v>
      </c>
      <c r="AE3903">
        <v>82.185331697503358</v>
      </c>
    </row>
    <row r="3904" spans="1:31" x14ac:dyDescent="0.25">
      <c r="A3904">
        <v>2421134</v>
      </c>
      <c r="B3904">
        <v>1</v>
      </c>
      <c r="C3904" t="s">
        <v>80</v>
      </c>
      <c r="D3904" t="s">
        <v>97</v>
      </c>
      <c r="E3904" t="s">
        <v>241</v>
      </c>
      <c r="F3904" t="s">
        <v>11422</v>
      </c>
      <c r="G3904" t="s">
        <v>143</v>
      </c>
      <c r="H3904" t="s">
        <v>135</v>
      </c>
      <c r="I3904" t="s">
        <v>136</v>
      </c>
      <c r="J3904" t="s">
        <v>137</v>
      </c>
      <c r="K3904" t="s">
        <v>138</v>
      </c>
      <c r="L3904" t="s">
        <v>11423</v>
      </c>
      <c r="M3904" t="s">
        <v>11424</v>
      </c>
      <c r="N3904">
        <v>0.248611111</v>
      </c>
      <c r="O3904">
        <v>24</v>
      </c>
      <c r="P3904">
        <v>15418</v>
      </c>
      <c r="Q3904">
        <v>7</v>
      </c>
      <c r="R3904">
        <v>927</v>
      </c>
      <c r="S3904">
        <v>57</v>
      </c>
      <c r="T3904">
        <v>2314</v>
      </c>
      <c r="U3904">
        <v>5</v>
      </c>
      <c r="V3904">
        <v>6</v>
      </c>
      <c r="W3904">
        <v>69.844392123926951</v>
      </c>
      <c r="X3904">
        <v>1115.1735447847948</v>
      </c>
      <c r="Y3904">
        <v>3.0719295225655001</v>
      </c>
      <c r="Z3904">
        <v>55.840545923850961</v>
      </c>
      <c r="AA3904">
        <v>218.67984939329975</v>
      </c>
      <c r="AB3904">
        <v>355.51066233480407</v>
      </c>
      <c r="AC3904">
        <v>39.246421465292251</v>
      </c>
      <c r="AD3904">
        <v>50.869405825834662</v>
      </c>
      <c r="AE3904">
        <v>1908.2367513743691</v>
      </c>
    </row>
    <row r="3905" spans="1:31" x14ac:dyDescent="0.25">
      <c r="A3905">
        <v>2420089</v>
      </c>
      <c r="B3905">
        <v>1</v>
      </c>
      <c r="C3905" t="s">
        <v>81</v>
      </c>
      <c r="D3905" t="s">
        <v>117</v>
      </c>
      <c r="E3905" t="s">
        <v>146</v>
      </c>
      <c r="F3905" t="s">
        <v>11425</v>
      </c>
      <c r="G3905" t="s">
        <v>199</v>
      </c>
      <c r="H3905" t="s">
        <v>149</v>
      </c>
      <c r="I3905" t="s">
        <v>136</v>
      </c>
      <c r="J3905" t="s">
        <v>137</v>
      </c>
      <c r="K3905" t="s">
        <v>138</v>
      </c>
      <c r="L3905" t="s">
        <v>11426</v>
      </c>
      <c r="M3905" t="s">
        <v>11427</v>
      </c>
      <c r="N3905">
        <v>8.3708333330000002</v>
      </c>
      <c r="O3905">
        <v>0</v>
      </c>
      <c r="P3905">
        <v>5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13.9390257912102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13.9390257912102</v>
      </c>
    </row>
    <row r="3906" spans="1:31" x14ac:dyDescent="0.25">
      <c r="A3906">
        <v>2420753</v>
      </c>
      <c r="B3906">
        <v>1</v>
      </c>
      <c r="C3906" t="s">
        <v>80</v>
      </c>
      <c r="D3906" t="s">
        <v>82</v>
      </c>
      <c r="E3906" t="s">
        <v>146</v>
      </c>
      <c r="F3906" t="s">
        <v>11428</v>
      </c>
      <c r="G3906" t="s">
        <v>148</v>
      </c>
      <c r="H3906" t="s">
        <v>149</v>
      </c>
      <c r="I3906" t="s">
        <v>136</v>
      </c>
      <c r="J3906" t="s">
        <v>137</v>
      </c>
      <c r="K3906" t="s">
        <v>138</v>
      </c>
      <c r="L3906" t="s">
        <v>11429</v>
      </c>
      <c r="M3906" t="s">
        <v>11430</v>
      </c>
      <c r="N3906">
        <v>1.6936111110000001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0.53660143202418342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0.53660143202418342</v>
      </c>
    </row>
    <row r="3907" spans="1:31" x14ac:dyDescent="0.25">
      <c r="A3907">
        <v>2420610</v>
      </c>
      <c r="B3907">
        <v>1</v>
      </c>
      <c r="C3907" t="s">
        <v>80</v>
      </c>
      <c r="D3907" t="s">
        <v>103</v>
      </c>
      <c r="E3907" t="s">
        <v>146</v>
      </c>
      <c r="F3907" t="s">
        <v>11431</v>
      </c>
      <c r="G3907" t="s">
        <v>148</v>
      </c>
      <c r="H3907" t="s">
        <v>149</v>
      </c>
      <c r="I3907" t="s">
        <v>136</v>
      </c>
      <c r="J3907" t="s">
        <v>137</v>
      </c>
      <c r="K3907" t="s">
        <v>138</v>
      </c>
      <c r="L3907" t="s">
        <v>11432</v>
      </c>
      <c r="M3907" t="s">
        <v>11433</v>
      </c>
      <c r="N3907">
        <v>2.4986111110000002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0.42974703130200004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0.42974703130200004</v>
      </c>
    </row>
    <row r="3908" spans="1:31" x14ac:dyDescent="0.25">
      <c r="A3908">
        <v>2420444</v>
      </c>
      <c r="B3908">
        <v>1</v>
      </c>
      <c r="C3908" t="s">
        <v>80</v>
      </c>
      <c r="D3908" t="s">
        <v>84</v>
      </c>
      <c r="E3908" t="s">
        <v>146</v>
      </c>
      <c r="F3908" t="s">
        <v>11434</v>
      </c>
      <c r="G3908" t="s">
        <v>148</v>
      </c>
      <c r="H3908" t="s">
        <v>149</v>
      </c>
      <c r="I3908" t="s">
        <v>136</v>
      </c>
      <c r="J3908" t="s">
        <v>137</v>
      </c>
      <c r="K3908" t="s">
        <v>138</v>
      </c>
      <c r="L3908" t="s">
        <v>11435</v>
      </c>
      <c r="M3908" t="s">
        <v>11436</v>
      </c>
      <c r="N3908">
        <v>7.9980555549999997</v>
      </c>
      <c r="O3908">
        <v>0</v>
      </c>
      <c r="P3908">
        <v>5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6.7484050414402494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6.7484050414402494</v>
      </c>
    </row>
    <row r="3909" spans="1:31" x14ac:dyDescent="0.25">
      <c r="A3909">
        <v>2419969</v>
      </c>
      <c r="B3909">
        <v>1</v>
      </c>
      <c r="C3909" t="s">
        <v>80</v>
      </c>
      <c r="D3909" t="s">
        <v>84</v>
      </c>
      <c r="E3909" t="s">
        <v>132</v>
      </c>
      <c r="F3909" t="s">
        <v>11437</v>
      </c>
      <c r="G3909" t="s">
        <v>154</v>
      </c>
      <c r="H3909" t="s">
        <v>135</v>
      </c>
      <c r="I3909" t="s">
        <v>136</v>
      </c>
      <c r="J3909" t="s">
        <v>137</v>
      </c>
      <c r="K3909" t="s">
        <v>138</v>
      </c>
      <c r="L3909" t="s">
        <v>11438</v>
      </c>
      <c r="M3909" t="s">
        <v>11439</v>
      </c>
      <c r="N3909">
        <v>0.49472222199999999</v>
      </c>
      <c r="O3909">
        <v>0</v>
      </c>
      <c r="P3909">
        <v>789</v>
      </c>
      <c r="Q3909">
        <v>0</v>
      </c>
      <c r="R3909">
        <v>0</v>
      </c>
      <c r="S3909">
        <v>0</v>
      </c>
      <c r="T3909">
        <v>58</v>
      </c>
      <c r="U3909">
        <v>0</v>
      </c>
      <c r="V3909">
        <v>0</v>
      </c>
      <c r="W3909">
        <v>0</v>
      </c>
      <c r="X3909">
        <v>69.30419807799457</v>
      </c>
      <c r="Y3909">
        <v>0</v>
      </c>
      <c r="Z3909">
        <v>0</v>
      </c>
      <c r="AA3909">
        <v>0</v>
      </c>
      <c r="AB3909">
        <v>21.716129819756677</v>
      </c>
      <c r="AC3909">
        <v>0</v>
      </c>
      <c r="AD3909">
        <v>0</v>
      </c>
      <c r="AE3909">
        <v>91.020327897751244</v>
      </c>
    </row>
    <row r="3910" spans="1:31" x14ac:dyDescent="0.25">
      <c r="A3910">
        <v>2420467</v>
      </c>
      <c r="B3910">
        <v>1</v>
      </c>
      <c r="C3910" t="s">
        <v>80</v>
      </c>
      <c r="D3910" t="s">
        <v>90</v>
      </c>
      <c r="E3910" t="s">
        <v>146</v>
      </c>
      <c r="F3910" t="s">
        <v>11440</v>
      </c>
      <c r="G3910" t="s">
        <v>296</v>
      </c>
      <c r="H3910" t="s">
        <v>149</v>
      </c>
      <c r="I3910" t="s">
        <v>136</v>
      </c>
      <c r="J3910" t="s">
        <v>137</v>
      </c>
      <c r="K3910" t="s">
        <v>138</v>
      </c>
      <c r="L3910" t="s">
        <v>11441</v>
      </c>
      <c r="M3910" t="s">
        <v>11442</v>
      </c>
      <c r="N3910">
        <v>0.92305555500000003</v>
      </c>
      <c r="O3910">
        <v>0</v>
      </c>
      <c r="P3910">
        <v>3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0.45674098829800835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0.45674098829800835</v>
      </c>
    </row>
    <row r="3911" spans="1:31" x14ac:dyDescent="0.25">
      <c r="A3911">
        <v>2420736</v>
      </c>
      <c r="B3911">
        <v>1</v>
      </c>
      <c r="C3911" t="s">
        <v>80</v>
      </c>
      <c r="D3911" t="s">
        <v>82</v>
      </c>
      <c r="E3911" t="s">
        <v>146</v>
      </c>
      <c r="F3911" t="s">
        <v>11443</v>
      </c>
      <c r="G3911" t="s">
        <v>148</v>
      </c>
      <c r="H3911" t="s">
        <v>149</v>
      </c>
      <c r="I3911" t="s">
        <v>136</v>
      </c>
      <c r="J3911" t="s">
        <v>137</v>
      </c>
      <c r="K3911" t="s">
        <v>138</v>
      </c>
      <c r="L3911" t="s">
        <v>11444</v>
      </c>
      <c r="M3911" t="s">
        <v>11445</v>
      </c>
      <c r="N3911">
        <v>2.224444444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0.83154729684666684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0.83154729684666684</v>
      </c>
    </row>
    <row r="3912" spans="1:31" x14ac:dyDescent="0.25">
      <c r="A3912">
        <v>2420524</v>
      </c>
      <c r="B3912">
        <v>1</v>
      </c>
      <c r="C3912" t="s">
        <v>80</v>
      </c>
      <c r="D3912" t="s">
        <v>105</v>
      </c>
      <c r="E3912" t="s">
        <v>132</v>
      </c>
      <c r="F3912" t="s">
        <v>11446</v>
      </c>
      <c r="G3912" t="s">
        <v>215</v>
      </c>
      <c r="H3912" t="s">
        <v>135</v>
      </c>
      <c r="I3912" t="s">
        <v>136</v>
      </c>
      <c r="J3912" t="s">
        <v>137</v>
      </c>
      <c r="K3912" t="s">
        <v>138</v>
      </c>
      <c r="L3912" t="s">
        <v>11447</v>
      </c>
      <c r="M3912" t="s">
        <v>11448</v>
      </c>
      <c r="N3912">
        <v>4.5463888880000001</v>
      </c>
      <c r="O3912">
        <v>0</v>
      </c>
      <c r="P3912">
        <v>113</v>
      </c>
      <c r="Q3912">
        <v>0</v>
      </c>
      <c r="R3912">
        <v>1</v>
      </c>
      <c r="S3912">
        <v>0</v>
      </c>
      <c r="T3912">
        <v>36</v>
      </c>
      <c r="U3912">
        <v>0</v>
      </c>
      <c r="V3912">
        <v>0</v>
      </c>
      <c r="W3912">
        <v>0</v>
      </c>
      <c r="X3912">
        <v>128.61335425260913</v>
      </c>
      <c r="Y3912">
        <v>0</v>
      </c>
      <c r="Z3912">
        <v>0.51033131908746665</v>
      </c>
      <c r="AA3912">
        <v>0</v>
      </c>
      <c r="AB3912">
        <v>159.65485199607758</v>
      </c>
      <c r="AC3912">
        <v>0</v>
      </c>
      <c r="AD3912">
        <v>0</v>
      </c>
      <c r="AE3912">
        <v>288.77853756777415</v>
      </c>
    </row>
    <row r="3913" spans="1:31" x14ac:dyDescent="0.25">
      <c r="A3913">
        <v>2420879</v>
      </c>
      <c r="B3913">
        <v>1</v>
      </c>
      <c r="C3913" t="s">
        <v>80</v>
      </c>
      <c r="D3913" t="s">
        <v>110</v>
      </c>
      <c r="E3913" t="s">
        <v>162</v>
      </c>
      <c r="F3913" t="s">
        <v>11449</v>
      </c>
      <c r="G3913" t="s">
        <v>186</v>
      </c>
      <c r="H3913" t="s">
        <v>149</v>
      </c>
      <c r="I3913" t="s">
        <v>136</v>
      </c>
      <c r="J3913" t="s">
        <v>137</v>
      </c>
      <c r="K3913" t="s">
        <v>138</v>
      </c>
      <c r="L3913" t="s">
        <v>11450</v>
      </c>
      <c r="M3913" t="s">
        <v>11451</v>
      </c>
      <c r="N3913">
        <v>1.3347222219999999</v>
      </c>
      <c r="O3913">
        <v>0</v>
      </c>
      <c r="P3913">
        <v>56</v>
      </c>
      <c r="Q3913">
        <v>0</v>
      </c>
      <c r="R3913">
        <v>0</v>
      </c>
      <c r="S3913">
        <v>0</v>
      </c>
      <c r="T3913">
        <v>14</v>
      </c>
      <c r="U3913">
        <v>0</v>
      </c>
      <c r="V3913">
        <v>0</v>
      </c>
      <c r="W3913">
        <v>0</v>
      </c>
      <c r="X3913">
        <v>21.525931153117114</v>
      </c>
      <c r="Y3913">
        <v>0</v>
      </c>
      <c r="Z3913">
        <v>0</v>
      </c>
      <c r="AA3913">
        <v>0</v>
      </c>
      <c r="AB3913">
        <v>2.3355229661578507</v>
      </c>
      <c r="AC3913">
        <v>0</v>
      </c>
      <c r="AD3913">
        <v>0</v>
      </c>
      <c r="AE3913">
        <v>23.861454119274963</v>
      </c>
    </row>
    <row r="3914" spans="1:31" x14ac:dyDescent="0.25">
      <c r="A3914">
        <v>2421071</v>
      </c>
      <c r="B3914">
        <v>1</v>
      </c>
      <c r="C3914" t="s">
        <v>80</v>
      </c>
      <c r="D3914" t="s">
        <v>90</v>
      </c>
      <c r="E3914" t="s">
        <v>146</v>
      </c>
      <c r="F3914" t="s">
        <v>11452</v>
      </c>
      <c r="G3914" t="s">
        <v>199</v>
      </c>
      <c r="H3914" t="s">
        <v>149</v>
      </c>
      <c r="I3914" t="s">
        <v>136</v>
      </c>
      <c r="J3914" t="s">
        <v>137</v>
      </c>
      <c r="K3914" t="s">
        <v>138</v>
      </c>
      <c r="L3914" t="s">
        <v>11453</v>
      </c>
      <c r="M3914" t="s">
        <v>11454</v>
      </c>
      <c r="N3914">
        <v>7.6855555549999997</v>
      </c>
      <c r="O3914">
        <v>0</v>
      </c>
      <c r="P3914">
        <v>7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9.6589864117940998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9.6589864117940998</v>
      </c>
    </row>
    <row r="3915" spans="1:31" x14ac:dyDescent="0.25">
      <c r="A3915">
        <v>2420965</v>
      </c>
      <c r="B3915">
        <v>1</v>
      </c>
      <c r="C3915" t="s">
        <v>80</v>
      </c>
      <c r="D3915" t="s">
        <v>101</v>
      </c>
      <c r="E3915" t="s">
        <v>162</v>
      </c>
      <c r="F3915" t="s">
        <v>11455</v>
      </c>
      <c r="G3915" t="s">
        <v>154</v>
      </c>
      <c r="H3915" t="s">
        <v>149</v>
      </c>
      <c r="I3915" t="s">
        <v>136</v>
      </c>
      <c r="J3915" t="s">
        <v>137</v>
      </c>
      <c r="K3915" t="s">
        <v>138</v>
      </c>
      <c r="L3915" t="s">
        <v>11456</v>
      </c>
      <c r="M3915" t="s">
        <v>11457</v>
      </c>
      <c r="N3915">
        <v>0.59916666600000001</v>
      </c>
      <c r="O3915">
        <v>0</v>
      </c>
      <c r="P3915">
        <v>25</v>
      </c>
      <c r="Q3915">
        <v>0</v>
      </c>
      <c r="R3915">
        <v>0</v>
      </c>
      <c r="S3915">
        <v>0</v>
      </c>
      <c r="T3915">
        <v>4</v>
      </c>
      <c r="U3915">
        <v>0</v>
      </c>
      <c r="V3915">
        <v>0</v>
      </c>
      <c r="W3915">
        <v>0</v>
      </c>
      <c r="X3915">
        <v>2.9067366053665005</v>
      </c>
      <c r="Y3915">
        <v>0</v>
      </c>
      <c r="Z3915">
        <v>0</v>
      </c>
      <c r="AA3915">
        <v>0</v>
      </c>
      <c r="AB3915">
        <v>0.34651600442332497</v>
      </c>
      <c r="AC3915">
        <v>0</v>
      </c>
      <c r="AD3915">
        <v>0</v>
      </c>
      <c r="AE3915">
        <v>3.2532526097898256</v>
      </c>
    </row>
    <row r="3916" spans="1:31" x14ac:dyDescent="0.25">
      <c r="A3916">
        <v>2419983</v>
      </c>
      <c r="B3916">
        <v>1</v>
      </c>
      <c r="C3916" t="s">
        <v>80</v>
      </c>
      <c r="D3916" t="s">
        <v>97</v>
      </c>
      <c r="E3916" t="s">
        <v>132</v>
      </c>
      <c r="F3916" t="s">
        <v>10962</v>
      </c>
      <c r="G3916" t="s">
        <v>215</v>
      </c>
      <c r="H3916" t="s">
        <v>135</v>
      </c>
      <c r="I3916" t="s">
        <v>136</v>
      </c>
      <c r="J3916" t="s">
        <v>137</v>
      </c>
      <c r="K3916" t="s">
        <v>138</v>
      </c>
      <c r="L3916" t="s">
        <v>11458</v>
      </c>
      <c r="M3916" t="s">
        <v>11459</v>
      </c>
      <c r="N3916">
        <v>1.3577777769999999</v>
      </c>
      <c r="O3916">
        <v>0</v>
      </c>
      <c r="P3916">
        <v>111</v>
      </c>
      <c r="Q3916">
        <v>0</v>
      </c>
      <c r="R3916">
        <v>11</v>
      </c>
      <c r="S3916">
        <v>0</v>
      </c>
      <c r="T3916">
        <v>24</v>
      </c>
      <c r="U3916">
        <v>0</v>
      </c>
      <c r="V3916">
        <v>0</v>
      </c>
      <c r="W3916">
        <v>0</v>
      </c>
      <c r="X3916">
        <v>39.046613096458877</v>
      </c>
      <c r="Y3916">
        <v>0</v>
      </c>
      <c r="Z3916">
        <v>2.5770336205909583</v>
      </c>
      <c r="AA3916">
        <v>0</v>
      </c>
      <c r="AB3916">
        <v>10.136431335508334</v>
      </c>
      <c r="AC3916">
        <v>0</v>
      </c>
      <c r="AD3916">
        <v>0</v>
      </c>
      <c r="AE3916">
        <v>51.760078052558171</v>
      </c>
    </row>
    <row r="3917" spans="1:31" x14ac:dyDescent="0.25">
      <c r="A3917">
        <v>2420573</v>
      </c>
      <c r="B3917">
        <v>1</v>
      </c>
      <c r="C3917" t="s">
        <v>80</v>
      </c>
      <c r="D3917" t="s">
        <v>84</v>
      </c>
      <c r="E3917" t="s">
        <v>146</v>
      </c>
      <c r="F3917" t="s">
        <v>11460</v>
      </c>
      <c r="G3917" t="s">
        <v>199</v>
      </c>
      <c r="H3917" t="s">
        <v>149</v>
      </c>
      <c r="I3917" t="s">
        <v>136</v>
      </c>
      <c r="J3917" t="s">
        <v>137</v>
      </c>
      <c r="K3917" t="s">
        <v>138</v>
      </c>
      <c r="L3917" t="s">
        <v>11461</v>
      </c>
      <c r="M3917" t="s">
        <v>11462</v>
      </c>
      <c r="N3917">
        <v>7.8252777770000002</v>
      </c>
      <c r="O3917">
        <v>0</v>
      </c>
      <c r="P3917">
        <v>21</v>
      </c>
      <c r="Q3917">
        <v>0</v>
      </c>
      <c r="R3917">
        <v>0</v>
      </c>
      <c r="S3917">
        <v>0</v>
      </c>
      <c r="T3917">
        <v>2</v>
      </c>
      <c r="U3917">
        <v>0</v>
      </c>
      <c r="V3917">
        <v>0</v>
      </c>
      <c r="W3917">
        <v>0</v>
      </c>
      <c r="X3917">
        <v>42.923345046056021</v>
      </c>
      <c r="Y3917">
        <v>0</v>
      </c>
      <c r="Z3917">
        <v>0</v>
      </c>
      <c r="AA3917">
        <v>0</v>
      </c>
      <c r="AB3917">
        <v>1.5705593008988752</v>
      </c>
      <c r="AC3917">
        <v>0</v>
      </c>
      <c r="AD3917">
        <v>0</v>
      </c>
      <c r="AE3917">
        <v>44.493904346954899</v>
      </c>
    </row>
    <row r="3918" spans="1:31" x14ac:dyDescent="0.25">
      <c r="A3918">
        <v>2420822</v>
      </c>
      <c r="B3918">
        <v>1</v>
      </c>
      <c r="C3918" t="s">
        <v>80</v>
      </c>
      <c r="D3918" t="s">
        <v>92</v>
      </c>
      <c r="E3918" t="s">
        <v>146</v>
      </c>
      <c r="F3918" t="s">
        <v>11463</v>
      </c>
      <c r="G3918" t="s">
        <v>148</v>
      </c>
      <c r="H3918" t="s">
        <v>149</v>
      </c>
      <c r="I3918" t="s">
        <v>136</v>
      </c>
      <c r="J3918" t="s">
        <v>137</v>
      </c>
      <c r="K3918" t="s">
        <v>138</v>
      </c>
      <c r="L3918" t="s">
        <v>11464</v>
      </c>
      <c r="M3918" t="s">
        <v>11465</v>
      </c>
      <c r="N3918">
        <v>3.247777777</v>
      </c>
      <c r="O3918">
        <v>0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</row>
    <row r="3919" spans="1:31" x14ac:dyDescent="0.25">
      <c r="A3919">
        <v>2420055</v>
      </c>
      <c r="B3919">
        <v>1</v>
      </c>
      <c r="C3919" t="s">
        <v>80</v>
      </c>
      <c r="D3919" t="s">
        <v>84</v>
      </c>
      <c r="E3919" t="s">
        <v>146</v>
      </c>
      <c r="F3919" t="s">
        <v>11378</v>
      </c>
      <c r="G3919" t="s">
        <v>282</v>
      </c>
      <c r="H3919" t="s">
        <v>149</v>
      </c>
      <c r="I3919" t="s">
        <v>136</v>
      </c>
      <c r="J3919" t="s">
        <v>137</v>
      </c>
      <c r="K3919" t="s">
        <v>138</v>
      </c>
      <c r="L3919" t="s">
        <v>11466</v>
      </c>
      <c r="M3919" t="s">
        <v>11467</v>
      </c>
      <c r="N3919">
        <v>3.2827777770000002</v>
      </c>
      <c r="O3919">
        <v>0</v>
      </c>
      <c r="P3919">
        <v>1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</row>
    <row r="3920" spans="1:31" x14ac:dyDescent="0.25">
      <c r="A3920">
        <v>2420911</v>
      </c>
      <c r="B3920">
        <v>1</v>
      </c>
      <c r="C3920" t="s">
        <v>81</v>
      </c>
      <c r="D3920" t="s">
        <v>112</v>
      </c>
      <c r="E3920" t="s">
        <v>152</v>
      </c>
      <c r="F3920" t="s">
        <v>11468</v>
      </c>
      <c r="G3920" t="s">
        <v>403</v>
      </c>
      <c r="H3920" t="s">
        <v>149</v>
      </c>
      <c r="I3920" t="s">
        <v>136</v>
      </c>
      <c r="J3920" t="s">
        <v>137</v>
      </c>
      <c r="K3920" t="s">
        <v>138</v>
      </c>
      <c r="L3920" t="s">
        <v>11469</v>
      </c>
      <c r="M3920" t="s">
        <v>11470</v>
      </c>
      <c r="N3920">
        <v>4.7966666660000001</v>
      </c>
      <c r="O3920">
        <v>0</v>
      </c>
      <c r="P3920">
        <v>126</v>
      </c>
      <c r="Q3920">
        <v>0</v>
      </c>
      <c r="R3920">
        <v>6</v>
      </c>
      <c r="S3920">
        <v>0</v>
      </c>
      <c r="T3920">
        <v>11</v>
      </c>
      <c r="U3920">
        <v>0</v>
      </c>
      <c r="V3920">
        <v>0</v>
      </c>
      <c r="W3920">
        <v>0</v>
      </c>
      <c r="X3920">
        <v>105.99768244053639</v>
      </c>
      <c r="Y3920">
        <v>0</v>
      </c>
      <c r="Z3920">
        <v>19.801325215999601</v>
      </c>
      <c r="AA3920">
        <v>0</v>
      </c>
      <c r="AB3920">
        <v>12.143784351542102</v>
      </c>
      <c r="AC3920">
        <v>0</v>
      </c>
      <c r="AD3920">
        <v>0</v>
      </c>
      <c r="AE3920">
        <v>137.9427920080781</v>
      </c>
    </row>
    <row r="3921" spans="1:31" x14ac:dyDescent="0.25">
      <c r="A3921">
        <v>2420078</v>
      </c>
      <c r="B3921">
        <v>1</v>
      </c>
      <c r="C3921" t="s">
        <v>81</v>
      </c>
      <c r="D3921" t="s">
        <v>127</v>
      </c>
      <c r="E3921" t="s">
        <v>141</v>
      </c>
      <c r="F3921" t="s">
        <v>1840</v>
      </c>
      <c r="G3921" t="s">
        <v>143</v>
      </c>
      <c r="H3921" t="s">
        <v>135</v>
      </c>
      <c r="I3921" t="s">
        <v>136</v>
      </c>
      <c r="J3921" t="s">
        <v>137</v>
      </c>
      <c r="K3921" t="s">
        <v>138</v>
      </c>
      <c r="L3921" t="s">
        <v>11471</v>
      </c>
      <c r="M3921" t="s">
        <v>11472</v>
      </c>
      <c r="N3921">
        <v>0.83972222200000002</v>
      </c>
      <c r="O3921">
        <v>4</v>
      </c>
      <c r="P3921">
        <v>76</v>
      </c>
      <c r="Q3921">
        <v>98</v>
      </c>
      <c r="R3921">
        <v>101</v>
      </c>
      <c r="S3921">
        <v>2</v>
      </c>
      <c r="T3921">
        <v>8</v>
      </c>
      <c r="U3921">
        <v>0</v>
      </c>
      <c r="V3921">
        <v>0</v>
      </c>
      <c r="W3921">
        <v>0.4881150596242001</v>
      </c>
      <c r="X3921">
        <v>7.5802597014076172</v>
      </c>
      <c r="Y3921">
        <v>8.0215085254939051</v>
      </c>
      <c r="Z3921">
        <v>8.8972279549503988</v>
      </c>
      <c r="AA3921">
        <v>1.3028001769543502</v>
      </c>
      <c r="AB3921">
        <v>0.96278501384270831</v>
      </c>
      <c r="AC3921">
        <v>0</v>
      </c>
      <c r="AD3921">
        <v>0</v>
      </c>
      <c r="AE3921">
        <v>27.252696432273179</v>
      </c>
    </row>
    <row r="3922" spans="1:31" x14ac:dyDescent="0.25">
      <c r="A3922">
        <v>2420742</v>
      </c>
      <c r="B3922">
        <v>1</v>
      </c>
      <c r="C3922" t="s">
        <v>80</v>
      </c>
      <c r="D3922" t="s">
        <v>90</v>
      </c>
      <c r="E3922" t="s">
        <v>146</v>
      </c>
      <c r="F3922" t="s">
        <v>11473</v>
      </c>
      <c r="G3922" t="s">
        <v>282</v>
      </c>
      <c r="H3922" t="s">
        <v>149</v>
      </c>
      <c r="I3922" t="s">
        <v>136</v>
      </c>
      <c r="J3922" t="s">
        <v>137</v>
      </c>
      <c r="K3922" t="s">
        <v>138</v>
      </c>
      <c r="L3922" t="s">
        <v>11474</v>
      </c>
      <c r="M3922" t="s">
        <v>11475</v>
      </c>
      <c r="N3922">
        <v>2.2288888880000002</v>
      </c>
      <c r="O3922">
        <v>0</v>
      </c>
      <c r="P3922">
        <v>6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3.1590150622693578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3.1590150622693578</v>
      </c>
    </row>
    <row r="3923" spans="1:31" x14ac:dyDescent="0.25">
      <c r="A3923">
        <v>2420247</v>
      </c>
      <c r="B3923">
        <v>1</v>
      </c>
      <c r="C3923" t="s">
        <v>80</v>
      </c>
      <c r="D3923" t="s">
        <v>103</v>
      </c>
      <c r="E3923" t="s">
        <v>141</v>
      </c>
      <c r="F3923" t="s">
        <v>11476</v>
      </c>
      <c r="G3923" t="s">
        <v>143</v>
      </c>
      <c r="H3923" t="s">
        <v>135</v>
      </c>
      <c r="I3923" t="s">
        <v>136</v>
      </c>
      <c r="J3923" t="s">
        <v>137</v>
      </c>
      <c r="K3923" t="s">
        <v>138</v>
      </c>
      <c r="L3923" t="s">
        <v>11477</v>
      </c>
      <c r="M3923" t="s">
        <v>11478</v>
      </c>
      <c r="N3923">
        <v>1.6019444439999999</v>
      </c>
      <c r="O3923">
        <v>0</v>
      </c>
      <c r="P3923">
        <v>0</v>
      </c>
      <c r="Q3923">
        <v>0</v>
      </c>
      <c r="R3923">
        <v>0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2.5172246569792613</v>
      </c>
      <c r="AB3923">
        <v>0</v>
      </c>
      <c r="AC3923">
        <v>0</v>
      </c>
      <c r="AD3923">
        <v>0</v>
      </c>
      <c r="AE3923">
        <v>2.5172246569792613</v>
      </c>
    </row>
    <row r="3924" spans="1:31" x14ac:dyDescent="0.25">
      <c r="A3924">
        <v>2420579</v>
      </c>
      <c r="B3924">
        <v>1</v>
      </c>
      <c r="C3924" t="s">
        <v>80</v>
      </c>
      <c r="D3924" t="s">
        <v>82</v>
      </c>
      <c r="E3924" t="s">
        <v>146</v>
      </c>
      <c r="F3924" t="s">
        <v>11479</v>
      </c>
      <c r="G3924" t="s">
        <v>296</v>
      </c>
      <c r="H3924" t="s">
        <v>149</v>
      </c>
      <c r="I3924" t="s">
        <v>136</v>
      </c>
      <c r="J3924" t="s">
        <v>137</v>
      </c>
      <c r="K3924" t="s">
        <v>138</v>
      </c>
      <c r="L3924" t="s">
        <v>11480</v>
      </c>
      <c r="M3924" t="s">
        <v>11481</v>
      </c>
      <c r="N3924">
        <v>1.640833333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0.2676189554865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0.2676189554865</v>
      </c>
    </row>
    <row r="3925" spans="1:31" x14ac:dyDescent="0.25">
      <c r="A3925">
        <v>2420224</v>
      </c>
      <c r="B3925">
        <v>1</v>
      </c>
      <c r="C3925" t="s">
        <v>80</v>
      </c>
      <c r="D3925" t="s">
        <v>92</v>
      </c>
      <c r="E3925" t="s">
        <v>174</v>
      </c>
      <c r="F3925" t="s">
        <v>11482</v>
      </c>
      <c r="G3925" t="s">
        <v>158</v>
      </c>
      <c r="H3925" t="s">
        <v>135</v>
      </c>
      <c r="I3925" t="s">
        <v>136</v>
      </c>
      <c r="J3925" t="s">
        <v>137</v>
      </c>
      <c r="K3925" t="s">
        <v>159</v>
      </c>
      <c r="L3925" t="s">
        <v>11483</v>
      </c>
      <c r="M3925" t="s">
        <v>11484</v>
      </c>
      <c r="N3925">
        <v>0.4</v>
      </c>
      <c r="O3925">
        <v>0</v>
      </c>
      <c r="P3925">
        <v>2908</v>
      </c>
      <c r="Q3925">
        <v>1</v>
      </c>
      <c r="R3925">
        <v>129</v>
      </c>
      <c r="S3925">
        <v>7</v>
      </c>
      <c r="T3925">
        <v>484</v>
      </c>
      <c r="U3925">
        <v>0</v>
      </c>
      <c r="V3925">
        <v>0</v>
      </c>
      <c r="W3925">
        <v>0</v>
      </c>
      <c r="X3925">
        <v>276.52218921973025</v>
      </c>
      <c r="Y3925">
        <v>8.519466240000001E-2</v>
      </c>
      <c r="Z3925">
        <v>6.5695912859120007</v>
      </c>
      <c r="AA3925">
        <v>130.77751442226801</v>
      </c>
      <c r="AB3925">
        <v>209.66810607694737</v>
      </c>
      <c r="AC3925">
        <v>0</v>
      </c>
      <c r="AD3925">
        <v>0</v>
      </c>
      <c r="AE3925">
        <v>623.62259566725766</v>
      </c>
    </row>
    <row r="3926" spans="1:31" x14ac:dyDescent="0.25">
      <c r="A3926">
        <v>2420101</v>
      </c>
      <c r="B3926">
        <v>1</v>
      </c>
      <c r="C3926" t="s">
        <v>80</v>
      </c>
      <c r="D3926" t="s">
        <v>101</v>
      </c>
      <c r="E3926" t="s">
        <v>146</v>
      </c>
      <c r="F3926" t="s">
        <v>11485</v>
      </c>
      <c r="G3926" t="s">
        <v>148</v>
      </c>
      <c r="H3926" t="s">
        <v>149</v>
      </c>
      <c r="I3926" t="s">
        <v>136</v>
      </c>
      <c r="J3926" t="s">
        <v>137</v>
      </c>
      <c r="K3926" t="s">
        <v>138</v>
      </c>
      <c r="L3926" t="s">
        <v>11486</v>
      </c>
      <c r="M3926" t="s">
        <v>11487</v>
      </c>
      <c r="N3926">
        <v>3.1411111109999998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0.67468637351706662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0.67468637351706662</v>
      </c>
    </row>
    <row r="3927" spans="1:31" x14ac:dyDescent="0.25">
      <c r="A3927">
        <v>2420241</v>
      </c>
      <c r="B3927">
        <v>1</v>
      </c>
      <c r="C3927" t="s">
        <v>80</v>
      </c>
      <c r="D3927" t="s">
        <v>98</v>
      </c>
      <c r="E3927" t="s">
        <v>152</v>
      </c>
      <c r="F3927" t="s">
        <v>11488</v>
      </c>
      <c r="G3927" t="s">
        <v>154</v>
      </c>
      <c r="H3927" t="s">
        <v>149</v>
      </c>
      <c r="I3927" t="s">
        <v>136</v>
      </c>
      <c r="J3927" t="s">
        <v>137</v>
      </c>
      <c r="K3927" t="s">
        <v>138</v>
      </c>
      <c r="L3927" t="s">
        <v>11489</v>
      </c>
      <c r="M3927" t="s">
        <v>11490</v>
      </c>
      <c r="N3927">
        <v>1.298888888</v>
      </c>
      <c r="O3927">
        <v>0</v>
      </c>
      <c r="P3927">
        <v>42</v>
      </c>
      <c r="Q3927">
        <v>0</v>
      </c>
      <c r="R3927">
        <v>0</v>
      </c>
      <c r="S3927">
        <v>0</v>
      </c>
      <c r="T3927">
        <v>5</v>
      </c>
      <c r="U3927">
        <v>0</v>
      </c>
      <c r="V3927">
        <v>0</v>
      </c>
      <c r="W3927">
        <v>0</v>
      </c>
      <c r="X3927">
        <v>12.317835372459376</v>
      </c>
      <c r="Y3927">
        <v>0</v>
      </c>
      <c r="Z3927">
        <v>0</v>
      </c>
      <c r="AA3927">
        <v>0</v>
      </c>
      <c r="AB3927">
        <v>4.4876566845275985</v>
      </c>
      <c r="AC3927">
        <v>0</v>
      </c>
      <c r="AD3927">
        <v>0</v>
      </c>
      <c r="AE3927">
        <v>16.805492056986974</v>
      </c>
    </row>
    <row r="3928" spans="1:31" x14ac:dyDescent="0.25">
      <c r="A3928">
        <v>2419955</v>
      </c>
      <c r="B3928">
        <v>1</v>
      </c>
      <c r="C3928" t="s">
        <v>80</v>
      </c>
      <c r="D3928" t="s">
        <v>101</v>
      </c>
      <c r="E3928" t="s">
        <v>132</v>
      </c>
      <c r="F3928" t="s">
        <v>11491</v>
      </c>
      <c r="G3928" t="s">
        <v>215</v>
      </c>
      <c r="H3928" t="s">
        <v>135</v>
      </c>
      <c r="I3928" t="s">
        <v>136</v>
      </c>
      <c r="J3928" t="s">
        <v>137</v>
      </c>
      <c r="K3928" t="s">
        <v>138</v>
      </c>
      <c r="L3928" t="s">
        <v>11492</v>
      </c>
      <c r="M3928" t="s">
        <v>11493</v>
      </c>
      <c r="N3928">
        <v>9.1055555550000005</v>
      </c>
      <c r="O3928">
        <v>0</v>
      </c>
      <c r="P3928">
        <v>170</v>
      </c>
      <c r="Q3928">
        <v>0</v>
      </c>
      <c r="R3928">
        <v>1</v>
      </c>
      <c r="S3928">
        <v>0</v>
      </c>
      <c r="T3928">
        <v>55</v>
      </c>
      <c r="U3928">
        <v>0</v>
      </c>
      <c r="V3928">
        <v>0</v>
      </c>
      <c r="W3928">
        <v>0</v>
      </c>
      <c r="X3928">
        <v>459.74998465004307</v>
      </c>
      <c r="Y3928">
        <v>0</v>
      </c>
      <c r="Z3928">
        <v>3.2058118327415004</v>
      </c>
      <c r="AA3928">
        <v>0</v>
      </c>
      <c r="AB3928">
        <v>343.94877437665934</v>
      </c>
      <c r="AC3928">
        <v>0</v>
      </c>
      <c r="AD3928">
        <v>0</v>
      </c>
      <c r="AE3928">
        <v>806.90457085944399</v>
      </c>
    </row>
    <row r="3929" spans="1:31" x14ac:dyDescent="0.25">
      <c r="A3929">
        <v>2420951</v>
      </c>
      <c r="B3929">
        <v>1</v>
      </c>
      <c r="C3929" t="s">
        <v>81</v>
      </c>
      <c r="D3929" t="s">
        <v>128</v>
      </c>
      <c r="E3929" t="s">
        <v>162</v>
      </c>
      <c r="F3929" t="s">
        <v>11494</v>
      </c>
      <c r="G3929" t="s">
        <v>164</v>
      </c>
      <c r="H3929" t="s">
        <v>149</v>
      </c>
      <c r="I3929" t="s">
        <v>136</v>
      </c>
      <c r="J3929" t="s">
        <v>137</v>
      </c>
      <c r="K3929" t="s">
        <v>138</v>
      </c>
      <c r="L3929" t="s">
        <v>11495</v>
      </c>
      <c r="M3929" t="s">
        <v>11496</v>
      </c>
      <c r="N3929">
        <v>3.9447222219999998</v>
      </c>
      <c r="O3929">
        <v>0</v>
      </c>
      <c r="P3929">
        <v>68</v>
      </c>
      <c r="Q3929">
        <v>0</v>
      </c>
      <c r="R3929">
        <v>0</v>
      </c>
      <c r="S3929">
        <v>0</v>
      </c>
      <c r="T3929">
        <v>4</v>
      </c>
      <c r="U3929">
        <v>0</v>
      </c>
      <c r="V3929">
        <v>0</v>
      </c>
      <c r="W3929">
        <v>0</v>
      </c>
      <c r="X3929">
        <v>84.173509230036998</v>
      </c>
      <c r="Y3929">
        <v>0</v>
      </c>
      <c r="Z3929">
        <v>0</v>
      </c>
      <c r="AA3929">
        <v>0</v>
      </c>
      <c r="AB3929">
        <v>26.171192927284878</v>
      </c>
      <c r="AC3929">
        <v>0</v>
      </c>
      <c r="AD3929">
        <v>0</v>
      </c>
      <c r="AE3929">
        <v>110.34470215732188</v>
      </c>
    </row>
    <row r="3930" spans="1:31" x14ac:dyDescent="0.25">
      <c r="A3930">
        <v>2420596</v>
      </c>
      <c r="B3930">
        <v>1</v>
      </c>
      <c r="C3930" t="s">
        <v>80</v>
      </c>
      <c r="D3930" t="s">
        <v>94</v>
      </c>
      <c r="E3930" t="s">
        <v>162</v>
      </c>
      <c r="F3930" t="s">
        <v>11497</v>
      </c>
      <c r="G3930" t="s">
        <v>593</v>
      </c>
      <c r="H3930" t="s">
        <v>149</v>
      </c>
      <c r="I3930" t="s">
        <v>136</v>
      </c>
      <c r="J3930" t="s">
        <v>137</v>
      </c>
      <c r="K3930" t="s">
        <v>138</v>
      </c>
      <c r="L3930" t="s">
        <v>11498</v>
      </c>
      <c r="M3930" t="s">
        <v>11499</v>
      </c>
      <c r="N3930">
        <v>8.9741666660000003</v>
      </c>
      <c r="O3930">
        <v>0</v>
      </c>
      <c r="P3930">
        <v>137</v>
      </c>
      <c r="Q3930">
        <v>0</v>
      </c>
      <c r="R3930">
        <v>0</v>
      </c>
      <c r="S3930">
        <v>0</v>
      </c>
      <c r="T3930">
        <v>6</v>
      </c>
      <c r="U3930">
        <v>0</v>
      </c>
      <c r="V3930">
        <v>0</v>
      </c>
      <c r="W3930">
        <v>0</v>
      </c>
      <c r="X3930">
        <v>251.17604289744028</v>
      </c>
      <c r="Y3930">
        <v>0</v>
      </c>
      <c r="Z3930">
        <v>0</v>
      </c>
      <c r="AA3930">
        <v>0</v>
      </c>
      <c r="AB3930">
        <v>49.846707664404761</v>
      </c>
      <c r="AC3930">
        <v>0</v>
      </c>
      <c r="AD3930">
        <v>0</v>
      </c>
      <c r="AE3930">
        <v>301.02275056184504</v>
      </c>
    </row>
    <row r="3931" spans="1:31" x14ac:dyDescent="0.25">
      <c r="A3931">
        <v>2420393</v>
      </c>
      <c r="B3931">
        <v>1</v>
      </c>
      <c r="C3931" t="s">
        <v>81</v>
      </c>
      <c r="D3931" t="s">
        <v>112</v>
      </c>
      <c r="E3931" t="s">
        <v>146</v>
      </c>
      <c r="F3931" t="s">
        <v>11500</v>
      </c>
      <c r="G3931" t="s">
        <v>148</v>
      </c>
      <c r="H3931" t="s">
        <v>149</v>
      </c>
      <c r="I3931" t="s">
        <v>136</v>
      </c>
      <c r="J3931" t="s">
        <v>137</v>
      </c>
      <c r="K3931" t="s">
        <v>138</v>
      </c>
      <c r="L3931" t="s">
        <v>11501</v>
      </c>
      <c r="M3931" t="s">
        <v>11502</v>
      </c>
      <c r="N3931">
        <v>1.9502777769999999</v>
      </c>
      <c r="O3931">
        <v>0</v>
      </c>
      <c r="P3931">
        <v>4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0.31288967245330002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0.31288967245330002</v>
      </c>
    </row>
    <row r="3932" spans="1:31" x14ac:dyDescent="0.25">
      <c r="A3932">
        <v>2420997</v>
      </c>
      <c r="B3932">
        <v>1</v>
      </c>
      <c r="C3932" t="s">
        <v>80</v>
      </c>
      <c r="D3932" t="s">
        <v>85</v>
      </c>
      <c r="E3932" t="s">
        <v>146</v>
      </c>
      <c r="F3932" t="s">
        <v>11321</v>
      </c>
      <c r="G3932" t="s">
        <v>199</v>
      </c>
      <c r="H3932" t="s">
        <v>149</v>
      </c>
      <c r="I3932" t="s">
        <v>136</v>
      </c>
      <c r="J3932" t="s">
        <v>137</v>
      </c>
      <c r="K3932" t="s">
        <v>138</v>
      </c>
      <c r="L3932" t="s">
        <v>11503</v>
      </c>
      <c r="M3932" t="s">
        <v>11504</v>
      </c>
      <c r="N3932">
        <v>0.903888888</v>
      </c>
      <c r="O3932">
        <v>0</v>
      </c>
      <c r="P3932">
        <v>5</v>
      </c>
      <c r="Q3932">
        <v>0</v>
      </c>
      <c r="R3932">
        <v>0</v>
      </c>
      <c r="S3932">
        <v>0</v>
      </c>
      <c r="T3932">
        <v>1</v>
      </c>
      <c r="U3932">
        <v>0</v>
      </c>
      <c r="V3932">
        <v>0</v>
      </c>
      <c r="W3932">
        <v>0</v>
      </c>
      <c r="X3932">
        <v>0.74659613275034997</v>
      </c>
      <c r="Y3932">
        <v>0</v>
      </c>
      <c r="Z3932">
        <v>0</v>
      </c>
      <c r="AA3932">
        <v>0</v>
      </c>
      <c r="AB3932">
        <v>0.34273899623339998</v>
      </c>
      <c r="AC3932">
        <v>0</v>
      </c>
      <c r="AD3932">
        <v>0</v>
      </c>
      <c r="AE3932">
        <v>1.0893351289837501</v>
      </c>
    </row>
    <row r="3933" spans="1:31" x14ac:dyDescent="0.25">
      <c r="A3933">
        <v>2420310</v>
      </c>
      <c r="B3933">
        <v>1</v>
      </c>
      <c r="C3933" t="s">
        <v>81</v>
      </c>
      <c r="D3933" t="s">
        <v>112</v>
      </c>
      <c r="E3933" t="s">
        <v>174</v>
      </c>
      <c r="F3933" t="s">
        <v>2877</v>
      </c>
      <c r="G3933" t="s">
        <v>143</v>
      </c>
      <c r="H3933" t="s">
        <v>135</v>
      </c>
      <c r="I3933" t="s">
        <v>136</v>
      </c>
      <c r="J3933" t="s">
        <v>137</v>
      </c>
      <c r="K3933" t="s">
        <v>138</v>
      </c>
      <c r="L3933" t="s">
        <v>11505</v>
      </c>
      <c r="M3933" t="s">
        <v>11506</v>
      </c>
      <c r="N3933">
        <v>0.53194444399999996</v>
      </c>
      <c r="O3933">
        <v>1</v>
      </c>
      <c r="P3933">
        <v>3</v>
      </c>
      <c r="Q3933">
        <v>13</v>
      </c>
      <c r="R3933">
        <v>71</v>
      </c>
      <c r="S3933">
        <v>5</v>
      </c>
      <c r="T3933">
        <v>7</v>
      </c>
      <c r="U3933">
        <v>0</v>
      </c>
      <c r="V3933">
        <v>0</v>
      </c>
      <c r="W3933">
        <v>0.11680754677541669</v>
      </c>
      <c r="X3933">
        <v>0.30920978509133334</v>
      </c>
      <c r="Y3933">
        <v>187.80099983433655</v>
      </c>
      <c r="Z3933">
        <v>9.5785319790807559</v>
      </c>
      <c r="AA3933">
        <v>4.0644020996980004</v>
      </c>
      <c r="AB3933">
        <v>4.9507547998817216</v>
      </c>
      <c r="AC3933">
        <v>0</v>
      </c>
      <c r="AD3933">
        <v>0</v>
      </c>
      <c r="AE3933">
        <v>206.82070604486381</v>
      </c>
    </row>
    <row r="3934" spans="1:31" x14ac:dyDescent="0.25">
      <c r="A3934">
        <v>2420450</v>
      </c>
      <c r="B3934">
        <v>1</v>
      </c>
      <c r="C3934" t="s">
        <v>80</v>
      </c>
      <c r="D3934" t="s">
        <v>94</v>
      </c>
      <c r="E3934" t="s">
        <v>241</v>
      </c>
      <c r="F3934" t="s">
        <v>11507</v>
      </c>
      <c r="G3934" t="s">
        <v>143</v>
      </c>
      <c r="H3934" t="s">
        <v>135</v>
      </c>
      <c r="I3934" t="s">
        <v>136</v>
      </c>
      <c r="J3934" t="s">
        <v>137</v>
      </c>
      <c r="K3934" t="s">
        <v>138</v>
      </c>
      <c r="L3934" t="s">
        <v>11508</v>
      </c>
      <c r="M3934" t="s">
        <v>11509</v>
      </c>
      <c r="N3934">
        <v>0.27805555500000001</v>
      </c>
      <c r="O3934">
        <v>2</v>
      </c>
      <c r="P3934">
        <v>2259</v>
      </c>
      <c r="Q3934">
        <v>112</v>
      </c>
      <c r="R3934">
        <v>604</v>
      </c>
      <c r="S3934">
        <v>46</v>
      </c>
      <c r="T3934">
        <v>331</v>
      </c>
      <c r="U3934">
        <v>17</v>
      </c>
      <c r="V3934">
        <v>0</v>
      </c>
      <c r="W3934">
        <v>0.93457637286346684</v>
      </c>
      <c r="X3934">
        <v>123.94226345338356</v>
      </c>
      <c r="Y3934">
        <v>9.7663927869508012</v>
      </c>
      <c r="Z3934">
        <v>12.724277558186637</v>
      </c>
      <c r="AA3934">
        <v>74.311959163975814</v>
      </c>
      <c r="AB3934">
        <v>57.579197994718378</v>
      </c>
      <c r="AC3934">
        <v>1146.9197469469075</v>
      </c>
      <c r="AD3934">
        <v>0</v>
      </c>
      <c r="AE3934">
        <v>1426.1784142769861</v>
      </c>
    </row>
    <row r="3935" spans="1:31" x14ac:dyDescent="0.25">
      <c r="A3935">
        <v>2420848</v>
      </c>
      <c r="B3935">
        <v>1</v>
      </c>
      <c r="C3935" t="s">
        <v>80</v>
      </c>
      <c r="D3935" t="s">
        <v>99</v>
      </c>
      <c r="E3935" t="s">
        <v>162</v>
      </c>
      <c r="F3935" t="s">
        <v>11510</v>
      </c>
      <c r="G3935" t="s">
        <v>228</v>
      </c>
      <c r="H3935" t="s">
        <v>149</v>
      </c>
      <c r="I3935" t="s">
        <v>136</v>
      </c>
      <c r="J3935" t="s">
        <v>137</v>
      </c>
      <c r="K3935" t="s">
        <v>138</v>
      </c>
      <c r="L3935" t="s">
        <v>11511</v>
      </c>
      <c r="M3935" t="s">
        <v>11512</v>
      </c>
      <c r="N3935">
        <v>4.3544444440000003</v>
      </c>
      <c r="O3935">
        <v>0</v>
      </c>
      <c r="P3935">
        <v>23</v>
      </c>
      <c r="Q3935">
        <v>0</v>
      </c>
      <c r="R3935">
        <v>1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9.4550152669158383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9.4550152669158383</v>
      </c>
    </row>
    <row r="3936" spans="1:31" x14ac:dyDescent="0.25">
      <c r="A3936">
        <v>2420164</v>
      </c>
      <c r="B3936">
        <v>1</v>
      </c>
      <c r="C3936" t="s">
        <v>80</v>
      </c>
      <c r="D3936" t="s">
        <v>105</v>
      </c>
      <c r="E3936" t="s">
        <v>146</v>
      </c>
      <c r="F3936" t="s">
        <v>11513</v>
      </c>
      <c r="G3936" t="s">
        <v>148</v>
      </c>
      <c r="H3936" t="s">
        <v>149</v>
      </c>
      <c r="I3936" t="s">
        <v>136</v>
      </c>
      <c r="J3936" t="s">
        <v>137</v>
      </c>
      <c r="K3936" t="s">
        <v>138</v>
      </c>
      <c r="L3936" t="s">
        <v>11514</v>
      </c>
      <c r="M3936" t="s">
        <v>11515</v>
      </c>
      <c r="N3936">
        <v>4.5380555549999997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1.1261887921950751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1.1261887921950751</v>
      </c>
    </row>
    <row r="3937" spans="1:31" x14ac:dyDescent="0.25">
      <c r="A3937">
        <v>2420539</v>
      </c>
      <c r="B3937">
        <v>1</v>
      </c>
      <c r="C3937" t="s">
        <v>81</v>
      </c>
      <c r="D3937" t="s">
        <v>112</v>
      </c>
      <c r="E3937" t="s">
        <v>132</v>
      </c>
      <c r="F3937" t="s">
        <v>11516</v>
      </c>
      <c r="G3937" t="s">
        <v>143</v>
      </c>
      <c r="H3937" t="s">
        <v>135</v>
      </c>
      <c r="I3937" t="s">
        <v>136</v>
      </c>
      <c r="J3937" t="s">
        <v>137</v>
      </c>
      <c r="K3937" t="s">
        <v>138</v>
      </c>
      <c r="L3937" t="s">
        <v>11517</v>
      </c>
      <c r="M3937" t="s">
        <v>11518</v>
      </c>
      <c r="N3937">
        <v>0.53472222199999997</v>
      </c>
      <c r="O3937">
        <v>0</v>
      </c>
      <c r="P3937">
        <v>235</v>
      </c>
      <c r="Q3937">
        <v>0</v>
      </c>
      <c r="R3937">
        <v>98</v>
      </c>
      <c r="S3937">
        <v>1</v>
      </c>
      <c r="T3937">
        <v>22</v>
      </c>
      <c r="U3937">
        <v>0</v>
      </c>
      <c r="V3937">
        <v>0</v>
      </c>
      <c r="W3937">
        <v>0</v>
      </c>
      <c r="X3937">
        <v>22.97414813779557</v>
      </c>
      <c r="Y3937">
        <v>0</v>
      </c>
      <c r="Z3937">
        <v>1.7022304558594807</v>
      </c>
      <c r="AA3937">
        <v>5.8326440886339084</v>
      </c>
      <c r="AB3937">
        <v>8.5578293915468464</v>
      </c>
      <c r="AC3937">
        <v>0</v>
      </c>
      <c r="AD3937">
        <v>0</v>
      </c>
      <c r="AE3937">
        <v>39.066852073835804</v>
      </c>
    </row>
    <row r="3938" spans="1:31" x14ac:dyDescent="0.25">
      <c r="A3938">
        <v>2420805</v>
      </c>
      <c r="B3938">
        <v>1</v>
      </c>
      <c r="C3938" t="s">
        <v>80</v>
      </c>
      <c r="D3938" t="s">
        <v>84</v>
      </c>
      <c r="E3938" t="s">
        <v>146</v>
      </c>
      <c r="F3938" t="s">
        <v>6521</v>
      </c>
      <c r="G3938" t="s">
        <v>168</v>
      </c>
      <c r="H3938" t="s">
        <v>149</v>
      </c>
      <c r="I3938" t="s">
        <v>136</v>
      </c>
      <c r="J3938" t="s">
        <v>3</v>
      </c>
      <c r="K3938" t="s">
        <v>138</v>
      </c>
      <c r="L3938" t="s">
        <v>11519</v>
      </c>
      <c r="M3938" t="s">
        <v>11520</v>
      </c>
      <c r="N3938">
        <v>1.3477777769999999</v>
      </c>
      <c r="O3938">
        <v>0</v>
      </c>
      <c r="P3938">
        <v>5</v>
      </c>
      <c r="Q3938">
        <v>0</v>
      </c>
      <c r="R3938">
        <v>0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1.8176037480960003</v>
      </c>
      <c r="Y3938">
        <v>0</v>
      </c>
      <c r="Z3938">
        <v>0</v>
      </c>
      <c r="AA3938">
        <v>0</v>
      </c>
      <c r="AB3938">
        <v>0.46341311409002506</v>
      </c>
      <c r="AC3938">
        <v>0</v>
      </c>
      <c r="AD3938">
        <v>0</v>
      </c>
      <c r="AE3938">
        <v>2.2810168621860254</v>
      </c>
    </row>
    <row r="3939" spans="1:31" x14ac:dyDescent="0.25">
      <c r="A3939">
        <v>2420513</v>
      </c>
      <c r="B3939">
        <v>1</v>
      </c>
      <c r="C3939" t="s">
        <v>80</v>
      </c>
      <c r="D3939" t="s">
        <v>106</v>
      </c>
      <c r="E3939" t="s">
        <v>152</v>
      </c>
      <c r="F3939" t="s">
        <v>11521</v>
      </c>
      <c r="G3939" t="s">
        <v>11522</v>
      </c>
      <c r="H3939" t="s">
        <v>149</v>
      </c>
      <c r="I3939" t="s">
        <v>136</v>
      </c>
      <c r="J3939" t="s">
        <v>137</v>
      </c>
      <c r="K3939" t="s">
        <v>138</v>
      </c>
      <c r="L3939" t="s">
        <v>11523</v>
      </c>
      <c r="M3939" t="s">
        <v>11524</v>
      </c>
      <c r="N3939">
        <v>1.997777777</v>
      </c>
      <c r="O3939">
        <v>0</v>
      </c>
      <c r="P3939">
        <v>0</v>
      </c>
      <c r="Q3939">
        <v>0</v>
      </c>
      <c r="R3939">
        <v>1</v>
      </c>
      <c r="S3939">
        <v>0</v>
      </c>
      <c r="T3939">
        <v>2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7.588940427596734</v>
      </c>
      <c r="AC3939">
        <v>0</v>
      </c>
      <c r="AD3939">
        <v>0</v>
      </c>
      <c r="AE3939">
        <v>7.588940427596734</v>
      </c>
    </row>
    <row r="3940" spans="1:31" x14ac:dyDescent="0.25">
      <c r="A3940">
        <v>2419972</v>
      </c>
      <c r="B3940">
        <v>1</v>
      </c>
      <c r="C3940" t="s">
        <v>80</v>
      </c>
      <c r="D3940" t="s">
        <v>94</v>
      </c>
      <c r="E3940" t="s">
        <v>141</v>
      </c>
      <c r="F3940" t="s">
        <v>3245</v>
      </c>
      <c r="G3940" t="s">
        <v>143</v>
      </c>
      <c r="H3940" t="s">
        <v>135</v>
      </c>
      <c r="I3940" t="s">
        <v>136</v>
      </c>
      <c r="J3940" t="s">
        <v>137</v>
      </c>
      <c r="K3940" t="s">
        <v>138</v>
      </c>
      <c r="L3940" t="s">
        <v>11525</v>
      </c>
      <c r="M3940" t="s">
        <v>11526</v>
      </c>
      <c r="N3940">
        <v>0.53222222200000002</v>
      </c>
      <c r="O3940">
        <v>0</v>
      </c>
      <c r="P3940">
        <v>326</v>
      </c>
      <c r="Q3940">
        <v>0</v>
      </c>
      <c r="R3940">
        <v>1</v>
      </c>
      <c r="S3940">
        <v>8</v>
      </c>
      <c r="T3940">
        <v>12</v>
      </c>
      <c r="U3940">
        <v>1</v>
      </c>
      <c r="V3940">
        <v>0</v>
      </c>
      <c r="W3940">
        <v>0</v>
      </c>
      <c r="X3940">
        <v>12.83739589983929</v>
      </c>
      <c r="Y3940">
        <v>0</v>
      </c>
      <c r="Z3940">
        <v>8.7485913654000005E-2</v>
      </c>
      <c r="AA3940">
        <v>4.3610782719580437</v>
      </c>
      <c r="AB3940">
        <v>1.5655623796357334</v>
      </c>
      <c r="AC3940">
        <v>15.239566234440003</v>
      </c>
      <c r="AD3940">
        <v>0</v>
      </c>
      <c r="AE3940">
        <v>34.09108869952707</v>
      </c>
    </row>
    <row r="3941" spans="1:31" x14ac:dyDescent="0.25">
      <c r="A3941">
        <v>2419992</v>
      </c>
      <c r="B3941">
        <v>1</v>
      </c>
      <c r="C3941" t="s">
        <v>80</v>
      </c>
      <c r="D3941" t="s">
        <v>94</v>
      </c>
      <c r="E3941" t="s">
        <v>162</v>
      </c>
      <c r="F3941" t="s">
        <v>11527</v>
      </c>
      <c r="G3941" t="s">
        <v>164</v>
      </c>
      <c r="H3941" t="s">
        <v>149</v>
      </c>
      <c r="I3941" t="s">
        <v>136</v>
      </c>
      <c r="J3941" t="s">
        <v>137</v>
      </c>
      <c r="K3941" t="s">
        <v>138</v>
      </c>
      <c r="L3941" t="s">
        <v>11528</v>
      </c>
      <c r="M3941" t="s">
        <v>11529</v>
      </c>
      <c r="N3941">
        <v>1.263055555</v>
      </c>
      <c r="O3941">
        <v>0</v>
      </c>
      <c r="P3941">
        <v>33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8.3331527109726746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8.3331527109726746</v>
      </c>
    </row>
    <row r="3942" spans="1:31" x14ac:dyDescent="0.25">
      <c r="A3942">
        <v>2421011</v>
      </c>
      <c r="B3942">
        <v>1</v>
      </c>
      <c r="C3942" t="s">
        <v>80</v>
      </c>
      <c r="D3942" t="s">
        <v>90</v>
      </c>
      <c r="E3942" t="s">
        <v>162</v>
      </c>
      <c r="F3942" t="s">
        <v>11530</v>
      </c>
      <c r="G3942" t="s">
        <v>1751</v>
      </c>
      <c r="H3942" t="s">
        <v>149</v>
      </c>
      <c r="I3942" t="s">
        <v>136</v>
      </c>
      <c r="J3942" t="s">
        <v>137</v>
      </c>
      <c r="K3942" t="s">
        <v>138</v>
      </c>
      <c r="L3942" t="s">
        <v>11531</v>
      </c>
      <c r="M3942" t="s">
        <v>11532</v>
      </c>
      <c r="N3942">
        <v>1.429166666</v>
      </c>
      <c r="O3942">
        <v>0</v>
      </c>
      <c r="P3942">
        <v>168</v>
      </c>
      <c r="Q3942">
        <v>0</v>
      </c>
      <c r="R3942">
        <v>0</v>
      </c>
      <c r="S3942">
        <v>0</v>
      </c>
      <c r="T3942">
        <v>6</v>
      </c>
      <c r="U3942">
        <v>0</v>
      </c>
      <c r="V3942">
        <v>0</v>
      </c>
      <c r="W3942">
        <v>0</v>
      </c>
      <c r="X3942">
        <v>71.812520402048563</v>
      </c>
      <c r="Y3942">
        <v>0</v>
      </c>
      <c r="Z3942">
        <v>0</v>
      </c>
      <c r="AA3942">
        <v>0</v>
      </c>
      <c r="AB3942">
        <v>1.15943926604015</v>
      </c>
      <c r="AC3942">
        <v>0</v>
      </c>
      <c r="AD3942">
        <v>0</v>
      </c>
      <c r="AE3942">
        <v>72.971959668088715</v>
      </c>
    </row>
    <row r="3943" spans="1:31" x14ac:dyDescent="0.25">
      <c r="A3943">
        <v>2419929</v>
      </c>
      <c r="B3943">
        <v>1</v>
      </c>
      <c r="C3943" t="s">
        <v>80</v>
      </c>
      <c r="D3943" t="s">
        <v>95</v>
      </c>
      <c r="E3943" t="s">
        <v>241</v>
      </c>
      <c r="F3943" t="s">
        <v>11533</v>
      </c>
      <c r="G3943" t="s">
        <v>143</v>
      </c>
      <c r="H3943" t="s">
        <v>135</v>
      </c>
      <c r="I3943" t="s">
        <v>136</v>
      </c>
      <c r="J3943" t="s">
        <v>137</v>
      </c>
      <c r="K3943" t="s">
        <v>138</v>
      </c>
      <c r="L3943" t="s">
        <v>11534</v>
      </c>
      <c r="M3943" t="s">
        <v>11535</v>
      </c>
      <c r="N3943">
        <v>0.73499999999999999</v>
      </c>
      <c r="O3943">
        <v>0</v>
      </c>
      <c r="P3943">
        <v>7783</v>
      </c>
      <c r="Q3943">
        <v>0</v>
      </c>
      <c r="R3943">
        <v>1</v>
      </c>
      <c r="S3943">
        <v>3</v>
      </c>
      <c r="T3943">
        <v>1523</v>
      </c>
      <c r="U3943">
        <v>0</v>
      </c>
      <c r="V3943">
        <v>0</v>
      </c>
      <c r="W3943">
        <v>0</v>
      </c>
      <c r="X3943">
        <v>1049.3419787878224</v>
      </c>
      <c r="Y3943">
        <v>0</v>
      </c>
      <c r="Z3943">
        <v>0</v>
      </c>
      <c r="AA3943">
        <v>14.904473363741033</v>
      </c>
      <c r="AB3943">
        <v>628.28691805393555</v>
      </c>
      <c r="AC3943">
        <v>0</v>
      </c>
      <c r="AD3943">
        <v>0</v>
      </c>
      <c r="AE3943">
        <v>1692.5333702054991</v>
      </c>
    </row>
    <row r="3944" spans="1:31" x14ac:dyDescent="0.25">
      <c r="A3944">
        <v>2420035</v>
      </c>
      <c r="B3944">
        <v>1</v>
      </c>
      <c r="C3944" t="s">
        <v>80</v>
      </c>
      <c r="D3944" t="s">
        <v>102</v>
      </c>
      <c r="E3944" t="s">
        <v>152</v>
      </c>
      <c r="F3944" t="s">
        <v>10203</v>
      </c>
      <c r="G3944" t="s">
        <v>164</v>
      </c>
      <c r="H3944" t="s">
        <v>149</v>
      </c>
      <c r="I3944" t="s">
        <v>136</v>
      </c>
      <c r="J3944" t="s">
        <v>137</v>
      </c>
      <c r="K3944" t="s">
        <v>138</v>
      </c>
      <c r="L3944" t="s">
        <v>11536</v>
      </c>
      <c r="M3944" t="s">
        <v>11537</v>
      </c>
      <c r="N3944">
        <v>2.0163888879999998</v>
      </c>
      <c r="O3944">
        <v>0</v>
      </c>
      <c r="P3944">
        <v>4</v>
      </c>
      <c r="Q3944">
        <v>0</v>
      </c>
      <c r="R3944">
        <v>15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3.149038339235128</v>
      </c>
      <c r="AC3944">
        <v>0</v>
      </c>
      <c r="AD3944">
        <v>0</v>
      </c>
      <c r="AE3944">
        <v>3.149038339235128</v>
      </c>
    </row>
    <row r="3945" spans="1:31" x14ac:dyDescent="0.25">
      <c r="A3945">
        <v>2420284</v>
      </c>
      <c r="B3945">
        <v>1</v>
      </c>
      <c r="C3945" t="s">
        <v>80</v>
      </c>
      <c r="D3945" t="s">
        <v>96</v>
      </c>
      <c r="E3945" t="s">
        <v>146</v>
      </c>
      <c r="F3945" t="s">
        <v>11538</v>
      </c>
      <c r="G3945" t="s">
        <v>199</v>
      </c>
      <c r="H3945" t="s">
        <v>149</v>
      </c>
      <c r="I3945" t="s">
        <v>136</v>
      </c>
      <c r="J3945" t="s">
        <v>137</v>
      </c>
      <c r="K3945" t="s">
        <v>138</v>
      </c>
      <c r="L3945" t="s">
        <v>11539</v>
      </c>
      <c r="M3945" t="s">
        <v>11540</v>
      </c>
      <c r="N3945">
        <v>4.9166666660000002</v>
      </c>
      <c r="O3945">
        <v>0</v>
      </c>
      <c r="P3945">
        <v>2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2.8977036702992001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2.8977036702992001</v>
      </c>
    </row>
    <row r="3946" spans="1:31" x14ac:dyDescent="0.25">
      <c r="A3946">
        <v>2420178</v>
      </c>
      <c r="B3946">
        <v>1</v>
      </c>
      <c r="C3946" t="s">
        <v>80</v>
      </c>
      <c r="D3946" t="s">
        <v>99</v>
      </c>
      <c r="E3946" t="s">
        <v>146</v>
      </c>
      <c r="F3946" t="s">
        <v>11541</v>
      </c>
      <c r="G3946" t="s">
        <v>148</v>
      </c>
      <c r="H3946" t="s">
        <v>149</v>
      </c>
      <c r="I3946" t="s">
        <v>136</v>
      </c>
      <c r="J3946" t="s">
        <v>137</v>
      </c>
      <c r="K3946" t="s">
        <v>138</v>
      </c>
      <c r="L3946" t="s">
        <v>11542</v>
      </c>
      <c r="M3946" t="s">
        <v>11543</v>
      </c>
      <c r="N3946">
        <v>0.57944444399999995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0.12555416777866668</v>
      </c>
      <c r="AC3946">
        <v>0</v>
      </c>
      <c r="AD3946">
        <v>0</v>
      </c>
      <c r="AE3946">
        <v>0.12555416777866668</v>
      </c>
    </row>
    <row r="3947" spans="1:31" x14ac:dyDescent="0.25">
      <c r="A3947">
        <v>2420327</v>
      </c>
      <c r="B3947">
        <v>1</v>
      </c>
      <c r="C3947" t="s">
        <v>80</v>
      </c>
      <c r="D3947" t="s">
        <v>105</v>
      </c>
      <c r="E3947" t="s">
        <v>174</v>
      </c>
      <c r="F3947" t="s">
        <v>11544</v>
      </c>
      <c r="G3947" t="s">
        <v>143</v>
      </c>
      <c r="H3947" t="s">
        <v>135</v>
      </c>
      <c r="I3947" t="s">
        <v>136</v>
      </c>
      <c r="J3947" t="s">
        <v>137</v>
      </c>
      <c r="K3947" t="s">
        <v>138</v>
      </c>
      <c r="L3947" t="s">
        <v>11545</v>
      </c>
      <c r="M3947" t="s">
        <v>11546</v>
      </c>
      <c r="N3947">
        <v>0.388055555</v>
      </c>
      <c r="O3947">
        <v>6</v>
      </c>
      <c r="P3947">
        <v>6326</v>
      </c>
      <c r="Q3947">
        <v>7</v>
      </c>
      <c r="R3947">
        <v>19</v>
      </c>
      <c r="S3947">
        <v>32</v>
      </c>
      <c r="T3947">
        <v>551</v>
      </c>
      <c r="U3947">
        <v>5</v>
      </c>
      <c r="V3947">
        <v>0</v>
      </c>
      <c r="W3947">
        <v>3.5185878693672672</v>
      </c>
      <c r="X3947">
        <v>547.97826191619401</v>
      </c>
      <c r="Y3947">
        <v>13.193314548173156</v>
      </c>
      <c r="Z3947">
        <v>1.4121438959203336</v>
      </c>
      <c r="AA3947">
        <v>179.55131907831998</v>
      </c>
      <c r="AB3947">
        <v>259.68796295431008</v>
      </c>
      <c r="AC3947">
        <v>220.07548198360178</v>
      </c>
      <c r="AD3947">
        <v>0</v>
      </c>
      <c r="AE3947">
        <v>1225.4170722458864</v>
      </c>
    </row>
    <row r="3948" spans="1:31" x14ac:dyDescent="0.25">
      <c r="A3948">
        <v>2420576</v>
      </c>
      <c r="B3948">
        <v>1</v>
      </c>
      <c r="C3948" t="s">
        <v>80</v>
      </c>
      <c r="D3948" t="s">
        <v>107</v>
      </c>
      <c r="E3948" t="s">
        <v>146</v>
      </c>
      <c r="F3948" t="s">
        <v>11547</v>
      </c>
      <c r="G3948" t="s">
        <v>148</v>
      </c>
      <c r="H3948" t="s">
        <v>149</v>
      </c>
      <c r="I3948" t="s">
        <v>136</v>
      </c>
      <c r="J3948" t="s">
        <v>137</v>
      </c>
      <c r="K3948" t="s">
        <v>138</v>
      </c>
      <c r="L3948" t="s">
        <v>11548</v>
      </c>
      <c r="M3948" t="s">
        <v>11549</v>
      </c>
      <c r="N3948">
        <v>3.7883333330000002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0.2329889861869667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0.2329889861869667</v>
      </c>
    </row>
    <row r="3949" spans="1:31" x14ac:dyDescent="0.25">
      <c r="A3949">
        <v>2419935</v>
      </c>
      <c r="B3949">
        <v>1</v>
      </c>
      <c r="C3949" t="s">
        <v>80</v>
      </c>
      <c r="D3949" t="s">
        <v>101</v>
      </c>
      <c r="E3949" t="s">
        <v>152</v>
      </c>
      <c r="F3949" t="s">
        <v>11550</v>
      </c>
      <c r="G3949" t="s">
        <v>186</v>
      </c>
      <c r="H3949" t="s">
        <v>149</v>
      </c>
      <c r="I3949" t="s">
        <v>136</v>
      </c>
      <c r="J3949" t="s">
        <v>137</v>
      </c>
      <c r="K3949" t="s">
        <v>138</v>
      </c>
      <c r="L3949" t="s">
        <v>11551</v>
      </c>
      <c r="M3949" t="s">
        <v>11552</v>
      </c>
      <c r="N3949">
        <v>5.0408333330000001</v>
      </c>
      <c r="O3949">
        <v>0</v>
      </c>
      <c r="P3949">
        <v>247</v>
      </c>
      <c r="Q3949">
        <v>0</v>
      </c>
      <c r="R3949">
        <v>0</v>
      </c>
      <c r="S3949">
        <v>0</v>
      </c>
      <c r="T3949">
        <v>22</v>
      </c>
      <c r="U3949">
        <v>0</v>
      </c>
      <c r="V3949">
        <v>0</v>
      </c>
      <c r="W3949">
        <v>0</v>
      </c>
      <c r="X3949">
        <v>138.11315611063239</v>
      </c>
      <c r="Y3949">
        <v>0</v>
      </c>
      <c r="Z3949">
        <v>0</v>
      </c>
      <c r="AA3949">
        <v>0</v>
      </c>
      <c r="AB3949">
        <v>88.931916512603863</v>
      </c>
      <c r="AC3949">
        <v>0</v>
      </c>
      <c r="AD3949">
        <v>0</v>
      </c>
      <c r="AE3949">
        <v>227.04507262323625</v>
      </c>
    </row>
    <row r="3950" spans="1:31" x14ac:dyDescent="0.25">
      <c r="A3950">
        <v>2420768</v>
      </c>
      <c r="B3950">
        <v>1</v>
      </c>
      <c r="C3950" t="s">
        <v>80</v>
      </c>
      <c r="D3950" t="s">
        <v>100</v>
      </c>
      <c r="E3950" t="s">
        <v>146</v>
      </c>
      <c r="F3950" t="s">
        <v>11553</v>
      </c>
      <c r="G3950" t="s">
        <v>148</v>
      </c>
      <c r="H3950" t="s">
        <v>149</v>
      </c>
      <c r="I3950" t="s">
        <v>136</v>
      </c>
      <c r="J3950" t="s">
        <v>137</v>
      </c>
      <c r="K3950" t="s">
        <v>138</v>
      </c>
      <c r="L3950" t="s">
        <v>11554</v>
      </c>
      <c r="M3950" t="s">
        <v>11555</v>
      </c>
      <c r="N3950">
        <v>3.5277777769999998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0.71393974122533332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0.71393974122533332</v>
      </c>
    </row>
    <row r="3951" spans="1:31" x14ac:dyDescent="0.25">
      <c r="A3951">
        <v>2420954</v>
      </c>
      <c r="B3951">
        <v>1</v>
      </c>
      <c r="C3951" t="s">
        <v>80</v>
      </c>
      <c r="D3951" t="s">
        <v>93</v>
      </c>
      <c r="E3951" t="s">
        <v>146</v>
      </c>
      <c r="F3951" t="s">
        <v>11556</v>
      </c>
      <c r="G3951" t="s">
        <v>148</v>
      </c>
      <c r="H3951" t="s">
        <v>149</v>
      </c>
      <c r="I3951" t="s">
        <v>136</v>
      </c>
      <c r="J3951" t="s">
        <v>137</v>
      </c>
      <c r="K3951" t="s">
        <v>138</v>
      </c>
      <c r="L3951" t="s">
        <v>11557</v>
      </c>
      <c r="M3951" t="s">
        <v>11558</v>
      </c>
      <c r="N3951">
        <v>1.2649999999999999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4.2994048098600003E-2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4.2994048098600003E-2</v>
      </c>
    </row>
    <row r="3952" spans="1:31" x14ac:dyDescent="0.25">
      <c r="A3952">
        <v>2420244</v>
      </c>
      <c r="B3952">
        <v>1</v>
      </c>
      <c r="C3952" t="s">
        <v>80</v>
      </c>
      <c r="D3952" t="s">
        <v>84</v>
      </c>
      <c r="E3952" t="s">
        <v>288</v>
      </c>
      <c r="F3952" t="s">
        <v>11559</v>
      </c>
      <c r="G3952" t="s">
        <v>593</v>
      </c>
      <c r="H3952" t="s">
        <v>149</v>
      </c>
      <c r="I3952" t="s">
        <v>136</v>
      </c>
      <c r="J3952" t="s">
        <v>137</v>
      </c>
      <c r="K3952" t="s">
        <v>138</v>
      </c>
      <c r="L3952" t="s">
        <v>11560</v>
      </c>
      <c r="M3952" t="s">
        <v>11561</v>
      </c>
      <c r="N3952">
        <v>7.4244444439999997</v>
      </c>
      <c r="O3952">
        <v>0</v>
      </c>
      <c r="P3952">
        <v>35</v>
      </c>
      <c r="Q3952">
        <v>0</v>
      </c>
      <c r="R3952">
        <v>0</v>
      </c>
      <c r="S3952">
        <v>0</v>
      </c>
      <c r="T3952">
        <v>21</v>
      </c>
      <c r="U3952">
        <v>0</v>
      </c>
      <c r="V3952">
        <v>0</v>
      </c>
      <c r="W3952">
        <v>0</v>
      </c>
      <c r="X3952">
        <v>55.881488504256701</v>
      </c>
      <c r="Y3952">
        <v>0</v>
      </c>
      <c r="Z3952">
        <v>0</v>
      </c>
      <c r="AA3952">
        <v>0</v>
      </c>
      <c r="AB3952">
        <v>487.0366791081247</v>
      </c>
      <c r="AC3952">
        <v>0</v>
      </c>
      <c r="AD3952">
        <v>0</v>
      </c>
      <c r="AE3952">
        <v>542.91816761238135</v>
      </c>
    </row>
    <row r="3953" spans="1:31" x14ac:dyDescent="0.25">
      <c r="A3953">
        <v>2420390</v>
      </c>
      <c r="B3953">
        <v>1</v>
      </c>
      <c r="C3953" t="s">
        <v>81</v>
      </c>
      <c r="D3953" t="s">
        <v>128</v>
      </c>
      <c r="E3953" t="s">
        <v>162</v>
      </c>
      <c r="F3953" t="s">
        <v>11562</v>
      </c>
      <c r="G3953" t="s">
        <v>268</v>
      </c>
      <c r="H3953" t="s">
        <v>149</v>
      </c>
      <c r="I3953" t="s">
        <v>136</v>
      </c>
      <c r="J3953" t="s">
        <v>137</v>
      </c>
      <c r="K3953" t="s">
        <v>138</v>
      </c>
      <c r="L3953" t="s">
        <v>11563</v>
      </c>
      <c r="M3953" t="s">
        <v>11564</v>
      </c>
      <c r="N3953">
        <v>4.7488888879999998</v>
      </c>
      <c r="O3953">
        <v>0</v>
      </c>
      <c r="P3953">
        <v>314</v>
      </c>
      <c r="Q3953">
        <v>0</v>
      </c>
      <c r="R3953">
        <v>0</v>
      </c>
      <c r="S3953">
        <v>0</v>
      </c>
      <c r="T3953">
        <v>43</v>
      </c>
      <c r="U3953">
        <v>0</v>
      </c>
      <c r="V3953">
        <v>0</v>
      </c>
      <c r="W3953">
        <v>0</v>
      </c>
      <c r="X3953">
        <v>253.08644515782461</v>
      </c>
      <c r="Y3953">
        <v>0</v>
      </c>
      <c r="Z3953">
        <v>0</v>
      </c>
      <c r="AA3953">
        <v>0</v>
      </c>
      <c r="AB3953">
        <v>147.09012660308247</v>
      </c>
      <c r="AC3953">
        <v>0</v>
      </c>
      <c r="AD3953">
        <v>0</v>
      </c>
      <c r="AE3953">
        <v>400.17657176090711</v>
      </c>
    </row>
    <row r="3954" spans="1:31" x14ac:dyDescent="0.25">
      <c r="A3954">
        <v>2421054</v>
      </c>
      <c r="B3954">
        <v>1</v>
      </c>
      <c r="C3954" t="s">
        <v>80</v>
      </c>
      <c r="D3954" t="s">
        <v>101</v>
      </c>
      <c r="E3954" t="s">
        <v>162</v>
      </c>
      <c r="F3954" t="s">
        <v>11565</v>
      </c>
      <c r="G3954" t="s">
        <v>164</v>
      </c>
      <c r="H3954" t="s">
        <v>149</v>
      </c>
      <c r="I3954" t="s">
        <v>136</v>
      </c>
      <c r="J3954" t="s">
        <v>137</v>
      </c>
      <c r="K3954" t="s">
        <v>138</v>
      </c>
      <c r="L3954" t="s">
        <v>11566</v>
      </c>
      <c r="M3954" t="s">
        <v>11567</v>
      </c>
      <c r="N3954">
        <v>0.85222222199999997</v>
      </c>
      <c r="O3954">
        <v>0</v>
      </c>
      <c r="P3954">
        <v>144</v>
      </c>
      <c r="Q3954">
        <v>0</v>
      </c>
      <c r="R3954">
        <v>0</v>
      </c>
      <c r="S3954">
        <v>0</v>
      </c>
      <c r="T3954">
        <v>5</v>
      </c>
      <c r="U3954">
        <v>0</v>
      </c>
      <c r="V3954">
        <v>0</v>
      </c>
      <c r="W3954">
        <v>0</v>
      </c>
      <c r="X3954">
        <v>29.272933122555152</v>
      </c>
      <c r="Y3954">
        <v>0</v>
      </c>
      <c r="Z3954">
        <v>0</v>
      </c>
      <c r="AA3954">
        <v>0</v>
      </c>
      <c r="AB3954">
        <v>2.4136242943174442</v>
      </c>
      <c r="AC3954">
        <v>0</v>
      </c>
      <c r="AD3954">
        <v>0</v>
      </c>
      <c r="AE3954">
        <v>31.686557416872596</v>
      </c>
    </row>
    <row r="3955" spans="1:31" x14ac:dyDescent="0.25">
      <c r="A3955">
        <v>2420267</v>
      </c>
      <c r="B3955">
        <v>1</v>
      </c>
      <c r="C3955" t="s">
        <v>81</v>
      </c>
      <c r="D3955" t="s">
        <v>118</v>
      </c>
      <c r="E3955" t="s">
        <v>288</v>
      </c>
      <c r="F3955" t="s">
        <v>11568</v>
      </c>
      <c r="G3955" t="s">
        <v>325</v>
      </c>
      <c r="H3955" t="s">
        <v>149</v>
      </c>
      <c r="I3955" t="s">
        <v>136</v>
      </c>
      <c r="J3955" t="s">
        <v>137</v>
      </c>
      <c r="K3955" t="s">
        <v>138</v>
      </c>
      <c r="L3955" t="s">
        <v>11569</v>
      </c>
      <c r="M3955" t="s">
        <v>11570</v>
      </c>
      <c r="N3955">
        <v>2.019722222</v>
      </c>
      <c r="O3955">
        <v>0</v>
      </c>
      <c r="P3955">
        <v>75</v>
      </c>
      <c r="Q3955">
        <v>0</v>
      </c>
      <c r="R3955">
        <v>0</v>
      </c>
      <c r="S3955">
        <v>0</v>
      </c>
      <c r="T3955">
        <v>14</v>
      </c>
      <c r="U3955">
        <v>0</v>
      </c>
      <c r="V3955">
        <v>0</v>
      </c>
      <c r="W3955">
        <v>0</v>
      </c>
      <c r="X3955">
        <v>39.708798518213001</v>
      </c>
      <c r="Y3955">
        <v>0</v>
      </c>
      <c r="Z3955">
        <v>0</v>
      </c>
      <c r="AA3955">
        <v>0</v>
      </c>
      <c r="AB3955">
        <v>38.102657309028544</v>
      </c>
      <c r="AC3955">
        <v>0</v>
      </c>
      <c r="AD3955">
        <v>0</v>
      </c>
      <c r="AE3955">
        <v>77.811455827241545</v>
      </c>
    </row>
    <row r="3956" spans="1:31" x14ac:dyDescent="0.25">
      <c r="A3956">
        <v>2420559</v>
      </c>
      <c r="B3956">
        <v>1</v>
      </c>
      <c r="C3956" t="s">
        <v>80</v>
      </c>
      <c r="D3956" t="s">
        <v>82</v>
      </c>
      <c r="E3956" t="s">
        <v>152</v>
      </c>
      <c r="F3956" t="s">
        <v>11571</v>
      </c>
      <c r="G3956" t="s">
        <v>154</v>
      </c>
      <c r="H3956" t="s">
        <v>149</v>
      </c>
      <c r="I3956" t="s">
        <v>136</v>
      </c>
      <c r="J3956" t="s">
        <v>137</v>
      </c>
      <c r="K3956" t="s">
        <v>138</v>
      </c>
      <c r="L3956" t="s">
        <v>11572</v>
      </c>
      <c r="M3956" t="s">
        <v>11573</v>
      </c>
      <c r="N3956">
        <v>0.36666666599999997</v>
      </c>
      <c r="O3956">
        <v>0</v>
      </c>
      <c r="P3956">
        <v>557</v>
      </c>
      <c r="Q3956">
        <v>0</v>
      </c>
      <c r="R3956">
        <v>0</v>
      </c>
      <c r="S3956">
        <v>0</v>
      </c>
      <c r="T3956">
        <v>38</v>
      </c>
      <c r="U3956">
        <v>0</v>
      </c>
      <c r="V3956">
        <v>0</v>
      </c>
      <c r="W3956">
        <v>0</v>
      </c>
      <c r="X3956">
        <v>42.288024266917056</v>
      </c>
      <c r="Y3956">
        <v>0</v>
      </c>
      <c r="Z3956">
        <v>0</v>
      </c>
      <c r="AA3956">
        <v>0</v>
      </c>
      <c r="AB3956">
        <v>10.153572602623999</v>
      </c>
      <c r="AC3956">
        <v>0</v>
      </c>
      <c r="AD3956">
        <v>0</v>
      </c>
      <c r="AE3956">
        <v>52.441596869541058</v>
      </c>
    </row>
    <row r="3957" spans="1:31" x14ac:dyDescent="0.25">
      <c r="A3957">
        <v>2420098</v>
      </c>
      <c r="B3957">
        <v>1</v>
      </c>
      <c r="C3957" t="s">
        <v>80</v>
      </c>
      <c r="D3957" t="s">
        <v>94</v>
      </c>
      <c r="E3957" t="s">
        <v>162</v>
      </c>
      <c r="F3957" t="s">
        <v>11527</v>
      </c>
      <c r="G3957" t="s">
        <v>164</v>
      </c>
      <c r="H3957" t="s">
        <v>149</v>
      </c>
      <c r="I3957" t="s">
        <v>136</v>
      </c>
      <c r="J3957" t="s">
        <v>137</v>
      </c>
      <c r="K3957" t="s">
        <v>138</v>
      </c>
      <c r="L3957" t="s">
        <v>11574</v>
      </c>
      <c r="M3957" t="s">
        <v>11575</v>
      </c>
      <c r="N3957">
        <v>1.0508333329999999</v>
      </c>
      <c r="O3957">
        <v>0</v>
      </c>
      <c r="P3957">
        <v>33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7.8147306018856515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7.8147306018856515</v>
      </c>
    </row>
    <row r="3958" spans="1:31" x14ac:dyDescent="0.25">
      <c r="A3958">
        <v>2420948</v>
      </c>
      <c r="B3958">
        <v>1</v>
      </c>
      <c r="C3958" t="s">
        <v>80</v>
      </c>
      <c r="D3958" t="s">
        <v>108</v>
      </c>
      <c r="E3958" t="s">
        <v>162</v>
      </c>
      <c r="F3958" t="s">
        <v>5318</v>
      </c>
      <c r="G3958" t="s">
        <v>164</v>
      </c>
      <c r="H3958" t="s">
        <v>149</v>
      </c>
      <c r="I3958" t="s">
        <v>136</v>
      </c>
      <c r="J3958" t="s">
        <v>137</v>
      </c>
      <c r="K3958" t="s">
        <v>138</v>
      </c>
      <c r="L3958" t="s">
        <v>11576</v>
      </c>
      <c r="M3958" t="s">
        <v>11577</v>
      </c>
      <c r="N3958">
        <v>2.5819444439999999</v>
      </c>
      <c r="O3958">
        <v>0</v>
      </c>
      <c r="P3958">
        <v>22</v>
      </c>
      <c r="Q3958">
        <v>0</v>
      </c>
      <c r="R3958">
        <v>1</v>
      </c>
      <c r="S3958">
        <v>0</v>
      </c>
      <c r="T3958">
        <v>2</v>
      </c>
      <c r="U3958">
        <v>0</v>
      </c>
      <c r="V3958">
        <v>0</v>
      </c>
      <c r="W3958">
        <v>0</v>
      </c>
      <c r="X3958">
        <v>5.2762192279287028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5.2762192279287028</v>
      </c>
    </row>
    <row r="3959" spans="1:31" x14ac:dyDescent="0.25">
      <c r="A3959">
        <v>2420012</v>
      </c>
      <c r="B3959">
        <v>1</v>
      </c>
      <c r="C3959" t="s">
        <v>80</v>
      </c>
      <c r="D3959" t="s">
        <v>95</v>
      </c>
      <c r="E3959" t="s">
        <v>174</v>
      </c>
      <c r="F3959" t="s">
        <v>3070</v>
      </c>
      <c r="G3959" t="s">
        <v>143</v>
      </c>
      <c r="H3959" t="s">
        <v>135</v>
      </c>
      <c r="I3959" t="s">
        <v>136</v>
      </c>
      <c r="J3959" t="s">
        <v>137</v>
      </c>
      <c r="K3959" t="s">
        <v>138</v>
      </c>
      <c r="L3959" t="s">
        <v>11578</v>
      </c>
      <c r="M3959" t="s">
        <v>11579</v>
      </c>
      <c r="N3959">
        <v>0.30222222199999998</v>
      </c>
      <c r="O3959">
        <v>0</v>
      </c>
      <c r="P3959">
        <v>3266</v>
      </c>
      <c r="Q3959">
        <v>0</v>
      </c>
      <c r="R3959">
        <v>1</v>
      </c>
      <c r="S3959">
        <v>0</v>
      </c>
      <c r="T3959">
        <v>533</v>
      </c>
      <c r="U3959">
        <v>0</v>
      </c>
      <c r="V3959">
        <v>0</v>
      </c>
      <c r="W3959">
        <v>0</v>
      </c>
      <c r="X3959">
        <v>187.38033977926341</v>
      </c>
      <c r="Y3959">
        <v>0</v>
      </c>
      <c r="Z3959">
        <v>0</v>
      </c>
      <c r="AA3959">
        <v>0</v>
      </c>
      <c r="AB3959">
        <v>103.45211213473041</v>
      </c>
      <c r="AC3959">
        <v>0</v>
      </c>
      <c r="AD3959">
        <v>0</v>
      </c>
      <c r="AE3959">
        <v>290.83245191399385</v>
      </c>
    </row>
    <row r="3960" spans="1:31" x14ac:dyDescent="0.25">
      <c r="A3960">
        <v>2420307</v>
      </c>
      <c r="B3960">
        <v>1</v>
      </c>
      <c r="C3960" t="s">
        <v>81</v>
      </c>
      <c r="D3960" t="s">
        <v>120</v>
      </c>
      <c r="E3960" t="s">
        <v>132</v>
      </c>
      <c r="F3960" t="s">
        <v>11580</v>
      </c>
      <c r="G3960" t="s">
        <v>249</v>
      </c>
      <c r="H3960" t="s">
        <v>135</v>
      </c>
      <c r="I3960" t="s">
        <v>136</v>
      </c>
      <c r="J3960" t="s">
        <v>137</v>
      </c>
      <c r="K3960" t="s">
        <v>138</v>
      </c>
      <c r="L3960" t="s">
        <v>11581</v>
      </c>
      <c r="M3960" t="s">
        <v>11582</v>
      </c>
      <c r="N3960">
        <v>1.622222222</v>
      </c>
      <c r="O3960">
        <v>0</v>
      </c>
      <c r="P3960">
        <v>754</v>
      </c>
      <c r="Q3960">
        <v>0</v>
      </c>
      <c r="R3960">
        <v>10</v>
      </c>
      <c r="S3960">
        <v>0</v>
      </c>
      <c r="T3960">
        <v>59</v>
      </c>
      <c r="U3960">
        <v>0</v>
      </c>
      <c r="V3960">
        <v>0</v>
      </c>
      <c r="W3960">
        <v>0</v>
      </c>
      <c r="X3960">
        <v>344.0374684796974</v>
      </c>
      <c r="Y3960">
        <v>0</v>
      </c>
      <c r="Z3960">
        <v>2.2188277183822223</v>
      </c>
      <c r="AA3960">
        <v>0</v>
      </c>
      <c r="AB3960">
        <v>91.885863266567355</v>
      </c>
      <c r="AC3960">
        <v>0</v>
      </c>
      <c r="AD3960">
        <v>0</v>
      </c>
      <c r="AE3960">
        <v>438.14215946464697</v>
      </c>
    </row>
    <row r="3961" spans="1:31" x14ac:dyDescent="0.25">
      <c r="A3961">
        <v>2420158</v>
      </c>
      <c r="B3961">
        <v>1</v>
      </c>
      <c r="C3961" t="s">
        <v>81</v>
      </c>
      <c r="D3961" t="s">
        <v>123</v>
      </c>
      <c r="E3961" t="s">
        <v>288</v>
      </c>
      <c r="F3961" t="s">
        <v>11583</v>
      </c>
      <c r="G3961" t="s">
        <v>593</v>
      </c>
      <c r="H3961" t="s">
        <v>149</v>
      </c>
      <c r="I3961" t="s">
        <v>136</v>
      </c>
      <c r="J3961" t="s">
        <v>137</v>
      </c>
      <c r="K3961" t="s">
        <v>138</v>
      </c>
      <c r="L3961" t="s">
        <v>11584</v>
      </c>
      <c r="M3961" t="s">
        <v>11585</v>
      </c>
      <c r="N3961">
        <v>4.8277777769999997</v>
      </c>
      <c r="O3961">
        <v>0</v>
      </c>
      <c r="P3961">
        <v>3</v>
      </c>
      <c r="Q3961">
        <v>0</v>
      </c>
      <c r="R3961">
        <v>0</v>
      </c>
      <c r="S3961">
        <v>0</v>
      </c>
      <c r="T3961">
        <v>61</v>
      </c>
      <c r="U3961">
        <v>0</v>
      </c>
      <c r="V3961">
        <v>0</v>
      </c>
      <c r="W3961">
        <v>0</v>
      </c>
      <c r="X3961">
        <v>2.5673244885179503</v>
      </c>
      <c r="Y3961">
        <v>0</v>
      </c>
      <c r="Z3961">
        <v>0</v>
      </c>
      <c r="AA3961">
        <v>0</v>
      </c>
      <c r="AB3961">
        <v>444.96389966305833</v>
      </c>
      <c r="AC3961">
        <v>0</v>
      </c>
      <c r="AD3961">
        <v>0</v>
      </c>
      <c r="AE3961">
        <v>447.53122415157628</v>
      </c>
    </row>
    <row r="3962" spans="1:31" x14ac:dyDescent="0.25">
      <c r="A3962">
        <v>2420828</v>
      </c>
      <c r="B3962">
        <v>1</v>
      </c>
      <c r="C3962" t="s">
        <v>80</v>
      </c>
      <c r="D3962" t="s">
        <v>88</v>
      </c>
      <c r="E3962" t="s">
        <v>288</v>
      </c>
      <c r="F3962" t="s">
        <v>11586</v>
      </c>
      <c r="G3962" t="s">
        <v>164</v>
      </c>
      <c r="H3962" t="s">
        <v>149</v>
      </c>
      <c r="I3962" t="s">
        <v>136</v>
      </c>
      <c r="J3962" t="s">
        <v>137</v>
      </c>
      <c r="K3962" t="s">
        <v>138</v>
      </c>
      <c r="L3962" t="s">
        <v>11587</v>
      </c>
      <c r="M3962" t="s">
        <v>11588</v>
      </c>
      <c r="N3962">
        <v>2.719166666</v>
      </c>
      <c r="O3962">
        <v>0</v>
      </c>
      <c r="P3962">
        <v>13</v>
      </c>
      <c r="Q3962">
        <v>0</v>
      </c>
      <c r="R3962">
        <v>0</v>
      </c>
      <c r="S3962">
        <v>0</v>
      </c>
      <c r="T3962">
        <v>1</v>
      </c>
      <c r="U3962">
        <v>0</v>
      </c>
      <c r="V3962">
        <v>0</v>
      </c>
      <c r="W3962">
        <v>0</v>
      </c>
      <c r="X3962">
        <v>9.008691365248966</v>
      </c>
      <c r="Y3962">
        <v>0</v>
      </c>
      <c r="Z3962">
        <v>0</v>
      </c>
      <c r="AA3962">
        <v>0</v>
      </c>
      <c r="AB3962">
        <v>5.3290094972033332E-2</v>
      </c>
      <c r="AC3962">
        <v>0</v>
      </c>
      <c r="AD3962">
        <v>0</v>
      </c>
      <c r="AE3962">
        <v>9.0619814602209985</v>
      </c>
    </row>
    <row r="3963" spans="1:31" x14ac:dyDescent="0.25">
      <c r="A3963">
        <v>2420138</v>
      </c>
      <c r="B3963">
        <v>1</v>
      </c>
      <c r="C3963" t="s">
        <v>80</v>
      </c>
      <c r="D3963" t="s">
        <v>91</v>
      </c>
      <c r="E3963" t="s">
        <v>174</v>
      </c>
      <c r="F3963" t="s">
        <v>11589</v>
      </c>
      <c r="G3963" t="s">
        <v>158</v>
      </c>
      <c r="H3963" t="s">
        <v>135</v>
      </c>
      <c r="I3963" t="s">
        <v>136</v>
      </c>
      <c r="J3963" t="s">
        <v>137</v>
      </c>
      <c r="K3963" t="s">
        <v>159</v>
      </c>
      <c r="L3963" t="s">
        <v>11590</v>
      </c>
      <c r="M3963" t="s">
        <v>11591</v>
      </c>
      <c r="N3963">
        <v>1.94</v>
      </c>
      <c r="O3963">
        <v>24</v>
      </c>
      <c r="P3963">
        <v>236</v>
      </c>
      <c r="Q3963">
        <v>40</v>
      </c>
      <c r="R3963">
        <v>68</v>
      </c>
      <c r="S3963">
        <v>32</v>
      </c>
      <c r="T3963">
        <v>211</v>
      </c>
      <c r="U3963">
        <v>1</v>
      </c>
      <c r="V3963">
        <v>0</v>
      </c>
      <c r="W3963">
        <v>61.031084823982908</v>
      </c>
      <c r="X3963">
        <v>119.7454329020826</v>
      </c>
      <c r="Y3963">
        <v>42.172059032352244</v>
      </c>
      <c r="Z3963">
        <v>12.677100613223041</v>
      </c>
      <c r="AA3963">
        <v>516.24964399695648</v>
      </c>
      <c r="AB3963">
        <v>535.84364335160433</v>
      </c>
      <c r="AC3963">
        <v>80.620357127428534</v>
      </c>
      <c r="AD3963">
        <v>0</v>
      </c>
      <c r="AE3963">
        <v>1368.3393218476303</v>
      </c>
    </row>
    <row r="3964" spans="1:31" x14ac:dyDescent="0.25">
      <c r="A3964">
        <v>2420851</v>
      </c>
      <c r="B3964">
        <v>1</v>
      </c>
      <c r="C3964" t="s">
        <v>80</v>
      </c>
      <c r="D3964" t="s">
        <v>106</v>
      </c>
      <c r="E3964" t="s">
        <v>146</v>
      </c>
      <c r="F3964" t="s">
        <v>11592</v>
      </c>
      <c r="G3964" t="s">
        <v>148</v>
      </c>
      <c r="H3964" t="s">
        <v>149</v>
      </c>
      <c r="I3964" t="s">
        <v>136</v>
      </c>
      <c r="J3964" t="s">
        <v>137</v>
      </c>
      <c r="K3964" t="s">
        <v>138</v>
      </c>
      <c r="L3964" t="s">
        <v>11593</v>
      </c>
      <c r="M3964" t="s">
        <v>11594</v>
      </c>
      <c r="N3964">
        <v>1.9327777770000001</v>
      </c>
      <c r="O3964">
        <v>0</v>
      </c>
      <c r="P3964">
        <v>9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3.1197357203015335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3.1197357203015335</v>
      </c>
    </row>
    <row r="3965" spans="1:31" x14ac:dyDescent="0.25">
      <c r="A3965">
        <v>2420118</v>
      </c>
      <c r="B3965">
        <v>1</v>
      </c>
      <c r="C3965" t="s">
        <v>80</v>
      </c>
      <c r="D3965" t="s">
        <v>94</v>
      </c>
      <c r="E3965" t="s">
        <v>174</v>
      </c>
      <c r="F3965" t="s">
        <v>1868</v>
      </c>
      <c r="G3965" t="s">
        <v>143</v>
      </c>
      <c r="H3965" t="s">
        <v>135</v>
      </c>
      <c r="I3965" t="s">
        <v>136</v>
      </c>
      <c r="J3965" t="s">
        <v>137</v>
      </c>
      <c r="K3965" t="s">
        <v>138</v>
      </c>
      <c r="L3965" t="s">
        <v>11595</v>
      </c>
      <c r="M3965" t="s">
        <v>11596</v>
      </c>
      <c r="N3965">
        <v>0.21611111099999999</v>
      </c>
      <c r="O3965">
        <v>0</v>
      </c>
      <c r="P3965">
        <v>137</v>
      </c>
      <c r="Q3965">
        <v>1</v>
      </c>
      <c r="R3965">
        <v>7</v>
      </c>
      <c r="S3965">
        <v>13</v>
      </c>
      <c r="T3965">
        <v>20</v>
      </c>
      <c r="U3965">
        <v>4</v>
      </c>
      <c r="V3965">
        <v>0</v>
      </c>
      <c r="W3965">
        <v>0</v>
      </c>
      <c r="X3965">
        <v>4.7574490686750321</v>
      </c>
      <c r="Y3965">
        <v>8.8776512497555554E-2</v>
      </c>
      <c r="Z3965">
        <v>0.41085238599253332</v>
      </c>
      <c r="AA3965">
        <v>39.53427199484355</v>
      </c>
      <c r="AB3965">
        <v>4.5078470176506391</v>
      </c>
      <c r="AC3965">
        <v>344.77334724663274</v>
      </c>
      <c r="AD3965">
        <v>0</v>
      </c>
      <c r="AE3965">
        <v>394.07254422629205</v>
      </c>
    </row>
    <row r="3966" spans="1:31" x14ac:dyDescent="0.25">
      <c r="A3966">
        <v>2420516</v>
      </c>
      <c r="B3966">
        <v>1</v>
      </c>
      <c r="C3966" t="s">
        <v>80</v>
      </c>
      <c r="D3966" t="s">
        <v>83</v>
      </c>
      <c r="E3966" t="s">
        <v>146</v>
      </c>
      <c r="F3966" t="s">
        <v>11597</v>
      </c>
      <c r="G3966" t="s">
        <v>148</v>
      </c>
      <c r="H3966" t="s">
        <v>149</v>
      </c>
      <c r="I3966" t="s">
        <v>136</v>
      </c>
      <c r="J3966" t="s">
        <v>137</v>
      </c>
      <c r="K3966" t="s">
        <v>138</v>
      </c>
      <c r="L3966" t="s">
        <v>11598</v>
      </c>
      <c r="M3966" t="s">
        <v>11599</v>
      </c>
      <c r="N3966">
        <v>0.73777777700000002</v>
      </c>
      <c r="O3966">
        <v>0</v>
      </c>
      <c r="P3966">
        <v>2</v>
      </c>
      <c r="Q3966">
        <v>0</v>
      </c>
      <c r="R3966">
        <v>0</v>
      </c>
      <c r="S3966">
        <v>0</v>
      </c>
      <c r="T3966">
        <v>2</v>
      </c>
      <c r="U3966">
        <v>0</v>
      </c>
      <c r="V3966">
        <v>0</v>
      </c>
      <c r="W3966">
        <v>0</v>
      </c>
      <c r="X3966">
        <v>0.40778654887373333</v>
      </c>
      <c r="Y3966">
        <v>0</v>
      </c>
      <c r="Z3966">
        <v>0</v>
      </c>
      <c r="AA3966">
        <v>0</v>
      </c>
      <c r="AB3966">
        <v>1.6549685599200004E-2</v>
      </c>
      <c r="AC3966">
        <v>0</v>
      </c>
      <c r="AD3966">
        <v>0</v>
      </c>
      <c r="AE3966">
        <v>0.42433623447293334</v>
      </c>
    </row>
    <row r="3967" spans="1:31" x14ac:dyDescent="0.25">
      <c r="A3967">
        <v>2419995</v>
      </c>
      <c r="B3967">
        <v>1</v>
      </c>
      <c r="C3967" t="s">
        <v>80</v>
      </c>
      <c r="D3967" t="s">
        <v>84</v>
      </c>
      <c r="E3967" t="s">
        <v>146</v>
      </c>
      <c r="F3967" t="s">
        <v>11600</v>
      </c>
      <c r="G3967" t="s">
        <v>148</v>
      </c>
      <c r="H3967" t="s">
        <v>149</v>
      </c>
      <c r="I3967" t="s">
        <v>136</v>
      </c>
      <c r="J3967" t="s">
        <v>137</v>
      </c>
      <c r="K3967" t="s">
        <v>138</v>
      </c>
      <c r="L3967" t="s">
        <v>11601</v>
      </c>
      <c r="M3967" t="s">
        <v>11602</v>
      </c>
      <c r="N3967">
        <v>3.2638888879999999</v>
      </c>
      <c r="O3967">
        <v>0</v>
      </c>
      <c r="P3967">
        <v>10</v>
      </c>
      <c r="Q3967">
        <v>0</v>
      </c>
      <c r="R3967">
        <v>0</v>
      </c>
      <c r="S3967">
        <v>0</v>
      </c>
      <c r="T3967">
        <v>2</v>
      </c>
      <c r="U3967">
        <v>0</v>
      </c>
      <c r="V3967">
        <v>0</v>
      </c>
      <c r="W3967">
        <v>0</v>
      </c>
      <c r="X3967">
        <v>6.9945043673489984</v>
      </c>
      <c r="Y3967">
        <v>0</v>
      </c>
      <c r="Z3967">
        <v>0</v>
      </c>
      <c r="AA3967">
        <v>0</v>
      </c>
      <c r="AB3967">
        <v>4.541468788216112</v>
      </c>
      <c r="AC3967">
        <v>0</v>
      </c>
      <c r="AD3967">
        <v>0</v>
      </c>
      <c r="AE3967">
        <v>11.535973155565109</v>
      </c>
    </row>
    <row r="3968" spans="1:31" x14ac:dyDescent="0.25">
      <c r="A3968">
        <v>2420659</v>
      </c>
      <c r="B3968">
        <v>1</v>
      </c>
      <c r="C3968" t="s">
        <v>81</v>
      </c>
      <c r="D3968" t="s">
        <v>118</v>
      </c>
      <c r="E3968" t="s">
        <v>132</v>
      </c>
      <c r="F3968" t="s">
        <v>11603</v>
      </c>
      <c r="G3968" t="s">
        <v>215</v>
      </c>
      <c r="H3968" t="s">
        <v>135</v>
      </c>
      <c r="I3968" t="s">
        <v>136</v>
      </c>
      <c r="J3968" t="s">
        <v>137</v>
      </c>
      <c r="K3968" t="s">
        <v>138</v>
      </c>
      <c r="L3968" t="s">
        <v>11604</v>
      </c>
      <c r="M3968" t="s">
        <v>11605</v>
      </c>
      <c r="N3968">
        <v>4.8333333329999997</v>
      </c>
      <c r="O3968">
        <v>0</v>
      </c>
      <c r="P3968">
        <v>423</v>
      </c>
      <c r="Q3968">
        <v>0</v>
      </c>
      <c r="R3968">
        <v>9</v>
      </c>
      <c r="S3968">
        <v>0</v>
      </c>
      <c r="T3968">
        <v>23</v>
      </c>
      <c r="U3968">
        <v>0</v>
      </c>
      <c r="V3968">
        <v>1</v>
      </c>
      <c r="W3968">
        <v>0</v>
      </c>
      <c r="X3968">
        <v>407.03841235455837</v>
      </c>
      <c r="Y3968">
        <v>0</v>
      </c>
      <c r="Z3968">
        <v>32.710097458491511</v>
      </c>
      <c r="AA3968">
        <v>0</v>
      </c>
      <c r="AB3968">
        <v>41.458165369022069</v>
      </c>
      <c r="AC3968">
        <v>0</v>
      </c>
      <c r="AD3968">
        <v>130.07243808272875</v>
      </c>
      <c r="AE3968">
        <v>611.2791132648008</v>
      </c>
    </row>
    <row r="3969" spans="1:31" x14ac:dyDescent="0.25">
      <c r="A3969">
        <v>2420287</v>
      </c>
      <c r="B3969">
        <v>1</v>
      </c>
      <c r="C3969" t="s">
        <v>80</v>
      </c>
      <c r="D3969" t="s">
        <v>104</v>
      </c>
      <c r="E3969" t="s">
        <v>141</v>
      </c>
      <c r="F3969" t="s">
        <v>11606</v>
      </c>
      <c r="G3969" t="s">
        <v>143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11607</v>
      </c>
      <c r="M3969" t="s">
        <v>11608</v>
      </c>
      <c r="N3969">
        <v>0.80027777700000002</v>
      </c>
      <c r="O3969">
        <v>5</v>
      </c>
      <c r="P3969">
        <v>1819</v>
      </c>
      <c r="Q3969">
        <v>10</v>
      </c>
      <c r="R3969">
        <v>20</v>
      </c>
      <c r="S3969">
        <v>16</v>
      </c>
      <c r="T3969">
        <v>209</v>
      </c>
      <c r="U3969">
        <v>2</v>
      </c>
      <c r="V3969">
        <v>0</v>
      </c>
      <c r="W3969">
        <v>0.37551902417997496</v>
      </c>
      <c r="X3969">
        <v>330.80306863132762</v>
      </c>
      <c r="Y3969">
        <v>1.9267607880585667</v>
      </c>
      <c r="Z3969">
        <v>0.14393651212816666</v>
      </c>
      <c r="AA3969">
        <v>273.84592876635145</v>
      </c>
      <c r="AB3969">
        <v>112.20161225580625</v>
      </c>
      <c r="AC3969">
        <v>23.473559481491819</v>
      </c>
      <c r="AD3969">
        <v>0</v>
      </c>
      <c r="AE3969">
        <v>742.77038545934397</v>
      </c>
    </row>
    <row r="3970" spans="1:31" x14ac:dyDescent="0.25">
      <c r="A3970">
        <v>2420038</v>
      </c>
      <c r="B3970">
        <v>1</v>
      </c>
      <c r="C3970" t="s">
        <v>80</v>
      </c>
      <c r="D3970" t="s">
        <v>85</v>
      </c>
      <c r="E3970" t="s">
        <v>146</v>
      </c>
      <c r="F3970" t="s">
        <v>11609</v>
      </c>
      <c r="G3970" t="s">
        <v>282</v>
      </c>
      <c r="H3970" t="s">
        <v>149</v>
      </c>
      <c r="I3970" t="s">
        <v>136</v>
      </c>
      <c r="J3970" t="s">
        <v>137</v>
      </c>
      <c r="K3970" t="s">
        <v>138</v>
      </c>
      <c r="L3970" t="s">
        <v>11610</v>
      </c>
      <c r="M3970" t="s">
        <v>11611</v>
      </c>
      <c r="N3970">
        <v>1.3774999999999999</v>
      </c>
      <c r="O3970">
        <v>0</v>
      </c>
      <c r="P3970">
        <v>11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2.84685624479935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2.84685624479935</v>
      </c>
    </row>
    <row r="3971" spans="1:31" x14ac:dyDescent="0.25">
      <c r="A3971">
        <v>2419932</v>
      </c>
      <c r="B3971">
        <v>1</v>
      </c>
      <c r="C3971" t="s">
        <v>80</v>
      </c>
      <c r="D3971" t="s">
        <v>89</v>
      </c>
      <c r="E3971" t="s">
        <v>174</v>
      </c>
      <c r="F3971" t="s">
        <v>11411</v>
      </c>
      <c r="G3971" t="s">
        <v>143</v>
      </c>
      <c r="H3971" t="s">
        <v>135</v>
      </c>
      <c r="I3971" t="s">
        <v>136</v>
      </c>
      <c r="J3971" t="s">
        <v>137</v>
      </c>
      <c r="K3971" t="s">
        <v>138</v>
      </c>
      <c r="L3971" t="s">
        <v>11612</v>
      </c>
      <c r="M3971" t="s">
        <v>11613</v>
      </c>
      <c r="N3971">
        <v>0.38250000000000001</v>
      </c>
      <c r="O3971">
        <v>1</v>
      </c>
      <c r="P3971">
        <v>846</v>
      </c>
      <c r="Q3971">
        <v>3</v>
      </c>
      <c r="R3971">
        <v>78</v>
      </c>
      <c r="S3971">
        <v>10</v>
      </c>
      <c r="T3971">
        <v>130</v>
      </c>
      <c r="U3971">
        <v>1</v>
      </c>
      <c r="V3971">
        <v>0</v>
      </c>
      <c r="W3971">
        <v>20.338906190976001</v>
      </c>
      <c r="X3971">
        <v>216.081108733908</v>
      </c>
      <c r="Y3971">
        <v>0.32013498348900005</v>
      </c>
      <c r="Z3971">
        <v>2.6343466761501007</v>
      </c>
      <c r="AA3971">
        <v>32.917901028513526</v>
      </c>
      <c r="AB3971">
        <v>61.671555248364221</v>
      </c>
      <c r="AC3971">
        <v>0.15879762288000002</v>
      </c>
      <c r="AD3971">
        <v>0</v>
      </c>
      <c r="AE3971">
        <v>334.1227504842808</v>
      </c>
    </row>
    <row r="3972" spans="1:31" x14ac:dyDescent="0.25">
      <c r="A3972">
        <v>2420075</v>
      </c>
      <c r="B3972">
        <v>1</v>
      </c>
      <c r="C3972" t="s">
        <v>81</v>
      </c>
      <c r="D3972" t="s">
        <v>127</v>
      </c>
      <c r="E3972" t="s">
        <v>132</v>
      </c>
      <c r="F3972" t="s">
        <v>11614</v>
      </c>
      <c r="G3972" t="s">
        <v>143</v>
      </c>
      <c r="H3972" t="s">
        <v>135</v>
      </c>
      <c r="I3972" t="s">
        <v>136</v>
      </c>
      <c r="J3972" t="s">
        <v>137</v>
      </c>
      <c r="K3972" t="s">
        <v>138</v>
      </c>
      <c r="L3972" t="s">
        <v>11615</v>
      </c>
      <c r="M3972" t="s">
        <v>11616</v>
      </c>
      <c r="N3972">
        <v>2.239166666</v>
      </c>
      <c r="O3972">
        <v>0</v>
      </c>
      <c r="P3972">
        <v>358</v>
      </c>
      <c r="Q3972">
        <v>0</v>
      </c>
      <c r="R3972">
        <v>0</v>
      </c>
      <c r="S3972">
        <v>1</v>
      </c>
      <c r="T3972">
        <v>41</v>
      </c>
      <c r="U3972">
        <v>0</v>
      </c>
      <c r="V3972">
        <v>0</v>
      </c>
      <c r="W3972">
        <v>0</v>
      </c>
      <c r="X3972">
        <v>164.46978343284187</v>
      </c>
      <c r="Y3972">
        <v>0</v>
      </c>
      <c r="Z3972">
        <v>0</v>
      </c>
      <c r="AA3972">
        <v>470.099868534309</v>
      </c>
      <c r="AB3972">
        <v>115.25198409830342</v>
      </c>
      <c r="AC3972">
        <v>0</v>
      </c>
      <c r="AD3972">
        <v>0</v>
      </c>
      <c r="AE3972">
        <v>749.8216360654543</v>
      </c>
    </row>
    <row r="3973" spans="1:31" x14ac:dyDescent="0.25">
      <c r="A3973">
        <v>2420324</v>
      </c>
      <c r="B3973">
        <v>1</v>
      </c>
      <c r="C3973" t="s">
        <v>81</v>
      </c>
      <c r="D3973" t="s">
        <v>112</v>
      </c>
      <c r="E3973" t="s">
        <v>146</v>
      </c>
      <c r="F3973" t="s">
        <v>11617</v>
      </c>
      <c r="G3973" t="s">
        <v>148</v>
      </c>
      <c r="H3973" t="s">
        <v>149</v>
      </c>
      <c r="I3973" t="s">
        <v>136</v>
      </c>
      <c r="J3973" t="s">
        <v>137</v>
      </c>
      <c r="K3973" t="s">
        <v>138</v>
      </c>
      <c r="L3973" t="s">
        <v>11618</v>
      </c>
      <c r="M3973" t="s">
        <v>11619</v>
      </c>
      <c r="N3973">
        <v>2.0669444440000002</v>
      </c>
      <c r="O3973">
        <v>0</v>
      </c>
      <c r="P3973">
        <v>7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3.45122975038975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3.45122975038975</v>
      </c>
    </row>
    <row r="3974" spans="1:31" x14ac:dyDescent="0.25">
      <c r="A3974">
        <v>2420679</v>
      </c>
      <c r="B3974">
        <v>1</v>
      </c>
      <c r="C3974" t="s">
        <v>80</v>
      </c>
      <c r="D3974" t="s">
        <v>82</v>
      </c>
      <c r="E3974" t="s">
        <v>288</v>
      </c>
      <c r="F3974" t="s">
        <v>11620</v>
      </c>
      <c r="G3974" t="s">
        <v>325</v>
      </c>
      <c r="H3974" t="s">
        <v>149</v>
      </c>
      <c r="I3974" t="s">
        <v>136</v>
      </c>
      <c r="J3974" t="s">
        <v>137</v>
      </c>
      <c r="K3974" t="s">
        <v>138</v>
      </c>
      <c r="L3974" t="s">
        <v>11621</v>
      </c>
      <c r="M3974" t="s">
        <v>11622</v>
      </c>
      <c r="N3974">
        <v>3.9844444440000002</v>
      </c>
      <c r="O3974">
        <v>0</v>
      </c>
      <c r="P3974">
        <v>13</v>
      </c>
      <c r="Q3974">
        <v>0</v>
      </c>
      <c r="R3974">
        <v>0</v>
      </c>
      <c r="S3974">
        <v>0</v>
      </c>
      <c r="T3974">
        <v>4</v>
      </c>
      <c r="U3974">
        <v>0</v>
      </c>
      <c r="V3974">
        <v>0</v>
      </c>
      <c r="W3974">
        <v>0</v>
      </c>
      <c r="X3974">
        <v>9.6710640900773335</v>
      </c>
      <c r="Y3974">
        <v>0</v>
      </c>
      <c r="Z3974">
        <v>0</v>
      </c>
      <c r="AA3974">
        <v>0</v>
      </c>
      <c r="AB3974">
        <v>18.897677799921471</v>
      </c>
      <c r="AC3974">
        <v>0</v>
      </c>
      <c r="AD3974">
        <v>0</v>
      </c>
      <c r="AE3974">
        <v>28.568741889998805</v>
      </c>
    </row>
    <row r="3975" spans="1:31" x14ac:dyDescent="0.25">
      <c r="A3975">
        <v>2420373</v>
      </c>
      <c r="B3975">
        <v>1</v>
      </c>
      <c r="C3975" t="s">
        <v>80</v>
      </c>
      <c r="D3975" t="s">
        <v>82</v>
      </c>
      <c r="E3975" t="s">
        <v>146</v>
      </c>
      <c r="F3975" t="s">
        <v>11623</v>
      </c>
      <c r="G3975" t="s">
        <v>282</v>
      </c>
      <c r="H3975" t="s">
        <v>149</v>
      </c>
      <c r="I3975" t="s">
        <v>136</v>
      </c>
      <c r="J3975" t="s">
        <v>137</v>
      </c>
      <c r="K3975" t="s">
        <v>138</v>
      </c>
      <c r="L3975" t="s">
        <v>11624</v>
      </c>
      <c r="M3975" t="s">
        <v>11625</v>
      </c>
      <c r="N3975">
        <v>3.3244444440000001</v>
      </c>
      <c r="O3975">
        <v>0</v>
      </c>
      <c r="P3975">
        <v>25</v>
      </c>
      <c r="Q3975">
        <v>0</v>
      </c>
      <c r="R3975">
        <v>0</v>
      </c>
      <c r="S3975">
        <v>0</v>
      </c>
      <c r="T3975">
        <v>37</v>
      </c>
      <c r="U3975">
        <v>0</v>
      </c>
      <c r="V3975">
        <v>0</v>
      </c>
      <c r="W3975">
        <v>0</v>
      </c>
      <c r="X3975">
        <v>18.902231722733806</v>
      </c>
      <c r="Y3975">
        <v>0</v>
      </c>
      <c r="Z3975">
        <v>0</v>
      </c>
      <c r="AA3975">
        <v>0</v>
      </c>
      <c r="AB3975">
        <v>91.570503146197765</v>
      </c>
      <c r="AC3975">
        <v>0</v>
      </c>
      <c r="AD3975">
        <v>0</v>
      </c>
      <c r="AE3975">
        <v>110.47273486893157</v>
      </c>
    </row>
    <row r="3976" spans="1:31" x14ac:dyDescent="0.25">
      <c r="A3976">
        <v>2420871</v>
      </c>
      <c r="B3976">
        <v>1</v>
      </c>
      <c r="C3976" t="s">
        <v>81</v>
      </c>
      <c r="D3976" t="s">
        <v>118</v>
      </c>
      <c r="E3976" t="s">
        <v>146</v>
      </c>
      <c r="F3976" t="s">
        <v>11626</v>
      </c>
      <c r="G3976" t="s">
        <v>148</v>
      </c>
      <c r="H3976" t="s">
        <v>149</v>
      </c>
      <c r="I3976" t="s">
        <v>136</v>
      </c>
      <c r="J3976" t="s">
        <v>137</v>
      </c>
      <c r="K3976" t="s">
        <v>138</v>
      </c>
      <c r="L3976" t="s">
        <v>11627</v>
      </c>
      <c r="M3976" t="s">
        <v>11628</v>
      </c>
      <c r="N3976">
        <v>2.6305555549999999</v>
      </c>
      <c r="O3976">
        <v>0</v>
      </c>
      <c r="P3976">
        <v>1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</row>
    <row r="3977" spans="1:31" x14ac:dyDescent="0.25">
      <c r="A3977">
        <v>2420971</v>
      </c>
      <c r="B3977">
        <v>1</v>
      </c>
      <c r="C3977" t="s">
        <v>80</v>
      </c>
      <c r="D3977" t="s">
        <v>84</v>
      </c>
      <c r="E3977" t="s">
        <v>132</v>
      </c>
      <c r="F3977" t="s">
        <v>11629</v>
      </c>
      <c r="G3977" t="s">
        <v>143</v>
      </c>
      <c r="H3977" t="s">
        <v>135</v>
      </c>
      <c r="I3977" t="s">
        <v>136</v>
      </c>
      <c r="J3977" t="s">
        <v>137</v>
      </c>
      <c r="K3977" t="s">
        <v>138</v>
      </c>
      <c r="L3977" t="s">
        <v>11630</v>
      </c>
      <c r="M3977" t="s">
        <v>11631</v>
      </c>
      <c r="N3977">
        <v>1.3574999999999999</v>
      </c>
      <c r="O3977">
        <v>13</v>
      </c>
      <c r="P3977">
        <v>1342</v>
      </c>
      <c r="Q3977">
        <v>3</v>
      </c>
      <c r="R3977">
        <v>252</v>
      </c>
      <c r="S3977">
        <v>11</v>
      </c>
      <c r="T3977">
        <v>161</v>
      </c>
      <c r="U3977">
        <v>0</v>
      </c>
      <c r="V3977">
        <v>0</v>
      </c>
      <c r="W3977">
        <v>7.2826999105388275</v>
      </c>
      <c r="X3977">
        <v>413.816688940245</v>
      </c>
      <c r="Y3977">
        <v>34.540357492989592</v>
      </c>
      <c r="Z3977">
        <v>115.04997061147844</v>
      </c>
      <c r="AA3977">
        <v>13.915783704108598</v>
      </c>
      <c r="AB3977">
        <v>129.29286522075384</v>
      </c>
      <c r="AC3977">
        <v>0</v>
      </c>
      <c r="AD3977">
        <v>0</v>
      </c>
      <c r="AE3977">
        <v>713.89836588011428</v>
      </c>
    </row>
    <row r="3978" spans="1:31" x14ac:dyDescent="0.25">
      <c r="A3978">
        <v>2420081</v>
      </c>
      <c r="B3978">
        <v>1</v>
      </c>
      <c r="C3978" t="s">
        <v>80</v>
      </c>
      <c r="D3978" t="s">
        <v>105</v>
      </c>
      <c r="E3978" t="s">
        <v>132</v>
      </c>
      <c r="F3978" t="s">
        <v>11632</v>
      </c>
      <c r="G3978" t="s">
        <v>215</v>
      </c>
      <c r="H3978" t="s">
        <v>135</v>
      </c>
      <c r="I3978" t="s">
        <v>136</v>
      </c>
      <c r="J3978" t="s">
        <v>137</v>
      </c>
      <c r="K3978" t="s">
        <v>138</v>
      </c>
      <c r="L3978" t="s">
        <v>11633</v>
      </c>
      <c r="M3978" t="s">
        <v>11634</v>
      </c>
      <c r="N3978">
        <v>6.6550000000000002</v>
      </c>
      <c r="O3978">
        <v>1</v>
      </c>
      <c r="P3978">
        <v>7</v>
      </c>
      <c r="Q3978">
        <v>1</v>
      </c>
      <c r="R3978">
        <v>2</v>
      </c>
      <c r="S3978">
        <v>2</v>
      </c>
      <c r="T3978">
        <v>10</v>
      </c>
      <c r="U3978">
        <v>1</v>
      </c>
      <c r="V3978">
        <v>0</v>
      </c>
      <c r="W3978">
        <v>77.706061935647426</v>
      </c>
      <c r="X3978">
        <v>42.594691961973382</v>
      </c>
      <c r="Y3978">
        <v>9.3817405774644982</v>
      </c>
      <c r="Z3978">
        <v>72.84269071097934</v>
      </c>
      <c r="AA3978">
        <v>138.12988218312245</v>
      </c>
      <c r="AB3978">
        <v>118.51935734558479</v>
      </c>
      <c r="AC3978">
        <v>541.24511333750002</v>
      </c>
      <c r="AD3978">
        <v>0</v>
      </c>
      <c r="AE3978">
        <v>1000.4195380522719</v>
      </c>
    </row>
    <row r="3979" spans="1:31" x14ac:dyDescent="0.25">
      <c r="A3979">
        <v>2420330</v>
      </c>
      <c r="B3979">
        <v>1</v>
      </c>
      <c r="C3979" t="s">
        <v>80</v>
      </c>
      <c r="D3979" t="s">
        <v>97</v>
      </c>
      <c r="E3979" t="s">
        <v>288</v>
      </c>
      <c r="F3979" t="s">
        <v>11635</v>
      </c>
      <c r="G3979" t="s">
        <v>176</v>
      </c>
      <c r="H3979" t="s">
        <v>149</v>
      </c>
      <c r="I3979" t="s">
        <v>136</v>
      </c>
      <c r="J3979" t="s">
        <v>137</v>
      </c>
      <c r="K3979" t="s">
        <v>159</v>
      </c>
      <c r="L3979" t="s">
        <v>11636</v>
      </c>
      <c r="M3979" t="s">
        <v>11637</v>
      </c>
      <c r="N3979">
        <v>4.6238888879999998</v>
      </c>
      <c r="O3979">
        <v>0</v>
      </c>
      <c r="P3979">
        <v>25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63.915121315305903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63.915121315305903</v>
      </c>
    </row>
    <row r="3980" spans="1:31" x14ac:dyDescent="0.25">
      <c r="A3980">
        <v>2419961</v>
      </c>
      <c r="B3980">
        <v>1</v>
      </c>
      <c r="C3980" t="s">
        <v>81</v>
      </c>
      <c r="D3980" t="s">
        <v>128</v>
      </c>
      <c r="E3980" t="s">
        <v>146</v>
      </c>
      <c r="F3980" t="s">
        <v>11638</v>
      </c>
      <c r="G3980" t="s">
        <v>148</v>
      </c>
      <c r="H3980" t="s">
        <v>149</v>
      </c>
      <c r="I3980" t="s">
        <v>136</v>
      </c>
      <c r="J3980" t="s">
        <v>137</v>
      </c>
      <c r="K3980" t="s">
        <v>138</v>
      </c>
      <c r="L3980" t="s">
        <v>11639</v>
      </c>
      <c r="M3980" t="s">
        <v>11640</v>
      </c>
      <c r="N3980">
        <v>3.1002777770000001</v>
      </c>
      <c r="O3980">
        <v>0</v>
      </c>
      <c r="P3980">
        <v>20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18.564516993188473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18.564516993188473</v>
      </c>
    </row>
    <row r="3981" spans="1:31" x14ac:dyDescent="0.25">
      <c r="A3981">
        <v>2420124</v>
      </c>
      <c r="B3981">
        <v>1</v>
      </c>
      <c r="C3981" t="s">
        <v>81</v>
      </c>
      <c r="D3981" t="s">
        <v>112</v>
      </c>
      <c r="E3981" t="s">
        <v>132</v>
      </c>
      <c r="F3981" t="s">
        <v>11641</v>
      </c>
      <c r="G3981" t="s">
        <v>176</v>
      </c>
      <c r="H3981" t="s">
        <v>135</v>
      </c>
      <c r="I3981" t="s">
        <v>136</v>
      </c>
      <c r="J3981" t="s">
        <v>137</v>
      </c>
      <c r="K3981" t="s">
        <v>159</v>
      </c>
      <c r="L3981" t="s">
        <v>11642</v>
      </c>
      <c r="M3981" t="s">
        <v>11643</v>
      </c>
      <c r="N3981">
        <v>8.6994444439999992</v>
      </c>
      <c r="O3981">
        <v>0</v>
      </c>
      <c r="P3981">
        <v>0</v>
      </c>
      <c r="Q3981">
        <v>1</v>
      </c>
      <c r="R3981">
        <v>14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3.3137836471523334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3.3137836471523334</v>
      </c>
    </row>
    <row r="3982" spans="1:31" x14ac:dyDescent="0.25">
      <c r="A3982">
        <v>2420416</v>
      </c>
      <c r="B3982">
        <v>1</v>
      </c>
      <c r="C3982" t="s">
        <v>81</v>
      </c>
      <c r="D3982" t="s">
        <v>128</v>
      </c>
      <c r="E3982" t="s">
        <v>174</v>
      </c>
      <c r="F3982" t="s">
        <v>11644</v>
      </c>
      <c r="G3982" t="s">
        <v>158</v>
      </c>
      <c r="H3982" t="s">
        <v>135</v>
      </c>
      <c r="I3982" t="s">
        <v>136</v>
      </c>
      <c r="J3982" t="s">
        <v>137</v>
      </c>
      <c r="K3982" t="s">
        <v>159</v>
      </c>
      <c r="L3982" t="s">
        <v>11645</v>
      </c>
      <c r="M3982" t="s">
        <v>11646</v>
      </c>
      <c r="N3982">
        <v>1.054444444</v>
      </c>
      <c r="O3982">
        <v>7</v>
      </c>
      <c r="P3982">
        <v>981</v>
      </c>
      <c r="Q3982">
        <v>1</v>
      </c>
      <c r="R3982">
        <v>9</v>
      </c>
      <c r="S3982">
        <v>9</v>
      </c>
      <c r="T3982">
        <v>123</v>
      </c>
      <c r="U3982">
        <v>0</v>
      </c>
      <c r="V3982">
        <v>0</v>
      </c>
      <c r="W3982">
        <v>1.5849504054718837</v>
      </c>
      <c r="X3982">
        <v>129.30517952608213</v>
      </c>
      <c r="Y3982">
        <v>0.34525841657649997</v>
      </c>
      <c r="Z3982">
        <v>7.5984444736163805</v>
      </c>
      <c r="AA3982">
        <v>150.10616471136939</v>
      </c>
      <c r="AB3982">
        <v>44.632895149028862</v>
      </c>
      <c r="AC3982">
        <v>0</v>
      </c>
      <c r="AD3982">
        <v>0</v>
      </c>
      <c r="AE3982">
        <v>333.57289268214515</v>
      </c>
    </row>
    <row r="3983" spans="1:31" x14ac:dyDescent="0.25">
      <c r="A3983">
        <v>2420834</v>
      </c>
      <c r="B3983">
        <v>1</v>
      </c>
      <c r="C3983" t="s">
        <v>80</v>
      </c>
      <c r="D3983" t="s">
        <v>107</v>
      </c>
      <c r="E3983" t="s">
        <v>288</v>
      </c>
      <c r="F3983" t="s">
        <v>11647</v>
      </c>
      <c r="G3983" t="s">
        <v>164</v>
      </c>
      <c r="H3983" t="s">
        <v>149</v>
      </c>
      <c r="I3983" t="s">
        <v>136</v>
      </c>
      <c r="J3983" t="s">
        <v>137</v>
      </c>
      <c r="K3983" t="s">
        <v>138</v>
      </c>
      <c r="L3983" t="s">
        <v>11648</v>
      </c>
      <c r="M3983" t="s">
        <v>11649</v>
      </c>
      <c r="N3983">
        <v>2.0874999999999999</v>
      </c>
      <c r="O3983">
        <v>0</v>
      </c>
      <c r="P3983">
        <v>42</v>
      </c>
      <c r="Q3983">
        <v>0</v>
      </c>
      <c r="R3983">
        <v>0</v>
      </c>
      <c r="S3983">
        <v>0</v>
      </c>
      <c r="T3983">
        <v>31</v>
      </c>
      <c r="U3983">
        <v>0</v>
      </c>
      <c r="V3983">
        <v>0</v>
      </c>
      <c r="W3983">
        <v>0</v>
      </c>
      <c r="X3983">
        <v>18.239395157466756</v>
      </c>
      <c r="Y3983">
        <v>0</v>
      </c>
      <c r="Z3983">
        <v>0</v>
      </c>
      <c r="AA3983">
        <v>0</v>
      </c>
      <c r="AB3983">
        <v>30.888805609548225</v>
      </c>
      <c r="AC3983">
        <v>0</v>
      </c>
      <c r="AD3983">
        <v>0</v>
      </c>
      <c r="AE3983">
        <v>49.128200767014981</v>
      </c>
    </row>
    <row r="3984" spans="1:31" x14ac:dyDescent="0.25">
      <c r="A3984">
        <v>2420170</v>
      </c>
      <c r="B3984">
        <v>1</v>
      </c>
      <c r="C3984" t="s">
        <v>80</v>
      </c>
      <c r="D3984" t="s">
        <v>100</v>
      </c>
      <c r="E3984" t="s">
        <v>174</v>
      </c>
      <c r="F3984" t="s">
        <v>11650</v>
      </c>
      <c r="G3984" t="s">
        <v>158</v>
      </c>
      <c r="H3984" t="s">
        <v>135</v>
      </c>
      <c r="I3984" t="s">
        <v>136</v>
      </c>
      <c r="J3984" t="s">
        <v>137</v>
      </c>
      <c r="K3984" t="s">
        <v>159</v>
      </c>
      <c r="L3984" t="s">
        <v>11651</v>
      </c>
      <c r="M3984" t="s">
        <v>11652</v>
      </c>
      <c r="N3984">
        <v>3.05</v>
      </c>
      <c r="O3984">
        <v>0</v>
      </c>
      <c r="P3984">
        <v>2082</v>
      </c>
      <c r="Q3984">
        <v>0</v>
      </c>
      <c r="R3984">
        <v>138</v>
      </c>
      <c r="S3984">
        <v>3</v>
      </c>
      <c r="T3984">
        <v>249</v>
      </c>
      <c r="U3984">
        <v>0</v>
      </c>
      <c r="V3984">
        <v>0</v>
      </c>
      <c r="W3984">
        <v>0</v>
      </c>
      <c r="X3984">
        <v>1567.7996400688673</v>
      </c>
      <c r="Y3984">
        <v>0</v>
      </c>
      <c r="Z3984">
        <v>112.47940180151522</v>
      </c>
      <c r="AA3984">
        <v>282.50990720227662</v>
      </c>
      <c r="AB3984">
        <v>1101.5535335510594</v>
      </c>
      <c r="AC3984">
        <v>0</v>
      </c>
      <c r="AD3984">
        <v>0</v>
      </c>
      <c r="AE3984">
        <v>3064.3424826237188</v>
      </c>
    </row>
    <row r="3985" spans="1:31" x14ac:dyDescent="0.25">
      <c r="A3985">
        <v>2420339</v>
      </c>
      <c r="B3985">
        <v>1</v>
      </c>
      <c r="C3985" t="s">
        <v>80</v>
      </c>
      <c r="D3985" t="s">
        <v>88</v>
      </c>
      <c r="E3985" t="s">
        <v>162</v>
      </c>
      <c r="F3985" t="s">
        <v>11653</v>
      </c>
      <c r="G3985" t="s">
        <v>164</v>
      </c>
      <c r="H3985" t="s">
        <v>149</v>
      </c>
      <c r="I3985" t="s">
        <v>136</v>
      </c>
      <c r="J3985" t="s">
        <v>137</v>
      </c>
      <c r="K3985" t="s">
        <v>138</v>
      </c>
      <c r="L3985" t="s">
        <v>11654</v>
      </c>
      <c r="M3985" t="s">
        <v>11655</v>
      </c>
      <c r="N3985">
        <v>4.3286111109999998</v>
      </c>
      <c r="O3985">
        <v>0</v>
      </c>
      <c r="P3985">
        <v>4</v>
      </c>
      <c r="Q3985">
        <v>0</v>
      </c>
      <c r="R3985">
        <v>0</v>
      </c>
      <c r="S3985">
        <v>0</v>
      </c>
      <c r="T3985">
        <v>2</v>
      </c>
      <c r="U3985">
        <v>0</v>
      </c>
      <c r="V3985">
        <v>0</v>
      </c>
      <c r="W3985">
        <v>0</v>
      </c>
      <c r="X3985">
        <v>4.3550051744014668</v>
      </c>
      <c r="Y3985">
        <v>0</v>
      </c>
      <c r="Z3985">
        <v>0</v>
      </c>
      <c r="AA3985">
        <v>0</v>
      </c>
      <c r="AB3985">
        <v>1.6228485433574669</v>
      </c>
      <c r="AC3985">
        <v>0</v>
      </c>
      <c r="AD3985">
        <v>0</v>
      </c>
      <c r="AE3985">
        <v>5.9778537177589337</v>
      </c>
    </row>
    <row r="3986" spans="1:31" x14ac:dyDescent="0.25">
      <c r="A3986">
        <v>2420316</v>
      </c>
      <c r="B3986">
        <v>1</v>
      </c>
      <c r="C3986" t="s">
        <v>80</v>
      </c>
      <c r="D3986" t="s">
        <v>94</v>
      </c>
      <c r="E3986" t="s">
        <v>162</v>
      </c>
      <c r="F3986" t="s">
        <v>11497</v>
      </c>
      <c r="G3986" t="s">
        <v>164</v>
      </c>
      <c r="H3986" t="s">
        <v>149</v>
      </c>
      <c r="I3986" t="s">
        <v>136</v>
      </c>
      <c r="J3986" t="s">
        <v>137</v>
      </c>
      <c r="K3986" t="s">
        <v>138</v>
      </c>
      <c r="L3986" t="s">
        <v>11656</v>
      </c>
      <c r="M3986" t="s">
        <v>11657</v>
      </c>
      <c r="N3986">
        <v>2.9844444440000002</v>
      </c>
      <c r="O3986">
        <v>0</v>
      </c>
      <c r="P3986">
        <v>137</v>
      </c>
      <c r="Q3986">
        <v>0</v>
      </c>
      <c r="R3986">
        <v>0</v>
      </c>
      <c r="S3986">
        <v>0</v>
      </c>
      <c r="T3986">
        <v>7</v>
      </c>
      <c r="U3986">
        <v>0</v>
      </c>
      <c r="V3986">
        <v>0</v>
      </c>
      <c r="W3986">
        <v>0</v>
      </c>
      <c r="X3986">
        <v>77.806925265514849</v>
      </c>
      <c r="Y3986">
        <v>0</v>
      </c>
      <c r="Z3986">
        <v>0</v>
      </c>
      <c r="AA3986">
        <v>0</v>
      </c>
      <c r="AB3986">
        <v>26.847937016217895</v>
      </c>
      <c r="AC3986">
        <v>0</v>
      </c>
      <c r="AD3986">
        <v>0</v>
      </c>
      <c r="AE3986">
        <v>104.65486228173275</v>
      </c>
    </row>
    <row r="3987" spans="1:31" x14ac:dyDescent="0.25">
      <c r="A3987">
        <v>2420857</v>
      </c>
      <c r="B3987">
        <v>1</v>
      </c>
      <c r="C3987" t="s">
        <v>81</v>
      </c>
      <c r="D3987" t="s">
        <v>112</v>
      </c>
      <c r="E3987" t="s">
        <v>162</v>
      </c>
      <c r="F3987" t="s">
        <v>11658</v>
      </c>
      <c r="G3987" t="s">
        <v>154</v>
      </c>
      <c r="H3987" t="s">
        <v>149</v>
      </c>
      <c r="I3987" t="s">
        <v>136</v>
      </c>
      <c r="J3987" t="s">
        <v>137</v>
      </c>
      <c r="K3987" t="s">
        <v>138</v>
      </c>
      <c r="L3987" t="s">
        <v>11659</v>
      </c>
      <c r="M3987" t="s">
        <v>11660</v>
      </c>
      <c r="N3987">
        <v>0.321111111</v>
      </c>
      <c r="O3987">
        <v>0</v>
      </c>
      <c r="P3987">
        <v>246</v>
      </c>
      <c r="Q3987">
        <v>0</v>
      </c>
      <c r="R3987">
        <v>2</v>
      </c>
      <c r="S3987">
        <v>0</v>
      </c>
      <c r="T3987">
        <v>5</v>
      </c>
      <c r="U3987">
        <v>0</v>
      </c>
      <c r="V3987">
        <v>0</v>
      </c>
      <c r="W3987">
        <v>0</v>
      </c>
      <c r="X3987">
        <v>15.20356413724134</v>
      </c>
      <c r="Y3987">
        <v>0</v>
      </c>
      <c r="Z3987">
        <v>5.6464794120633335E-2</v>
      </c>
      <c r="AA3987">
        <v>0</v>
      </c>
      <c r="AB3987">
        <v>0.76945205483811108</v>
      </c>
      <c r="AC3987">
        <v>0</v>
      </c>
      <c r="AD3987">
        <v>0</v>
      </c>
      <c r="AE3987">
        <v>16.029480986200085</v>
      </c>
    </row>
    <row r="3988" spans="1:31" x14ac:dyDescent="0.25">
      <c r="A3988">
        <v>2420980</v>
      </c>
      <c r="B3988">
        <v>1</v>
      </c>
      <c r="C3988" t="s">
        <v>80</v>
      </c>
      <c r="D3988" t="s">
        <v>103</v>
      </c>
      <c r="E3988" t="s">
        <v>132</v>
      </c>
      <c r="F3988" t="s">
        <v>11661</v>
      </c>
      <c r="G3988" t="s">
        <v>215</v>
      </c>
      <c r="H3988" t="s">
        <v>135</v>
      </c>
      <c r="I3988" t="s">
        <v>136</v>
      </c>
      <c r="J3988" t="s">
        <v>137</v>
      </c>
      <c r="K3988" t="s">
        <v>138</v>
      </c>
      <c r="L3988" t="s">
        <v>11662</v>
      </c>
      <c r="M3988" t="s">
        <v>11663</v>
      </c>
      <c r="N3988">
        <v>4.3027777770000002</v>
      </c>
      <c r="O3988">
        <v>0</v>
      </c>
      <c r="P3988">
        <v>0</v>
      </c>
      <c r="Q3988">
        <v>0</v>
      </c>
      <c r="R3988">
        <v>6</v>
      </c>
      <c r="S3988">
        <v>0</v>
      </c>
      <c r="T3988">
        <v>4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</row>
    <row r="3989" spans="1:31" x14ac:dyDescent="0.25">
      <c r="A3989">
        <v>2420439</v>
      </c>
      <c r="B3989">
        <v>1</v>
      </c>
      <c r="C3989" t="s">
        <v>80</v>
      </c>
      <c r="D3989" t="s">
        <v>85</v>
      </c>
      <c r="E3989" t="s">
        <v>146</v>
      </c>
      <c r="F3989" t="s">
        <v>11664</v>
      </c>
      <c r="G3989" t="s">
        <v>199</v>
      </c>
      <c r="H3989" t="s">
        <v>149</v>
      </c>
      <c r="I3989" t="s">
        <v>136</v>
      </c>
      <c r="J3989" t="s">
        <v>137</v>
      </c>
      <c r="K3989" t="s">
        <v>138</v>
      </c>
      <c r="L3989" t="s">
        <v>11665</v>
      </c>
      <c r="M3989" t="s">
        <v>11666</v>
      </c>
      <c r="N3989">
        <v>8.1775000000000002</v>
      </c>
      <c r="O3989">
        <v>0</v>
      </c>
      <c r="P3989">
        <v>3</v>
      </c>
      <c r="Q3989">
        <v>0</v>
      </c>
      <c r="R3989">
        <v>0</v>
      </c>
      <c r="S3989">
        <v>0</v>
      </c>
      <c r="T3989">
        <v>2</v>
      </c>
      <c r="U3989">
        <v>0</v>
      </c>
      <c r="V3989">
        <v>0</v>
      </c>
      <c r="W3989">
        <v>0</v>
      </c>
      <c r="X3989">
        <v>3.7841293216746004</v>
      </c>
      <c r="Y3989">
        <v>0</v>
      </c>
      <c r="Z3989">
        <v>0</v>
      </c>
      <c r="AA3989">
        <v>0</v>
      </c>
      <c r="AB3989">
        <v>13.725525516081747</v>
      </c>
      <c r="AC3989">
        <v>0</v>
      </c>
      <c r="AD3989">
        <v>0</v>
      </c>
      <c r="AE3989">
        <v>17.509654837756347</v>
      </c>
    </row>
    <row r="3990" spans="1:31" x14ac:dyDescent="0.25">
      <c r="A3990">
        <v>2420001</v>
      </c>
      <c r="B3990">
        <v>1</v>
      </c>
      <c r="C3990" t="s">
        <v>80</v>
      </c>
      <c r="D3990" t="s">
        <v>89</v>
      </c>
      <c r="E3990" t="s">
        <v>132</v>
      </c>
      <c r="F3990" t="s">
        <v>4801</v>
      </c>
      <c r="G3990" t="s">
        <v>215</v>
      </c>
      <c r="H3990" t="s">
        <v>135</v>
      </c>
      <c r="I3990" t="s">
        <v>136</v>
      </c>
      <c r="J3990" t="s">
        <v>137</v>
      </c>
      <c r="K3990" t="s">
        <v>138</v>
      </c>
      <c r="L3990" t="s">
        <v>11667</v>
      </c>
      <c r="M3990" t="s">
        <v>11668</v>
      </c>
      <c r="N3990">
        <v>3.0550000000000002</v>
      </c>
      <c r="O3990">
        <v>0</v>
      </c>
      <c r="P3990">
        <v>34</v>
      </c>
      <c r="Q3990">
        <v>0</v>
      </c>
      <c r="R3990">
        <v>37</v>
      </c>
      <c r="S3990">
        <v>4</v>
      </c>
      <c r="T3990">
        <v>3</v>
      </c>
      <c r="U3990">
        <v>0</v>
      </c>
      <c r="V3990">
        <v>0</v>
      </c>
      <c r="W3990">
        <v>0</v>
      </c>
      <c r="X3990">
        <v>47.646391146834645</v>
      </c>
      <c r="Y3990">
        <v>0</v>
      </c>
      <c r="Z3990">
        <v>18.95974226656574</v>
      </c>
      <c r="AA3990">
        <v>31.715563902555331</v>
      </c>
      <c r="AB3990">
        <v>8.5043715891511678</v>
      </c>
      <c r="AC3990">
        <v>0</v>
      </c>
      <c r="AD3990">
        <v>0</v>
      </c>
      <c r="AE3990">
        <v>106.82606890510688</v>
      </c>
    </row>
    <row r="3991" spans="1:31" x14ac:dyDescent="0.25">
      <c r="A3991">
        <v>2420794</v>
      </c>
      <c r="B3991">
        <v>1</v>
      </c>
      <c r="C3991" t="s">
        <v>81</v>
      </c>
      <c r="D3991" t="s">
        <v>112</v>
      </c>
      <c r="E3991" t="s">
        <v>174</v>
      </c>
      <c r="F3991" t="s">
        <v>2877</v>
      </c>
      <c r="G3991" t="s">
        <v>143</v>
      </c>
      <c r="H3991" t="s">
        <v>135</v>
      </c>
      <c r="I3991" t="s">
        <v>136</v>
      </c>
      <c r="J3991" t="s">
        <v>137</v>
      </c>
      <c r="K3991" t="s">
        <v>138</v>
      </c>
      <c r="L3991" t="s">
        <v>11669</v>
      </c>
      <c r="M3991" t="s">
        <v>11670</v>
      </c>
      <c r="N3991">
        <v>1.865</v>
      </c>
      <c r="O3991">
        <v>1</v>
      </c>
      <c r="P3991">
        <v>3</v>
      </c>
      <c r="Q3991">
        <v>13</v>
      </c>
      <c r="R3991">
        <v>71</v>
      </c>
      <c r="S3991">
        <v>5</v>
      </c>
      <c r="T3991">
        <v>7</v>
      </c>
      <c r="U3991">
        <v>0</v>
      </c>
      <c r="V3991">
        <v>0</v>
      </c>
      <c r="W3991">
        <v>0.45833714651880009</v>
      </c>
      <c r="X3991">
        <v>1.1532203181519001</v>
      </c>
      <c r="Y3991">
        <v>660.50982321102322</v>
      </c>
      <c r="Z3991">
        <v>35.430051994563385</v>
      </c>
      <c r="AA3991">
        <v>12.479826145440601</v>
      </c>
      <c r="AB3991">
        <v>15.260170430391977</v>
      </c>
      <c r="AC3991">
        <v>0</v>
      </c>
      <c r="AD3991">
        <v>0</v>
      </c>
      <c r="AE3991">
        <v>725.29142924608993</v>
      </c>
    </row>
    <row r="3992" spans="1:31" x14ac:dyDescent="0.25">
      <c r="A3992">
        <v>2421043</v>
      </c>
      <c r="B3992">
        <v>1</v>
      </c>
      <c r="C3992" t="s">
        <v>81</v>
      </c>
      <c r="D3992" t="s">
        <v>128</v>
      </c>
      <c r="E3992" t="s">
        <v>146</v>
      </c>
      <c r="F3992" t="s">
        <v>11671</v>
      </c>
      <c r="G3992" t="s">
        <v>282</v>
      </c>
      <c r="H3992" t="s">
        <v>149</v>
      </c>
      <c r="I3992" t="s">
        <v>136</v>
      </c>
      <c r="J3992" t="s">
        <v>137</v>
      </c>
      <c r="K3992" t="s">
        <v>138</v>
      </c>
      <c r="L3992" t="s">
        <v>11672</v>
      </c>
      <c r="M3992" t="s">
        <v>11673</v>
      </c>
      <c r="N3992">
        <v>1.0825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</row>
    <row r="3993" spans="1:31" x14ac:dyDescent="0.25">
      <c r="A3993">
        <v>2420253</v>
      </c>
      <c r="B3993">
        <v>1</v>
      </c>
      <c r="C3993" t="s">
        <v>80</v>
      </c>
      <c r="D3993" t="s">
        <v>103</v>
      </c>
      <c r="E3993" t="s">
        <v>241</v>
      </c>
      <c r="F3993" t="s">
        <v>3006</v>
      </c>
      <c r="G3993" t="s">
        <v>143</v>
      </c>
      <c r="H3993" t="s">
        <v>135</v>
      </c>
      <c r="I3993" t="s">
        <v>136</v>
      </c>
      <c r="J3993" t="s">
        <v>137</v>
      </c>
      <c r="K3993" t="s">
        <v>138</v>
      </c>
      <c r="L3993" t="s">
        <v>11674</v>
      </c>
      <c r="M3993" t="s">
        <v>11675</v>
      </c>
      <c r="N3993">
        <v>7.0893333000000003E-2</v>
      </c>
      <c r="O3993">
        <v>2</v>
      </c>
      <c r="P3993">
        <v>470</v>
      </c>
      <c r="Q3993">
        <v>136</v>
      </c>
      <c r="R3993">
        <v>19</v>
      </c>
      <c r="S3993">
        <v>42</v>
      </c>
      <c r="T3993">
        <v>36</v>
      </c>
      <c r="U3993">
        <v>1</v>
      </c>
      <c r="V3993">
        <v>0</v>
      </c>
      <c r="W3993">
        <v>7.2641095537874997E-2</v>
      </c>
      <c r="X3993">
        <v>6.6858282621931222</v>
      </c>
      <c r="Y3993">
        <v>20.860428947376008</v>
      </c>
      <c r="Z3993">
        <v>2.7922613758333333E-2</v>
      </c>
      <c r="AA3993">
        <v>9.502980322117498</v>
      </c>
      <c r="AB3993">
        <v>1.7707231617789998</v>
      </c>
      <c r="AC3993">
        <v>29.078167918344999</v>
      </c>
      <c r="AD3993">
        <v>0</v>
      </c>
      <c r="AE3993">
        <v>67.998692321106844</v>
      </c>
    </row>
    <row r="3994" spans="1:31" x14ac:dyDescent="0.25">
      <c r="A3994">
        <v>2420233</v>
      </c>
      <c r="B3994">
        <v>1</v>
      </c>
      <c r="C3994" t="s">
        <v>80</v>
      </c>
      <c r="D3994" t="s">
        <v>88</v>
      </c>
      <c r="E3994" t="s">
        <v>146</v>
      </c>
      <c r="F3994" t="s">
        <v>11676</v>
      </c>
      <c r="G3994" t="s">
        <v>199</v>
      </c>
      <c r="H3994" t="s">
        <v>149</v>
      </c>
      <c r="I3994" t="s">
        <v>136</v>
      </c>
      <c r="J3994" t="s">
        <v>137</v>
      </c>
      <c r="K3994" t="s">
        <v>138</v>
      </c>
      <c r="L3994" t="s">
        <v>11677</v>
      </c>
      <c r="M3994" t="s">
        <v>11678</v>
      </c>
      <c r="N3994">
        <v>6.4474999999999998</v>
      </c>
      <c r="O3994">
        <v>0</v>
      </c>
      <c r="P3994">
        <v>18</v>
      </c>
      <c r="Q3994">
        <v>0</v>
      </c>
      <c r="R3994">
        <v>0</v>
      </c>
      <c r="S3994">
        <v>0</v>
      </c>
      <c r="T3994">
        <v>1</v>
      </c>
      <c r="U3994">
        <v>0</v>
      </c>
      <c r="V3994">
        <v>0</v>
      </c>
      <c r="W3994">
        <v>0</v>
      </c>
      <c r="X3994">
        <v>26.312375991951601</v>
      </c>
      <c r="Y3994">
        <v>0</v>
      </c>
      <c r="Z3994">
        <v>0</v>
      </c>
      <c r="AA3994">
        <v>0</v>
      </c>
      <c r="AB3994">
        <v>0.19804181053380004</v>
      </c>
      <c r="AC3994">
        <v>0</v>
      </c>
      <c r="AD3994">
        <v>0</v>
      </c>
      <c r="AE3994">
        <v>26.510417802485403</v>
      </c>
    </row>
    <row r="3995" spans="1:31" x14ac:dyDescent="0.25">
      <c r="A3995">
        <v>2420731</v>
      </c>
      <c r="B3995">
        <v>1</v>
      </c>
      <c r="C3995" t="s">
        <v>80</v>
      </c>
      <c r="D3995" t="s">
        <v>105</v>
      </c>
      <c r="E3995" t="s">
        <v>141</v>
      </c>
      <c r="F3995" t="s">
        <v>11679</v>
      </c>
      <c r="G3995" t="s">
        <v>215</v>
      </c>
      <c r="H3995" t="s">
        <v>135</v>
      </c>
      <c r="I3995" t="s">
        <v>136</v>
      </c>
      <c r="J3995" t="s">
        <v>137</v>
      </c>
      <c r="K3995" t="s">
        <v>138</v>
      </c>
      <c r="L3995" t="s">
        <v>11680</v>
      </c>
      <c r="M3995" t="s">
        <v>11681</v>
      </c>
      <c r="N3995">
        <v>1.062777777</v>
      </c>
      <c r="O3995">
        <v>0</v>
      </c>
      <c r="P3995">
        <v>1315</v>
      </c>
      <c r="Q3995">
        <v>0</v>
      </c>
      <c r="R3995">
        <v>197</v>
      </c>
      <c r="S3995">
        <v>1</v>
      </c>
      <c r="T3995">
        <v>203</v>
      </c>
      <c r="U3995">
        <v>0</v>
      </c>
      <c r="V3995">
        <v>1</v>
      </c>
      <c r="W3995">
        <v>0</v>
      </c>
      <c r="X3995">
        <v>323.83174342368301</v>
      </c>
      <c r="Y3995">
        <v>0</v>
      </c>
      <c r="Z3995">
        <v>50.816839921111288</v>
      </c>
      <c r="AA3995">
        <v>12.830458122400001</v>
      </c>
      <c r="AB3995">
        <v>191.63474856352531</v>
      </c>
      <c r="AC3995">
        <v>0</v>
      </c>
      <c r="AD3995">
        <v>3.2431265705797498</v>
      </c>
      <c r="AE3995">
        <v>582.35691660129942</v>
      </c>
    </row>
    <row r="3996" spans="1:31" x14ac:dyDescent="0.25">
      <c r="A3996">
        <v>2420568</v>
      </c>
      <c r="B3996">
        <v>1</v>
      </c>
      <c r="C3996" t="s">
        <v>80</v>
      </c>
      <c r="D3996" t="s">
        <v>96</v>
      </c>
      <c r="E3996" t="s">
        <v>174</v>
      </c>
      <c r="F3996" t="s">
        <v>11682</v>
      </c>
      <c r="G3996" t="s">
        <v>154</v>
      </c>
      <c r="H3996" t="s">
        <v>135</v>
      </c>
      <c r="I3996" t="s">
        <v>136</v>
      </c>
      <c r="J3996" t="s">
        <v>137</v>
      </c>
      <c r="K3996" t="s">
        <v>138</v>
      </c>
      <c r="L3996" t="s">
        <v>11683</v>
      </c>
      <c r="M3996" t="s">
        <v>11684</v>
      </c>
      <c r="N3996">
        <v>0.53805555500000002</v>
      </c>
      <c r="O3996">
        <v>3</v>
      </c>
      <c r="P3996">
        <v>530</v>
      </c>
      <c r="Q3996">
        <v>8</v>
      </c>
      <c r="R3996">
        <v>29</v>
      </c>
      <c r="S3996">
        <v>21</v>
      </c>
      <c r="T3996">
        <v>171</v>
      </c>
      <c r="U3996">
        <v>0</v>
      </c>
      <c r="V3996">
        <v>0</v>
      </c>
      <c r="W3996">
        <v>0.42468421602847506</v>
      </c>
      <c r="X3996">
        <v>128.223105191168</v>
      </c>
      <c r="Y3996">
        <v>109.01087142447523</v>
      </c>
      <c r="Z3996">
        <v>12.011536199627251</v>
      </c>
      <c r="AA3996">
        <v>414.93102211139592</v>
      </c>
      <c r="AB3996">
        <v>207.71171841094335</v>
      </c>
      <c r="AC3996">
        <v>0</v>
      </c>
      <c r="AD3996">
        <v>0</v>
      </c>
      <c r="AE3996">
        <v>872.31293755363822</v>
      </c>
    </row>
    <row r="3997" spans="1:31" x14ac:dyDescent="0.25">
      <c r="A3997">
        <v>2420711</v>
      </c>
      <c r="B3997">
        <v>1</v>
      </c>
      <c r="C3997" t="s">
        <v>80</v>
      </c>
      <c r="D3997" t="s">
        <v>93</v>
      </c>
      <c r="E3997" t="s">
        <v>162</v>
      </c>
      <c r="F3997" t="s">
        <v>11685</v>
      </c>
      <c r="G3997" t="s">
        <v>164</v>
      </c>
      <c r="H3997" t="s">
        <v>149</v>
      </c>
      <c r="I3997" t="s">
        <v>136</v>
      </c>
      <c r="J3997" t="s">
        <v>137</v>
      </c>
      <c r="K3997" t="s">
        <v>138</v>
      </c>
      <c r="L3997" t="s">
        <v>11686</v>
      </c>
      <c r="M3997" t="s">
        <v>11687</v>
      </c>
      <c r="N3997">
        <v>4.3008333329999999</v>
      </c>
      <c r="O3997">
        <v>0</v>
      </c>
      <c r="P3997">
        <v>14</v>
      </c>
      <c r="Q3997">
        <v>0</v>
      </c>
      <c r="R3997">
        <v>9</v>
      </c>
      <c r="S3997">
        <v>0</v>
      </c>
      <c r="T3997">
        <v>2</v>
      </c>
      <c r="U3997">
        <v>0</v>
      </c>
      <c r="V3997">
        <v>0</v>
      </c>
      <c r="W3997">
        <v>0</v>
      </c>
      <c r="X3997">
        <v>24.459112938043052</v>
      </c>
      <c r="Y3997">
        <v>0</v>
      </c>
      <c r="Z3997">
        <v>33.740390527336857</v>
      </c>
      <c r="AA3997">
        <v>0</v>
      </c>
      <c r="AB3997">
        <v>5.4951282268833335E-3</v>
      </c>
      <c r="AC3997">
        <v>0</v>
      </c>
      <c r="AD3997">
        <v>0</v>
      </c>
      <c r="AE3997">
        <v>58.204998593606788</v>
      </c>
    </row>
    <row r="3998" spans="1:31" x14ac:dyDescent="0.25">
      <c r="A3998">
        <v>2420190</v>
      </c>
      <c r="B3998">
        <v>1</v>
      </c>
      <c r="C3998" t="s">
        <v>80</v>
      </c>
      <c r="D3998" t="s">
        <v>97</v>
      </c>
      <c r="E3998" t="s">
        <v>174</v>
      </c>
      <c r="F3998" t="s">
        <v>11688</v>
      </c>
      <c r="G3998" t="s">
        <v>158</v>
      </c>
      <c r="H3998" t="s">
        <v>135</v>
      </c>
      <c r="I3998" t="s">
        <v>136</v>
      </c>
      <c r="J3998" t="s">
        <v>137</v>
      </c>
      <c r="K3998" t="s">
        <v>159</v>
      </c>
      <c r="L3998" t="s">
        <v>11689</v>
      </c>
      <c r="M3998" t="s">
        <v>11690</v>
      </c>
      <c r="N3998">
        <v>8.1216666659999994</v>
      </c>
      <c r="O3998">
        <v>9</v>
      </c>
      <c r="P3998">
        <v>2091</v>
      </c>
      <c r="Q3998">
        <v>0</v>
      </c>
      <c r="R3998">
        <v>27</v>
      </c>
      <c r="S3998">
        <v>5</v>
      </c>
      <c r="T3998">
        <v>201</v>
      </c>
      <c r="U3998">
        <v>0</v>
      </c>
      <c r="V3998">
        <v>1</v>
      </c>
      <c r="W3998">
        <v>2241.5962404736592</v>
      </c>
      <c r="X3998">
        <v>5436.9458714810244</v>
      </c>
      <c r="Y3998">
        <v>0</v>
      </c>
      <c r="Z3998">
        <v>85.491779126766701</v>
      </c>
      <c r="AA3998">
        <v>312.6784897636586</v>
      </c>
      <c r="AB3998">
        <v>1435.0647381675319</v>
      </c>
      <c r="AC3998">
        <v>0</v>
      </c>
      <c r="AD3998">
        <v>49.145268055945039</v>
      </c>
      <c r="AE3998">
        <v>9560.9223870685873</v>
      </c>
    </row>
    <row r="3999" spans="1:31" x14ac:dyDescent="0.25">
      <c r="A3999">
        <v>2420854</v>
      </c>
      <c r="B3999">
        <v>1</v>
      </c>
      <c r="C3999" t="s">
        <v>81</v>
      </c>
      <c r="D3999" t="s">
        <v>127</v>
      </c>
      <c r="E3999" t="s">
        <v>162</v>
      </c>
      <c r="F3999" t="s">
        <v>11691</v>
      </c>
      <c r="G3999" t="s">
        <v>154</v>
      </c>
      <c r="H3999" t="s">
        <v>149</v>
      </c>
      <c r="I3999" t="s">
        <v>136</v>
      </c>
      <c r="J3999" t="s">
        <v>137</v>
      </c>
      <c r="K3999" t="s">
        <v>138</v>
      </c>
      <c r="L3999" t="s">
        <v>11692</v>
      </c>
      <c r="M3999" t="s">
        <v>11693</v>
      </c>
      <c r="N3999">
        <v>3.9141666659999999</v>
      </c>
      <c r="O3999">
        <v>0</v>
      </c>
      <c r="P3999">
        <v>38</v>
      </c>
      <c r="Q3999">
        <v>0</v>
      </c>
      <c r="R3999">
        <v>0</v>
      </c>
      <c r="S3999">
        <v>0</v>
      </c>
      <c r="T3999">
        <v>9</v>
      </c>
      <c r="U3999">
        <v>0</v>
      </c>
      <c r="V3999">
        <v>0</v>
      </c>
      <c r="W3999">
        <v>0</v>
      </c>
      <c r="X3999">
        <v>19.883288700091121</v>
      </c>
      <c r="Y3999">
        <v>0</v>
      </c>
      <c r="Z3999">
        <v>0</v>
      </c>
      <c r="AA3999">
        <v>0</v>
      </c>
      <c r="AB3999">
        <v>4.1221300192912009</v>
      </c>
      <c r="AC3999">
        <v>0</v>
      </c>
      <c r="AD3999">
        <v>0</v>
      </c>
      <c r="AE3999">
        <v>24.005418719382323</v>
      </c>
    </row>
    <row r="4000" spans="1:31" x14ac:dyDescent="0.25">
      <c r="A4000">
        <v>2419921</v>
      </c>
      <c r="B4000">
        <v>1</v>
      </c>
      <c r="C4000" t="s">
        <v>81</v>
      </c>
      <c r="D4000" t="s">
        <v>128</v>
      </c>
      <c r="E4000" t="s">
        <v>141</v>
      </c>
      <c r="F4000" t="s">
        <v>5017</v>
      </c>
      <c r="G4000" t="s">
        <v>143</v>
      </c>
      <c r="H4000" t="s">
        <v>135</v>
      </c>
      <c r="I4000" t="s">
        <v>136</v>
      </c>
      <c r="J4000" t="s">
        <v>137</v>
      </c>
      <c r="K4000" t="s">
        <v>138</v>
      </c>
      <c r="L4000" t="s">
        <v>11694</v>
      </c>
      <c r="M4000" t="s">
        <v>11695</v>
      </c>
      <c r="N4000">
        <v>3.0686111110000001</v>
      </c>
      <c r="O4000">
        <v>6</v>
      </c>
      <c r="P4000">
        <v>557</v>
      </c>
      <c r="Q4000">
        <v>100</v>
      </c>
      <c r="R4000">
        <v>28</v>
      </c>
      <c r="S4000">
        <v>7</v>
      </c>
      <c r="T4000">
        <v>64</v>
      </c>
      <c r="U4000">
        <v>0</v>
      </c>
      <c r="V4000">
        <v>0</v>
      </c>
      <c r="W4000">
        <v>1.9689516897797339</v>
      </c>
      <c r="X4000">
        <v>244.22384720808901</v>
      </c>
      <c r="Y4000">
        <v>86.401641540319773</v>
      </c>
      <c r="Z4000">
        <v>14.278104902742861</v>
      </c>
      <c r="AA4000">
        <v>15.3702917922725</v>
      </c>
      <c r="AB4000">
        <v>57.176857642384718</v>
      </c>
      <c r="AC4000">
        <v>0</v>
      </c>
      <c r="AD4000">
        <v>0</v>
      </c>
      <c r="AE4000">
        <v>419.41969477558865</v>
      </c>
    </row>
    <row r="4001" spans="1:31" x14ac:dyDescent="0.25">
      <c r="A4001">
        <v>2420562</v>
      </c>
      <c r="B4001">
        <v>1</v>
      </c>
      <c r="C4001" t="s">
        <v>80</v>
      </c>
      <c r="D4001" t="s">
        <v>93</v>
      </c>
      <c r="E4001" t="s">
        <v>146</v>
      </c>
      <c r="F4001" t="s">
        <v>11696</v>
      </c>
      <c r="G4001" t="s">
        <v>199</v>
      </c>
      <c r="H4001" t="s">
        <v>149</v>
      </c>
      <c r="I4001" t="s">
        <v>136</v>
      </c>
      <c r="J4001" t="s">
        <v>137</v>
      </c>
      <c r="K4001" t="s">
        <v>138</v>
      </c>
      <c r="L4001" t="s">
        <v>11697</v>
      </c>
      <c r="M4001" t="s">
        <v>11698</v>
      </c>
      <c r="N4001">
        <v>2.6863888880000002</v>
      </c>
      <c r="O4001">
        <v>0</v>
      </c>
      <c r="P4001">
        <v>8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3.3824916453046341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3.3824916453046341</v>
      </c>
    </row>
    <row r="4002" spans="1:31" x14ac:dyDescent="0.25">
      <c r="A4002">
        <v>2420276</v>
      </c>
      <c r="B4002">
        <v>1</v>
      </c>
      <c r="C4002" t="s">
        <v>80</v>
      </c>
      <c r="D4002" t="s">
        <v>110</v>
      </c>
      <c r="E4002" t="s">
        <v>162</v>
      </c>
      <c r="F4002" t="s">
        <v>11699</v>
      </c>
      <c r="G4002" t="s">
        <v>158</v>
      </c>
      <c r="H4002" t="s">
        <v>149</v>
      </c>
      <c r="I4002" t="s">
        <v>136</v>
      </c>
      <c r="J4002" t="s">
        <v>137</v>
      </c>
      <c r="K4002" t="s">
        <v>159</v>
      </c>
      <c r="L4002" t="s">
        <v>11700</v>
      </c>
      <c r="M4002" t="s">
        <v>11701</v>
      </c>
      <c r="N4002">
        <v>0.192222222</v>
      </c>
      <c r="O4002">
        <v>0</v>
      </c>
      <c r="P4002">
        <v>91</v>
      </c>
      <c r="Q4002">
        <v>0</v>
      </c>
      <c r="R4002">
        <v>0</v>
      </c>
      <c r="S4002">
        <v>0</v>
      </c>
      <c r="T4002">
        <v>16</v>
      </c>
      <c r="U4002">
        <v>0</v>
      </c>
      <c r="V4002">
        <v>0</v>
      </c>
      <c r="W4002">
        <v>0</v>
      </c>
      <c r="X4002">
        <v>4.5065013763631674</v>
      </c>
      <c r="Y4002">
        <v>0</v>
      </c>
      <c r="Z4002">
        <v>0</v>
      </c>
      <c r="AA4002">
        <v>0</v>
      </c>
      <c r="AB4002">
        <v>3.3673483571791554</v>
      </c>
      <c r="AC4002">
        <v>0</v>
      </c>
      <c r="AD4002">
        <v>0</v>
      </c>
      <c r="AE4002">
        <v>7.8738497335423228</v>
      </c>
    </row>
    <row r="4003" spans="1:31" x14ac:dyDescent="0.25">
      <c r="A4003">
        <v>2420333</v>
      </c>
      <c r="B4003">
        <v>1</v>
      </c>
      <c r="C4003" t="s">
        <v>80</v>
      </c>
      <c r="D4003" t="s">
        <v>87</v>
      </c>
      <c r="E4003" t="s">
        <v>146</v>
      </c>
      <c r="F4003" t="s">
        <v>11702</v>
      </c>
      <c r="G4003" t="s">
        <v>148</v>
      </c>
      <c r="H4003" t="s">
        <v>149</v>
      </c>
      <c r="I4003" t="s">
        <v>136</v>
      </c>
      <c r="J4003" t="s">
        <v>137</v>
      </c>
      <c r="K4003" t="s">
        <v>138</v>
      </c>
      <c r="L4003" t="s">
        <v>11703</v>
      </c>
      <c r="M4003" t="s">
        <v>11704</v>
      </c>
      <c r="N4003">
        <v>2.656666666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0.56335897787934996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0.56335897787934996</v>
      </c>
    </row>
    <row r="4004" spans="1:31" x14ac:dyDescent="0.25">
      <c r="A4004">
        <v>2420419</v>
      </c>
      <c r="B4004">
        <v>1</v>
      </c>
      <c r="C4004" t="s">
        <v>80</v>
      </c>
      <c r="D4004" t="s">
        <v>103</v>
      </c>
      <c r="E4004" t="s">
        <v>146</v>
      </c>
      <c r="F4004" t="s">
        <v>11351</v>
      </c>
      <c r="G4004" t="s">
        <v>282</v>
      </c>
      <c r="H4004" t="s">
        <v>149</v>
      </c>
      <c r="I4004" t="s">
        <v>136</v>
      </c>
      <c r="J4004" t="s">
        <v>137</v>
      </c>
      <c r="K4004" t="s">
        <v>138</v>
      </c>
      <c r="L4004" t="s">
        <v>11705</v>
      </c>
      <c r="M4004" t="s">
        <v>11706</v>
      </c>
      <c r="N4004">
        <v>1.35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0.51354810181756672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0.51354810181756672</v>
      </c>
    </row>
    <row r="4005" spans="1:31" x14ac:dyDescent="0.25">
      <c r="A4005">
        <v>2421060</v>
      </c>
      <c r="B4005">
        <v>1</v>
      </c>
      <c r="C4005" t="s">
        <v>80</v>
      </c>
      <c r="D4005" t="s">
        <v>97</v>
      </c>
      <c r="E4005" t="s">
        <v>146</v>
      </c>
      <c r="F4005" t="s">
        <v>11707</v>
      </c>
      <c r="G4005" t="s">
        <v>148</v>
      </c>
      <c r="H4005" t="s">
        <v>149</v>
      </c>
      <c r="I4005" t="s">
        <v>136</v>
      </c>
      <c r="J4005" t="s">
        <v>137</v>
      </c>
      <c r="K4005" t="s">
        <v>138</v>
      </c>
      <c r="L4005" t="s">
        <v>11708</v>
      </c>
      <c r="M4005" t="s">
        <v>11709</v>
      </c>
      <c r="N4005">
        <v>3.1072222219999999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1.0839028927572001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1.0839028927572001</v>
      </c>
    </row>
    <row r="4006" spans="1:31" x14ac:dyDescent="0.25">
      <c r="A4006">
        <v>2420917</v>
      </c>
      <c r="B4006">
        <v>1</v>
      </c>
      <c r="C4006" t="s">
        <v>80</v>
      </c>
      <c r="D4006" t="s">
        <v>92</v>
      </c>
      <c r="E4006" t="s">
        <v>288</v>
      </c>
      <c r="F4006" t="s">
        <v>5990</v>
      </c>
      <c r="G4006" t="s">
        <v>325</v>
      </c>
      <c r="H4006" t="s">
        <v>149</v>
      </c>
      <c r="I4006" t="s">
        <v>136</v>
      </c>
      <c r="J4006" t="s">
        <v>137</v>
      </c>
      <c r="K4006" t="s">
        <v>138</v>
      </c>
      <c r="L4006" t="s">
        <v>11710</v>
      </c>
      <c r="M4006" t="s">
        <v>11711</v>
      </c>
      <c r="N4006">
        <v>1.2352777770000001</v>
      </c>
      <c r="O4006">
        <v>0</v>
      </c>
      <c r="P4006">
        <v>12</v>
      </c>
      <c r="Q4006">
        <v>0</v>
      </c>
      <c r="R4006">
        <v>0</v>
      </c>
      <c r="S4006">
        <v>0</v>
      </c>
      <c r="T4006">
        <v>3</v>
      </c>
      <c r="U4006">
        <v>0</v>
      </c>
      <c r="V4006">
        <v>0</v>
      </c>
      <c r="W4006">
        <v>0</v>
      </c>
      <c r="X4006">
        <v>4.6808973916042014</v>
      </c>
      <c r="Y4006">
        <v>0</v>
      </c>
      <c r="Z4006">
        <v>0</v>
      </c>
      <c r="AA4006">
        <v>0</v>
      </c>
      <c r="AB4006">
        <v>5.2319558035991163</v>
      </c>
      <c r="AC4006">
        <v>0</v>
      </c>
      <c r="AD4006">
        <v>0</v>
      </c>
      <c r="AE4006">
        <v>9.9128531952033185</v>
      </c>
    </row>
    <row r="4007" spans="1:31" x14ac:dyDescent="0.25">
      <c r="A4007">
        <v>2419984</v>
      </c>
      <c r="B4007">
        <v>1</v>
      </c>
      <c r="C4007" t="s">
        <v>80</v>
      </c>
      <c r="D4007" t="s">
        <v>103</v>
      </c>
      <c r="E4007" t="s">
        <v>141</v>
      </c>
      <c r="F4007" t="s">
        <v>8347</v>
      </c>
      <c r="G4007" t="s">
        <v>143</v>
      </c>
      <c r="H4007" t="s">
        <v>135</v>
      </c>
      <c r="I4007" t="s">
        <v>136</v>
      </c>
      <c r="J4007" t="s">
        <v>137</v>
      </c>
      <c r="K4007" t="s">
        <v>138</v>
      </c>
      <c r="L4007" t="s">
        <v>11712</v>
      </c>
      <c r="M4007" t="s">
        <v>11713</v>
      </c>
      <c r="N4007">
        <v>1.375277777</v>
      </c>
      <c r="O4007">
        <v>0</v>
      </c>
      <c r="P4007">
        <v>548</v>
      </c>
      <c r="Q4007">
        <v>20</v>
      </c>
      <c r="R4007">
        <v>2</v>
      </c>
      <c r="S4007">
        <v>3</v>
      </c>
      <c r="T4007">
        <v>65</v>
      </c>
      <c r="U4007">
        <v>1</v>
      </c>
      <c r="V4007">
        <v>1</v>
      </c>
      <c r="W4007">
        <v>0</v>
      </c>
      <c r="X4007">
        <v>151.39769176115391</v>
      </c>
      <c r="Y4007">
        <v>2.2107661177976001</v>
      </c>
      <c r="Z4007">
        <v>0.65398879082315009</v>
      </c>
      <c r="AA4007">
        <v>106.52698384197294</v>
      </c>
      <c r="AB4007">
        <v>33.051584095485332</v>
      </c>
      <c r="AC4007">
        <v>116.9099193138554</v>
      </c>
      <c r="AD4007">
        <v>51.241630920286397</v>
      </c>
      <c r="AE4007">
        <v>461.9925648413747</v>
      </c>
    </row>
    <row r="4008" spans="1:31" x14ac:dyDescent="0.25">
      <c r="A4008">
        <v>2420525</v>
      </c>
      <c r="B4008">
        <v>1</v>
      </c>
      <c r="C4008" t="s">
        <v>80</v>
      </c>
      <c r="D4008" t="s">
        <v>106</v>
      </c>
      <c r="E4008" t="s">
        <v>162</v>
      </c>
      <c r="F4008" t="s">
        <v>11714</v>
      </c>
      <c r="G4008" t="s">
        <v>164</v>
      </c>
      <c r="H4008" t="s">
        <v>149</v>
      </c>
      <c r="I4008" t="s">
        <v>136</v>
      </c>
      <c r="J4008" t="s">
        <v>137</v>
      </c>
      <c r="K4008" t="s">
        <v>138</v>
      </c>
      <c r="L4008" t="s">
        <v>11715</v>
      </c>
      <c r="M4008" t="s">
        <v>11716</v>
      </c>
      <c r="N4008">
        <v>4.8216666659999996</v>
      </c>
      <c r="O4008">
        <v>0</v>
      </c>
      <c r="P4008">
        <v>58</v>
      </c>
      <c r="Q4008">
        <v>0</v>
      </c>
      <c r="R4008">
        <v>15</v>
      </c>
      <c r="S4008">
        <v>0</v>
      </c>
      <c r="T4008">
        <v>12</v>
      </c>
      <c r="U4008">
        <v>0</v>
      </c>
      <c r="V4008">
        <v>0</v>
      </c>
      <c r="W4008">
        <v>0</v>
      </c>
      <c r="X4008">
        <v>65.700060254954465</v>
      </c>
      <c r="Y4008">
        <v>0</v>
      </c>
      <c r="Z4008">
        <v>13.04816694918506</v>
      </c>
      <c r="AA4008">
        <v>0</v>
      </c>
      <c r="AB4008">
        <v>16.701884140342706</v>
      </c>
      <c r="AC4008">
        <v>0</v>
      </c>
      <c r="AD4008">
        <v>0</v>
      </c>
      <c r="AE4008">
        <v>95.450111344482224</v>
      </c>
    </row>
    <row r="4009" spans="1:31" x14ac:dyDescent="0.25">
      <c r="A4009">
        <v>2420127</v>
      </c>
      <c r="B4009">
        <v>1</v>
      </c>
      <c r="C4009" t="s">
        <v>81</v>
      </c>
      <c r="D4009" t="s">
        <v>113</v>
      </c>
      <c r="E4009" t="s">
        <v>146</v>
      </c>
      <c r="F4009" t="s">
        <v>11717</v>
      </c>
      <c r="G4009" t="s">
        <v>282</v>
      </c>
      <c r="H4009" t="s">
        <v>149</v>
      </c>
      <c r="I4009" t="s">
        <v>136</v>
      </c>
      <c r="J4009" t="s">
        <v>137</v>
      </c>
      <c r="K4009" t="s">
        <v>138</v>
      </c>
      <c r="L4009" t="s">
        <v>11718</v>
      </c>
      <c r="M4009" t="s">
        <v>11719</v>
      </c>
      <c r="N4009">
        <v>0.74388888799999997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1.2948061629999997E-3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1.2948061629999997E-3</v>
      </c>
    </row>
    <row r="4010" spans="1:31" x14ac:dyDescent="0.25">
      <c r="A4010">
        <v>2420436</v>
      </c>
      <c r="B4010">
        <v>1</v>
      </c>
      <c r="C4010" t="s">
        <v>80</v>
      </c>
      <c r="D4010" t="s">
        <v>106</v>
      </c>
      <c r="E4010" t="s">
        <v>152</v>
      </c>
      <c r="F4010" t="s">
        <v>11720</v>
      </c>
      <c r="G4010" t="s">
        <v>154</v>
      </c>
      <c r="H4010" t="s">
        <v>149</v>
      </c>
      <c r="I4010" t="s">
        <v>136</v>
      </c>
      <c r="J4010" t="s">
        <v>137</v>
      </c>
      <c r="K4010" t="s">
        <v>138</v>
      </c>
      <c r="L4010" t="s">
        <v>11721</v>
      </c>
      <c r="M4010" t="s">
        <v>11722</v>
      </c>
      <c r="N4010">
        <v>0.59361111099999997</v>
      </c>
      <c r="O4010">
        <v>0</v>
      </c>
      <c r="P4010">
        <v>243</v>
      </c>
      <c r="Q4010">
        <v>0</v>
      </c>
      <c r="R4010">
        <v>11</v>
      </c>
      <c r="S4010">
        <v>0</v>
      </c>
      <c r="T4010">
        <v>22</v>
      </c>
      <c r="U4010">
        <v>0</v>
      </c>
      <c r="V4010">
        <v>0</v>
      </c>
      <c r="W4010">
        <v>0</v>
      </c>
      <c r="X4010">
        <v>18.866198943726246</v>
      </c>
      <c r="Y4010">
        <v>0</v>
      </c>
      <c r="Z4010">
        <v>2.0986973752527502</v>
      </c>
      <c r="AA4010">
        <v>0</v>
      </c>
      <c r="AB4010">
        <v>6.9884071252921274</v>
      </c>
      <c r="AC4010">
        <v>0</v>
      </c>
      <c r="AD4010">
        <v>0</v>
      </c>
      <c r="AE4010">
        <v>27.953303444271125</v>
      </c>
    </row>
    <row r="4011" spans="1:31" x14ac:dyDescent="0.25">
      <c r="A4011">
        <v>2420104</v>
      </c>
      <c r="B4011">
        <v>1</v>
      </c>
      <c r="C4011" t="s">
        <v>80</v>
      </c>
      <c r="D4011" t="s">
        <v>109</v>
      </c>
      <c r="E4011" t="s">
        <v>162</v>
      </c>
      <c r="F4011" t="s">
        <v>11723</v>
      </c>
      <c r="G4011" t="s">
        <v>164</v>
      </c>
      <c r="H4011" t="s">
        <v>149</v>
      </c>
      <c r="I4011" t="s">
        <v>136</v>
      </c>
      <c r="J4011" t="s">
        <v>137</v>
      </c>
      <c r="K4011" t="s">
        <v>138</v>
      </c>
      <c r="L4011" t="s">
        <v>11724</v>
      </c>
      <c r="M4011" t="s">
        <v>11725</v>
      </c>
      <c r="N4011">
        <v>1.868055555</v>
      </c>
      <c r="O4011">
        <v>0</v>
      </c>
      <c r="P4011">
        <v>0</v>
      </c>
      <c r="Q4011">
        <v>0</v>
      </c>
      <c r="R4011">
        <v>1</v>
      </c>
      <c r="S4011">
        <v>0</v>
      </c>
      <c r="T4011">
        <v>1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0.7148882243750001</v>
      </c>
      <c r="AA4011">
        <v>0</v>
      </c>
      <c r="AB4011">
        <v>0</v>
      </c>
      <c r="AC4011">
        <v>0</v>
      </c>
      <c r="AD4011">
        <v>0</v>
      </c>
      <c r="AE4011">
        <v>0.7148882243750001</v>
      </c>
    </row>
    <row r="4012" spans="1:31" x14ac:dyDescent="0.25">
      <c r="A4012">
        <v>2421146</v>
      </c>
      <c r="B4012">
        <v>1</v>
      </c>
      <c r="C4012" t="s">
        <v>80</v>
      </c>
      <c r="D4012" t="s">
        <v>97</v>
      </c>
      <c r="E4012" t="s">
        <v>132</v>
      </c>
      <c r="F4012" t="s">
        <v>11726</v>
      </c>
      <c r="G4012" t="s">
        <v>134</v>
      </c>
      <c r="H4012" t="s">
        <v>135</v>
      </c>
      <c r="I4012" t="s">
        <v>136</v>
      </c>
      <c r="J4012" t="s">
        <v>137</v>
      </c>
      <c r="K4012" t="s">
        <v>138</v>
      </c>
      <c r="L4012" t="s">
        <v>11727</v>
      </c>
      <c r="M4012" t="s">
        <v>11728</v>
      </c>
      <c r="N4012">
        <v>2.6066666660000002</v>
      </c>
      <c r="O4012">
        <v>0</v>
      </c>
      <c r="P4012">
        <v>475</v>
      </c>
      <c r="Q4012">
        <v>2</v>
      </c>
      <c r="R4012">
        <v>87</v>
      </c>
      <c r="S4012">
        <v>15</v>
      </c>
      <c r="T4012">
        <v>361</v>
      </c>
      <c r="U4012">
        <v>5</v>
      </c>
      <c r="V4012">
        <v>1</v>
      </c>
      <c r="W4012">
        <v>0</v>
      </c>
      <c r="X4012">
        <v>399.21586549205847</v>
      </c>
      <c r="Y4012">
        <v>28.230138707113174</v>
      </c>
      <c r="Z4012">
        <v>72.693588464043756</v>
      </c>
      <c r="AA4012">
        <v>292.78596700888284</v>
      </c>
      <c r="AB4012">
        <v>428.70334919966047</v>
      </c>
      <c r="AC4012">
        <v>402.57671491300232</v>
      </c>
      <c r="AD4012">
        <v>6.6505037281765009</v>
      </c>
      <c r="AE4012">
        <v>1630.8561275129375</v>
      </c>
    </row>
    <row r="4013" spans="1:31" x14ac:dyDescent="0.25">
      <c r="A4013">
        <v>2420814</v>
      </c>
      <c r="B4013">
        <v>1</v>
      </c>
      <c r="C4013" t="s">
        <v>81</v>
      </c>
      <c r="D4013" t="s">
        <v>124</v>
      </c>
      <c r="E4013" t="s">
        <v>146</v>
      </c>
      <c r="F4013" t="s">
        <v>11729</v>
      </c>
      <c r="G4013" t="s">
        <v>148</v>
      </c>
      <c r="H4013" t="s">
        <v>149</v>
      </c>
      <c r="I4013" t="s">
        <v>136</v>
      </c>
      <c r="J4013" t="s">
        <v>137</v>
      </c>
      <c r="K4013" t="s">
        <v>138</v>
      </c>
      <c r="L4013" t="s">
        <v>11730</v>
      </c>
      <c r="M4013" t="s">
        <v>11731</v>
      </c>
      <c r="N4013">
        <v>1.8208333329999999</v>
      </c>
      <c r="O4013">
        <v>0</v>
      </c>
      <c r="P4013">
        <v>3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0.75582588296039999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0.75582588296039999</v>
      </c>
    </row>
    <row r="4014" spans="1:31" x14ac:dyDescent="0.25">
      <c r="A4014">
        <v>2420313</v>
      </c>
      <c r="B4014">
        <v>1</v>
      </c>
      <c r="C4014" t="s">
        <v>80</v>
      </c>
      <c r="D4014" t="s">
        <v>92</v>
      </c>
      <c r="E4014" t="s">
        <v>132</v>
      </c>
      <c r="F4014" t="s">
        <v>11732</v>
      </c>
      <c r="G4014" t="s">
        <v>565</v>
      </c>
      <c r="H4014" t="s">
        <v>135</v>
      </c>
      <c r="I4014" t="s">
        <v>136</v>
      </c>
      <c r="J4014" t="s">
        <v>137</v>
      </c>
      <c r="K4014" t="s">
        <v>159</v>
      </c>
      <c r="L4014" t="s">
        <v>11733</v>
      </c>
      <c r="M4014" t="s">
        <v>11734</v>
      </c>
      <c r="N4014">
        <v>0.17111111100000001</v>
      </c>
      <c r="O4014">
        <v>0</v>
      </c>
      <c r="P4014">
        <v>107</v>
      </c>
      <c r="Q4014">
        <v>0</v>
      </c>
      <c r="R4014">
        <v>2</v>
      </c>
      <c r="S4014">
        <v>0</v>
      </c>
      <c r="T4014">
        <v>7</v>
      </c>
      <c r="U4014">
        <v>0</v>
      </c>
      <c r="V4014">
        <v>0</v>
      </c>
      <c r="W4014">
        <v>0</v>
      </c>
      <c r="X4014">
        <v>5.6587299352327323</v>
      </c>
      <c r="Y4014">
        <v>0</v>
      </c>
      <c r="Z4014">
        <v>5.5475476877333334E-2</v>
      </c>
      <c r="AA4014">
        <v>0</v>
      </c>
      <c r="AB4014">
        <v>1.1955288438495109</v>
      </c>
      <c r="AC4014">
        <v>0</v>
      </c>
      <c r="AD4014">
        <v>0</v>
      </c>
      <c r="AE4014">
        <v>6.9097342559595765</v>
      </c>
    </row>
    <row r="4015" spans="1:31" x14ac:dyDescent="0.25">
      <c r="A4015">
        <v>2420983</v>
      </c>
      <c r="B4015">
        <v>1</v>
      </c>
      <c r="C4015" t="s">
        <v>81</v>
      </c>
      <c r="D4015" t="s">
        <v>128</v>
      </c>
      <c r="E4015" t="s">
        <v>162</v>
      </c>
      <c r="F4015" t="s">
        <v>11735</v>
      </c>
      <c r="G4015" t="s">
        <v>455</v>
      </c>
      <c r="H4015" t="s">
        <v>149</v>
      </c>
      <c r="I4015" t="s">
        <v>136</v>
      </c>
      <c r="J4015" t="s">
        <v>137</v>
      </c>
      <c r="K4015" t="s">
        <v>138</v>
      </c>
      <c r="L4015" t="s">
        <v>11305</v>
      </c>
      <c r="M4015" t="s">
        <v>11736</v>
      </c>
      <c r="N4015">
        <v>4.585</v>
      </c>
      <c r="O4015">
        <v>0</v>
      </c>
      <c r="P4015">
        <v>35</v>
      </c>
      <c r="Q4015">
        <v>0</v>
      </c>
      <c r="R4015">
        <v>0</v>
      </c>
      <c r="S4015">
        <v>0</v>
      </c>
      <c r="T4015">
        <v>1</v>
      </c>
      <c r="U4015">
        <v>0</v>
      </c>
      <c r="V4015">
        <v>0</v>
      </c>
      <c r="W4015">
        <v>0</v>
      </c>
      <c r="X4015">
        <v>15.722765493296626</v>
      </c>
      <c r="Y4015">
        <v>0</v>
      </c>
      <c r="Z4015">
        <v>0</v>
      </c>
      <c r="AA4015">
        <v>0</v>
      </c>
      <c r="AB4015">
        <v>1.578382978965525</v>
      </c>
      <c r="AC4015">
        <v>0</v>
      </c>
      <c r="AD4015">
        <v>0</v>
      </c>
      <c r="AE4015">
        <v>17.301148472262149</v>
      </c>
    </row>
    <row r="4016" spans="1:31" x14ac:dyDescent="0.25">
      <c r="A4016">
        <v>2421129</v>
      </c>
      <c r="B4016">
        <v>1</v>
      </c>
      <c r="C4016" t="s">
        <v>80</v>
      </c>
      <c r="D4016" t="s">
        <v>103</v>
      </c>
      <c r="E4016" t="s">
        <v>146</v>
      </c>
      <c r="F4016" t="s">
        <v>11737</v>
      </c>
      <c r="G4016" t="s">
        <v>199</v>
      </c>
      <c r="H4016" t="s">
        <v>149</v>
      </c>
      <c r="I4016" t="s">
        <v>136</v>
      </c>
      <c r="J4016" t="s">
        <v>137</v>
      </c>
      <c r="K4016" t="s">
        <v>138</v>
      </c>
      <c r="L4016" t="s">
        <v>11738</v>
      </c>
      <c r="M4016" t="s">
        <v>11739</v>
      </c>
      <c r="N4016">
        <v>3.386111111</v>
      </c>
      <c r="O4016">
        <v>0</v>
      </c>
      <c r="P4016">
        <v>8</v>
      </c>
      <c r="Q4016">
        <v>0</v>
      </c>
      <c r="R4016">
        <v>0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4.9156925139642009</v>
      </c>
      <c r="Y4016">
        <v>0</v>
      </c>
      <c r="Z4016">
        <v>0</v>
      </c>
      <c r="AA4016">
        <v>0</v>
      </c>
      <c r="AB4016">
        <v>3.0651314504663887</v>
      </c>
      <c r="AC4016">
        <v>0</v>
      </c>
      <c r="AD4016">
        <v>0</v>
      </c>
      <c r="AE4016">
        <v>7.9808239644305896</v>
      </c>
    </row>
    <row r="4017" spans="1:31" x14ac:dyDescent="0.25">
      <c r="A4017">
        <v>2420004</v>
      </c>
      <c r="B4017">
        <v>1</v>
      </c>
      <c r="C4017" t="s">
        <v>80</v>
      </c>
      <c r="D4017" t="s">
        <v>97</v>
      </c>
      <c r="E4017" t="s">
        <v>241</v>
      </c>
      <c r="F4017" t="s">
        <v>11417</v>
      </c>
      <c r="G4017" t="s">
        <v>143</v>
      </c>
      <c r="H4017" t="s">
        <v>135</v>
      </c>
      <c r="I4017" t="s">
        <v>136</v>
      </c>
      <c r="J4017" t="s">
        <v>137</v>
      </c>
      <c r="K4017" t="s">
        <v>138</v>
      </c>
      <c r="L4017" t="s">
        <v>11740</v>
      </c>
      <c r="M4017" t="s">
        <v>11741</v>
      </c>
      <c r="N4017">
        <v>0.105390555</v>
      </c>
      <c r="O4017">
        <v>13</v>
      </c>
      <c r="P4017">
        <v>1311</v>
      </c>
      <c r="Q4017">
        <v>18</v>
      </c>
      <c r="R4017">
        <v>448</v>
      </c>
      <c r="S4017">
        <v>28</v>
      </c>
      <c r="T4017">
        <v>310</v>
      </c>
      <c r="U4017">
        <v>3</v>
      </c>
      <c r="V4017">
        <v>1</v>
      </c>
      <c r="W4017">
        <v>49.653077683739987</v>
      </c>
      <c r="X4017">
        <v>50.561952653160489</v>
      </c>
      <c r="Y4017">
        <v>4.4379905900086589</v>
      </c>
      <c r="Z4017">
        <v>25.203632887123437</v>
      </c>
      <c r="AA4017">
        <v>14.11414482636571</v>
      </c>
      <c r="AB4017">
        <v>24.477890656673381</v>
      </c>
      <c r="AC4017">
        <v>6.9510976943979994</v>
      </c>
      <c r="AD4017">
        <v>0.30325634153360004</v>
      </c>
      <c r="AE4017">
        <v>175.70304333300325</v>
      </c>
    </row>
    <row r="4018" spans="1:31" x14ac:dyDescent="0.25">
      <c r="A4018">
        <v>2420250</v>
      </c>
      <c r="B4018">
        <v>1</v>
      </c>
      <c r="C4018" t="s">
        <v>80</v>
      </c>
      <c r="D4018" t="s">
        <v>99</v>
      </c>
      <c r="E4018" t="s">
        <v>162</v>
      </c>
      <c r="F4018" t="s">
        <v>11742</v>
      </c>
      <c r="G4018" t="s">
        <v>158</v>
      </c>
      <c r="H4018" t="s">
        <v>149</v>
      </c>
      <c r="I4018" t="s">
        <v>136</v>
      </c>
      <c r="J4018" t="s">
        <v>137</v>
      </c>
      <c r="K4018" t="s">
        <v>159</v>
      </c>
      <c r="L4018" t="s">
        <v>11743</v>
      </c>
      <c r="M4018" t="s">
        <v>11744</v>
      </c>
      <c r="N4018">
        <v>3.102222222</v>
      </c>
      <c r="O4018">
        <v>0</v>
      </c>
      <c r="P4018">
        <v>76</v>
      </c>
      <c r="Q4018">
        <v>0</v>
      </c>
      <c r="R4018">
        <v>3</v>
      </c>
      <c r="S4018">
        <v>0</v>
      </c>
      <c r="T4018">
        <v>12</v>
      </c>
      <c r="U4018">
        <v>0</v>
      </c>
      <c r="V4018">
        <v>1</v>
      </c>
      <c r="W4018">
        <v>0</v>
      </c>
      <c r="X4018">
        <v>39.676818114651859</v>
      </c>
      <c r="Y4018">
        <v>0</v>
      </c>
      <c r="Z4018">
        <v>3.5847638097791665E-2</v>
      </c>
      <c r="AA4018">
        <v>0</v>
      </c>
      <c r="AB4018">
        <v>31.938790066157893</v>
      </c>
      <c r="AC4018">
        <v>0</v>
      </c>
      <c r="AD4018">
        <v>526.0635411417494</v>
      </c>
      <c r="AE4018">
        <v>597.71499696065689</v>
      </c>
    </row>
    <row r="4019" spans="1:31" x14ac:dyDescent="0.25">
      <c r="A4019">
        <v>2420937</v>
      </c>
      <c r="B4019">
        <v>1</v>
      </c>
      <c r="C4019" t="s">
        <v>80</v>
      </c>
      <c r="D4019" t="s">
        <v>84</v>
      </c>
      <c r="E4019" t="s">
        <v>132</v>
      </c>
      <c r="F4019" t="s">
        <v>5874</v>
      </c>
      <c r="G4019" t="s">
        <v>143</v>
      </c>
      <c r="H4019" t="s">
        <v>135</v>
      </c>
      <c r="I4019" t="s">
        <v>136</v>
      </c>
      <c r="J4019" t="s">
        <v>137</v>
      </c>
      <c r="K4019" t="s">
        <v>138</v>
      </c>
      <c r="L4019" t="s">
        <v>11745</v>
      </c>
      <c r="M4019" t="s">
        <v>11746</v>
      </c>
      <c r="N4019">
        <v>1.104166666</v>
      </c>
      <c r="O4019">
        <v>0</v>
      </c>
      <c r="P4019">
        <v>5118</v>
      </c>
      <c r="Q4019">
        <v>0</v>
      </c>
      <c r="R4019">
        <v>0</v>
      </c>
      <c r="S4019">
        <v>4</v>
      </c>
      <c r="T4019">
        <v>450</v>
      </c>
      <c r="U4019">
        <v>0</v>
      </c>
      <c r="V4019">
        <v>0</v>
      </c>
      <c r="W4019">
        <v>0</v>
      </c>
      <c r="X4019">
        <v>1249.1418513196638</v>
      </c>
      <c r="Y4019">
        <v>0</v>
      </c>
      <c r="Z4019">
        <v>0</v>
      </c>
      <c r="AA4019">
        <v>376.34234393797232</v>
      </c>
      <c r="AB4019">
        <v>489.44229693834671</v>
      </c>
      <c r="AC4019">
        <v>0</v>
      </c>
      <c r="AD4019">
        <v>0</v>
      </c>
      <c r="AE4019">
        <v>2114.926492195983</v>
      </c>
    </row>
    <row r="4020" spans="1:31" x14ac:dyDescent="0.25">
      <c r="A4020">
        <v>2420064</v>
      </c>
      <c r="B4020">
        <v>1</v>
      </c>
      <c r="C4020" t="s">
        <v>80</v>
      </c>
      <c r="D4020" t="s">
        <v>97</v>
      </c>
      <c r="E4020" t="s">
        <v>174</v>
      </c>
      <c r="F4020" t="s">
        <v>1472</v>
      </c>
      <c r="G4020" t="s">
        <v>9739</v>
      </c>
      <c r="H4020" t="s">
        <v>135</v>
      </c>
      <c r="I4020" t="s">
        <v>136</v>
      </c>
      <c r="J4020" t="s">
        <v>137</v>
      </c>
      <c r="K4020" t="s">
        <v>138</v>
      </c>
      <c r="L4020" t="s">
        <v>11747</v>
      </c>
      <c r="M4020" t="s">
        <v>11748</v>
      </c>
      <c r="N4020">
        <v>6.0897222219999998</v>
      </c>
      <c r="O4020">
        <v>0</v>
      </c>
      <c r="P4020">
        <v>25</v>
      </c>
      <c r="Q4020">
        <v>0</v>
      </c>
      <c r="R4020">
        <v>28</v>
      </c>
      <c r="S4020">
        <v>0</v>
      </c>
      <c r="T4020">
        <v>4</v>
      </c>
      <c r="U4020">
        <v>0</v>
      </c>
      <c r="V4020">
        <v>0</v>
      </c>
      <c r="W4020">
        <v>0</v>
      </c>
      <c r="X4020">
        <v>31.479122615548466</v>
      </c>
      <c r="Y4020">
        <v>0</v>
      </c>
      <c r="Z4020">
        <v>37.722308700885975</v>
      </c>
      <c r="AA4020">
        <v>0</v>
      </c>
      <c r="AB4020">
        <v>123.52155420464604</v>
      </c>
      <c r="AC4020">
        <v>0</v>
      </c>
      <c r="AD4020">
        <v>0</v>
      </c>
      <c r="AE4020">
        <v>192.72298552108049</v>
      </c>
    </row>
    <row r="4021" spans="1:31" x14ac:dyDescent="0.25">
      <c r="A4021">
        <v>2420396</v>
      </c>
      <c r="B4021">
        <v>1</v>
      </c>
      <c r="C4021" t="s">
        <v>81</v>
      </c>
      <c r="D4021" t="s">
        <v>128</v>
      </c>
      <c r="E4021" t="s">
        <v>141</v>
      </c>
      <c r="F4021" t="s">
        <v>11749</v>
      </c>
      <c r="G4021" t="s">
        <v>143</v>
      </c>
      <c r="H4021" t="s">
        <v>135</v>
      </c>
      <c r="I4021" t="s">
        <v>136</v>
      </c>
      <c r="J4021" t="s">
        <v>137</v>
      </c>
      <c r="K4021" t="s">
        <v>138</v>
      </c>
      <c r="L4021" t="s">
        <v>11750</v>
      </c>
      <c r="M4021" t="s">
        <v>11751</v>
      </c>
      <c r="N4021">
        <v>0.92611111099999999</v>
      </c>
      <c r="O4021">
        <v>7</v>
      </c>
      <c r="P4021">
        <v>595</v>
      </c>
      <c r="Q4021">
        <v>3</v>
      </c>
      <c r="R4021">
        <v>4</v>
      </c>
      <c r="S4021">
        <v>3</v>
      </c>
      <c r="T4021">
        <v>48</v>
      </c>
      <c r="U4021">
        <v>0</v>
      </c>
      <c r="V4021">
        <v>0</v>
      </c>
      <c r="W4021">
        <v>1.4183304523308002</v>
      </c>
      <c r="X4021">
        <v>55.163966848745908</v>
      </c>
      <c r="Y4021">
        <v>0.22130807697250002</v>
      </c>
      <c r="Z4021">
        <v>0.18218359021979999</v>
      </c>
      <c r="AA4021">
        <v>8.012276983911617</v>
      </c>
      <c r="AB4021">
        <v>22.889581407169022</v>
      </c>
      <c r="AC4021">
        <v>0</v>
      </c>
      <c r="AD4021">
        <v>0</v>
      </c>
      <c r="AE4021">
        <v>87.887647359349643</v>
      </c>
    </row>
    <row r="4022" spans="1:31" x14ac:dyDescent="0.25">
      <c r="A4022">
        <v>2420605</v>
      </c>
      <c r="B4022">
        <v>1</v>
      </c>
      <c r="C4022" t="s">
        <v>80</v>
      </c>
      <c r="D4022" t="s">
        <v>88</v>
      </c>
      <c r="E4022" t="s">
        <v>146</v>
      </c>
      <c r="F4022" t="s">
        <v>11752</v>
      </c>
      <c r="G4022" t="s">
        <v>168</v>
      </c>
      <c r="H4022" t="s">
        <v>149</v>
      </c>
      <c r="I4022" t="s">
        <v>136</v>
      </c>
      <c r="J4022" t="s">
        <v>3</v>
      </c>
      <c r="K4022" t="s">
        <v>138</v>
      </c>
      <c r="L4022" t="s">
        <v>11753</v>
      </c>
      <c r="M4022" t="s">
        <v>11754</v>
      </c>
      <c r="N4022">
        <v>2.4080555549999998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1.4342844019102086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1.4342844019102086</v>
      </c>
    </row>
    <row r="4023" spans="1:31" x14ac:dyDescent="0.25">
      <c r="A4023">
        <v>2419958</v>
      </c>
      <c r="B4023">
        <v>1</v>
      </c>
      <c r="C4023" t="s">
        <v>81</v>
      </c>
      <c r="D4023" t="s">
        <v>128</v>
      </c>
      <c r="E4023" t="s">
        <v>146</v>
      </c>
      <c r="F4023" t="s">
        <v>11755</v>
      </c>
      <c r="G4023" t="s">
        <v>282</v>
      </c>
      <c r="H4023" t="s">
        <v>149</v>
      </c>
      <c r="I4023" t="s">
        <v>136</v>
      </c>
      <c r="J4023" t="s">
        <v>137</v>
      </c>
      <c r="K4023" t="s">
        <v>138</v>
      </c>
      <c r="L4023" t="s">
        <v>11756</v>
      </c>
      <c r="M4023" t="s">
        <v>11757</v>
      </c>
      <c r="N4023">
        <v>0.68416666599999998</v>
      </c>
      <c r="O4023">
        <v>0</v>
      </c>
      <c r="P4023">
        <v>2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0.12188635267770001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0.12188635267770001</v>
      </c>
    </row>
    <row r="4024" spans="1:31" x14ac:dyDescent="0.25">
      <c r="A4024">
        <v>2419964</v>
      </c>
      <c r="B4024">
        <v>1</v>
      </c>
      <c r="C4024" t="s">
        <v>81</v>
      </c>
      <c r="D4024" t="s">
        <v>122</v>
      </c>
      <c r="E4024" t="s">
        <v>146</v>
      </c>
      <c r="F4024" t="s">
        <v>11758</v>
      </c>
      <c r="G4024" t="s">
        <v>199</v>
      </c>
      <c r="H4024" t="s">
        <v>149</v>
      </c>
      <c r="I4024" t="s">
        <v>136</v>
      </c>
      <c r="J4024" t="s">
        <v>137</v>
      </c>
      <c r="K4024" t="s">
        <v>138</v>
      </c>
      <c r="L4024" t="s">
        <v>11759</v>
      </c>
      <c r="M4024" t="s">
        <v>11760</v>
      </c>
      <c r="N4024">
        <v>9.1088888879999992</v>
      </c>
      <c r="O4024">
        <v>0</v>
      </c>
      <c r="P4024">
        <v>6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10.33426621063146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10.33426621063146</v>
      </c>
    </row>
    <row r="4025" spans="1:31" x14ac:dyDescent="0.25">
      <c r="A4025">
        <v>2420044</v>
      </c>
      <c r="B4025">
        <v>1</v>
      </c>
      <c r="C4025" t="s">
        <v>80</v>
      </c>
      <c r="D4025" t="s">
        <v>97</v>
      </c>
      <c r="E4025" t="s">
        <v>132</v>
      </c>
      <c r="F4025" t="s">
        <v>11761</v>
      </c>
      <c r="G4025" t="s">
        <v>215</v>
      </c>
      <c r="H4025" t="s">
        <v>135</v>
      </c>
      <c r="I4025" t="s">
        <v>136</v>
      </c>
      <c r="J4025" t="s">
        <v>137</v>
      </c>
      <c r="K4025" t="s">
        <v>138</v>
      </c>
      <c r="L4025" t="s">
        <v>11762</v>
      </c>
      <c r="M4025" t="s">
        <v>11763</v>
      </c>
      <c r="N4025">
        <v>6.8513888879999998</v>
      </c>
      <c r="O4025">
        <v>0</v>
      </c>
      <c r="P4025">
        <v>39</v>
      </c>
      <c r="Q4025">
        <v>2</v>
      </c>
      <c r="R4025">
        <v>28</v>
      </c>
      <c r="S4025">
        <v>0</v>
      </c>
      <c r="T4025">
        <v>16</v>
      </c>
      <c r="U4025">
        <v>1</v>
      </c>
      <c r="V4025">
        <v>0</v>
      </c>
      <c r="W4025">
        <v>0</v>
      </c>
      <c r="X4025">
        <v>117.72671932887384</v>
      </c>
      <c r="Y4025">
        <v>53.753925037730873</v>
      </c>
      <c r="Z4025">
        <v>116.56546945502748</v>
      </c>
      <c r="AA4025">
        <v>0</v>
      </c>
      <c r="AB4025">
        <v>82.219061407375435</v>
      </c>
      <c r="AC4025">
        <v>310.13866462541603</v>
      </c>
      <c r="AD4025">
        <v>0</v>
      </c>
      <c r="AE4025">
        <v>680.40383985442361</v>
      </c>
    </row>
    <row r="4026" spans="1:31" x14ac:dyDescent="0.25">
      <c r="A4026">
        <v>2420210</v>
      </c>
      <c r="B4026">
        <v>1</v>
      </c>
      <c r="C4026" t="s">
        <v>80</v>
      </c>
      <c r="D4026" t="s">
        <v>91</v>
      </c>
      <c r="E4026" t="s">
        <v>146</v>
      </c>
      <c r="F4026" t="s">
        <v>11764</v>
      </c>
      <c r="G4026" t="s">
        <v>282</v>
      </c>
      <c r="H4026" t="s">
        <v>149</v>
      </c>
      <c r="I4026" t="s">
        <v>136</v>
      </c>
      <c r="J4026" t="s">
        <v>137</v>
      </c>
      <c r="K4026" t="s">
        <v>138</v>
      </c>
      <c r="L4026" t="s">
        <v>11765</v>
      </c>
      <c r="M4026" t="s">
        <v>11766</v>
      </c>
      <c r="N4026">
        <v>0.95138888799999999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</row>
    <row r="4027" spans="1:31" x14ac:dyDescent="0.25">
      <c r="A4027">
        <v>2420542</v>
      </c>
      <c r="B4027">
        <v>1</v>
      </c>
      <c r="C4027" t="s">
        <v>80</v>
      </c>
      <c r="D4027" t="s">
        <v>96</v>
      </c>
      <c r="E4027" t="s">
        <v>146</v>
      </c>
      <c r="F4027" t="s">
        <v>11767</v>
      </c>
      <c r="G4027" t="s">
        <v>148</v>
      </c>
      <c r="H4027" t="s">
        <v>149</v>
      </c>
      <c r="I4027" t="s">
        <v>136</v>
      </c>
      <c r="J4027" t="s">
        <v>137</v>
      </c>
      <c r="K4027" t="s">
        <v>138</v>
      </c>
      <c r="L4027" t="s">
        <v>11768</v>
      </c>
      <c r="M4027" t="s">
        <v>11769</v>
      </c>
      <c r="N4027">
        <v>5.7588888880000004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</row>
    <row r="4028" spans="1:31" x14ac:dyDescent="0.25">
      <c r="A4028">
        <v>2421063</v>
      </c>
      <c r="B4028">
        <v>1</v>
      </c>
      <c r="C4028" t="s">
        <v>80</v>
      </c>
      <c r="D4028" t="s">
        <v>93</v>
      </c>
      <c r="E4028" t="s">
        <v>146</v>
      </c>
      <c r="F4028" t="s">
        <v>11770</v>
      </c>
      <c r="G4028" t="s">
        <v>148</v>
      </c>
      <c r="H4028" t="s">
        <v>149</v>
      </c>
      <c r="I4028" t="s">
        <v>136</v>
      </c>
      <c r="J4028" t="s">
        <v>137</v>
      </c>
      <c r="K4028" t="s">
        <v>138</v>
      </c>
      <c r="L4028" t="s">
        <v>11771</v>
      </c>
      <c r="M4028" t="s">
        <v>11772</v>
      </c>
      <c r="N4028">
        <v>1.9516666659999999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1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6.997963832293333E-2</v>
      </c>
      <c r="AC4028">
        <v>0</v>
      </c>
      <c r="AD4028">
        <v>0</v>
      </c>
      <c r="AE4028">
        <v>6.997963832293333E-2</v>
      </c>
    </row>
    <row r="4029" spans="1:31" x14ac:dyDescent="0.25">
      <c r="A4029">
        <v>2420399</v>
      </c>
      <c r="B4029">
        <v>1</v>
      </c>
      <c r="C4029" t="s">
        <v>80</v>
      </c>
      <c r="D4029" t="s">
        <v>84</v>
      </c>
      <c r="E4029" t="s">
        <v>152</v>
      </c>
      <c r="F4029" t="s">
        <v>11773</v>
      </c>
      <c r="G4029" t="s">
        <v>158</v>
      </c>
      <c r="H4029" t="s">
        <v>149</v>
      </c>
      <c r="I4029" t="s">
        <v>136</v>
      </c>
      <c r="J4029" t="s">
        <v>137</v>
      </c>
      <c r="K4029" t="s">
        <v>159</v>
      </c>
      <c r="L4029" t="s">
        <v>11774</v>
      </c>
      <c r="M4029" t="s">
        <v>11775</v>
      </c>
      <c r="N4029">
        <v>0.23111111100000001</v>
      </c>
      <c r="O4029">
        <v>0</v>
      </c>
      <c r="P4029">
        <v>771</v>
      </c>
      <c r="Q4029">
        <v>0</v>
      </c>
      <c r="R4029">
        <v>0</v>
      </c>
      <c r="S4029">
        <v>0</v>
      </c>
      <c r="T4029">
        <v>27</v>
      </c>
      <c r="U4029">
        <v>0</v>
      </c>
      <c r="V4029">
        <v>0</v>
      </c>
      <c r="W4029">
        <v>0</v>
      </c>
      <c r="X4029">
        <v>32.686907349019698</v>
      </c>
      <c r="Y4029">
        <v>0</v>
      </c>
      <c r="Z4029">
        <v>0</v>
      </c>
      <c r="AA4029">
        <v>0</v>
      </c>
      <c r="AB4029">
        <v>4.8814863381162663</v>
      </c>
      <c r="AC4029">
        <v>0</v>
      </c>
      <c r="AD4029">
        <v>0</v>
      </c>
      <c r="AE4029">
        <v>37.568393687135966</v>
      </c>
    </row>
    <row r="4030" spans="1:31" x14ac:dyDescent="0.25">
      <c r="A4030">
        <v>2420877</v>
      </c>
      <c r="B4030">
        <v>1</v>
      </c>
      <c r="C4030" t="s">
        <v>80</v>
      </c>
      <c r="D4030" t="s">
        <v>94</v>
      </c>
      <c r="E4030" t="s">
        <v>141</v>
      </c>
      <c r="F4030" t="s">
        <v>11776</v>
      </c>
      <c r="G4030" t="s">
        <v>329</v>
      </c>
      <c r="H4030" t="s">
        <v>135</v>
      </c>
      <c r="I4030" t="s">
        <v>136</v>
      </c>
      <c r="J4030" t="s">
        <v>137</v>
      </c>
      <c r="K4030" t="s">
        <v>138</v>
      </c>
      <c r="L4030" t="s">
        <v>11777</v>
      </c>
      <c r="M4030" t="s">
        <v>11778</v>
      </c>
      <c r="N4030">
        <v>1.2036111110000001</v>
      </c>
      <c r="O4030">
        <v>1</v>
      </c>
      <c r="P4030">
        <v>359</v>
      </c>
      <c r="Q4030">
        <v>11</v>
      </c>
      <c r="R4030">
        <v>170</v>
      </c>
      <c r="S4030">
        <v>5</v>
      </c>
      <c r="T4030">
        <v>52</v>
      </c>
      <c r="U4030">
        <v>4</v>
      </c>
      <c r="V4030">
        <v>0</v>
      </c>
      <c r="W4030">
        <v>1.0134870098181665</v>
      </c>
      <c r="X4030">
        <v>67.4577443979273</v>
      </c>
      <c r="Y4030">
        <v>4.6749929139802777</v>
      </c>
      <c r="Z4030">
        <v>2.4636917073005828</v>
      </c>
      <c r="AA4030">
        <v>23.954357315663998</v>
      </c>
      <c r="AB4030">
        <v>20.466672126363569</v>
      </c>
      <c r="AC4030">
        <v>519.11751967024702</v>
      </c>
      <c r="AD4030">
        <v>0</v>
      </c>
      <c r="AE4030">
        <v>639.1484651413009</v>
      </c>
    </row>
    <row r="4031" spans="1:31" x14ac:dyDescent="0.25">
      <c r="A4031">
        <v>2420167</v>
      </c>
      <c r="B4031">
        <v>1</v>
      </c>
      <c r="C4031" t="s">
        <v>80</v>
      </c>
      <c r="D4031" t="s">
        <v>88</v>
      </c>
      <c r="E4031" t="s">
        <v>146</v>
      </c>
      <c r="F4031" t="s">
        <v>11779</v>
      </c>
      <c r="G4031" t="s">
        <v>199</v>
      </c>
      <c r="H4031" t="s">
        <v>149</v>
      </c>
      <c r="I4031" t="s">
        <v>136</v>
      </c>
      <c r="J4031" t="s">
        <v>137</v>
      </c>
      <c r="K4031" t="s">
        <v>138</v>
      </c>
      <c r="L4031" t="s">
        <v>11780</v>
      </c>
      <c r="M4031" t="s">
        <v>11781</v>
      </c>
      <c r="N4031">
        <v>3.5830555550000001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0.76803431722325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0.76803431722325</v>
      </c>
    </row>
    <row r="4032" spans="1:31" x14ac:dyDescent="0.25">
      <c r="A4032">
        <v>2420963</v>
      </c>
      <c r="B4032">
        <v>1</v>
      </c>
      <c r="C4032" t="s">
        <v>80</v>
      </c>
      <c r="D4032" t="s">
        <v>101</v>
      </c>
      <c r="E4032" t="s">
        <v>146</v>
      </c>
      <c r="F4032" t="s">
        <v>10006</v>
      </c>
      <c r="G4032" t="s">
        <v>296</v>
      </c>
      <c r="H4032" t="s">
        <v>149</v>
      </c>
      <c r="I4032" t="s">
        <v>136</v>
      </c>
      <c r="J4032" t="s">
        <v>137</v>
      </c>
      <c r="K4032" t="s">
        <v>138</v>
      </c>
      <c r="L4032" t="s">
        <v>11782</v>
      </c>
      <c r="M4032" t="s">
        <v>11783</v>
      </c>
      <c r="N4032">
        <v>2.429166666</v>
      </c>
      <c r="O4032">
        <v>0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6.2350581759199997E-2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6.2350581759199997E-2</v>
      </c>
    </row>
    <row r="4033" spans="1:31" x14ac:dyDescent="0.25">
      <c r="A4033">
        <v>2420273</v>
      </c>
      <c r="B4033">
        <v>1</v>
      </c>
      <c r="C4033" t="s">
        <v>80</v>
      </c>
      <c r="D4033" t="s">
        <v>93</v>
      </c>
      <c r="E4033" t="s">
        <v>174</v>
      </c>
      <c r="F4033" t="s">
        <v>11784</v>
      </c>
      <c r="G4033" t="s">
        <v>143</v>
      </c>
      <c r="H4033" t="s">
        <v>135</v>
      </c>
      <c r="I4033" t="s">
        <v>136</v>
      </c>
      <c r="J4033" t="s">
        <v>137</v>
      </c>
      <c r="K4033" t="s">
        <v>138</v>
      </c>
      <c r="L4033" t="s">
        <v>11785</v>
      </c>
      <c r="M4033" t="s">
        <v>11786</v>
      </c>
      <c r="N4033">
        <v>0.23166666599999999</v>
      </c>
      <c r="O4033">
        <v>0</v>
      </c>
      <c r="P4033">
        <v>247</v>
      </c>
      <c r="Q4033">
        <v>2</v>
      </c>
      <c r="R4033">
        <v>165</v>
      </c>
      <c r="S4033">
        <v>0</v>
      </c>
      <c r="T4033">
        <v>93</v>
      </c>
      <c r="U4033">
        <v>0</v>
      </c>
      <c r="V4033">
        <v>0</v>
      </c>
      <c r="W4033">
        <v>0</v>
      </c>
      <c r="X4033">
        <v>8.997832863086197</v>
      </c>
      <c r="Y4033">
        <v>0.60592884281199999</v>
      </c>
      <c r="Z4033">
        <v>14.502592588442004</v>
      </c>
      <c r="AA4033">
        <v>0</v>
      </c>
      <c r="AB4033">
        <v>18.715555964140194</v>
      </c>
      <c r="AC4033">
        <v>0</v>
      </c>
      <c r="AD4033">
        <v>0</v>
      </c>
      <c r="AE4033">
        <v>42.821910258480393</v>
      </c>
    </row>
    <row r="4034" spans="1:31" x14ac:dyDescent="0.25">
      <c r="A4034">
        <v>2420379</v>
      </c>
      <c r="B4034">
        <v>1</v>
      </c>
      <c r="C4034" t="s">
        <v>80</v>
      </c>
      <c r="D4034" t="s">
        <v>92</v>
      </c>
      <c r="E4034" t="s">
        <v>146</v>
      </c>
      <c r="F4034" t="s">
        <v>11787</v>
      </c>
      <c r="G4034" t="s">
        <v>199</v>
      </c>
      <c r="H4034" t="s">
        <v>149</v>
      </c>
      <c r="I4034" t="s">
        <v>136</v>
      </c>
      <c r="J4034" t="s">
        <v>137</v>
      </c>
      <c r="K4034" t="s">
        <v>138</v>
      </c>
      <c r="L4034" t="s">
        <v>11788</v>
      </c>
      <c r="M4034" t="s">
        <v>11789</v>
      </c>
      <c r="N4034">
        <v>1.53</v>
      </c>
      <c r="O4034">
        <v>0</v>
      </c>
      <c r="P4034">
        <v>9</v>
      </c>
      <c r="Q4034">
        <v>0</v>
      </c>
      <c r="R4034">
        <v>0</v>
      </c>
      <c r="S4034">
        <v>0</v>
      </c>
      <c r="T4034">
        <v>1</v>
      </c>
      <c r="U4034">
        <v>0</v>
      </c>
      <c r="V4034">
        <v>0</v>
      </c>
      <c r="W4034">
        <v>0</v>
      </c>
      <c r="X4034">
        <v>3.4705229891492744</v>
      </c>
      <c r="Y4034">
        <v>0</v>
      </c>
      <c r="Z4034">
        <v>0</v>
      </c>
      <c r="AA4034">
        <v>0</v>
      </c>
      <c r="AB4034">
        <v>0.65468372588937507</v>
      </c>
      <c r="AC4034">
        <v>0</v>
      </c>
      <c r="AD4034">
        <v>0</v>
      </c>
      <c r="AE4034">
        <v>4.1252067150386491</v>
      </c>
    </row>
    <row r="4035" spans="1:31" x14ac:dyDescent="0.25">
      <c r="A4035">
        <v>2420130</v>
      </c>
      <c r="B4035">
        <v>1</v>
      </c>
      <c r="C4035" t="s">
        <v>80</v>
      </c>
      <c r="D4035" t="s">
        <v>85</v>
      </c>
      <c r="E4035" t="s">
        <v>146</v>
      </c>
      <c r="F4035" t="s">
        <v>11790</v>
      </c>
      <c r="G4035" t="s">
        <v>148</v>
      </c>
      <c r="H4035" t="s">
        <v>149</v>
      </c>
      <c r="I4035" t="s">
        <v>136</v>
      </c>
      <c r="J4035" t="s">
        <v>137</v>
      </c>
      <c r="K4035" t="s">
        <v>138</v>
      </c>
      <c r="L4035" t="s">
        <v>11791</v>
      </c>
      <c r="M4035" t="s">
        <v>11792</v>
      </c>
      <c r="N4035">
        <v>1.6072222220000001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0.38684133799190001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0.38684133799190001</v>
      </c>
    </row>
    <row r="4036" spans="1:31" x14ac:dyDescent="0.25">
      <c r="A4036">
        <v>2420522</v>
      </c>
      <c r="B4036">
        <v>1</v>
      </c>
      <c r="C4036" t="s">
        <v>80</v>
      </c>
      <c r="D4036" t="s">
        <v>82</v>
      </c>
      <c r="E4036" t="s">
        <v>288</v>
      </c>
      <c r="F4036" t="s">
        <v>11793</v>
      </c>
      <c r="G4036" t="s">
        <v>164</v>
      </c>
      <c r="H4036" t="s">
        <v>149</v>
      </c>
      <c r="I4036" t="s">
        <v>136</v>
      </c>
      <c r="J4036" t="s">
        <v>137</v>
      </c>
      <c r="K4036" t="s">
        <v>138</v>
      </c>
      <c r="L4036" t="s">
        <v>11794</v>
      </c>
      <c r="M4036" t="s">
        <v>11795</v>
      </c>
      <c r="N4036">
        <v>3.1097222219999998</v>
      </c>
      <c r="O4036">
        <v>0</v>
      </c>
      <c r="P4036">
        <v>194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115.79659022887864</v>
      </c>
      <c r="Y4036">
        <v>0</v>
      </c>
      <c r="Z4036">
        <v>0</v>
      </c>
      <c r="AA4036">
        <v>0</v>
      </c>
      <c r="AB4036">
        <v>5.0901173701633331</v>
      </c>
      <c r="AC4036">
        <v>0</v>
      </c>
      <c r="AD4036">
        <v>0</v>
      </c>
      <c r="AE4036">
        <v>120.88670759904197</v>
      </c>
    </row>
    <row r="4037" spans="1:31" x14ac:dyDescent="0.25">
      <c r="A4037">
        <v>2420479</v>
      </c>
      <c r="B4037">
        <v>1</v>
      </c>
      <c r="C4037" t="s">
        <v>80</v>
      </c>
      <c r="D4037" t="s">
        <v>98</v>
      </c>
      <c r="E4037" t="s">
        <v>132</v>
      </c>
      <c r="F4037" t="s">
        <v>11796</v>
      </c>
      <c r="G4037" t="s">
        <v>613</v>
      </c>
      <c r="H4037" t="s">
        <v>135</v>
      </c>
      <c r="I4037" t="s">
        <v>136</v>
      </c>
      <c r="J4037" t="s">
        <v>137</v>
      </c>
      <c r="K4037" t="s">
        <v>138</v>
      </c>
      <c r="L4037" t="s">
        <v>11797</v>
      </c>
      <c r="M4037" t="s">
        <v>11798</v>
      </c>
      <c r="N4037">
        <v>2.6102777769999999</v>
      </c>
      <c r="O4037">
        <v>0</v>
      </c>
      <c r="P4037">
        <v>0</v>
      </c>
      <c r="Q4037">
        <v>0</v>
      </c>
      <c r="R4037">
        <v>10</v>
      </c>
      <c r="S4037">
        <v>0</v>
      </c>
      <c r="T4037">
        <v>8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17.465405114530778</v>
      </c>
      <c r="AC4037">
        <v>0</v>
      </c>
      <c r="AD4037">
        <v>0</v>
      </c>
      <c r="AE4037">
        <v>17.465405114530778</v>
      </c>
    </row>
    <row r="4038" spans="1:31" x14ac:dyDescent="0.25">
      <c r="A4038">
        <v>2420554</v>
      </c>
      <c r="B4038">
        <v>1</v>
      </c>
      <c r="C4038" t="s">
        <v>80</v>
      </c>
      <c r="D4038" t="s">
        <v>105</v>
      </c>
      <c r="E4038" t="s">
        <v>132</v>
      </c>
      <c r="F4038" t="s">
        <v>11799</v>
      </c>
      <c r="G4038" t="s">
        <v>215</v>
      </c>
      <c r="H4038" t="s">
        <v>135</v>
      </c>
      <c r="I4038" t="s">
        <v>136</v>
      </c>
      <c r="J4038" t="s">
        <v>137</v>
      </c>
      <c r="K4038" t="s">
        <v>138</v>
      </c>
      <c r="L4038" t="s">
        <v>11800</v>
      </c>
      <c r="M4038" t="s">
        <v>11801</v>
      </c>
      <c r="N4038">
        <v>2.4836111110000001</v>
      </c>
      <c r="O4038">
        <v>0</v>
      </c>
      <c r="P4038">
        <v>1</v>
      </c>
      <c r="Q4038">
        <v>0</v>
      </c>
      <c r="R4038">
        <v>1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1.9424526397838335</v>
      </c>
      <c r="Y4038">
        <v>0</v>
      </c>
      <c r="Z4038">
        <v>0.52917348094274996</v>
      </c>
      <c r="AA4038">
        <v>0</v>
      </c>
      <c r="AB4038">
        <v>0</v>
      </c>
      <c r="AC4038">
        <v>0</v>
      </c>
      <c r="AD4038">
        <v>0</v>
      </c>
      <c r="AE4038">
        <v>2.4716261207265835</v>
      </c>
    </row>
    <row r="4039" spans="1:31" x14ac:dyDescent="0.25">
      <c r="A4039">
        <v>2420222</v>
      </c>
      <c r="B4039">
        <v>1</v>
      </c>
      <c r="C4039" t="s">
        <v>80</v>
      </c>
      <c r="D4039" t="s">
        <v>108</v>
      </c>
      <c r="E4039" t="s">
        <v>146</v>
      </c>
      <c r="F4039" t="s">
        <v>11802</v>
      </c>
      <c r="G4039" t="s">
        <v>148</v>
      </c>
      <c r="H4039" t="s">
        <v>149</v>
      </c>
      <c r="I4039" t="s">
        <v>136</v>
      </c>
      <c r="J4039" t="s">
        <v>137</v>
      </c>
      <c r="K4039" t="s">
        <v>138</v>
      </c>
      <c r="L4039" t="s">
        <v>11803</v>
      </c>
      <c r="M4039" t="s">
        <v>11804</v>
      </c>
      <c r="N4039">
        <v>2.3463888879999999</v>
      </c>
      <c r="O4039">
        <v>0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0.57799575009487492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0.57799575009487492</v>
      </c>
    </row>
    <row r="4040" spans="1:31" x14ac:dyDescent="0.25">
      <c r="A4040">
        <v>2420385</v>
      </c>
      <c r="B4040">
        <v>1</v>
      </c>
      <c r="C4040" t="s">
        <v>80</v>
      </c>
      <c r="D4040" t="s">
        <v>93</v>
      </c>
      <c r="E4040" t="s">
        <v>146</v>
      </c>
      <c r="F4040" t="s">
        <v>11805</v>
      </c>
      <c r="G4040" t="s">
        <v>199</v>
      </c>
      <c r="H4040" t="s">
        <v>149</v>
      </c>
      <c r="I4040" t="s">
        <v>136</v>
      </c>
      <c r="J4040" t="s">
        <v>137</v>
      </c>
      <c r="K4040" t="s">
        <v>138</v>
      </c>
      <c r="L4040" t="s">
        <v>11806</v>
      </c>
      <c r="M4040" t="s">
        <v>11807</v>
      </c>
      <c r="N4040">
        <v>4.0527777770000002</v>
      </c>
      <c r="O4040">
        <v>0</v>
      </c>
      <c r="P4040">
        <v>3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2.945933968557525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2.945933968557525</v>
      </c>
    </row>
    <row r="4041" spans="1:31" x14ac:dyDescent="0.25">
      <c r="A4041">
        <v>2420362</v>
      </c>
      <c r="B4041">
        <v>1</v>
      </c>
      <c r="C4041" t="s">
        <v>80</v>
      </c>
      <c r="D4041" t="s">
        <v>96</v>
      </c>
      <c r="E4041" t="s">
        <v>132</v>
      </c>
      <c r="F4041" t="s">
        <v>11808</v>
      </c>
      <c r="G4041" t="s">
        <v>143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11809</v>
      </c>
      <c r="M4041" t="s">
        <v>11810</v>
      </c>
      <c r="N4041">
        <v>1.474444444</v>
      </c>
      <c r="O4041">
        <v>2</v>
      </c>
      <c r="P4041">
        <v>984</v>
      </c>
      <c r="Q4041">
        <v>5</v>
      </c>
      <c r="R4041">
        <v>6</v>
      </c>
      <c r="S4041">
        <v>7</v>
      </c>
      <c r="T4041">
        <v>145</v>
      </c>
      <c r="U4041">
        <v>1</v>
      </c>
      <c r="V4041">
        <v>0</v>
      </c>
      <c r="W4041">
        <v>6.6221798177432012</v>
      </c>
      <c r="X4041">
        <v>425.30013722846309</v>
      </c>
      <c r="Y4041">
        <v>7.0342507775521996</v>
      </c>
      <c r="Z4041">
        <v>3.841146677961667</v>
      </c>
      <c r="AA4041">
        <v>101.11094866423228</v>
      </c>
      <c r="AB4041">
        <v>240.31407825331246</v>
      </c>
      <c r="AC4041">
        <v>73.799416197627863</v>
      </c>
      <c r="AD4041">
        <v>0</v>
      </c>
      <c r="AE4041">
        <v>858.02215761689263</v>
      </c>
    </row>
    <row r="4042" spans="1:31" x14ac:dyDescent="0.25">
      <c r="A4042">
        <v>2420485</v>
      </c>
      <c r="B4042">
        <v>1</v>
      </c>
      <c r="C4042" t="s">
        <v>80</v>
      </c>
      <c r="D4042" t="s">
        <v>100</v>
      </c>
      <c r="E4042" t="s">
        <v>174</v>
      </c>
      <c r="F4042" t="s">
        <v>11811</v>
      </c>
      <c r="G4042" t="s">
        <v>158</v>
      </c>
      <c r="H4042" t="s">
        <v>135</v>
      </c>
      <c r="I4042" t="s">
        <v>136</v>
      </c>
      <c r="J4042" t="s">
        <v>137</v>
      </c>
      <c r="K4042" t="s">
        <v>159</v>
      </c>
      <c r="L4042" t="s">
        <v>11812</v>
      </c>
      <c r="M4042" t="s">
        <v>11813</v>
      </c>
      <c r="N4042">
        <v>3.6747222220000002</v>
      </c>
      <c r="O4042">
        <v>0</v>
      </c>
      <c r="P4042">
        <v>2209</v>
      </c>
      <c r="Q4042">
        <v>0</v>
      </c>
      <c r="R4042">
        <v>135</v>
      </c>
      <c r="S4042">
        <v>0</v>
      </c>
      <c r="T4042">
        <v>161</v>
      </c>
      <c r="U4042">
        <v>0</v>
      </c>
      <c r="V4042">
        <v>0</v>
      </c>
      <c r="W4042">
        <v>0</v>
      </c>
      <c r="X4042">
        <v>2249.290104397513</v>
      </c>
      <c r="Y4042">
        <v>0</v>
      </c>
      <c r="Z4042">
        <v>351.36771484988128</v>
      </c>
      <c r="AA4042">
        <v>0</v>
      </c>
      <c r="AB4042">
        <v>599.87402471440328</v>
      </c>
      <c r="AC4042">
        <v>0</v>
      </c>
      <c r="AD4042">
        <v>0</v>
      </c>
      <c r="AE4042">
        <v>3200.5318439617977</v>
      </c>
    </row>
    <row r="4043" spans="1:31" x14ac:dyDescent="0.25">
      <c r="A4043">
        <v>2419967</v>
      </c>
      <c r="B4043">
        <v>1</v>
      </c>
      <c r="C4043" t="s">
        <v>80</v>
      </c>
      <c r="D4043" t="s">
        <v>106</v>
      </c>
      <c r="E4043" t="s">
        <v>141</v>
      </c>
      <c r="F4043" t="s">
        <v>11814</v>
      </c>
      <c r="G4043" t="s">
        <v>143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11815</v>
      </c>
      <c r="M4043" t="s">
        <v>11816</v>
      </c>
      <c r="N4043">
        <v>2.813055555</v>
      </c>
      <c r="O4043">
        <v>1</v>
      </c>
      <c r="P4043">
        <v>0</v>
      </c>
      <c r="Q4043">
        <v>12</v>
      </c>
      <c r="R4043">
        <v>60</v>
      </c>
      <c r="S4043">
        <v>8</v>
      </c>
      <c r="T4043">
        <v>17</v>
      </c>
      <c r="U4043">
        <v>0</v>
      </c>
      <c r="V4043">
        <v>0</v>
      </c>
      <c r="W4043">
        <v>1.1240460190030501</v>
      </c>
      <c r="X4043">
        <v>0</v>
      </c>
      <c r="Y4043">
        <v>13.360695774129905</v>
      </c>
      <c r="Z4043">
        <v>14.822144941762408</v>
      </c>
      <c r="AA4043">
        <v>15.497483625002568</v>
      </c>
      <c r="AB4043">
        <v>11.548164013893363</v>
      </c>
      <c r="AC4043">
        <v>0</v>
      </c>
      <c r="AD4043">
        <v>0</v>
      </c>
      <c r="AE4043">
        <v>56.352534373791293</v>
      </c>
    </row>
    <row r="4044" spans="1:31" x14ac:dyDescent="0.25">
      <c r="A4044">
        <v>2420299</v>
      </c>
      <c r="B4044">
        <v>1</v>
      </c>
      <c r="C4044" t="s">
        <v>80</v>
      </c>
      <c r="D4044" t="s">
        <v>84</v>
      </c>
      <c r="E4044" t="s">
        <v>146</v>
      </c>
      <c r="F4044" t="s">
        <v>11817</v>
      </c>
      <c r="G4044" t="s">
        <v>148</v>
      </c>
      <c r="H4044" t="s">
        <v>149</v>
      </c>
      <c r="I4044" t="s">
        <v>136</v>
      </c>
      <c r="J4044" t="s">
        <v>137</v>
      </c>
      <c r="K4044" t="s">
        <v>138</v>
      </c>
      <c r="L4044" t="s">
        <v>11818</v>
      </c>
      <c r="M4044" t="s">
        <v>11819</v>
      </c>
      <c r="N4044">
        <v>6.4230555550000004</v>
      </c>
      <c r="O4044">
        <v>0</v>
      </c>
      <c r="P4044">
        <v>3</v>
      </c>
      <c r="Q4044">
        <v>0</v>
      </c>
      <c r="R4044">
        <v>0</v>
      </c>
      <c r="S4044">
        <v>0</v>
      </c>
      <c r="T4044">
        <v>1</v>
      </c>
      <c r="U4044">
        <v>0</v>
      </c>
      <c r="V4044">
        <v>0</v>
      </c>
      <c r="W4044">
        <v>0</v>
      </c>
      <c r="X4044">
        <v>2.6116653425457335</v>
      </c>
      <c r="Y4044">
        <v>0</v>
      </c>
      <c r="Z4044">
        <v>0</v>
      </c>
      <c r="AA4044">
        <v>0</v>
      </c>
      <c r="AB4044">
        <v>0.64618427065500006</v>
      </c>
      <c r="AC4044">
        <v>0</v>
      </c>
      <c r="AD4044">
        <v>0</v>
      </c>
      <c r="AE4044">
        <v>3.2578496132007335</v>
      </c>
    </row>
    <row r="4045" spans="1:31" x14ac:dyDescent="0.25">
      <c r="A4045">
        <v>2420548</v>
      </c>
      <c r="B4045">
        <v>1</v>
      </c>
      <c r="C4045" t="s">
        <v>80</v>
      </c>
      <c r="D4045" t="s">
        <v>94</v>
      </c>
      <c r="E4045" t="s">
        <v>146</v>
      </c>
      <c r="F4045" t="s">
        <v>11820</v>
      </c>
      <c r="G4045" t="s">
        <v>199</v>
      </c>
      <c r="H4045" t="s">
        <v>149</v>
      </c>
      <c r="I4045" t="s">
        <v>136</v>
      </c>
      <c r="J4045" t="s">
        <v>137</v>
      </c>
      <c r="K4045" t="s">
        <v>138</v>
      </c>
      <c r="L4045" t="s">
        <v>11821</v>
      </c>
      <c r="M4045" t="s">
        <v>11822</v>
      </c>
      <c r="N4045">
        <v>9.1658333330000001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2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0.41723577171194998</v>
      </c>
      <c r="AC4045">
        <v>0</v>
      </c>
      <c r="AD4045">
        <v>0</v>
      </c>
      <c r="AE4045">
        <v>0.41723577171194998</v>
      </c>
    </row>
    <row r="4046" spans="1:31" x14ac:dyDescent="0.25">
      <c r="A4046">
        <v>2419907</v>
      </c>
      <c r="B4046">
        <v>1</v>
      </c>
      <c r="C4046" t="s">
        <v>80</v>
      </c>
      <c r="D4046" t="s">
        <v>107</v>
      </c>
      <c r="E4046" t="s">
        <v>132</v>
      </c>
      <c r="F4046" t="s">
        <v>4966</v>
      </c>
      <c r="G4046" t="s">
        <v>143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11823</v>
      </c>
      <c r="M4046" t="s">
        <v>11824</v>
      </c>
      <c r="N4046">
        <v>1.3377777769999999</v>
      </c>
      <c r="O4046">
        <v>0</v>
      </c>
      <c r="P4046">
        <v>2404</v>
      </c>
      <c r="Q4046">
        <v>0</v>
      </c>
      <c r="R4046">
        <v>3</v>
      </c>
      <c r="S4046">
        <v>2</v>
      </c>
      <c r="T4046">
        <v>159</v>
      </c>
      <c r="U4046">
        <v>0</v>
      </c>
      <c r="V4046">
        <v>1</v>
      </c>
      <c r="W4046">
        <v>0</v>
      </c>
      <c r="X4046">
        <v>282.65903721042503</v>
      </c>
      <c r="Y4046">
        <v>0</v>
      </c>
      <c r="Z4046">
        <v>0</v>
      </c>
      <c r="AA4046">
        <v>33.876714731622705</v>
      </c>
      <c r="AB4046">
        <v>96.160723270097179</v>
      </c>
      <c r="AC4046">
        <v>0</v>
      </c>
      <c r="AD4046">
        <v>0.26260299119979169</v>
      </c>
      <c r="AE4046">
        <v>412.95907820334475</v>
      </c>
    </row>
    <row r="4047" spans="1:31" x14ac:dyDescent="0.25">
      <c r="A4047">
        <v>2420013</v>
      </c>
      <c r="B4047">
        <v>1</v>
      </c>
      <c r="C4047" t="s">
        <v>80</v>
      </c>
      <c r="D4047" t="s">
        <v>92</v>
      </c>
      <c r="E4047" t="s">
        <v>174</v>
      </c>
      <c r="F4047" t="s">
        <v>10538</v>
      </c>
      <c r="G4047" t="s">
        <v>143</v>
      </c>
      <c r="H4047" t="s">
        <v>135</v>
      </c>
      <c r="I4047" t="s">
        <v>136</v>
      </c>
      <c r="J4047" t="s">
        <v>137</v>
      </c>
      <c r="K4047" t="s">
        <v>138</v>
      </c>
      <c r="L4047" t="s">
        <v>11825</v>
      </c>
      <c r="M4047" t="s">
        <v>11826</v>
      </c>
      <c r="N4047">
        <v>0.246388888</v>
      </c>
      <c r="O4047">
        <v>0</v>
      </c>
      <c r="P4047">
        <v>923</v>
      </c>
      <c r="Q4047">
        <v>2</v>
      </c>
      <c r="R4047">
        <v>325</v>
      </c>
      <c r="S4047">
        <v>8</v>
      </c>
      <c r="T4047">
        <v>91</v>
      </c>
      <c r="U4047">
        <v>0</v>
      </c>
      <c r="V4047">
        <v>1</v>
      </c>
      <c r="W4047">
        <v>0</v>
      </c>
      <c r="X4047">
        <v>40.839929077442683</v>
      </c>
      <c r="Y4047">
        <v>0.15753608267629168</v>
      </c>
      <c r="Z4047">
        <v>13.256019604130058</v>
      </c>
      <c r="AA4047">
        <v>2.4957358007233226</v>
      </c>
      <c r="AB4047">
        <v>12.493751306608925</v>
      </c>
      <c r="AC4047">
        <v>0</v>
      </c>
      <c r="AD4047">
        <v>3.6474892250506996</v>
      </c>
      <c r="AE4047">
        <v>72.890461096631995</v>
      </c>
    </row>
    <row r="4048" spans="1:31" x14ac:dyDescent="0.25">
      <c r="A4048">
        <v>2421095</v>
      </c>
      <c r="B4048">
        <v>1</v>
      </c>
      <c r="C4048" t="s">
        <v>80</v>
      </c>
      <c r="D4048" t="s">
        <v>82</v>
      </c>
      <c r="E4048" t="s">
        <v>146</v>
      </c>
      <c r="F4048" t="s">
        <v>11827</v>
      </c>
      <c r="G4048" t="s">
        <v>148</v>
      </c>
      <c r="H4048" t="s">
        <v>149</v>
      </c>
      <c r="I4048" t="s">
        <v>136</v>
      </c>
      <c r="J4048" t="s">
        <v>137</v>
      </c>
      <c r="K4048" t="s">
        <v>138</v>
      </c>
      <c r="L4048" t="s">
        <v>11828</v>
      </c>
      <c r="M4048" t="s">
        <v>11829</v>
      </c>
      <c r="N4048">
        <v>5.5258333329999996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</row>
    <row r="4049" spans="1:31" x14ac:dyDescent="0.25">
      <c r="A4049">
        <v>2420800</v>
      </c>
      <c r="B4049">
        <v>1</v>
      </c>
      <c r="C4049" t="s">
        <v>81</v>
      </c>
      <c r="D4049" t="s">
        <v>127</v>
      </c>
      <c r="E4049" t="s">
        <v>162</v>
      </c>
      <c r="F4049" t="s">
        <v>11830</v>
      </c>
      <c r="G4049" t="s">
        <v>164</v>
      </c>
      <c r="H4049" t="s">
        <v>149</v>
      </c>
      <c r="I4049" t="s">
        <v>136</v>
      </c>
      <c r="J4049" t="s">
        <v>137</v>
      </c>
      <c r="K4049" t="s">
        <v>138</v>
      </c>
      <c r="L4049" t="s">
        <v>11831</v>
      </c>
      <c r="M4049" t="s">
        <v>11832</v>
      </c>
      <c r="N4049">
        <v>5.4222222220000003</v>
      </c>
      <c r="O4049">
        <v>0</v>
      </c>
      <c r="P4049">
        <v>7</v>
      </c>
      <c r="Q4049">
        <v>0</v>
      </c>
      <c r="R4049">
        <v>2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16.397420504578868</v>
      </c>
      <c r="Y4049">
        <v>0</v>
      </c>
      <c r="Z4049">
        <v>3.0673373905698114</v>
      </c>
      <c r="AA4049">
        <v>0</v>
      </c>
      <c r="AB4049">
        <v>0</v>
      </c>
      <c r="AC4049">
        <v>0</v>
      </c>
      <c r="AD4049">
        <v>0</v>
      </c>
      <c r="AE4049">
        <v>19.464757895148679</v>
      </c>
    </row>
    <row r="4050" spans="1:31" x14ac:dyDescent="0.25">
      <c r="A4050">
        <v>2420053</v>
      </c>
      <c r="B4050">
        <v>1</v>
      </c>
      <c r="C4050" t="s">
        <v>80</v>
      </c>
      <c r="D4050" t="s">
        <v>108</v>
      </c>
      <c r="E4050" t="s">
        <v>146</v>
      </c>
      <c r="F4050" t="s">
        <v>11833</v>
      </c>
      <c r="G4050" t="s">
        <v>148</v>
      </c>
      <c r="H4050" t="s">
        <v>149</v>
      </c>
      <c r="I4050" t="s">
        <v>136</v>
      </c>
      <c r="J4050" t="s">
        <v>137</v>
      </c>
      <c r="K4050" t="s">
        <v>138</v>
      </c>
      <c r="L4050" t="s">
        <v>11834</v>
      </c>
      <c r="M4050" t="s">
        <v>11835</v>
      </c>
      <c r="N4050">
        <v>3.071666666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0.69405541642533342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0.69405541642533342</v>
      </c>
    </row>
    <row r="4051" spans="1:31" x14ac:dyDescent="0.25">
      <c r="A4051">
        <v>2420159</v>
      </c>
      <c r="B4051">
        <v>1</v>
      </c>
      <c r="C4051" t="s">
        <v>81</v>
      </c>
      <c r="D4051" t="s">
        <v>122</v>
      </c>
      <c r="E4051" t="s">
        <v>174</v>
      </c>
      <c r="F4051" t="s">
        <v>546</v>
      </c>
      <c r="G4051" t="s">
        <v>158</v>
      </c>
      <c r="H4051" t="s">
        <v>135</v>
      </c>
      <c r="I4051" t="s">
        <v>136</v>
      </c>
      <c r="J4051" t="s">
        <v>137</v>
      </c>
      <c r="K4051" t="s">
        <v>159</v>
      </c>
      <c r="L4051" t="s">
        <v>11836</v>
      </c>
      <c r="M4051" t="s">
        <v>11837</v>
      </c>
      <c r="N4051">
        <v>9.0374999999999996</v>
      </c>
      <c r="O4051">
        <v>16</v>
      </c>
      <c r="P4051">
        <v>889</v>
      </c>
      <c r="Q4051">
        <v>2</v>
      </c>
      <c r="R4051">
        <v>24</v>
      </c>
      <c r="S4051">
        <v>2</v>
      </c>
      <c r="T4051">
        <v>63</v>
      </c>
      <c r="U4051">
        <v>1</v>
      </c>
      <c r="V4051">
        <v>0</v>
      </c>
      <c r="W4051">
        <v>24.706629267935426</v>
      </c>
      <c r="X4051">
        <v>918.33992817177659</v>
      </c>
      <c r="Y4051">
        <v>3.7140400095007173</v>
      </c>
      <c r="Z4051">
        <v>52.537149051732733</v>
      </c>
      <c r="AA4051">
        <v>26.989515539222808</v>
      </c>
      <c r="AB4051">
        <v>212.33919800443556</v>
      </c>
      <c r="AC4051">
        <v>486.33633403058138</v>
      </c>
      <c r="AD4051">
        <v>0</v>
      </c>
      <c r="AE4051">
        <v>1724.9627940751852</v>
      </c>
    </row>
    <row r="4052" spans="1:31" x14ac:dyDescent="0.25">
      <c r="A4052">
        <v>2420700</v>
      </c>
      <c r="B4052">
        <v>1</v>
      </c>
      <c r="C4052" t="s">
        <v>80</v>
      </c>
      <c r="D4052" t="s">
        <v>97</v>
      </c>
      <c r="E4052" t="s">
        <v>132</v>
      </c>
      <c r="F4052" t="s">
        <v>11838</v>
      </c>
      <c r="G4052" t="s">
        <v>215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11839</v>
      </c>
      <c r="M4052" t="s">
        <v>11840</v>
      </c>
      <c r="N4052">
        <v>1.7808333329999999</v>
      </c>
      <c r="O4052">
        <v>0</v>
      </c>
      <c r="P4052">
        <v>49</v>
      </c>
      <c r="Q4052">
        <v>0</v>
      </c>
      <c r="R4052">
        <v>26</v>
      </c>
      <c r="S4052">
        <v>0</v>
      </c>
      <c r="T4052">
        <v>22</v>
      </c>
      <c r="U4052">
        <v>0</v>
      </c>
      <c r="V4052">
        <v>0</v>
      </c>
      <c r="W4052">
        <v>0</v>
      </c>
      <c r="X4052">
        <v>16.538314182204587</v>
      </c>
      <c r="Y4052">
        <v>0</v>
      </c>
      <c r="Z4052">
        <v>10.788481261041499</v>
      </c>
      <c r="AA4052">
        <v>0</v>
      </c>
      <c r="AB4052">
        <v>4.7043545019046435</v>
      </c>
      <c r="AC4052">
        <v>0</v>
      </c>
      <c r="AD4052">
        <v>0</v>
      </c>
      <c r="AE4052">
        <v>32.03114994515073</v>
      </c>
    </row>
    <row r="4053" spans="1:31" x14ac:dyDescent="0.25">
      <c r="A4053">
        <v>2420923</v>
      </c>
      <c r="B4053">
        <v>1</v>
      </c>
      <c r="C4053" t="s">
        <v>81</v>
      </c>
      <c r="D4053" t="s">
        <v>127</v>
      </c>
      <c r="E4053" t="s">
        <v>146</v>
      </c>
      <c r="F4053" t="s">
        <v>11841</v>
      </c>
      <c r="G4053" t="s">
        <v>148</v>
      </c>
      <c r="H4053" t="s">
        <v>149</v>
      </c>
      <c r="I4053" t="s">
        <v>136</v>
      </c>
      <c r="J4053" t="s">
        <v>137</v>
      </c>
      <c r="K4053" t="s">
        <v>138</v>
      </c>
      <c r="L4053" t="s">
        <v>11842</v>
      </c>
      <c r="M4053" t="s">
        <v>11843</v>
      </c>
      <c r="N4053">
        <v>1.2083333329999999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0.30003692341700006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0.30003692341700006</v>
      </c>
    </row>
    <row r="4054" spans="1:31" x14ac:dyDescent="0.25">
      <c r="A4054">
        <v>2420090</v>
      </c>
      <c r="B4054">
        <v>1</v>
      </c>
      <c r="C4054" t="s">
        <v>80</v>
      </c>
      <c r="D4054" t="s">
        <v>93</v>
      </c>
      <c r="E4054" t="s">
        <v>146</v>
      </c>
      <c r="F4054" t="s">
        <v>9301</v>
      </c>
      <c r="G4054" t="s">
        <v>148</v>
      </c>
      <c r="H4054" t="s">
        <v>149</v>
      </c>
      <c r="I4054" t="s">
        <v>136</v>
      </c>
      <c r="J4054" t="s">
        <v>137</v>
      </c>
      <c r="K4054" t="s">
        <v>138</v>
      </c>
      <c r="L4054" t="s">
        <v>11844</v>
      </c>
      <c r="M4054" t="s">
        <v>11314</v>
      </c>
      <c r="N4054">
        <v>1.4283333330000001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0.21350808486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0.21350808486</v>
      </c>
    </row>
    <row r="4055" spans="1:31" x14ac:dyDescent="0.25">
      <c r="A4055">
        <v>2420113</v>
      </c>
      <c r="B4055">
        <v>1</v>
      </c>
      <c r="C4055" t="s">
        <v>80</v>
      </c>
      <c r="D4055" t="s">
        <v>97</v>
      </c>
      <c r="E4055" t="s">
        <v>241</v>
      </c>
      <c r="F4055" t="s">
        <v>11417</v>
      </c>
      <c r="G4055" t="s">
        <v>143</v>
      </c>
      <c r="H4055" t="s">
        <v>135</v>
      </c>
      <c r="I4055" t="s">
        <v>136</v>
      </c>
      <c r="J4055" t="s">
        <v>137</v>
      </c>
      <c r="K4055" t="s">
        <v>138</v>
      </c>
      <c r="L4055" t="s">
        <v>11845</v>
      </c>
      <c r="M4055" t="s">
        <v>11846</v>
      </c>
      <c r="N4055">
        <v>0.13916666599999999</v>
      </c>
      <c r="O4055">
        <v>13</v>
      </c>
      <c r="P4055">
        <v>1311</v>
      </c>
      <c r="Q4055">
        <v>18</v>
      </c>
      <c r="R4055">
        <v>448</v>
      </c>
      <c r="S4055">
        <v>28</v>
      </c>
      <c r="T4055">
        <v>310</v>
      </c>
      <c r="U4055">
        <v>3</v>
      </c>
      <c r="V4055">
        <v>1</v>
      </c>
      <c r="W4055">
        <v>85.503181947828011</v>
      </c>
      <c r="X4055">
        <v>72.608756725354013</v>
      </c>
      <c r="Y4055">
        <v>6.7327280324153502</v>
      </c>
      <c r="Z4055">
        <v>32.629641875711172</v>
      </c>
      <c r="AA4055">
        <v>24.80274041381686</v>
      </c>
      <c r="AB4055">
        <v>48.882914345586009</v>
      </c>
      <c r="AC4055">
        <v>17.659009015151</v>
      </c>
      <c r="AD4055">
        <v>0.77819904016399999</v>
      </c>
      <c r="AE4055">
        <v>289.5971713960264</v>
      </c>
    </row>
    <row r="4056" spans="1:31" x14ac:dyDescent="0.25">
      <c r="A4056">
        <v>2420760</v>
      </c>
      <c r="B4056">
        <v>1</v>
      </c>
      <c r="C4056" t="s">
        <v>81</v>
      </c>
      <c r="D4056" t="s">
        <v>128</v>
      </c>
      <c r="E4056" t="s">
        <v>152</v>
      </c>
      <c r="F4056" t="s">
        <v>11847</v>
      </c>
      <c r="G4056" t="s">
        <v>154</v>
      </c>
      <c r="H4056" t="s">
        <v>149</v>
      </c>
      <c r="I4056" t="s">
        <v>136</v>
      </c>
      <c r="J4056" t="s">
        <v>137</v>
      </c>
      <c r="K4056" t="s">
        <v>138</v>
      </c>
      <c r="L4056" t="s">
        <v>11848</v>
      </c>
      <c r="M4056" t="s">
        <v>11849</v>
      </c>
      <c r="N4056">
        <v>0.30472222199999999</v>
      </c>
      <c r="O4056">
        <v>0</v>
      </c>
      <c r="P4056">
        <v>146</v>
      </c>
      <c r="Q4056">
        <v>0</v>
      </c>
      <c r="R4056">
        <v>3</v>
      </c>
      <c r="S4056">
        <v>0</v>
      </c>
      <c r="T4056">
        <v>14</v>
      </c>
      <c r="U4056">
        <v>0</v>
      </c>
      <c r="V4056">
        <v>0</v>
      </c>
      <c r="W4056">
        <v>0</v>
      </c>
      <c r="X4056">
        <v>8.04306836911943</v>
      </c>
      <c r="Y4056">
        <v>0</v>
      </c>
      <c r="Z4056">
        <v>0.17483470852854169</v>
      </c>
      <c r="AA4056">
        <v>0</v>
      </c>
      <c r="AB4056">
        <v>1.9135469355473997</v>
      </c>
      <c r="AC4056">
        <v>0</v>
      </c>
      <c r="AD4056">
        <v>0</v>
      </c>
      <c r="AE4056">
        <v>10.131450013195371</v>
      </c>
    </row>
    <row r="4057" spans="1:31" x14ac:dyDescent="0.25">
      <c r="A4057">
        <v>2420096</v>
      </c>
      <c r="B4057">
        <v>1</v>
      </c>
      <c r="C4057" t="s">
        <v>80</v>
      </c>
      <c r="D4057" t="s">
        <v>82</v>
      </c>
      <c r="E4057" t="s">
        <v>146</v>
      </c>
      <c r="F4057" t="s">
        <v>11850</v>
      </c>
      <c r="G4057" t="s">
        <v>148</v>
      </c>
      <c r="H4057" t="s">
        <v>149</v>
      </c>
      <c r="I4057" t="s">
        <v>136</v>
      </c>
      <c r="J4057" t="s">
        <v>137</v>
      </c>
      <c r="K4057" t="s">
        <v>138</v>
      </c>
      <c r="L4057" t="s">
        <v>11851</v>
      </c>
      <c r="M4057" t="s">
        <v>11852</v>
      </c>
      <c r="N4057">
        <v>6.3213888880000004</v>
      </c>
      <c r="O4057">
        <v>0</v>
      </c>
      <c r="P4057">
        <v>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0.5809647646427667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0.5809647646427667</v>
      </c>
    </row>
    <row r="4058" spans="1:31" x14ac:dyDescent="0.25">
      <c r="A4058">
        <v>2419947</v>
      </c>
      <c r="B4058">
        <v>1</v>
      </c>
      <c r="C4058" t="s">
        <v>80</v>
      </c>
      <c r="D4058" t="s">
        <v>84</v>
      </c>
      <c r="E4058" t="s">
        <v>132</v>
      </c>
      <c r="F4058" t="s">
        <v>11853</v>
      </c>
      <c r="G4058" t="s">
        <v>154</v>
      </c>
      <c r="H4058" t="s">
        <v>135</v>
      </c>
      <c r="I4058" t="s">
        <v>136</v>
      </c>
      <c r="J4058" t="s">
        <v>137</v>
      </c>
      <c r="K4058" t="s">
        <v>138</v>
      </c>
      <c r="L4058" t="s">
        <v>11854</v>
      </c>
      <c r="M4058" t="s">
        <v>11855</v>
      </c>
      <c r="N4058">
        <v>0.105</v>
      </c>
      <c r="O4058">
        <v>0</v>
      </c>
      <c r="P4058">
        <v>4423</v>
      </c>
      <c r="Q4058">
        <v>0</v>
      </c>
      <c r="R4058">
        <v>0</v>
      </c>
      <c r="S4058">
        <v>2</v>
      </c>
      <c r="T4058">
        <v>350</v>
      </c>
      <c r="U4058">
        <v>0</v>
      </c>
      <c r="V4058">
        <v>0</v>
      </c>
      <c r="W4058">
        <v>0</v>
      </c>
      <c r="X4058">
        <v>75.063212993136958</v>
      </c>
      <c r="Y4058">
        <v>0</v>
      </c>
      <c r="Z4058">
        <v>0</v>
      </c>
      <c r="AA4058">
        <v>25.269541161732004</v>
      </c>
      <c r="AB4058">
        <v>24.389592933190777</v>
      </c>
      <c r="AC4058">
        <v>0</v>
      </c>
      <c r="AD4058">
        <v>0</v>
      </c>
      <c r="AE4058">
        <v>124.72234708805973</v>
      </c>
    </row>
    <row r="4059" spans="1:31" x14ac:dyDescent="0.25">
      <c r="A4059">
        <v>2421009</v>
      </c>
      <c r="B4059">
        <v>1</v>
      </c>
      <c r="C4059" t="s">
        <v>80</v>
      </c>
      <c r="D4059" t="s">
        <v>84</v>
      </c>
      <c r="E4059" t="s">
        <v>146</v>
      </c>
      <c r="F4059" t="s">
        <v>11856</v>
      </c>
      <c r="G4059" t="s">
        <v>148</v>
      </c>
      <c r="H4059" t="s">
        <v>149</v>
      </c>
      <c r="I4059" t="s">
        <v>136</v>
      </c>
      <c r="J4059" t="s">
        <v>137</v>
      </c>
      <c r="K4059" t="s">
        <v>138</v>
      </c>
      <c r="L4059" t="s">
        <v>11857</v>
      </c>
      <c r="M4059" t="s">
        <v>11858</v>
      </c>
      <c r="N4059">
        <v>2.182222222</v>
      </c>
      <c r="O4059">
        <v>0</v>
      </c>
      <c r="P4059">
        <v>10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3.6490162491054998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3.6490162491054998</v>
      </c>
    </row>
    <row r="4060" spans="1:31" x14ac:dyDescent="0.25">
      <c r="A4060">
        <v>2420617</v>
      </c>
      <c r="B4060">
        <v>1</v>
      </c>
      <c r="C4060" t="s">
        <v>80</v>
      </c>
      <c r="D4060" t="s">
        <v>100</v>
      </c>
      <c r="E4060" t="s">
        <v>174</v>
      </c>
      <c r="F4060" t="s">
        <v>2258</v>
      </c>
      <c r="G4060" t="s">
        <v>143</v>
      </c>
      <c r="H4060" t="s">
        <v>135</v>
      </c>
      <c r="I4060" t="s">
        <v>136</v>
      </c>
      <c r="J4060" t="s">
        <v>137</v>
      </c>
      <c r="K4060" t="s">
        <v>138</v>
      </c>
      <c r="L4060" t="s">
        <v>11859</v>
      </c>
      <c r="M4060" t="s">
        <v>11860</v>
      </c>
      <c r="N4060">
        <v>0.24083333300000001</v>
      </c>
      <c r="O4060">
        <v>2</v>
      </c>
      <c r="P4060">
        <v>1367</v>
      </c>
      <c r="Q4060">
        <v>14</v>
      </c>
      <c r="R4060">
        <v>152</v>
      </c>
      <c r="S4060">
        <v>29</v>
      </c>
      <c r="T4060">
        <v>125</v>
      </c>
      <c r="U4060">
        <v>2</v>
      </c>
      <c r="V4060">
        <v>0</v>
      </c>
      <c r="W4060">
        <v>0.11877304420657502</v>
      </c>
      <c r="X4060">
        <v>108.81292532446118</v>
      </c>
      <c r="Y4060">
        <v>5.7895633489289002</v>
      </c>
      <c r="Z4060">
        <v>19.146120416125278</v>
      </c>
      <c r="AA4060">
        <v>34.464207719429993</v>
      </c>
      <c r="AB4060">
        <v>41.720760458499811</v>
      </c>
      <c r="AC4060">
        <v>34.968298363856547</v>
      </c>
      <c r="AD4060">
        <v>0</v>
      </c>
      <c r="AE4060">
        <v>245.02064867550826</v>
      </c>
    </row>
    <row r="4061" spans="1:31" x14ac:dyDescent="0.25">
      <c r="A4061">
        <v>2420966</v>
      </c>
      <c r="B4061">
        <v>1</v>
      </c>
      <c r="C4061" t="s">
        <v>80</v>
      </c>
      <c r="D4061" t="s">
        <v>101</v>
      </c>
      <c r="E4061" t="s">
        <v>162</v>
      </c>
      <c r="F4061" t="s">
        <v>11861</v>
      </c>
      <c r="G4061" t="s">
        <v>268</v>
      </c>
      <c r="H4061" t="s">
        <v>149</v>
      </c>
      <c r="I4061" t="s">
        <v>136</v>
      </c>
      <c r="J4061" t="s">
        <v>137</v>
      </c>
      <c r="K4061" t="s">
        <v>138</v>
      </c>
      <c r="L4061" t="s">
        <v>11862</v>
      </c>
      <c r="M4061" t="s">
        <v>11863</v>
      </c>
      <c r="N4061">
        <v>1.4230555549999999</v>
      </c>
      <c r="O4061">
        <v>0</v>
      </c>
      <c r="P4061">
        <v>242</v>
      </c>
      <c r="Q4061">
        <v>0</v>
      </c>
      <c r="R4061">
        <v>0</v>
      </c>
      <c r="S4061">
        <v>0</v>
      </c>
      <c r="T4061">
        <v>3</v>
      </c>
      <c r="U4061">
        <v>0</v>
      </c>
      <c r="V4061">
        <v>0</v>
      </c>
      <c r="W4061">
        <v>0</v>
      </c>
      <c r="X4061">
        <v>95.94650641577698</v>
      </c>
      <c r="Y4061">
        <v>0</v>
      </c>
      <c r="Z4061">
        <v>0</v>
      </c>
      <c r="AA4061">
        <v>0</v>
      </c>
      <c r="AB4061">
        <v>4.7583214531771558</v>
      </c>
      <c r="AC4061">
        <v>0</v>
      </c>
      <c r="AD4061">
        <v>0</v>
      </c>
      <c r="AE4061">
        <v>100.70482786895414</v>
      </c>
    </row>
    <row r="4062" spans="1:31" x14ac:dyDescent="0.25">
      <c r="A4062">
        <v>2420325</v>
      </c>
      <c r="B4062">
        <v>1</v>
      </c>
      <c r="C4062" t="s">
        <v>80</v>
      </c>
      <c r="D4062" t="s">
        <v>105</v>
      </c>
      <c r="E4062" t="s">
        <v>162</v>
      </c>
      <c r="F4062" t="s">
        <v>11864</v>
      </c>
      <c r="G4062" t="s">
        <v>176</v>
      </c>
      <c r="H4062" t="s">
        <v>149</v>
      </c>
      <c r="I4062" t="s">
        <v>136</v>
      </c>
      <c r="J4062" t="s">
        <v>137</v>
      </c>
      <c r="K4062" t="s">
        <v>159</v>
      </c>
      <c r="L4062" t="s">
        <v>11865</v>
      </c>
      <c r="M4062" t="s">
        <v>11866</v>
      </c>
      <c r="N4062">
        <v>7.352222222</v>
      </c>
      <c r="O4062">
        <v>0</v>
      </c>
      <c r="P4062">
        <v>114</v>
      </c>
      <c r="Q4062">
        <v>0</v>
      </c>
      <c r="R4062">
        <v>0</v>
      </c>
      <c r="S4062">
        <v>0</v>
      </c>
      <c r="T4062">
        <v>2</v>
      </c>
      <c r="U4062">
        <v>0</v>
      </c>
      <c r="V4062">
        <v>0</v>
      </c>
      <c r="W4062">
        <v>0</v>
      </c>
      <c r="X4062">
        <v>187.19105151951337</v>
      </c>
      <c r="Y4062">
        <v>0</v>
      </c>
      <c r="Z4062">
        <v>0</v>
      </c>
      <c r="AA4062">
        <v>0</v>
      </c>
      <c r="AB4062">
        <v>11.923848292864756</v>
      </c>
      <c r="AC4062">
        <v>0</v>
      </c>
      <c r="AD4062">
        <v>0</v>
      </c>
      <c r="AE4062">
        <v>199.11489981237813</v>
      </c>
    </row>
    <row r="4063" spans="1:31" x14ac:dyDescent="0.25">
      <c r="A4063">
        <v>2420866</v>
      </c>
      <c r="B4063">
        <v>1</v>
      </c>
      <c r="C4063" t="s">
        <v>81</v>
      </c>
      <c r="D4063" t="s">
        <v>127</v>
      </c>
      <c r="E4063" t="s">
        <v>174</v>
      </c>
      <c r="F4063" t="s">
        <v>11867</v>
      </c>
      <c r="G4063" t="s">
        <v>143</v>
      </c>
      <c r="H4063" t="s">
        <v>135</v>
      </c>
      <c r="I4063" t="s">
        <v>136</v>
      </c>
      <c r="J4063" t="s">
        <v>137</v>
      </c>
      <c r="K4063" t="s">
        <v>138</v>
      </c>
      <c r="L4063" t="s">
        <v>11868</v>
      </c>
      <c r="M4063" t="s">
        <v>11869</v>
      </c>
      <c r="N4063">
        <v>4.1258333330000001</v>
      </c>
      <c r="O4063">
        <v>0</v>
      </c>
      <c r="P4063">
        <v>0</v>
      </c>
      <c r="Q4063">
        <v>0</v>
      </c>
      <c r="R4063">
        <v>0</v>
      </c>
      <c r="S4063">
        <v>1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392.27862940150197</v>
      </c>
      <c r="AB4063">
        <v>0</v>
      </c>
      <c r="AC4063">
        <v>0</v>
      </c>
      <c r="AD4063">
        <v>0</v>
      </c>
      <c r="AE4063">
        <v>392.27862940150197</v>
      </c>
    </row>
    <row r="4064" spans="1:31" x14ac:dyDescent="0.25">
      <c r="A4064">
        <v>2421115</v>
      </c>
      <c r="B4064">
        <v>1</v>
      </c>
      <c r="C4064" t="s">
        <v>80</v>
      </c>
      <c r="D4064" t="s">
        <v>110</v>
      </c>
      <c r="E4064" t="s">
        <v>146</v>
      </c>
      <c r="F4064" t="s">
        <v>11870</v>
      </c>
      <c r="G4064" t="s">
        <v>148</v>
      </c>
      <c r="H4064" t="s">
        <v>149</v>
      </c>
      <c r="I4064" t="s">
        <v>136</v>
      </c>
      <c r="J4064" t="s">
        <v>137</v>
      </c>
      <c r="K4064" t="s">
        <v>138</v>
      </c>
      <c r="L4064" t="s">
        <v>11871</v>
      </c>
      <c r="M4064" t="s">
        <v>11872</v>
      </c>
      <c r="N4064">
        <v>1.806944444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0.79024258027284155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0.79024258027284155</v>
      </c>
    </row>
    <row r="4065" spans="1:31" x14ac:dyDescent="0.25">
      <c r="A4065">
        <v>2421052</v>
      </c>
      <c r="B4065">
        <v>1</v>
      </c>
      <c r="C4065" t="s">
        <v>80</v>
      </c>
      <c r="D4065" t="s">
        <v>96</v>
      </c>
      <c r="E4065" t="s">
        <v>141</v>
      </c>
      <c r="F4065" t="s">
        <v>10730</v>
      </c>
      <c r="G4065" t="s">
        <v>143</v>
      </c>
      <c r="H4065" t="s">
        <v>135</v>
      </c>
      <c r="I4065" t="s">
        <v>136</v>
      </c>
      <c r="J4065" t="s">
        <v>137</v>
      </c>
      <c r="K4065" t="s">
        <v>138</v>
      </c>
      <c r="L4065" t="s">
        <v>11873</v>
      </c>
      <c r="M4065" t="s">
        <v>11874</v>
      </c>
      <c r="N4065">
        <v>0.86277777700000002</v>
      </c>
      <c r="O4065">
        <v>2</v>
      </c>
      <c r="P4065">
        <v>1144</v>
      </c>
      <c r="Q4065">
        <v>5</v>
      </c>
      <c r="R4065">
        <v>6</v>
      </c>
      <c r="S4065">
        <v>7</v>
      </c>
      <c r="T4065">
        <v>157</v>
      </c>
      <c r="U4065">
        <v>1</v>
      </c>
      <c r="V4065">
        <v>0</v>
      </c>
      <c r="W4065">
        <v>4.8867239569674252</v>
      </c>
      <c r="X4065">
        <v>302.22122557437842</v>
      </c>
      <c r="Y4065">
        <v>3.7775372484164254</v>
      </c>
      <c r="Z4065">
        <v>1.9734799740391669</v>
      </c>
      <c r="AA4065">
        <v>49.001856759266609</v>
      </c>
      <c r="AB4065">
        <v>105.70477419201499</v>
      </c>
      <c r="AC4065">
        <v>25.928142923846735</v>
      </c>
      <c r="AD4065">
        <v>0</v>
      </c>
      <c r="AE4065">
        <v>493.4937406289298</v>
      </c>
    </row>
    <row r="4066" spans="1:31" x14ac:dyDescent="0.25">
      <c r="A4066">
        <v>2420388</v>
      </c>
      <c r="B4066">
        <v>1</v>
      </c>
      <c r="C4066" t="s">
        <v>80</v>
      </c>
      <c r="D4066" t="s">
        <v>91</v>
      </c>
      <c r="E4066" t="s">
        <v>146</v>
      </c>
      <c r="F4066" t="s">
        <v>11875</v>
      </c>
      <c r="G4066" t="s">
        <v>148</v>
      </c>
      <c r="H4066" t="s">
        <v>149</v>
      </c>
      <c r="I4066" t="s">
        <v>136</v>
      </c>
      <c r="J4066" t="s">
        <v>137</v>
      </c>
      <c r="K4066" t="s">
        <v>138</v>
      </c>
      <c r="L4066" t="s">
        <v>11876</v>
      </c>
      <c r="M4066" t="s">
        <v>11877</v>
      </c>
      <c r="N4066">
        <v>1.2613888879999999</v>
      </c>
      <c r="O4066">
        <v>0</v>
      </c>
      <c r="P4066">
        <v>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0.57355692059554997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0.57355692059554997</v>
      </c>
    </row>
    <row r="4067" spans="1:31" x14ac:dyDescent="0.25">
      <c r="A4067">
        <v>2421075</v>
      </c>
      <c r="B4067">
        <v>1</v>
      </c>
      <c r="C4067" t="s">
        <v>80</v>
      </c>
      <c r="D4067" t="s">
        <v>83</v>
      </c>
      <c r="E4067" t="s">
        <v>162</v>
      </c>
      <c r="F4067" t="s">
        <v>11878</v>
      </c>
      <c r="G4067" t="s">
        <v>268</v>
      </c>
      <c r="H4067" t="s">
        <v>149</v>
      </c>
      <c r="I4067" t="s">
        <v>136</v>
      </c>
      <c r="J4067" t="s">
        <v>137</v>
      </c>
      <c r="K4067" t="s">
        <v>138</v>
      </c>
      <c r="L4067" t="s">
        <v>11879</v>
      </c>
      <c r="M4067" t="s">
        <v>11880</v>
      </c>
      <c r="N4067">
        <v>1.724722222</v>
      </c>
      <c r="O4067">
        <v>0</v>
      </c>
      <c r="P4067">
        <v>170</v>
      </c>
      <c r="Q4067">
        <v>0</v>
      </c>
      <c r="R4067">
        <v>0</v>
      </c>
      <c r="S4067">
        <v>0</v>
      </c>
      <c r="T4067">
        <v>6</v>
      </c>
      <c r="U4067">
        <v>0</v>
      </c>
      <c r="V4067">
        <v>0</v>
      </c>
      <c r="W4067">
        <v>0</v>
      </c>
      <c r="X4067">
        <v>91.649321396172837</v>
      </c>
      <c r="Y4067">
        <v>0</v>
      </c>
      <c r="Z4067">
        <v>0</v>
      </c>
      <c r="AA4067">
        <v>0</v>
      </c>
      <c r="AB4067">
        <v>5.7053599393855992</v>
      </c>
      <c r="AC4067">
        <v>0</v>
      </c>
      <c r="AD4067">
        <v>0</v>
      </c>
      <c r="AE4067">
        <v>97.354681335558439</v>
      </c>
    </row>
    <row r="4068" spans="1:31" x14ac:dyDescent="0.25">
      <c r="A4068">
        <v>2420319</v>
      </c>
      <c r="B4068">
        <v>1</v>
      </c>
      <c r="C4068" t="s">
        <v>80</v>
      </c>
      <c r="D4068" t="s">
        <v>90</v>
      </c>
      <c r="E4068" t="s">
        <v>288</v>
      </c>
      <c r="F4068" t="s">
        <v>11881</v>
      </c>
      <c r="G4068" t="s">
        <v>164</v>
      </c>
      <c r="H4068" t="s">
        <v>149</v>
      </c>
      <c r="I4068" t="s">
        <v>136</v>
      </c>
      <c r="J4068" t="s">
        <v>137</v>
      </c>
      <c r="K4068" t="s">
        <v>138</v>
      </c>
      <c r="L4068" t="s">
        <v>11882</v>
      </c>
      <c r="M4068" t="s">
        <v>11883</v>
      </c>
      <c r="N4068">
        <v>1.5561111110000001</v>
      </c>
      <c r="O4068">
        <v>0</v>
      </c>
      <c r="P4068">
        <v>81</v>
      </c>
      <c r="Q4068">
        <v>0</v>
      </c>
      <c r="R4068">
        <v>0</v>
      </c>
      <c r="S4068">
        <v>0</v>
      </c>
      <c r="T4068">
        <v>17</v>
      </c>
      <c r="U4068">
        <v>0</v>
      </c>
      <c r="V4068">
        <v>0</v>
      </c>
      <c r="W4068">
        <v>0</v>
      </c>
      <c r="X4068">
        <v>27.134021632457781</v>
      </c>
      <c r="Y4068">
        <v>0</v>
      </c>
      <c r="Z4068">
        <v>0</v>
      </c>
      <c r="AA4068">
        <v>0</v>
      </c>
      <c r="AB4068">
        <v>21.820383545703105</v>
      </c>
      <c r="AC4068">
        <v>0</v>
      </c>
      <c r="AD4068">
        <v>0</v>
      </c>
      <c r="AE4068">
        <v>48.954405178160883</v>
      </c>
    </row>
    <row r="4069" spans="1:31" x14ac:dyDescent="0.25">
      <c r="A4069">
        <v>2420860</v>
      </c>
      <c r="B4069">
        <v>1</v>
      </c>
      <c r="C4069" t="s">
        <v>81</v>
      </c>
      <c r="D4069" t="s">
        <v>123</v>
      </c>
      <c r="E4069" t="s">
        <v>132</v>
      </c>
      <c r="F4069" t="s">
        <v>11884</v>
      </c>
      <c r="G4069" t="s">
        <v>215</v>
      </c>
      <c r="H4069" t="s">
        <v>135</v>
      </c>
      <c r="I4069" t="s">
        <v>136</v>
      </c>
      <c r="J4069" t="s">
        <v>137</v>
      </c>
      <c r="K4069" t="s">
        <v>138</v>
      </c>
      <c r="L4069" t="s">
        <v>11885</v>
      </c>
      <c r="M4069" t="s">
        <v>11886</v>
      </c>
      <c r="N4069">
        <v>2.8452777770000002</v>
      </c>
      <c r="O4069">
        <v>1</v>
      </c>
      <c r="P4069">
        <v>3</v>
      </c>
      <c r="Q4069">
        <v>30</v>
      </c>
      <c r="R4069">
        <v>33</v>
      </c>
      <c r="S4069">
        <v>0</v>
      </c>
      <c r="T4069">
        <v>2</v>
      </c>
      <c r="U4069">
        <v>0</v>
      </c>
      <c r="V4069">
        <v>0</v>
      </c>
      <c r="W4069">
        <v>0</v>
      </c>
      <c r="X4069">
        <v>2.0405024747669334</v>
      </c>
      <c r="Y4069">
        <v>60.668473389485584</v>
      </c>
      <c r="Z4069">
        <v>7.3622698299690397</v>
      </c>
      <c r="AA4069">
        <v>0</v>
      </c>
      <c r="AB4069">
        <v>0.41309484114119999</v>
      </c>
      <c r="AC4069">
        <v>0</v>
      </c>
      <c r="AD4069">
        <v>0</v>
      </c>
      <c r="AE4069">
        <v>70.484340535362762</v>
      </c>
    </row>
    <row r="4070" spans="1:31" x14ac:dyDescent="0.25">
      <c r="A4070">
        <v>2419910</v>
      </c>
      <c r="B4070">
        <v>1</v>
      </c>
      <c r="C4070" t="s">
        <v>80</v>
      </c>
      <c r="D4070" t="s">
        <v>95</v>
      </c>
      <c r="E4070" t="s">
        <v>174</v>
      </c>
      <c r="F4070" t="s">
        <v>7412</v>
      </c>
      <c r="G4070" t="s">
        <v>143</v>
      </c>
      <c r="H4070" t="s">
        <v>135</v>
      </c>
      <c r="I4070" t="s">
        <v>136</v>
      </c>
      <c r="J4070" t="s">
        <v>137</v>
      </c>
      <c r="K4070" t="s">
        <v>138</v>
      </c>
      <c r="L4070" t="s">
        <v>11887</v>
      </c>
      <c r="M4070" t="s">
        <v>11888</v>
      </c>
      <c r="N4070">
        <v>0.51194444400000005</v>
      </c>
      <c r="O4070">
        <v>0</v>
      </c>
      <c r="P4070">
        <v>4483</v>
      </c>
      <c r="Q4070">
        <v>0</v>
      </c>
      <c r="R4070">
        <v>1</v>
      </c>
      <c r="S4070">
        <v>1</v>
      </c>
      <c r="T4070">
        <v>1181</v>
      </c>
      <c r="U4070">
        <v>0</v>
      </c>
      <c r="V4070">
        <v>0</v>
      </c>
      <c r="W4070">
        <v>0</v>
      </c>
      <c r="X4070">
        <v>414.32388914100216</v>
      </c>
      <c r="Y4070">
        <v>0</v>
      </c>
      <c r="Z4070">
        <v>0</v>
      </c>
      <c r="AA4070">
        <v>0.54594592590865554</v>
      </c>
      <c r="AB4070">
        <v>321.69110110758936</v>
      </c>
      <c r="AC4070">
        <v>0</v>
      </c>
      <c r="AD4070">
        <v>0</v>
      </c>
      <c r="AE4070">
        <v>736.56093617450017</v>
      </c>
    </row>
    <row r="4071" spans="1:31" x14ac:dyDescent="0.25">
      <c r="A4071">
        <v>2420520</v>
      </c>
      <c r="B4071">
        <v>1</v>
      </c>
      <c r="C4071" t="s">
        <v>80</v>
      </c>
      <c r="D4071" t="s">
        <v>93</v>
      </c>
      <c r="E4071" t="s">
        <v>146</v>
      </c>
      <c r="F4071" t="s">
        <v>11889</v>
      </c>
      <c r="G4071" t="s">
        <v>148</v>
      </c>
      <c r="H4071" t="s">
        <v>149</v>
      </c>
      <c r="I4071" t="s">
        <v>136</v>
      </c>
      <c r="J4071" t="s">
        <v>137</v>
      </c>
      <c r="K4071" t="s">
        <v>138</v>
      </c>
      <c r="L4071" t="s">
        <v>11890</v>
      </c>
      <c r="M4071" t="s">
        <v>11891</v>
      </c>
      <c r="N4071">
        <v>2.38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0.5566727771183333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0.5566727771183333</v>
      </c>
    </row>
    <row r="4072" spans="1:31" x14ac:dyDescent="0.25">
      <c r="A4072">
        <v>2420640</v>
      </c>
      <c r="B4072">
        <v>1</v>
      </c>
      <c r="C4072" t="s">
        <v>80</v>
      </c>
      <c r="D4072" t="s">
        <v>94</v>
      </c>
      <c r="E4072" t="s">
        <v>146</v>
      </c>
      <c r="F4072" t="s">
        <v>11892</v>
      </c>
      <c r="G4072" t="s">
        <v>154</v>
      </c>
      <c r="H4072" t="s">
        <v>149</v>
      </c>
      <c r="I4072" t="s">
        <v>278</v>
      </c>
      <c r="J4072" t="s">
        <v>137</v>
      </c>
      <c r="K4072" t="s">
        <v>138</v>
      </c>
      <c r="L4072" t="s">
        <v>11893</v>
      </c>
      <c r="M4072" t="s">
        <v>11894</v>
      </c>
      <c r="N4072">
        <v>3.7222221999999999E-2</v>
      </c>
      <c r="O4072">
        <v>0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1" x14ac:dyDescent="0.25">
      <c r="A4073">
        <v>2420142</v>
      </c>
      <c r="B4073">
        <v>1</v>
      </c>
      <c r="C4073" t="s">
        <v>80</v>
      </c>
      <c r="D4073" t="s">
        <v>103</v>
      </c>
      <c r="E4073" t="s">
        <v>146</v>
      </c>
      <c r="F4073" t="s">
        <v>11895</v>
      </c>
      <c r="G4073" t="s">
        <v>148</v>
      </c>
      <c r="H4073" t="s">
        <v>149</v>
      </c>
      <c r="I4073" t="s">
        <v>136</v>
      </c>
      <c r="J4073" t="s">
        <v>137</v>
      </c>
      <c r="K4073" t="s">
        <v>138</v>
      </c>
      <c r="L4073" t="s">
        <v>11896</v>
      </c>
      <c r="M4073" t="s">
        <v>11897</v>
      </c>
      <c r="N4073">
        <v>1.4155555550000001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0.71508081478608343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0.71508081478608343</v>
      </c>
    </row>
    <row r="4074" spans="1:31" x14ac:dyDescent="0.25">
      <c r="A4074">
        <v>2419999</v>
      </c>
      <c r="B4074">
        <v>1</v>
      </c>
      <c r="C4074" t="s">
        <v>80</v>
      </c>
      <c r="D4074" t="s">
        <v>94</v>
      </c>
      <c r="E4074" t="s">
        <v>241</v>
      </c>
      <c r="F4074" t="s">
        <v>11507</v>
      </c>
      <c r="G4074" t="s">
        <v>143</v>
      </c>
      <c r="H4074" t="s">
        <v>135</v>
      </c>
      <c r="I4074" t="s">
        <v>136</v>
      </c>
      <c r="J4074" t="s">
        <v>137</v>
      </c>
      <c r="K4074" t="s">
        <v>138</v>
      </c>
      <c r="L4074" t="s">
        <v>11898</v>
      </c>
      <c r="M4074" t="s">
        <v>11899</v>
      </c>
      <c r="N4074">
        <v>0.115833333</v>
      </c>
      <c r="O4074">
        <v>2</v>
      </c>
      <c r="P4074">
        <v>2259</v>
      </c>
      <c r="Q4074">
        <v>112</v>
      </c>
      <c r="R4074">
        <v>613</v>
      </c>
      <c r="S4074">
        <v>46</v>
      </c>
      <c r="T4074">
        <v>331</v>
      </c>
      <c r="U4074">
        <v>17</v>
      </c>
      <c r="V4074">
        <v>0</v>
      </c>
      <c r="W4074">
        <v>0.28328506026570005</v>
      </c>
      <c r="X4074">
        <v>46.712603748507171</v>
      </c>
      <c r="Y4074">
        <v>3.7298030264220001</v>
      </c>
      <c r="Z4074">
        <v>5.3076285410756494</v>
      </c>
      <c r="AA4074">
        <v>21.823732973465596</v>
      </c>
      <c r="AB4074">
        <v>13.529847769367995</v>
      </c>
      <c r="AC4074">
        <v>237.63431555854251</v>
      </c>
      <c r="AD4074">
        <v>0</v>
      </c>
      <c r="AE4074">
        <v>329.02121667764663</v>
      </c>
    </row>
    <row r="4075" spans="1:31" x14ac:dyDescent="0.25">
      <c r="A4075">
        <v>2420683</v>
      </c>
      <c r="B4075">
        <v>1</v>
      </c>
      <c r="C4075" t="s">
        <v>81</v>
      </c>
      <c r="D4075" t="s">
        <v>128</v>
      </c>
      <c r="E4075" t="s">
        <v>174</v>
      </c>
      <c r="F4075" t="s">
        <v>10009</v>
      </c>
      <c r="G4075" t="s">
        <v>143</v>
      </c>
      <c r="H4075" t="s">
        <v>135</v>
      </c>
      <c r="I4075" t="s">
        <v>136</v>
      </c>
      <c r="J4075" t="s">
        <v>137</v>
      </c>
      <c r="K4075" t="s">
        <v>138</v>
      </c>
      <c r="L4075" t="s">
        <v>11900</v>
      </c>
      <c r="M4075" t="s">
        <v>11901</v>
      </c>
      <c r="N4075">
        <v>0.24972222199999999</v>
      </c>
      <c r="O4075">
        <v>0</v>
      </c>
      <c r="P4075">
        <v>18</v>
      </c>
      <c r="Q4075">
        <v>1</v>
      </c>
      <c r="R4075">
        <v>1</v>
      </c>
      <c r="S4075">
        <v>40</v>
      </c>
      <c r="T4075">
        <v>46</v>
      </c>
      <c r="U4075">
        <v>40</v>
      </c>
      <c r="V4075">
        <v>44</v>
      </c>
      <c r="W4075">
        <v>0</v>
      </c>
      <c r="X4075">
        <v>2.3422096999469426</v>
      </c>
      <c r="Y4075">
        <v>0</v>
      </c>
      <c r="Z4075">
        <v>0</v>
      </c>
      <c r="AA4075">
        <v>277.89094445635357</v>
      </c>
      <c r="AB4075">
        <v>94.656220421596529</v>
      </c>
      <c r="AC4075">
        <v>1528.3749475539091</v>
      </c>
      <c r="AD4075">
        <v>858.12151721547457</v>
      </c>
      <c r="AE4075">
        <v>2761.385839347281</v>
      </c>
    </row>
    <row r="4076" spans="1:31" x14ac:dyDescent="0.25">
      <c r="A4076">
        <v>2420514</v>
      </c>
      <c r="B4076">
        <v>1</v>
      </c>
      <c r="C4076" t="s">
        <v>80</v>
      </c>
      <c r="D4076" t="s">
        <v>83</v>
      </c>
      <c r="E4076" t="s">
        <v>152</v>
      </c>
      <c r="F4076" t="s">
        <v>11902</v>
      </c>
      <c r="G4076" t="s">
        <v>158</v>
      </c>
      <c r="H4076" t="s">
        <v>149</v>
      </c>
      <c r="I4076" t="s">
        <v>136</v>
      </c>
      <c r="J4076" t="s">
        <v>137</v>
      </c>
      <c r="K4076" t="s">
        <v>159</v>
      </c>
      <c r="L4076" t="s">
        <v>11903</v>
      </c>
      <c r="M4076" t="s">
        <v>11904</v>
      </c>
      <c r="N4076">
        <v>3.0219444439999998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1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</row>
    <row r="4077" spans="1:31" x14ac:dyDescent="0.25">
      <c r="A4077">
        <v>2420975</v>
      </c>
      <c r="B4077">
        <v>1</v>
      </c>
      <c r="C4077" t="s">
        <v>80</v>
      </c>
      <c r="D4077" t="s">
        <v>97</v>
      </c>
      <c r="E4077" t="s">
        <v>174</v>
      </c>
      <c r="F4077" t="s">
        <v>10131</v>
      </c>
      <c r="G4077" t="s">
        <v>143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11905</v>
      </c>
      <c r="M4077" t="s">
        <v>11906</v>
      </c>
      <c r="N4077">
        <v>0.75194444400000005</v>
      </c>
      <c r="O4077">
        <v>0</v>
      </c>
      <c r="P4077">
        <v>128</v>
      </c>
      <c r="Q4077">
        <v>0</v>
      </c>
      <c r="R4077">
        <v>254</v>
      </c>
      <c r="S4077">
        <v>2</v>
      </c>
      <c r="T4077">
        <v>72</v>
      </c>
      <c r="U4077">
        <v>0</v>
      </c>
      <c r="V4077">
        <v>0</v>
      </c>
      <c r="W4077">
        <v>0</v>
      </c>
      <c r="X4077">
        <v>73.302263930903038</v>
      </c>
      <c r="Y4077">
        <v>0</v>
      </c>
      <c r="Z4077">
        <v>53.438532066920146</v>
      </c>
      <c r="AA4077">
        <v>1.971076863139589</v>
      </c>
      <c r="AB4077">
        <v>38.52026796136122</v>
      </c>
      <c r="AC4077">
        <v>0</v>
      </c>
      <c r="AD4077">
        <v>0</v>
      </c>
      <c r="AE4077">
        <v>167.232140822324</v>
      </c>
    </row>
    <row r="4078" spans="1:31" x14ac:dyDescent="0.25">
      <c r="A4078">
        <v>2420228</v>
      </c>
      <c r="B4078">
        <v>1</v>
      </c>
      <c r="C4078" t="s">
        <v>81</v>
      </c>
      <c r="D4078" t="s">
        <v>128</v>
      </c>
      <c r="E4078" t="s">
        <v>146</v>
      </c>
      <c r="F4078" t="s">
        <v>11907</v>
      </c>
      <c r="G4078" t="s">
        <v>282</v>
      </c>
      <c r="H4078" t="s">
        <v>149</v>
      </c>
      <c r="I4078" t="s">
        <v>136</v>
      </c>
      <c r="J4078" t="s">
        <v>137</v>
      </c>
      <c r="K4078" t="s">
        <v>138</v>
      </c>
      <c r="L4078" t="s">
        <v>11908</v>
      </c>
      <c r="M4078" t="s">
        <v>11909</v>
      </c>
      <c r="N4078">
        <v>1.6611111110000001</v>
      </c>
      <c r="O4078">
        <v>0</v>
      </c>
      <c r="P4078">
        <v>7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2.5063964724504668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2.5063964724504668</v>
      </c>
    </row>
    <row r="4079" spans="1:31" x14ac:dyDescent="0.25">
      <c r="A4079">
        <v>2420726</v>
      </c>
      <c r="B4079">
        <v>1</v>
      </c>
      <c r="C4079" t="s">
        <v>81</v>
      </c>
      <c r="D4079" t="s">
        <v>112</v>
      </c>
      <c r="E4079" t="s">
        <v>146</v>
      </c>
      <c r="F4079" t="s">
        <v>11910</v>
      </c>
      <c r="G4079" t="s">
        <v>148</v>
      </c>
      <c r="H4079" t="s">
        <v>149</v>
      </c>
      <c r="I4079" t="s">
        <v>136</v>
      </c>
      <c r="J4079" t="s">
        <v>137</v>
      </c>
      <c r="K4079" t="s">
        <v>138</v>
      </c>
      <c r="L4079" t="s">
        <v>11911</v>
      </c>
      <c r="M4079" t="s">
        <v>11912</v>
      </c>
      <c r="N4079">
        <v>1.7466666660000001</v>
      </c>
      <c r="O4079">
        <v>0</v>
      </c>
      <c r="P4079">
        <v>2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0.37724965656592502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0.37724965656592502</v>
      </c>
    </row>
    <row r="4080" spans="1:31" x14ac:dyDescent="0.25">
      <c r="A4080">
        <v>2420122</v>
      </c>
      <c r="B4080">
        <v>1</v>
      </c>
      <c r="C4080" t="s">
        <v>80</v>
      </c>
      <c r="D4080" t="s">
        <v>92</v>
      </c>
      <c r="E4080" t="s">
        <v>174</v>
      </c>
      <c r="F4080" t="s">
        <v>10538</v>
      </c>
      <c r="G4080" t="s">
        <v>143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11913</v>
      </c>
      <c r="M4080" t="s">
        <v>11914</v>
      </c>
      <c r="N4080">
        <v>0.52416666599999995</v>
      </c>
      <c r="O4080">
        <v>0</v>
      </c>
      <c r="P4080">
        <v>929</v>
      </c>
      <c r="Q4080">
        <v>2</v>
      </c>
      <c r="R4080">
        <v>327</v>
      </c>
      <c r="S4080">
        <v>8</v>
      </c>
      <c r="T4080">
        <v>91</v>
      </c>
      <c r="U4080">
        <v>0</v>
      </c>
      <c r="V4080">
        <v>1</v>
      </c>
      <c r="W4080">
        <v>0</v>
      </c>
      <c r="X4080">
        <v>96.118288517627107</v>
      </c>
      <c r="Y4080">
        <v>0.3756647769546001</v>
      </c>
      <c r="Z4080">
        <v>28.216137134982187</v>
      </c>
      <c r="AA4080">
        <v>7.0590904573775903</v>
      </c>
      <c r="AB4080">
        <v>41.305126453627352</v>
      </c>
      <c r="AC4080">
        <v>0</v>
      </c>
      <c r="AD4080">
        <v>14.983832686189951</v>
      </c>
      <c r="AE4080">
        <v>188.05814002675879</v>
      </c>
    </row>
    <row r="4081" spans="1:31" x14ac:dyDescent="0.25">
      <c r="A4081">
        <v>2420583</v>
      </c>
      <c r="B4081">
        <v>1</v>
      </c>
      <c r="C4081" t="s">
        <v>80</v>
      </c>
      <c r="D4081" t="s">
        <v>111</v>
      </c>
      <c r="E4081" t="s">
        <v>288</v>
      </c>
      <c r="F4081" t="s">
        <v>11915</v>
      </c>
      <c r="G4081" t="s">
        <v>154</v>
      </c>
      <c r="H4081" t="s">
        <v>149</v>
      </c>
      <c r="I4081" t="s">
        <v>136</v>
      </c>
      <c r="J4081" t="s">
        <v>137</v>
      </c>
      <c r="K4081" t="s">
        <v>138</v>
      </c>
      <c r="L4081" t="s">
        <v>11916</v>
      </c>
      <c r="M4081" t="s">
        <v>11917</v>
      </c>
      <c r="N4081">
        <v>0.72666666599999996</v>
      </c>
      <c r="O4081">
        <v>0</v>
      </c>
      <c r="P4081">
        <v>55</v>
      </c>
      <c r="Q4081">
        <v>0</v>
      </c>
      <c r="R4081">
        <v>0</v>
      </c>
      <c r="S4081">
        <v>0</v>
      </c>
      <c r="T4081">
        <v>3</v>
      </c>
      <c r="U4081">
        <v>0</v>
      </c>
      <c r="V4081">
        <v>0</v>
      </c>
      <c r="W4081">
        <v>0</v>
      </c>
      <c r="X4081">
        <v>15.292250856075112</v>
      </c>
      <c r="Y4081">
        <v>0</v>
      </c>
      <c r="Z4081">
        <v>0</v>
      </c>
      <c r="AA4081">
        <v>0</v>
      </c>
      <c r="AB4081">
        <v>1.0677573394569833</v>
      </c>
      <c r="AC4081">
        <v>0</v>
      </c>
      <c r="AD4081">
        <v>0</v>
      </c>
      <c r="AE4081">
        <v>16.360008195532096</v>
      </c>
    </row>
    <row r="4082" spans="1:31" x14ac:dyDescent="0.25">
      <c r="A4082">
        <v>2421061</v>
      </c>
      <c r="B4082">
        <v>1</v>
      </c>
      <c r="C4082" t="s">
        <v>80</v>
      </c>
      <c r="D4082" t="s">
        <v>83</v>
      </c>
      <c r="E4082" t="s">
        <v>132</v>
      </c>
      <c r="F4082" t="s">
        <v>11918</v>
      </c>
      <c r="G4082" t="s">
        <v>2349</v>
      </c>
      <c r="H4082" t="s">
        <v>135</v>
      </c>
      <c r="I4082" t="s">
        <v>136</v>
      </c>
      <c r="J4082" t="s">
        <v>137</v>
      </c>
      <c r="K4082" t="s">
        <v>138</v>
      </c>
      <c r="L4082" t="s">
        <v>11919</v>
      </c>
      <c r="M4082" t="s">
        <v>11920</v>
      </c>
      <c r="N4082">
        <v>2.3238888879999999</v>
      </c>
      <c r="O4082">
        <v>0</v>
      </c>
      <c r="P4082">
        <v>16</v>
      </c>
      <c r="Q4082">
        <v>0</v>
      </c>
      <c r="R4082">
        <v>0</v>
      </c>
      <c r="S4082">
        <v>0</v>
      </c>
      <c r="T4082">
        <v>44</v>
      </c>
      <c r="U4082">
        <v>0</v>
      </c>
      <c r="V4082">
        <v>0</v>
      </c>
      <c r="W4082">
        <v>0</v>
      </c>
      <c r="X4082">
        <v>26.46072528270501</v>
      </c>
      <c r="Y4082">
        <v>0</v>
      </c>
      <c r="Z4082">
        <v>0</v>
      </c>
      <c r="AA4082">
        <v>0</v>
      </c>
      <c r="AB4082">
        <v>85.515693130072066</v>
      </c>
      <c r="AC4082">
        <v>0</v>
      </c>
      <c r="AD4082">
        <v>0</v>
      </c>
      <c r="AE4082">
        <v>111.97641841277708</v>
      </c>
    </row>
    <row r="4083" spans="1:31" x14ac:dyDescent="0.25">
      <c r="A4083">
        <v>2419936</v>
      </c>
      <c r="B4083">
        <v>1</v>
      </c>
      <c r="C4083" t="s">
        <v>80</v>
      </c>
      <c r="D4083" t="s">
        <v>105</v>
      </c>
      <c r="E4083" t="s">
        <v>152</v>
      </c>
      <c r="F4083" t="s">
        <v>11921</v>
      </c>
      <c r="G4083" t="s">
        <v>403</v>
      </c>
      <c r="H4083" t="s">
        <v>149</v>
      </c>
      <c r="I4083" t="s">
        <v>136</v>
      </c>
      <c r="J4083" t="s">
        <v>137</v>
      </c>
      <c r="K4083" t="s">
        <v>138</v>
      </c>
      <c r="L4083" t="s">
        <v>11922</v>
      </c>
      <c r="M4083" t="s">
        <v>11923</v>
      </c>
      <c r="N4083">
        <v>1.2733333330000001</v>
      </c>
      <c r="O4083">
        <v>0</v>
      </c>
      <c r="P4083">
        <v>123</v>
      </c>
      <c r="Q4083">
        <v>0</v>
      </c>
      <c r="R4083">
        <v>0</v>
      </c>
      <c r="S4083">
        <v>0</v>
      </c>
      <c r="T4083">
        <v>13</v>
      </c>
      <c r="U4083">
        <v>0</v>
      </c>
      <c r="V4083">
        <v>0</v>
      </c>
      <c r="W4083">
        <v>0</v>
      </c>
      <c r="X4083">
        <v>56.845226308922449</v>
      </c>
      <c r="Y4083">
        <v>0</v>
      </c>
      <c r="Z4083">
        <v>0</v>
      </c>
      <c r="AA4083">
        <v>0</v>
      </c>
      <c r="AB4083">
        <v>7.4697082719315828</v>
      </c>
      <c r="AC4083">
        <v>0</v>
      </c>
      <c r="AD4083">
        <v>0</v>
      </c>
      <c r="AE4083">
        <v>64.314934580854029</v>
      </c>
    </row>
    <row r="4084" spans="1:31" x14ac:dyDescent="0.25">
      <c r="A4084">
        <v>2420328</v>
      </c>
      <c r="B4084">
        <v>1</v>
      </c>
      <c r="C4084" t="s">
        <v>80</v>
      </c>
      <c r="D4084" t="s">
        <v>107</v>
      </c>
      <c r="E4084" t="s">
        <v>141</v>
      </c>
      <c r="F4084" t="s">
        <v>11924</v>
      </c>
      <c r="G4084" t="s">
        <v>158</v>
      </c>
      <c r="H4084" t="s">
        <v>135</v>
      </c>
      <c r="I4084" t="s">
        <v>136</v>
      </c>
      <c r="J4084" t="s">
        <v>137</v>
      </c>
      <c r="K4084" t="s">
        <v>159</v>
      </c>
      <c r="L4084" t="s">
        <v>11467</v>
      </c>
      <c r="M4084" t="s">
        <v>11925</v>
      </c>
      <c r="N4084">
        <v>2.4041666660000001</v>
      </c>
      <c r="O4084">
        <v>1</v>
      </c>
      <c r="P4084">
        <v>1272</v>
      </c>
      <c r="Q4084">
        <v>15</v>
      </c>
      <c r="R4084">
        <v>33</v>
      </c>
      <c r="S4084">
        <v>4</v>
      </c>
      <c r="T4084">
        <v>38</v>
      </c>
      <c r="U4084">
        <v>0</v>
      </c>
      <c r="V4084">
        <v>3</v>
      </c>
      <c r="W4084">
        <v>44.320297916539445</v>
      </c>
      <c r="X4084">
        <v>275.03231206799325</v>
      </c>
      <c r="Y4084">
        <v>28.7976950135598</v>
      </c>
      <c r="Z4084">
        <v>2.656245260934667</v>
      </c>
      <c r="AA4084">
        <v>31.549411423593902</v>
      </c>
      <c r="AB4084">
        <v>141.61526463047656</v>
      </c>
      <c r="AC4084">
        <v>0</v>
      </c>
      <c r="AD4084">
        <v>43.967575019609491</v>
      </c>
      <c r="AE4084">
        <v>567.93880133270716</v>
      </c>
    </row>
    <row r="4085" spans="1:31" x14ac:dyDescent="0.25">
      <c r="A4085">
        <v>2420869</v>
      </c>
      <c r="B4085">
        <v>1</v>
      </c>
      <c r="C4085" t="s">
        <v>80</v>
      </c>
      <c r="D4085" t="s">
        <v>101</v>
      </c>
      <c r="E4085" t="s">
        <v>146</v>
      </c>
      <c r="F4085" t="s">
        <v>11926</v>
      </c>
      <c r="G4085" t="s">
        <v>148</v>
      </c>
      <c r="H4085" t="s">
        <v>149</v>
      </c>
      <c r="I4085" t="s">
        <v>136</v>
      </c>
      <c r="J4085" t="s">
        <v>137</v>
      </c>
      <c r="K4085" t="s">
        <v>138</v>
      </c>
      <c r="L4085" t="s">
        <v>11927</v>
      </c>
      <c r="M4085" t="s">
        <v>11928</v>
      </c>
      <c r="N4085">
        <v>4.2027777769999997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2.7096434479826668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2.7096434479826668</v>
      </c>
    </row>
    <row r="4086" spans="1:31" x14ac:dyDescent="0.25">
      <c r="A4086">
        <v>2420151</v>
      </c>
      <c r="B4086">
        <v>1</v>
      </c>
      <c r="C4086" t="s">
        <v>80</v>
      </c>
      <c r="D4086" t="s">
        <v>96</v>
      </c>
      <c r="E4086" t="s">
        <v>174</v>
      </c>
      <c r="F4086" t="s">
        <v>11929</v>
      </c>
      <c r="G4086" t="s">
        <v>158</v>
      </c>
      <c r="H4086" t="s">
        <v>135</v>
      </c>
      <c r="I4086" t="s">
        <v>136</v>
      </c>
      <c r="J4086" t="s">
        <v>137</v>
      </c>
      <c r="K4086" t="s">
        <v>159</v>
      </c>
      <c r="L4086" t="s">
        <v>11930</v>
      </c>
      <c r="M4086" t="s">
        <v>11931</v>
      </c>
      <c r="N4086">
        <v>8.0077777769999994</v>
      </c>
      <c r="O4086">
        <v>3</v>
      </c>
      <c r="P4086">
        <v>993</v>
      </c>
      <c r="Q4086">
        <v>0</v>
      </c>
      <c r="R4086">
        <v>23</v>
      </c>
      <c r="S4086">
        <v>0</v>
      </c>
      <c r="T4086">
        <v>228</v>
      </c>
      <c r="U4086">
        <v>0</v>
      </c>
      <c r="V4086">
        <v>0</v>
      </c>
      <c r="W4086">
        <v>172.86731851037266</v>
      </c>
      <c r="X4086">
        <v>1763.9388987438003</v>
      </c>
      <c r="Y4086">
        <v>0</v>
      </c>
      <c r="Z4086">
        <v>26.273681156740754</v>
      </c>
      <c r="AA4086">
        <v>0</v>
      </c>
      <c r="AB4086">
        <v>2318.0033477608895</v>
      </c>
      <c r="AC4086">
        <v>0</v>
      </c>
      <c r="AD4086">
        <v>0</v>
      </c>
      <c r="AE4086">
        <v>4281.0832461718037</v>
      </c>
    </row>
    <row r="4087" spans="1:31" x14ac:dyDescent="0.25">
      <c r="A4087">
        <v>2420483</v>
      </c>
      <c r="B4087">
        <v>1</v>
      </c>
      <c r="C4087" t="s">
        <v>80</v>
      </c>
      <c r="D4087" t="s">
        <v>91</v>
      </c>
      <c r="E4087" t="s">
        <v>141</v>
      </c>
      <c r="F4087" t="s">
        <v>11932</v>
      </c>
      <c r="G4087" t="s">
        <v>158</v>
      </c>
      <c r="H4087" t="s">
        <v>135</v>
      </c>
      <c r="I4087" t="s">
        <v>136</v>
      </c>
      <c r="J4087" t="s">
        <v>137</v>
      </c>
      <c r="K4087" t="s">
        <v>159</v>
      </c>
      <c r="L4087" t="s">
        <v>11933</v>
      </c>
      <c r="M4087" t="s">
        <v>11934</v>
      </c>
      <c r="N4087">
        <v>3.5813888880000002</v>
      </c>
      <c r="O4087">
        <v>3</v>
      </c>
      <c r="P4087">
        <v>12</v>
      </c>
      <c r="Q4087">
        <v>14</v>
      </c>
      <c r="R4087">
        <v>18</v>
      </c>
      <c r="S4087">
        <v>3</v>
      </c>
      <c r="T4087">
        <v>61</v>
      </c>
      <c r="U4087">
        <v>1</v>
      </c>
      <c r="V4087">
        <v>0</v>
      </c>
      <c r="W4087">
        <v>3.34072984303925</v>
      </c>
      <c r="X4087">
        <v>5.9093410465337985</v>
      </c>
      <c r="Y4087">
        <v>12.882528881717631</v>
      </c>
      <c r="Z4087">
        <v>6.0048262576456173</v>
      </c>
      <c r="AA4087">
        <v>14.668077692360157</v>
      </c>
      <c r="AB4087">
        <v>302.81637236867152</v>
      </c>
      <c r="AC4087">
        <v>75.450418981016966</v>
      </c>
      <c r="AD4087">
        <v>0</v>
      </c>
      <c r="AE4087">
        <v>421.07229507098498</v>
      </c>
    </row>
    <row r="4088" spans="1:31" x14ac:dyDescent="0.25">
      <c r="A4088">
        <v>2420128</v>
      </c>
      <c r="B4088">
        <v>1</v>
      </c>
      <c r="C4088" t="s">
        <v>80</v>
      </c>
      <c r="D4088" t="s">
        <v>107</v>
      </c>
      <c r="E4088" t="s">
        <v>288</v>
      </c>
      <c r="F4088" t="s">
        <v>11935</v>
      </c>
      <c r="G4088" t="s">
        <v>325</v>
      </c>
      <c r="H4088" t="s">
        <v>149</v>
      </c>
      <c r="I4088" t="s">
        <v>136</v>
      </c>
      <c r="J4088" t="s">
        <v>137</v>
      </c>
      <c r="K4088" t="s">
        <v>138</v>
      </c>
      <c r="L4088" t="s">
        <v>11936</v>
      </c>
      <c r="M4088" t="s">
        <v>11937</v>
      </c>
      <c r="N4088">
        <v>0.95083333299999995</v>
      </c>
      <c r="O4088">
        <v>0</v>
      </c>
      <c r="P4088">
        <v>32</v>
      </c>
      <c r="Q4088">
        <v>0</v>
      </c>
      <c r="R4088">
        <v>0</v>
      </c>
      <c r="S4088">
        <v>0</v>
      </c>
      <c r="T4088">
        <v>10</v>
      </c>
      <c r="U4088">
        <v>0</v>
      </c>
      <c r="V4088">
        <v>0</v>
      </c>
      <c r="W4088">
        <v>0</v>
      </c>
      <c r="X4088">
        <v>7.3464465219021529</v>
      </c>
      <c r="Y4088">
        <v>0</v>
      </c>
      <c r="Z4088">
        <v>0</v>
      </c>
      <c r="AA4088">
        <v>0</v>
      </c>
      <c r="AB4088">
        <v>11.947966285201025</v>
      </c>
      <c r="AC4088">
        <v>0</v>
      </c>
      <c r="AD4088">
        <v>0</v>
      </c>
      <c r="AE4088">
        <v>19.294412807103178</v>
      </c>
    </row>
    <row r="4089" spans="1:31" x14ac:dyDescent="0.25">
      <c r="A4089">
        <v>2420174</v>
      </c>
      <c r="B4089">
        <v>1</v>
      </c>
      <c r="C4089" t="s">
        <v>80</v>
      </c>
      <c r="D4089" t="s">
        <v>94</v>
      </c>
      <c r="E4089" t="s">
        <v>174</v>
      </c>
      <c r="F4089" t="s">
        <v>11938</v>
      </c>
      <c r="G4089" t="s">
        <v>143</v>
      </c>
      <c r="H4089" t="s">
        <v>135</v>
      </c>
      <c r="I4089" t="s">
        <v>136</v>
      </c>
      <c r="J4089" t="s">
        <v>137</v>
      </c>
      <c r="K4089" t="s">
        <v>138</v>
      </c>
      <c r="L4089" t="s">
        <v>11277</v>
      </c>
      <c r="M4089" t="s">
        <v>11939</v>
      </c>
      <c r="N4089">
        <v>0.46777777700000001</v>
      </c>
      <c r="O4089">
        <v>1</v>
      </c>
      <c r="P4089">
        <v>1954</v>
      </c>
      <c r="Q4089">
        <v>6</v>
      </c>
      <c r="R4089">
        <v>16</v>
      </c>
      <c r="S4089">
        <v>15</v>
      </c>
      <c r="T4089">
        <v>170</v>
      </c>
      <c r="U4089">
        <v>0</v>
      </c>
      <c r="V4089">
        <v>0</v>
      </c>
      <c r="W4089">
        <v>0.10505793095900001</v>
      </c>
      <c r="X4089">
        <v>81.037641059892337</v>
      </c>
      <c r="Y4089">
        <v>2.2296932171068891</v>
      </c>
      <c r="Z4089">
        <v>2.4344304969755557</v>
      </c>
      <c r="AA4089">
        <v>24.736890883644563</v>
      </c>
      <c r="AB4089">
        <v>27.296907693205931</v>
      </c>
      <c r="AC4089">
        <v>0</v>
      </c>
      <c r="AD4089">
        <v>0</v>
      </c>
      <c r="AE4089">
        <v>137.84062128178428</v>
      </c>
    </row>
    <row r="4090" spans="1:31" x14ac:dyDescent="0.25">
      <c r="A4090">
        <v>2420314</v>
      </c>
      <c r="B4090">
        <v>1</v>
      </c>
      <c r="C4090" t="s">
        <v>80</v>
      </c>
      <c r="D4090" t="s">
        <v>100</v>
      </c>
      <c r="E4090" t="s">
        <v>174</v>
      </c>
      <c r="F4090" t="s">
        <v>986</v>
      </c>
      <c r="G4090" t="s">
        <v>143</v>
      </c>
      <c r="H4090" t="s">
        <v>135</v>
      </c>
      <c r="I4090" t="s">
        <v>136</v>
      </c>
      <c r="J4090" t="s">
        <v>137</v>
      </c>
      <c r="K4090" t="s">
        <v>138</v>
      </c>
      <c r="L4090" t="s">
        <v>11940</v>
      </c>
      <c r="M4090" t="s">
        <v>11941</v>
      </c>
      <c r="N4090">
        <v>0.73444444399999997</v>
      </c>
      <c r="O4090">
        <v>1</v>
      </c>
      <c r="P4090">
        <v>375</v>
      </c>
      <c r="Q4090">
        <v>178</v>
      </c>
      <c r="R4090">
        <v>206</v>
      </c>
      <c r="S4090">
        <v>12</v>
      </c>
      <c r="T4090">
        <v>47</v>
      </c>
      <c r="U4090">
        <v>2</v>
      </c>
      <c r="V4090">
        <v>0</v>
      </c>
      <c r="W4090">
        <v>0.57176242532364996</v>
      </c>
      <c r="X4090">
        <v>74.967450469531045</v>
      </c>
      <c r="Y4090">
        <v>57.189069843517643</v>
      </c>
      <c r="Z4090">
        <v>13.159645744056698</v>
      </c>
      <c r="AA4090">
        <v>13.048433751119653</v>
      </c>
      <c r="AB4090">
        <v>26.939817815073585</v>
      </c>
      <c r="AC4090">
        <v>218.87876238419193</v>
      </c>
      <c r="AD4090">
        <v>0</v>
      </c>
      <c r="AE4090">
        <v>404.75494243281423</v>
      </c>
    </row>
    <row r="4091" spans="1:31" x14ac:dyDescent="0.25">
      <c r="A4091">
        <v>2420337</v>
      </c>
      <c r="B4091">
        <v>1</v>
      </c>
      <c r="C4091" t="s">
        <v>80</v>
      </c>
      <c r="D4091" t="s">
        <v>93</v>
      </c>
      <c r="E4091" t="s">
        <v>146</v>
      </c>
      <c r="F4091" t="s">
        <v>11942</v>
      </c>
      <c r="G4091" t="s">
        <v>148</v>
      </c>
      <c r="H4091" t="s">
        <v>149</v>
      </c>
      <c r="I4091" t="s">
        <v>136</v>
      </c>
      <c r="J4091" t="s">
        <v>137</v>
      </c>
      <c r="K4091" t="s">
        <v>138</v>
      </c>
      <c r="L4091" t="s">
        <v>11943</v>
      </c>
      <c r="M4091" t="s">
        <v>11944</v>
      </c>
      <c r="N4091">
        <v>2.9558333330000002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1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0.31028929543040007</v>
      </c>
      <c r="AC4091">
        <v>0</v>
      </c>
      <c r="AD4091">
        <v>0</v>
      </c>
      <c r="AE4091">
        <v>0.31028929543040007</v>
      </c>
    </row>
    <row r="4092" spans="1:31" x14ac:dyDescent="0.25">
      <c r="A4092">
        <v>2420251</v>
      </c>
      <c r="B4092">
        <v>1</v>
      </c>
      <c r="C4092" t="s">
        <v>80</v>
      </c>
      <c r="D4092" t="s">
        <v>103</v>
      </c>
      <c r="E4092" t="s">
        <v>174</v>
      </c>
      <c r="F4092" t="s">
        <v>11945</v>
      </c>
      <c r="G4092" t="s">
        <v>143</v>
      </c>
      <c r="H4092" t="s">
        <v>135</v>
      </c>
      <c r="I4092" t="s">
        <v>136</v>
      </c>
      <c r="J4092" t="s">
        <v>137</v>
      </c>
      <c r="K4092" t="s">
        <v>138</v>
      </c>
      <c r="L4092" t="s">
        <v>11946</v>
      </c>
      <c r="M4092" t="s">
        <v>11947</v>
      </c>
      <c r="N4092">
        <v>0.11027777699999999</v>
      </c>
      <c r="O4092">
        <v>2</v>
      </c>
      <c r="P4092">
        <v>1822</v>
      </c>
      <c r="Q4092">
        <v>51</v>
      </c>
      <c r="R4092">
        <v>168</v>
      </c>
      <c r="S4092">
        <v>28</v>
      </c>
      <c r="T4092">
        <v>248</v>
      </c>
      <c r="U4092">
        <v>7</v>
      </c>
      <c r="V4092">
        <v>0</v>
      </c>
      <c r="W4092">
        <v>0.47768517159254176</v>
      </c>
      <c r="X4092">
        <v>50.600371923744426</v>
      </c>
      <c r="Y4092">
        <v>16.938770665840927</v>
      </c>
      <c r="Z4092">
        <v>1.8557278679058222</v>
      </c>
      <c r="AA4092">
        <v>80.688206191000518</v>
      </c>
      <c r="AB4092">
        <v>18.029612174910572</v>
      </c>
      <c r="AC4092">
        <v>129.08810700323571</v>
      </c>
      <c r="AD4092">
        <v>0</v>
      </c>
      <c r="AE4092">
        <v>297.6784809982305</v>
      </c>
    </row>
    <row r="4093" spans="1:31" x14ac:dyDescent="0.25">
      <c r="A4093">
        <v>2420111</v>
      </c>
      <c r="B4093">
        <v>1</v>
      </c>
      <c r="C4093" t="s">
        <v>81</v>
      </c>
      <c r="D4093" t="s">
        <v>118</v>
      </c>
      <c r="E4093" t="s">
        <v>146</v>
      </c>
      <c r="F4093" t="s">
        <v>11948</v>
      </c>
      <c r="G4093" t="s">
        <v>148</v>
      </c>
      <c r="H4093" t="s">
        <v>149</v>
      </c>
      <c r="I4093" t="s">
        <v>136</v>
      </c>
      <c r="J4093" t="s">
        <v>137</v>
      </c>
      <c r="K4093" t="s">
        <v>138</v>
      </c>
      <c r="L4093" t="s">
        <v>11949</v>
      </c>
      <c r="M4093" t="s">
        <v>11950</v>
      </c>
      <c r="N4093">
        <v>2.0575000000000001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</row>
    <row r="4094" spans="1:31" x14ac:dyDescent="0.25">
      <c r="A4094">
        <v>2420360</v>
      </c>
      <c r="B4094">
        <v>1</v>
      </c>
      <c r="C4094" t="s">
        <v>81</v>
      </c>
      <c r="D4094" t="s">
        <v>120</v>
      </c>
      <c r="E4094" t="s">
        <v>141</v>
      </c>
      <c r="F4094" t="s">
        <v>1423</v>
      </c>
      <c r="G4094" t="s">
        <v>143</v>
      </c>
      <c r="H4094" t="s">
        <v>135</v>
      </c>
      <c r="I4094" t="s">
        <v>136</v>
      </c>
      <c r="J4094" t="s">
        <v>137</v>
      </c>
      <c r="K4094" t="s">
        <v>138</v>
      </c>
      <c r="L4094" t="s">
        <v>11951</v>
      </c>
      <c r="M4094" t="s">
        <v>11952</v>
      </c>
      <c r="N4094">
        <v>2.085555555</v>
      </c>
      <c r="O4094">
        <v>0</v>
      </c>
      <c r="P4094">
        <v>0</v>
      </c>
      <c r="Q4094">
        <v>55</v>
      </c>
      <c r="R4094">
        <v>33</v>
      </c>
      <c r="S4094">
        <v>3</v>
      </c>
      <c r="T4094">
        <v>2</v>
      </c>
      <c r="U4094">
        <v>1</v>
      </c>
      <c r="V4094">
        <v>0</v>
      </c>
      <c r="W4094">
        <v>0</v>
      </c>
      <c r="X4094">
        <v>0</v>
      </c>
      <c r="Y4094">
        <v>6.5654650883606687</v>
      </c>
      <c r="Z4094">
        <v>0</v>
      </c>
      <c r="AA4094">
        <v>26.236340864553366</v>
      </c>
      <c r="AB4094">
        <v>3.5408984506785393</v>
      </c>
      <c r="AC4094">
        <v>312.39256150757404</v>
      </c>
      <c r="AD4094">
        <v>0</v>
      </c>
      <c r="AE4094">
        <v>348.73526591116661</v>
      </c>
    </row>
    <row r="4095" spans="1:31" x14ac:dyDescent="0.25">
      <c r="A4095">
        <v>2420297</v>
      </c>
      <c r="B4095">
        <v>1</v>
      </c>
      <c r="C4095" t="s">
        <v>80</v>
      </c>
      <c r="D4095" t="s">
        <v>100</v>
      </c>
      <c r="E4095" t="s">
        <v>146</v>
      </c>
      <c r="F4095" t="s">
        <v>11953</v>
      </c>
      <c r="G4095" t="s">
        <v>148</v>
      </c>
      <c r="H4095" t="s">
        <v>149</v>
      </c>
      <c r="I4095" t="s">
        <v>136</v>
      </c>
      <c r="J4095" t="s">
        <v>137</v>
      </c>
      <c r="K4095" t="s">
        <v>138</v>
      </c>
      <c r="L4095" t="s">
        <v>11954</v>
      </c>
      <c r="M4095" t="s">
        <v>11955</v>
      </c>
      <c r="N4095">
        <v>1.4511111109999999</v>
      </c>
      <c r="O4095">
        <v>0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</row>
    <row r="4096" spans="1:31" x14ac:dyDescent="0.25">
      <c r="A4096">
        <v>2420397</v>
      </c>
      <c r="B4096">
        <v>1</v>
      </c>
      <c r="C4096" t="s">
        <v>81</v>
      </c>
      <c r="D4096" t="s">
        <v>118</v>
      </c>
      <c r="E4096" t="s">
        <v>146</v>
      </c>
      <c r="F4096" t="s">
        <v>11956</v>
      </c>
      <c r="G4096" t="s">
        <v>148</v>
      </c>
      <c r="H4096" t="s">
        <v>149</v>
      </c>
      <c r="I4096" t="s">
        <v>136</v>
      </c>
      <c r="J4096" t="s">
        <v>137</v>
      </c>
      <c r="K4096" t="s">
        <v>138</v>
      </c>
      <c r="L4096" t="s">
        <v>11957</v>
      </c>
      <c r="M4096" t="s">
        <v>11958</v>
      </c>
      <c r="N4096">
        <v>1.980555555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1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1.9765605589422166</v>
      </c>
      <c r="AC4096">
        <v>0</v>
      </c>
      <c r="AD4096">
        <v>0</v>
      </c>
      <c r="AE4096">
        <v>1.9765605589422166</v>
      </c>
    </row>
    <row r="4097" spans="1:31" x14ac:dyDescent="0.25">
      <c r="A4097">
        <v>2420068</v>
      </c>
      <c r="B4097">
        <v>1</v>
      </c>
      <c r="C4097" t="s">
        <v>80</v>
      </c>
      <c r="D4097" t="s">
        <v>97</v>
      </c>
      <c r="E4097" t="s">
        <v>132</v>
      </c>
      <c r="F4097" t="s">
        <v>11959</v>
      </c>
      <c r="G4097" t="s">
        <v>143</v>
      </c>
      <c r="H4097" t="s">
        <v>135</v>
      </c>
      <c r="I4097" t="s">
        <v>136</v>
      </c>
      <c r="J4097" t="s">
        <v>137</v>
      </c>
      <c r="K4097" t="s">
        <v>138</v>
      </c>
      <c r="L4097" t="s">
        <v>11960</v>
      </c>
      <c r="M4097" t="s">
        <v>11961</v>
      </c>
      <c r="N4097">
        <v>4.5858333330000001</v>
      </c>
      <c r="O4097">
        <v>0</v>
      </c>
      <c r="P4097">
        <v>36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41.338686418236001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41.338686418236001</v>
      </c>
    </row>
    <row r="4098" spans="1:31" x14ac:dyDescent="0.25">
      <c r="A4098">
        <v>2420921</v>
      </c>
      <c r="B4098">
        <v>1</v>
      </c>
      <c r="C4098" t="s">
        <v>80</v>
      </c>
      <c r="D4098" t="s">
        <v>82</v>
      </c>
      <c r="E4098" t="s">
        <v>146</v>
      </c>
      <c r="F4098" t="s">
        <v>11962</v>
      </c>
      <c r="G4098" t="s">
        <v>296</v>
      </c>
      <c r="H4098" t="s">
        <v>149</v>
      </c>
      <c r="I4098" t="s">
        <v>136</v>
      </c>
      <c r="J4098" t="s">
        <v>137</v>
      </c>
      <c r="K4098" t="s">
        <v>138</v>
      </c>
      <c r="L4098" t="s">
        <v>11963</v>
      </c>
      <c r="M4098" t="s">
        <v>11964</v>
      </c>
      <c r="N4098">
        <v>3.5291666660000001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0.85642877894350011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0.85642877894350011</v>
      </c>
    </row>
    <row r="4099" spans="1:31" x14ac:dyDescent="0.25">
      <c r="A4099">
        <v>2420735</v>
      </c>
      <c r="B4099">
        <v>1</v>
      </c>
      <c r="C4099" t="s">
        <v>81</v>
      </c>
      <c r="D4099" t="s">
        <v>128</v>
      </c>
      <c r="E4099" t="s">
        <v>146</v>
      </c>
      <c r="F4099" t="s">
        <v>11965</v>
      </c>
      <c r="G4099" t="s">
        <v>148</v>
      </c>
      <c r="H4099" t="s">
        <v>149</v>
      </c>
      <c r="I4099" t="s">
        <v>136</v>
      </c>
      <c r="J4099" t="s">
        <v>137</v>
      </c>
      <c r="K4099" t="s">
        <v>138</v>
      </c>
      <c r="L4099" t="s">
        <v>11966</v>
      </c>
      <c r="M4099" t="s">
        <v>11967</v>
      </c>
      <c r="N4099">
        <v>4.1974999999999998</v>
      </c>
      <c r="O4099">
        <v>0</v>
      </c>
      <c r="P4099">
        <v>10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9.5350917773689989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9.5350917773689989</v>
      </c>
    </row>
    <row r="4100" spans="1:31" x14ac:dyDescent="0.25">
      <c r="A4100">
        <v>2420878</v>
      </c>
      <c r="B4100">
        <v>1</v>
      </c>
      <c r="C4100" t="s">
        <v>81</v>
      </c>
      <c r="D4100" t="s">
        <v>112</v>
      </c>
      <c r="E4100" t="s">
        <v>146</v>
      </c>
      <c r="F4100" t="s">
        <v>11968</v>
      </c>
      <c r="G4100" t="s">
        <v>148</v>
      </c>
      <c r="H4100" t="s">
        <v>149</v>
      </c>
      <c r="I4100" t="s">
        <v>136</v>
      </c>
      <c r="J4100" t="s">
        <v>137</v>
      </c>
      <c r="K4100" t="s">
        <v>138</v>
      </c>
      <c r="L4100" t="s">
        <v>11969</v>
      </c>
      <c r="M4100" t="s">
        <v>11970</v>
      </c>
      <c r="N4100">
        <v>2.2400000000000002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0.37976023081545007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0.37976023081545007</v>
      </c>
    </row>
    <row r="4101" spans="1:31" x14ac:dyDescent="0.25">
      <c r="A4101">
        <v>2420609</v>
      </c>
      <c r="B4101">
        <v>1</v>
      </c>
      <c r="C4101" t="s">
        <v>80</v>
      </c>
      <c r="D4101" t="s">
        <v>103</v>
      </c>
      <c r="E4101" t="s">
        <v>146</v>
      </c>
      <c r="F4101" t="s">
        <v>11971</v>
      </c>
      <c r="G4101" t="s">
        <v>148</v>
      </c>
      <c r="H4101" t="s">
        <v>149</v>
      </c>
      <c r="I4101" t="s">
        <v>136</v>
      </c>
      <c r="J4101" t="s">
        <v>137</v>
      </c>
      <c r="K4101" t="s">
        <v>138</v>
      </c>
      <c r="L4101" t="s">
        <v>11972</v>
      </c>
      <c r="M4101" t="s">
        <v>11973</v>
      </c>
      <c r="N4101">
        <v>0.88055555500000005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0.18476202786323337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0.18476202786323337</v>
      </c>
    </row>
    <row r="4102" spans="1:31" x14ac:dyDescent="0.25">
      <c r="A4102">
        <v>2420758</v>
      </c>
      <c r="B4102">
        <v>1</v>
      </c>
      <c r="C4102" t="s">
        <v>81</v>
      </c>
      <c r="D4102" t="s">
        <v>118</v>
      </c>
      <c r="E4102" t="s">
        <v>146</v>
      </c>
      <c r="F4102" t="s">
        <v>11974</v>
      </c>
      <c r="G4102" t="s">
        <v>282</v>
      </c>
      <c r="H4102" t="s">
        <v>149</v>
      </c>
      <c r="I4102" t="s">
        <v>136</v>
      </c>
      <c r="J4102" t="s">
        <v>137</v>
      </c>
      <c r="K4102" t="s">
        <v>138</v>
      </c>
      <c r="L4102" t="s">
        <v>11975</v>
      </c>
      <c r="M4102" t="s">
        <v>11976</v>
      </c>
      <c r="N4102">
        <v>3.5105555549999998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0.65646260533111656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0.65646260533111656</v>
      </c>
    </row>
    <row r="4103" spans="1:31" x14ac:dyDescent="0.25">
      <c r="A4103">
        <v>2420168</v>
      </c>
      <c r="B4103">
        <v>1</v>
      </c>
      <c r="C4103" t="s">
        <v>80</v>
      </c>
      <c r="D4103" t="s">
        <v>94</v>
      </c>
      <c r="E4103" t="s">
        <v>174</v>
      </c>
      <c r="F4103" t="s">
        <v>504</v>
      </c>
      <c r="G4103" t="s">
        <v>249</v>
      </c>
      <c r="H4103" t="s">
        <v>135</v>
      </c>
      <c r="I4103" t="s">
        <v>136</v>
      </c>
      <c r="J4103" t="s">
        <v>137</v>
      </c>
      <c r="K4103" t="s">
        <v>138</v>
      </c>
      <c r="L4103" t="s">
        <v>11575</v>
      </c>
      <c r="M4103" t="s">
        <v>11977</v>
      </c>
      <c r="N4103">
        <v>3.2319444439999998</v>
      </c>
      <c r="O4103">
        <v>0</v>
      </c>
      <c r="P4103">
        <v>1</v>
      </c>
      <c r="Q4103">
        <v>9</v>
      </c>
      <c r="R4103">
        <v>166</v>
      </c>
      <c r="S4103">
        <v>1</v>
      </c>
      <c r="T4103">
        <v>23</v>
      </c>
      <c r="U4103">
        <v>1</v>
      </c>
      <c r="V4103">
        <v>0</v>
      </c>
      <c r="W4103">
        <v>0</v>
      </c>
      <c r="X4103">
        <v>5.3001669628388752</v>
      </c>
      <c r="Y4103">
        <v>2.2390781060890665</v>
      </c>
      <c r="Z4103">
        <v>3.7451687217262508</v>
      </c>
      <c r="AA4103">
        <v>5.0043453957838615</v>
      </c>
      <c r="AB4103">
        <v>30.613737345733913</v>
      </c>
      <c r="AC4103">
        <v>487.12189767989628</v>
      </c>
      <c r="AD4103">
        <v>0</v>
      </c>
      <c r="AE4103">
        <v>534.02439421206827</v>
      </c>
    </row>
    <row r="4104" spans="1:31" x14ac:dyDescent="0.25">
      <c r="A4104">
        <v>2420709</v>
      </c>
      <c r="B4104">
        <v>1</v>
      </c>
      <c r="C4104" t="s">
        <v>80</v>
      </c>
      <c r="D4104" t="s">
        <v>97</v>
      </c>
      <c r="E4104" t="s">
        <v>162</v>
      </c>
      <c r="F4104" t="s">
        <v>11978</v>
      </c>
      <c r="G4104" t="s">
        <v>164</v>
      </c>
      <c r="H4104" t="s">
        <v>149</v>
      </c>
      <c r="I4104" t="s">
        <v>136</v>
      </c>
      <c r="J4104" t="s">
        <v>137</v>
      </c>
      <c r="K4104" t="s">
        <v>138</v>
      </c>
      <c r="L4104" t="s">
        <v>11979</v>
      </c>
      <c r="M4104" t="s">
        <v>11980</v>
      </c>
      <c r="N4104">
        <v>2.036944444</v>
      </c>
      <c r="O4104">
        <v>0</v>
      </c>
      <c r="P4104">
        <v>14</v>
      </c>
      <c r="Q4104">
        <v>0</v>
      </c>
      <c r="R4104">
        <v>0</v>
      </c>
      <c r="S4104">
        <v>0</v>
      </c>
      <c r="T4104">
        <v>2</v>
      </c>
      <c r="U4104">
        <v>0</v>
      </c>
      <c r="V4104">
        <v>0</v>
      </c>
      <c r="W4104">
        <v>0</v>
      </c>
      <c r="X4104">
        <v>6.453247153297867</v>
      </c>
      <c r="Y4104">
        <v>0</v>
      </c>
      <c r="Z4104">
        <v>0</v>
      </c>
      <c r="AA4104">
        <v>0</v>
      </c>
      <c r="AB4104">
        <v>0.42537323780332503</v>
      </c>
      <c r="AC4104">
        <v>0</v>
      </c>
      <c r="AD4104">
        <v>0</v>
      </c>
      <c r="AE4104">
        <v>6.8786203911011921</v>
      </c>
    </row>
    <row r="4105" spans="1:31" x14ac:dyDescent="0.25">
      <c r="A4105">
        <v>2420466</v>
      </c>
      <c r="B4105">
        <v>1</v>
      </c>
      <c r="C4105" t="s">
        <v>80</v>
      </c>
      <c r="D4105" t="s">
        <v>103</v>
      </c>
      <c r="E4105" t="s">
        <v>141</v>
      </c>
      <c r="F4105" t="s">
        <v>3109</v>
      </c>
      <c r="G4105" t="s">
        <v>143</v>
      </c>
      <c r="H4105" t="s">
        <v>135</v>
      </c>
      <c r="I4105" t="s">
        <v>136</v>
      </c>
      <c r="J4105" t="s">
        <v>137</v>
      </c>
      <c r="K4105" t="s">
        <v>138</v>
      </c>
      <c r="L4105" t="s">
        <v>11981</v>
      </c>
      <c r="M4105" t="s">
        <v>11982</v>
      </c>
      <c r="N4105">
        <v>1.5152777770000001</v>
      </c>
      <c r="O4105">
        <v>0</v>
      </c>
      <c r="P4105">
        <v>295</v>
      </c>
      <c r="Q4105">
        <v>39</v>
      </c>
      <c r="R4105">
        <v>6</v>
      </c>
      <c r="S4105">
        <v>6</v>
      </c>
      <c r="T4105">
        <v>18</v>
      </c>
      <c r="U4105">
        <v>0</v>
      </c>
      <c r="V4105">
        <v>0</v>
      </c>
      <c r="W4105">
        <v>0</v>
      </c>
      <c r="X4105">
        <v>84.382416073984785</v>
      </c>
      <c r="Y4105">
        <v>275.18800698072027</v>
      </c>
      <c r="Z4105">
        <v>0.54352207140749997</v>
      </c>
      <c r="AA4105">
        <v>57.456906730256122</v>
      </c>
      <c r="AB4105">
        <v>22.920428563387869</v>
      </c>
      <c r="AC4105">
        <v>0</v>
      </c>
      <c r="AD4105">
        <v>0</v>
      </c>
      <c r="AE4105">
        <v>440.49128041975655</v>
      </c>
    </row>
    <row r="4106" spans="1:31" x14ac:dyDescent="0.25">
      <c r="A4106">
        <v>2420025</v>
      </c>
      <c r="B4106">
        <v>1</v>
      </c>
      <c r="C4106" t="s">
        <v>80</v>
      </c>
      <c r="D4106" t="s">
        <v>94</v>
      </c>
      <c r="E4106" t="s">
        <v>241</v>
      </c>
      <c r="F4106" t="s">
        <v>11507</v>
      </c>
      <c r="G4106" t="s">
        <v>143</v>
      </c>
      <c r="H4106" t="s">
        <v>135</v>
      </c>
      <c r="I4106" t="s">
        <v>136</v>
      </c>
      <c r="J4106" t="s">
        <v>137</v>
      </c>
      <c r="K4106" t="s">
        <v>138</v>
      </c>
      <c r="L4106" t="s">
        <v>11983</v>
      </c>
      <c r="M4106" t="s">
        <v>11984</v>
      </c>
      <c r="N4106">
        <v>0.115</v>
      </c>
      <c r="O4106">
        <v>2</v>
      </c>
      <c r="P4106">
        <v>2259</v>
      </c>
      <c r="Q4106">
        <v>112</v>
      </c>
      <c r="R4106">
        <v>613</v>
      </c>
      <c r="S4106">
        <v>46</v>
      </c>
      <c r="T4106">
        <v>331</v>
      </c>
      <c r="U4106">
        <v>17</v>
      </c>
      <c r="V4106">
        <v>0</v>
      </c>
      <c r="W4106">
        <v>0.34882263288540005</v>
      </c>
      <c r="X4106">
        <v>48.520741352818519</v>
      </c>
      <c r="Y4106">
        <v>4.5140861427552004</v>
      </c>
      <c r="Z4106">
        <v>5.4523274035275477</v>
      </c>
      <c r="AA4106">
        <v>28.406571353672682</v>
      </c>
      <c r="AB4106">
        <v>19.843358408899196</v>
      </c>
      <c r="AC4106">
        <v>438.02104391576705</v>
      </c>
      <c r="AD4106">
        <v>0</v>
      </c>
      <c r="AE4106">
        <v>545.10695121032563</v>
      </c>
    </row>
    <row r="4107" spans="1:31" x14ac:dyDescent="0.25">
      <c r="A4107">
        <v>2419988</v>
      </c>
      <c r="B4107">
        <v>1</v>
      </c>
      <c r="C4107" t="s">
        <v>80</v>
      </c>
      <c r="D4107" t="s">
        <v>97</v>
      </c>
      <c r="E4107" t="s">
        <v>174</v>
      </c>
      <c r="F4107" t="s">
        <v>10530</v>
      </c>
      <c r="G4107" t="s">
        <v>565</v>
      </c>
      <c r="H4107" t="s">
        <v>135</v>
      </c>
      <c r="I4107" t="s">
        <v>136</v>
      </c>
      <c r="J4107" t="s">
        <v>137</v>
      </c>
      <c r="K4107" t="s">
        <v>138</v>
      </c>
      <c r="L4107" t="s">
        <v>11985</v>
      </c>
      <c r="M4107" t="s">
        <v>11986</v>
      </c>
      <c r="N4107">
        <v>0.707777777</v>
      </c>
      <c r="O4107">
        <v>1</v>
      </c>
      <c r="P4107">
        <v>523</v>
      </c>
      <c r="Q4107">
        <v>4</v>
      </c>
      <c r="R4107">
        <v>73</v>
      </c>
      <c r="S4107">
        <v>18</v>
      </c>
      <c r="T4107">
        <v>103</v>
      </c>
      <c r="U4107">
        <v>0</v>
      </c>
      <c r="V4107">
        <v>0</v>
      </c>
      <c r="W4107">
        <v>1.8828616696841332</v>
      </c>
      <c r="X4107">
        <v>91.170578147354092</v>
      </c>
      <c r="Y4107">
        <v>1.8367036568256003</v>
      </c>
      <c r="Z4107">
        <v>10.847993055242934</v>
      </c>
      <c r="AA4107">
        <v>54.547590949723201</v>
      </c>
      <c r="AB4107">
        <v>32.997703603430836</v>
      </c>
      <c r="AC4107">
        <v>0</v>
      </c>
      <c r="AD4107">
        <v>0</v>
      </c>
      <c r="AE4107">
        <v>193.28343108226082</v>
      </c>
    </row>
    <row r="4108" spans="1:31" x14ac:dyDescent="0.25">
      <c r="A4108">
        <v>2420380</v>
      </c>
      <c r="B4108">
        <v>1</v>
      </c>
      <c r="C4108" t="s">
        <v>80</v>
      </c>
      <c r="D4108" t="s">
        <v>102</v>
      </c>
      <c r="E4108" t="s">
        <v>162</v>
      </c>
      <c r="F4108" t="s">
        <v>11987</v>
      </c>
      <c r="G4108" t="s">
        <v>164</v>
      </c>
      <c r="H4108" t="s">
        <v>149</v>
      </c>
      <c r="I4108" t="s">
        <v>136</v>
      </c>
      <c r="J4108" t="s">
        <v>137</v>
      </c>
      <c r="K4108" t="s">
        <v>138</v>
      </c>
      <c r="L4108" t="s">
        <v>11988</v>
      </c>
      <c r="M4108" t="s">
        <v>11989</v>
      </c>
      <c r="N4108">
        <v>2.6730555549999999</v>
      </c>
      <c r="O4108">
        <v>0</v>
      </c>
      <c r="P4108">
        <v>37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8.263984487085585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8.263984487085585</v>
      </c>
    </row>
    <row r="4109" spans="1:31" x14ac:dyDescent="0.25">
      <c r="A4109">
        <v>2420772</v>
      </c>
      <c r="B4109">
        <v>1</v>
      </c>
      <c r="C4109" t="s">
        <v>81</v>
      </c>
      <c r="D4109" t="s">
        <v>128</v>
      </c>
      <c r="E4109" t="s">
        <v>174</v>
      </c>
      <c r="F4109" t="s">
        <v>11990</v>
      </c>
      <c r="G4109" t="s">
        <v>143</v>
      </c>
      <c r="H4109" t="s">
        <v>135</v>
      </c>
      <c r="I4109" t="s">
        <v>136</v>
      </c>
      <c r="J4109" t="s">
        <v>137</v>
      </c>
      <c r="K4109" t="s">
        <v>138</v>
      </c>
      <c r="L4109" t="s">
        <v>11991</v>
      </c>
      <c r="M4109" t="s">
        <v>11992</v>
      </c>
      <c r="N4109">
        <v>0.99944444399999999</v>
      </c>
      <c r="O4109">
        <v>0</v>
      </c>
      <c r="P4109">
        <v>1</v>
      </c>
      <c r="Q4109">
        <v>0</v>
      </c>
      <c r="R4109">
        <v>0</v>
      </c>
      <c r="S4109">
        <v>2</v>
      </c>
      <c r="T4109">
        <v>392</v>
      </c>
      <c r="U4109">
        <v>0</v>
      </c>
      <c r="V4109">
        <v>3</v>
      </c>
      <c r="W4109">
        <v>0</v>
      </c>
      <c r="X4109">
        <v>7.605162304906668E-2</v>
      </c>
      <c r="Y4109">
        <v>0</v>
      </c>
      <c r="Z4109">
        <v>0</v>
      </c>
      <c r="AA4109">
        <v>12.731141868603267</v>
      </c>
      <c r="AB4109">
        <v>278.84575952911246</v>
      </c>
      <c r="AC4109">
        <v>0</v>
      </c>
      <c r="AD4109">
        <v>306.48725956282499</v>
      </c>
      <c r="AE4109">
        <v>598.1402125835898</v>
      </c>
    </row>
    <row r="4110" spans="1:31" x14ac:dyDescent="0.25">
      <c r="A4110">
        <v>2420672</v>
      </c>
      <c r="B4110">
        <v>1</v>
      </c>
      <c r="C4110" t="s">
        <v>80</v>
      </c>
      <c r="D4110" t="s">
        <v>98</v>
      </c>
      <c r="E4110" t="s">
        <v>141</v>
      </c>
      <c r="F4110" t="s">
        <v>11993</v>
      </c>
      <c r="G4110" t="s">
        <v>158</v>
      </c>
      <c r="H4110" t="s">
        <v>135</v>
      </c>
      <c r="I4110" t="s">
        <v>136</v>
      </c>
      <c r="J4110" t="s">
        <v>137</v>
      </c>
      <c r="K4110" t="s">
        <v>159</v>
      </c>
      <c r="L4110" t="s">
        <v>11994</v>
      </c>
      <c r="M4110" t="s">
        <v>11995</v>
      </c>
      <c r="N4110">
        <v>0.53055555499999996</v>
      </c>
      <c r="O4110">
        <v>0</v>
      </c>
      <c r="P4110">
        <v>1270</v>
      </c>
      <c r="Q4110">
        <v>2</v>
      </c>
      <c r="R4110">
        <v>191</v>
      </c>
      <c r="S4110">
        <v>7</v>
      </c>
      <c r="T4110">
        <v>353</v>
      </c>
      <c r="U4110">
        <v>0</v>
      </c>
      <c r="V4110">
        <v>0</v>
      </c>
      <c r="W4110">
        <v>0</v>
      </c>
      <c r="X4110">
        <v>81.343107108120705</v>
      </c>
      <c r="Y4110">
        <v>0.37120234055241669</v>
      </c>
      <c r="Z4110">
        <v>5.6002757514275023</v>
      </c>
      <c r="AA4110">
        <v>113.8482040237875</v>
      </c>
      <c r="AB4110">
        <v>78.061557542729673</v>
      </c>
      <c r="AC4110">
        <v>0</v>
      </c>
      <c r="AD4110">
        <v>0</v>
      </c>
      <c r="AE4110">
        <v>279.22434676661783</v>
      </c>
    </row>
    <row r="4111" spans="1:31" x14ac:dyDescent="0.25">
      <c r="A4111">
        <v>2420317</v>
      </c>
      <c r="B4111">
        <v>1</v>
      </c>
      <c r="C4111" t="s">
        <v>80</v>
      </c>
      <c r="D4111" t="s">
        <v>110</v>
      </c>
      <c r="E4111" t="s">
        <v>162</v>
      </c>
      <c r="F4111" t="s">
        <v>11996</v>
      </c>
      <c r="G4111" t="s">
        <v>154</v>
      </c>
      <c r="H4111" t="s">
        <v>149</v>
      </c>
      <c r="I4111" t="s">
        <v>136</v>
      </c>
      <c r="J4111" t="s">
        <v>137</v>
      </c>
      <c r="K4111" t="s">
        <v>138</v>
      </c>
      <c r="L4111" t="s">
        <v>11997</v>
      </c>
      <c r="M4111" t="s">
        <v>11998</v>
      </c>
      <c r="N4111">
        <v>0.62416666600000004</v>
      </c>
      <c r="O4111">
        <v>0</v>
      </c>
      <c r="P4111">
        <v>178</v>
      </c>
      <c r="Q4111">
        <v>0</v>
      </c>
      <c r="R4111">
        <v>0</v>
      </c>
      <c r="S4111">
        <v>0</v>
      </c>
      <c r="T4111">
        <v>11</v>
      </c>
      <c r="U4111">
        <v>0</v>
      </c>
      <c r="V4111">
        <v>0</v>
      </c>
      <c r="W4111">
        <v>0</v>
      </c>
      <c r="X4111">
        <v>26.537602834230249</v>
      </c>
      <c r="Y4111">
        <v>0</v>
      </c>
      <c r="Z4111">
        <v>0</v>
      </c>
      <c r="AA4111">
        <v>0</v>
      </c>
      <c r="AB4111">
        <v>3.1645226783239804</v>
      </c>
      <c r="AC4111">
        <v>0</v>
      </c>
      <c r="AD4111">
        <v>0</v>
      </c>
      <c r="AE4111">
        <v>29.702125512554229</v>
      </c>
    </row>
    <row r="4112" spans="1:31" x14ac:dyDescent="0.25">
      <c r="A4112">
        <v>2420649</v>
      </c>
      <c r="B4112">
        <v>1</v>
      </c>
      <c r="C4112" t="s">
        <v>80</v>
      </c>
      <c r="D4112" t="s">
        <v>86</v>
      </c>
      <c r="E4112" t="s">
        <v>162</v>
      </c>
      <c r="F4112" t="s">
        <v>11999</v>
      </c>
      <c r="G4112" t="s">
        <v>186</v>
      </c>
      <c r="H4112" t="s">
        <v>149</v>
      </c>
      <c r="I4112" t="s">
        <v>136</v>
      </c>
      <c r="J4112" t="s">
        <v>137</v>
      </c>
      <c r="K4112" t="s">
        <v>138</v>
      </c>
      <c r="L4112" t="s">
        <v>12000</v>
      </c>
      <c r="M4112" t="s">
        <v>12001</v>
      </c>
      <c r="N4112">
        <v>1.7547222220000001</v>
      </c>
      <c r="O4112">
        <v>0</v>
      </c>
      <c r="P4112">
        <v>44</v>
      </c>
      <c r="Q4112">
        <v>0</v>
      </c>
      <c r="R4112">
        <v>0</v>
      </c>
      <c r="S4112">
        <v>0</v>
      </c>
      <c r="T4112">
        <v>10</v>
      </c>
      <c r="U4112">
        <v>0</v>
      </c>
      <c r="V4112">
        <v>0</v>
      </c>
      <c r="W4112">
        <v>0</v>
      </c>
      <c r="X4112">
        <v>66.787855287561769</v>
      </c>
      <c r="Y4112">
        <v>0</v>
      </c>
      <c r="Z4112">
        <v>0</v>
      </c>
      <c r="AA4112">
        <v>0</v>
      </c>
      <c r="AB4112">
        <v>46.466707308285073</v>
      </c>
      <c r="AC4112">
        <v>0</v>
      </c>
      <c r="AD4112">
        <v>0</v>
      </c>
      <c r="AE4112">
        <v>113.25456259584683</v>
      </c>
    </row>
    <row r="4113" spans="1:31" x14ac:dyDescent="0.25">
      <c r="A4113">
        <v>2420294</v>
      </c>
      <c r="B4113">
        <v>1</v>
      </c>
      <c r="C4113" t="s">
        <v>81</v>
      </c>
      <c r="D4113" t="s">
        <v>118</v>
      </c>
      <c r="E4113" t="s">
        <v>146</v>
      </c>
      <c r="F4113" t="s">
        <v>12002</v>
      </c>
      <c r="G4113" t="s">
        <v>148</v>
      </c>
      <c r="H4113" t="s">
        <v>149</v>
      </c>
      <c r="I4113" t="s">
        <v>136</v>
      </c>
      <c r="J4113" t="s">
        <v>137</v>
      </c>
      <c r="K4113" t="s">
        <v>138</v>
      </c>
      <c r="L4113" t="s">
        <v>12003</v>
      </c>
      <c r="M4113" t="s">
        <v>12004</v>
      </c>
      <c r="N4113">
        <v>1.0294444439999999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</row>
    <row r="4114" spans="1:31" x14ac:dyDescent="0.25">
      <c r="A4114">
        <v>2420486</v>
      </c>
      <c r="B4114">
        <v>1</v>
      </c>
      <c r="C4114" t="s">
        <v>80</v>
      </c>
      <c r="D4114" t="s">
        <v>83</v>
      </c>
      <c r="E4114" t="s">
        <v>152</v>
      </c>
      <c r="F4114" t="s">
        <v>12005</v>
      </c>
      <c r="G4114" t="s">
        <v>158</v>
      </c>
      <c r="H4114" t="s">
        <v>149</v>
      </c>
      <c r="I4114" t="s">
        <v>136</v>
      </c>
      <c r="J4114" t="s">
        <v>137</v>
      </c>
      <c r="K4114" t="s">
        <v>159</v>
      </c>
      <c r="L4114" t="s">
        <v>12006</v>
      </c>
      <c r="M4114" t="s">
        <v>12007</v>
      </c>
      <c r="N4114">
        <v>3.4</v>
      </c>
      <c r="O4114">
        <v>0</v>
      </c>
      <c r="P4114">
        <v>439</v>
      </c>
      <c r="Q4114">
        <v>0</v>
      </c>
      <c r="R4114">
        <v>0</v>
      </c>
      <c r="S4114">
        <v>0</v>
      </c>
      <c r="T4114">
        <v>98</v>
      </c>
      <c r="U4114">
        <v>0</v>
      </c>
      <c r="V4114">
        <v>0</v>
      </c>
      <c r="W4114">
        <v>0</v>
      </c>
      <c r="X4114">
        <v>286.63337822327378</v>
      </c>
      <c r="Y4114">
        <v>0</v>
      </c>
      <c r="Z4114">
        <v>0</v>
      </c>
      <c r="AA4114">
        <v>0</v>
      </c>
      <c r="AB4114">
        <v>293.92348847537767</v>
      </c>
      <c r="AC4114">
        <v>0</v>
      </c>
      <c r="AD4114">
        <v>0</v>
      </c>
      <c r="AE4114">
        <v>580.55686669865145</v>
      </c>
    </row>
    <row r="4115" spans="1:31" x14ac:dyDescent="0.25">
      <c r="A4115">
        <v>2420148</v>
      </c>
      <c r="B4115">
        <v>1</v>
      </c>
      <c r="C4115" t="s">
        <v>80</v>
      </c>
      <c r="D4115" t="s">
        <v>101</v>
      </c>
      <c r="E4115" t="s">
        <v>162</v>
      </c>
      <c r="F4115" t="s">
        <v>4413</v>
      </c>
      <c r="G4115" t="s">
        <v>158</v>
      </c>
      <c r="H4115" t="s">
        <v>149</v>
      </c>
      <c r="I4115" t="s">
        <v>136</v>
      </c>
      <c r="J4115" t="s">
        <v>137</v>
      </c>
      <c r="K4115" t="s">
        <v>159</v>
      </c>
      <c r="L4115" t="s">
        <v>12008</v>
      </c>
      <c r="M4115" t="s">
        <v>12009</v>
      </c>
      <c r="N4115">
        <v>7.9733333330000002</v>
      </c>
      <c r="O4115">
        <v>0</v>
      </c>
      <c r="P4115">
        <v>58</v>
      </c>
      <c r="Q4115">
        <v>0</v>
      </c>
      <c r="R4115">
        <v>1</v>
      </c>
      <c r="S4115">
        <v>0</v>
      </c>
      <c r="T4115">
        <v>3</v>
      </c>
      <c r="U4115">
        <v>0</v>
      </c>
      <c r="V4115">
        <v>0</v>
      </c>
      <c r="W4115">
        <v>0</v>
      </c>
      <c r="X4115">
        <v>80.957561462604772</v>
      </c>
      <c r="Y4115">
        <v>0</v>
      </c>
      <c r="Z4115">
        <v>1.5351266415424498</v>
      </c>
      <c r="AA4115">
        <v>0</v>
      </c>
      <c r="AB4115">
        <v>4.4824037826749503</v>
      </c>
      <c r="AC4115">
        <v>0</v>
      </c>
      <c r="AD4115">
        <v>0</v>
      </c>
      <c r="AE4115">
        <v>86.97509188682217</v>
      </c>
    </row>
    <row r="4116" spans="1:31" x14ac:dyDescent="0.25">
      <c r="A4116">
        <v>2420171</v>
      </c>
      <c r="B4116">
        <v>1</v>
      </c>
      <c r="C4116" t="s">
        <v>80</v>
      </c>
      <c r="D4116" t="s">
        <v>94</v>
      </c>
      <c r="E4116" t="s">
        <v>174</v>
      </c>
      <c r="F4116" t="s">
        <v>7507</v>
      </c>
      <c r="G4116" t="s">
        <v>143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12010</v>
      </c>
      <c r="M4116" t="s">
        <v>12011</v>
      </c>
      <c r="N4116">
        <v>3.224444444</v>
      </c>
      <c r="O4116">
        <v>0</v>
      </c>
      <c r="P4116">
        <v>0</v>
      </c>
      <c r="Q4116">
        <v>21</v>
      </c>
      <c r="R4116">
        <v>50</v>
      </c>
      <c r="S4116">
        <v>1</v>
      </c>
      <c r="T4116">
        <v>4</v>
      </c>
      <c r="U4116">
        <v>1</v>
      </c>
      <c r="V4116">
        <v>0</v>
      </c>
      <c r="W4116">
        <v>0</v>
      </c>
      <c r="X4116">
        <v>0</v>
      </c>
      <c r="Y4116">
        <v>20.529732527548838</v>
      </c>
      <c r="Z4116">
        <v>23.163708567723781</v>
      </c>
      <c r="AA4116">
        <v>47.331441673057334</v>
      </c>
      <c r="AB4116">
        <v>5.5466585103707446</v>
      </c>
      <c r="AC4116">
        <v>1447.6426408352547</v>
      </c>
      <c r="AD4116">
        <v>0</v>
      </c>
      <c r="AE4116">
        <v>1544.2141821139553</v>
      </c>
    </row>
    <row r="4117" spans="1:31" x14ac:dyDescent="0.25">
      <c r="A4117">
        <v>2420835</v>
      </c>
      <c r="B4117">
        <v>1</v>
      </c>
      <c r="C4117" t="s">
        <v>80</v>
      </c>
      <c r="D4117" t="s">
        <v>103</v>
      </c>
      <c r="E4117" t="s">
        <v>132</v>
      </c>
      <c r="F4117" t="s">
        <v>12012</v>
      </c>
      <c r="G4117" t="s">
        <v>215</v>
      </c>
      <c r="H4117" t="s">
        <v>135</v>
      </c>
      <c r="I4117" t="s">
        <v>136</v>
      </c>
      <c r="J4117" t="s">
        <v>137</v>
      </c>
      <c r="K4117" t="s">
        <v>138</v>
      </c>
      <c r="L4117" t="s">
        <v>12013</v>
      </c>
      <c r="M4117" t="s">
        <v>12014</v>
      </c>
      <c r="N4117">
        <v>7.1483333330000001</v>
      </c>
      <c r="O4117">
        <v>0</v>
      </c>
      <c r="P4117">
        <v>88</v>
      </c>
      <c r="Q4117">
        <v>0</v>
      </c>
      <c r="R4117">
        <v>5</v>
      </c>
      <c r="S4117">
        <v>0</v>
      </c>
      <c r="T4117">
        <v>11</v>
      </c>
      <c r="U4117">
        <v>0</v>
      </c>
      <c r="V4117">
        <v>0</v>
      </c>
      <c r="W4117">
        <v>0</v>
      </c>
      <c r="X4117">
        <v>160.96375174207265</v>
      </c>
      <c r="Y4117">
        <v>0</v>
      </c>
      <c r="Z4117">
        <v>0</v>
      </c>
      <c r="AA4117">
        <v>0</v>
      </c>
      <c r="AB4117">
        <v>93.862251063055851</v>
      </c>
      <c r="AC4117">
        <v>0</v>
      </c>
      <c r="AD4117">
        <v>0</v>
      </c>
      <c r="AE4117">
        <v>254.8260028051285</v>
      </c>
    </row>
    <row r="4118" spans="1:31" x14ac:dyDescent="0.25">
      <c r="A4118">
        <v>2420440</v>
      </c>
      <c r="B4118">
        <v>1</v>
      </c>
      <c r="C4118" t="s">
        <v>80</v>
      </c>
      <c r="D4118" t="s">
        <v>92</v>
      </c>
      <c r="E4118" t="s">
        <v>162</v>
      </c>
      <c r="F4118" t="s">
        <v>12015</v>
      </c>
      <c r="G4118" t="s">
        <v>593</v>
      </c>
      <c r="H4118" t="s">
        <v>149</v>
      </c>
      <c r="I4118" t="s">
        <v>136</v>
      </c>
      <c r="J4118" t="s">
        <v>137</v>
      </c>
      <c r="K4118" t="s">
        <v>138</v>
      </c>
      <c r="L4118" t="s">
        <v>12016</v>
      </c>
      <c r="M4118" t="s">
        <v>12017</v>
      </c>
      <c r="N4118">
        <v>5.5358333330000002</v>
      </c>
      <c r="O4118">
        <v>0</v>
      </c>
      <c r="P4118">
        <v>163</v>
      </c>
      <c r="Q4118">
        <v>0</v>
      </c>
      <c r="R4118">
        <v>0</v>
      </c>
      <c r="S4118">
        <v>0</v>
      </c>
      <c r="T4118">
        <v>26</v>
      </c>
      <c r="U4118">
        <v>0</v>
      </c>
      <c r="V4118">
        <v>0</v>
      </c>
      <c r="W4118">
        <v>0</v>
      </c>
      <c r="X4118">
        <v>146.57082839971429</v>
      </c>
      <c r="Y4118">
        <v>0</v>
      </c>
      <c r="Z4118">
        <v>0</v>
      </c>
      <c r="AA4118">
        <v>0</v>
      </c>
      <c r="AB4118">
        <v>175.5240568029223</v>
      </c>
      <c r="AC4118">
        <v>0</v>
      </c>
      <c r="AD4118">
        <v>0</v>
      </c>
      <c r="AE4118">
        <v>322.09488520263659</v>
      </c>
    </row>
    <row r="4119" spans="1:31" x14ac:dyDescent="0.25">
      <c r="A4119">
        <v>2421004</v>
      </c>
      <c r="B4119">
        <v>1</v>
      </c>
      <c r="C4119" t="s">
        <v>80</v>
      </c>
      <c r="D4119" t="s">
        <v>83</v>
      </c>
      <c r="E4119" t="s">
        <v>132</v>
      </c>
      <c r="F4119" t="s">
        <v>12018</v>
      </c>
      <c r="G4119" t="s">
        <v>143</v>
      </c>
      <c r="H4119" t="s">
        <v>135</v>
      </c>
      <c r="I4119" t="s">
        <v>136</v>
      </c>
      <c r="J4119" t="s">
        <v>137</v>
      </c>
      <c r="K4119" t="s">
        <v>138</v>
      </c>
      <c r="L4119" t="s">
        <v>12019</v>
      </c>
      <c r="M4119" t="s">
        <v>12020</v>
      </c>
      <c r="N4119">
        <v>0.85638888800000001</v>
      </c>
      <c r="O4119">
        <v>0</v>
      </c>
      <c r="P4119">
        <v>16</v>
      </c>
      <c r="Q4119">
        <v>0</v>
      </c>
      <c r="R4119">
        <v>0</v>
      </c>
      <c r="S4119">
        <v>0</v>
      </c>
      <c r="T4119">
        <v>44</v>
      </c>
      <c r="U4119">
        <v>0</v>
      </c>
      <c r="V4119">
        <v>0</v>
      </c>
      <c r="W4119">
        <v>0</v>
      </c>
      <c r="X4119">
        <v>10.070546555717632</v>
      </c>
      <c r="Y4119">
        <v>0</v>
      </c>
      <c r="Z4119">
        <v>0</v>
      </c>
      <c r="AA4119">
        <v>0</v>
      </c>
      <c r="AB4119">
        <v>37.325410353826456</v>
      </c>
      <c r="AC4119">
        <v>0</v>
      </c>
      <c r="AD4119">
        <v>0</v>
      </c>
      <c r="AE4119">
        <v>47.39595690954409</v>
      </c>
    </row>
    <row r="4120" spans="1:31" x14ac:dyDescent="0.25">
      <c r="A4120">
        <v>2420340</v>
      </c>
      <c r="B4120">
        <v>1</v>
      </c>
      <c r="C4120" t="s">
        <v>80</v>
      </c>
      <c r="D4120" t="s">
        <v>93</v>
      </c>
      <c r="E4120" t="s">
        <v>146</v>
      </c>
      <c r="F4120" t="s">
        <v>12021</v>
      </c>
      <c r="G4120" t="s">
        <v>148</v>
      </c>
      <c r="H4120" t="s">
        <v>149</v>
      </c>
      <c r="I4120" t="s">
        <v>136</v>
      </c>
      <c r="J4120" t="s">
        <v>137</v>
      </c>
      <c r="K4120" t="s">
        <v>138</v>
      </c>
      <c r="L4120" t="s">
        <v>12022</v>
      </c>
      <c r="M4120" t="s">
        <v>12023</v>
      </c>
      <c r="N4120">
        <v>1.9344444439999999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0.36694215884486669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0.36694215884486669</v>
      </c>
    </row>
    <row r="4121" spans="1:31" x14ac:dyDescent="0.25">
      <c r="A4121">
        <v>2420463</v>
      </c>
      <c r="B4121">
        <v>1</v>
      </c>
      <c r="C4121" t="s">
        <v>80</v>
      </c>
      <c r="D4121" t="s">
        <v>101</v>
      </c>
      <c r="E4121" t="s">
        <v>162</v>
      </c>
      <c r="F4121" t="s">
        <v>12024</v>
      </c>
      <c r="G4121" t="s">
        <v>164</v>
      </c>
      <c r="H4121" t="s">
        <v>149</v>
      </c>
      <c r="I4121" t="s">
        <v>136</v>
      </c>
      <c r="J4121" t="s">
        <v>137</v>
      </c>
      <c r="K4121" t="s">
        <v>138</v>
      </c>
      <c r="L4121" t="s">
        <v>12025</v>
      </c>
      <c r="M4121" t="s">
        <v>12026</v>
      </c>
      <c r="N4121">
        <v>2.0274999999999999</v>
      </c>
      <c r="O4121">
        <v>0</v>
      </c>
      <c r="P4121">
        <v>76</v>
      </c>
      <c r="Q4121">
        <v>0</v>
      </c>
      <c r="R4121">
        <v>0</v>
      </c>
      <c r="S4121">
        <v>0</v>
      </c>
      <c r="T4121">
        <v>3</v>
      </c>
      <c r="U4121">
        <v>0</v>
      </c>
      <c r="V4121">
        <v>0</v>
      </c>
      <c r="W4121">
        <v>0</v>
      </c>
      <c r="X4121">
        <v>21.849140245521781</v>
      </c>
      <c r="Y4121">
        <v>0</v>
      </c>
      <c r="Z4121">
        <v>0</v>
      </c>
      <c r="AA4121">
        <v>0</v>
      </c>
      <c r="AB4121">
        <v>14.486631272503253</v>
      </c>
      <c r="AC4121">
        <v>0</v>
      </c>
      <c r="AD4121">
        <v>0</v>
      </c>
      <c r="AE4121">
        <v>36.335771518025034</v>
      </c>
    </row>
    <row r="4122" spans="1:31" x14ac:dyDescent="0.25">
      <c r="A4122">
        <v>2421127</v>
      </c>
      <c r="B4122">
        <v>1</v>
      </c>
      <c r="C4122" t="s">
        <v>80</v>
      </c>
      <c r="D4122" t="s">
        <v>107</v>
      </c>
      <c r="E4122" t="s">
        <v>146</v>
      </c>
      <c r="F4122" t="s">
        <v>12027</v>
      </c>
      <c r="G4122" t="s">
        <v>282</v>
      </c>
      <c r="H4122" t="s">
        <v>149</v>
      </c>
      <c r="I4122" t="s">
        <v>136</v>
      </c>
      <c r="J4122" t="s">
        <v>137</v>
      </c>
      <c r="K4122" t="s">
        <v>138</v>
      </c>
      <c r="L4122" t="s">
        <v>12028</v>
      </c>
      <c r="M4122" t="s">
        <v>12029</v>
      </c>
      <c r="N4122">
        <v>0.69555555499999999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1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0.6418792103312444</v>
      </c>
      <c r="AC4122">
        <v>0</v>
      </c>
      <c r="AD4122">
        <v>0</v>
      </c>
      <c r="AE4122">
        <v>0.6418792103312444</v>
      </c>
    </row>
    <row r="4123" spans="1:31" x14ac:dyDescent="0.25">
      <c r="A4123">
        <v>2420300</v>
      </c>
      <c r="B4123">
        <v>1</v>
      </c>
      <c r="C4123" t="s">
        <v>80</v>
      </c>
      <c r="D4123" t="s">
        <v>82</v>
      </c>
      <c r="E4123" t="s">
        <v>146</v>
      </c>
      <c r="F4123" t="s">
        <v>12030</v>
      </c>
      <c r="G4123" t="s">
        <v>148</v>
      </c>
      <c r="H4123" t="s">
        <v>149</v>
      </c>
      <c r="I4123" t="s">
        <v>136</v>
      </c>
      <c r="J4123" t="s">
        <v>137</v>
      </c>
      <c r="K4123" t="s">
        <v>138</v>
      </c>
      <c r="L4123" t="s">
        <v>12031</v>
      </c>
      <c r="M4123" t="s">
        <v>12032</v>
      </c>
      <c r="N4123">
        <v>2.6850000000000001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0.17891596462414167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0.17891596462414167</v>
      </c>
    </row>
    <row r="4124" spans="1:31" x14ac:dyDescent="0.25">
      <c r="A4124">
        <v>2420403</v>
      </c>
      <c r="B4124">
        <v>1</v>
      </c>
      <c r="C4124" t="s">
        <v>80</v>
      </c>
      <c r="D4124" t="s">
        <v>92</v>
      </c>
      <c r="E4124" t="s">
        <v>146</v>
      </c>
      <c r="F4124" t="s">
        <v>12033</v>
      </c>
      <c r="G4124" t="s">
        <v>148</v>
      </c>
      <c r="H4124" t="s">
        <v>149</v>
      </c>
      <c r="I4124" t="s">
        <v>136</v>
      </c>
      <c r="J4124" t="s">
        <v>137</v>
      </c>
      <c r="K4124" t="s">
        <v>138</v>
      </c>
      <c r="L4124" t="s">
        <v>12034</v>
      </c>
      <c r="M4124" t="s">
        <v>12035</v>
      </c>
      <c r="N4124">
        <v>1.19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</row>
    <row r="4125" spans="1:31" x14ac:dyDescent="0.25">
      <c r="A4125">
        <v>2420503</v>
      </c>
      <c r="B4125">
        <v>1</v>
      </c>
      <c r="C4125" t="s">
        <v>80</v>
      </c>
      <c r="D4125" t="s">
        <v>85</v>
      </c>
      <c r="E4125" t="s">
        <v>146</v>
      </c>
      <c r="F4125" t="s">
        <v>8900</v>
      </c>
      <c r="G4125" t="s">
        <v>282</v>
      </c>
      <c r="H4125" t="s">
        <v>149</v>
      </c>
      <c r="I4125" t="s">
        <v>136</v>
      </c>
      <c r="J4125" t="s">
        <v>137</v>
      </c>
      <c r="K4125" t="s">
        <v>138</v>
      </c>
      <c r="L4125" t="s">
        <v>12036</v>
      </c>
      <c r="M4125" t="s">
        <v>12037</v>
      </c>
      <c r="N4125">
        <v>0.95250000000000001</v>
      </c>
      <c r="O4125">
        <v>0</v>
      </c>
      <c r="P4125">
        <v>70</v>
      </c>
      <c r="Q4125">
        <v>0</v>
      </c>
      <c r="R4125">
        <v>0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16.891188598229988</v>
      </c>
      <c r="Y4125">
        <v>0</v>
      </c>
      <c r="Z4125">
        <v>0</v>
      </c>
      <c r="AA4125">
        <v>0</v>
      </c>
      <c r="AB4125">
        <v>9.1208150521800008E-2</v>
      </c>
      <c r="AC4125">
        <v>0</v>
      </c>
      <c r="AD4125">
        <v>0</v>
      </c>
      <c r="AE4125">
        <v>16.982396748751789</v>
      </c>
    </row>
    <row r="4126" spans="1:31" x14ac:dyDescent="0.25">
      <c r="A4126">
        <v>2420108</v>
      </c>
      <c r="B4126">
        <v>1</v>
      </c>
      <c r="C4126" t="s">
        <v>80</v>
      </c>
      <c r="D4126" t="s">
        <v>92</v>
      </c>
      <c r="E4126" t="s">
        <v>146</v>
      </c>
      <c r="F4126" t="s">
        <v>12038</v>
      </c>
      <c r="G4126" t="s">
        <v>199</v>
      </c>
      <c r="H4126" t="s">
        <v>149</v>
      </c>
      <c r="I4126" t="s">
        <v>136</v>
      </c>
      <c r="J4126" t="s">
        <v>137</v>
      </c>
      <c r="K4126" t="s">
        <v>138</v>
      </c>
      <c r="L4126" t="s">
        <v>12039</v>
      </c>
      <c r="M4126" t="s">
        <v>12040</v>
      </c>
      <c r="N4126">
        <v>5.5330555549999998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3</v>
      </c>
      <c r="U4126">
        <v>0</v>
      </c>
      <c r="V4126">
        <v>0</v>
      </c>
      <c r="W4126">
        <v>0</v>
      </c>
      <c r="X4126">
        <v>2.1800851771417085</v>
      </c>
      <c r="Y4126">
        <v>0</v>
      </c>
      <c r="Z4126">
        <v>0</v>
      </c>
      <c r="AA4126">
        <v>0</v>
      </c>
      <c r="AB4126">
        <v>38.641587567245921</v>
      </c>
      <c r="AC4126">
        <v>0</v>
      </c>
      <c r="AD4126">
        <v>0</v>
      </c>
      <c r="AE4126">
        <v>40.821672744387627</v>
      </c>
    </row>
    <row r="4127" spans="1:31" x14ac:dyDescent="0.25">
      <c r="A4127">
        <v>2420941</v>
      </c>
      <c r="B4127">
        <v>1</v>
      </c>
      <c r="C4127" t="s">
        <v>80</v>
      </c>
      <c r="D4127" t="s">
        <v>95</v>
      </c>
      <c r="E4127" t="s">
        <v>146</v>
      </c>
      <c r="F4127" t="s">
        <v>12041</v>
      </c>
      <c r="G4127" t="s">
        <v>148</v>
      </c>
      <c r="H4127" t="s">
        <v>149</v>
      </c>
      <c r="I4127" t="s">
        <v>136</v>
      </c>
      <c r="J4127" t="s">
        <v>137</v>
      </c>
      <c r="K4127" t="s">
        <v>138</v>
      </c>
      <c r="L4127" t="s">
        <v>12042</v>
      </c>
      <c r="M4127" t="s">
        <v>12043</v>
      </c>
      <c r="N4127">
        <v>5.0108333329999999</v>
      </c>
      <c r="O4127">
        <v>0</v>
      </c>
      <c r="P4127">
        <v>7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7.8503203652296518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7.8503203652296518</v>
      </c>
    </row>
    <row r="4128" spans="1:31" x14ac:dyDescent="0.25">
      <c r="A4128">
        <v>2420795</v>
      </c>
      <c r="B4128">
        <v>1</v>
      </c>
      <c r="C4128" t="s">
        <v>80</v>
      </c>
      <c r="D4128" t="s">
        <v>95</v>
      </c>
      <c r="E4128" t="s">
        <v>132</v>
      </c>
      <c r="F4128" t="s">
        <v>522</v>
      </c>
      <c r="G4128" t="s">
        <v>249</v>
      </c>
      <c r="H4128" t="s">
        <v>135</v>
      </c>
      <c r="I4128" t="s">
        <v>136</v>
      </c>
      <c r="J4128" t="s">
        <v>137</v>
      </c>
      <c r="K4128" t="s">
        <v>138</v>
      </c>
      <c r="L4128" t="s">
        <v>12044</v>
      </c>
      <c r="M4128" t="s">
        <v>12045</v>
      </c>
      <c r="N4128">
        <v>2.881388888</v>
      </c>
      <c r="O4128">
        <v>0</v>
      </c>
      <c r="P4128">
        <v>2420</v>
      </c>
      <c r="Q4128">
        <v>0</v>
      </c>
      <c r="R4128">
        <v>0</v>
      </c>
      <c r="S4128">
        <v>0</v>
      </c>
      <c r="T4128">
        <v>611</v>
      </c>
      <c r="U4128">
        <v>0</v>
      </c>
      <c r="V4128">
        <v>0</v>
      </c>
      <c r="W4128">
        <v>0</v>
      </c>
      <c r="X4128">
        <v>1625.4199266248361</v>
      </c>
      <c r="Y4128">
        <v>0</v>
      </c>
      <c r="Z4128">
        <v>0</v>
      </c>
      <c r="AA4128">
        <v>0</v>
      </c>
      <c r="AB4128">
        <v>1512.6194591581955</v>
      </c>
      <c r="AC4128">
        <v>0</v>
      </c>
      <c r="AD4128">
        <v>0</v>
      </c>
      <c r="AE4128">
        <v>3138.0393857830313</v>
      </c>
    </row>
    <row r="4129" spans="1:31" x14ac:dyDescent="0.25">
      <c r="A4129">
        <v>2420234</v>
      </c>
      <c r="B4129">
        <v>1</v>
      </c>
      <c r="C4129" t="s">
        <v>80</v>
      </c>
      <c r="D4129" t="s">
        <v>110</v>
      </c>
      <c r="E4129" t="s">
        <v>162</v>
      </c>
      <c r="F4129" t="s">
        <v>2506</v>
      </c>
      <c r="G4129" t="s">
        <v>158</v>
      </c>
      <c r="H4129" t="s">
        <v>149</v>
      </c>
      <c r="I4129" t="s">
        <v>136</v>
      </c>
      <c r="J4129" t="s">
        <v>137</v>
      </c>
      <c r="K4129" t="s">
        <v>159</v>
      </c>
      <c r="L4129" t="s">
        <v>12046</v>
      </c>
      <c r="M4129" t="s">
        <v>12047</v>
      </c>
      <c r="N4129">
        <v>0.23583333300000001</v>
      </c>
      <c r="O4129">
        <v>0</v>
      </c>
      <c r="P4129">
        <v>44</v>
      </c>
      <c r="Q4129">
        <v>0</v>
      </c>
      <c r="R4129">
        <v>0</v>
      </c>
      <c r="S4129">
        <v>0</v>
      </c>
      <c r="T4129">
        <v>2</v>
      </c>
      <c r="U4129">
        <v>0</v>
      </c>
      <c r="V4129">
        <v>0</v>
      </c>
      <c r="W4129">
        <v>0</v>
      </c>
      <c r="X4129">
        <v>2.228562643847233</v>
      </c>
      <c r="Y4129">
        <v>0</v>
      </c>
      <c r="Z4129">
        <v>0</v>
      </c>
      <c r="AA4129">
        <v>0</v>
      </c>
      <c r="AB4129">
        <v>0.41961783717084444</v>
      </c>
      <c r="AC4129">
        <v>0</v>
      </c>
      <c r="AD4129">
        <v>0</v>
      </c>
      <c r="AE4129">
        <v>2.6481804810180773</v>
      </c>
    </row>
    <row r="4130" spans="1:31" x14ac:dyDescent="0.25">
      <c r="A4130">
        <v>2420257</v>
      </c>
      <c r="B4130">
        <v>1</v>
      </c>
      <c r="C4130" t="s">
        <v>80</v>
      </c>
      <c r="D4130" t="s">
        <v>104</v>
      </c>
      <c r="E4130" t="s">
        <v>141</v>
      </c>
      <c r="F4130" t="s">
        <v>3999</v>
      </c>
      <c r="G4130" t="s">
        <v>143</v>
      </c>
      <c r="H4130" t="s">
        <v>135</v>
      </c>
      <c r="I4130" t="s">
        <v>136</v>
      </c>
      <c r="J4130" t="s">
        <v>137</v>
      </c>
      <c r="K4130" t="s">
        <v>138</v>
      </c>
      <c r="L4130" t="s">
        <v>12048</v>
      </c>
      <c r="M4130" t="s">
        <v>12049</v>
      </c>
      <c r="N4130">
        <v>0.27555555500000001</v>
      </c>
      <c r="O4130">
        <v>0</v>
      </c>
      <c r="P4130">
        <v>31</v>
      </c>
      <c r="Q4130">
        <v>0</v>
      </c>
      <c r="R4130">
        <v>59</v>
      </c>
      <c r="S4130">
        <v>1</v>
      </c>
      <c r="T4130">
        <v>14</v>
      </c>
      <c r="U4130">
        <v>4</v>
      </c>
      <c r="V4130">
        <v>0</v>
      </c>
      <c r="W4130">
        <v>0</v>
      </c>
      <c r="X4130">
        <v>1.5259788662869334</v>
      </c>
      <c r="Y4130">
        <v>0</v>
      </c>
      <c r="Z4130">
        <v>0.67742938185155555</v>
      </c>
      <c r="AA4130">
        <v>16.774617583440001</v>
      </c>
      <c r="AB4130">
        <v>1.9280241631943111</v>
      </c>
      <c r="AC4130">
        <v>296.47873273496054</v>
      </c>
      <c r="AD4130">
        <v>0</v>
      </c>
      <c r="AE4130">
        <v>317.38478272973333</v>
      </c>
    </row>
    <row r="4131" spans="1:31" x14ac:dyDescent="0.25">
      <c r="A4131">
        <v>2420091</v>
      </c>
      <c r="B4131">
        <v>1</v>
      </c>
      <c r="C4131" t="s">
        <v>81</v>
      </c>
      <c r="D4131" t="s">
        <v>128</v>
      </c>
      <c r="E4131" t="s">
        <v>146</v>
      </c>
      <c r="F4131" t="s">
        <v>12050</v>
      </c>
      <c r="G4131" t="s">
        <v>282</v>
      </c>
      <c r="H4131" t="s">
        <v>149</v>
      </c>
      <c r="I4131" t="s">
        <v>136</v>
      </c>
      <c r="J4131" t="s">
        <v>137</v>
      </c>
      <c r="K4131" t="s">
        <v>138</v>
      </c>
      <c r="L4131" t="s">
        <v>12051</v>
      </c>
      <c r="M4131" t="s">
        <v>12052</v>
      </c>
      <c r="N4131">
        <v>0.61888888799999997</v>
      </c>
      <c r="O4131">
        <v>0</v>
      </c>
      <c r="P4131">
        <v>5</v>
      </c>
      <c r="Q4131">
        <v>0</v>
      </c>
      <c r="R4131">
        <v>0</v>
      </c>
      <c r="S4131">
        <v>0</v>
      </c>
      <c r="T4131">
        <v>1</v>
      </c>
      <c r="U4131">
        <v>0</v>
      </c>
      <c r="V4131">
        <v>0</v>
      </c>
      <c r="W4131">
        <v>0</v>
      </c>
      <c r="X4131">
        <v>0.68721212746900007</v>
      </c>
      <c r="Y4131">
        <v>0</v>
      </c>
      <c r="Z4131">
        <v>0</v>
      </c>
      <c r="AA4131">
        <v>0</v>
      </c>
      <c r="AB4131">
        <v>4.1838723739103338</v>
      </c>
      <c r="AC4131">
        <v>0</v>
      </c>
      <c r="AD4131">
        <v>0</v>
      </c>
      <c r="AE4131">
        <v>4.8710845013793342</v>
      </c>
    </row>
    <row r="4132" spans="1:31" x14ac:dyDescent="0.25">
      <c r="A4132">
        <v>2421110</v>
      </c>
      <c r="B4132">
        <v>1</v>
      </c>
      <c r="C4132" t="s">
        <v>80</v>
      </c>
      <c r="D4132" t="s">
        <v>88</v>
      </c>
      <c r="E4132" t="s">
        <v>162</v>
      </c>
      <c r="F4132" t="s">
        <v>12053</v>
      </c>
      <c r="G4132" t="s">
        <v>164</v>
      </c>
      <c r="H4132" t="s">
        <v>149</v>
      </c>
      <c r="I4132" t="s">
        <v>136</v>
      </c>
      <c r="J4132" t="s">
        <v>137</v>
      </c>
      <c r="K4132" t="s">
        <v>138</v>
      </c>
      <c r="L4132" t="s">
        <v>12054</v>
      </c>
      <c r="M4132" t="s">
        <v>12055</v>
      </c>
      <c r="N4132">
        <v>4.2972222220000003</v>
      </c>
      <c r="O4132">
        <v>0</v>
      </c>
      <c r="P4132">
        <v>167</v>
      </c>
      <c r="Q4132">
        <v>0</v>
      </c>
      <c r="R4132">
        <v>0</v>
      </c>
      <c r="S4132">
        <v>0</v>
      </c>
      <c r="T4132">
        <v>8</v>
      </c>
      <c r="U4132">
        <v>0</v>
      </c>
      <c r="V4132">
        <v>0</v>
      </c>
      <c r="W4132">
        <v>0</v>
      </c>
      <c r="X4132">
        <v>139.1153166888644</v>
      </c>
      <c r="Y4132">
        <v>0</v>
      </c>
      <c r="Z4132">
        <v>0</v>
      </c>
      <c r="AA4132">
        <v>0</v>
      </c>
      <c r="AB4132">
        <v>9.047790039495986</v>
      </c>
      <c r="AC4132">
        <v>0</v>
      </c>
      <c r="AD4132">
        <v>0</v>
      </c>
      <c r="AE4132">
        <v>148.16310672836039</v>
      </c>
    </row>
    <row r="4133" spans="1:31" x14ac:dyDescent="0.25">
      <c r="A4133">
        <v>2420048</v>
      </c>
      <c r="B4133">
        <v>1</v>
      </c>
      <c r="C4133" t="s">
        <v>80</v>
      </c>
      <c r="D4133" t="s">
        <v>94</v>
      </c>
      <c r="E4133" t="s">
        <v>174</v>
      </c>
      <c r="F4133" t="s">
        <v>12056</v>
      </c>
      <c r="G4133" t="s">
        <v>249</v>
      </c>
      <c r="H4133" t="s">
        <v>135</v>
      </c>
      <c r="I4133" t="s">
        <v>136</v>
      </c>
      <c r="J4133" t="s">
        <v>137</v>
      </c>
      <c r="K4133" t="s">
        <v>138</v>
      </c>
      <c r="L4133" t="s">
        <v>12057</v>
      </c>
      <c r="M4133" t="s">
        <v>12058</v>
      </c>
      <c r="N4133">
        <v>1.795833333</v>
      </c>
      <c r="O4133">
        <v>0</v>
      </c>
      <c r="P4133">
        <v>1</v>
      </c>
      <c r="Q4133">
        <v>9</v>
      </c>
      <c r="R4133">
        <v>166</v>
      </c>
      <c r="S4133">
        <v>1</v>
      </c>
      <c r="T4133">
        <v>23</v>
      </c>
      <c r="U4133">
        <v>1</v>
      </c>
      <c r="V4133">
        <v>0</v>
      </c>
      <c r="W4133">
        <v>0</v>
      </c>
      <c r="X4133">
        <v>2.8779469602434999</v>
      </c>
      <c r="Y4133">
        <v>1.3321445079800003</v>
      </c>
      <c r="Z4133">
        <v>2.0671780327818747</v>
      </c>
      <c r="AA4133">
        <v>2.7166561636841671</v>
      </c>
      <c r="AB4133">
        <v>15.738138166270204</v>
      </c>
      <c r="AC4133">
        <v>276.05613626852926</v>
      </c>
      <c r="AD4133">
        <v>0</v>
      </c>
      <c r="AE4133">
        <v>300.78820009948902</v>
      </c>
    </row>
    <row r="4134" spans="1:31" x14ac:dyDescent="0.25">
      <c r="A4134">
        <v>2420712</v>
      </c>
      <c r="B4134">
        <v>1</v>
      </c>
      <c r="C4134" t="s">
        <v>80</v>
      </c>
      <c r="D4134" t="s">
        <v>106</v>
      </c>
      <c r="E4134" t="s">
        <v>162</v>
      </c>
      <c r="F4134" t="s">
        <v>12059</v>
      </c>
      <c r="G4134" t="s">
        <v>268</v>
      </c>
      <c r="H4134" t="s">
        <v>149</v>
      </c>
      <c r="I4134" t="s">
        <v>136</v>
      </c>
      <c r="J4134" t="s">
        <v>137</v>
      </c>
      <c r="K4134" t="s">
        <v>138</v>
      </c>
      <c r="L4134" t="s">
        <v>12060</v>
      </c>
      <c r="M4134" t="s">
        <v>12061</v>
      </c>
      <c r="N4134">
        <v>2.5013888880000001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</row>
    <row r="4135" spans="1:31" x14ac:dyDescent="0.25">
      <c r="A4135">
        <v>2420612</v>
      </c>
      <c r="B4135">
        <v>1</v>
      </c>
      <c r="C4135" t="s">
        <v>80</v>
      </c>
      <c r="D4135" t="s">
        <v>100</v>
      </c>
      <c r="E4135" t="s">
        <v>174</v>
      </c>
      <c r="F4135" t="s">
        <v>5556</v>
      </c>
      <c r="G4135" t="s">
        <v>143</v>
      </c>
      <c r="H4135" t="s">
        <v>135</v>
      </c>
      <c r="I4135" t="s">
        <v>136</v>
      </c>
      <c r="J4135" t="s">
        <v>137</v>
      </c>
      <c r="K4135" t="s">
        <v>138</v>
      </c>
      <c r="L4135" t="s">
        <v>12062</v>
      </c>
      <c r="M4135" t="s">
        <v>12063</v>
      </c>
      <c r="N4135">
        <v>3.6386111109999999</v>
      </c>
      <c r="O4135">
        <v>9</v>
      </c>
      <c r="P4135">
        <v>26</v>
      </c>
      <c r="Q4135">
        <v>68</v>
      </c>
      <c r="R4135">
        <v>87</v>
      </c>
      <c r="S4135">
        <v>16</v>
      </c>
      <c r="T4135">
        <v>36</v>
      </c>
      <c r="U4135">
        <v>0</v>
      </c>
      <c r="V4135">
        <v>0</v>
      </c>
      <c r="W4135">
        <v>10.384318943044844</v>
      </c>
      <c r="X4135">
        <v>16.813897865869986</v>
      </c>
      <c r="Y4135">
        <v>97.319146341012953</v>
      </c>
      <c r="Z4135">
        <v>175.68306002161512</v>
      </c>
      <c r="AA4135">
        <v>251.71401457019402</v>
      </c>
      <c r="AB4135">
        <v>131.81971356171744</v>
      </c>
      <c r="AC4135">
        <v>0</v>
      </c>
      <c r="AD4135">
        <v>0</v>
      </c>
      <c r="AE4135">
        <v>683.73415130345438</v>
      </c>
    </row>
    <row r="4136" spans="1:31" x14ac:dyDescent="0.25">
      <c r="A4136">
        <v>2420775</v>
      </c>
      <c r="B4136">
        <v>1</v>
      </c>
      <c r="C4136" t="s">
        <v>80</v>
      </c>
      <c r="D4136" t="s">
        <v>93</v>
      </c>
      <c r="E4136" t="s">
        <v>146</v>
      </c>
      <c r="F4136" t="s">
        <v>12064</v>
      </c>
      <c r="G4136" t="s">
        <v>168</v>
      </c>
      <c r="H4136" t="s">
        <v>149</v>
      </c>
      <c r="I4136" t="s">
        <v>136</v>
      </c>
      <c r="J4136" t="s">
        <v>137</v>
      </c>
      <c r="K4136" t="s">
        <v>138</v>
      </c>
      <c r="L4136" t="s">
        <v>12065</v>
      </c>
      <c r="M4136" t="s">
        <v>12066</v>
      </c>
      <c r="N4136">
        <v>2.4649999999999999</v>
      </c>
      <c r="O4136">
        <v>0</v>
      </c>
      <c r="P4136">
        <v>5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3.0514318553940001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3.0514318553940001</v>
      </c>
    </row>
    <row r="4137" spans="1:31" x14ac:dyDescent="0.25">
      <c r="A4137">
        <v>2419942</v>
      </c>
      <c r="B4137">
        <v>1</v>
      </c>
      <c r="C4137" t="s">
        <v>80</v>
      </c>
      <c r="D4137" t="s">
        <v>95</v>
      </c>
      <c r="E4137" t="s">
        <v>132</v>
      </c>
      <c r="F4137" t="s">
        <v>522</v>
      </c>
      <c r="G4137" t="s">
        <v>249</v>
      </c>
      <c r="H4137" t="s">
        <v>135</v>
      </c>
      <c r="I4137" t="s">
        <v>136</v>
      </c>
      <c r="J4137" t="s">
        <v>137</v>
      </c>
      <c r="K4137" t="s">
        <v>138</v>
      </c>
      <c r="L4137" t="s">
        <v>12067</v>
      </c>
      <c r="M4137" t="s">
        <v>12068</v>
      </c>
      <c r="N4137">
        <v>5.5536111110000004</v>
      </c>
      <c r="O4137">
        <v>0</v>
      </c>
      <c r="P4137">
        <v>2420</v>
      </c>
      <c r="Q4137">
        <v>0</v>
      </c>
      <c r="R4137">
        <v>0</v>
      </c>
      <c r="S4137">
        <v>0</v>
      </c>
      <c r="T4137">
        <v>611</v>
      </c>
      <c r="U4137">
        <v>0</v>
      </c>
      <c r="V4137">
        <v>0</v>
      </c>
      <c r="W4137">
        <v>0</v>
      </c>
      <c r="X4137">
        <v>2425.4315300588773</v>
      </c>
      <c r="Y4137">
        <v>0</v>
      </c>
      <c r="Z4137">
        <v>0</v>
      </c>
      <c r="AA4137">
        <v>0</v>
      </c>
      <c r="AB4137">
        <v>1897.645978141871</v>
      </c>
      <c r="AC4137">
        <v>0</v>
      </c>
      <c r="AD4137">
        <v>0</v>
      </c>
      <c r="AE4137">
        <v>4323.0775082007485</v>
      </c>
    </row>
    <row r="4138" spans="1:31" x14ac:dyDescent="0.25">
      <c r="A4138">
        <v>2420420</v>
      </c>
      <c r="B4138">
        <v>1</v>
      </c>
      <c r="C4138" t="s">
        <v>81</v>
      </c>
      <c r="D4138" t="s">
        <v>127</v>
      </c>
      <c r="E4138" t="s">
        <v>241</v>
      </c>
      <c r="F4138" t="s">
        <v>8694</v>
      </c>
      <c r="G4138" t="s">
        <v>158</v>
      </c>
      <c r="H4138" t="s">
        <v>135</v>
      </c>
      <c r="I4138" t="s">
        <v>136</v>
      </c>
      <c r="J4138" t="s">
        <v>137</v>
      </c>
      <c r="K4138" t="s">
        <v>159</v>
      </c>
      <c r="L4138" t="s">
        <v>12069</v>
      </c>
      <c r="M4138" t="s">
        <v>12070</v>
      </c>
      <c r="N4138">
        <v>5.91</v>
      </c>
      <c r="O4138">
        <v>8</v>
      </c>
      <c r="P4138">
        <v>147</v>
      </c>
      <c r="Q4138">
        <v>203</v>
      </c>
      <c r="R4138">
        <v>209</v>
      </c>
      <c r="S4138">
        <v>13</v>
      </c>
      <c r="T4138">
        <v>28</v>
      </c>
      <c r="U4138">
        <v>0</v>
      </c>
      <c r="V4138">
        <v>0</v>
      </c>
      <c r="W4138">
        <v>13.543619440026005</v>
      </c>
      <c r="X4138">
        <v>140.98551137693306</v>
      </c>
      <c r="Y4138">
        <v>48.816855589148766</v>
      </c>
      <c r="Z4138">
        <v>258.51805221883529</v>
      </c>
      <c r="AA4138">
        <v>29.372296982504668</v>
      </c>
      <c r="AB4138">
        <v>138.92862969091829</v>
      </c>
      <c r="AC4138">
        <v>0</v>
      </c>
      <c r="AD4138">
        <v>0</v>
      </c>
      <c r="AE4138">
        <v>630.16496529836604</v>
      </c>
    </row>
    <row r="4139" spans="1:31" x14ac:dyDescent="0.25">
      <c r="A4139">
        <v>2420526</v>
      </c>
      <c r="B4139">
        <v>1</v>
      </c>
      <c r="C4139" t="s">
        <v>80</v>
      </c>
      <c r="D4139" t="s">
        <v>100</v>
      </c>
      <c r="E4139" t="s">
        <v>162</v>
      </c>
      <c r="F4139" t="s">
        <v>12071</v>
      </c>
      <c r="G4139" t="s">
        <v>164</v>
      </c>
      <c r="H4139" t="s">
        <v>149</v>
      </c>
      <c r="I4139" t="s">
        <v>136</v>
      </c>
      <c r="J4139" t="s">
        <v>137</v>
      </c>
      <c r="K4139" t="s">
        <v>138</v>
      </c>
      <c r="L4139" t="s">
        <v>12072</v>
      </c>
      <c r="M4139" t="s">
        <v>12073</v>
      </c>
      <c r="N4139">
        <v>4.6541666660000001</v>
      </c>
      <c r="O4139">
        <v>0</v>
      </c>
      <c r="P4139">
        <v>12</v>
      </c>
      <c r="Q4139">
        <v>0</v>
      </c>
      <c r="R4139">
        <v>7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7.555349772558376</v>
      </c>
      <c r="Y4139">
        <v>0</v>
      </c>
      <c r="Z4139">
        <v>19.861576464363001</v>
      </c>
      <c r="AA4139">
        <v>0</v>
      </c>
      <c r="AB4139">
        <v>0</v>
      </c>
      <c r="AC4139">
        <v>0</v>
      </c>
      <c r="AD4139">
        <v>0</v>
      </c>
      <c r="AE4139">
        <v>27.416926236921377</v>
      </c>
    </row>
    <row r="4140" spans="1:31" x14ac:dyDescent="0.25">
      <c r="A4140">
        <v>2420277</v>
      </c>
      <c r="B4140">
        <v>1</v>
      </c>
      <c r="C4140" t="s">
        <v>80</v>
      </c>
      <c r="D4140" t="s">
        <v>105</v>
      </c>
      <c r="E4140" t="s">
        <v>288</v>
      </c>
      <c r="F4140" t="s">
        <v>12074</v>
      </c>
      <c r="G4140" t="s">
        <v>164</v>
      </c>
      <c r="H4140" t="s">
        <v>149</v>
      </c>
      <c r="I4140" t="s">
        <v>136</v>
      </c>
      <c r="J4140" t="s">
        <v>137</v>
      </c>
      <c r="K4140" t="s">
        <v>138</v>
      </c>
      <c r="L4140" t="s">
        <v>12075</v>
      </c>
      <c r="M4140" t="s">
        <v>12076</v>
      </c>
      <c r="N4140">
        <v>2.2174999999999998</v>
      </c>
      <c r="O4140">
        <v>0</v>
      </c>
      <c r="P4140">
        <v>14</v>
      </c>
      <c r="Q4140">
        <v>0</v>
      </c>
      <c r="R4140">
        <v>0</v>
      </c>
      <c r="S4140">
        <v>0</v>
      </c>
      <c r="T4140">
        <v>16</v>
      </c>
      <c r="U4140">
        <v>0</v>
      </c>
      <c r="V4140">
        <v>0</v>
      </c>
      <c r="W4140">
        <v>0</v>
      </c>
      <c r="X4140">
        <v>5.795039300262026</v>
      </c>
      <c r="Y4140">
        <v>0</v>
      </c>
      <c r="Z4140">
        <v>0</v>
      </c>
      <c r="AA4140">
        <v>0</v>
      </c>
      <c r="AB4140">
        <v>11.517944996271403</v>
      </c>
      <c r="AC4140">
        <v>0</v>
      </c>
      <c r="AD4140">
        <v>0</v>
      </c>
      <c r="AE4140">
        <v>17.312984296533429</v>
      </c>
    </row>
    <row r="4141" spans="1:31" x14ac:dyDescent="0.25">
      <c r="A4141">
        <v>2420412</v>
      </c>
      <c r="B4141">
        <v>1</v>
      </c>
      <c r="C4141" t="s">
        <v>80</v>
      </c>
      <c r="D4141" t="s">
        <v>86</v>
      </c>
      <c r="E4141" t="s">
        <v>152</v>
      </c>
      <c r="F4141" t="s">
        <v>12077</v>
      </c>
      <c r="G4141" t="s">
        <v>154</v>
      </c>
      <c r="H4141" t="s">
        <v>149</v>
      </c>
      <c r="I4141" t="s">
        <v>136</v>
      </c>
      <c r="J4141" t="s">
        <v>137</v>
      </c>
      <c r="K4141" t="s">
        <v>138</v>
      </c>
      <c r="L4141" t="s">
        <v>12078</v>
      </c>
      <c r="M4141" t="s">
        <v>12079</v>
      </c>
      <c r="N4141">
        <v>0.46416666600000001</v>
      </c>
      <c r="O4141">
        <v>0</v>
      </c>
      <c r="P4141">
        <v>148</v>
      </c>
      <c r="Q4141">
        <v>0</v>
      </c>
      <c r="R4141">
        <v>22</v>
      </c>
      <c r="S4141">
        <v>0</v>
      </c>
      <c r="T4141">
        <v>16</v>
      </c>
      <c r="U4141">
        <v>0</v>
      </c>
      <c r="V4141">
        <v>0</v>
      </c>
      <c r="W4141">
        <v>0</v>
      </c>
      <c r="X4141">
        <v>38.514329641335529</v>
      </c>
      <c r="Y4141">
        <v>0</v>
      </c>
      <c r="Z4141">
        <v>1.7608549524632446</v>
      </c>
      <c r="AA4141">
        <v>0</v>
      </c>
      <c r="AB4141">
        <v>7.8715806396510413</v>
      </c>
      <c r="AC4141">
        <v>0</v>
      </c>
      <c r="AD4141">
        <v>0</v>
      </c>
      <c r="AE4141">
        <v>48.14676523344982</v>
      </c>
    </row>
    <row r="4142" spans="1:31" x14ac:dyDescent="0.25">
      <c r="A4142">
        <v>2420907</v>
      </c>
      <c r="B4142">
        <v>1</v>
      </c>
      <c r="C4142" t="s">
        <v>80</v>
      </c>
      <c r="D4142" t="s">
        <v>85</v>
      </c>
      <c r="E4142" t="s">
        <v>132</v>
      </c>
      <c r="F4142" t="s">
        <v>12080</v>
      </c>
      <c r="G4142" t="s">
        <v>143</v>
      </c>
      <c r="H4142" t="s">
        <v>135</v>
      </c>
      <c r="I4142" t="s">
        <v>136</v>
      </c>
      <c r="J4142" t="s">
        <v>137</v>
      </c>
      <c r="K4142" t="s">
        <v>138</v>
      </c>
      <c r="L4142" t="s">
        <v>12081</v>
      </c>
      <c r="M4142" t="s">
        <v>12082</v>
      </c>
      <c r="N4142">
        <v>0.47361111099999997</v>
      </c>
      <c r="O4142">
        <v>0</v>
      </c>
      <c r="P4142">
        <v>1467</v>
      </c>
      <c r="Q4142">
        <v>0</v>
      </c>
      <c r="R4142">
        <v>0</v>
      </c>
      <c r="S4142">
        <v>0</v>
      </c>
      <c r="T4142">
        <v>164</v>
      </c>
      <c r="U4142">
        <v>0</v>
      </c>
      <c r="V4142">
        <v>0</v>
      </c>
      <c r="W4142">
        <v>0</v>
      </c>
      <c r="X4142">
        <v>182.17576860163805</v>
      </c>
      <c r="Y4142">
        <v>0</v>
      </c>
      <c r="Z4142">
        <v>0</v>
      </c>
      <c r="AA4142">
        <v>0</v>
      </c>
      <c r="AB4142">
        <v>102.14111856380435</v>
      </c>
      <c r="AC4142">
        <v>0</v>
      </c>
      <c r="AD4142">
        <v>0</v>
      </c>
      <c r="AE4142">
        <v>284.31688716544238</v>
      </c>
    </row>
    <row r="4143" spans="1:31" x14ac:dyDescent="0.25">
      <c r="A4143">
        <v>2420243</v>
      </c>
      <c r="B4143">
        <v>1</v>
      </c>
      <c r="C4143" t="s">
        <v>81</v>
      </c>
      <c r="D4143" t="s">
        <v>127</v>
      </c>
      <c r="E4143" t="s">
        <v>132</v>
      </c>
      <c r="F4143" t="s">
        <v>12083</v>
      </c>
      <c r="G4143" t="s">
        <v>143</v>
      </c>
      <c r="H4143" t="s">
        <v>135</v>
      </c>
      <c r="I4143" t="s">
        <v>136</v>
      </c>
      <c r="J4143" t="s">
        <v>137</v>
      </c>
      <c r="K4143" t="s">
        <v>138</v>
      </c>
      <c r="L4143" t="s">
        <v>12084</v>
      </c>
      <c r="M4143" t="s">
        <v>12085</v>
      </c>
      <c r="N4143">
        <v>0.61861111099999999</v>
      </c>
      <c r="O4143">
        <v>0</v>
      </c>
      <c r="P4143">
        <v>902</v>
      </c>
      <c r="Q4143">
        <v>11</v>
      </c>
      <c r="R4143">
        <v>26</v>
      </c>
      <c r="S4143">
        <v>2</v>
      </c>
      <c r="T4143">
        <v>107</v>
      </c>
      <c r="U4143">
        <v>0</v>
      </c>
      <c r="V4143">
        <v>1</v>
      </c>
      <c r="W4143">
        <v>0</v>
      </c>
      <c r="X4143">
        <v>128.46983584201371</v>
      </c>
      <c r="Y4143">
        <v>0.3948143042686667</v>
      </c>
      <c r="Z4143">
        <v>1.3812016348087504</v>
      </c>
      <c r="AA4143">
        <v>4.220011948268434</v>
      </c>
      <c r="AB4143">
        <v>37.567407462198481</v>
      </c>
      <c r="AC4143">
        <v>0</v>
      </c>
      <c r="AD4143">
        <v>11.997560082018001</v>
      </c>
      <c r="AE4143">
        <v>184.03083127357601</v>
      </c>
    </row>
    <row r="4144" spans="1:31" x14ac:dyDescent="0.25">
      <c r="A4144">
        <v>2420343</v>
      </c>
      <c r="B4144">
        <v>1</v>
      </c>
      <c r="C4144" t="s">
        <v>80</v>
      </c>
      <c r="D4144" t="s">
        <v>94</v>
      </c>
      <c r="E4144" t="s">
        <v>174</v>
      </c>
      <c r="F4144" t="s">
        <v>12086</v>
      </c>
      <c r="G4144" t="s">
        <v>143</v>
      </c>
      <c r="H4144" t="s">
        <v>135</v>
      </c>
      <c r="I4144" t="s">
        <v>136</v>
      </c>
      <c r="J4144" t="s">
        <v>137</v>
      </c>
      <c r="K4144" t="s">
        <v>138</v>
      </c>
      <c r="L4144" t="s">
        <v>12087</v>
      </c>
      <c r="M4144" t="s">
        <v>12088</v>
      </c>
      <c r="N4144">
        <v>7.4999999999999997E-2</v>
      </c>
      <c r="O4144">
        <v>2</v>
      </c>
      <c r="P4144">
        <v>2256</v>
      </c>
      <c r="Q4144">
        <v>46</v>
      </c>
      <c r="R4144">
        <v>285</v>
      </c>
      <c r="S4144">
        <v>39</v>
      </c>
      <c r="T4144">
        <v>298</v>
      </c>
      <c r="U4144">
        <v>15</v>
      </c>
      <c r="V4144">
        <v>0</v>
      </c>
      <c r="W4144">
        <v>0.25282156890600005</v>
      </c>
      <c r="X4144">
        <v>33.726323359419744</v>
      </c>
      <c r="Y4144">
        <v>1.4820393810599999</v>
      </c>
      <c r="Z4144">
        <v>2.6527139773559991</v>
      </c>
      <c r="AA4144">
        <v>18.281760154715247</v>
      </c>
      <c r="AB4144">
        <v>14.434871291243276</v>
      </c>
      <c r="AC4144">
        <v>239.22463082409672</v>
      </c>
      <c r="AD4144">
        <v>0</v>
      </c>
      <c r="AE4144">
        <v>310.05516055679698</v>
      </c>
    </row>
    <row r="4145" spans="1:31" x14ac:dyDescent="0.25">
      <c r="A4145">
        <v>2420884</v>
      </c>
      <c r="B4145">
        <v>1</v>
      </c>
      <c r="C4145" t="s">
        <v>80</v>
      </c>
      <c r="D4145" t="s">
        <v>92</v>
      </c>
      <c r="E4145" t="s">
        <v>288</v>
      </c>
      <c r="F4145" t="s">
        <v>12089</v>
      </c>
      <c r="G4145" t="s">
        <v>164</v>
      </c>
      <c r="H4145" t="s">
        <v>149</v>
      </c>
      <c r="I4145" t="s">
        <v>136</v>
      </c>
      <c r="J4145" t="s">
        <v>137</v>
      </c>
      <c r="K4145" t="s">
        <v>138</v>
      </c>
      <c r="L4145" t="s">
        <v>12090</v>
      </c>
      <c r="M4145" t="s">
        <v>12091</v>
      </c>
      <c r="N4145">
        <v>1.9741666659999999</v>
      </c>
      <c r="O4145">
        <v>0</v>
      </c>
      <c r="P4145">
        <v>262</v>
      </c>
      <c r="Q4145">
        <v>0</v>
      </c>
      <c r="R4145">
        <v>5</v>
      </c>
      <c r="S4145">
        <v>0</v>
      </c>
      <c r="T4145">
        <v>20</v>
      </c>
      <c r="U4145">
        <v>0</v>
      </c>
      <c r="V4145">
        <v>0</v>
      </c>
      <c r="W4145">
        <v>0</v>
      </c>
      <c r="X4145">
        <v>133.55219039622168</v>
      </c>
      <c r="Y4145">
        <v>0</v>
      </c>
      <c r="Z4145">
        <v>0.11697089038687501</v>
      </c>
      <c r="AA4145">
        <v>0</v>
      </c>
      <c r="AB4145">
        <v>35.76577083760418</v>
      </c>
      <c r="AC4145">
        <v>0</v>
      </c>
      <c r="AD4145">
        <v>0</v>
      </c>
      <c r="AE4145">
        <v>169.43493212421274</v>
      </c>
    </row>
    <row r="4146" spans="1:31" x14ac:dyDescent="0.25">
      <c r="A4146">
        <v>2421030</v>
      </c>
      <c r="B4146">
        <v>1</v>
      </c>
      <c r="C4146" t="s">
        <v>80</v>
      </c>
      <c r="D4146" t="s">
        <v>83</v>
      </c>
      <c r="E4146" t="s">
        <v>241</v>
      </c>
      <c r="F4146" t="s">
        <v>12092</v>
      </c>
      <c r="G4146" t="s">
        <v>7895</v>
      </c>
      <c r="H4146" t="s">
        <v>3075</v>
      </c>
      <c r="I4146" t="s">
        <v>136</v>
      </c>
      <c r="J4146" t="s">
        <v>137</v>
      </c>
      <c r="K4146" t="s">
        <v>138</v>
      </c>
      <c r="L4146" t="s">
        <v>12093</v>
      </c>
      <c r="M4146" t="s">
        <v>12094</v>
      </c>
      <c r="N4146">
        <v>0.41722222199999998</v>
      </c>
      <c r="O4146">
        <v>0</v>
      </c>
      <c r="P4146">
        <v>15428</v>
      </c>
      <c r="Q4146">
        <v>0</v>
      </c>
      <c r="R4146">
        <v>2</v>
      </c>
      <c r="S4146">
        <v>21</v>
      </c>
      <c r="T4146">
        <v>3280</v>
      </c>
      <c r="U4146">
        <v>5</v>
      </c>
      <c r="V4146">
        <v>20</v>
      </c>
      <c r="W4146">
        <v>0</v>
      </c>
      <c r="X4146">
        <v>1690.4297823683751</v>
      </c>
      <c r="Y4146">
        <v>0</v>
      </c>
      <c r="Z4146">
        <v>7.2140141777333341E-2</v>
      </c>
      <c r="AA4146">
        <v>1278.8108982307633</v>
      </c>
      <c r="AB4146">
        <v>900.17293670304389</v>
      </c>
      <c r="AC4146">
        <v>60.467658062965064</v>
      </c>
      <c r="AD4146">
        <v>71.115332499019459</v>
      </c>
      <c r="AE4146">
        <v>4001.0687480059441</v>
      </c>
    </row>
    <row r="4147" spans="1:31" x14ac:dyDescent="0.25">
      <c r="A4147">
        <v>2420535</v>
      </c>
      <c r="B4147">
        <v>1</v>
      </c>
      <c r="C4147" t="s">
        <v>80</v>
      </c>
      <c r="D4147" t="s">
        <v>108</v>
      </c>
      <c r="E4147" t="s">
        <v>146</v>
      </c>
      <c r="F4147" t="s">
        <v>12095</v>
      </c>
      <c r="G4147" t="s">
        <v>148</v>
      </c>
      <c r="H4147" t="s">
        <v>149</v>
      </c>
      <c r="I4147" t="s">
        <v>136</v>
      </c>
      <c r="J4147" t="s">
        <v>137</v>
      </c>
      <c r="K4147" t="s">
        <v>138</v>
      </c>
      <c r="L4147" t="s">
        <v>12096</v>
      </c>
      <c r="M4147" t="s">
        <v>12097</v>
      </c>
      <c r="N4147">
        <v>3.6744444440000001</v>
      </c>
      <c r="O4147">
        <v>0</v>
      </c>
      <c r="P4147">
        <v>2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0.40319250708000004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0.40319250708000004</v>
      </c>
    </row>
    <row r="4148" spans="1:31" x14ac:dyDescent="0.25">
      <c r="A4148">
        <v>2420512</v>
      </c>
      <c r="B4148">
        <v>1</v>
      </c>
      <c r="C4148" t="s">
        <v>80</v>
      </c>
      <c r="D4148" t="s">
        <v>91</v>
      </c>
      <c r="E4148" t="s">
        <v>146</v>
      </c>
      <c r="F4148" t="s">
        <v>12098</v>
      </c>
      <c r="G4148" t="s">
        <v>199</v>
      </c>
      <c r="H4148" t="s">
        <v>149</v>
      </c>
      <c r="I4148" t="s">
        <v>136</v>
      </c>
      <c r="J4148" t="s">
        <v>137</v>
      </c>
      <c r="K4148" t="s">
        <v>138</v>
      </c>
      <c r="L4148" t="s">
        <v>12099</v>
      </c>
      <c r="M4148" t="s">
        <v>12100</v>
      </c>
      <c r="N4148">
        <v>0.73083333299999997</v>
      </c>
      <c r="O4148">
        <v>0</v>
      </c>
      <c r="P4148">
        <v>5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0.88136802654659985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0.88136802654659985</v>
      </c>
    </row>
    <row r="4149" spans="1:31" x14ac:dyDescent="0.25">
      <c r="A4149">
        <v>2420389</v>
      </c>
      <c r="B4149">
        <v>1</v>
      </c>
      <c r="C4149" t="s">
        <v>81</v>
      </c>
      <c r="D4149" t="s">
        <v>128</v>
      </c>
      <c r="E4149" t="s">
        <v>146</v>
      </c>
      <c r="F4149" t="s">
        <v>12101</v>
      </c>
      <c r="G4149" t="s">
        <v>199</v>
      </c>
      <c r="H4149" t="s">
        <v>149</v>
      </c>
      <c r="I4149" t="s">
        <v>136</v>
      </c>
      <c r="J4149" t="s">
        <v>137</v>
      </c>
      <c r="K4149" t="s">
        <v>138</v>
      </c>
      <c r="L4149" t="s">
        <v>12102</v>
      </c>
      <c r="M4149" t="s">
        <v>12103</v>
      </c>
      <c r="N4149">
        <v>9.4986111110000007</v>
      </c>
      <c r="O4149">
        <v>0</v>
      </c>
      <c r="P4149">
        <v>12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24.028755401510399</v>
      </c>
      <c r="Y4149">
        <v>0</v>
      </c>
      <c r="Z4149">
        <v>0</v>
      </c>
      <c r="AA4149">
        <v>0</v>
      </c>
      <c r="AB4149">
        <v>14.389470025859339</v>
      </c>
      <c r="AC4149">
        <v>0</v>
      </c>
      <c r="AD4149">
        <v>0</v>
      </c>
      <c r="AE4149">
        <v>38.418225427369734</v>
      </c>
    </row>
    <row r="4150" spans="1:31" x14ac:dyDescent="0.25">
      <c r="A4150">
        <v>2420157</v>
      </c>
      <c r="B4150">
        <v>1</v>
      </c>
      <c r="C4150" t="s">
        <v>80</v>
      </c>
      <c r="D4150" t="s">
        <v>103</v>
      </c>
      <c r="E4150" t="s">
        <v>152</v>
      </c>
      <c r="F4150" t="s">
        <v>10504</v>
      </c>
      <c r="G4150" t="s">
        <v>176</v>
      </c>
      <c r="H4150" t="s">
        <v>149</v>
      </c>
      <c r="I4150" t="s">
        <v>136</v>
      </c>
      <c r="J4150" t="s">
        <v>137</v>
      </c>
      <c r="K4150" t="s">
        <v>159</v>
      </c>
      <c r="L4150" t="s">
        <v>12104</v>
      </c>
      <c r="M4150" t="s">
        <v>12105</v>
      </c>
      <c r="N4150">
        <v>8.3333333330000006</v>
      </c>
      <c r="O4150">
        <v>0</v>
      </c>
      <c r="P4150">
        <v>372</v>
      </c>
      <c r="Q4150">
        <v>0</v>
      </c>
      <c r="R4150">
        <v>0</v>
      </c>
      <c r="S4150">
        <v>0</v>
      </c>
      <c r="T4150">
        <v>34</v>
      </c>
      <c r="U4150">
        <v>0</v>
      </c>
      <c r="V4150">
        <v>0</v>
      </c>
      <c r="W4150">
        <v>0</v>
      </c>
      <c r="X4150">
        <v>571.64868227551415</v>
      </c>
      <c r="Y4150">
        <v>0</v>
      </c>
      <c r="Z4150">
        <v>0</v>
      </c>
      <c r="AA4150">
        <v>0</v>
      </c>
      <c r="AB4150">
        <v>262.17577558354657</v>
      </c>
      <c r="AC4150">
        <v>0</v>
      </c>
      <c r="AD4150">
        <v>0</v>
      </c>
      <c r="AE4150">
        <v>833.82445785906066</v>
      </c>
    </row>
    <row r="4151" spans="1:31" x14ac:dyDescent="0.25">
      <c r="A4151">
        <v>2420406</v>
      </c>
      <c r="B4151">
        <v>1</v>
      </c>
      <c r="C4151" t="s">
        <v>80</v>
      </c>
      <c r="D4151" t="s">
        <v>95</v>
      </c>
      <c r="E4151" t="s">
        <v>174</v>
      </c>
      <c r="F4151" t="s">
        <v>1509</v>
      </c>
      <c r="G4151" t="s">
        <v>158</v>
      </c>
      <c r="H4151" t="s">
        <v>135</v>
      </c>
      <c r="I4151" t="s">
        <v>136</v>
      </c>
      <c r="J4151" t="s">
        <v>137</v>
      </c>
      <c r="K4151" t="s">
        <v>159</v>
      </c>
      <c r="L4151" t="s">
        <v>12106</v>
      </c>
      <c r="M4151" t="s">
        <v>12107</v>
      </c>
      <c r="N4151">
        <v>3.5977777770000001</v>
      </c>
      <c r="O4151">
        <v>0</v>
      </c>
      <c r="P4151">
        <v>99</v>
      </c>
      <c r="Q4151">
        <v>0</v>
      </c>
      <c r="R4151">
        <v>0</v>
      </c>
      <c r="S4151">
        <v>7</v>
      </c>
      <c r="T4151">
        <v>9</v>
      </c>
      <c r="U4151">
        <v>3</v>
      </c>
      <c r="V4151">
        <v>0</v>
      </c>
      <c r="W4151">
        <v>0</v>
      </c>
      <c r="X4151">
        <v>99.129427964495875</v>
      </c>
      <c r="Y4151">
        <v>0</v>
      </c>
      <c r="Z4151">
        <v>0</v>
      </c>
      <c r="AA4151">
        <v>311.94235555343323</v>
      </c>
      <c r="AB4151">
        <v>30.605625001565777</v>
      </c>
      <c r="AC4151">
        <v>1641.1761460593757</v>
      </c>
      <c r="AD4151">
        <v>0</v>
      </c>
      <c r="AE4151">
        <v>2082.8535545788704</v>
      </c>
    </row>
    <row r="4152" spans="1:31" x14ac:dyDescent="0.25">
      <c r="A4152">
        <v>2420051</v>
      </c>
      <c r="B4152">
        <v>1</v>
      </c>
      <c r="C4152" t="s">
        <v>80</v>
      </c>
      <c r="D4152" t="s">
        <v>82</v>
      </c>
      <c r="E4152" t="s">
        <v>288</v>
      </c>
      <c r="F4152" t="s">
        <v>12108</v>
      </c>
      <c r="G4152" t="s">
        <v>2349</v>
      </c>
      <c r="H4152" t="s">
        <v>149</v>
      </c>
      <c r="I4152" t="s">
        <v>136</v>
      </c>
      <c r="J4152" t="s">
        <v>137</v>
      </c>
      <c r="K4152" t="s">
        <v>138</v>
      </c>
      <c r="L4152" t="s">
        <v>12109</v>
      </c>
      <c r="M4152" t="s">
        <v>12110</v>
      </c>
      <c r="N4152">
        <v>2.6524999999999999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85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84.904960073036904</v>
      </c>
      <c r="AC4152">
        <v>0</v>
      </c>
      <c r="AD4152">
        <v>0</v>
      </c>
      <c r="AE4152">
        <v>84.904960073036904</v>
      </c>
    </row>
    <row r="4153" spans="1:31" x14ac:dyDescent="0.25">
      <c r="A4153">
        <v>2420990</v>
      </c>
      <c r="B4153">
        <v>1</v>
      </c>
      <c r="C4153" t="s">
        <v>80</v>
      </c>
      <c r="D4153" t="s">
        <v>107</v>
      </c>
      <c r="E4153" t="s">
        <v>288</v>
      </c>
      <c r="F4153" t="s">
        <v>12111</v>
      </c>
      <c r="G4153" t="s">
        <v>164</v>
      </c>
      <c r="H4153" t="s">
        <v>149</v>
      </c>
      <c r="I4153" t="s">
        <v>136</v>
      </c>
      <c r="J4153" t="s">
        <v>137</v>
      </c>
      <c r="K4153" t="s">
        <v>138</v>
      </c>
      <c r="L4153" t="s">
        <v>12112</v>
      </c>
      <c r="M4153" t="s">
        <v>12113</v>
      </c>
      <c r="N4153">
        <v>1.2747222220000001</v>
      </c>
      <c r="O4153">
        <v>0</v>
      </c>
      <c r="P4153">
        <v>11</v>
      </c>
      <c r="Q4153">
        <v>0</v>
      </c>
      <c r="R4153">
        <v>0</v>
      </c>
      <c r="S4153">
        <v>0</v>
      </c>
      <c r="T4153">
        <v>3</v>
      </c>
      <c r="U4153">
        <v>0</v>
      </c>
      <c r="V4153">
        <v>0</v>
      </c>
      <c r="W4153">
        <v>0</v>
      </c>
      <c r="X4153">
        <v>2.8130651955899997</v>
      </c>
      <c r="Y4153">
        <v>0</v>
      </c>
      <c r="Z4153">
        <v>0</v>
      </c>
      <c r="AA4153">
        <v>0</v>
      </c>
      <c r="AB4153">
        <v>3.1359488818346</v>
      </c>
      <c r="AC4153">
        <v>0</v>
      </c>
      <c r="AD4153">
        <v>0</v>
      </c>
      <c r="AE4153">
        <v>5.9490140774246001</v>
      </c>
    </row>
    <row r="4154" spans="1:31" x14ac:dyDescent="0.25">
      <c r="A4154">
        <v>2419905</v>
      </c>
      <c r="B4154">
        <v>1</v>
      </c>
      <c r="C4154" t="s">
        <v>81</v>
      </c>
      <c r="D4154" t="s">
        <v>127</v>
      </c>
      <c r="E4154" t="s">
        <v>132</v>
      </c>
      <c r="F4154" t="s">
        <v>12114</v>
      </c>
      <c r="G4154" t="s">
        <v>215</v>
      </c>
      <c r="H4154" t="s">
        <v>135</v>
      </c>
      <c r="I4154" t="s">
        <v>136</v>
      </c>
      <c r="J4154" t="s">
        <v>137</v>
      </c>
      <c r="K4154" t="s">
        <v>138</v>
      </c>
      <c r="L4154" t="s">
        <v>12115</v>
      </c>
      <c r="M4154" t="s">
        <v>12116</v>
      </c>
      <c r="N4154">
        <v>1.401944444</v>
      </c>
      <c r="O4154">
        <v>0</v>
      </c>
      <c r="P4154">
        <v>0</v>
      </c>
      <c r="Q4154">
        <v>9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0.48022877364293609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0.48022877364293609</v>
      </c>
    </row>
    <row r="4155" spans="1:31" x14ac:dyDescent="0.25">
      <c r="A4155">
        <v>2420890</v>
      </c>
      <c r="B4155">
        <v>1</v>
      </c>
      <c r="C4155" t="s">
        <v>80</v>
      </c>
      <c r="D4155" t="s">
        <v>105</v>
      </c>
      <c r="E4155" t="s">
        <v>162</v>
      </c>
      <c r="F4155" t="s">
        <v>12117</v>
      </c>
      <c r="G4155" t="s">
        <v>164</v>
      </c>
      <c r="H4155" t="s">
        <v>149</v>
      </c>
      <c r="I4155" t="s">
        <v>136</v>
      </c>
      <c r="J4155" t="s">
        <v>137</v>
      </c>
      <c r="K4155" t="s">
        <v>138</v>
      </c>
      <c r="L4155" t="s">
        <v>12118</v>
      </c>
      <c r="M4155" t="s">
        <v>12119</v>
      </c>
      <c r="N4155">
        <v>4.5227777769999999</v>
      </c>
      <c r="O4155">
        <v>0</v>
      </c>
      <c r="P4155">
        <v>183</v>
      </c>
      <c r="Q4155">
        <v>0</v>
      </c>
      <c r="R4155">
        <v>7</v>
      </c>
      <c r="S4155">
        <v>0</v>
      </c>
      <c r="T4155">
        <v>39</v>
      </c>
      <c r="U4155">
        <v>0</v>
      </c>
      <c r="V4155">
        <v>0</v>
      </c>
      <c r="W4155">
        <v>0</v>
      </c>
      <c r="X4155">
        <v>196.10169410123785</v>
      </c>
      <c r="Y4155">
        <v>0</v>
      </c>
      <c r="Z4155">
        <v>1.4434896794600001</v>
      </c>
      <c r="AA4155">
        <v>0</v>
      </c>
      <c r="AB4155">
        <v>113.80405647643637</v>
      </c>
      <c r="AC4155">
        <v>0</v>
      </c>
      <c r="AD4155">
        <v>0</v>
      </c>
      <c r="AE4155">
        <v>311.34924025713423</v>
      </c>
    </row>
    <row r="4156" spans="1:31" x14ac:dyDescent="0.25">
      <c r="A4156">
        <v>2420303</v>
      </c>
      <c r="B4156">
        <v>1</v>
      </c>
      <c r="C4156" t="s">
        <v>80</v>
      </c>
      <c r="D4156" t="s">
        <v>100</v>
      </c>
      <c r="E4156" t="s">
        <v>241</v>
      </c>
      <c r="F4156" t="s">
        <v>12120</v>
      </c>
      <c r="G4156" t="s">
        <v>143</v>
      </c>
      <c r="H4156" t="s">
        <v>135</v>
      </c>
      <c r="I4156" t="s">
        <v>278</v>
      </c>
      <c r="J4156" t="s">
        <v>137</v>
      </c>
      <c r="K4156" t="s">
        <v>138</v>
      </c>
      <c r="L4156" t="s">
        <v>12121</v>
      </c>
      <c r="M4156" t="s">
        <v>12122</v>
      </c>
      <c r="N4156">
        <v>4.8333332999999999E-2</v>
      </c>
      <c r="O4156">
        <v>16</v>
      </c>
      <c r="P4156">
        <v>5785</v>
      </c>
      <c r="Q4156">
        <v>316</v>
      </c>
      <c r="R4156">
        <v>1274</v>
      </c>
      <c r="S4156">
        <v>65</v>
      </c>
      <c r="T4156">
        <v>1016</v>
      </c>
      <c r="U4156">
        <v>2</v>
      </c>
      <c r="V4156">
        <v>1</v>
      </c>
      <c r="W4156">
        <v>1.0693036295963998</v>
      </c>
      <c r="X4156">
        <v>64.231189148979226</v>
      </c>
      <c r="Y4156">
        <v>17.561444785340544</v>
      </c>
      <c r="Z4156">
        <v>23.916438478839577</v>
      </c>
      <c r="AA4156">
        <v>11.895014172250599</v>
      </c>
      <c r="AB4156">
        <v>37.437250984692518</v>
      </c>
      <c r="AC4156">
        <v>16.316376372951201</v>
      </c>
      <c r="AD4156">
        <v>0.10750749137500001</v>
      </c>
      <c r="AE4156">
        <v>172.53452506402508</v>
      </c>
    </row>
    <row r="4157" spans="1:31" x14ac:dyDescent="0.25">
      <c r="A4157">
        <v>2420844</v>
      </c>
      <c r="B4157">
        <v>1</v>
      </c>
      <c r="C4157" t="s">
        <v>80</v>
      </c>
      <c r="D4157" t="s">
        <v>107</v>
      </c>
      <c r="E4157" t="s">
        <v>152</v>
      </c>
      <c r="F4157" t="s">
        <v>12123</v>
      </c>
      <c r="G4157" t="s">
        <v>403</v>
      </c>
      <c r="H4157" t="s">
        <v>149</v>
      </c>
      <c r="I4157" t="s">
        <v>136</v>
      </c>
      <c r="J4157" t="s">
        <v>137</v>
      </c>
      <c r="K4157" t="s">
        <v>138</v>
      </c>
      <c r="L4157" t="s">
        <v>12124</v>
      </c>
      <c r="M4157" t="s">
        <v>12125</v>
      </c>
      <c r="N4157">
        <v>0.99055555500000003</v>
      </c>
      <c r="O4157">
        <v>0</v>
      </c>
      <c r="P4157">
        <v>58</v>
      </c>
      <c r="Q4157">
        <v>0</v>
      </c>
      <c r="R4157">
        <v>0</v>
      </c>
      <c r="S4157">
        <v>0</v>
      </c>
      <c r="T4157">
        <v>8</v>
      </c>
      <c r="U4157">
        <v>0</v>
      </c>
      <c r="V4157">
        <v>0</v>
      </c>
      <c r="W4157">
        <v>0</v>
      </c>
      <c r="X4157">
        <v>10.92013582935847</v>
      </c>
      <c r="Y4157">
        <v>0</v>
      </c>
      <c r="Z4157">
        <v>0</v>
      </c>
      <c r="AA4157">
        <v>0</v>
      </c>
      <c r="AB4157">
        <v>11.494342043678033</v>
      </c>
      <c r="AC4157">
        <v>0</v>
      </c>
      <c r="AD4157">
        <v>0</v>
      </c>
      <c r="AE4157">
        <v>22.414477873036503</v>
      </c>
    </row>
    <row r="4158" spans="1:31" x14ac:dyDescent="0.25">
      <c r="A4158">
        <v>2420993</v>
      </c>
      <c r="B4158">
        <v>1</v>
      </c>
      <c r="C4158" t="s">
        <v>80</v>
      </c>
      <c r="D4158" t="s">
        <v>95</v>
      </c>
      <c r="E4158" t="s">
        <v>146</v>
      </c>
      <c r="F4158" t="s">
        <v>12126</v>
      </c>
      <c r="G4158" t="s">
        <v>282</v>
      </c>
      <c r="H4158" t="s">
        <v>149</v>
      </c>
      <c r="I4158" t="s">
        <v>136</v>
      </c>
      <c r="J4158" t="s">
        <v>137</v>
      </c>
      <c r="K4158" t="s">
        <v>138</v>
      </c>
      <c r="L4158" t="s">
        <v>12127</v>
      </c>
      <c r="M4158" t="s">
        <v>12128</v>
      </c>
      <c r="N4158">
        <v>1.2355555549999999</v>
      </c>
      <c r="O4158">
        <v>0</v>
      </c>
      <c r="P4158">
        <v>13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2.8052607097559994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2.8052607097559994</v>
      </c>
    </row>
    <row r="4159" spans="1:31" x14ac:dyDescent="0.25">
      <c r="A4159">
        <v>2419974</v>
      </c>
      <c r="B4159">
        <v>1</v>
      </c>
      <c r="C4159" t="s">
        <v>81</v>
      </c>
      <c r="D4159" t="s">
        <v>120</v>
      </c>
      <c r="E4159" t="s">
        <v>146</v>
      </c>
      <c r="F4159" t="s">
        <v>10550</v>
      </c>
      <c r="G4159" t="s">
        <v>282</v>
      </c>
      <c r="H4159" t="s">
        <v>149</v>
      </c>
      <c r="I4159" t="s">
        <v>136</v>
      </c>
      <c r="J4159" t="s">
        <v>137</v>
      </c>
      <c r="K4159" t="s">
        <v>138</v>
      </c>
      <c r="L4159" t="s">
        <v>12129</v>
      </c>
      <c r="M4159" t="s">
        <v>12130</v>
      </c>
      <c r="N4159">
        <v>7.4175000000000004</v>
      </c>
      <c r="O4159">
        <v>0</v>
      </c>
      <c r="P4159">
        <v>13</v>
      </c>
      <c r="Q4159">
        <v>0</v>
      </c>
      <c r="R4159">
        <v>0</v>
      </c>
      <c r="S4159">
        <v>0</v>
      </c>
      <c r="T4159">
        <v>1</v>
      </c>
      <c r="U4159">
        <v>0</v>
      </c>
      <c r="V4159">
        <v>0</v>
      </c>
      <c r="W4159">
        <v>0</v>
      </c>
      <c r="X4159">
        <v>17.828010217714116</v>
      </c>
      <c r="Y4159">
        <v>0</v>
      </c>
      <c r="Z4159">
        <v>0</v>
      </c>
      <c r="AA4159">
        <v>0</v>
      </c>
      <c r="AB4159">
        <v>60.184525737187492</v>
      </c>
      <c r="AC4159">
        <v>0</v>
      </c>
      <c r="AD4159">
        <v>0</v>
      </c>
      <c r="AE4159">
        <v>78.012535954901608</v>
      </c>
    </row>
    <row r="4160" spans="1:31" x14ac:dyDescent="0.25">
      <c r="A4160">
        <v>2420970</v>
      </c>
      <c r="B4160">
        <v>1</v>
      </c>
      <c r="C4160" t="s">
        <v>80</v>
      </c>
      <c r="D4160" t="s">
        <v>90</v>
      </c>
      <c r="E4160" t="s">
        <v>146</v>
      </c>
      <c r="F4160" t="s">
        <v>12131</v>
      </c>
      <c r="G4160" t="s">
        <v>199</v>
      </c>
      <c r="H4160" t="s">
        <v>149</v>
      </c>
      <c r="I4160" t="s">
        <v>136</v>
      </c>
      <c r="J4160" t="s">
        <v>137</v>
      </c>
      <c r="K4160" t="s">
        <v>138</v>
      </c>
      <c r="L4160" t="s">
        <v>12132</v>
      </c>
      <c r="M4160" t="s">
        <v>12133</v>
      </c>
      <c r="N4160">
        <v>8.1044444440000003</v>
      </c>
      <c r="O4160">
        <v>0</v>
      </c>
      <c r="P4160">
        <v>4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7.1448355459174993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7.1448355459174993</v>
      </c>
    </row>
    <row r="4161" spans="1:31" x14ac:dyDescent="0.25">
      <c r="A4161">
        <v>2420615</v>
      </c>
      <c r="B4161">
        <v>1</v>
      </c>
      <c r="C4161" t="s">
        <v>80</v>
      </c>
      <c r="D4161" t="s">
        <v>97</v>
      </c>
      <c r="E4161" t="s">
        <v>132</v>
      </c>
      <c r="F4161" t="s">
        <v>12134</v>
      </c>
      <c r="G4161" t="s">
        <v>215</v>
      </c>
      <c r="H4161" t="s">
        <v>135</v>
      </c>
      <c r="I4161" t="s">
        <v>136</v>
      </c>
      <c r="J4161" t="s">
        <v>137</v>
      </c>
      <c r="K4161" t="s">
        <v>138</v>
      </c>
      <c r="L4161" t="s">
        <v>11839</v>
      </c>
      <c r="M4161" t="s">
        <v>12135</v>
      </c>
      <c r="N4161">
        <v>2.2250000000000001</v>
      </c>
      <c r="O4161">
        <v>0</v>
      </c>
      <c r="P4161">
        <v>0</v>
      </c>
      <c r="Q4161">
        <v>6</v>
      </c>
      <c r="R4161">
        <v>0</v>
      </c>
      <c r="S4161">
        <v>7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4.1352440167699998</v>
      </c>
      <c r="Z4161">
        <v>0</v>
      </c>
      <c r="AA4161">
        <v>81.833766946798519</v>
      </c>
      <c r="AB4161">
        <v>0</v>
      </c>
      <c r="AC4161">
        <v>0</v>
      </c>
      <c r="AD4161">
        <v>0</v>
      </c>
      <c r="AE4161">
        <v>85.969010963568522</v>
      </c>
    </row>
    <row r="4162" spans="1:31" x14ac:dyDescent="0.25">
      <c r="A4162">
        <v>2419951</v>
      </c>
      <c r="B4162">
        <v>1</v>
      </c>
      <c r="C4162" t="s">
        <v>80</v>
      </c>
      <c r="D4162" t="s">
        <v>99</v>
      </c>
      <c r="E4162" t="s">
        <v>174</v>
      </c>
      <c r="F4162" t="s">
        <v>12136</v>
      </c>
      <c r="G4162" t="s">
        <v>143</v>
      </c>
      <c r="H4162" t="s">
        <v>135</v>
      </c>
      <c r="I4162" t="s">
        <v>278</v>
      </c>
      <c r="J4162" t="s">
        <v>137</v>
      </c>
      <c r="K4162" t="s">
        <v>138</v>
      </c>
      <c r="L4162" t="s">
        <v>12137</v>
      </c>
      <c r="M4162" t="s">
        <v>12138</v>
      </c>
      <c r="N4162">
        <v>4.8055555E-2</v>
      </c>
      <c r="O4162">
        <v>5</v>
      </c>
      <c r="P4162">
        <v>1296</v>
      </c>
      <c r="Q4162">
        <v>0</v>
      </c>
      <c r="R4162">
        <v>24</v>
      </c>
      <c r="S4162">
        <v>2</v>
      </c>
      <c r="T4162">
        <v>173</v>
      </c>
      <c r="U4162">
        <v>0</v>
      </c>
      <c r="V4162">
        <v>2</v>
      </c>
      <c r="W4162">
        <v>1.3763910432213753</v>
      </c>
      <c r="X4162">
        <v>9.768881343575547</v>
      </c>
      <c r="Y4162">
        <v>0</v>
      </c>
      <c r="Z4162">
        <v>4.2752628721902781E-2</v>
      </c>
      <c r="AA4162">
        <v>5.7827717129933336E-2</v>
      </c>
      <c r="AB4162">
        <v>3.2612775842257098</v>
      </c>
      <c r="AC4162">
        <v>0</v>
      </c>
      <c r="AD4162">
        <v>3.9126405141033327E-2</v>
      </c>
      <c r="AE4162">
        <v>14.546256722015501</v>
      </c>
    </row>
    <row r="4163" spans="1:31" x14ac:dyDescent="0.25">
      <c r="A4163">
        <v>2420260</v>
      </c>
      <c r="B4163">
        <v>1</v>
      </c>
      <c r="C4163" t="s">
        <v>81</v>
      </c>
      <c r="D4163" t="s">
        <v>118</v>
      </c>
      <c r="E4163" t="s">
        <v>146</v>
      </c>
      <c r="F4163" t="s">
        <v>12139</v>
      </c>
      <c r="G4163" t="s">
        <v>148</v>
      </c>
      <c r="H4163" t="s">
        <v>149</v>
      </c>
      <c r="I4163" t="s">
        <v>136</v>
      </c>
      <c r="J4163" t="s">
        <v>137</v>
      </c>
      <c r="K4163" t="s">
        <v>138</v>
      </c>
      <c r="L4163" t="s">
        <v>12140</v>
      </c>
      <c r="M4163" t="s">
        <v>12141</v>
      </c>
      <c r="N4163">
        <v>1.2749999999999999</v>
      </c>
      <c r="O4163">
        <v>0</v>
      </c>
      <c r="P4163">
        <v>8</v>
      </c>
      <c r="Q4163">
        <v>0</v>
      </c>
      <c r="R4163">
        <v>0</v>
      </c>
      <c r="S4163">
        <v>0</v>
      </c>
      <c r="T4163">
        <v>3</v>
      </c>
      <c r="U4163">
        <v>0</v>
      </c>
      <c r="V4163">
        <v>0</v>
      </c>
      <c r="W4163">
        <v>0</v>
      </c>
      <c r="X4163">
        <v>2.5096464250200001</v>
      </c>
      <c r="Y4163">
        <v>0</v>
      </c>
      <c r="Z4163">
        <v>0</v>
      </c>
      <c r="AA4163">
        <v>0</v>
      </c>
      <c r="AB4163">
        <v>0.95139829602229997</v>
      </c>
      <c r="AC4163">
        <v>0</v>
      </c>
      <c r="AD4163">
        <v>0</v>
      </c>
      <c r="AE4163">
        <v>3.4610447210422999</v>
      </c>
    </row>
    <row r="4164" spans="1:31" x14ac:dyDescent="0.25">
      <c r="A4164">
        <v>2421133</v>
      </c>
      <c r="B4164">
        <v>1</v>
      </c>
      <c r="C4164" t="s">
        <v>80</v>
      </c>
      <c r="D4164" t="s">
        <v>90</v>
      </c>
      <c r="E4164" t="s">
        <v>146</v>
      </c>
      <c r="F4164" t="s">
        <v>12142</v>
      </c>
      <c r="G4164" t="s">
        <v>148</v>
      </c>
      <c r="H4164" t="s">
        <v>149</v>
      </c>
      <c r="I4164" t="s">
        <v>136</v>
      </c>
      <c r="J4164" t="s">
        <v>137</v>
      </c>
      <c r="K4164" t="s">
        <v>138</v>
      </c>
      <c r="L4164" t="s">
        <v>12143</v>
      </c>
      <c r="M4164" t="s">
        <v>12144</v>
      </c>
      <c r="N4164">
        <v>3.0861111110000001</v>
      </c>
      <c r="O4164">
        <v>0</v>
      </c>
      <c r="P4164">
        <v>2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1.1567378394240002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1.1567378394240002</v>
      </c>
    </row>
    <row r="4165" spans="1:31" x14ac:dyDescent="0.25">
      <c r="A4165">
        <v>2420492</v>
      </c>
      <c r="B4165">
        <v>1</v>
      </c>
      <c r="C4165" t="s">
        <v>80</v>
      </c>
      <c r="D4165" t="s">
        <v>84</v>
      </c>
      <c r="E4165" t="s">
        <v>132</v>
      </c>
      <c r="F4165" t="s">
        <v>12145</v>
      </c>
      <c r="G4165" t="s">
        <v>158</v>
      </c>
      <c r="H4165" t="s">
        <v>135</v>
      </c>
      <c r="I4165" t="s">
        <v>136</v>
      </c>
      <c r="J4165" t="s">
        <v>137</v>
      </c>
      <c r="K4165" t="s">
        <v>159</v>
      </c>
      <c r="L4165" t="s">
        <v>12146</v>
      </c>
      <c r="M4165" t="s">
        <v>12147</v>
      </c>
      <c r="N4165">
        <v>4.7975000000000003</v>
      </c>
      <c r="O4165">
        <v>0</v>
      </c>
      <c r="P4165">
        <v>1256</v>
      </c>
      <c r="Q4165">
        <v>0</v>
      </c>
      <c r="R4165">
        <v>0</v>
      </c>
      <c r="S4165">
        <v>0</v>
      </c>
      <c r="T4165">
        <v>103</v>
      </c>
      <c r="U4165">
        <v>0</v>
      </c>
      <c r="V4165">
        <v>0</v>
      </c>
      <c r="W4165">
        <v>0</v>
      </c>
      <c r="X4165">
        <v>1395.1392084525698</v>
      </c>
      <c r="Y4165">
        <v>0</v>
      </c>
      <c r="Z4165">
        <v>0</v>
      </c>
      <c r="AA4165">
        <v>0</v>
      </c>
      <c r="AB4165">
        <v>547.24667388126159</v>
      </c>
      <c r="AC4165">
        <v>0</v>
      </c>
      <c r="AD4165">
        <v>0</v>
      </c>
      <c r="AE4165">
        <v>1942.3858823338314</v>
      </c>
    </row>
    <row r="4166" spans="1:31" x14ac:dyDescent="0.25">
      <c r="A4166">
        <v>2419994</v>
      </c>
      <c r="B4166">
        <v>1</v>
      </c>
      <c r="C4166" t="s">
        <v>81</v>
      </c>
      <c r="D4166" t="s">
        <v>128</v>
      </c>
      <c r="E4166" t="s">
        <v>288</v>
      </c>
      <c r="F4166" t="s">
        <v>12148</v>
      </c>
      <c r="G4166" t="s">
        <v>164</v>
      </c>
      <c r="H4166" t="s">
        <v>149</v>
      </c>
      <c r="I4166" t="s">
        <v>136</v>
      </c>
      <c r="J4166" t="s">
        <v>137</v>
      </c>
      <c r="K4166" t="s">
        <v>138</v>
      </c>
      <c r="L4166" t="s">
        <v>12149</v>
      </c>
      <c r="M4166" t="s">
        <v>12150</v>
      </c>
      <c r="N4166">
        <v>6.0038888879999996</v>
      </c>
      <c r="O4166">
        <v>0</v>
      </c>
      <c r="P4166">
        <v>104</v>
      </c>
      <c r="Q4166">
        <v>0</v>
      </c>
      <c r="R4166">
        <v>0</v>
      </c>
      <c r="S4166">
        <v>0</v>
      </c>
      <c r="T4166">
        <v>3</v>
      </c>
      <c r="U4166">
        <v>0</v>
      </c>
      <c r="V4166">
        <v>0</v>
      </c>
      <c r="W4166">
        <v>0</v>
      </c>
      <c r="X4166">
        <v>120.8225997830684</v>
      </c>
      <c r="Y4166">
        <v>0</v>
      </c>
      <c r="Z4166">
        <v>0</v>
      </c>
      <c r="AA4166">
        <v>0</v>
      </c>
      <c r="AB4166">
        <v>69.592719253025734</v>
      </c>
      <c r="AC4166">
        <v>0</v>
      </c>
      <c r="AD4166">
        <v>0</v>
      </c>
      <c r="AE4166">
        <v>190.41531903609413</v>
      </c>
    </row>
    <row r="4167" spans="1:31" x14ac:dyDescent="0.25">
      <c r="A4167">
        <v>2420515</v>
      </c>
      <c r="B4167">
        <v>1</v>
      </c>
      <c r="C4167" t="s">
        <v>80</v>
      </c>
      <c r="D4167" t="s">
        <v>97</v>
      </c>
      <c r="E4167" t="s">
        <v>162</v>
      </c>
      <c r="F4167" t="s">
        <v>12151</v>
      </c>
      <c r="G4167" t="s">
        <v>228</v>
      </c>
      <c r="H4167" t="s">
        <v>149</v>
      </c>
      <c r="I4167" t="s">
        <v>136</v>
      </c>
      <c r="J4167" t="s">
        <v>137</v>
      </c>
      <c r="K4167" t="s">
        <v>138</v>
      </c>
      <c r="L4167" t="s">
        <v>12152</v>
      </c>
      <c r="M4167" t="s">
        <v>12153</v>
      </c>
      <c r="N4167">
        <v>5.7180555550000003</v>
      </c>
      <c r="O4167">
        <v>0</v>
      </c>
      <c r="P4167">
        <v>11</v>
      </c>
      <c r="Q4167">
        <v>0</v>
      </c>
      <c r="R4167">
        <v>0</v>
      </c>
      <c r="S4167">
        <v>0</v>
      </c>
      <c r="T4167">
        <v>4</v>
      </c>
      <c r="U4167">
        <v>0</v>
      </c>
      <c r="V4167">
        <v>0</v>
      </c>
      <c r="W4167">
        <v>0</v>
      </c>
      <c r="X4167">
        <v>10.505301857640498</v>
      </c>
      <c r="Y4167">
        <v>0</v>
      </c>
      <c r="Z4167">
        <v>0</v>
      </c>
      <c r="AA4167">
        <v>0</v>
      </c>
      <c r="AB4167">
        <v>3.5964186859335006</v>
      </c>
      <c r="AC4167">
        <v>0</v>
      </c>
      <c r="AD4167">
        <v>0</v>
      </c>
      <c r="AE4167">
        <v>14.101720543573999</v>
      </c>
    </row>
    <row r="4168" spans="1:31" x14ac:dyDescent="0.25">
      <c r="A4168">
        <v>2420117</v>
      </c>
      <c r="B4168">
        <v>1</v>
      </c>
      <c r="C4168" t="s">
        <v>80</v>
      </c>
      <c r="D4168" t="s">
        <v>101</v>
      </c>
      <c r="E4168" t="s">
        <v>162</v>
      </c>
      <c r="F4168" t="s">
        <v>12154</v>
      </c>
      <c r="G4168" t="s">
        <v>154</v>
      </c>
      <c r="H4168" t="s">
        <v>149</v>
      </c>
      <c r="I4168" t="s">
        <v>136</v>
      </c>
      <c r="J4168" t="s">
        <v>137</v>
      </c>
      <c r="K4168" t="s">
        <v>138</v>
      </c>
      <c r="L4168" t="s">
        <v>12155</v>
      </c>
      <c r="M4168" t="s">
        <v>12156</v>
      </c>
      <c r="N4168">
        <v>0.71499999999999997</v>
      </c>
      <c r="O4168">
        <v>0</v>
      </c>
      <c r="P4168">
        <v>20</v>
      </c>
      <c r="Q4168">
        <v>0</v>
      </c>
      <c r="R4168">
        <v>0</v>
      </c>
      <c r="S4168">
        <v>0</v>
      </c>
      <c r="T4168">
        <v>6</v>
      </c>
      <c r="U4168">
        <v>0</v>
      </c>
      <c r="V4168">
        <v>0</v>
      </c>
      <c r="W4168">
        <v>0</v>
      </c>
      <c r="X4168">
        <v>3.8919909326808337</v>
      </c>
      <c r="Y4168">
        <v>0</v>
      </c>
      <c r="Z4168">
        <v>0</v>
      </c>
      <c r="AA4168">
        <v>0</v>
      </c>
      <c r="AB4168">
        <v>13.668927091195211</v>
      </c>
      <c r="AC4168">
        <v>0</v>
      </c>
      <c r="AD4168">
        <v>0</v>
      </c>
      <c r="AE4168">
        <v>17.560918023876045</v>
      </c>
    </row>
    <row r="4169" spans="1:31" x14ac:dyDescent="0.25">
      <c r="A4169">
        <v>2420635</v>
      </c>
      <c r="B4169">
        <v>1</v>
      </c>
      <c r="C4169" t="s">
        <v>81</v>
      </c>
      <c r="D4169" t="s">
        <v>128</v>
      </c>
      <c r="E4169" t="s">
        <v>146</v>
      </c>
      <c r="F4169" t="s">
        <v>11755</v>
      </c>
      <c r="G4169" t="s">
        <v>168</v>
      </c>
      <c r="H4169" t="s">
        <v>149</v>
      </c>
      <c r="I4169" t="s">
        <v>136</v>
      </c>
      <c r="J4169" t="s">
        <v>137</v>
      </c>
      <c r="K4169" t="s">
        <v>138</v>
      </c>
      <c r="L4169" t="s">
        <v>12157</v>
      </c>
      <c r="M4169" t="s">
        <v>12158</v>
      </c>
      <c r="N4169">
        <v>2.8794444440000002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0.61746326441154176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0.61746326441154176</v>
      </c>
    </row>
    <row r="4170" spans="1:31" x14ac:dyDescent="0.25">
      <c r="A4170">
        <v>2420094</v>
      </c>
      <c r="B4170">
        <v>1</v>
      </c>
      <c r="C4170" t="s">
        <v>81</v>
      </c>
      <c r="D4170" t="s">
        <v>118</v>
      </c>
      <c r="E4170" t="s">
        <v>288</v>
      </c>
      <c r="F4170" t="s">
        <v>12159</v>
      </c>
      <c r="G4170" t="s">
        <v>164</v>
      </c>
      <c r="H4170" t="s">
        <v>149</v>
      </c>
      <c r="I4170" t="s">
        <v>136</v>
      </c>
      <c r="J4170" t="s">
        <v>137</v>
      </c>
      <c r="K4170" t="s">
        <v>138</v>
      </c>
      <c r="L4170" t="s">
        <v>12160</v>
      </c>
      <c r="M4170" t="s">
        <v>12161</v>
      </c>
      <c r="N4170">
        <v>1.196666666</v>
      </c>
      <c r="O4170">
        <v>0</v>
      </c>
      <c r="P4170">
        <v>45</v>
      </c>
      <c r="Q4170">
        <v>0</v>
      </c>
      <c r="R4170">
        <v>0</v>
      </c>
      <c r="S4170">
        <v>0</v>
      </c>
      <c r="T4170">
        <v>2</v>
      </c>
      <c r="U4170">
        <v>0</v>
      </c>
      <c r="V4170">
        <v>0</v>
      </c>
      <c r="W4170">
        <v>0</v>
      </c>
      <c r="X4170">
        <v>11.25389680171725</v>
      </c>
      <c r="Y4170">
        <v>0</v>
      </c>
      <c r="Z4170">
        <v>0</v>
      </c>
      <c r="AA4170">
        <v>0</v>
      </c>
      <c r="AB4170">
        <v>2.062019518895033</v>
      </c>
      <c r="AC4170">
        <v>0</v>
      </c>
      <c r="AD4170">
        <v>0</v>
      </c>
      <c r="AE4170">
        <v>13.315916320612283</v>
      </c>
    </row>
    <row r="4171" spans="1:31" x14ac:dyDescent="0.25">
      <c r="A4171">
        <v>2420323</v>
      </c>
      <c r="B4171">
        <v>1</v>
      </c>
      <c r="C4171" t="s">
        <v>81</v>
      </c>
      <c r="D4171" t="s">
        <v>127</v>
      </c>
      <c r="E4171" t="s">
        <v>152</v>
      </c>
      <c r="F4171" t="s">
        <v>12162</v>
      </c>
      <c r="G4171" t="s">
        <v>403</v>
      </c>
      <c r="H4171" t="s">
        <v>149</v>
      </c>
      <c r="I4171" t="s">
        <v>136</v>
      </c>
      <c r="J4171" t="s">
        <v>137</v>
      </c>
      <c r="K4171" t="s">
        <v>138</v>
      </c>
      <c r="L4171" t="s">
        <v>12163</v>
      </c>
      <c r="M4171" t="s">
        <v>12164</v>
      </c>
      <c r="N4171">
        <v>1.2041666660000001</v>
      </c>
      <c r="O4171">
        <v>0</v>
      </c>
      <c r="P4171">
        <v>56</v>
      </c>
      <c r="Q4171">
        <v>0</v>
      </c>
      <c r="R4171">
        <v>2</v>
      </c>
      <c r="S4171">
        <v>0</v>
      </c>
      <c r="T4171">
        <v>8</v>
      </c>
      <c r="U4171">
        <v>0</v>
      </c>
      <c r="V4171">
        <v>0</v>
      </c>
      <c r="W4171">
        <v>0</v>
      </c>
      <c r="X4171">
        <v>17.259500485680423</v>
      </c>
      <c r="Y4171">
        <v>0</v>
      </c>
      <c r="Z4171">
        <v>0.45828506859433893</v>
      </c>
      <c r="AA4171">
        <v>0</v>
      </c>
      <c r="AB4171">
        <v>4.7547267629392893</v>
      </c>
      <c r="AC4171">
        <v>0</v>
      </c>
      <c r="AD4171">
        <v>0</v>
      </c>
      <c r="AE4171">
        <v>22.472512317214051</v>
      </c>
    </row>
    <row r="4172" spans="1:31" x14ac:dyDescent="0.25">
      <c r="A4172">
        <v>2419931</v>
      </c>
      <c r="B4172">
        <v>1</v>
      </c>
      <c r="C4172" t="s">
        <v>80</v>
      </c>
      <c r="D4172" t="s">
        <v>92</v>
      </c>
      <c r="E4172" t="s">
        <v>174</v>
      </c>
      <c r="F4172" t="s">
        <v>9882</v>
      </c>
      <c r="G4172" t="s">
        <v>143</v>
      </c>
      <c r="H4172" t="s">
        <v>135</v>
      </c>
      <c r="I4172" t="s">
        <v>136</v>
      </c>
      <c r="J4172" t="s">
        <v>137</v>
      </c>
      <c r="K4172" t="s">
        <v>138</v>
      </c>
      <c r="L4172" t="s">
        <v>12165</v>
      </c>
      <c r="M4172" t="s">
        <v>12166</v>
      </c>
      <c r="N4172">
        <v>0.50694444400000005</v>
      </c>
      <c r="O4172">
        <v>0</v>
      </c>
      <c r="P4172">
        <v>923</v>
      </c>
      <c r="Q4172">
        <v>2</v>
      </c>
      <c r="R4172">
        <v>325</v>
      </c>
      <c r="S4172">
        <v>8</v>
      </c>
      <c r="T4172">
        <v>91</v>
      </c>
      <c r="U4172">
        <v>0</v>
      </c>
      <c r="V4172">
        <v>1</v>
      </c>
      <c r="W4172">
        <v>0</v>
      </c>
      <c r="X4172">
        <v>80.176818542347249</v>
      </c>
      <c r="Y4172">
        <v>0.28458937095180004</v>
      </c>
      <c r="Z4172">
        <v>19.741329186189468</v>
      </c>
      <c r="AA4172">
        <v>4.5335735364102705</v>
      </c>
      <c r="AB4172">
        <v>21.109540270166939</v>
      </c>
      <c r="AC4172">
        <v>0</v>
      </c>
      <c r="AD4172">
        <v>5.3099554449441166</v>
      </c>
      <c r="AE4172">
        <v>131.15580635100986</v>
      </c>
    </row>
    <row r="4173" spans="1:31" x14ac:dyDescent="0.25">
      <c r="A4173">
        <v>2420429</v>
      </c>
      <c r="B4173">
        <v>1</v>
      </c>
      <c r="C4173" t="s">
        <v>81</v>
      </c>
      <c r="D4173" t="s">
        <v>117</v>
      </c>
      <c r="E4173" t="s">
        <v>174</v>
      </c>
      <c r="F4173" t="s">
        <v>12167</v>
      </c>
      <c r="G4173" t="s">
        <v>154</v>
      </c>
      <c r="H4173" t="s">
        <v>135</v>
      </c>
      <c r="I4173" t="s">
        <v>136</v>
      </c>
      <c r="J4173" t="s">
        <v>137</v>
      </c>
      <c r="K4173" t="s">
        <v>138</v>
      </c>
      <c r="L4173" t="s">
        <v>12168</v>
      </c>
      <c r="M4173" t="s">
        <v>12169</v>
      </c>
      <c r="N4173">
        <v>2.0638888880000001</v>
      </c>
      <c r="O4173">
        <v>3</v>
      </c>
      <c r="P4173">
        <v>409</v>
      </c>
      <c r="Q4173">
        <v>37</v>
      </c>
      <c r="R4173">
        <v>46</v>
      </c>
      <c r="S4173">
        <v>3</v>
      </c>
      <c r="T4173">
        <v>31</v>
      </c>
      <c r="U4173">
        <v>1</v>
      </c>
      <c r="V4173">
        <v>0</v>
      </c>
      <c r="W4173">
        <v>1.3123478645208004</v>
      </c>
      <c r="X4173">
        <v>105.14427042331452</v>
      </c>
      <c r="Y4173">
        <v>46.803926885829682</v>
      </c>
      <c r="Z4173">
        <v>4.1346696811901102</v>
      </c>
      <c r="AA4173">
        <v>233.20873633043411</v>
      </c>
      <c r="AB4173">
        <v>54.630803243287559</v>
      </c>
      <c r="AC4173">
        <v>228.332962643836</v>
      </c>
      <c r="AD4173">
        <v>0</v>
      </c>
      <c r="AE4173">
        <v>673.56771707241285</v>
      </c>
    </row>
    <row r="4174" spans="1:31" x14ac:dyDescent="0.25">
      <c r="A4174">
        <v>2420764</v>
      </c>
      <c r="B4174">
        <v>1</v>
      </c>
      <c r="C4174" t="s">
        <v>81</v>
      </c>
      <c r="D4174" t="s">
        <v>112</v>
      </c>
      <c r="E4174" t="s">
        <v>162</v>
      </c>
      <c r="F4174" t="s">
        <v>12170</v>
      </c>
      <c r="G4174" t="s">
        <v>164</v>
      </c>
      <c r="H4174" t="s">
        <v>149</v>
      </c>
      <c r="I4174" t="s">
        <v>136</v>
      </c>
      <c r="J4174" t="s">
        <v>137</v>
      </c>
      <c r="K4174" t="s">
        <v>138</v>
      </c>
      <c r="L4174" t="s">
        <v>12171</v>
      </c>
      <c r="M4174" t="s">
        <v>12172</v>
      </c>
      <c r="N4174">
        <v>1.747222222</v>
      </c>
      <c r="O4174">
        <v>0</v>
      </c>
      <c r="P4174">
        <v>3</v>
      </c>
      <c r="Q4174">
        <v>0</v>
      </c>
      <c r="R4174">
        <v>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</row>
    <row r="4175" spans="1:31" x14ac:dyDescent="0.25">
      <c r="A4175">
        <v>2420721</v>
      </c>
      <c r="B4175">
        <v>1</v>
      </c>
      <c r="C4175" t="s">
        <v>80</v>
      </c>
      <c r="D4175" t="s">
        <v>105</v>
      </c>
      <c r="E4175" t="s">
        <v>141</v>
      </c>
      <c r="F4175" t="s">
        <v>960</v>
      </c>
      <c r="G4175" t="s">
        <v>154</v>
      </c>
      <c r="H4175" t="s">
        <v>135</v>
      </c>
      <c r="I4175" t="s">
        <v>136</v>
      </c>
      <c r="J4175" t="s">
        <v>137</v>
      </c>
      <c r="K4175" t="s">
        <v>138</v>
      </c>
      <c r="L4175" t="s">
        <v>12173</v>
      </c>
      <c r="M4175" t="s">
        <v>12174</v>
      </c>
      <c r="N4175">
        <v>1.0508333329999999</v>
      </c>
      <c r="O4175">
        <v>4</v>
      </c>
      <c r="P4175">
        <v>45</v>
      </c>
      <c r="Q4175">
        <v>0</v>
      </c>
      <c r="R4175">
        <v>6</v>
      </c>
      <c r="S4175">
        <v>16</v>
      </c>
      <c r="T4175">
        <v>44</v>
      </c>
      <c r="U4175">
        <v>2</v>
      </c>
      <c r="V4175">
        <v>0</v>
      </c>
      <c r="W4175">
        <v>8.4753665225878834</v>
      </c>
      <c r="X4175">
        <v>12.20614054774591</v>
      </c>
      <c r="Y4175">
        <v>0</v>
      </c>
      <c r="Z4175">
        <v>3.0181191837678245</v>
      </c>
      <c r="AA4175">
        <v>378.40575671220068</v>
      </c>
      <c r="AB4175">
        <v>43.547950993719539</v>
      </c>
      <c r="AC4175">
        <v>363.20024376783476</v>
      </c>
      <c r="AD4175">
        <v>0</v>
      </c>
      <c r="AE4175">
        <v>808.85357772785665</v>
      </c>
    </row>
    <row r="4176" spans="1:31" x14ac:dyDescent="0.25">
      <c r="A4176">
        <v>2420180</v>
      </c>
      <c r="B4176">
        <v>1</v>
      </c>
      <c r="C4176" t="s">
        <v>80</v>
      </c>
      <c r="D4176" t="s">
        <v>82</v>
      </c>
      <c r="E4176" t="s">
        <v>146</v>
      </c>
      <c r="F4176" t="s">
        <v>7640</v>
      </c>
      <c r="G4176" t="s">
        <v>148</v>
      </c>
      <c r="H4176" t="s">
        <v>149</v>
      </c>
      <c r="I4176" t="s">
        <v>136</v>
      </c>
      <c r="J4176" t="s">
        <v>137</v>
      </c>
      <c r="K4176" t="s">
        <v>138</v>
      </c>
      <c r="L4176" t="s">
        <v>12175</v>
      </c>
      <c r="M4176" t="s">
        <v>12176</v>
      </c>
      <c r="N4176">
        <v>3.65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0.78184512075599999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0.78184512075599999</v>
      </c>
    </row>
    <row r="4177" spans="1:31" x14ac:dyDescent="0.25">
      <c r="A4177">
        <v>2420578</v>
      </c>
      <c r="B4177">
        <v>1</v>
      </c>
      <c r="C4177" t="s">
        <v>81</v>
      </c>
      <c r="D4177" t="s">
        <v>122</v>
      </c>
      <c r="E4177" t="s">
        <v>146</v>
      </c>
      <c r="F4177" t="s">
        <v>12177</v>
      </c>
      <c r="G4177" t="s">
        <v>148</v>
      </c>
      <c r="H4177" t="s">
        <v>149</v>
      </c>
      <c r="I4177" t="s">
        <v>136</v>
      </c>
      <c r="J4177" t="s">
        <v>137</v>
      </c>
      <c r="K4177" t="s">
        <v>138</v>
      </c>
      <c r="L4177" t="s">
        <v>12178</v>
      </c>
      <c r="M4177" t="s">
        <v>12179</v>
      </c>
      <c r="N4177">
        <v>5.5902777769999998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1.1006074018045502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1.1006074018045502</v>
      </c>
    </row>
    <row r="4178" spans="1:31" x14ac:dyDescent="0.25">
      <c r="A4178">
        <v>2420200</v>
      </c>
      <c r="B4178">
        <v>1</v>
      </c>
      <c r="C4178" t="s">
        <v>80</v>
      </c>
      <c r="D4178" t="s">
        <v>109</v>
      </c>
      <c r="E4178" t="s">
        <v>146</v>
      </c>
      <c r="F4178" t="s">
        <v>12180</v>
      </c>
      <c r="G4178" t="s">
        <v>148</v>
      </c>
      <c r="H4178" t="s">
        <v>149</v>
      </c>
      <c r="I4178" t="s">
        <v>136</v>
      </c>
      <c r="J4178" t="s">
        <v>137</v>
      </c>
      <c r="K4178" t="s">
        <v>138</v>
      </c>
      <c r="L4178" t="s">
        <v>12181</v>
      </c>
      <c r="M4178" t="s">
        <v>12182</v>
      </c>
      <c r="N4178">
        <v>1.623888888</v>
      </c>
      <c r="O4178">
        <v>0</v>
      </c>
      <c r="P4178">
        <v>1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0.26552220763125833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0.26552220763125833</v>
      </c>
    </row>
    <row r="4179" spans="1:31" x14ac:dyDescent="0.25">
      <c r="A4179">
        <v>2420887</v>
      </c>
      <c r="B4179">
        <v>1</v>
      </c>
      <c r="C4179" t="s">
        <v>80</v>
      </c>
      <c r="D4179" t="s">
        <v>84</v>
      </c>
      <c r="E4179" t="s">
        <v>146</v>
      </c>
      <c r="F4179" t="s">
        <v>12183</v>
      </c>
      <c r="G4179" t="s">
        <v>148</v>
      </c>
      <c r="H4179" t="s">
        <v>149</v>
      </c>
      <c r="I4179" t="s">
        <v>136</v>
      </c>
      <c r="J4179" t="s">
        <v>137</v>
      </c>
      <c r="K4179" t="s">
        <v>138</v>
      </c>
      <c r="L4179" t="s">
        <v>12184</v>
      </c>
      <c r="M4179" t="s">
        <v>12185</v>
      </c>
      <c r="N4179">
        <v>1.376944444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5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5.086114026697734</v>
      </c>
      <c r="AC4179">
        <v>0</v>
      </c>
      <c r="AD4179">
        <v>0</v>
      </c>
      <c r="AE4179">
        <v>5.086114026697734</v>
      </c>
    </row>
    <row r="4180" spans="1:31" x14ac:dyDescent="0.25">
      <c r="A4180">
        <v>2421073</v>
      </c>
      <c r="B4180">
        <v>1</v>
      </c>
      <c r="C4180" t="s">
        <v>80</v>
      </c>
      <c r="D4180" t="s">
        <v>99</v>
      </c>
      <c r="E4180" t="s">
        <v>146</v>
      </c>
      <c r="F4180" t="s">
        <v>12186</v>
      </c>
      <c r="G4180" t="s">
        <v>148</v>
      </c>
      <c r="H4180" t="s">
        <v>149</v>
      </c>
      <c r="I4180" t="s">
        <v>136</v>
      </c>
      <c r="J4180" t="s">
        <v>137</v>
      </c>
      <c r="K4180" t="s">
        <v>138</v>
      </c>
      <c r="L4180" t="s">
        <v>12187</v>
      </c>
      <c r="M4180" t="s">
        <v>12188</v>
      </c>
      <c r="N4180">
        <v>1.497777777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0.68389505376846671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0.68389505376846671</v>
      </c>
    </row>
    <row r="4181" spans="1:31" x14ac:dyDescent="0.25">
      <c r="A4181">
        <v>2420409</v>
      </c>
      <c r="B4181">
        <v>1</v>
      </c>
      <c r="C4181" t="s">
        <v>80</v>
      </c>
      <c r="D4181" t="s">
        <v>96</v>
      </c>
      <c r="E4181" t="s">
        <v>146</v>
      </c>
      <c r="F4181" t="s">
        <v>12189</v>
      </c>
      <c r="G4181" t="s">
        <v>199</v>
      </c>
      <c r="H4181" t="s">
        <v>149</v>
      </c>
      <c r="I4181" t="s">
        <v>136</v>
      </c>
      <c r="J4181" t="s">
        <v>137</v>
      </c>
      <c r="K4181" t="s">
        <v>138</v>
      </c>
      <c r="L4181" t="s">
        <v>12190</v>
      </c>
      <c r="M4181" t="s">
        <v>12191</v>
      </c>
      <c r="N4181">
        <v>2.997777777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1.0699097372707334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1.0699097372707334</v>
      </c>
    </row>
    <row r="4182" spans="1:31" x14ac:dyDescent="0.25">
      <c r="A4182">
        <v>2420509</v>
      </c>
      <c r="B4182">
        <v>1</v>
      </c>
      <c r="C4182" t="s">
        <v>80</v>
      </c>
      <c r="D4182" t="s">
        <v>98</v>
      </c>
      <c r="E4182" t="s">
        <v>146</v>
      </c>
      <c r="F4182" t="s">
        <v>12192</v>
      </c>
      <c r="G4182" t="s">
        <v>148</v>
      </c>
      <c r="H4182" t="s">
        <v>149</v>
      </c>
      <c r="I4182" t="s">
        <v>136</v>
      </c>
      <c r="J4182" t="s">
        <v>137</v>
      </c>
      <c r="K4182" t="s">
        <v>138</v>
      </c>
      <c r="L4182" t="s">
        <v>12193</v>
      </c>
      <c r="M4182" t="s">
        <v>12194</v>
      </c>
      <c r="N4182">
        <v>1.3458333330000001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0.29723356796787503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0.29723356796787503</v>
      </c>
    </row>
    <row r="4183" spans="1:31" x14ac:dyDescent="0.25">
      <c r="A4183">
        <v>2420386</v>
      </c>
      <c r="B4183">
        <v>1</v>
      </c>
      <c r="C4183" t="s">
        <v>80</v>
      </c>
      <c r="D4183" t="s">
        <v>88</v>
      </c>
      <c r="E4183" t="s">
        <v>146</v>
      </c>
      <c r="F4183" t="s">
        <v>12195</v>
      </c>
      <c r="G4183" t="s">
        <v>168</v>
      </c>
      <c r="H4183" t="s">
        <v>149</v>
      </c>
      <c r="I4183" t="s">
        <v>136</v>
      </c>
      <c r="J4183" t="s">
        <v>3</v>
      </c>
      <c r="K4183" t="s">
        <v>138</v>
      </c>
      <c r="L4183" t="s">
        <v>12196</v>
      </c>
      <c r="M4183" t="s">
        <v>12197</v>
      </c>
      <c r="N4183">
        <v>4.2966666660000001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11.436760288249266</v>
      </c>
      <c r="AC4183">
        <v>0</v>
      </c>
      <c r="AD4183">
        <v>0</v>
      </c>
      <c r="AE4183">
        <v>11.436760288249266</v>
      </c>
    </row>
    <row r="4184" spans="1:31" x14ac:dyDescent="0.25">
      <c r="A4184">
        <v>2420987</v>
      </c>
      <c r="B4184">
        <v>1</v>
      </c>
      <c r="C4184" t="s">
        <v>80</v>
      </c>
      <c r="D4184" t="s">
        <v>92</v>
      </c>
      <c r="E4184" t="s">
        <v>146</v>
      </c>
      <c r="F4184" t="s">
        <v>12198</v>
      </c>
      <c r="G4184" t="s">
        <v>199</v>
      </c>
      <c r="H4184" t="s">
        <v>149</v>
      </c>
      <c r="I4184" t="s">
        <v>136</v>
      </c>
      <c r="J4184" t="s">
        <v>137</v>
      </c>
      <c r="K4184" t="s">
        <v>138</v>
      </c>
      <c r="L4184" t="s">
        <v>12199</v>
      </c>
      <c r="M4184" t="s">
        <v>12200</v>
      </c>
      <c r="N4184">
        <v>6.1505555550000004</v>
      </c>
      <c r="O4184">
        <v>0</v>
      </c>
      <c r="P4184">
        <v>5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6.1596208164652513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6.1596208164652513</v>
      </c>
    </row>
    <row r="4185" spans="1:31" x14ac:dyDescent="0.25">
      <c r="A4185">
        <v>2420263</v>
      </c>
      <c r="B4185">
        <v>1</v>
      </c>
      <c r="C4185" t="s">
        <v>80</v>
      </c>
      <c r="D4185" t="s">
        <v>92</v>
      </c>
      <c r="E4185" t="s">
        <v>132</v>
      </c>
      <c r="F4185" t="s">
        <v>12201</v>
      </c>
      <c r="G4185" t="s">
        <v>158</v>
      </c>
      <c r="H4185" t="s">
        <v>135</v>
      </c>
      <c r="I4185" t="s">
        <v>136</v>
      </c>
      <c r="J4185" t="s">
        <v>137</v>
      </c>
      <c r="K4185" t="s">
        <v>159</v>
      </c>
      <c r="L4185" t="s">
        <v>11675</v>
      </c>
      <c r="M4185" t="s">
        <v>12202</v>
      </c>
      <c r="N4185">
        <v>0.48472222199999998</v>
      </c>
      <c r="O4185">
        <v>0</v>
      </c>
      <c r="P4185">
        <v>269</v>
      </c>
      <c r="Q4185">
        <v>0</v>
      </c>
      <c r="R4185">
        <v>1</v>
      </c>
      <c r="S4185">
        <v>0</v>
      </c>
      <c r="T4185">
        <v>11</v>
      </c>
      <c r="U4185">
        <v>0</v>
      </c>
      <c r="V4185">
        <v>1</v>
      </c>
      <c r="W4185">
        <v>0</v>
      </c>
      <c r="X4185">
        <v>39.887690156046816</v>
      </c>
      <c r="Y4185">
        <v>0</v>
      </c>
      <c r="Z4185">
        <v>0.65534826313458339</v>
      </c>
      <c r="AA4185">
        <v>0</v>
      </c>
      <c r="AB4185">
        <v>6.8275958304925544</v>
      </c>
      <c r="AC4185">
        <v>0</v>
      </c>
      <c r="AD4185">
        <v>1.4953224098697917</v>
      </c>
      <c r="AE4185">
        <v>48.865956659543748</v>
      </c>
    </row>
    <row r="4186" spans="1:31" x14ac:dyDescent="0.25">
      <c r="A4186">
        <v>2419954</v>
      </c>
      <c r="B4186">
        <v>1</v>
      </c>
      <c r="C4186" t="s">
        <v>80</v>
      </c>
      <c r="D4186" t="s">
        <v>99</v>
      </c>
      <c r="E4186" t="s">
        <v>132</v>
      </c>
      <c r="F4186" t="s">
        <v>12203</v>
      </c>
      <c r="G4186" t="s">
        <v>143</v>
      </c>
      <c r="H4186" t="s">
        <v>135</v>
      </c>
      <c r="I4186" t="s">
        <v>136</v>
      </c>
      <c r="J4186" t="s">
        <v>137</v>
      </c>
      <c r="K4186" t="s">
        <v>138</v>
      </c>
      <c r="L4186" t="s">
        <v>12204</v>
      </c>
      <c r="M4186" t="s">
        <v>12205</v>
      </c>
      <c r="N4186">
        <v>0.74583333299999999</v>
      </c>
      <c r="O4186">
        <v>3</v>
      </c>
      <c r="P4186">
        <v>677</v>
      </c>
      <c r="Q4186">
        <v>0</v>
      </c>
      <c r="R4186">
        <v>5</v>
      </c>
      <c r="S4186">
        <v>1</v>
      </c>
      <c r="T4186">
        <v>65</v>
      </c>
      <c r="U4186">
        <v>0</v>
      </c>
      <c r="V4186">
        <v>0</v>
      </c>
      <c r="W4186">
        <v>8.2922790066681245</v>
      </c>
      <c r="X4186">
        <v>75.009023412040037</v>
      </c>
      <c r="Y4186">
        <v>0</v>
      </c>
      <c r="Z4186">
        <v>3.7966446285000004E-2</v>
      </c>
      <c r="AA4186">
        <v>0.76833989790724999</v>
      </c>
      <c r="AB4186">
        <v>16.703649393484937</v>
      </c>
      <c r="AC4186">
        <v>0</v>
      </c>
      <c r="AD4186">
        <v>0</v>
      </c>
      <c r="AE4186">
        <v>100.81125815638535</v>
      </c>
    </row>
    <row r="4187" spans="1:31" x14ac:dyDescent="0.25">
      <c r="A4187">
        <v>2420701</v>
      </c>
      <c r="B4187">
        <v>1</v>
      </c>
      <c r="C4187" t="s">
        <v>80</v>
      </c>
      <c r="D4187" t="s">
        <v>106</v>
      </c>
      <c r="E4187" t="s">
        <v>132</v>
      </c>
      <c r="F4187" t="s">
        <v>12206</v>
      </c>
      <c r="G4187" t="s">
        <v>613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12207</v>
      </c>
      <c r="M4187" t="s">
        <v>12208</v>
      </c>
      <c r="N4187">
        <v>8.6697222220000008</v>
      </c>
      <c r="O4187">
        <v>0</v>
      </c>
      <c r="P4187">
        <v>0</v>
      </c>
      <c r="Q4187">
        <v>0</v>
      </c>
      <c r="R4187">
        <v>9</v>
      </c>
      <c r="S4187">
        <v>0</v>
      </c>
      <c r="T4187">
        <v>7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43.048008655241269</v>
      </c>
      <c r="AA4187">
        <v>0</v>
      </c>
      <c r="AB4187">
        <v>16.156549087441157</v>
      </c>
      <c r="AC4187">
        <v>0</v>
      </c>
      <c r="AD4187">
        <v>0</v>
      </c>
      <c r="AE4187">
        <v>59.204557742682425</v>
      </c>
    </row>
    <row r="4188" spans="1:31" x14ac:dyDescent="0.25">
      <c r="A4188">
        <v>2421096</v>
      </c>
      <c r="B4188">
        <v>1</v>
      </c>
      <c r="C4188" t="s">
        <v>80</v>
      </c>
      <c r="D4188" t="s">
        <v>82</v>
      </c>
      <c r="E4188" t="s">
        <v>146</v>
      </c>
      <c r="F4188" t="s">
        <v>12209</v>
      </c>
      <c r="G4188" t="s">
        <v>282</v>
      </c>
      <c r="H4188" t="s">
        <v>149</v>
      </c>
      <c r="I4188" t="s">
        <v>136</v>
      </c>
      <c r="J4188" t="s">
        <v>137</v>
      </c>
      <c r="K4188" t="s">
        <v>138</v>
      </c>
      <c r="L4188" t="s">
        <v>12210</v>
      </c>
      <c r="M4188" t="s">
        <v>12211</v>
      </c>
      <c r="N4188">
        <v>4.75</v>
      </c>
      <c r="O4188">
        <v>0</v>
      </c>
      <c r="P4188">
        <v>8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6.2846118970986664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6.2846118970986664</v>
      </c>
    </row>
    <row r="4189" spans="1:31" x14ac:dyDescent="0.25">
      <c r="A4189">
        <v>2420014</v>
      </c>
      <c r="B4189">
        <v>1</v>
      </c>
      <c r="C4189" t="s">
        <v>80</v>
      </c>
      <c r="D4189" t="s">
        <v>85</v>
      </c>
      <c r="E4189" t="s">
        <v>288</v>
      </c>
      <c r="F4189" t="s">
        <v>12212</v>
      </c>
      <c r="G4189" t="s">
        <v>593</v>
      </c>
      <c r="H4189" t="s">
        <v>149</v>
      </c>
      <c r="I4189" t="s">
        <v>136</v>
      </c>
      <c r="J4189" t="s">
        <v>137</v>
      </c>
      <c r="K4189" t="s">
        <v>138</v>
      </c>
      <c r="L4189" t="s">
        <v>12213</v>
      </c>
      <c r="M4189" t="s">
        <v>12214</v>
      </c>
      <c r="N4189">
        <v>7.3863888879999999</v>
      </c>
      <c r="O4189">
        <v>0</v>
      </c>
      <c r="P4189">
        <v>9</v>
      </c>
      <c r="Q4189">
        <v>0</v>
      </c>
      <c r="R4189">
        <v>0</v>
      </c>
      <c r="S4189">
        <v>0</v>
      </c>
      <c r="T4189">
        <v>7</v>
      </c>
      <c r="U4189">
        <v>0</v>
      </c>
      <c r="V4189">
        <v>0</v>
      </c>
      <c r="W4189">
        <v>0</v>
      </c>
      <c r="X4189">
        <v>13.041470122547155</v>
      </c>
      <c r="Y4189">
        <v>0</v>
      </c>
      <c r="Z4189">
        <v>0</v>
      </c>
      <c r="AA4189">
        <v>0</v>
      </c>
      <c r="AB4189">
        <v>56.991627752060538</v>
      </c>
      <c r="AC4189">
        <v>0</v>
      </c>
      <c r="AD4189">
        <v>0</v>
      </c>
      <c r="AE4189">
        <v>70.033097874607691</v>
      </c>
    </row>
    <row r="4190" spans="1:31" x14ac:dyDescent="0.25">
      <c r="A4190">
        <v>2420160</v>
      </c>
      <c r="B4190">
        <v>1</v>
      </c>
      <c r="C4190" t="s">
        <v>81</v>
      </c>
      <c r="D4190" t="s">
        <v>125</v>
      </c>
      <c r="E4190" t="s">
        <v>141</v>
      </c>
      <c r="F4190" t="s">
        <v>12215</v>
      </c>
      <c r="G4190" t="s">
        <v>6743</v>
      </c>
      <c r="H4190" t="s">
        <v>135</v>
      </c>
      <c r="I4190" t="s">
        <v>136</v>
      </c>
      <c r="J4190" t="s">
        <v>137</v>
      </c>
      <c r="K4190" t="s">
        <v>159</v>
      </c>
      <c r="L4190" t="s">
        <v>12216</v>
      </c>
      <c r="M4190" t="s">
        <v>12217</v>
      </c>
      <c r="N4190">
        <v>5.8158333329999996</v>
      </c>
      <c r="O4190">
        <v>0</v>
      </c>
      <c r="P4190">
        <v>0</v>
      </c>
      <c r="Q4190">
        <v>46</v>
      </c>
      <c r="R4190">
        <v>35</v>
      </c>
      <c r="S4190">
        <v>2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15.924114214506664</v>
      </c>
      <c r="Z4190">
        <v>16.232504225163552</v>
      </c>
      <c r="AA4190">
        <v>23.650059172162923</v>
      </c>
      <c r="AB4190">
        <v>0</v>
      </c>
      <c r="AC4190">
        <v>0</v>
      </c>
      <c r="AD4190">
        <v>0</v>
      </c>
      <c r="AE4190">
        <v>55.806677611833138</v>
      </c>
    </row>
    <row r="4191" spans="1:31" x14ac:dyDescent="0.25">
      <c r="A4191">
        <v>2420054</v>
      </c>
      <c r="B4191">
        <v>1</v>
      </c>
      <c r="C4191" t="s">
        <v>80</v>
      </c>
      <c r="D4191" t="s">
        <v>93</v>
      </c>
      <c r="E4191" t="s">
        <v>162</v>
      </c>
      <c r="F4191" t="s">
        <v>12218</v>
      </c>
      <c r="G4191" t="s">
        <v>164</v>
      </c>
      <c r="H4191" t="s">
        <v>149</v>
      </c>
      <c r="I4191" t="s">
        <v>136</v>
      </c>
      <c r="J4191" t="s">
        <v>137</v>
      </c>
      <c r="K4191" t="s">
        <v>138</v>
      </c>
      <c r="L4191" t="s">
        <v>12219</v>
      </c>
      <c r="M4191" t="s">
        <v>12220</v>
      </c>
      <c r="N4191">
        <v>2.6091666660000001</v>
      </c>
      <c r="O4191">
        <v>0</v>
      </c>
      <c r="P4191">
        <v>2</v>
      </c>
      <c r="Q4191">
        <v>0</v>
      </c>
      <c r="R4191">
        <v>4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2.1314461059168002</v>
      </c>
      <c r="Y4191">
        <v>0</v>
      </c>
      <c r="Z4191">
        <v>3.3631655056300338</v>
      </c>
      <c r="AA4191">
        <v>0</v>
      </c>
      <c r="AB4191">
        <v>0</v>
      </c>
      <c r="AC4191">
        <v>0</v>
      </c>
      <c r="AD4191">
        <v>0</v>
      </c>
      <c r="AE4191">
        <v>5.4946116115468335</v>
      </c>
    </row>
    <row r="4192" spans="1:31" x14ac:dyDescent="0.25">
      <c r="A4192">
        <v>2420449</v>
      </c>
      <c r="B4192">
        <v>1</v>
      </c>
      <c r="C4192" t="s">
        <v>80</v>
      </c>
      <c r="D4192" t="s">
        <v>104</v>
      </c>
      <c r="E4192" t="s">
        <v>146</v>
      </c>
      <c r="F4192" t="s">
        <v>12221</v>
      </c>
      <c r="G4192" t="s">
        <v>282</v>
      </c>
      <c r="H4192" t="s">
        <v>149</v>
      </c>
      <c r="I4192" t="s">
        <v>136</v>
      </c>
      <c r="J4192" t="s">
        <v>137</v>
      </c>
      <c r="K4192" t="s">
        <v>138</v>
      </c>
      <c r="L4192" t="s">
        <v>12222</v>
      </c>
      <c r="M4192" t="s">
        <v>12223</v>
      </c>
      <c r="N4192">
        <v>0.96805555499999996</v>
      </c>
      <c r="O4192">
        <v>0</v>
      </c>
      <c r="P4192">
        <v>7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1.4966096961918749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1.4966096961918749</v>
      </c>
    </row>
    <row r="4193" spans="1:31" x14ac:dyDescent="0.25">
      <c r="A4193">
        <v>2421136</v>
      </c>
      <c r="B4193">
        <v>1</v>
      </c>
      <c r="C4193" t="s">
        <v>81</v>
      </c>
      <c r="D4193" t="s">
        <v>123</v>
      </c>
      <c r="E4193" t="s">
        <v>132</v>
      </c>
      <c r="F4193" t="s">
        <v>12224</v>
      </c>
      <c r="G4193" t="s">
        <v>143</v>
      </c>
      <c r="H4193" t="s">
        <v>135</v>
      </c>
      <c r="I4193" t="s">
        <v>136</v>
      </c>
      <c r="J4193" t="s">
        <v>137</v>
      </c>
      <c r="K4193" t="s">
        <v>138</v>
      </c>
      <c r="L4193" t="s">
        <v>12225</v>
      </c>
      <c r="M4193" t="s">
        <v>12226</v>
      </c>
      <c r="N4193">
        <v>0.96583333299999996</v>
      </c>
      <c r="O4193">
        <v>0</v>
      </c>
      <c r="P4193">
        <v>2384</v>
      </c>
      <c r="Q4193">
        <v>0</v>
      </c>
      <c r="R4193">
        <v>10</v>
      </c>
      <c r="S4193">
        <v>4</v>
      </c>
      <c r="T4193">
        <v>109</v>
      </c>
      <c r="U4193">
        <v>3</v>
      </c>
      <c r="V4193">
        <v>1</v>
      </c>
      <c r="W4193">
        <v>0</v>
      </c>
      <c r="X4193">
        <v>446.35812586445581</v>
      </c>
      <c r="Y4193">
        <v>0</v>
      </c>
      <c r="Z4193">
        <v>0</v>
      </c>
      <c r="AA4193">
        <v>6.6759262211333761</v>
      </c>
      <c r="AB4193">
        <v>45.853838700617523</v>
      </c>
      <c r="AC4193">
        <v>32.110927471650378</v>
      </c>
      <c r="AD4193">
        <v>4.0763781691771008</v>
      </c>
      <c r="AE4193">
        <v>535.07519642703426</v>
      </c>
    </row>
    <row r="4194" spans="1:31" x14ac:dyDescent="0.25">
      <c r="A4194">
        <v>2420947</v>
      </c>
      <c r="B4194">
        <v>1</v>
      </c>
      <c r="C4194" t="s">
        <v>80</v>
      </c>
      <c r="D4194" t="s">
        <v>84</v>
      </c>
      <c r="E4194" t="s">
        <v>132</v>
      </c>
      <c r="F4194" t="s">
        <v>12227</v>
      </c>
      <c r="G4194" t="s">
        <v>215</v>
      </c>
      <c r="H4194" t="s">
        <v>135</v>
      </c>
      <c r="I4194" t="s">
        <v>136</v>
      </c>
      <c r="J4194" t="s">
        <v>137</v>
      </c>
      <c r="K4194" t="s">
        <v>138</v>
      </c>
      <c r="L4194" t="s">
        <v>12228</v>
      </c>
      <c r="M4194" t="s">
        <v>12229</v>
      </c>
      <c r="N4194">
        <v>1.685277777</v>
      </c>
      <c r="O4194">
        <v>4</v>
      </c>
      <c r="P4194">
        <v>689</v>
      </c>
      <c r="Q4194">
        <v>1</v>
      </c>
      <c r="R4194">
        <v>79</v>
      </c>
      <c r="S4194">
        <v>5</v>
      </c>
      <c r="T4194">
        <v>80</v>
      </c>
      <c r="U4194">
        <v>0</v>
      </c>
      <c r="V4194">
        <v>0</v>
      </c>
      <c r="W4194">
        <v>1.5584120142217499</v>
      </c>
      <c r="X4194">
        <v>252.75868905645058</v>
      </c>
      <c r="Y4194">
        <v>5.36575782248865</v>
      </c>
      <c r="Z4194">
        <v>75.375589941630892</v>
      </c>
      <c r="AA4194">
        <v>9.1523327731832058</v>
      </c>
      <c r="AB4194">
        <v>72.960412412491124</v>
      </c>
      <c r="AC4194">
        <v>0</v>
      </c>
      <c r="AD4194">
        <v>0</v>
      </c>
      <c r="AE4194">
        <v>417.1711940204662</v>
      </c>
    </row>
    <row r="4195" spans="1:31" x14ac:dyDescent="0.25">
      <c r="A4195">
        <v>2420114</v>
      </c>
      <c r="B4195">
        <v>1</v>
      </c>
      <c r="C4195" t="s">
        <v>80</v>
      </c>
      <c r="D4195" t="s">
        <v>97</v>
      </c>
      <c r="E4195" t="s">
        <v>241</v>
      </c>
      <c r="F4195" t="s">
        <v>3865</v>
      </c>
      <c r="G4195" t="s">
        <v>143</v>
      </c>
      <c r="H4195" t="s">
        <v>135</v>
      </c>
      <c r="I4195" t="s">
        <v>136</v>
      </c>
      <c r="J4195" t="s">
        <v>137</v>
      </c>
      <c r="K4195" t="s">
        <v>138</v>
      </c>
      <c r="L4195" t="s">
        <v>12230</v>
      </c>
      <c r="M4195" t="s">
        <v>12231</v>
      </c>
      <c r="N4195">
        <v>0.13666666599999999</v>
      </c>
      <c r="O4195">
        <v>33</v>
      </c>
      <c r="P4195">
        <v>17798</v>
      </c>
      <c r="Q4195">
        <v>34</v>
      </c>
      <c r="R4195">
        <v>644</v>
      </c>
      <c r="S4195">
        <v>100</v>
      </c>
      <c r="T4195">
        <v>2353</v>
      </c>
      <c r="U4195">
        <v>5</v>
      </c>
      <c r="V4195">
        <v>16</v>
      </c>
      <c r="W4195">
        <v>17.824075066593601</v>
      </c>
      <c r="X4195">
        <v>442.18087573730907</v>
      </c>
      <c r="Y4195">
        <v>4.2618953949973335</v>
      </c>
      <c r="Z4195">
        <v>18.346548250552161</v>
      </c>
      <c r="AA4195">
        <v>116.02393337336478</v>
      </c>
      <c r="AB4195">
        <v>288.17090035555952</v>
      </c>
      <c r="AC4195">
        <v>82.843345817765396</v>
      </c>
      <c r="AD4195">
        <v>221.10919082001098</v>
      </c>
      <c r="AE4195">
        <v>1190.7607648161529</v>
      </c>
    </row>
    <row r="4196" spans="1:31" x14ac:dyDescent="0.25">
      <c r="A4196">
        <v>2419928</v>
      </c>
      <c r="B4196">
        <v>1</v>
      </c>
      <c r="C4196" t="s">
        <v>80</v>
      </c>
      <c r="D4196" t="s">
        <v>94</v>
      </c>
      <c r="E4196" t="s">
        <v>146</v>
      </c>
      <c r="F4196" t="s">
        <v>12232</v>
      </c>
      <c r="G4196" t="s">
        <v>148</v>
      </c>
      <c r="H4196" t="s">
        <v>149</v>
      </c>
      <c r="I4196" t="s">
        <v>136</v>
      </c>
      <c r="J4196" t="s">
        <v>137</v>
      </c>
      <c r="K4196" t="s">
        <v>138</v>
      </c>
      <c r="L4196" t="s">
        <v>12233</v>
      </c>
      <c r="M4196" t="s">
        <v>12234</v>
      </c>
      <c r="N4196">
        <v>1.828333333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1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0.30921051814266665</v>
      </c>
      <c r="AC4196">
        <v>0</v>
      </c>
      <c r="AD4196">
        <v>0</v>
      </c>
      <c r="AE4196">
        <v>0.30921051814266665</v>
      </c>
    </row>
    <row r="4197" spans="1:31" x14ac:dyDescent="0.25">
      <c r="A4197">
        <v>2420120</v>
      </c>
      <c r="B4197">
        <v>1</v>
      </c>
      <c r="C4197" t="s">
        <v>80</v>
      </c>
      <c r="D4197" t="s">
        <v>102</v>
      </c>
      <c r="E4197" t="s">
        <v>132</v>
      </c>
      <c r="F4197" t="s">
        <v>12235</v>
      </c>
      <c r="G4197" t="s">
        <v>143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12236</v>
      </c>
      <c r="M4197" t="s">
        <v>12237</v>
      </c>
      <c r="N4197">
        <v>1.8472222220000001</v>
      </c>
      <c r="O4197">
        <v>0</v>
      </c>
      <c r="P4197">
        <v>17</v>
      </c>
      <c r="Q4197">
        <v>2</v>
      </c>
      <c r="R4197">
        <v>145</v>
      </c>
      <c r="S4197">
        <v>0</v>
      </c>
      <c r="T4197">
        <v>39</v>
      </c>
      <c r="U4197">
        <v>0</v>
      </c>
      <c r="V4197">
        <v>0</v>
      </c>
      <c r="W4197">
        <v>0</v>
      </c>
      <c r="X4197">
        <v>2.0502694301067002</v>
      </c>
      <c r="Y4197">
        <v>0.82547652122530013</v>
      </c>
      <c r="Z4197">
        <v>24.123356802118685</v>
      </c>
      <c r="AA4197">
        <v>0</v>
      </c>
      <c r="AB4197">
        <v>29.517401777707168</v>
      </c>
      <c r="AC4197">
        <v>0</v>
      </c>
      <c r="AD4197">
        <v>0</v>
      </c>
      <c r="AE4197">
        <v>56.51650453115785</v>
      </c>
    </row>
    <row r="4198" spans="1:31" x14ac:dyDescent="0.25">
      <c r="A4198">
        <v>2419971</v>
      </c>
      <c r="B4198">
        <v>1</v>
      </c>
      <c r="C4198" t="s">
        <v>80</v>
      </c>
      <c r="D4198" t="s">
        <v>96</v>
      </c>
      <c r="E4198" t="s">
        <v>152</v>
      </c>
      <c r="F4198" t="s">
        <v>12238</v>
      </c>
      <c r="G4198" t="s">
        <v>2542</v>
      </c>
      <c r="H4198" t="s">
        <v>149</v>
      </c>
      <c r="I4198" t="s">
        <v>136</v>
      </c>
      <c r="J4198" t="s">
        <v>137</v>
      </c>
      <c r="K4198" t="s">
        <v>138</v>
      </c>
      <c r="L4198" t="s">
        <v>12239</v>
      </c>
      <c r="M4198" t="s">
        <v>12240</v>
      </c>
      <c r="N4198">
        <v>0.50277777700000004</v>
      </c>
      <c r="O4198">
        <v>0</v>
      </c>
      <c r="P4198">
        <v>279</v>
      </c>
      <c r="Q4198">
        <v>0</v>
      </c>
      <c r="R4198">
        <v>1</v>
      </c>
      <c r="S4198">
        <v>0</v>
      </c>
      <c r="T4198">
        <v>104</v>
      </c>
      <c r="U4198">
        <v>0</v>
      </c>
      <c r="V4198">
        <v>0</v>
      </c>
      <c r="W4198">
        <v>0</v>
      </c>
      <c r="X4198">
        <v>61.738208970013879</v>
      </c>
      <c r="Y4198">
        <v>0</v>
      </c>
      <c r="Z4198">
        <v>1.2334386960000002E-3</v>
      </c>
      <c r="AA4198">
        <v>0</v>
      </c>
      <c r="AB4198">
        <v>80.535404589290053</v>
      </c>
      <c r="AC4198">
        <v>0</v>
      </c>
      <c r="AD4198">
        <v>0</v>
      </c>
      <c r="AE4198">
        <v>142.27484699799993</v>
      </c>
    </row>
    <row r="4199" spans="1:31" x14ac:dyDescent="0.25">
      <c r="A4199">
        <v>2420240</v>
      </c>
      <c r="B4199">
        <v>1</v>
      </c>
      <c r="C4199" t="s">
        <v>81</v>
      </c>
      <c r="D4199" t="s">
        <v>127</v>
      </c>
      <c r="E4199" t="s">
        <v>241</v>
      </c>
      <c r="F4199" t="s">
        <v>12241</v>
      </c>
      <c r="G4199" t="s">
        <v>158</v>
      </c>
      <c r="H4199" t="s">
        <v>135</v>
      </c>
      <c r="I4199" t="s">
        <v>136</v>
      </c>
      <c r="J4199" t="s">
        <v>137</v>
      </c>
      <c r="K4199" t="s">
        <v>159</v>
      </c>
      <c r="L4199" t="s">
        <v>12242</v>
      </c>
      <c r="M4199" t="s">
        <v>12243</v>
      </c>
      <c r="N4199">
        <v>8.4333333330000002</v>
      </c>
      <c r="O4199">
        <v>23</v>
      </c>
      <c r="P4199">
        <v>4790</v>
      </c>
      <c r="Q4199">
        <v>694</v>
      </c>
      <c r="R4199">
        <v>478</v>
      </c>
      <c r="S4199">
        <v>104</v>
      </c>
      <c r="T4199">
        <v>547</v>
      </c>
      <c r="U4199">
        <v>20</v>
      </c>
      <c r="V4199">
        <v>2</v>
      </c>
      <c r="W4199">
        <v>21.254094200429996</v>
      </c>
      <c r="X4199">
        <v>6999.7802628191384</v>
      </c>
      <c r="Y4199">
        <v>865.63484365889713</v>
      </c>
      <c r="Z4199">
        <v>334.26106500896725</v>
      </c>
      <c r="AA4199">
        <v>7851.5845351307016</v>
      </c>
      <c r="AB4199">
        <v>3185.6430032376552</v>
      </c>
      <c r="AC4199">
        <v>17302.162866110848</v>
      </c>
      <c r="AD4199">
        <v>26.255393270787902</v>
      </c>
      <c r="AE4199">
        <v>36586.576063437424</v>
      </c>
    </row>
    <row r="4200" spans="1:31" x14ac:dyDescent="0.25">
      <c r="A4200">
        <v>2420134</v>
      </c>
      <c r="B4200">
        <v>1</v>
      </c>
      <c r="C4200" t="s">
        <v>80</v>
      </c>
      <c r="D4200" t="s">
        <v>84</v>
      </c>
      <c r="E4200" t="s">
        <v>241</v>
      </c>
      <c r="F4200" t="s">
        <v>12244</v>
      </c>
      <c r="G4200" t="s">
        <v>158</v>
      </c>
      <c r="H4200" t="s">
        <v>135</v>
      </c>
      <c r="I4200" t="s">
        <v>136</v>
      </c>
      <c r="J4200" t="s">
        <v>137</v>
      </c>
      <c r="K4200" t="s">
        <v>159</v>
      </c>
      <c r="L4200" t="s">
        <v>12245</v>
      </c>
      <c r="M4200" t="s">
        <v>12246</v>
      </c>
      <c r="N4200">
        <v>4.8794444439999998</v>
      </c>
      <c r="O4200">
        <v>0</v>
      </c>
      <c r="P4200">
        <v>4548</v>
      </c>
      <c r="Q4200">
        <v>0</v>
      </c>
      <c r="R4200">
        <v>0</v>
      </c>
      <c r="S4200">
        <v>3</v>
      </c>
      <c r="T4200">
        <v>773</v>
      </c>
      <c r="U4200">
        <v>0</v>
      </c>
      <c r="V4200">
        <v>2</v>
      </c>
      <c r="W4200">
        <v>0</v>
      </c>
      <c r="X4200">
        <v>4429.4799127006345</v>
      </c>
      <c r="Y4200">
        <v>0</v>
      </c>
      <c r="Z4200">
        <v>0</v>
      </c>
      <c r="AA4200">
        <v>2038.7719882335864</v>
      </c>
      <c r="AB4200">
        <v>4672.2549177134679</v>
      </c>
      <c r="AC4200">
        <v>0</v>
      </c>
      <c r="AD4200">
        <v>151.88081096487326</v>
      </c>
      <c r="AE4200">
        <v>11292.387629612562</v>
      </c>
    </row>
    <row r="4201" spans="1:31" x14ac:dyDescent="0.25">
      <c r="A4201">
        <v>2420761</v>
      </c>
      <c r="B4201">
        <v>1</v>
      </c>
      <c r="C4201" t="s">
        <v>81</v>
      </c>
      <c r="D4201" t="s">
        <v>118</v>
      </c>
      <c r="E4201" t="s">
        <v>162</v>
      </c>
      <c r="F4201" t="s">
        <v>12247</v>
      </c>
      <c r="G4201" t="s">
        <v>164</v>
      </c>
      <c r="H4201" t="s">
        <v>149</v>
      </c>
      <c r="I4201" t="s">
        <v>136</v>
      </c>
      <c r="J4201" t="s">
        <v>137</v>
      </c>
      <c r="K4201" t="s">
        <v>138</v>
      </c>
      <c r="L4201" t="s">
        <v>12248</v>
      </c>
      <c r="M4201" t="s">
        <v>12249</v>
      </c>
      <c r="N4201">
        <v>2.5758333329999998</v>
      </c>
      <c r="O4201">
        <v>0</v>
      </c>
      <c r="P4201">
        <v>62</v>
      </c>
      <c r="Q4201">
        <v>0</v>
      </c>
      <c r="R4201">
        <v>0</v>
      </c>
      <c r="S4201">
        <v>0</v>
      </c>
      <c r="T4201">
        <v>3</v>
      </c>
      <c r="U4201">
        <v>0</v>
      </c>
      <c r="V4201">
        <v>0</v>
      </c>
      <c r="W4201">
        <v>0</v>
      </c>
      <c r="X4201">
        <v>26.869509064176786</v>
      </c>
      <c r="Y4201">
        <v>0</v>
      </c>
      <c r="Z4201">
        <v>0</v>
      </c>
      <c r="AA4201">
        <v>0</v>
      </c>
      <c r="AB4201">
        <v>2.3452167161280002</v>
      </c>
      <c r="AC4201">
        <v>0</v>
      </c>
      <c r="AD4201">
        <v>0</v>
      </c>
      <c r="AE4201">
        <v>29.214725780304786</v>
      </c>
    </row>
    <row r="4202" spans="1:31" x14ac:dyDescent="0.25">
      <c r="A4202">
        <v>2420326</v>
      </c>
      <c r="B4202">
        <v>1</v>
      </c>
      <c r="C4202" t="s">
        <v>80</v>
      </c>
      <c r="D4202" t="s">
        <v>96</v>
      </c>
      <c r="E4202" t="s">
        <v>146</v>
      </c>
      <c r="F4202" t="s">
        <v>12250</v>
      </c>
      <c r="G4202" t="s">
        <v>148</v>
      </c>
      <c r="H4202" t="s">
        <v>149</v>
      </c>
      <c r="I4202" t="s">
        <v>136</v>
      </c>
      <c r="J4202" t="s">
        <v>137</v>
      </c>
      <c r="K4202" t="s">
        <v>138</v>
      </c>
      <c r="L4202" t="s">
        <v>12251</v>
      </c>
      <c r="M4202" t="s">
        <v>12252</v>
      </c>
      <c r="N4202">
        <v>1.7380555550000001</v>
      </c>
      <c r="O4202">
        <v>0</v>
      </c>
      <c r="P4202">
        <v>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1.272866307032483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1.272866307032483</v>
      </c>
    </row>
    <row r="4203" spans="1:31" x14ac:dyDescent="0.25">
      <c r="A4203">
        <v>2420183</v>
      </c>
      <c r="B4203">
        <v>1</v>
      </c>
      <c r="C4203" t="s">
        <v>80</v>
      </c>
      <c r="D4203" t="s">
        <v>98</v>
      </c>
      <c r="E4203" t="s">
        <v>174</v>
      </c>
      <c r="F4203" t="s">
        <v>12253</v>
      </c>
      <c r="G4203" t="s">
        <v>158</v>
      </c>
      <c r="H4203" t="s">
        <v>135</v>
      </c>
      <c r="I4203" t="s">
        <v>136</v>
      </c>
      <c r="J4203" t="s">
        <v>137</v>
      </c>
      <c r="K4203" t="s">
        <v>159</v>
      </c>
      <c r="L4203" t="s">
        <v>12254</v>
      </c>
      <c r="M4203" t="s">
        <v>12255</v>
      </c>
      <c r="N4203">
        <v>2.0161111109999998</v>
      </c>
      <c r="O4203">
        <v>1</v>
      </c>
      <c r="P4203">
        <v>212</v>
      </c>
      <c r="Q4203">
        <v>7</v>
      </c>
      <c r="R4203">
        <v>1</v>
      </c>
      <c r="S4203">
        <v>4</v>
      </c>
      <c r="T4203">
        <v>23</v>
      </c>
      <c r="U4203">
        <v>1</v>
      </c>
      <c r="V4203">
        <v>0</v>
      </c>
      <c r="W4203">
        <v>0.44851291606158339</v>
      </c>
      <c r="X4203">
        <v>71.654250541792265</v>
      </c>
      <c r="Y4203">
        <v>25.506021134385936</v>
      </c>
      <c r="Z4203">
        <v>0</v>
      </c>
      <c r="AA4203">
        <v>100.51937506505759</v>
      </c>
      <c r="AB4203">
        <v>11.322601241619461</v>
      </c>
      <c r="AC4203">
        <v>209.41081888233816</v>
      </c>
      <c r="AD4203">
        <v>0</v>
      </c>
      <c r="AE4203">
        <v>418.86157978125499</v>
      </c>
    </row>
    <row r="4204" spans="1:31" x14ac:dyDescent="0.25">
      <c r="A4204">
        <v>2420177</v>
      </c>
      <c r="B4204">
        <v>1</v>
      </c>
      <c r="C4204" t="s">
        <v>80</v>
      </c>
      <c r="D4204" t="s">
        <v>86</v>
      </c>
      <c r="E4204" t="s">
        <v>132</v>
      </c>
      <c r="F4204" t="s">
        <v>12256</v>
      </c>
      <c r="G4204" t="s">
        <v>154</v>
      </c>
      <c r="H4204" t="s">
        <v>135</v>
      </c>
      <c r="I4204" t="s">
        <v>136</v>
      </c>
      <c r="J4204" t="s">
        <v>137</v>
      </c>
      <c r="K4204" t="s">
        <v>138</v>
      </c>
      <c r="L4204" t="s">
        <v>12257</v>
      </c>
      <c r="M4204" t="s">
        <v>12258</v>
      </c>
      <c r="N4204">
        <v>6.0127777770000002</v>
      </c>
      <c r="O4204">
        <v>0</v>
      </c>
      <c r="P4204">
        <v>719</v>
      </c>
      <c r="Q4204">
        <v>0</v>
      </c>
      <c r="R4204">
        <v>1</v>
      </c>
      <c r="S4204">
        <v>5</v>
      </c>
      <c r="T4204">
        <v>54</v>
      </c>
      <c r="U4204">
        <v>0</v>
      </c>
      <c r="V4204">
        <v>0</v>
      </c>
      <c r="W4204">
        <v>0</v>
      </c>
      <c r="X4204">
        <v>1392.6852523908096</v>
      </c>
      <c r="Y4204">
        <v>0</v>
      </c>
      <c r="Z4204">
        <v>6.4545241329749994E-2</v>
      </c>
      <c r="AA4204">
        <v>2413.0609172599793</v>
      </c>
      <c r="AB4204">
        <v>406.81210620044038</v>
      </c>
      <c r="AC4204">
        <v>0</v>
      </c>
      <c r="AD4204">
        <v>0</v>
      </c>
      <c r="AE4204">
        <v>4212.6228210925592</v>
      </c>
    </row>
    <row r="4205" spans="1:31" x14ac:dyDescent="0.25">
      <c r="A4205">
        <v>2421116</v>
      </c>
      <c r="B4205">
        <v>1</v>
      </c>
      <c r="C4205" t="s">
        <v>81</v>
      </c>
      <c r="D4205" t="s">
        <v>118</v>
      </c>
      <c r="E4205" t="s">
        <v>162</v>
      </c>
      <c r="F4205" t="s">
        <v>12259</v>
      </c>
      <c r="G4205" t="s">
        <v>455</v>
      </c>
      <c r="H4205" t="s">
        <v>149</v>
      </c>
      <c r="I4205" t="s">
        <v>136</v>
      </c>
      <c r="J4205" t="s">
        <v>137</v>
      </c>
      <c r="K4205" t="s">
        <v>138</v>
      </c>
      <c r="L4205" t="s">
        <v>12260</v>
      </c>
      <c r="M4205" t="s">
        <v>12261</v>
      </c>
      <c r="N4205">
        <v>2.798611111</v>
      </c>
      <c r="O4205">
        <v>0</v>
      </c>
      <c r="P4205">
        <v>0</v>
      </c>
      <c r="Q4205">
        <v>0</v>
      </c>
      <c r="R4205">
        <v>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</row>
    <row r="4206" spans="1:31" x14ac:dyDescent="0.25">
      <c r="A4206">
        <v>2420126</v>
      </c>
      <c r="B4206">
        <v>1</v>
      </c>
      <c r="C4206" t="s">
        <v>81</v>
      </c>
      <c r="D4206" t="s">
        <v>123</v>
      </c>
      <c r="E4206" t="s">
        <v>146</v>
      </c>
      <c r="F4206" t="s">
        <v>12262</v>
      </c>
      <c r="G4206" t="s">
        <v>199</v>
      </c>
      <c r="H4206" t="s">
        <v>149</v>
      </c>
      <c r="I4206" t="s">
        <v>136</v>
      </c>
      <c r="J4206" t="s">
        <v>137</v>
      </c>
      <c r="K4206" t="s">
        <v>138</v>
      </c>
      <c r="L4206" t="s">
        <v>12263</v>
      </c>
      <c r="M4206" t="s">
        <v>12264</v>
      </c>
      <c r="N4206">
        <v>1.5011111109999999</v>
      </c>
      <c r="O4206">
        <v>0</v>
      </c>
      <c r="P4206">
        <v>0</v>
      </c>
      <c r="Q4206">
        <v>0</v>
      </c>
      <c r="R4206">
        <v>1</v>
      </c>
      <c r="S4206">
        <v>0</v>
      </c>
      <c r="T4206">
        <v>1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23.50249286391907</v>
      </c>
      <c r="AA4206">
        <v>0</v>
      </c>
      <c r="AB4206">
        <v>2.5973151974705555</v>
      </c>
      <c r="AC4206">
        <v>0</v>
      </c>
      <c r="AD4206">
        <v>0</v>
      </c>
      <c r="AE4206">
        <v>26.099808061389624</v>
      </c>
    </row>
    <row r="4207" spans="1:31" x14ac:dyDescent="0.25">
      <c r="A4207">
        <v>2421122</v>
      </c>
      <c r="B4207">
        <v>1</v>
      </c>
      <c r="C4207" t="s">
        <v>80</v>
      </c>
      <c r="D4207" t="s">
        <v>99</v>
      </c>
      <c r="E4207" t="s">
        <v>162</v>
      </c>
      <c r="F4207" t="s">
        <v>12265</v>
      </c>
      <c r="G4207" t="s">
        <v>164</v>
      </c>
      <c r="H4207" t="s">
        <v>149</v>
      </c>
      <c r="I4207" t="s">
        <v>136</v>
      </c>
      <c r="J4207" t="s">
        <v>137</v>
      </c>
      <c r="K4207" t="s">
        <v>138</v>
      </c>
      <c r="L4207" t="s">
        <v>12266</v>
      </c>
      <c r="M4207" t="s">
        <v>12267</v>
      </c>
      <c r="N4207">
        <v>1.6472222219999999</v>
      </c>
      <c r="O4207">
        <v>0</v>
      </c>
      <c r="P4207">
        <v>27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11.055153134386348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11.055153134386348</v>
      </c>
    </row>
    <row r="4208" spans="1:31" x14ac:dyDescent="0.25">
      <c r="A4208">
        <v>2420959</v>
      </c>
      <c r="B4208">
        <v>1</v>
      </c>
      <c r="C4208" t="s">
        <v>80</v>
      </c>
      <c r="D4208" t="s">
        <v>90</v>
      </c>
      <c r="E4208" t="s">
        <v>146</v>
      </c>
      <c r="F4208" t="s">
        <v>12268</v>
      </c>
      <c r="G4208" t="s">
        <v>168</v>
      </c>
      <c r="H4208" t="s">
        <v>149</v>
      </c>
      <c r="I4208" t="s">
        <v>136</v>
      </c>
      <c r="J4208" t="s">
        <v>137</v>
      </c>
      <c r="K4208" t="s">
        <v>138</v>
      </c>
      <c r="L4208" t="s">
        <v>12269</v>
      </c>
      <c r="M4208" t="s">
        <v>12270</v>
      </c>
      <c r="N4208">
        <v>4.0169444439999999</v>
      </c>
      <c r="O4208">
        <v>0</v>
      </c>
      <c r="P4208">
        <v>3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2.6957730177233001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2.6957730177233001</v>
      </c>
    </row>
    <row r="4209" spans="1:31" x14ac:dyDescent="0.25">
      <c r="A4209">
        <v>2420936</v>
      </c>
      <c r="B4209">
        <v>1</v>
      </c>
      <c r="C4209" t="s">
        <v>80</v>
      </c>
      <c r="D4209" t="s">
        <v>90</v>
      </c>
      <c r="E4209" t="s">
        <v>162</v>
      </c>
      <c r="F4209" t="s">
        <v>12271</v>
      </c>
      <c r="G4209" t="s">
        <v>164</v>
      </c>
      <c r="H4209" t="s">
        <v>149</v>
      </c>
      <c r="I4209" t="s">
        <v>136</v>
      </c>
      <c r="J4209" t="s">
        <v>137</v>
      </c>
      <c r="K4209" t="s">
        <v>138</v>
      </c>
      <c r="L4209" t="s">
        <v>12272</v>
      </c>
      <c r="M4209" t="s">
        <v>12273</v>
      </c>
      <c r="N4209">
        <v>0.78416666599999996</v>
      </c>
      <c r="O4209">
        <v>0</v>
      </c>
      <c r="P4209">
        <v>174</v>
      </c>
      <c r="Q4209">
        <v>0</v>
      </c>
      <c r="R4209">
        <v>0</v>
      </c>
      <c r="S4209">
        <v>0</v>
      </c>
      <c r="T4209">
        <v>9</v>
      </c>
      <c r="U4209">
        <v>0</v>
      </c>
      <c r="V4209">
        <v>0</v>
      </c>
      <c r="W4209">
        <v>0</v>
      </c>
      <c r="X4209">
        <v>33.124301551255726</v>
      </c>
      <c r="Y4209">
        <v>0</v>
      </c>
      <c r="Z4209">
        <v>0</v>
      </c>
      <c r="AA4209">
        <v>0</v>
      </c>
      <c r="AB4209">
        <v>3.3756483231479004</v>
      </c>
      <c r="AC4209">
        <v>0</v>
      </c>
      <c r="AD4209">
        <v>0</v>
      </c>
      <c r="AE4209">
        <v>36.499949874403626</v>
      </c>
    </row>
    <row r="4210" spans="1:31" x14ac:dyDescent="0.25">
      <c r="A4210">
        <v>2421145</v>
      </c>
      <c r="B4210">
        <v>1</v>
      </c>
      <c r="C4210" t="s">
        <v>80</v>
      </c>
      <c r="D4210" t="s">
        <v>84</v>
      </c>
      <c r="E4210" t="s">
        <v>146</v>
      </c>
      <c r="F4210" t="s">
        <v>12274</v>
      </c>
      <c r="G4210" t="s">
        <v>282</v>
      </c>
      <c r="H4210" t="s">
        <v>149</v>
      </c>
      <c r="I4210" t="s">
        <v>136</v>
      </c>
      <c r="J4210" t="s">
        <v>137</v>
      </c>
      <c r="K4210" t="s">
        <v>138</v>
      </c>
      <c r="L4210" t="s">
        <v>12275</v>
      </c>
      <c r="M4210" t="s">
        <v>12276</v>
      </c>
      <c r="N4210">
        <v>1.2847222220000001</v>
      </c>
      <c r="O4210">
        <v>0</v>
      </c>
      <c r="P4210">
        <v>1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0.20778368985920001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0.20778368985920001</v>
      </c>
    </row>
    <row r="4211" spans="1:31" x14ac:dyDescent="0.25">
      <c r="A4211">
        <v>2420604</v>
      </c>
      <c r="B4211">
        <v>1</v>
      </c>
      <c r="C4211" t="s">
        <v>81</v>
      </c>
      <c r="D4211" t="s">
        <v>112</v>
      </c>
      <c r="E4211" t="s">
        <v>152</v>
      </c>
      <c r="F4211" t="s">
        <v>12277</v>
      </c>
      <c r="G4211" t="s">
        <v>403</v>
      </c>
      <c r="H4211" t="s">
        <v>149</v>
      </c>
      <c r="I4211" t="s">
        <v>136</v>
      </c>
      <c r="J4211" t="s">
        <v>137</v>
      </c>
      <c r="K4211" t="s">
        <v>138</v>
      </c>
      <c r="L4211" t="s">
        <v>12278</v>
      </c>
      <c r="M4211" t="s">
        <v>12279</v>
      </c>
      <c r="N4211">
        <v>3.0791666659999999</v>
      </c>
      <c r="O4211">
        <v>0</v>
      </c>
      <c r="P4211">
        <v>82</v>
      </c>
      <c r="Q4211">
        <v>0</v>
      </c>
      <c r="R4211">
        <v>0</v>
      </c>
      <c r="S4211">
        <v>0</v>
      </c>
      <c r="T4211">
        <v>2</v>
      </c>
      <c r="U4211">
        <v>0</v>
      </c>
      <c r="V4211">
        <v>0</v>
      </c>
      <c r="W4211">
        <v>0</v>
      </c>
      <c r="X4211">
        <v>8.8464865118046276</v>
      </c>
      <c r="Y4211">
        <v>0</v>
      </c>
      <c r="Z4211">
        <v>0</v>
      </c>
      <c r="AA4211">
        <v>0</v>
      </c>
      <c r="AB4211">
        <v>0.190318515248</v>
      </c>
      <c r="AC4211">
        <v>0</v>
      </c>
      <c r="AD4211">
        <v>0</v>
      </c>
      <c r="AE4211">
        <v>9.0368050270526279</v>
      </c>
    </row>
    <row r="4212" spans="1:31" x14ac:dyDescent="0.25">
      <c r="A4212">
        <v>2420149</v>
      </c>
      <c r="B4212">
        <v>1</v>
      </c>
      <c r="C4212" t="s">
        <v>80</v>
      </c>
      <c r="D4212" t="s">
        <v>82</v>
      </c>
      <c r="E4212" t="s">
        <v>152</v>
      </c>
      <c r="F4212" t="s">
        <v>12280</v>
      </c>
      <c r="G4212" t="s">
        <v>158</v>
      </c>
      <c r="H4212" t="s">
        <v>149</v>
      </c>
      <c r="I4212" t="s">
        <v>136</v>
      </c>
      <c r="J4212" t="s">
        <v>137</v>
      </c>
      <c r="K4212" t="s">
        <v>159</v>
      </c>
      <c r="L4212" t="s">
        <v>12281</v>
      </c>
      <c r="M4212" t="s">
        <v>12282</v>
      </c>
      <c r="N4212">
        <v>0.46250000000000002</v>
      </c>
      <c r="O4212">
        <v>0</v>
      </c>
      <c r="P4212">
        <v>324</v>
      </c>
      <c r="Q4212">
        <v>0</v>
      </c>
      <c r="R4212">
        <v>0</v>
      </c>
      <c r="S4212">
        <v>0</v>
      </c>
      <c r="T4212">
        <v>12</v>
      </c>
      <c r="U4212">
        <v>0</v>
      </c>
      <c r="V4212">
        <v>0</v>
      </c>
      <c r="W4212">
        <v>0</v>
      </c>
      <c r="X4212">
        <v>29.073496812657336</v>
      </c>
      <c r="Y4212">
        <v>0</v>
      </c>
      <c r="Z4212">
        <v>0</v>
      </c>
      <c r="AA4212">
        <v>0</v>
      </c>
      <c r="AB4212">
        <v>2.7432041761515</v>
      </c>
      <c r="AC4212">
        <v>0</v>
      </c>
      <c r="AD4212">
        <v>0</v>
      </c>
      <c r="AE4212">
        <v>31.816700988808837</v>
      </c>
    </row>
    <row r="4213" spans="1:31" x14ac:dyDescent="0.25">
      <c r="A4213">
        <v>2420581</v>
      </c>
      <c r="B4213">
        <v>1</v>
      </c>
      <c r="C4213" t="s">
        <v>80</v>
      </c>
      <c r="D4213" t="s">
        <v>98</v>
      </c>
      <c r="E4213" t="s">
        <v>146</v>
      </c>
      <c r="F4213" t="s">
        <v>12283</v>
      </c>
      <c r="G4213" t="s">
        <v>148</v>
      </c>
      <c r="H4213" t="s">
        <v>149</v>
      </c>
      <c r="I4213" t="s">
        <v>136</v>
      </c>
      <c r="J4213" t="s">
        <v>137</v>
      </c>
      <c r="K4213" t="s">
        <v>138</v>
      </c>
      <c r="L4213" t="s">
        <v>12284</v>
      </c>
      <c r="M4213" t="s">
        <v>12285</v>
      </c>
      <c r="N4213">
        <v>3.1019444439999999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0.69908398029426666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0.69908398029426666</v>
      </c>
    </row>
    <row r="4214" spans="1:31" x14ac:dyDescent="0.25">
      <c r="A4214">
        <v>2419917</v>
      </c>
      <c r="B4214">
        <v>1</v>
      </c>
      <c r="C4214" t="s">
        <v>80</v>
      </c>
      <c r="D4214" t="s">
        <v>84</v>
      </c>
      <c r="E4214" t="s">
        <v>146</v>
      </c>
      <c r="F4214" t="s">
        <v>12286</v>
      </c>
      <c r="G4214" t="s">
        <v>199</v>
      </c>
      <c r="H4214" t="s">
        <v>149</v>
      </c>
      <c r="I4214" t="s">
        <v>136</v>
      </c>
      <c r="J4214" t="s">
        <v>137</v>
      </c>
      <c r="K4214" t="s">
        <v>138</v>
      </c>
      <c r="L4214" t="s">
        <v>12287</v>
      </c>
      <c r="M4214" t="s">
        <v>12288</v>
      </c>
      <c r="N4214">
        <v>2.5133333329999998</v>
      </c>
      <c r="O4214">
        <v>0</v>
      </c>
      <c r="P4214">
        <v>9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7.4072837457468008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7.4072837457468008</v>
      </c>
    </row>
    <row r="4215" spans="1:31" x14ac:dyDescent="0.25">
      <c r="A4215">
        <v>2420836</v>
      </c>
      <c r="B4215">
        <v>1</v>
      </c>
      <c r="C4215" t="s">
        <v>80</v>
      </c>
      <c r="D4215" t="s">
        <v>93</v>
      </c>
      <c r="E4215" t="s">
        <v>288</v>
      </c>
      <c r="F4215" t="s">
        <v>12289</v>
      </c>
      <c r="G4215" t="s">
        <v>164</v>
      </c>
      <c r="H4215" t="s">
        <v>149</v>
      </c>
      <c r="I4215" t="s">
        <v>136</v>
      </c>
      <c r="J4215" t="s">
        <v>137</v>
      </c>
      <c r="K4215" t="s">
        <v>138</v>
      </c>
      <c r="L4215" t="s">
        <v>12290</v>
      </c>
      <c r="M4215" t="s">
        <v>12291</v>
      </c>
      <c r="N4215">
        <v>0.885833333</v>
      </c>
      <c r="O4215">
        <v>0</v>
      </c>
      <c r="P4215">
        <v>75</v>
      </c>
      <c r="Q4215">
        <v>0</v>
      </c>
      <c r="R4215">
        <v>0</v>
      </c>
      <c r="S4215">
        <v>0</v>
      </c>
      <c r="T4215">
        <v>4</v>
      </c>
      <c r="U4215">
        <v>0</v>
      </c>
      <c r="V4215">
        <v>0</v>
      </c>
      <c r="W4215">
        <v>0</v>
      </c>
      <c r="X4215">
        <v>12.480491773544703</v>
      </c>
      <c r="Y4215">
        <v>0</v>
      </c>
      <c r="Z4215">
        <v>0</v>
      </c>
      <c r="AA4215">
        <v>0</v>
      </c>
      <c r="AB4215">
        <v>1.4086743388395335</v>
      </c>
      <c r="AC4215">
        <v>0</v>
      </c>
      <c r="AD4215">
        <v>0</v>
      </c>
      <c r="AE4215">
        <v>13.889166112384236</v>
      </c>
    </row>
    <row r="4216" spans="1:31" x14ac:dyDescent="0.25">
      <c r="A4216">
        <v>2420558</v>
      </c>
      <c r="B4216">
        <v>1</v>
      </c>
      <c r="C4216" t="s">
        <v>80</v>
      </c>
      <c r="D4216" t="s">
        <v>83</v>
      </c>
      <c r="E4216" t="s">
        <v>146</v>
      </c>
      <c r="F4216" t="s">
        <v>12292</v>
      </c>
      <c r="G4216" t="s">
        <v>282</v>
      </c>
      <c r="H4216" t="s">
        <v>149</v>
      </c>
      <c r="I4216" t="s">
        <v>136</v>
      </c>
      <c r="J4216" t="s">
        <v>137</v>
      </c>
      <c r="K4216" t="s">
        <v>138</v>
      </c>
      <c r="L4216" t="s">
        <v>12293</v>
      </c>
      <c r="M4216" t="s">
        <v>12294</v>
      </c>
      <c r="N4216">
        <v>2.8388888880000001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1.6646327655263753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1.6646327655263753</v>
      </c>
    </row>
    <row r="4217" spans="1:31" x14ac:dyDescent="0.25">
      <c r="A4217">
        <v>2420003</v>
      </c>
      <c r="B4217">
        <v>1</v>
      </c>
      <c r="C4217" t="s">
        <v>80</v>
      </c>
      <c r="D4217" t="s">
        <v>103</v>
      </c>
      <c r="E4217" t="s">
        <v>141</v>
      </c>
      <c r="F4217" t="s">
        <v>8347</v>
      </c>
      <c r="G4217" t="s">
        <v>143</v>
      </c>
      <c r="H4217" t="s">
        <v>135</v>
      </c>
      <c r="I4217" t="s">
        <v>136</v>
      </c>
      <c r="J4217" t="s">
        <v>137</v>
      </c>
      <c r="K4217" t="s">
        <v>138</v>
      </c>
      <c r="L4217" t="s">
        <v>12295</v>
      </c>
      <c r="M4217" t="s">
        <v>12296</v>
      </c>
      <c r="N4217">
        <v>1.704722222</v>
      </c>
      <c r="O4217">
        <v>0</v>
      </c>
      <c r="P4217">
        <v>548</v>
      </c>
      <c r="Q4217">
        <v>20</v>
      </c>
      <c r="R4217">
        <v>2</v>
      </c>
      <c r="S4217">
        <v>3</v>
      </c>
      <c r="T4217">
        <v>65</v>
      </c>
      <c r="U4217">
        <v>1</v>
      </c>
      <c r="V4217">
        <v>1</v>
      </c>
      <c r="W4217">
        <v>0</v>
      </c>
      <c r="X4217">
        <v>198.4787785879663</v>
      </c>
      <c r="Y4217">
        <v>3.1933844107088007</v>
      </c>
      <c r="Z4217">
        <v>0.91225586611361686</v>
      </c>
      <c r="AA4217">
        <v>160.09374397625095</v>
      </c>
      <c r="AB4217">
        <v>53.943707279562972</v>
      </c>
      <c r="AC4217">
        <v>211.2943860671719</v>
      </c>
      <c r="AD4217">
        <v>108.8899164462732</v>
      </c>
      <c r="AE4217">
        <v>736.80617263404781</v>
      </c>
    </row>
    <row r="4218" spans="1:31" x14ac:dyDescent="0.25">
      <c r="A4218">
        <v>2420750</v>
      </c>
      <c r="B4218">
        <v>1</v>
      </c>
      <c r="C4218" t="s">
        <v>81</v>
      </c>
      <c r="D4218" t="s">
        <v>128</v>
      </c>
      <c r="E4218" t="s">
        <v>141</v>
      </c>
      <c r="F4218" t="s">
        <v>12297</v>
      </c>
      <c r="G4218" t="s">
        <v>143</v>
      </c>
      <c r="H4218" t="s">
        <v>135</v>
      </c>
      <c r="I4218" t="s">
        <v>136</v>
      </c>
      <c r="J4218" t="s">
        <v>137</v>
      </c>
      <c r="K4218" t="s">
        <v>138</v>
      </c>
      <c r="L4218" t="s">
        <v>12298</v>
      </c>
      <c r="M4218" t="s">
        <v>12299</v>
      </c>
      <c r="N4218">
        <v>1.8125</v>
      </c>
      <c r="O4218">
        <v>0</v>
      </c>
      <c r="P4218">
        <v>0</v>
      </c>
      <c r="Q4218">
        <v>0</v>
      </c>
      <c r="R4218">
        <v>0</v>
      </c>
      <c r="S4218">
        <v>8</v>
      </c>
      <c r="T4218">
        <v>0</v>
      </c>
      <c r="U4218">
        <v>7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103.54393052340143</v>
      </c>
      <c r="AB4218">
        <v>0</v>
      </c>
      <c r="AC4218">
        <v>1550.1491184799202</v>
      </c>
      <c r="AD4218">
        <v>0</v>
      </c>
      <c r="AE4218">
        <v>1653.6930490033217</v>
      </c>
    </row>
    <row r="4219" spans="1:31" x14ac:dyDescent="0.25">
      <c r="A4219">
        <v>2420999</v>
      </c>
      <c r="B4219">
        <v>1</v>
      </c>
      <c r="C4219" t="s">
        <v>80</v>
      </c>
      <c r="D4219" t="s">
        <v>110</v>
      </c>
      <c r="E4219" t="s">
        <v>174</v>
      </c>
      <c r="F4219" t="s">
        <v>12300</v>
      </c>
      <c r="G4219" t="s">
        <v>143</v>
      </c>
      <c r="H4219" t="s">
        <v>135</v>
      </c>
      <c r="I4219" t="s">
        <v>136</v>
      </c>
      <c r="J4219" t="s">
        <v>137</v>
      </c>
      <c r="K4219" t="s">
        <v>138</v>
      </c>
      <c r="L4219" t="s">
        <v>12301</v>
      </c>
      <c r="M4219" t="s">
        <v>12302</v>
      </c>
      <c r="N4219">
        <v>8.3333332999999996E-2</v>
      </c>
      <c r="O4219">
        <v>0</v>
      </c>
      <c r="P4219">
        <v>23228</v>
      </c>
      <c r="Q4219">
        <v>0</v>
      </c>
      <c r="R4219">
        <v>0</v>
      </c>
      <c r="S4219">
        <v>2</v>
      </c>
      <c r="T4219">
        <v>2202</v>
      </c>
      <c r="U4219">
        <v>0</v>
      </c>
      <c r="V4219">
        <v>5</v>
      </c>
      <c r="W4219">
        <v>0</v>
      </c>
      <c r="X4219">
        <v>559.04078546784547</v>
      </c>
      <c r="Y4219">
        <v>0</v>
      </c>
      <c r="Z4219">
        <v>0</v>
      </c>
      <c r="AA4219">
        <v>8.1007949445983325</v>
      </c>
      <c r="AB4219">
        <v>162.00642706879589</v>
      </c>
      <c r="AC4219">
        <v>0</v>
      </c>
      <c r="AD4219">
        <v>2.4489991035749998</v>
      </c>
      <c r="AE4219">
        <v>731.59700658481472</v>
      </c>
    </row>
    <row r="4220" spans="1:31" x14ac:dyDescent="0.25">
      <c r="A4220">
        <v>2420704</v>
      </c>
      <c r="B4220">
        <v>1</v>
      </c>
      <c r="C4220" t="s">
        <v>80</v>
      </c>
      <c r="D4220" t="s">
        <v>92</v>
      </c>
      <c r="E4220" t="s">
        <v>162</v>
      </c>
      <c r="F4220" t="s">
        <v>12303</v>
      </c>
      <c r="G4220" t="s">
        <v>186</v>
      </c>
      <c r="H4220" t="s">
        <v>149</v>
      </c>
      <c r="I4220" t="s">
        <v>136</v>
      </c>
      <c r="J4220" t="s">
        <v>137</v>
      </c>
      <c r="K4220" t="s">
        <v>138</v>
      </c>
      <c r="L4220" t="s">
        <v>12304</v>
      </c>
      <c r="M4220" t="s">
        <v>12305</v>
      </c>
      <c r="N4220">
        <v>0.943333333</v>
      </c>
      <c r="O4220">
        <v>0</v>
      </c>
      <c r="P4220">
        <v>121</v>
      </c>
      <c r="Q4220">
        <v>0</v>
      </c>
      <c r="R4220">
        <v>3</v>
      </c>
      <c r="S4220">
        <v>0</v>
      </c>
      <c r="T4220">
        <v>4</v>
      </c>
      <c r="U4220">
        <v>0</v>
      </c>
      <c r="V4220">
        <v>0</v>
      </c>
      <c r="W4220">
        <v>0</v>
      </c>
      <c r="X4220">
        <v>16.760434328829007</v>
      </c>
      <c r="Y4220">
        <v>0</v>
      </c>
      <c r="Z4220">
        <v>0</v>
      </c>
      <c r="AA4220">
        <v>0</v>
      </c>
      <c r="AB4220">
        <v>0.67159946483220012</v>
      </c>
      <c r="AC4220">
        <v>0</v>
      </c>
      <c r="AD4220">
        <v>0</v>
      </c>
      <c r="AE4220">
        <v>17.432033793661208</v>
      </c>
    </row>
    <row r="4221" spans="1:31" x14ac:dyDescent="0.25">
      <c r="A4221">
        <v>2420395</v>
      </c>
      <c r="B4221">
        <v>1</v>
      </c>
      <c r="C4221" t="s">
        <v>81</v>
      </c>
      <c r="D4221" t="s">
        <v>128</v>
      </c>
      <c r="E4221" t="s">
        <v>146</v>
      </c>
      <c r="F4221" t="s">
        <v>12306</v>
      </c>
      <c r="G4221" t="s">
        <v>282</v>
      </c>
      <c r="H4221" t="s">
        <v>149</v>
      </c>
      <c r="I4221" t="s">
        <v>136</v>
      </c>
      <c r="J4221" t="s">
        <v>137</v>
      </c>
      <c r="K4221" t="s">
        <v>138</v>
      </c>
      <c r="L4221" t="s">
        <v>12307</v>
      </c>
      <c r="M4221" t="s">
        <v>12308</v>
      </c>
      <c r="N4221">
        <v>7.7513888880000001</v>
      </c>
      <c r="O4221">
        <v>0</v>
      </c>
      <c r="P4221">
        <v>15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29.589943940553603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29.589943940553603</v>
      </c>
    </row>
    <row r="4222" spans="1:31" x14ac:dyDescent="0.25">
      <c r="A4222">
        <v>2420498</v>
      </c>
      <c r="B4222">
        <v>1</v>
      </c>
      <c r="C4222" t="s">
        <v>81</v>
      </c>
      <c r="D4222" t="s">
        <v>122</v>
      </c>
      <c r="E4222" t="s">
        <v>146</v>
      </c>
      <c r="F4222" t="s">
        <v>12309</v>
      </c>
      <c r="G4222" t="s">
        <v>148</v>
      </c>
      <c r="H4222" t="s">
        <v>149</v>
      </c>
      <c r="I4222" t="s">
        <v>136</v>
      </c>
      <c r="J4222" t="s">
        <v>137</v>
      </c>
      <c r="K4222" t="s">
        <v>138</v>
      </c>
      <c r="L4222" t="s">
        <v>12310</v>
      </c>
      <c r="M4222" t="s">
        <v>12311</v>
      </c>
      <c r="N4222">
        <v>4.6449999999999996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5.3215726528375001E-2</v>
      </c>
      <c r="AC4222">
        <v>0</v>
      </c>
      <c r="AD4222">
        <v>0</v>
      </c>
      <c r="AE4222">
        <v>5.3215726528375001E-2</v>
      </c>
    </row>
    <row r="4223" spans="1:31" x14ac:dyDescent="0.25">
      <c r="A4223">
        <v>2420896</v>
      </c>
      <c r="B4223">
        <v>1</v>
      </c>
      <c r="C4223" t="s">
        <v>80</v>
      </c>
      <c r="D4223" t="s">
        <v>96</v>
      </c>
      <c r="E4223" t="s">
        <v>141</v>
      </c>
      <c r="F4223" t="s">
        <v>12312</v>
      </c>
      <c r="G4223" t="s">
        <v>919</v>
      </c>
      <c r="H4223" t="s">
        <v>135</v>
      </c>
      <c r="I4223" t="s">
        <v>136</v>
      </c>
      <c r="J4223" t="s">
        <v>137</v>
      </c>
      <c r="K4223" t="s">
        <v>138</v>
      </c>
      <c r="L4223" t="s">
        <v>12313</v>
      </c>
      <c r="M4223" t="s">
        <v>12314</v>
      </c>
      <c r="N4223">
        <v>1.072777777</v>
      </c>
      <c r="O4223">
        <v>0</v>
      </c>
      <c r="P4223">
        <v>0</v>
      </c>
      <c r="Q4223">
        <v>0</v>
      </c>
      <c r="R4223">
        <v>0</v>
      </c>
      <c r="S4223">
        <v>1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403.61535268733201</v>
      </c>
      <c r="AB4223">
        <v>0</v>
      </c>
      <c r="AC4223">
        <v>0</v>
      </c>
      <c r="AD4223">
        <v>0</v>
      </c>
      <c r="AE4223">
        <v>403.61535268733201</v>
      </c>
    </row>
    <row r="4224" spans="1:31" x14ac:dyDescent="0.25">
      <c r="A4224">
        <v>2419957</v>
      </c>
      <c r="B4224">
        <v>1</v>
      </c>
      <c r="C4224" t="s">
        <v>80</v>
      </c>
      <c r="D4224" t="s">
        <v>101</v>
      </c>
      <c r="E4224" t="s">
        <v>146</v>
      </c>
      <c r="F4224" t="s">
        <v>12315</v>
      </c>
      <c r="G4224" t="s">
        <v>148</v>
      </c>
      <c r="H4224" t="s">
        <v>149</v>
      </c>
      <c r="I4224" t="s">
        <v>136</v>
      </c>
      <c r="J4224" t="s">
        <v>137</v>
      </c>
      <c r="K4224" t="s">
        <v>138</v>
      </c>
      <c r="L4224" t="s">
        <v>12316</v>
      </c>
      <c r="M4224" t="s">
        <v>12317</v>
      </c>
      <c r="N4224">
        <v>7.3772222220000003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1.4676250730114748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1.4676250730114748</v>
      </c>
    </row>
    <row r="4225" spans="1:31" x14ac:dyDescent="0.25">
      <c r="A4225">
        <v>2420329</v>
      </c>
      <c r="B4225">
        <v>1</v>
      </c>
      <c r="C4225" t="s">
        <v>80</v>
      </c>
      <c r="D4225" t="s">
        <v>103</v>
      </c>
      <c r="E4225" t="s">
        <v>132</v>
      </c>
      <c r="F4225" t="s">
        <v>12318</v>
      </c>
      <c r="G4225" t="s">
        <v>215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12319</v>
      </c>
      <c r="M4225" t="s">
        <v>12320</v>
      </c>
      <c r="N4225">
        <v>1.0930555550000001</v>
      </c>
      <c r="O4225">
        <v>0</v>
      </c>
      <c r="P4225">
        <v>0</v>
      </c>
      <c r="Q4225">
        <v>0</v>
      </c>
      <c r="R4225">
        <v>0</v>
      </c>
      <c r="S4225">
        <v>1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7.5443201677693494</v>
      </c>
      <c r="AB4225">
        <v>0</v>
      </c>
      <c r="AC4225">
        <v>0</v>
      </c>
      <c r="AD4225">
        <v>0</v>
      </c>
      <c r="AE4225">
        <v>7.5443201677693494</v>
      </c>
    </row>
    <row r="4226" spans="1:31" x14ac:dyDescent="0.25">
      <c r="A4226">
        <v>2420209</v>
      </c>
      <c r="B4226">
        <v>1</v>
      </c>
      <c r="C4226" t="s">
        <v>80</v>
      </c>
      <c r="D4226" t="s">
        <v>93</v>
      </c>
      <c r="E4226" t="s">
        <v>146</v>
      </c>
      <c r="F4226" t="s">
        <v>12321</v>
      </c>
      <c r="G4226" t="s">
        <v>199</v>
      </c>
      <c r="H4226" t="s">
        <v>149</v>
      </c>
      <c r="I4226" t="s">
        <v>136</v>
      </c>
      <c r="J4226" t="s">
        <v>137</v>
      </c>
      <c r="K4226" t="s">
        <v>138</v>
      </c>
      <c r="L4226" t="s">
        <v>12322</v>
      </c>
      <c r="M4226" t="s">
        <v>12323</v>
      </c>
      <c r="N4226">
        <v>4.630833333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1.0415218396658832</v>
      </c>
      <c r="AC4226">
        <v>0</v>
      </c>
      <c r="AD4226">
        <v>0</v>
      </c>
      <c r="AE4226">
        <v>1.0415218396658832</v>
      </c>
    </row>
    <row r="4227" spans="1:31" x14ac:dyDescent="0.25">
      <c r="A4227">
        <v>2420186</v>
      </c>
      <c r="B4227">
        <v>1</v>
      </c>
      <c r="C4227" t="s">
        <v>81</v>
      </c>
      <c r="D4227" t="s">
        <v>118</v>
      </c>
      <c r="E4227" t="s">
        <v>132</v>
      </c>
      <c r="F4227" t="s">
        <v>12324</v>
      </c>
      <c r="G4227" t="s">
        <v>158</v>
      </c>
      <c r="H4227" t="s">
        <v>135</v>
      </c>
      <c r="I4227" t="s">
        <v>136</v>
      </c>
      <c r="J4227" t="s">
        <v>137</v>
      </c>
      <c r="K4227" t="s">
        <v>159</v>
      </c>
      <c r="L4227" t="s">
        <v>12325</v>
      </c>
      <c r="M4227" t="s">
        <v>12326</v>
      </c>
      <c r="N4227">
        <v>8.5622222220000008</v>
      </c>
      <c r="O4227">
        <v>1</v>
      </c>
      <c r="P4227">
        <v>1976</v>
      </c>
      <c r="Q4227">
        <v>14</v>
      </c>
      <c r="R4227">
        <v>40</v>
      </c>
      <c r="S4227">
        <v>13</v>
      </c>
      <c r="T4227">
        <v>232</v>
      </c>
      <c r="U4227">
        <v>4</v>
      </c>
      <c r="V4227">
        <v>0</v>
      </c>
      <c r="W4227">
        <v>9.4820573687500005</v>
      </c>
      <c r="X4227">
        <v>3285.41629514747</v>
      </c>
      <c r="Y4227">
        <v>16.760312653249287</v>
      </c>
      <c r="Z4227">
        <v>75.408062971642664</v>
      </c>
      <c r="AA4227">
        <v>2312.7599845466866</v>
      </c>
      <c r="AB4227">
        <v>1607.5608093037197</v>
      </c>
      <c r="AC4227">
        <v>8892.6352540210191</v>
      </c>
      <c r="AD4227">
        <v>0</v>
      </c>
      <c r="AE4227">
        <v>16200.022776012538</v>
      </c>
    </row>
    <row r="4228" spans="1:31" x14ac:dyDescent="0.25">
      <c r="A4228">
        <v>2420000</v>
      </c>
      <c r="B4228">
        <v>1</v>
      </c>
      <c r="C4228" t="s">
        <v>80</v>
      </c>
      <c r="D4228" t="s">
        <v>94</v>
      </c>
      <c r="E4228" t="s">
        <v>174</v>
      </c>
      <c r="F4228" t="s">
        <v>12327</v>
      </c>
      <c r="G4228" t="s">
        <v>143</v>
      </c>
      <c r="H4228" t="s">
        <v>135</v>
      </c>
      <c r="I4228" t="s">
        <v>136</v>
      </c>
      <c r="J4228" t="s">
        <v>137</v>
      </c>
      <c r="K4228" t="s">
        <v>138</v>
      </c>
      <c r="L4228" t="s">
        <v>11898</v>
      </c>
      <c r="M4228" t="s">
        <v>12328</v>
      </c>
      <c r="N4228">
        <v>1.43</v>
      </c>
      <c r="O4228">
        <v>4</v>
      </c>
      <c r="P4228">
        <v>2157</v>
      </c>
      <c r="Q4228">
        <v>25</v>
      </c>
      <c r="R4228">
        <v>20</v>
      </c>
      <c r="S4228">
        <v>17</v>
      </c>
      <c r="T4228">
        <v>187</v>
      </c>
      <c r="U4228">
        <v>0</v>
      </c>
      <c r="V4228">
        <v>0</v>
      </c>
      <c r="W4228">
        <v>0.6217566251279999</v>
      </c>
      <c r="X4228">
        <v>258.30892387554462</v>
      </c>
      <c r="Y4228">
        <v>13.539722259207318</v>
      </c>
      <c r="Z4228">
        <v>8.6025847937244908</v>
      </c>
      <c r="AA4228">
        <v>95.094484096057343</v>
      </c>
      <c r="AB4228">
        <v>61.936552832446381</v>
      </c>
      <c r="AC4228">
        <v>0</v>
      </c>
      <c r="AD4228">
        <v>0</v>
      </c>
      <c r="AE4228">
        <v>438.10402448210812</v>
      </c>
    </row>
    <row r="4229" spans="1:31" x14ac:dyDescent="0.25">
      <c r="A4229">
        <v>2420664</v>
      </c>
      <c r="B4229">
        <v>1</v>
      </c>
      <c r="C4229" t="s">
        <v>81</v>
      </c>
      <c r="D4229" t="s">
        <v>121</v>
      </c>
      <c r="E4229" t="s">
        <v>146</v>
      </c>
      <c r="F4229" t="s">
        <v>12329</v>
      </c>
      <c r="G4229" t="s">
        <v>168</v>
      </c>
      <c r="H4229" t="s">
        <v>149</v>
      </c>
      <c r="I4229" t="s">
        <v>136</v>
      </c>
      <c r="J4229" t="s">
        <v>3</v>
      </c>
      <c r="K4229" t="s">
        <v>138</v>
      </c>
      <c r="L4229" t="s">
        <v>12330</v>
      </c>
      <c r="M4229" t="s">
        <v>11594</v>
      </c>
      <c r="N4229">
        <v>3.474722222</v>
      </c>
      <c r="O4229">
        <v>0</v>
      </c>
      <c r="P4229">
        <v>2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</row>
    <row r="4230" spans="1:31" x14ac:dyDescent="0.25">
      <c r="A4230">
        <v>2420166</v>
      </c>
      <c r="B4230">
        <v>1</v>
      </c>
      <c r="C4230" t="s">
        <v>80</v>
      </c>
      <c r="D4230" t="s">
        <v>107</v>
      </c>
      <c r="E4230" t="s">
        <v>152</v>
      </c>
      <c r="F4230" t="s">
        <v>12331</v>
      </c>
      <c r="G4230" t="s">
        <v>403</v>
      </c>
      <c r="H4230" t="s">
        <v>149</v>
      </c>
      <c r="I4230" t="s">
        <v>136</v>
      </c>
      <c r="J4230" t="s">
        <v>137</v>
      </c>
      <c r="K4230" t="s">
        <v>138</v>
      </c>
      <c r="L4230" t="s">
        <v>12332</v>
      </c>
      <c r="M4230" t="s">
        <v>12333</v>
      </c>
      <c r="N4230">
        <v>2.3541666659999998</v>
      </c>
      <c r="O4230">
        <v>0</v>
      </c>
      <c r="P4230">
        <v>371</v>
      </c>
      <c r="Q4230">
        <v>0</v>
      </c>
      <c r="R4230">
        <v>0</v>
      </c>
      <c r="S4230">
        <v>0</v>
      </c>
      <c r="T4230">
        <v>3</v>
      </c>
      <c r="U4230">
        <v>0</v>
      </c>
      <c r="V4230">
        <v>0</v>
      </c>
      <c r="W4230">
        <v>0</v>
      </c>
      <c r="X4230">
        <v>75.578075982100842</v>
      </c>
      <c r="Y4230">
        <v>0</v>
      </c>
      <c r="Z4230">
        <v>0</v>
      </c>
      <c r="AA4230">
        <v>0</v>
      </c>
      <c r="AB4230">
        <v>9.0518980983856334</v>
      </c>
      <c r="AC4230">
        <v>0</v>
      </c>
      <c r="AD4230">
        <v>0</v>
      </c>
      <c r="AE4230">
        <v>84.629974080486477</v>
      </c>
    </row>
    <row r="4231" spans="1:31" x14ac:dyDescent="0.25">
      <c r="A4231">
        <v>2420023</v>
      </c>
      <c r="B4231">
        <v>1</v>
      </c>
      <c r="C4231" t="s">
        <v>81</v>
      </c>
      <c r="D4231" t="s">
        <v>128</v>
      </c>
      <c r="E4231" t="s">
        <v>146</v>
      </c>
      <c r="F4231" t="s">
        <v>12334</v>
      </c>
      <c r="G4231" t="s">
        <v>282</v>
      </c>
      <c r="H4231" t="s">
        <v>149</v>
      </c>
      <c r="I4231" t="s">
        <v>136</v>
      </c>
      <c r="J4231" t="s">
        <v>137</v>
      </c>
      <c r="K4231" t="s">
        <v>138</v>
      </c>
      <c r="L4231" t="s">
        <v>12335</v>
      </c>
      <c r="M4231" t="s">
        <v>12336</v>
      </c>
      <c r="N4231">
        <v>0.78805555500000002</v>
      </c>
      <c r="O4231">
        <v>0</v>
      </c>
      <c r="P4231">
        <v>5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0.87147926400593334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0.87147926400593334</v>
      </c>
    </row>
    <row r="4232" spans="1:31" x14ac:dyDescent="0.25">
      <c r="A4232">
        <v>2420564</v>
      </c>
      <c r="B4232">
        <v>1</v>
      </c>
      <c r="C4232" t="s">
        <v>80</v>
      </c>
      <c r="D4232" t="s">
        <v>92</v>
      </c>
      <c r="E4232" t="s">
        <v>146</v>
      </c>
      <c r="F4232" t="s">
        <v>12337</v>
      </c>
      <c r="G4232" t="s">
        <v>199</v>
      </c>
      <c r="H4232" t="s">
        <v>149</v>
      </c>
      <c r="I4232" t="s">
        <v>136</v>
      </c>
      <c r="J4232" t="s">
        <v>137</v>
      </c>
      <c r="K4232" t="s">
        <v>138</v>
      </c>
      <c r="L4232" t="s">
        <v>12338</v>
      </c>
      <c r="M4232" t="s">
        <v>12339</v>
      </c>
      <c r="N4232">
        <v>1.6333333329999999</v>
      </c>
      <c r="O4232">
        <v>0</v>
      </c>
      <c r="P4232">
        <v>6</v>
      </c>
      <c r="Q4232">
        <v>0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1.50592174572</v>
      </c>
      <c r="Y4232">
        <v>0</v>
      </c>
      <c r="Z4232">
        <v>0</v>
      </c>
      <c r="AA4232">
        <v>0</v>
      </c>
      <c r="AB4232">
        <v>0.85142146135579166</v>
      </c>
      <c r="AC4232">
        <v>0</v>
      </c>
      <c r="AD4232">
        <v>0</v>
      </c>
      <c r="AE4232">
        <v>2.3573432070757918</v>
      </c>
    </row>
    <row r="4233" spans="1:31" x14ac:dyDescent="0.25">
      <c r="A4233">
        <v>2420066</v>
      </c>
      <c r="B4233">
        <v>1</v>
      </c>
      <c r="C4233" t="s">
        <v>80</v>
      </c>
      <c r="D4233" t="s">
        <v>82</v>
      </c>
      <c r="E4233" t="s">
        <v>146</v>
      </c>
      <c r="F4233" t="s">
        <v>12340</v>
      </c>
      <c r="G4233" t="s">
        <v>282</v>
      </c>
      <c r="H4233" t="s">
        <v>149</v>
      </c>
      <c r="I4233" t="s">
        <v>136</v>
      </c>
      <c r="J4233" t="s">
        <v>137</v>
      </c>
      <c r="K4233" t="s">
        <v>138</v>
      </c>
      <c r="L4233" t="s">
        <v>12341</v>
      </c>
      <c r="M4233" t="s">
        <v>12342</v>
      </c>
      <c r="N4233">
        <v>1.1772222219999999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11.762462641591133</v>
      </c>
      <c r="AC4233">
        <v>0</v>
      </c>
      <c r="AD4233">
        <v>0</v>
      </c>
      <c r="AE4233">
        <v>11.762462641591133</v>
      </c>
    </row>
    <row r="4234" spans="1:31" x14ac:dyDescent="0.25">
      <c r="A4234">
        <v>2420707</v>
      </c>
      <c r="B4234">
        <v>1</v>
      </c>
      <c r="C4234" t="s">
        <v>80</v>
      </c>
      <c r="D4234" t="s">
        <v>96</v>
      </c>
      <c r="E4234" t="s">
        <v>146</v>
      </c>
      <c r="F4234" t="s">
        <v>12343</v>
      </c>
      <c r="G4234" t="s">
        <v>148</v>
      </c>
      <c r="H4234" t="s">
        <v>149</v>
      </c>
      <c r="I4234" t="s">
        <v>136</v>
      </c>
      <c r="J4234" t="s">
        <v>137</v>
      </c>
      <c r="K4234" t="s">
        <v>138</v>
      </c>
      <c r="L4234" t="s">
        <v>12344</v>
      </c>
      <c r="M4234" t="s">
        <v>12345</v>
      </c>
      <c r="N4234">
        <v>6.3727777769999996</v>
      </c>
      <c r="O4234">
        <v>0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</row>
    <row r="4235" spans="1:31" x14ac:dyDescent="0.25">
      <c r="A4235">
        <v>2420143</v>
      </c>
      <c r="B4235">
        <v>1</v>
      </c>
      <c r="C4235" t="s">
        <v>81</v>
      </c>
      <c r="D4235" t="s">
        <v>117</v>
      </c>
      <c r="E4235" t="s">
        <v>174</v>
      </c>
      <c r="F4235" t="s">
        <v>12346</v>
      </c>
      <c r="G4235" t="s">
        <v>143</v>
      </c>
      <c r="H4235" t="s">
        <v>135</v>
      </c>
      <c r="I4235" t="s">
        <v>278</v>
      </c>
      <c r="J4235" t="s">
        <v>137</v>
      </c>
      <c r="K4235" t="s">
        <v>138</v>
      </c>
      <c r="L4235" t="s">
        <v>12347</v>
      </c>
      <c r="M4235" t="s">
        <v>12348</v>
      </c>
      <c r="N4235">
        <v>4.0555555E-2</v>
      </c>
      <c r="O4235">
        <v>11</v>
      </c>
      <c r="P4235">
        <v>551</v>
      </c>
      <c r="Q4235">
        <v>10</v>
      </c>
      <c r="R4235">
        <v>48</v>
      </c>
      <c r="S4235">
        <v>5</v>
      </c>
      <c r="T4235">
        <v>22</v>
      </c>
      <c r="U4235">
        <v>0</v>
      </c>
      <c r="V4235">
        <v>0</v>
      </c>
      <c r="W4235">
        <v>0.12920069854075</v>
      </c>
      <c r="X4235">
        <v>2.5109098407059509</v>
      </c>
      <c r="Y4235">
        <v>0.11235623416176668</v>
      </c>
      <c r="Z4235">
        <v>0.16430076359166668</v>
      </c>
      <c r="AA4235">
        <v>0.50045452197653884</v>
      </c>
      <c r="AB4235">
        <v>0.30633152225709998</v>
      </c>
      <c r="AC4235">
        <v>0</v>
      </c>
      <c r="AD4235">
        <v>0</v>
      </c>
      <c r="AE4235">
        <v>3.723553581233773</v>
      </c>
    </row>
    <row r="4236" spans="1:31" x14ac:dyDescent="0.25">
      <c r="A4236">
        <v>2419980</v>
      </c>
      <c r="B4236">
        <v>1</v>
      </c>
      <c r="C4236" t="s">
        <v>80</v>
      </c>
      <c r="D4236" t="s">
        <v>107</v>
      </c>
      <c r="E4236" t="s">
        <v>141</v>
      </c>
      <c r="F4236" t="s">
        <v>12349</v>
      </c>
      <c r="G4236" t="s">
        <v>143</v>
      </c>
      <c r="H4236" t="s">
        <v>135</v>
      </c>
      <c r="I4236" t="s">
        <v>136</v>
      </c>
      <c r="J4236" t="s">
        <v>137</v>
      </c>
      <c r="K4236" t="s">
        <v>138</v>
      </c>
      <c r="L4236" t="s">
        <v>12350</v>
      </c>
      <c r="M4236" t="s">
        <v>12351</v>
      </c>
      <c r="N4236">
        <v>0.65527777700000001</v>
      </c>
      <c r="O4236">
        <v>0</v>
      </c>
      <c r="P4236">
        <v>0</v>
      </c>
      <c r="Q4236">
        <v>12</v>
      </c>
      <c r="R4236">
        <v>47</v>
      </c>
      <c r="S4236">
        <v>1</v>
      </c>
      <c r="T4236">
        <v>5</v>
      </c>
      <c r="U4236">
        <v>0</v>
      </c>
      <c r="V4236">
        <v>0</v>
      </c>
      <c r="W4236">
        <v>0</v>
      </c>
      <c r="X4236">
        <v>0</v>
      </c>
      <c r="Y4236">
        <v>384.24373497742403</v>
      </c>
      <c r="Z4236">
        <v>0.20306251469144446</v>
      </c>
      <c r="AA4236">
        <v>0.67310015203004447</v>
      </c>
      <c r="AB4236">
        <v>1.7941293662941336</v>
      </c>
      <c r="AC4236">
        <v>0</v>
      </c>
      <c r="AD4236">
        <v>0</v>
      </c>
      <c r="AE4236">
        <v>386.91402701043967</v>
      </c>
    </row>
    <row r="4237" spans="1:31" x14ac:dyDescent="0.25">
      <c r="A4237">
        <v>2420976</v>
      </c>
      <c r="B4237">
        <v>1</v>
      </c>
      <c r="C4237" t="s">
        <v>80</v>
      </c>
      <c r="D4237" t="s">
        <v>101</v>
      </c>
      <c r="E4237" t="s">
        <v>132</v>
      </c>
      <c r="F4237" t="s">
        <v>11491</v>
      </c>
      <c r="G4237" t="s">
        <v>215</v>
      </c>
      <c r="H4237" t="s">
        <v>135</v>
      </c>
      <c r="I4237" t="s">
        <v>136</v>
      </c>
      <c r="J4237" t="s">
        <v>137</v>
      </c>
      <c r="K4237" t="s">
        <v>138</v>
      </c>
      <c r="L4237" t="s">
        <v>12352</v>
      </c>
      <c r="M4237" t="s">
        <v>12353</v>
      </c>
      <c r="N4237">
        <v>4.3499999999999996</v>
      </c>
      <c r="O4237">
        <v>0</v>
      </c>
      <c r="P4237">
        <v>170</v>
      </c>
      <c r="Q4237">
        <v>0</v>
      </c>
      <c r="R4237">
        <v>1</v>
      </c>
      <c r="S4237">
        <v>0</v>
      </c>
      <c r="T4237">
        <v>55</v>
      </c>
      <c r="U4237">
        <v>0</v>
      </c>
      <c r="V4237">
        <v>0</v>
      </c>
      <c r="W4237">
        <v>0</v>
      </c>
      <c r="X4237">
        <v>257.6919109620876</v>
      </c>
      <c r="Y4237">
        <v>0</v>
      </c>
      <c r="Z4237">
        <v>1.3923998287366666</v>
      </c>
      <c r="AA4237">
        <v>0</v>
      </c>
      <c r="AB4237">
        <v>144.57186995833729</v>
      </c>
      <c r="AC4237">
        <v>0</v>
      </c>
      <c r="AD4237">
        <v>0</v>
      </c>
      <c r="AE4237">
        <v>403.65618074916154</v>
      </c>
    </row>
    <row r="4238" spans="1:31" x14ac:dyDescent="0.25">
      <c r="A4238">
        <v>2420913</v>
      </c>
      <c r="B4238">
        <v>1</v>
      </c>
      <c r="C4238" t="s">
        <v>80</v>
      </c>
      <c r="D4238" t="s">
        <v>105</v>
      </c>
      <c r="E4238" t="s">
        <v>146</v>
      </c>
      <c r="F4238" t="s">
        <v>12354</v>
      </c>
      <c r="G4238" t="s">
        <v>148</v>
      </c>
      <c r="H4238" t="s">
        <v>149</v>
      </c>
      <c r="I4238" t="s">
        <v>136</v>
      </c>
      <c r="J4238" t="s">
        <v>137</v>
      </c>
      <c r="K4238" t="s">
        <v>138</v>
      </c>
      <c r="L4238" t="s">
        <v>12355</v>
      </c>
      <c r="M4238" t="s">
        <v>12356</v>
      </c>
      <c r="N4238">
        <v>2.997222222</v>
      </c>
      <c r="O4238">
        <v>0</v>
      </c>
      <c r="P4238">
        <v>2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2.2686935573276665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2.2686935573276665</v>
      </c>
    </row>
    <row r="4239" spans="1:31" x14ac:dyDescent="0.25">
      <c r="A4239">
        <v>2420919</v>
      </c>
      <c r="B4239">
        <v>1</v>
      </c>
      <c r="C4239" t="s">
        <v>80</v>
      </c>
      <c r="D4239" t="s">
        <v>94</v>
      </c>
      <c r="E4239" t="s">
        <v>162</v>
      </c>
      <c r="F4239" t="s">
        <v>11527</v>
      </c>
      <c r="G4239" t="s">
        <v>593</v>
      </c>
      <c r="H4239" t="s">
        <v>149</v>
      </c>
      <c r="I4239" t="s">
        <v>136</v>
      </c>
      <c r="J4239" t="s">
        <v>137</v>
      </c>
      <c r="K4239" t="s">
        <v>138</v>
      </c>
      <c r="L4239" t="s">
        <v>12357</v>
      </c>
      <c r="M4239" t="s">
        <v>12358</v>
      </c>
      <c r="N4239">
        <v>5.9247222219999998</v>
      </c>
      <c r="O4239">
        <v>0</v>
      </c>
      <c r="P4239">
        <v>33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47.217895318659558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47.217895318659558</v>
      </c>
    </row>
    <row r="4240" spans="1:31" x14ac:dyDescent="0.25">
      <c r="A4240">
        <v>2420521</v>
      </c>
      <c r="B4240">
        <v>1</v>
      </c>
      <c r="C4240" t="s">
        <v>80</v>
      </c>
      <c r="D4240" t="s">
        <v>83</v>
      </c>
      <c r="E4240" t="s">
        <v>146</v>
      </c>
      <c r="F4240" t="s">
        <v>12359</v>
      </c>
      <c r="G4240" t="s">
        <v>199</v>
      </c>
      <c r="H4240" t="s">
        <v>149</v>
      </c>
      <c r="I4240" t="s">
        <v>136</v>
      </c>
      <c r="J4240" t="s">
        <v>137</v>
      </c>
      <c r="K4240" t="s">
        <v>138</v>
      </c>
      <c r="L4240" t="s">
        <v>12360</v>
      </c>
      <c r="M4240" t="s">
        <v>12361</v>
      </c>
      <c r="N4240">
        <v>4.3891666660000004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1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</row>
    <row r="4241" spans="1:31" x14ac:dyDescent="0.25">
      <c r="A4241">
        <v>2420378</v>
      </c>
      <c r="B4241">
        <v>1</v>
      </c>
      <c r="C4241" t="s">
        <v>80</v>
      </c>
      <c r="D4241" t="s">
        <v>106</v>
      </c>
      <c r="E4241" t="s">
        <v>152</v>
      </c>
      <c r="F4241" t="s">
        <v>11521</v>
      </c>
      <c r="G4241" t="s">
        <v>11522</v>
      </c>
      <c r="H4241" t="s">
        <v>149</v>
      </c>
      <c r="I4241" t="s">
        <v>136</v>
      </c>
      <c r="J4241" t="s">
        <v>137</v>
      </c>
      <c r="K4241" t="s">
        <v>138</v>
      </c>
      <c r="L4241" t="s">
        <v>12362</v>
      </c>
      <c r="M4241" t="s">
        <v>12363</v>
      </c>
      <c r="N4241">
        <v>0.91833333299999997</v>
      </c>
      <c r="O4241">
        <v>0</v>
      </c>
      <c r="P4241">
        <v>0</v>
      </c>
      <c r="Q4241">
        <v>0</v>
      </c>
      <c r="R4241">
        <v>1</v>
      </c>
      <c r="S4241">
        <v>0</v>
      </c>
      <c r="T4241">
        <v>2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3.5544861245333998</v>
      </c>
      <c r="AC4241">
        <v>0</v>
      </c>
      <c r="AD4241">
        <v>0</v>
      </c>
      <c r="AE4241">
        <v>3.5544861245333998</v>
      </c>
    </row>
    <row r="4242" spans="1:31" x14ac:dyDescent="0.25">
      <c r="A4242">
        <v>2420621</v>
      </c>
      <c r="B4242">
        <v>1</v>
      </c>
      <c r="C4242" t="s">
        <v>80</v>
      </c>
      <c r="D4242" t="s">
        <v>94</v>
      </c>
      <c r="E4242" t="s">
        <v>132</v>
      </c>
      <c r="F4242" t="s">
        <v>12364</v>
      </c>
      <c r="G4242" t="s">
        <v>215</v>
      </c>
      <c r="H4242" t="s">
        <v>135</v>
      </c>
      <c r="I4242" t="s">
        <v>136</v>
      </c>
      <c r="J4242" t="s">
        <v>137</v>
      </c>
      <c r="K4242" t="s">
        <v>138</v>
      </c>
      <c r="L4242" t="s">
        <v>12365</v>
      </c>
      <c r="M4242" t="s">
        <v>12366</v>
      </c>
      <c r="N4242">
        <v>8.5708333329999995</v>
      </c>
      <c r="O4242">
        <v>0</v>
      </c>
      <c r="P4242">
        <v>0</v>
      </c>
      <c r="Q4242">
        <v>10</v>
      </c>
      <c r="R4242">
        <v>0</v>
      </c>
      <c r="S4242">
        <v>5</v>
      </c>
      <c r="T4242">
        <v>0</v>
      </c>
      <c r="U4242">
        <v>1</v>
      </c>
      <c r="V4242">
        <v>0</v>
      </c>
      <c r="W4242">
        <v>0</v>
      </c>
      <c r="X4242">
        <v>0</v>
      </c>
      <c r="Y4242">
        <v>36.128248044081715</v>
      </c>
      <c r="Z4242">
        <v>0</v>
      </c>
      <c r="AA4242">
        <v>45.193811177054549</v>
      </c>
      <c r="AB4242">
        <v>0</v>
      </c>
      <c r="AC4242">
        <v>19.806152914181411</v>
      </c>
      <c r="AD4242">
        <v>0</v>
      </c>
      <c r="AE4242">
        <v>101.12821213531768</v>
      </c>
    </row>
    <row r="4243" spans="1:31" x14ac:dyDescent="0.25">
      <c r="A4243">
        <v>2420229</v>
      </c>
      <c r="B4243">
        <v>1</v>
      </c>
      <c r="C4243" t="s">
        <v>80</v>
      </c>
      <c r="D4243" t="s">
        <v>103</v>
      </c>
      <c r="E4243" t="s">
        <v>141</v>
      </c>
      <c r="F4243" t="s">
        <v>8347</v>
      </c>
      <c r="G4243" t="s">
        <v>143</v>
      </c>
      <c r="H4243" t="s">
        <v>135</v>
      </c>
      <c r="I4243" t="s">
        <v>136</v>
      </c>
      <c r="J4243" t="s">
        <v>137</v>
      </c>
      <c r="K4243" t="s">
        <v>138</v>
      </c>
      <c r="L4243" t="s">
        <v>12367</v>
      </c>
      <c r="M4243" t="s">
        <v>12368</v>
      </c>
      <c r="N4243">
        <v>0.77083333300000001</v>
      </c>
      <c r="O4243">
        <v>0</v>
      </c>
      <c r="P4243">
        <v>548</v>
      </c>
      <c r="Q4243">
        <v>20</v>
      </c>
      <c r="R4243">
        <v>2</v>
      </c>
      <c r="S4243">
        <v>3</v>
      </c>
      <c r="T4243">
        <v>65</v>
      </c>
      <c r="U4243">
        <v>1</v>
      </c>
      <c r="V4243">
        <v>1</v>
      </c>
      <c r="W4243">
        <v>0</v>
      </c>
      <c r="X4243">
        <v>97.78627049393009</v>
      </c>
      <c r="Y4243">
        <v>1.4745788567840001</v>
      </c>
      <c r="Z4243">
        <v>0.42163271923216666</v>
      </c>
      <c r="AA4243">
        <v>90.487957441481839</v>
      </c>
      <c r="AB4243">
        <v>34.601276682906565</v>
      </c>
      <c r="AC4243">
        <v>144.61804868028702</v>
      </c>
      <c r="AD4243">
        <v>75.865150586650202</v>
      </c>
      <c r="AE4243">
        <v>445.25491546127188</v>
      </c>
    </row>
    <row r="4244" spans="1:31" x14ac:dyDescent="0.25">
      <c r="A4244">
        <v>2419914</v>
      </c>
      <c r="B4244">
        <v>1</v>
      </c>
      <c r="C4244" t="s">
        <v>80</v>
      </c>
      <c r="D4244" t="s">
        <v>102</v>
      </c>
      <c r="E4244" t="s">
        <v>174</v>
      </c>
      <c r="F4244" t="s">
        <v>12369</v>
      </c>
      <c r="G4244" t="s">
        <v>143</v>
      </c>
      <c r="H4244" t="s">
        <v>135</v>
      </c>
      <c r="I4244" t="s">
        <v>136</v>
      </c>
      <c r="J4244" t="s">
        <v>137</v>
      </c>
      <c r="K4244" t="s">
        <v>138</v>
      </c>
      <c r="L4244" t="s">
        <v>12370</v>
      </c>
      <c r="M4244" t="s">
        <v>12371</v>
      </c>
      <c r="N4244">
        <v>0.27555555500000001</v>
      </c>
      <c r="O4244">
        <v>0</v>
      </c>
      <c r="P4244">
        <v>4</v>
      </c>
      <c r="Q4244">
        <v>0</v>
      </c>
      <c r="R4244">
        <v>1</v>
      </c>
      <c r="S4244">
        <v>4</v>
      </c>
      <c r="T4244">
        <v>0</v>
      </c>
      <c r="U4244">
        <v>4</v>
      </c>
      <c r="V4244">
        <v>0</v>
      </c>
      <c r="W4244">
        <v>0</v>
      </c>
      <c r="X4244">
        <v>0.12718113720106669</v>
      </c>
      <c r="Y4244">
        <v>0</v>
      </c>
      <c r="Z4244">
        <v>7.5644566782222242E-2</v>
      </c>
      <c r="AA4244">
        <v>50.271898854120536</v>
      </c>
      <c r="AB4244">
        <v>0</v>
      </c>
      <c r="AC4244">
        <v>203.52878414538719</v>
      </c>
      <c r="AD4244">
        <v>0</v>
      </c>
      <c r="AE4244">
        <v>254.00350870349101</v>
      </c>
    </row>
    <row r="4245" spans="1:31" x14ac:dyDescent="0.25">
      <c r="A4245">
        <v>2420269</v>
      </c>
      <c r="B4245">
        <v>1</v>
      </c>
      <c r="C4245" t="s">
        <v>80</v>
      </c>
      <c r="D4245" t="s">
        <v>104</v>
      </c>
      <c r="E4245" t="s">
        <v>174</v>
      </c>
      <c r="F4245" t="s">
        <v>6033</v>
      </c>
      <c r="G4245" t="s">
        <v>143</v>
      </c>
      <c r="H4245" t="s">
        <v>135</v>
      </c>
      <c r="I4245" t="s">
        <v>136</v>
      </c>
      <c r="J4245" t="s">
        <v>137</v>
      </c>
      <c r="K4245" t="s">
        <v>138</v>
      </c>
      <c r="L4245" t="s">
        <v>12372</v>
      </c>
      <c r="M4245" t="s">
        <v>12373</v>
      </c>
      <c r="N4245">
        <v>0.97416666600000001</v>
      </c>
      <c r="O4245">
        <v>0</v>
      </c>
      <c r="P4245">
        <v>10</v>
      </c>
      <c r="Q4245">
        <v>0</v>
      </c>
      <c r="R4245">
        <v>9</v>
      </c>
      <c r="S4245">
        <v>3</v>
      </c>
      <c r="T4245">
        <v>22</v>
      </c>
      <c r="U4245">
        <v>5</v>
      </c>
      <c r="V4245">
        <v>0</v>
      </c>
      <c r="W4245">
        <v>0</v>
      </c>
      <c r="X4245">
        <v>0.7520497831477333</v>
      </c>
      <c r="Y4245">
        <v>0</v>
      </c>
      <c r="Z4245">
        <v>0.23175556983261664</v>
      </c>
      <c r="AA4245">
        <v>18.457670331953004</v>
      </c>
      <c r="AB4245">
        <v>8.6724478845362114</v>
      </c>
      <c r="AC4245">
        <v>757.03782714351132</v>
      </c>
      <c r="AD4245">
        <v>0</v>
      </c>
      <c r="AE4245">
        <v>785.15175071298086</v>
      </c>
    </row>
    <row r="4246" spans="1:31" x14ac:dyDescent="0.25">
      <c r="A4246">
        <v>2420601</v>
      </c>
      <c r="B4246">
        <v>1</v>
      </c>
      <c r="C4246" t="s">
        <v>81</v>
      </c>
      <c r="D4246" t="s">
        <v>112</v>
      </c>
      <c r="E4246" t="s">
        <v>174</v>
      </c>
      <c r="F4246" t="s">
        <v>3640</v>
      </c>
      <c r="G4246" t="s">
        <v>143</v>
      </c>
      <c r="H4246" t="s">
        <v>135</v>
      </c>
      <c r="I4246" t="s">
        <v>136</v>
      </c>
      <c r="J4246" t="s">
        <v>137</v>
      </c>
      <c r="K4246" t="s">
        <v>138</v>
      </c>
      <c r="L4246" t="s">
        <v>12374</v>
      </c>
      <c r="M4246" t="s">
        <v>12375</v>
      </c>
      <c r="N4246">
        <v>0.100555555</v>
      </c>
      <c r="O4246">
        <v>3</v>
      </c>
      <c r="P4246">
        <v>1291</v>
      </c>
      <c r="Q4246">
        <v>5</v>
      </c>
      <c r="R4246">
        <v>38</v>
      </c>
      <c r="S4246">
        <v>7</v>
      </c>
      <c r="T4246">
        <v>68</v>
      </c>
      <c r="U4246">
        <v>0</v>
      </c>
      <c r="V4246">
        <v>0</v>
      </c>
      <c r="W4246">
        <v>6.2633943746100013E-2</v>
      </c>
      <c r="X4246">
        <v>8.1052203405198124</v>
      </c>
      <c r="Y4246">
        <v>2.6743105086041332</v>
      </c>
      <c r="Z4246">
        <v>0.39077766834277777</v>
      </c>
      <c r="AA4246">
        <v>8.5052509014722233</v>
      </c>
      <c r="AB4246">
        <v>5.9609402686982671</v>
      </c>
      <c r="AC4246">
        <v>0</v>
      </c>
      <c r="AD4246">
        <v>0</v>
      </c>
      <c r="AE4246">
        <v>25.699133631383312</v>
      </c>
    </row>
    <row r="4247" spans="1:31" x14ac:dyDescent="0.25">
      <c r="A4247">
        <v>2421002</v>
      </c>
      <c r="B4247">
        <v>1</v>
      </c>
      <c r="C4247" t="s">
        <v>80</v>
      </c>
      <c r="D4247" t="s">
        <v>84</v>
      </c>
      <c r="E4247" t="s">
        <v>146</v>
      </c>
      <c r="F4247" t="s">
        <v>12376</v>
      </c>
      <c r="G4247" t="s">
        <v>148</v>
      </c>
      <c r="H4247" t="s">
        <v>149</v>
      </c>
      <c r="I4247" t="s">
        <v>136</v>
      </c>
      <c r="J4247" t="s">
        <v>137</v>
      </c>
      <c r="K4247" t="s">
        <v>138</v>
      </c>
      <c r="L4247" t="s">
        <v>12377</v>
      </c>
      <c r="M4247" t="s">
        <v>12378</v>
      </c>
      <c r="N4247">
        <v>2.185277777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2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11.269695596861085</v>
      </c>
      <c r="AC4247">
        <v>0</v>
      </c>
      <c r="AD4247">
        <v>0</v>
      </c>
      <c r="AE4247">
        <v>11.269695596861085</v>
      </c>
    </row>
    <row r="4248" spans="1:31" x14ac:dyDescent="0.25">
      <c r="A4248">
        <v>2420392</v>
      </c>
      <c r="B4248">
        <v>1</v>
      </c>
      <c r="C4248" t="s">
        <v>81</v>
      </c>
      <c r="D4248" t="s">
        <v>128</v>
      </c>
      <c r="E4248" t="s">
        <v>146</v>
      </c>
      <c r="F4248" t="s">
        <v>12379</v>
      </c>
      <c r="G4248" t="s">
        <v>282</v>
      </c>
      <c r="H4248" t="s">
        <v>149</v>
      </c>
      <c r="I4248" t="s">
        <v>136</v>
      </c>
      <c r="J4248" t="s">
        <v>137</v>
      </c>
      <c r="K4248" t="s">
        <v>138</v>
      </c>
      <c r="L4248" t="s">
        <v>12380</v>
      </c>
      <c r="M4248" t="s">
        <v>12381</v>
      </c>
      <c r="N4248">
        <v>1.6850000000000001</v>
      </c>
      <c r="O4248">
        <v>0</v>
      </c>
      <c r="P4248">
        <v>13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3.5338302075742751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3.5338302075742751</v>
      </c>
    </row>
    <row r="4249" spans="1:31" x14ac:dyDescent="0.25">
      <c r="A4249">
        <v>2420461</v>
      </c>
      <c r="B4249">
        <v>1</v>
      </c>
      <c r="C4249" t="s">
        <v>80</v>
      </c>
      <c r="D4249" t="s">
        <v>93</v>
      </c>
      <c r="E4249" t="s">
        <v>146</v>
      </c>
      <c r="F4249" t="s">
        <v>12382</v>
      </c>
      <c r="G4249" t="s">
        <v>148</v>
      </c>
      <c r="H4249" t="s">
        <v>149</v>
      </c>
      <c r="I4249" t="s">
        <v>136</v>
      </c>
      <c r="J4249" t="s">
        <v>137</v>
      </c>
      <c r="K4249" t="s">
        <v>138</v>
      </c>
      <c r="L4249" t="s">
        <v>12383</v>
      </c>
      <c r="M4249" t="s">
        <v>12384</v>
      </c>
      <c r="N4249">
        <v>4.5694444440000002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2.7318095652697671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2.7318095652697671</v>
      </c>
    </row>
    <row r="4250" spans="1:31" x14ac:dyDescent="0.25">
      <c r="A4250">
        <v>2421102</v>
      </c>
      <c r="B4250">
        <v>1</v>
      </c>
      <c r="C4250" t="s">
        <v>80</v>
      </c>
      <c r="D4250" t="s">
        <v>95</v>
      </c>
      <c r="E4250" t="s">
        <v>162</v>
      </c>
      <c r="F4250" t="s">
        <v>12385</v>
      </c>
      <c r="G4250" t="s">
        <v>154</v>
      </c>
      <c r="H4250" t="s">
        <v>149</v>
      </c>
      <c r="I4250" t="s">
        <v>136</v>
      </c>
      <c r="J4250" t="s">
        <v>137</v>
      </c>
      <c r="K4250" t="s">
        <v>138</v>
      </c>
      <c r="L4250" t="s">
        <v>12386</v>
      </c>
      <c r="M4250" t="s">
        <v>12387</v>
      </c>
      <c r="N4250">
        <v>1.2124999999999999</v>
      </c>
      <c r="O4250">
        <v>0</v>
      </c>
      <c r="P4250">
        <v>89</v>
      </c>
      <c r="Q4250">
        <v>0</v>
      </c>
      <c r="R4250">
        <v>0</v>
      </c>
      <c r="S4250">
        <v>0</v>
      </c>
      <c r="T4250">
        <v>23</v>
      </c>
      <c r="U4250">
        <v>0</v>
      </c>
      <c r="V4250">
        <v>0</v>
      </c>
      <c r="W4250">
        <v>0</v>
      </c>
      <c r="X4250">
        <v>24.513584023434227</v>
      </c>
      <c r="Y4250">
        <v>0</v>
      </c>
      <c r="Z4250">
        <v>0</v>
      </c>
      <c r="AA4250">
        <v>0</v>
      </c>
      <c r="AB4250">
        <v>22.282692315767225</v>
      </c>
      <c r="AC4250">
        <v>0</v>
      </c>
      <c r="AD4250">
        <v>0</v>
      </c>
      <c r="AE4250">
        <v>46.796276339201455</v>
      </c>
    </row>
    <row r="4251" spans="1:31" x14ac:dyDescent="0.25">
      <c r="A4251">
        <v>2420315</v>
      </c>
      <c r="B4251">
        <v>1</v>
      </c>
      <c r="C4251" t="s">
        <v>80</v>
      </c>
      <c r="D4251" t="s">
        <v>83</v>
      </c>
      <c r="E4251" t="s">
        <v>132</v>
      </c>
      <c r="F4251" t="s">
        <v>12388</v>
      </c>
      <c r="G4251" t="s">
        <v>5160</v>
      </c>
      <c r="H4251" t="s">
        <v>135</v>
      </c>
      <c r="I4251" t="s">
        <v>136</v>
      </c>
      <c r="J4251" t="s">
        <v>137</v>
      </c>
      <c r="K4251" t="s">
        <v>138</v>
      </c>
      <c r="L4251" t="s">
        <v>12389</v>
      </c>
      <c r="M4251" t="s">
        <v>12390</v>
      </c>
      <c r="N4251">
        <v>1.311666666</v>
      </c>
      <c r="O4251">
        <v>0</v>
      </c>
      <c r="P4251">
        <v>2</v>
      </c>
      <c r="Q4251">
        <v>0</v>
      </c>
      <c r="R4251">
        <v>0</v>
      </c>
      <c r="S4251">
        <v>4</v>
      </c>
      <c r="T4251">
        <v>1172</v>
      </c>
      <c r="U4251">
        <v>0</v>
      </c>
      <c r="V4251">
        <v>22</v>
      </c>
      <c r="W4251">
        <v>0</v>
      </c>
      <c r="X4251">
        <v>1.2031902756686998</v>
      </c>
      <c r="Y4251">
        <v>0</v>
      </c>
      <c r="Z4251">
        <v>0</v>
      </c>
      <c r="AA4251">
        <v>7.9989044811970649</v>
      </c>
      <c r="AB4251">
        <v>1289.8512548857955</v>
      </c>
      <c r="AC4251">
        <v>0</v>
      </c>
      <c r="AD4251">
        <v>683.62882095364307</v>
      </c>
      <c r="AE4251">
        <v>1982.6821705963043</v>
      </c>
    </row>
    <row r="4252" spans="1:31" x14ac:dyDescent="0.25">
      <c r="A4252">
        <v>2420438</v>
      </c>
      <c r="B4252">
        <v>1</v>
      </c>
      <c r="C4252" t="s">
        <v>81</v>
      </c>
      <c r="D4252" t="s">
        <v>113</v>
      </c>
      <c r="E4252" t="s">
        <v>146</v>
      </c>
      <c r="F4252" t="s">
        <v>12391</v>
      </c>
      <c r="G4252" t="s">
        <v>282</v>
      </c>
      <c r="H4252" t="s">
        <v>149</v>
      </c>
      <c r="I4252" t="s">
        <v>136</v>
      </c>
      <c r="J4252" t="s">
        <v>137</v>
      </c>
      <c r="K4252" t="s">
        <v>138</v>
      </c>
      <c r="L4252" t="s">
        <v>12392</v>
      </c>
      <c r="M4252" t="s">
        <v>12393</v>
      </c>
      <c r="N4252">
        <v>1.2655555549999999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6.3152667410566181</v>
      </c>
      <c r="AC4252">
        <v>0</v>
      </c>
      <c r="AD4252">
        <v>0</v>
      </c>
      <c r="AE4252">
        <v>6.3152667410566181</v>
      </c>
    </row>
    <row r="4253" spans="1:31" x14ac:dyDescent="0.25">
      <c r="A4253">
        <v>2420501</v>
      </c>
      <c r="B4253">
        <v>1</v>
      </c>
      <c r="C4253" t="s">
        <v>80</v>
      </c>
      <c r="D4253" t="s">
        <v>92</v>
      </c>
      <c r="E4253" t="s">
        <v>174</v>
      </c>
      <c r="F4253" t="s">
        <v>12394</v>
      </c>
      <c r="G4253" t="s">
        <v>143</v>
      </c>
      <c r="H4253" t="s">
        <v>135</v>
      </c>
      <c r="I4253" t="s">
        <v>136</v>
      </c>
      <c r="J4253" t="s">
        <v>137</v>
      </c>
      <c r="K4253" t="s">
        <v>138</v>
      </c>
      <c r="L4253" t="s">
        <v>12395</v>
      </c>
      <c r="M4253" t="s">
        <v>11518</v>
      </c>
      <c r="N4253">
        <v>1.226388888</v>
      </c>
      <c r="O4253">
        <v>0</v>
      </c>
      <c r="P4253">
        <v>394</v>
      </c>
      <c r="Q4253">
        <v>8</v>
      </c>
      <c r="R4253">
        <v>42</v>
      </c>
      <c r="S4253">
        <v>7</v>
      </c>
      <c r="T4253">
        <v>26</v>
      </c>
      <c r="U4253">
        <v>0</v>
      </c>
      <c r="V4253">
        <v>0</v>
      </c>
      <c r="W4253">
        <v>0</v>
      </c>
      <c r="X4253">
        <v>141.31922181692732</v>
      </c>
      <c r="Y4253">
        <v>9.0922927006387333</v>
      </c>
      <c r="Z4253">
        <v>25.947653320440764</v>
      </c>
      <c r="AA4253">
        <v>99.506413921470269</v>
      </c>
      <c r="AB4253">
        <v>40.628134029317515</v>
      </c>
      <c r="AC4253">
        <v>0</v>
      </c>
      <c r="AD4253">
        <v>0</v>
      </c>
      <c r="AE4253">
        <v>316.49371578879459</v>
      </c>
    </row>
    <row r="4254" spans="1:31" x14ac:dyDescent="0.25">
      <c r="A4254">
        <v>2420252</v>
      </c>
      <c r="B4254">
        <v>1</v>
      </c>
      <c r="C4254" t="s">
        <v>80</v>
      </c>
      <c r="D4254" t="s">
        <v>101</v>
      </c>
      <c r="E4254" t="s">
        <v>162</v>
      </c>
      <c r="F4254" t="s">
        <v>12396</v>
      </c>
      <c r="G4254" t="s">
        <v>154</v>
      </c>
      <c r="H4254" t="s">
        <v>149</v>
      </c>
      <c r="I4254" t="s">
        <v>136</v>
      </c>
      <c r="J4254" t="s">
        <v>137</v>
      </c>
      <c r="K4254" t="s">
        <v>138</v>
      </c>
      <c r="L4254" t="s">
        <v>12397</v>
      </c>
      <c r="M4254" t="s">
        <v>12398</v>
      </c>
      <c r="N4254">
        <v>1.4202777769999999</v>
      </c>
      <c r="O4254">
        <v>0</v>
      </c>
      <c r="P4254">
        <v>39</v>
      </c>
      <c r="Q4254">
        <v>0</v>
      </c>
      <c r="R4254">
        <v>0</v>
      </c>
      <c r="S4254">
        <v>0</v>
      </c>
      <c r="T4254">
        <v>1</v>
      </c>
      <c r="U4254">
        <v>0</v>
      </c>
      <c r="V4254">
        <v>0</v>
      </c>
      <c r="W4254">
        <v>0</v>
      </c>
      <c r="X4254">
        <v>14.122086745453208</v>
      </c>
      <c r="Y4254">
        <v>0</v>
      </c>
      <c r="Z4254">
        <v>0</v>
      </c>
      <c r="AA4254">
        <v>0</v>
      </c>
      <c r="AB4254">
        <v>1.0206669638874</v>
      </c>
      <c r="AC4254">
        <v>0</v>
      </c>
      <c r="AD4254">
        <v>0</v>
      </c>
      <c r="AE4254">
        <v>15.142753709340608</v>
      </c>
    </row>
    <row r="4255" spans="1:31" x14ac:dyDescent="0.25">
      <c r="A4255">
        <v>2420455</v>
      </c>
      <c r="B4255">
        <v>1</v>
      </c>
      <c r="C4255" t="s">
        <v>80</v>
      </c>
      <c r="D4255" t="s">
        <v>93</v>
      </c>
      <c r="E4255" t="s">
        <v>146</v>
      </c>
      <c r="F4255" t="s">
        <v>12399</v>
      </c>
      <c r="G4255" t="s">
        <v>148</v>
      </c>
      <c r="H4255" t="s">
        <v>149</v>
      </c>
      <c r="I4255" t="s">
        <v>136</v>
      </c>
      <c r="J4255" t="s">
        <v>137</v>
      </c>
      <c r="K4255" t="s">
        <v>138</v>
      </c>
      <c r="L4255" t="s">
        <v>12400</v>
      </c>
      <c r="M4255" t="s">
        <v>12401</v>
      </c>
      <c r="N4255">
        <v>4.7627777770000002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0.32087101507280008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0.32087101507280008</v>
      </c>
    </row>
    <row r="4256" spans="1:31" x14ac:dyDescent="0.25">
      <c r="A4256">
        <v>2420100</v>
      </c>
      <c r="B4256">
        <v>1</v>
      </c>
      <c r="C4256" t="s">
        <v>80</v>
      </c>
      <c r="D4256" t="s">
        <v>97</v>
      </c>
      <c r="E4256" t="s">
        <v>174</v>
      </c>
      <c r="F4256" t="s">
        <v>12402</v>
      </c>
      <c r="G4256" t="s">
        <v>143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12403</v>
      </c>
      <c r="M4256" t="s">
        <v>12404</v>
      </c>
      <c r="N4256">
        <v>4.0405555550000001</v>
      </c>
      <c r="O4256">
        <v>0</v>
      </c>
      <c r="P4256">
        <v>0</v>
      </c>
      <c r="Q4256">
        <v>7</v>
      </c>
      <c r="R4256">
        <v>0</v>
      </c>
      <c r="S4256">
        <v>8</v>
      </c>
      <c r="T4256">
        <v>0</v>
      </c>
      <c r="U4256">
        <v>1</v>
      </c>
      <c r="V4256">
        <v>0</v>
      </c>
      <c r="W4256">
        <v>0</v>
      </c>
      <c r="X4256">
        <v>0</v>
      </c>
      <c r="Y4256">
        <v>7.7351502804728343</v>
      </c>
      <c r="Z4256">
        <v>0</v>
      </c>
      <c r="AA4256">
        <v>167.00412224646271</v>
      </c>
      <c r="AB4256">
        <v>0</v>
      </c>
      <c r="AC4256">
        <v>619.53600289845213</v>
      </c>
      <c r="AD4256">
        <v>0</v>
      </c>
      <c r="AE4256">
        <v>794.27527542538769</v>
      </c>
    </row>
    <row r="4257" spans="1:31" x14ac:dyDescent="0.25">
      <c r="A4257">
        <v>2420309</v>
      </c>
      <c r="B4257">
        <v>1</v>
      </c>
      <c r="C4257" t="s">
        <v>80</v>
      </c>
      <c r="D4257" t="s">
        <v>83</v>
      </c>
      <c r="E4257" t="s">
        <v>162</v>
      </c>
      <c r="F4257" t="s">
        <v>12405</v>
      </c>
      <c r="G4257" t="s">
        <v>168</v>
      </c>
      <c r="H4257" t="s">
        <v>149</v>
      </c>
      <c r="I4257" t="s">
        <v>136</v>
      </c>
      <c r="J4257" t="s">
        <v>3</v>
      </c>
      <c r="K4257" t="s">
        <v>138</v>
      </c>
      <c r="L4257" t="s">
        <v>12406</v>
      </c>
      <c r="M4257" t="s">
        <v>12407</v>
      </c>
      <c r="N4257">
        <v>2.258888888</v>
      </c>
      <c r="O4257">
        <v>0</v>
      </c>
      <c r="P4257">
        <v>124</v>
      </c>
      <c r="Q4257">
        <v>0</v>
      </c>
      <c r="R4257">
        <v>0</v>
      </c>
      <c r="S4257">
        <v>0</v>
      </c>
      <c r="T4257">
        <v>12</v>
      </c>
      <c r="U4257">
        <v>0</v>
      </c>
      <c r="V4257">
        <v>0</v>
      </c>
      <c r="W4257">
        <v>0</v>
      </c>
      <c r="X4257">
        <v>70.149630838576527</v>
      </c>
      <c r="Y4257">
        <v>0</v>
      </c>
      <c r="Z4257">
        <v>0</v>
      </c>
      <c r="AA4257">
        <v>0</v>
      </c>
      <c r="AB4257">
        <v>17.353807824278007</v>
      </c>
      <c r="AC4257">
        <v>0</v>
      </c>
      <c r="AD4257">
        <v>0</v>
      </c>
      <c r="AE4257">
        <v>87.503438662854535</v>
      </c>
    </row>
    <row r="4258" spans="1:31" x14ac:dyDescent="0.25">
      <c r="A4258">
        <v>2421085</v>
      </c>
      <c r="B4258">
        <v>1</v>
      </c>
      <c r="C4258" t="s">
        <v>80</v>
      </c>
      <c r="D4258" t="s">
        <v>105</v>
      </c>
      <c r="E4258" t="s">
        <v>162</v>
      </c>
      <c r="F4258" t="s">
        <v>12408</v>
      </c>
      <c r="G4258" t="s">
        <v>2250</v>
      </c>
      <c r="H4258" t="s">
        <v>149</v>
      </c>
      <c r="I4258" t="s">
        <v>136</v>
      </c>
      <c r="J4258" t="s">
        <v>137</v>
      </c>
      <c r="K4258" t="s">
        <v>138</v>
      </c>
      <c r="L4258" t="s">
        <v>12409</v>
      </c>
      <c r="M4258" t="s">
        <v>12410</v>
      </c>
      <c r="N4258">
        <v>4.5738888879999999</v>
      </c>
      <c r="O4258">
        <v>0</v>
      </c>
      <c r="P4258">
        <v>29</v>
      </c>
      <c r="Q4258">
        <v>0</v>
      </c>
      <c r="R4258">
        <v>0</v>
      </c>
      <c r="S4258">
        <v>0</v>
      </c>
      <c r="T4258">
        <v>10</v>
      </c>
      <c r="U4258">
        <v>0</v>
      </c>
      <c r="V4258">
        <v>0</v>
      </c>
      <c r="W4258">
        <v>0</v>
      </c>
      <c r="X4258">
        <v>32.434010933292811</v>
      </c>
      <c r="Y4258">
        <v>0</v>
      </c>
      <c r="Z4258">
        <v>0</v>
      </c>
      <c r="AA4258">
        <v>0</v>
      </c>
      <c r="AB4258">
        <v>11.737474908703755</v>
      </c>
      <c r="AC4258">
        <v>0</v>
      </c>
      <c r="AD4258">
        <v>0</v>
      </c>
      <c r="AE4258">
        <v>44.171485841996564</v>
      </c>
    </row>
    <row r="4259" spans="1:31" x14ac:dyDescent="0.25">
      <c r="A4259">
        <v>2420355</v>
      </c>
      <c r="B4259">
        <v>1</v>
      </c>
      <c r="C4259" t="s">
        <v>80</v>
      </c>
      <c r="D4259" t="s">
        <v>96</v>
      </c>
      <c r="E4259" t="s">
        <v>162</v>
      </c>
      <c r="F4259" t="s">
        <v>12411</v>
      </c>
      <c r="G4259" t="s">
        <v>168</v>
      </c>
      <c r="H4259" t="s">
        <v>149</v>
      </c>
      <c r="I4259" t="s">
        <v>136</v>
      </c>
      <c r="J4259" t="s">
        <v>137</v>
      </c>
      <c r="K4259" t="s">
        <v>138</v>
      </c>
      <c r="L4259" t="s">
        <v>12412</v>
      </c>
      <c r="M4259" t="s">
        <v>12413</v>
      </c>
      <c r="N4259">
        <v>2.7461111109999998</v>
      </c>
      <c r="O4259">
        <v>0</v>
      </c>
      <c r="P4259">
        <v>11</v>
      </c>
      <c r="Q4259">
        <v>0</v>
      </c>
      <c r="R4259">
        <v>0</v>
      </c>
      <c r="S4259">
        <v>0</v>
      </c>
      <c r="T4259">
        <v>8</v>
      </c>
      <c r="U4259">
        <v>0</v>
      </c>
      <c r="V4259">
        <v>0</v>
      </c>
      <c r="W4259">
        <v>0</v>
      </c>
      <c r="X4259">
        <v>11.698464830134018</v>
      </c>
      <c r="Y4259">
        <v>0</v>
      </c>
      <c r="Z4259">
        <v>0</v>
      </c>
      <c r="AA4259">
        <v>0</v>
      </c>
      <c r="AB4259">
        <v>39.511006504421211</v>
      </c>
      <c r="AC4259">
        <v>0</v>
      </c>
      <c r="AD4259">
        <v>0</v>
      </c>
      <c r="AE4259">
        <v>51.209471334555232</v>
      </c>
    </row>
    <row r="4260" spans="1:31" x14ac:dyDescent="0.25">
      <c r="A4260">
        <v>2420398</v>
      </c>
      <c r="B4260">
        <v>1</v>
      </c>
      <c r="C4260" t="s">
        <v>80</v>
      </c>
      <c r="D4260" t="s">
        <v>101</v>
      </c>
      <c r="E4260" t="s">
        <v>162</v>
      </c>
      <c r="F4260" t="s">
        <v>12154</v>
      </c>
      <c r="G4260" t="s">
        <v>154</v>
      </c>
      <c r="H4260" t="s">
        <v>149</v>
      </c>
      <c r="I4260" t="s">
        <v>136</v>
      </c>
      <c r="J4260" t="s">
        <v>137</v>
      </c>
      <c r="K4260" t="s">
        <v>138</v>
      </c>
      <c r="L4260" t="s">
        <v>12414</v>
      </c>
      <c r="M4260" t="s">
        <v>12415</v>
      </c>
      <c r="N4260">
        <v>0.99388888799999997</v>
      </c>
      <c r="O4260">
        <v>0</v>
      </c>
      <c r="P4260">
        <v>20</v>
      </c>
      <c r="Q4260">
        <v>0</v>
      </c>
      <c r="R4260">
        <v>0</v>
      </c>
      <c r="S4260">
        <v>0</v>
      </c>
      <c r="T4260">
        <v>6</v>
      </c>
      <c r="U4260">
        <v>0</v>
      </c>
      <c r="V4260">
        <v>0</v>
      </c>
      <c r="W4260">
        <v>0</v>
      </c>
      <c r="X4260">
        <v>5.3396854866728658</v>
      </c>
      <c r="Y4260">
        <v>0</v>
      </c>
      <c r="Z4260">
        <v>0</v>
      </c>
      <c r="AA4260">
        <v>0</v>
      </c>
      <c r="AB4260">
        <v>18.95102386990159</v>
      </c>
      <c r="AC4260">
        <v>0</v>
      </c>
      <c r="AD4260">
        <v>0</v>
      </c>
      <c r="AE4260">
        <v>24.290709356574457</v>
      </c>
    </row>
    <row r="4261" spans="1:31" x14ac:dyDescent="0.25">
      <c r="A4261">
        <v>2420060</v>
      </c>
      <c r="B4261">
        <v>1</v>
      </c>
      <c r="C4261" t="s">
        <v>80</v>
      </c>
      <c r="D4261" t="s">
        <v>94</v>
      </c>
      <c r="E4261" t="s">
        <v>152</v>
      </c>
      <c r="F4261" t="s">
        <v>12416</v>
      </c>
      <c r="G4261" t="s">
        <v>403</v>
      </c>
      <c r="H4261" t="s">
        <v>149</v>
      </c>
      <c r="I4261" t="s">
        <v>136</v>
      </c>
      <c r="J4261" t="s">
        <v>137</v>
      </c>
      <c r="K4261" t="s">
        <v>138</v>
      </c>
      <c r="L4261" t="s">
        <v>12417</v>
      </c>
      <c r="M4261" t="s">
        <v>12418</v>
      </c>
      <c r="N4261">
        <v>3.7647222220000001</v>
      </c>
      <c r="O4261">
        <v>0</v>
      </c>
      <c r="P4261">
        <v>0</v>
      </c>
      <c r="Q4261">
        <v>0</v>
      </c>
      <c r="R4261">
        <v>7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</row>
    <row r="4262" spans="1:31" x14ac:dyDescent="0.25">
      <c r="A4262">
        <v>2420206</v>
      </c>
      <c r="B4262">
        <v>1</v>
      </c>
      <c r="C4262" t="s">
        <v>80</v>
      </c>
      <c r="D4262" t="s">
        <v>99</v>
      </c>
      <c r="E4262" t="s">
        <v>146</v>
      </c>
      <c r="F4262" t="s">
        <v>12419</v>
      </c>
      <c r="G4262" t="s">
        <v>148</v>
      </c>
      <c r="H4262" t="s">
        <v>149</v>
      </c>
      <c r="I4262" t="s">
        <v>136</v>
      </c>
      <c r="J4262" t="s">
        <v>137</v>
      </c>
      <c r="K4262" t="s">
        <v>138</v>
      </c>
      <c r="L4262" t="s">
        <v>12420</v>
      </c>
      <c r="M4262" t="s">
        <v>12421</v>
      </c>
      <c r="N4262">
        <v>5.8794444439999998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</row>
    <row r="4263" spans="1:31" x14ac:dyDescent="0.25">
      <c r="A4263">
        <v>2421188</v>
      </c>
      <c r="B4263">
        <v>1</v>
      </c>
      <c r="C4263" t="s">
        <v>80</v>
      </c>
      <c r="D4263" t="s">
        <v>97</v>
      </c>
      <c r="E4263" t="s">
        <v>132</v>
      </c>
      <c r="F4263" t="s">
        <v>12422</v>
      </c>
      <c r="G4263" t="s">
        <v>215</v>
      </c>
      <c r="H4263" t="s">
        <v>135</v>
      </c>
      <c r="I4263" t="s">
        <v>136</v>
      </c>
      <c r="J4263" t="s">
        <v>137</v>
      </c>
      <c r="K4263" t="s">
        <v>138</v>
      </c>
      <c r="L4263" t="s">
        <v>12423</v>
      </c>
      <c r="M4263" t="s">
        <v>12424</v>
      </c>
      <c r="N4263">
        <v>3.466388888</v>
      </c>
      <c r="O4263">
        <v>0</v>
      </c>
      <c r="P4263">
        <v>188</v>
      </c>
      <c r="Q4263">
        <v>0</v>
      </c>
      <c r="R4263">
        <v>5</v>
      </c>
      <c r="S4263">
        <v>0</v>
      </c>
      <c r="T4263">
        <v>6</v>
      </c>
      <c r="U4263">
        <v>0</v>
      </c>
      <c r="V4263">
        <v>0</v>
      </c>
      <c r="W4263">
        <v>0</v>
      </c>
      <c r="X4263">
        <v>195.32840941048812</v>
      </c>
      <c r="Y4263">
        <v>0</v>
      </c>
      <c r="Z4263">
        <v>0.90729519917465007</v>
      </c>
      <c r="AA4263">
        <v>0</v>
      </c>
      <c r="AB4263">
        <v>17.574519741314791</v>
      </c>
      <c r="AC4263">
        <v>0</v>
      </c>
      <c r="AD4263">
        <v>0</v>
      </c>
      <c r="AE4263">
        <v>213.81022435097756</v>
      </c>
    </row>
    <row r="4264" spans="1:31" x14ac:dyDescent="0.25">
      <c r="A4264">
        <v>2420106</v>
      </c>
      <c r="B4264">
        <v>1</v>
      </c>
      <c r="C4264" t="s">
        <v>80</v>
      </c>
      <c r="D4264" t="s">
        <v>99</v>
      </c>
      <c r="E4264" t="s">
        <v>132</v>
      </c>
      <c r="F4264" t="s">
        <v>12425</v>
      </c>
      <c r="G4264" t="s">
        <v>143</v>
      </c>
      <c r="H4264" t="s">
        <v>135</v>
      </c>
      <c r="I4264" t="s">
        <v>136</v>
      </c>
      <c r="J4264" t="s">
        <v>137</v>
      </c>
      <c r="K4264" t="s">
        <v>138</v>
      </c>
      <c r="L4264" t="s">
        <v>12426</v>
      </c>
      <c r="M4264" t="s">
        <v>12427</v>
      </c>
      <c r="N4264">
        <v>1.0463888880000001</v>
      </c>
      <c r="O4264">
        <v>3</v>
      </c>
      <c r="P4264">
        <v>677</v>
      </c>
      <c r="Q4264">
        <v>0</v>
      </c>
      <c r="R4264">
        <v>5</v>
      </c>
      <c r="S4264">
        <v>1</v>
      </c>
      <c r="T4264">
        <v>65</v>
      </c>
      <c r="U4264">
        <v>0</v>
      </c>
      <c r="V4264">
        <v>0</v>
      </c>
      <c r="W4264">
        <v>16.99100646957525</v>
      </c>
      <c r="X4264">
        <v>121.62389647449527</v>
      </c>
      <c r="Y4264">
        <v>0</v>
      </c>
      <c r="Z4264">
        <v>7.3631058707333344E-2</v>
      </c>
      <c r="AA4264">
        <v>1.6336782367383722</v>
      </c>
      <c r="AB4264">
        <v>44.138897129071218</v>
      </c>
      <c r="AC4264">
        <v>0</v>
      </c>
      <c r="AD4264">
        <v>0</v>
      </c>
      <c r="AE4264">
        <v>184.46110936858742</v>
      </c>
    </row>
    <row r="4265" spans="1:31" x14ac:dyDescent="0.25">
      <c r="A4265">
        <v>2420873</v>
      </c>
      <c r="B4265">
        <v>1</v>
      </c>
      <c r="C4265" t="s">
        <v>80</v>
      </c>
      <c r="D4265" t="s">
        <v>104</v>
      </c>
      <c r="E4265" t="s">
        <v>146</v>
      </c>
      <c r="F4265" t="s">
        <v>12428</v>
      </c>
      <c r="G4265" t="s">
        <v>148</v>
      </c>
      <c r="H4265" t="s">
        <v>149</v>
      </c>
      <c r="I4265" t="s">
        <v>136</v>
      </c>
      <c r="J4265" t="s">
        <v>137</v>
      </c>
      <c r="K4265" t="s">
        <v>138</v>
      </c>
      <c r="L4265" t="s">
        <v>12429</v>
      </c>
      <c r="M4265" t="s">
        <v>12430</v>
      </c>
      <c r="N4265">
        <v>1.7875000000000001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0.43257226135880006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0.43257226135880006</v>
      </c>
    </row>
    <row r="4266" spans="1:31" x14ac:dyDescent="0.25">
      <c r="A4266">
        <v>2420544</v>
      </c>
      <c r="B4266">
        <v>1</v>
      </c>
      <c r="C4266" t="s">
        <v>80</v>
      </c>
      <c r="D4266" t="s">
        <v>100</v>
      </c>
      <c r="E4266" t="s">
        <v>174</v>
      </c>
      <c r="F4266" t="s">
        <v>12431</v>
      </c>
      <c r="G4266" t="s">
        <v>158</v>
      </c>
      <c r="H4266" t="s">
        <v>135</v>
      </c>
      <c r="I4266" t="s">
        <v>136</v>
      </c>
      <c r="J4266" t="s">
        <v>137</v>
      </c>
      <c r="K4266" t="s">
        <v>159</v>
      </c>
      <c r="L4266" t="s">
        <v>12432</v>
      </c>
      <c r="M4266" t="s">
        <v>12433</v>
      </c>
      <c r="N4266">
        <v>3.7313888880000001</v>
      </c>
      <c r="O4266">
        <v>0</v>
      </c>
      <c r="P4266">
        <v>1251</v>
      </c>
      <c r="Q4266">
        <v>0</v>
      </c>
      <c r="R4266">
        <v>0</v>
      </c>
      <c r="S4266">
        <v>0</v>
      </c>
      <c r="T4266">
        <v>110</v>
      </c>
      <c r="U4266">
        <v>0</v>
      </c>
      <c r="V4266">
        <v>1</v>
      </c>
      <c r="W4266">
        <v>0</v>
      </c>
      <c r="X4266">
        <v>980.19205570594897</v>
      </c>
      <c r="Y4266">
        <v>0</v>
      </c>
      <c r="Z4266">
        <v>0</v>
      </c>
      <c r="AA4266">
        <v>0</v>
      </c>
      <c r="AB4266">
        <v>399.18743698020404</v>
      </c>
      <c r="AC4266">
        <v>0</v>
      </c>
      <c r="AD4266">
        <v>42.630800837296455</v>
      </c>
      <c r="AE4266">
        <v>1422.0102935234495</v>
      </c>
    </row>
    <row r="4267" spans="1:31" x14ac:dyDescent="0.25">
      <c r="A4267">
        <v>2420730</v>
      </c>
      <c r="B4267">
        <v>1</v>
      </c>
      <c r="C4267" t="s">
        <v>80</v>
      </c>
      <c r="D4267" t="s">
        <v>95</v>
      </c>
      <c r="E4267" t="s">
        <v>174</v>
      </c>
      <c r="F4267" t="s">
        <v>12434</v>
      </c>
      <c r="G4267" t="s">
        <v>143</v>
      </c>
      <c r="H4267" t="s">
        <v>135</v>
      </c>
      <c r="I4267" t="s">
        <v>136</v>
      </c>
      <c r="J4267" t="s">
        <v>137</v>
      </c>
      <c r="K4267" t="s">
        <v>138</v>
      </c>
      <c r="L4267" t="s">
        <v>12435</v>
      </c>
      <c r="M4267" t="s">
        <v>12436</v>
      </c>
      <c r="N4267">
        <v>0.98750000000000004</v>
      </c>
      <c r="O4267">
        <v>0</v>
      </c>
      <c r="P4267">
        <v>7783</v>
      </c>
      <c r="Q4267">
        <v>0</v>
      </c>
      <c r="R4267">
        <v>1</v>
      </c>
      <c r="S4267">
        <v>3</v>
      </c>
      <c r="T4267">
        <v>1523</v>
      </c>
      <c r="U4267">
        <v>0</v>
      </c>
      <c r="V4267">
        <v>0</v>
      </c>
      <c r="W4267">
        <v>0</v>
      </c>
      <c r="X4267">
        <v>1616.7594667249416</v>
      </c>
      <c r="Y4267">
        <v>0</v>
      </c>
      <c r="Z4267">
        <v>0</v>
      </c>
      <c r="AA4267">
        <v>26.876220838549749</v>
      </c>
      <c r="AB4267">
        <v>1473.439734078557</v>
      </c>
      <c r="AC4267">
        <v>0</v>
      </c>
      <c r="AD4267">
        <v>0</v>
      </c>
      <c r="AE4267">
        <v>3117.0754216420482</v>
      </c>
    </row>
    <row r="4268" spans="1:31" x14ac:dyDescent="0.25">
      <c r="A4268">
        <v>2420810</v>
      </c>
      <c r="B4268">
        <v>1</v>
      </c>
      <c r="C4268" t="s">
        <v>81</v>
      </c>
      <c r="D4268" t="s">
        <v>123</v>
      </c>
      <c r="E4268" t="s">
        <v>132</v>
      </c>
      <c r="F4268" t="s">
        <v>12437</v>
      </c>
      <c r="G4268" t="s">
        <v>143</v>
      </c>
      <c r="H4268" t="s">
        <v>135</v>
      </c>
      <c r="I4268" t="s">
        <v>136</v>
      </c>
      <c r="J4268" t="s">
        <v>137</v>
      </c>
      <c r="K4268" t="s">
        <v>138</v>
      </c>
      <c r="L4268" t="s">
        <v>12438</v>
      </c>
      <c r="M4268" t="s">
        <v>12439</v>
      </c>
      <c r="N4268">
        <v>1.129444444</v>
      </c>
      <c r="O4268">
        <v>0</v>
      </c>
      <c r="P4268">
        <v>4855</v>
      </c>
      <c r="Q4268">
        <v>0</v>
      </c>
      <c r="R4268">
        <v>3</v>
      </c>
      <c r="S4268">
        <v>0</v>
      </c>
      <c r="T4268">
        <v>209</v>
      </c>
      <c r="U4268">
        <v>0</v>
      </c>
      <c r="V4268">
        <v>0</v>
      </c>
      <c r="W4268">
        <v>0</v>
      </c>
      <c r="X4268">
        <v>1131.5910404777489</v>
      </c>
      <c r="Y4268">
        <v>0</v>
      </c>
      <c r="Z4268">
        <v>0</v>
      </c>
      <c r="AA4268">
        <v>0</v>
      </c>
      <c r="AB4268">
        <v>176.49134163072119</v>
      </c>
      <c r="AC4268">
        <v>0</v>
      </c>
      <c r="AD4268">
        <v>0</v>
      </c>
      <c r="AE4268">
        <v>1308.08238210847</v>
      </c>
    </row>
    <row r="4269" spans="1:31" x14ac:dyDescent="0.25">
      <c r="A4269">
        <v>2421059</v>
      </c>
      <c r="B4269">
        <v>1</v>
      </c>
      <c r="C4269" t="s">
        <v>80</v>
      </c>
      <c r="D4269" t="s">
        <v>84</v>
      </c>
      <c r="E4269" t="s">
        <v>146</v>
      </c>
      <c r="F4269" t="s">
        <v>12440</v>
      </c>
      <c r="G4269" t="s">
        <v>148</v>
      </c>
      <c r="H4269" t="s">
        <v>149</v>
      </c>
      <c r="I4269" t="s">
        <v>136</v>
      </c>
      <c r="J4269" t="s">
        <v>137</v>
      </c>
      <c r="K4269" t="s">
        <v>138</v>
      </c>
      <c r="L4269" t="s">
        <v>12441</v>
      </c>
      <c r="M4269" t="s">
        <v>12442</v>
      </c>
      <c r="N4269">
        <v>1.943333333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1.5965197474453334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1.5965197474453334</v>
      </c>
    </row>
    <row r="4270" spans="1:31" x14ac:dyDescent="0.25">
      <c r="A4270">
        <v>2420083</v>
      </c>
      <c r="B4270">
        <v>1</v>
      </c>
      <c r="C4270" t="s">
        <v>80</v>
      </c>
      <c r="D4270" t="s">
        <v>94</v>
      </c>
      <c r="E4270" t="s">
        <v>174</v>
      </c>
      <c r="F4270" t="s">
        <v>1910</v>
      </c>
      <c r="G4270" t="s">
        <v>143</v>
      </c>
      <c r="H4270" t="s">
        <v>135</v>
      </c>
      <c r="I4270" t="s">
        <v>278</v>
      </c>
      <c r="J4270" t="s">
        <v>137</v>
      </c>
      <c r="K4270" t="s">
        <v>138</v>
      </c>
      <c r="L4270" t="s">
        <v>12443</v>
      </c>
      <c r="M4270" t="s">
        <v>12444</v>
      </c>
      <c r="N4270">
        <v>1.1666665999999999E-2</v>
      </c>
      <c r="O4270">
        <v>0</v>
      </c>
      <c r="P4270">
        <v>3431</v>
      </c>
      <c r="Q4270">
        <v>98</v>
      </c>
      <c r="R4270">
        <v>659</v>
      </c>
      <c r="S4270">
        <v>20</v>
      </c>
      <c r="T4270">
        <v>458</v>
      </c>
      <c r="U4270">
        <v>5</v>
      </c>
      <c r="V4270">
        <v>1</v>
      </c>
      <c r="W4270">
        <v>0</v>
      </c>
      <c r="X4270">
        <v>6.2069550938100608</v>
      </c>
      <c r="Y4270">
        <v>0.1520261768015666</v>
      </c>
      <c r="Z4270">
        <v>0.15188776671693338</v>
      </c>
      <c r="AA4270">
        <v>1.1297757467587501</v>
      </c>
      <c r="AB4270">
        <v>3.3787867738553792</v>
      </c>
      <c r="AC4270">
        <v>9.259637899100051</v>
      </c>
      <c r="AD4270">
        <v>0.24919425323800001</v>
      </c>
      <c r="AE4270">
        <v>20.52826371028074</v>
      </c>
    </row>
    <row r="4271" spans="1:31" x14ac:dyDescent="0.25">
      <c r="A4271">
        <v>2420332</v>
      </c>
      <c r="B4271">
        <v>1</v>
      </c>
      <c r="C4271" t="s">
        <v>80</v>
      </c>
      <c r="D4271" t="s">
        <v>111</v>
      </c>
      <c r="E4271" t="s">
        <v>152</v>
      </c>
      <c r="F4271" t="s">
        <v>12445</v>
      </c>
      <c r="G4271" t="s">
        <v>154</v>
      </c>
      <c r="H4271" t="s">
        <v>149</v>
      </c>
      <c r="I4271" t="s">
        <v>136</v>
      </c>
      <c r="J4271" t="s">
        <v>137</v>
      </c>
      <c r="K4271" t="s">
        <v>138</v>
      </c>
      <c r="L4271" t="s">
        <v>12446</v>
      </c>
      <c r="M4271" t="s">
        <v>12447</v>
      </c>
      <c r="N4271">
        <v>0.28444444400000002</v>
      </c>
      <c r="O4271">
        <v>0</v>
      </c>
      <c r="P4271">
        <v>138</v>
      </c>
      <c r="Q4271">
        <v>0</v>
      </c>
      <c r="R4271">
        <v>1</v>
      </c>
      <c r="S4271">
        <v>0</v>
      </c>
      <c r="T4271">
        <v>55</v>
      </c>
      <c r="U4271">
        <v>0</v>
      </c>
      <c r="V4271">
        <v>1</v>
      </c>
      <c r="W4271">
        <v>0</v>
      </c>
      <c r="X4271">
        <v>9.8293175417628635</v>
      </c>
      <c r="Y4271">
        <v>0</v>
      </c>
      <c r="Z4271">
        <v>7.8129695391533333E-2</v>
      </c>
      <c r="AA4271">
        <v>0</v>
      </c>
      <c r="AB4271">
        <v>41.964941835440321</v>
      </c>
      <c r="AC4271">
        <v>0</v>
      </c>
      <c r="AD4271">
        <v>0.73534365467426666</v>
      </c>
      <c r="AE4271">
        <v>52.607732727268981</v>
      </c>
    </row>
    <row r="4272" spans="1:31" x14ac:dyDescent="0.25">
      <c r="A4272">
        <v>2420232</v>
      </c>
      <c r="B4272">
        <v>1</v>
      </c>
      <c r="C4272" t="s">
        <v>81</v>
      </c>
      <c r="D4272" t="s">
        <v>117</v>
      </c>
      <c r="E4272" t="s">
        <v>132</v>
      </c>
      <c r="F4272" t="s">
        <v>12448</v>
      </c>
      <c r="G4272" t="s">
        <v>329</v>
      </c>
      <c r="H4272" t="s">
        <v>135</v>
      </c>
      <c r="I4272" t="s">
        <v>136</v>
      </c>
      <c r="J4272" t="s">
        <v>137</v>
      </c>
      <c r="K4272" t="s">
        <v>138</v>
      </c>
      <c r="L4272" t="s">
        <v>12449</v>
      </c>
      <c r="M4272" t="s">
        <v>12450</v>
      </c>
      <c r="N4272">
        <v>4.1605555550000002</v>
      </c>
      <c r="O4272">
        <v>0</v>
      </c>
      <c r="P4272">
        <v>74</v>
      </c>
      <c r="Q4272">
        <v>10</v>
      </c>
      <c r="R4272">
        <v>2</v>
      </c>
      <c r="S4272">
        <v>0</v>
      </c>
      <c r="T4272">
        <v>6</v>
      </c>
      <c r="U4272">
        <v>0</v>
      </c>
      <c r="V4272">
        <v>0</v>
      </c>
      <c r="W4272">
        <v>0</v>
      </c>
      <c r="X4272">
        <v>29.022633285505034</v>
      </c>
      <c r="Y4272">
        <v>6.5813450655707237</v>
      </c>
      <c r="Z4272">
        <v>0</v>
      </c>
      <c r="AA4272">
        <v>0</v>
      </c>
      <c r="AB4272">
        <v>15.927926250841734</v>
      </c>
      <c r="AC4272">
        <v>0</v>
      </c>
      <c r="AD4272">
        <v>0</v>
      </c>
      <c r="AE4272">
        <v>51.531904601917496</v>
      </c>
    </row>
    <row r="4273" spans="1:31" x14ac:dyDescent="0.25">
      <c r="A4273">
        <v>2430514</v>
      </c>
      <c r="B4273">
        <v>1</v>
      </c>
      <c r="C4273" t="s">
        <v>80</v>
      </c>
      <c r="D4273" t="s">
        <v>97</v>
      </c>
      <c r="E4273" t="s">
        <v>132</v>
      </c>
      <c r="F4273" t="s">
        <v>10150</v>
      </c>
      <c r="G4273" t="s">
        <v>143</v>
      </c>
      <c r="H4273" t="s">
        <v>135</v>
      </c>
      <c r="I4273" t="s">
        <v>136</v>
      </c>
      <c r="J4273" t="s">
        <v>137</v>
      </c>
      <c r="K4273" t="s">
        <v>138</v>
      </c>
      <c r="L4273" t="s">
        <v>12451</v>
      </c>
      <c r="M4273" t="s">
        <v>12452</v>
      </c>
      <c r="N4273">
        <v>0.243888888</v>
      </c>
      <c r="O4273">
        <v>46</v>
      </c>
      <c r="P4273">
        <v>247</v>
      </c>
      <c r="Q4273">
        <v>0</v>
      </c>
      <c r="R4273">
        <v>50</v>
      </c>
      <c r="S4273">
        <v>8</v>
      </c>
      <c r="T4273">
        <v>37</v>
      </c>
      <c r="U4273">
        <v>0</v>
      </c>
      <c r="V4273">
        <v>0</v>
      </c>
      <c r="W4273">
        <v>77.908653973649365</v>
      </c>
      <c r="X4273">
        <v>96.676634646354259</v>
      </c>
      <c r="Y4273">
        <v>0</v>
      </c>
      <c r="Z4273">
        <v>7.4787941042888155</v>
      </c>
      <c r="AA4273">
        <v>20.937136372615626</v>
      </c>
      <c r="AB4273">
        <v>8.6883025983880007</v>
      </c>
      <c r="AC4273">
        <v>0</v>
      </c>
      <c r="AD4273">
        <v>0</v>
      </c>
      <c r="AE4273">
        <v>211.68952169529607</v>
      </c>
    </row>
    <row r="4274" spans="1:31" x14ac:dyDescent="0.25">
      <c r="A4274">
        <v>2422024</v>
      </c>
      <c r="B4274">
        <v>1</v>
      </c>
      <c r="C4274" t="s">
        <v>80</v>
      </c>
      <c r="D4274" t="s">
        <v>83</v>
      </c>
      <c r="E4274" t="s">
        <v>146</v>
      </c>
      <c r="F4274" t="s">
        <v>12453</v>
      </c>
      <c r="G4274" t="s">
        <v>282</v>
      </c>
      <c r="H4274" t="s">
        <v>149</v>
      </c>
      <c r="I4274" t="s">
        <v>136</v>
      </c>
      <c r="J4274" t="s">
        <v>137</v>
      </c>
      <c r="K4274" t="s">
        <v>138</v>
      </c>
      <c r="L4274" t="s">
        <v>12454</v>
      </c>
      <c r="M4274" t="s">
        <v>12455</v>
      </c>
      <c r="N4274">
        <v>2.3905555550000002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22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38.497138475206135</v>
      </c>
      <c r="AC4274">
        <v>0</v>
      </c>
      <c r="AD4274">
        <v>0</v>
      </c>
      <c r="AE4274">
        <v>38.497138475206135</v>
      </c>
    </row>
    <row r="4275" spans="1:31" x14ac:dyDescent="0.25">
      <c r="A4275">
        <v>2421884</v>
      </c>
      <c r="B4275">
        <v>1</v>
      </c>
      <c r="C4275" t="s">
        <v>81</v>
      </c>
      <c r="D4275" t="s">
        <v>122</v>
      </c>
      <c r="E4275" t="s">
        <v>162</v>
      </c>
      <c r="F4275" t="s">
        <v>12456</v>
      </c>
      <c r="G4275" t="s">
        <v>164</v>
      </c>
      <c r="H4275" t="s">
        <v>149</v>
      </c>
      <c r="I4275" t="s">
        <v>136</v>
      </c>
      <c r="J4275" t="s">
        <v>137</v>
      </c>
      <c r="K4275" t="s">
        <v>138</v>
      </c>
      <c r="L4275" t="s">
        <v>12457</v>
      </c>
      <c r="M4275" t="s">
        <v>12458</v>
      </c>
      <c r="N4275">
        <v>0.766666666</v>
      </c>
      <c r="O4275">
        <v>0</v>
      </c>
      <c r="P4275">
        <v>66</v>
      </c>
      <c r="Q4275">
        <v>0</v>
      </c>
      <c r="R4275">
        <v>0</v>
      </c>
      <c r="S4275">
        <v>0</v>
      </c>
      <c r="T4275">
        <v>2</v>
      </c>
      <c r="U4275">
        <v>0</v>
      </c>
      <c r="V4275">
        <v>0</v>
      </c>
      <c r="W4275">
        <v>0</v>
      </c>
      <c r="X4275">
        <v>10.312956049626701</v>
      </c>
      <c r="Y4275">
        <v>0</v>
      </c>
      <c r="Z4275">
        <v>0</v>
      </c>
      <c r="AA4275">
        <v>0</v>
      </c>
      <c r="AB4275">
        <v>0.53033984318240002</v>
      </c>
      <c r="AC4275">
        <v>0</v>
      </c>
      <c r="AD4275">
        <v>0</v>
      </c>
      <c r="AE4275">
        <v>10.843295892809101</v>
      </c>
    </row>
    <row r="4276" spans="1:31" x14ac:dyDescent="0.25">
      <c r="A4276">
        <v>2422216</v>
      </c>
      <c r="B4276">
        <v>1</v>
      </c>
      <c r="C4276" t="s">
        <v>80</v>
      </c>
      <c r="D4276" t="s">
        <v>101</v>
      </c>
      <c r="E4276" t="s">
        <v>162</v>
      </c>
      <c r="F4276" t="s">
        <v>12459</v>
      </c>
      <c r="G4276" t="s">
        <v>154</v>
      </c>
      <c r="H4276" t="s">
        <v>149</v>
      </c>
      <c r="I4276" t="s">
        <v>136</v>
      </c>
      <c r="J4276" t="s">
        <v>137</v>
      </c>
      <c r="K4276" t="s">
        <v>138</v>
      </c>
      <c r="L4276" t="s">
        <v>12460</v>
      </c>
      <c r="M4276" t="s">
        <v>12461</v>
      </c>
      <c r="N4276">
        <v>0.71055555500000001</v>
      </c>
      <c r="O4276">
        <v>0</v>
      </c>
      <c r="P4276">
        <v>77</v>
      </c>
      <c r="Q4276">
        <v>0</v>
      </c>
      <c r="R4276">
        <v>0</v>
      </c>
      <c r="S4276">
        <v>0</v>
      </c>
      <c r="T4276">
        <v>2</v>
      </c>
      <c r="U4276">
        <v>0</v>
      </c>
      <c r="V4276">
        <v>0</v>
      </c>
      <c r="W4276">
        <v>0</v>
      </c>
      <c r="X4276">
        <v>13.48800706147782</v>
      </c>
      <c r="Y4276">
        <v>0</v>
      </c>
      <c r="Z4276">
        <v>0</v>
      </c>
      <c r="AA4276">
        <v>0</v>
      </c>
      <c r="AB4276">
        <v>0.93706130676666666</v>
      </c>
      <c r="AC4276">
        <v>0</v>
      </c>
      <c r="AD4276">
        <v>0</v>
      </c>
      <c r="AE4276">
        <v>14.425068368244487</v>
      </c>
    </row>
    <row r="4277" spans="1:31" x14ac:dyDescent="0.25">
      <c r="A4277">
        <v>2421523</v>
      </c>
      <c r="B4277">
        <v>1</v>
      </c>
      <c r="C4277" t="s">
        <v>80</v>
      </c>
      <c r="D4277" t="s">
        <v>96</v>
      </c>
      <c r="E4277" t="s">
        <v>146</v>
      </c>
      <c r="F4277" t="s">
        <v>12462</v>
      </c>
      <c r="G4277" t="s">
        <v>148</v>
      </c>
      <c r="H4277" t="s">
        <v>149</v>
      </c>
      <c r="I4277" t="s">
        <v>136</v>
      </c>
      <c r="J4277" t="s">
        <v>137</v>
      </c>
      <c r="K4277" t="s">
        <v>138</v>
      </c>
      <c r="L4277" t="s">
        <v>12463</v>
      </c>
      <c r="M4277" t="s">
        <v>12464</v>
      </c>
      <c r="N4277">
        <v>3.57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3.9710833747068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3.9710833747068</v>
      </c>
    </row>
    <row r="4278" spans="1:31" x14ac:dyDescent="0.25">
      <c r="A4278">
        <v>2421861</v>
      </c>
      <c r="B4278">
        <v>1</v>
      </c>
      <c r="C4278" t="s">
        <v>80</v>
      </c>
      <c r="D4278" t="s">
        <v>96</v>
      </c>
      <c r="E4278" t="s">
        <v>146</v>
      </c>
      <c r="F4278" t="s">
        <v>12465</v>
      </c>
      <c r="G4278" t="s">
        <v>168</v>
      </c>
      <c r="H4278" t="s">
        <v>149</v>
      </c>
      <c r="I4278" t="s">
        <v>136</v>
      </c>
      <c r="J4278" t="s">
        <v>3</v>
      </c>
      <c r="K4278" t="s">
        <v>138</v>
      </c>
      <c r="L4278" t="s">
        <v>12466</v>
      </c>
      <c r="M4278" t="s">
        <v>12467</v>
      </c>
      <c r="N4278">
        <v>1.0494444439999999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0.21789420476958332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0.21789420476958332</v>
      </c>
    </row>
    <row r="4279" spans="1:31" x14ac:dyDescent="0.25">
      <c r="A4279">
        <v>2421838</v>
      </c>
      <c r="B4279">
        <v>1</v>
      </c>
      <c r="C4279" t="s">
        <v>80</v>
      </c>
      <c r="D4279" t="s">
        <v>100</v>
      </c>
      <c r="E4279" t="s">
        <v>146</v>
      </c>
      <c r="F4279" t="s">
        <v>12468</v>
      </c>
      <c r="G4279" t="s">
        <v>199</v>
      </c>
      <c r="H4279" t="s">
        <v>149</v>
      </c>
      <c r="I4279" t="s">
        <v>136</v>
      </c>
      <c r="J4279" t="s">
        <v>137</v>
      </c>
      <c r="K4279" t="s">
        <v>138</v>
      </c>
      <c r="L4279" t="s">
        <v>12469</v>
      </c>
      <c r="M4279" t="s">
        <v>12470</v>
      </c>
      <c r="N4279">
        <v>3.6419444439999999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0.60248114921848339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0.60248114921848339</v>
      </c>
    </row>
    <row r="4280" spans="1:31" x14ac:dyDescent="0.25">
      <c r="A4280">
        <v>2421569</v>
      </c>
      <c r="B4280">
        <v>1</v>
      </c>
      <c r="C4280" t="s">
        <v>80</v>
      </c>
      <c r="D4280" t="s">
        <v>105</v>
      </c>
      <c r="E4280" t="s">
        <v>132</v>
      </c>
      <c r="F4280" t="s">
        <v>11446</v>
      </c>
      <c r="G4280" t="s">
        <v>215</v>
      </c>
      <c r="H4280" t="s">
        <v>135</v>
      </c>
      <c r="I4280" t="s">
        <v>136</v>
      </c>
      <c r="J4280" t="s">
        <v>137</v>
      </c>
      <c r="K4280" t="s">
        <v>138</v>
      </c>
      <c r="L4280" t="s">
        <v>12471</v>
      </c>
      <c r="M4280" t="s">
        <v>12472</v>
      </c>
      <c r="N4280">
        <v>2.037222222</v>
      </c>
      <c r="O4280">
        <v>0</v>
      </c>
      <c r="P4280">
        <v>114</v>
      </c>
      <c r="Q4280">
        <v>0</v>
      </c>
      <c r="R4280">
        <v>1</v>
      </c>
      <c r="S4280">
        <v>0</v>
      </c>
      <c r="T4280">
        <v>36</v>
      </c>
      <c r="U4280">
        <v>0</v>
      </c>
      <c r="V4280">
        <v>0</v>
      </c>
      <c r="W4280">
        <v>0</v>
      </c>
      <c r="X4280">
        <v>55.70204231131099</v>
      </c>
      <c r="Y4280">
        <v>0</v>
      </c>
      <c r="Z4280">
        <v>0.20333429231973335</v>
      </c>
      <c r="AA4280">
        <v>0</v>
      </c>
      <c r="AB4280">
        <v>75.129150882956566</v>
      </c>
      <c r="AC4280">
        <v>0</v>
      </c>
      <c r="AD4280">
        <v>0</v>
      </c>
      <c r="AE4280">
        <v>131.03452748658728</v>
      </c>
    </row>
    <row r="4281" spans="1:31" x14ac:dyDescent="0.25">
      <c r="A4281">
        <v>2421546</v>
      </c>
      <c r="B4281">
        <v>1</v>
      </c>
      <c r="C4281" t="s">
        <v>81</v>
      </c>
      <c r="D4281" t="s">
        <v>112</v>
      </c>
      <c r="E4281" t="s">
        <v>174</v>
      </c>
      <c r="F4281" t="s">
        <v>9898</v>
      </c>
      <c r="G4281" t="s">
        <v>154</v>
      </c>
      <c r="H4281" t="s">
        <v>135</v>
      </c>
      <c r="I4281" t="s">
        <v>136</v>
      </c>
      <c r="J4281" t="s">
        <v>137</v>
      </c>
      <c r="K4281" t="s">
        <v>138</v>
      </c>
      <c r="L4281" t="s">
        <v>12473</v>
      </c>
      <c r="M4281" t="s">
        <v>12474</v>
      </c>
      <c r="N4281">
        <v>1.0222222219999999</v>
      </c>
      <c r="O4281">
        <v>0</v>
      </c>
      <c r="P4281">
        <v>0</v>
      </c>
      <c r="Q4281">
        <v>23</v>
      </c>
      <c r="R4281">
        <v>18</v>
      </c>
      <c r="S4281">
        <v>4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1.2388755182877917</v>
      </c>
      <c r="Z4281">
        <v>7.1005840072499993E-3</v>
      </c>
      <c r="AA4281">
        <v>60.086139425410764</v>
      </c>
      <c r="AB4281">
        <v>1.707539354038639</v>
      </c>
      <c r="AC4281">
        <v>0</v>
      </c>
      <c r="AD4281">
        <v>0</v>
      </c>
      <c r="AE4281">
        <v>63.03965488174444</v>
      </c>
    </row>
    <row r="4282" spans="1:31" x14ac:dyDescent="0.25">
      <c r="A4282">
        <v>2421592</v>
      </c>
      <c r="B4282">
        <v>1</v>
      </c>
      <c r="C4282" t="s">
        <v>80</v>
      </c>
      <c r="D4282" t="s">
        <v>84</v>
      </c>
      <c r="E4282" t="s">
        <v>132</v>
      </c>
      <c r="F4282" t="s">
        <v>12475</v>
      </c>
      <c r="G4282" t="s">
        <v>158</v>
      </c>
      <c r="H4282" t="s">
        <v>135</v>
      </c>
      <c r="I4282" t="s">
        <v>136</v>
      </c>
      <c r="J4282" t="s">
        <v>137</v>
      </c>
      <c r="K4282" t="s">
        <v>159</v>
      </c>
      <c r="L4282" t="s">
        <v>12476</v>
      </c>
      <c r="M4282" t="s">
        <v>12477</v>
      </c>
      <c r="N4282">
        <v>1.9216666659999999</v>
      </c>
      <c r="O4282">
        <v>0</v>
      </c>
      <c r="P4282">
        <v>218</v>
      </c>
      <c r="Q4282">
        <v>0</v>
      </c>
      <c r="R4282">
        <v>3</v>
      </c>
      <c r="S4282">
        <v>0</v>
      </c>
      <c r="T4282">
        <v>14</v>
      </c>
      <c r="U4282">
        <v>0</v>
      </c>
      <c r="V4282">
        <v>0</v>
      </c>
      <c r="W4282">
        <v>0</v>
      </c>
      <c r="X4282">
        <v>76.373563221849452</v>
      </c>
      <c r="Y4282">
        <v>0</v>
      </c>
      <c r="Z4282">
        <v>0.56439774689040001</v>
      </c>
      <c r="AA4282">
        <v>0</v>
      </c>
      <c r="AB4282">
        <v>24.925453311549646</v>
      </c>
      <c r="AC4282">
        <v>0</v>
      </c>
      <c r="AD4282">
        <v>0</v>
      </c>
      <c r="AE4282">
        <v>101.8634142802895</v>
      </c>
    </row>
    <row r="4283" spans="1:31" x14ac:dyDescent="0.25">
      <c r="A4283">
        <v>2421924</v>
      </c>
      <c r="B4283">
        <v>1</v>
      </c>
      <c r="C4283" t="s">
        <v>80</v>
      </c>
      <c r="D4283" t="s">
        <v>95</v>
      </c>
      <c r="E4283" t="s">
        <v>288</v>
      </c>
      <c r="F4283" t="s">
        <v>12478</v>
      </c>
      <c r="G4283" t="s">
        <v>164</v>
      </c>
      <c r="H4283" t="s">
        <v>149</v>
      </c>
      <c r="I4283" t="s">
        <v>136</v>
      </c>
      <c r="J4283" t="s">
        <v>137</v>
      </c>
      <c r="K4283" t="s">
        <v>138</v>
      </c>
      <c r="L4283" t="s">
        <v>12479</v>
      </c>
      <c r="M4283" t="s">
        <v>12480</v>
      </c>
      <c r="N4283">
        <v>2.125555555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62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73.935459540377011</v>
      </c>
      <c r="AC4283">
        <v>0</v>
      </c>
      <c r="AD4283">
        <v>0</v>
      </c>
      <c r="AE4283">
        <v>73.935459540377011</v>
      </c>
    </row>
    <row r="4284" spans="1:31" x14ac:dyDescent="0.25">
      <c r="A4284">
        <v>2421343</v>
      </c>
      <c r="B4284">
        <v>1</v>
      </c>
      <c r="C4284" t="s">
        <v>80</v>
      </c>
      <c r="D4284" t="s">
        <v>100</v>
      </c>
      <c r="E4284" t="s">
        <v>146</v>
      </c>
      <c r="F4284" t="s">
        <v>12481</v>
      </c>
      <c r="G4284" t="s">
        <v>148</v>
      </c>
      <c r="H4284" t="s">
        <v>149</v>
      </c>
      <c r="I4284" t="s">
        <v>136</v>
      </c>
      <c r="J4284" t="s">
        <v>137</v>
      </c>
      <c r="K4284" t="s">
        <v>138</v>
      </c>
      <c r="L4284" t="s">
        <v>12482</v>
      </c>
      <c r="M4284" t="s">
        <v>12483</v>
      </c>
      <c r="N4284">
        <v>1.8047222220000001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7.4174628697583327E-3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7.4174628697583327E-3</v>
      </c>
    </row>
    <row r="4285" spans="1:31" x14ac:dyDescent="0.25">
      <c r="A4285">
        <v>2421483</v>
      </c>
      <c r="B4285">
        <v>1</v>
      </c>
      <c r="C4285" t="s">
        <v>80</v>
      </c>
      <c r="D4285" t="s">
        <v>104</v>
      </c>
      <c r="E4285" t="s">
        <v>174</v>
      </c>
      <c r="F4285" t="s">
        <v>10464</v>
      </c>
      <c r="G4285" t="s">
        <v>143</v>
      </c>
      <c r="H4285" t="s">
        <v>135</v>
      </c>
      <c r="I4285" t="s">
        <v>136</v>
      </c>
      <c r="J4285" t="s">
        <v>137</v>
      </c>
      <c r="K4285" t="s">
        <v>138</v>
      </c>
      <c r="L4285" t="s">
        <v>12484</v>
      </c>
      <c r="M4285" t="s">
        <v>12485</v>
      </c>
      <c r="N4285">
        <v>0.69499999999999995</v>
      </c>
      <c r="O4285">
        <v>0</v>
      </c>
      <c r="P4285">
        <v>10</v>
      </c>
      <c r="Q4285">
        <v>0</v>
      </c>
      <c r="R4285">
        <v>9</v>
      </c>
      <c r="S4285">
        <v>3</v>
      </c>
      <c r="T4285">
        <v>22</v>
      </c>
      <c r="U4285">
        <v>5</v>
      </c>
      <c r="V4285">
        <v>0</v>
      </c>
      <c r="W4285">
        <v>0</v>
      </c>
      <c r="X4285">
        <v>0.54719139619813328</v>
      </c>
      <c r="Y4285">
        <v>0</v>
      </c>
      <c r="Z4285">
        <v>0.15235616904923333</v>
      </c>
      <c r="AA4285">
        <v>12.981365921927335</v>
      </c>
      <c r="AB4285">
        <v>6.2060393857801897</v>
      </c>
      <c r="AC4285">
        <v>540.41555480709769</v>
      </c>
      <c r="AD4285">
        <v>0</v>
      </c>
      <c r="AE4285">
        <v>560.3025076800526</v>
      </c>
    </row>
    <row r="4286" spans="1:31" x14ac:dyDescent="0.25">
      <c r="A4286">
        <v>2421878</v>
      </c>
      <c r="B4286">
        <v>1</v>
      </c>
      <c r="C4286" t="s">
        <v>81</v>
      </c>
      <c r="D4286" t="s">
        <v>128</v>
      </c>
      <c r="E4286" t="s">
        <v>146</v>
      </c>
      <c r="F4286" t="s">
        <v>12486</v>
      </c>
      <c r="G4286" t="s">
        <v>282</v>
      </c>
      <c r="H4286" t="s">
        <v>149</v>
      </c>
      <c r="I4286" t="s">
        <v>136</v>
      </c>
      <c r="J4286" t="s">
        <v>137</v>
      </c>
      <c r="K4286" t="s">
        <v>138</v>
      </c>
      <c r="L4286" t="s">
        <v>12487</v>
      </c>
      <c r="M4286" t="s">
        <v>12488</v>
      </c>
      <c r="N4286">
        <v>5.591388888</v>
      </c>
      <c r="O4286">
        <v>0</v>
      </c>
      <c r="P4286">
        <v>9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11.994031581735353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11.994031581735353</v>
      </c>
    </row>
    <row r="4287" spans="1:31" x14ac:dyDescent="0.25">
      <c r="A4287">
        <v>2421337</v>
      </c>
      <c r="B4287">
        <v>1</v>
      </c>
      <c r="C4287" t="s">
        <v>80</v>
      </c>
      <c r="D4287" t="s">
        <v>91</v>
      </c>
      <c r="E4287" t="s">
        <v>146</v>
      </c>
      <c r="F4287" t="s">
        <v>12489</v>
      </c>
      <c r="G4287" t="s">
        <v>282</v>
      </c>
      <c r="H4287" t="s">
        <v>149</v>
      </c>
      <c r="I4287" t="s">
        <v>136</v>
      </c>
      <c r="J4287" t="s">
        <v>137</v>
      </c>
      <c r="K4287" t="s">
        <v>138</v>
      </c>
      <c r="L4287" t="s">
        <v>12490</v>
      </c>
      <c r="M4287" t="s">
        <v>12491</v>
      </c>
      <c r="N4287">
        <v>2.1813888879999999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0.76353659507834992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0.76353659507834992</v>
      </c>
    </row>
    <row r="4288" spans="1:31" x14ac:dyDescent="0.25">
      <c r="A4288">
        <v>2421254</v>
      </c>
      <c r="B4288">
        <v>1</v>
      </c>
      <c r="C4288" t="s">
        <v>80</v>
      </c>
      <c r="D4288" t="s">
        <v>97</v>
      </c>
      <c r="E4288" t="s">
        <v>132</v>
      </c>
      <c r="F4288" t="s">
        <v>12492</v>
      </c>
      <c r="G4288" t="s">
        <v>215</v>
      </c>
      <c r="H4288" t="s">
        <v>135</v>
      </c>
      <c r="I4288" t="s">
        <v>136</v>
      </c>
      <c r="J4288" t="s">
        <v>137</v>
      </c>
      <c r="K4288" t="s">
        <v>138</v>
      </c>
      <c r="L4288" t="s">
        <v>12493</v>
      </c>
      <c r="M4288" t="s">
        <v>12494</v>
      </c>
      <c r="N4288">
        <v>4.1616666660000003</v>
      </c>
      <c r="O4288">
        <v>5</v>
      </c>
      <c r="P4288">
        <v>0</v>
      </c>
      <c r="Q4288">
        <v>6</v>
      </c>
      <c r="R4288">
        <v>0</v>
      </c>
      <c r="S4288">
        <v>6</v>
      </c>
      <c r="T4288">
        <v>0</v>
      </c>
      <c r="U4288">
        <v>1</v>
      </c>
      <c r="V4288">
        <v>0</v>
      </c>
      <c r="W4288">
        <v>122.22355355079192</v>
      </c>
      <c r="X4288">
        <v>0</v>
      </c>
      <c r="Y4288">
        <v>123.92066850216032</v>
      </c>
      <c r="Z4288">
        <v>0</v>
      </c>
      <c r="AA4288">
        <v>345.05155542182177</v>
      </c>
      <c r="AB4288">
        <v>0</v>
      </c>
      <c r="AC4288">
        <v>285.77093687961599</v>
      </c>
      <c r="AD4288">
        <v>0</v>
      </c>
      <c r="AE4288">
        <v>876.96671435438998</v>
      </c>
    </row>
    <row r="4289" spans="1:31" x14ac:dyDescent="0.25">
      <c r="A4289">
        <v>2422130</v>
      </c>
      <c r="B4289">
        <v>1</v>
      </c>
      <c r="C4289" t="s">
        <v>80</v>
      </c>
      <c r="D4289" t="s">
        <v>94</v>
      </c>
      <c r="E4289" t="s">
        <v>162</v>
      </c>
      <c r="F4289" t="s">
        <v>12495</v>
      </c>
      <c r="G4289" t="s">
        <v>154</v>
      </c>
      <c r="H4289" t="s">
        <v>149</v>
      </c>
      <c r="I4289" t="s">
        <v>136</v>
      </c>
      <c r="J4289" t="s">
        <v>137</v>
      </c>
      <c r="K4289" t="s">
        <v>138</v>
      </c>
      <c r="L4289" t="s">
        <v>12496</v>
      </c>
      <c r="M4289" t="s">
        <v>12497</v>
      </c>
      <c r="N4289">
        <v>0.77972222199999996</v>
      </c>
      <c r="O4289">
        <v>0</v>
      </c>
      <c r="P4289">
        <v>58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6.6799110498271652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6.6799110498271652</v>
      </c>
    </row>
    <row r="4290" spans="1:31" x14ac:dyDescent="0.25">
      <c r="A4290">
        <v>2421280</v>
      </c>
      <c r="B4290">
        <v>1</v>
      </c>
      <c r="C4290" t="s">
        <v>80</v>
      </c>
      <c r="D4290" t="s">
        <v>88</v>
      </c>
      <c r="E4290" t="s">
        <v>132</v>
      </c>
      <c r="F4290" t="s">
        <v>1718</v>
      </c>
      <c r="G4290" t="s">
        <v>565</v>
      </c>
      <c r="H4290" t="s">
        <v>135</v>
      </c>
      <c r="I4290" t="s">
        <v>278</v>
      </c>
      <c r="J4290" t="s">
        <v>137</v>
      </c>
      <c r="K4290" t="s">
        <v>138</v>
      </c>
      <c r="L4290" t="s">
        <v>12498</v>
      </c>
      <c r="M4290" t="s">
        <v>12499</v>
      </c>
      <c r="N4290">
        <v>0.03</v>
      </c>
      <c r="O4290">
        <v>0</v>
      </c>
      <c r="P4290">
        <v>115</v>
      </c>
      <c r="Q4290">
        <v>0</v>
      </c>
      <c r="R4290">
        <v>0</v>
      </c>
      <c r="S4290">
        <v>0</v>
      </c>
      <c r="T4290">
        <v>6</v>
      </c>
      <c r="U4290">
        <v>0</v>
      </c>
      <c r="V4290">
        <v>0</v>
      </c>
      <c r="W4290">
        <v>0</v>
      </c>
      <c r="X4290">
        <v>3.367350721570499</v>
      </c>
      <c r="Y4290">
        <v>0</v>
      </c>
      <c r="Z4290">
        <v>0</v>
      </c>
      <c r="AA4290">
        <v>0</v>
      </c>
      <c r="AB4290">
        <v>0.65877459341339994</v>
      </c>
      <c r="AC4290">
        <v>0</v>
      </c>
      <c r="AD4290">
        <v>0</v>
      </c>
      <c r="AE4290">
        <v>4.0261253149838989</v>
      </c>
    </row>
    <row r="4291" spans="1:31" x14ac:dyDescent="0.25">
      <c r="A4291">
        <v>2421446</v>
      </c>
      <c r="B4291">
        <v>1</v>
      </c>
      <c r="C4291" t="s">
        <v>81</v>
      </c>
      <c r="D4291" t="s">
        <v>128</v>
      </c>
      <c r="E4291" t="s">
        <v>162</v>
      </c>
      <c r="F4291" t="s">
        <v>12500</v>
      </c>
      <c r="G4291" t="s">
        <v>164</v>
      </c>
      <c r="H4291" t="s">
        <v>149</v>
      </c>
      <c r="I4291" t="s">
        <v>136</v>
      </c>
      <c r="J4291" t="s">
        <v>137</v>
      </c>
      <c r="K4291" t="s">
        <v>138</v>
      </c>
      <c r="L4291" t="s">
        <v>12501</v>
      </c>
      <c r="M4291" t="s">
        <v>12502</v>
      </c>
      <c r="N4291">
        <v>3.3125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17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71.585239950506462</v>
      </c>
      <c r="AC4291">
        <v>0</v>
      </c>
      <c r="AD4291">
        <v>0</v>
      </c>
      <c r="AE4291">
        <v>71.585239950506462</v>
      </c>
    </row>
    <row r="4292" spans="1:31" x14ac:dyDescent="0.25">
      <c r="A4292">
        <v>2421944</v>
      </c>
      <c r="B4292">
        <v>1</v>
      </c>
      <c r="C4292" t="s">
        <v>81</v>
      </c>
      <c r="D4292" t="s">
        <v>128</v>
      </c>
      <c r="E4292" t="s">
        <v>174</v>
      </c>
      <c r="F4292" t="s">
        <v>12503</v>
      </c>
      <c r="G4292" t="s">
        <v>143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12504</v>
      </c>
      <c r="M4292" t="s">
        <v>12505</v>
      </c>
      <c r="N4292">
        <v>1.8125</v>
      </c>
      <c r="O4292">
        <v>12</v>
      </c>
      <c r="P4292">
        <v>94</v>
      </c>
      <c r="Q4292">
        <v>35</v>
      </c>
      <c r="R4292">
        <v>15</v>
      </c>
      <c r="S4292">
        <v>3</v>
      </c>
      <c r="T4292">
        <v>9</v>
      </c>
      <c r="U4292">
        <v>0</v>
      </c>
      <c r="V4292">
        <v>0</v>
      </c>
      <c r="W4292">
        <v>3.9319204772439011</v>
      </c>
      <c r="X4292">
        <v>18.136688065067048</v>
      </c>
      <c r="Y4292">
        <v>10.438844458464228</v>
      </c>
      <c r="Z4292">
        <v>3.4838290866822499</v>
      </c>
      <c r="AA4292">
        <v>4.9268437922206338</v>
      </c>
      <c r="AB4292">
        <v>6.6319422659880667</v>
      </c>
      <c r="AC4292">
        <v>0</v>
      </c>
      <c r="AD4292">
        <v>0</v>
      </c>
      <c r="AE4292">
        <v>47.550068145666124</v>
      </c>
    </row>
    <row r="4293" spans="1:31" x14ac:dyDescent="0.25">
      <c r="A4293">
        <v>2421274</v>
      </c>
      <c r="B4293">
        <v>1</v>
      </c>
      <c r="C4293" t="s">
        <v>80</v>
      </c>
      <c r="D4293" t="s">
        <v>97</v>
      </c>
      <c r="E4293" t="s">
        <v>146</v>
      </c>
      <c r="F4293" t="s">
        <v>12506</v>
      </c>
      <c r="G4293" t="s">
        <v>148</v>
      </c>
      <c r="H4293" t="s">
        <v>149</v>
      </c>
      <c r="I4293" t="s">
        <v>136</v>
      </c>
      <c r="J4293" t="s">
        <v>137</v>
      </c>
      <c r="K4293" t="s">
        <v>138</v>
      </c>
      <c r="L4293" t="s">
        <v>12507</v>
      </c>
      <c r="M4293" t="s">
        <v>12508</v>
      </c>
      <c r="N4293">
        <v>7.8847222219999997</v>
      </c>
      <c r="O4293">
        <v>0</v>
      </c>
      <c r="P4293">
        <v>2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4.0996062589203417</v>
      </c>
      <c r="Y4293">
        <v>0</v>
      </c>
      <c r="Z4293">
        <v>0</v>
      </c>
      <c r="AA4293">
        <v>0</v>
      </c>
      <c r="AB4293">
        <v>6.1411549178529183</v>
      </c>
      <c r="AC4293">
        <v>0</v>
      </c>
      <c r="AD4293">
        <v>0</v>
      </c>
      <c r="AE4293">
        <v>10.24076117677326</v>
      </c>
    </row>
    <row r="4294" spans="1:31" x14ac:dyDescent="0.25">
      <c r="A4294">
        <v>2421795</v>
      </c>
      <c r="B4294">
        <v>1</v>
      </c>
      <c r="C4294" t="s">
        <v>80</v>
      </c>
      <c r="D4294" t="s">
        <v>104</v>
      </c>
      <c r="E4294" t="s">
        <v>174</v>
      </c>
      <c r="F4294" t="s">
        <v>10464</v>
      </c>
      <c r="G4294" t="s">
        <v>143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12509</v>
      </c>
      <c r="M4294" t="s">
        <v>12510</v>
      </c>
      <c r="N4294">
        <v>1.7741666659999999</v>
      </c>
      <c r="O4294">
        <v>0</v>
      </c>
      <c r="P4294">
        <v>10</v>
      </c>
      <c r="Q4294">
        <v>0</v>
      </c>
      <c r="R4294">
        <v>9</v>
      </c>
      <c r="S4294">
        <v>3</v>
      </c>
      <c r="T4294">
        <v>22</v>
      </c>
      <c r="U4294">
        <v>5</v>
      </c>
      <c r="V4294">
        <v>0</v>
      </c>
      <c r="W4294">
        <v>0</v>
      </c>
      <c r="X4294">
        <v>1.3276753402220001</v>
      </c>
      <c r="Y4294">
        <v>0</v>
      </c>
      <c r="Z4294">
        <v>0.38467131907300833</v>
      </c>
      <c r="AA4294">
        <v>31.147894724139835</v>
      </c>
      <c r="AB4294">
        <v>14.728716003693986</v>
      </c>
      <c r="AC4294">
        <v>1303.7064427142654</v>
      </c>
      <c r="AD4294">
        <v>0</v>
      </c>
      <c r="AE4294">
        <v>1351.2954001013943</v>
      </c>
    </row>
    <row r="4295" spans="1:31" x14ac:dyDescent="0.25">
      <c r="A4295">
        <v>2422064</v>
      </c>
      <c r="B4295">
        <v>1</v>
      </c>
      <c r="C4295" t="s">
        <v>80</v>
      </c>
      <c r="D4295" t="s">
        <v>85</v>
      </c>
      <c r="E4295" t="s">
        <v>132</v>
      </c>
      <c r="F4295" t="s">
        <v>12511</v>
      </c>
      <c r="G4295" t="s">
        <v>158</v>
      </c>
      <c r="H4295" t="s">
        <v>135</v>
      </c>
      <c r="I4295" t="s">
        <v>136</v>
      </c>
      <c r="J4295" t="s">
        <v>137</v>
      </c>
      <c r="K4295" t="s">
        <v>159</v>
      </c>
      <c r="L4295" t="s">
        <v>12512</v>
      </c>
      <c r="M4295" t="s">
        <v>12513</v>
      </c>
      <c r="N4295">
        <v>0.71805555499999996</v>
      </c>
      <c r="O4295">
        <v>0</v>
      </c>
      <c r="P4295">
        <v>1467</v>
      </c>
      <c r="Q4295">
        <v>0</v>
      </c>
      <c r="R4295">
        <v>0</v>
      </c>
      <c r="S4295">
        <v>0</v>
      </c>
      <c r="T4295">
        <v>164</v>
      </c>
      <c r="U4295">
        <v>0</v>
      </c>
      <c r="V4295">
        <v>0</v>
      </c>
      <c r="W4295">
        <v>0</v>
      </c>
      <c r="X4295">
        <v>277.24751172741304</v>
      </c>
      <c r="Y4295">
        <v>0</v>
      </c>
      <c r="Z4295">
        <v>0</v>
      </c>
      <c r="AA4295">
        <v>0</v>
      </c>
      <c r="AB4295">
        <v>153.4856563853649</v>
      </c>
      <c r="AC4295">
        <v>0</v>
      </c>
      <c r="AD4295">
        <v>0</v>
      </c>
      <c r="AE4295">
        <v>430.73316811277795</v>
      </c>
    </row>
    <row r="4296" spans="1:31" x14ac:dyDescent="0.25">
      <c r="A4296">
        <v>2421154</v>
      </c>
      <c r="B4296">
        <v>1</v>
      </c>
      <c r="C4296" t="s">
        <v>80</v>
      </c>
      <c r="D4296" t="s">
        <v>83</v>
      </c>
      <c r="E4296" t="s">
        <v>146</v>
      </c>
      <c r="F4296" t="s">
        <v>12514</v>
      </c>
      <c r="G4296" t="s">
        <v>282</v>
      </c>
      <c r="H4296" t="s">
        <v>149</v>
      </c>
      <c r="I4296" t="s">
        <v>136</v>
      </c>
      <c r="J4296" t="s">
        <v>137</v>
      </c>
      <c r="K4296" t="s">
        <v>138</v>
      </c>
      <c r="L4296" t="s">
        <v>12515</v>
      </c>
      <c r="M4296" t="s">
        <v>12516</v>
      </c>
      <c r="N4296">
        <v>1.726388888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1.5547037335637444</v>
      </c>
      <c r="AC4296">
        <v>0</v>
      </c>
      <c r="AD4296">
        <v>0</v>
      </c>
      <c r="AE4296">
        <v>1.5547037335637444</v>
      </c>
    </row>
    <row r="4297" spans="1:31" x14ac:dyDescent="0.25">
      <c r="A4297">
        <v>2421964</v>
      </c>
      <c r="B4297">
        <v>1</v>
      </c>
      <c r="C4297" t="s">
        <v>80</v>
      </c>
      <c r="D4297" t="s">
        <v>83</v>
      </c>
      <c r="E4297" t="s">
        <v>141</v>
      </c>
      <c r="F4297" t="s">
        <v>7646</v>
      </c>
      <c r="G4297" t="s">
        <v>565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12517</v>
      </c>
      <c r="M4297" t="s">
        <v>12518</v>
      </c>
      <c r="N4297">
        <v>6.7500000000000004E-2</v>
      </c>
      <c r="O4297">
        <v>10</v>
      </c>
      <c r="P4297">
        <v>776</v>
      </c>
      <c r="Q4297">
        <v>14</v>
      </c>
      <c r="R4297">
        <v>51</v>
      </c>
      <c r="S4297">
        <v>28</v>
      </c>
      <c r="T4297">
        <v>68</v>
      </c>
      <c r="U4297">
        <v>1</v>
      </c>
      <c r="V4297">
        <v>0</v>
      </c>
      <c r="W4297">
        <v>1.0872750385926</v>
      </c>
      <c r="X4297">
        <v>14.918243249947947</v>
      </c>
      <c r="Y4297">
        <v>0.81929664165982508</v>
      </c>
      <c r="Z4297">
        <v>1.052655944923125</v>
      </c>
      <c r="AA4297">
        <v>21.960793843326002</v>
      </c>
      <c r="AB4297">
        <v>4.0529120267124012</v>
      </c>
      <c r="AC4297">
        <v>1.8248006874791249</v>
      </c>
      <c r="AD4297">
        <v>0</v>
      </c>
      <c r="AE4297">
        <v>45.715977432641019</v>
      </c>
    </row>
    <row r="4298" spans="1:31" x14ac:dyDescent="0.25">
      <c r="A4298">
        <v>2421901</v>
      </c>
      <c r="B4298">
        <v>1</v>
      </c>
      <c r="C4298" t="s">
        <v>80</v>
      </c>
      <c r="D4298" t="s">
        <v>104</v>
      </c>
      <c r="E4298" t="s">
        <v>241</v>
      </c>
      <c r="F4298" t="s">
        <v>12519</v>
      </c>
      <c r="G4298" t="s">
        <v>143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12520</v>
      </c>
      <c r="M4298" t="s">
        <v>12521</v>
      </c>
      <c r="N4298">
        <v>0.87</v>
      </c>
      <c r="O4298">
        <v>1</v>
      </c>
      <c r="P4298">
        <v>466</v>
      </c>
      <c r="Q4298">
        <v>22</v>
      </c>
      <c r="R4298">
        <v>27</v>
      </c>
      <c r="S4298">
        <v>28</v>
      </c>
      <c r="T4298">
        <v>73</v>
      </c>
      <c r="U4298">
        <v>5</v>
      </c>
      <c r="V4298">
        <v>0</v>
      </c>
      <c r="W4298">
        <v>1.7217725304014917</v>
      </c>
      <c r="X4298">
        <v>91.804804393687277</v>
      </c>
      <c r="Y4298">
        <v>15.518147370925783</v>
      </c>
      <c r="Z4298">
        <v>7.888410243893512</v>
      </c>
      <c r="AA4298">
        <v>379.3786684816157</v>
      </c>
      <c r="AB4298">
        <v>51.962048843223947</v>
      </c>
      <c r="AC4298">
        <v>239.63368741693512</v>
      </c>
      <c r="AD4298">
        <v>0</v>
      </c>
      <c r="AE4298">
        <v>787.90753928068284</v>
      </c>
    </row>
    <row r="4299" spans="1:31" x14ac:dyDescent="0.25">
      <c r="A4299">
        <v>2422050</v>
      </c>
      <c r="B4299">
        <v>1</v>
      </c>
      <c r="C4299" t="s">
        <v>80</v>
      </c>
      <c r="D4299" t="s">
        <v>82</v>
      </c>
      <c r="E4299" t="s">
        <v>146</v>
      </c>
      <c r="F4299" t="s">
        <v>12522</v>
      </c>
      <c r="G4299" t="s">
        <v>148</v>
      </c>
      <c r="H4299" t="s">
        <v>149</v>
      </c>
      <c r="I4299" t="s">
        <v>136</v>
      </c>
      <c r="J4299" t="s">
        <v>137</v>
      </c>
      <c r="K4299" t="s">
        <v>138</v>
      </c>
      <c r="L4299" t="s">
        <v>12523</v>
      </c>
      <c r="M4299" t="s">
        <v>12524</v>
      </c>
      <c r="N4299">
        <v>2.596944444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0.78434782249500001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0.78434782249500001</v>
      </c>
    </row>
    <row r="4300" spans="1:31" x14ac:dyDescent="0.25">
      <c r="A4300">
        <v>2421194</v>
      </c>
      <c r="B4300">
        <v>1</v>
      </c>
      <c r="C4300" t="s">
        <v>80</v>
      </c>
      <c r="D4300" t="s">
        <v>105</v>
      </c>
      <c r="E4300" t="s">
        <v>162</v>
      </c>
      <c r="F4300" t="s">
        <v>245</v>
      </c>
      <c r="G4300" t="s">
        <v>164</v>
      </c>
      <c r="H4300" t="s">
        <v>149</v>
      </c>
      <c r="I4300" t="s">
        <v>136</v>
      </c>
      <c r="J4300" t="s">
        <v>137</v>
      </c>
      <c r="K4300" t="s">
        <v>138</v>
      </c>
      <c r="L4300" t="s">
        <v>12525</v>
      </c>
      <c r="M4300" t="s">
        <v>12526</v>
      </c>
      <c r="N4300">
        <v>1.088055555</v>
      </c>
      <c r="O4300">
        <v>0</v>
      </c>
      <c r="P4300">
        <v>1</v>
      </c>
      <c r="Q4300">
        <v>0</v>
      </c>
      <c r="R4300">
        <v>15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0.20925410006193335</v>
      </c>
      <c r="Y4300">
        <v>0</v>
      </c>
      <c r="Z4300">
        <v>14.43468340814527</v>
      </c>
      <c r="AA4300">
        <v>0</v>
      </c>
      <c r="AB4300">
        <v>0</v>
      </c>
      <c r="AC4300">
        <v>0</v>
      </c>
      <c r="AD4300">
        <v>0</v>
      </c>
      <c r="AE4300">
        <v>14.643937508207204</v>
      </c>
    </row>
    <row r="4301" spans="1:31" x14ac:dyDescent="0.25">
      <c r="A4301">
        <v>2421526</v>
      </c>
      <c r="B4301">
        <v>1</v>
      </c>
      <c r="C4301" t="s">
        <v>80</v>
      </c>
      <c r="D4301" t="s">
        <v>103</v>
      </c>
      <c r="E4301" t="s">
        <v>162</v>
      </c>
      <c r="F4301" t="s">
        <v>12527</v>
      </c>
      <c r="G4301" t="s">
        <v>164</v>
      </c>
      <c r="H4301" t="s">
        <v>149</v>
      </c>
      <c r="I4301" t="s">
        <v>136</v>
      </c>
      <c r="J4301" t="s">
        <v>137</v>
      </c>
      <c r="K4301" t="s">
        <v>138</v>
      </c>
      <c r="L4301" t="s">
        <v>12528</v>
      </c>
      <c r="M4301" t="s">
        <v>12529</v>
      </c>
      <c r="N4301">
        <v>3.3519444439999999</v>
      </c>
      <c r="O4301">
        <v>0</v>
      </c>
      <c r="P4301">
        <v>174</v>
      </c>
      <c r="Q4301">
        <v>0</v>
      </c>
      <c r="R4301">
        <v>0</v>
      </c>
      <c r="S4301">
        <v>0</v>
      </c>
      <c r="T4301">
        <v>9</v>
      </c>
      <c r="U4301">
        <v>0</v>
      </c>
      <c r="V4301">
        <v>0</v>
      </c>
      <c r="W4301">
        <v>0</v>
      </c>
      <c r="X4301">
        <v>119.57345608912345</v>
      </c>
      <c r="Y4301">
        <v>0</v>
      </c>
      <c r="Z4301">
        <v>0</v>
      </c>
      <c r="AA4301">
        <v>0</v>
      </c>
      <c r="AB4301">
        <v>17.090503427901446</v>
      </c>
      <c r="AC4301">
        <v>0</v>
      </c>
      <c r="AD4301">
        <v>0</v>
      </c>
      <c r="AE4301">
        <v>136.66395951702489</v>
      </c>
    </row>
    <row r="4302" spans="1:31" x14ac:dyDescent="0.25">
      <c r="A4302">
        <v>2421858</v>
      </c>
      <c r="B4302">
        <v>1</v>
      </c>
      <c r="C4302" t="s">
        <v>80</v>
      </c>
      <c r="D4302" t="s">
        <v>106</v>
      </c>
      <c r="E4302" t="s">
        <v>146</v>
      </c>
      <c r="F4302" t="s">
        <v>12530</v>
      </c>
      <c r="G4302" t="s">
        <v>148</v>
      </c>
      <c r="H4302" t="s">
        <v>149</v>
      </c>
      <c r="I4302" t="s">
        <v>136</v>
      </c>
      <c r="J4302" t="s">
        <v>137</v>
      </c>
      <c r="K4302" t="s">
        <v>138</v>
      </c>
      <c r="L4302" t="s">
        <v>12531</v>
      </c>
      <c r="M4302" t="s">
        <v>12532</v>
      </c>
      <c r="N4302">
        <v>3.3186111110000001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1.3801286318038499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1.3801286318038499</v>
      </c>
    </row>
    <row r="4303" spans="1:31" x14ac:dyDescent="0.25">
      <c r="A4303">
        <v>2421549</v>
      </c>
      <c r="B4303">
        <v>1</v>
      </c>
      <c r="C4303" t="s">
        <v>80</v>
      </c>
      <c r="D4303" t="s">
        <v>88</v>
      </c>
      <c r="E4303" t="s">
        <v>146</v>
      </c>
      <c r="F4303" t="s">
        <v>11676</v>
      </c>
      <c r="G4303" t="s">
        <v>199</v>
      </c>
      <c r="H4303" t="s">
        <v>149</v>
      </c>
      <c r="I4303" t="s">
        <v>136</v>
      </c>
      <c r="J4303" t="s">
        <v>137</v>
      </c>
      <c r="K4303" t="s">
        <v>138</v>
      </c>
      <c r="L4303" t="s">
        <v>12533</v>
      </c>
      <c r="M4303" t="s">
        <v>12534</v>
      </c>
      <c r="N4303">
        <v>8.5172222219999991</v>
      </c>
      <c r="O4303">
        <v>0</v>
      </c>
      <c r="P4303">
        <v>18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36.365893587174789</v>
      </c>
      <c r="Y4303">
        <v>0</v>
      </c>
      <c r="Z4303">
        <v>0</v>
      </c>
      <c r="AA4303">
        <v>0</v>
      </c>
      <c r="AB4303">
        <v>0.24048056661552503</v>
      </c>
      <c r="AC4303">
        <v>0</v>
      </c>
      <c r="AD4303">
        <v>0</v>
      </c>
      <c r="AE4303">
        <v>36.606374153790313</v>
      </c>
    </row>
    <row r="4304" spans="1:31" x14ac:dyDescent="0.25">
      <c r="A4304">
        <v>2421881</v>
      </c>
      <c r="B4304">
        <v>1</v>
      </c>
      <c r="C4304" t="s">
        <v>81</v>
      </c>
      <c r="D4304" t="s">
        <v>117</v>
      </c>
      <c r="E4304" t="s">
        <v>146</v>
      </c>
      <c r="F4304" t="s">
        <v>12535</v>
      </c>
      <c r="G4304" t="s">
        <v>199</v>
      </c>
      <c r="H4304" t="s">
        <v>149</v>
      </c>
      <c r="I4304" t="s">
        <v>136</v>
      </c>
      <c r="J4304" t="s">
        <v>137</v>
      </c>
      <c r="K4304" t="s">
        <v>138</v>
      </c>
      <c r="L4304" t="s">
        <v>12536</v>
      </c>
      <c r="M4304" t="s">
        <v>12537</v>
      </c>
      <c r="N4304">
        <v>2.2377777769999998</v>
      </c>
      <c r="O4304">
        <v>0</v>
      </c>
      <c r="P4304">
        <v>4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1.3229579374757667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1.3229579374757667</v>
      </c>
    </row>
    <row r="4305" spans="1:31" x14ac:dyDescent="0.25">
      <c r="A4305">
        <v>2421217</v>
      </c>
      <c r="B4305">
        <v>1</v>
      </c>
      <c r="C4305" t="s">
        <v>80</v>
      </c>
      <c r="D4305" t="s">
        <v>99</v>
      </c>
      <c r="E4305" t="s">
        <v>146</v>
      </c>
      <c r="F4305" t="s">
        <v>12538</v>
      </c>
      <c r="G4305" t="s">
        <v>199</v>
      </c>
      <c r="H4305" t="s">
        <v>149</v>
      </c>
      <c r="I4305" t="s">
        <v>136</v>
      </c>
      <c r="J4305" t="s">
        <v>137</v>
      </c>
      <c r="K4305" t="s">
        <v>138</v>
      </c>
      <c r="L4305" t="s">
        <v>12539</v>
      </c>
      <c r="M4305" t="s">
        <v>12540</v>
      </c>
      <c r="N4305">
        <v>1.197777777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</row>
    <row r="4306" spans="1:31" x14ac:dyDescent="0.25">
      <c r="A4306">
        <v>2421572</v>
      </c>
      <c r="B4306">
        <v>1</v>
      </c>
      <c r="C4306" t="s">
        <v>81</v>
      </c>
      <c r="D4306" t="s">
        <v>123</v>
      </c>
      <c r="E4306" t="s">
        <v>162</v>
      </c>
      <c r="F4306" t="s">
        <v>12541</v>
      </c>
      <c r="G4306" t="s">
        <v>154</v>
      </c>
      <c r="H4306" t="s">
        <v>149</v>
      </c>
      <c r="I4306" t="s">
        <v>136</v>
      </c>
      <c r="J4306" t="s">
        <v>137</v>
      </c>
      <c r="K4306" t="s">
        <v>138</v>
      </c>
      <c r="L4306" t="s">
        <v>12542</v>
      </c>
      <c r="M4306" t="s">
        <v>12543</v>
      </c>
      <c r="N4306">
        <v>1.4011111110000001</v>
      </c>
      <c r="O4306">
        <v>0</v>
      </c>
      <c r="P4306">
        <v>47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14.427556392539273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14.427556392539273</v>
      </c>
    </row>
    <row r="4307" spans="1:31" x14ac:dyDescent="0.25">
      <c r="A4307">
        <v>2422113</v>
      </c>
      <c r="B4307">
        <v>1</v>
      </c>
      <c r="C4307" t="s">
        <v>80</v>
      </c>
      <c r="D4307" t="s">
        <v>94</v>
      </c>
      <c r="E4307" t="s">
        <v>146</v>
      </c>
      <c r="F4307" t="s">
        <v>12544</v>
      </c>
      <c r="G4307" t="s">
        <v>148</v>
      </c>
      <c r="H4307" t="s">
        <v>149</v>
      </c>
      <c r="I4307" t="s">
        <v>136</v>
      </c>
      <c r="J4307" t="s">
        <v>137</v>
      </c>
      <c r="K4307" t="s">
        <v>138</v>
      </c>
      <c r="L4307" t="s">
        <v>12545</v>
      </c>
      <c r="M4307" t="s">
        <v>12546</v>
      </c>
      <c r="N4307">
        <v>1.4569444439999999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0.36111616961110005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0.36111616961110005</v>
      </c>
    </row>
    <row r="4308" spans="1:31" x14ac:dyDescent="0.25">
      <c r="A4308">
        <v>2421981</v>
      </c>
      <c r="B4308">
        <v>1</v>
      </c>
      <c r="C4308" t="s">
        <v>81</v>
      </c>
      <c r="D4308" t="s">
        <v>120</v>
      </c>
      <c r="E4308" t="s">
        <v>141</v>
      </c>
      <c r="F4308" t="s">
        <v>12547</v>
      </c>
      <c r="G4308" t="s">
        <v>143</v>
      </c>
      <c r="H4308" t="s">
        <v>135</v>
      </c>
      <c r="I4308" t="s">
        <v>136</v>
      </c>
      <c r="J4308" t="s">
        <v>137</v>
      </c>
      <c r="K4308" t="s">
        <v>138</v>
      </c>
      <c r="L4308" t="s">
        <v>12548</v>
      </c>
      <c r="M4308" t="s">
        <v>12549</v>
      </c>
      <c r="N4308">
        <v>1.378333333</v>
      </c>
      <c r="O4308">
        <v>0</v>
      </c>
      <c r="P4308">
        <v>0</v>
      </c>
      <c r="Q4308">
        <v>43</v>
      </c>
      <c r="R4308">
        <v>0</v>
      </c>
      <c r="S4308">
        <v>6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4.1936440863108997</v>
      </c>
      <c r="Z4308">
        <v>0</v>
      </c>
      <c r="AA4308">
        <v>4.0559354703817503</v>
      </c>
      <c r="AB4308">
        <v>0</v>
      </c>
      <c r="AC4308">
        <v>0</v>
      </c>
      <c r="AD4308">
        <v>0</v>
      </c>
      <c r="AE4308">
        <v>8.24957955669265</v>
      </c>
    </row>
    <row r="4309" spans="1:31" x14ac:dyDescent="0.25">
      <c r="A4309">
        <v>2422027</v>
      </c>
      <c r="B4309">
        <v>1</v>
      </c>
      <c r="C4309" t="s">
        <v>80</v>
      </c>
      <c r="D4309" t="s">
        <v>104</v>
      </c>
      <c r="E4309" t="s">
        <v>141</v>
      </c>
      <c r="F4309" t="s">
        <v>2355</v>
      </c>
      <c r="G4309" t="s">
        <v>9739</v>
      </c>
      <c r="H4309" t="s">
        <v>135</v>
      </c>
      <c r="I4309" t="s">
        <v>136</v>
      </c>
      <c r="J4309" t="s">
        <v>137</v>
      </c>
      <c r="K4309" t="s">
        <v>138</v>
      </c>
      <c r="L4309" t="s">
        <v>12550</v>
      </c>
      <c r="M4309" t="s">
        <v>12551</v>
      </c>
      <c r="N4309">
        <v>2.071666666</v>
      </c>
      <c r="O4309">
        <v>3</v>
      </c>
      <c r="P4309">
        <v>195</v>
      </c>
      <c r="Q4309">
        <v>20</v>
      </c>
      <c r="R4309">
        <v>243</v>
      </c>
      <c r="S4309">
        <v>14</v>
      </c>
      <c r="T4309">
        <v>74</v>
      </c>
      <c r="U4309">
        <v>4</v>
      </c>
      <c r="V4309">
        <v>0</v>
      </c>
      <c r="W4309">
        <v>60.176618086414152</v>
      </c>
      <c r="X4309">
        <v>129.5098097581583</v>
      </c>
      <c r="Y4309">
        <v>15.345566291070648</v>
      </c>
      <c r="Z4309">
        <v>38.629813675185893</v>
      </c>
      <c r="AA4309">
        <v>167.35253697654446</v>
      </c>
      <c r="AB4309">
        <v>100.75902404669371</v>
      </c>
      <c r="AC4309">
        <v>328.44874337443957</v>
      </c>
      <c r="AD4309">
        <v>0</v>
      </c>
      <c r="AE4309">
        <v>840.2221122085067</v>
      </c>
    </row>
    <row r="4310" spans="1:31" x14ac:dyDescent="0.25">
      <c r="A4310">
        <v>2421632</v>
      </c>
      <c r="B4310">
        <v>1</v>
      </c>
      <c r="C4310" t="s">
        <v>81</v>
      </c>
      <c r="D4310" t="s">
        <v>123</v>
      </c>
      <c r="E4310" t="s">
        <v>146</v>
      </c>
      <c r="F4310" t="s">
        <v>12552</v>
      </c>
      <c r="G4310" t="s">
        <v>199</v>
      </c>
      <c r="H4310" t="s">
        <v>149</v>
      </c>
      <c r="I4310" t="s">
        <v>136</v>
      </c>
      <c r="J4310" t="s">
        <v>137</v>
      </c>
      <c r="K4310" t="s">
        <v>138</v>
      </c>
      <c r="L4310" t="s">
        <v>12553</v>
      </c>
      <c r="M4310" t="s">
        <v>12554</v>
      </c>
      <c r="N4310">
        <v>1.245833333</v>
      </c>
      <c r="O4310">
        <v>0</v>
      </c>
      <c r="P4310">
        <v>13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0</v>
      </c>
      <c r="X4310">
        <v>3.1988089327956657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3.1988089327956657</v>
      </c>
    </row>
    <row r="4311" spans="1:31" x14ac:dyDescent="0.25">
      <c r="A4311">
        <v>2421443</v>
      </c>
      <c r="B4311">
        <v>1</v>
      </c>
      <c r="C4311" t="s">
        <v>80</v>
      </c>
      <c r="D4311" t="s">
        <v>107</v>
      </c>
      <c r="E4311" t="s">
        <v>152</v>
      </c>
      <c r="F4311" t="s">
        <v>12555</v>
      </c>
      <c r="G4311" t="s">
        <v>403</v>
      </c>
      <c r="H4311" t="s">
        <v>149</v>
      </c>
      <c r="I4311" t="s">
        <v>136</v>
      </c>
      <c r="J4311" t="s">
        <v>137</v>
      </c>
      <c r="K4311" t="s">
        <v>138</v>
      </c>
      <c r="L4311" t="s">
        <v>12556</v>
      </c>
      <c r="M4311" t="s">
        <v>12557</v>
      </c>
      <c r="N4311">
        <v>1.823055555</v>
      </c>
      <c r="O4311">
        <v>0</v>
      </c>
      <c r="P4311">
        <v>17</v>
      </c>
      <c r="Q4311">
        <v>0</v>
      </c>
      <c r="R4311">
        <v>12</v>
      </c>
      <c r="S4311">
        <v>0</v>
      </c>
      <c r="T4311">
        <v>7</v>
      </c>
      <c r="U4311">
        <v>0</v>
      </c>
      <c r="V4311">
        <v>0</v>
      </c>
      <c r="W4311">
        <v>0</v>
      </c>
      <c r="X4311">
        <v>4.1841013503128668</v>
      </c>
      <c r="Y4311">
        <v>0</v>
      </c>
      <c r="Z4311">
        <v>1.1063228907499999E-3</v>
      </c>
      <c r="AA4311">
        <v>0</v>
      </c>
      <c r="AB4311">
        <v>0</v>
      </c>
      <c r="AC4311">
        <v>0</v>
      </c>
      <c r="AD4311">
        <v>0</v>
      </c>
      <c r="AE4311">
        <v>4.1852076732036165</v>
      </c>
    </row>
    <row r="4312" spans="1:31" x14ac:dyDescent="0.25">
      <c r="A4312">
        <v>2421798</v>
      </c>
      <c r="B4312">
        <v>1</v>
      </c>
      <c r="C4312" t="s">
        <v>80</v>
      </c>
      <c r="D4312" t="s">
        <v>104</v>
      </c>
      <c r="E4312" t="s">
        <v>241</v>
      </c>
      <c r="F4312" t="s">
        <v>1709</v>
      </c>
      <c r="G4312" t="s">
        <v>143</v>
      </c>
      <c r="H4312" t="s">
        <v>135</v>
      </c>
      <c r="I4312" t="s">
        <v>136</v>
      </c>
      <c r="J4312" t="s">
        <v>137</v>
      </c>
      <c r="K4312" t="s">
        <v>138</v>
      </c>
      <c r="L4312" t="s">
        <v>12558</v>
      </c>
      <c r="M4312" t="s">
        <v>12559</v>
      </c>
      <c r="N4312">
        <v>2.0302777769999998</v>
      </c>
      <c r="O4312">
        <v>3</v>
      </c>
      <c r="P4312">
        <v>226</v>
      </c>
      <c r="Q4312">
        <v>22</v>
      </c>
      <c r="R4312">
        <v>305</v>
      </c>
      <c r="S4312">
        <v>55</v>
      </c>
      <c r="T4312">
        <v>89</v>
      </c>
      <c r="U4312">
        <v>21</v>
      </c>
      <c r="V4312">
        <v>2</v>
      </c>
      <c r="W4312">
        <v>46.160842348892778</v>
      </c>
      <c r="X4312">
        <v>124.7519581964394</v>
      </c>
      <c r="Y4312">
        <v>18.480071618280427</v>
      </c>
      <c r="Z4312">
        <v>37.078722743420528</v>
      </c>
      <c r="AA4312">
        <v>2182.7880159801239</v>
      </c>
      <c r="AB4312">
        <v>121.17717984561098</v>
      </c>
      <c r="AC4312">
        <v>12126.484330316922</v>
      </c>
      <c r="AD4312">
        <v>19.448787464452085</v>
      </c>
      <c r="AE4312">
        <v>14676.369908514143</v>
      </c>
    </row>
    <row r="4313" spans="1:31" x14ac:dyDescent="0.25">
      <c r="A4313">
        <v>2422133</v>
      </c>
      <c r="B4313">
        <v>1</v>
      </c>
      <c r="C4313" t="s">
        <v>81</v>
      </c>
      <c r="D4313" t="s">
        <v>117</v>
      </c>
      <c r="E4313" t="s">
        <v>146</v>
      </c>
      <c r="F4313" t="s">
        <v>12560</v>
      </c>
      <c r="G4313" t="s">
        <v>282</v>
      </c>
      <c r="H4313" t="s">
        <v>149</v>
      </c>
      <c r="I4313" t="s">
        <v>136</v>
      </c>
      <c r="J4313" t="s">
        <v>137</v>
      </c>
      <c r="K4313" t="s">
        <v>138</v>
      </c>
      <c r="L4313" t="s">
        <v>12561</v>
      </c>
      <c r="M4313" t="s">
        <v>12562</v>
      </c>
      <c r="N4313">
        <v>0.96305555499999995</v>
      </c>
      <c r="O4313">
        <v>0</v>
      </c>
      <c r="P4313">
        <v>7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1.2020974767878749</v>
      </c>
      <c r="Y4313">
        <v>0</v>
      </c>
      <c r="Z4313">
        <v>0</v>
      </c>
      <c r="AA4313">
        <v>0</v>
      </c>
      <c r="AB4313">
        <v>5.0737504762999996E-3</v>
      </c>
      <c r="AC4313">
        <v>0</v>
      </c>
      <c r="AD4313">
        <v>0</v>
      </c>
      <c r="AE4313">
        <v>1.207171227264175</v>
      </c>
    </row>
    <row r="4314" spans="1:31" x14ac:dyDescent="0.25">
      <c r="A4314">
        <v>2421967</v>
      </c>
      <c r="B4314">
        <v>1</v>
      </c>
      <c r="C4314" t="s">
        <v>80</v>
      </c>
      <c r="D4314" t="s">
        <v>108</v>
      </c>
      <c r="E4314" t="s">
        <v>146</v>
      </c>
      <c r="F4314" t="s">
        <v>9106</v>
      </c>
      <c r="G4314" t="s">
        <v>148</v>
      </c>
      <c r="H4314" t="s">
        <v>149</v>
      </c>
      <c r="I4314" t="s">
        <v>136</v>
      </c>
      <c r="J4314" t="s">
        <v>137</v>
      </c>
      <c r="K4314" t="s">
        <v>138</v>
      </c>
      <c r="L4314" t="s">
        <v>12563</v>
      </c>
      <c r="M4314" t="s">
        <v>12564</v>
      </c>
      <c r="N4314">
        <v>2.1236111110000002</v>
      </c>
      <c r="O4314">
        <v>0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</row>
    <row r="4315" spans="1:31" x14ac:dyDescent="0.25">
      <c r="A4315">
        <v>2421400</v>
      </c>
      <c r="B4315">
        <v>1</v>
      </c>
      <c r="C4315" t="s">
        <v>81</v>
      </c>
      <c r="D4315" t="s">
        <v>112</v>
      </c>
      <c r="E4315" t="s">
        <v>141</v>
      </c>
      <c r="F4315" t="s">
        <v>12565</v>
      </c>
      <c r="G4315" t="s">
        <v>143</v>
      </c>
      <c r="H4315" t="s">
        <v>135</v>
      </c>
      <c r="I4315" t="s">
        <v>136</v>
      </c>
      <c r="J4315" t="s">
        <v>137</v>
      </c>
      <c r="K4315" t="s">
        <v>138</v>
      </c>
      <c r="L4315" t="s">
        <v>12566</v>
      </c>
      <c r="M4315" t="s">
        <v>12567</v>
      </c>
      <c r="N4315">
        <v>1.346944444</v>
      </c>
      <c r="O4315">
        <v>1</v>
      </c>
      <c r="P4315">
        <v>465</v>
      </c>
      <c r="Q4315">
        <v>0</v>
      </c>
      <c r="R4315">
        <v>61</v>
      </c>
      <c r="S4315">
        <v>0</v>
      </c>
      <c r="T4315">
        <v>64</v>
      </c>
      <c r="U4315">
        <v>1</v>
      </c>
      <c r="V4315">
        <v>1</v>
      </c>
      <c r="W4315">
        <v>0.29466447602861667</v>
      </c>
      <c r="X4315">
        <v>100.79283677456984</v>
      </c>
      <c r="Y4315">
        <v>0</v>
      </c>
      <c r="Z4315">
        <v>2.4963399818419894</v>
      </c>
      <c r="AA4315">
        <v>0</v>
      </c>
      <c r="AB4315">
        <v>57.591092306016286</v>
      </c>
      <c r="AC4315">
        <v>213.01217409964849</v>
      </c>
      <c r="AD4315">
        <v>18.260576209832266</v>
      </c>
      <c r="AE4315">
        <v>392.44768384793747</v>
      </c>
    </row>
    <row r="4316" spans="1:31" x14ac:dyDescent="0.25">
      <c r="A4316">
        <v>2421300</v>
      </c>
      <c r="B4316">
        <v>1</v>
      </c>
      <c r="C4316" t="s">
        <v>80</v>
      </c>
      <c r="D4316" t="s">
        <v>97</v>
      </c>
      <c r="E4316" t="s">
        <v>162</v>
      </c>
      <c r="F4316" t="s">
        <v>12568</v>
      </c>
      <c r="G4316" t="s">
        <v>268</v>
      </c>
      <c r="H4316" t="s">
        <v>149</v>
      </c>
      <c r="I4316" t="s">
        <v>136</v>
      </c>
      <c r="J4316" t="s">
        <v>137</v>
      </c>
      <c r="K4316" t="s">
        <v>138</v>
      </c>
      <c r="L4316" t="s">
        <v>12569</v>
      </c>
      <c r="M4316" t="s">
        <v>12570</v>
      </c>
      <c r="N4316">
        <v>2.4447222219999998</v>
      </c>
      <c r="O4316">
        <v>0</v>
      </c>
      <c r="P4316">
        <v>22</v>
      </c>
      <c r="Q4316">
        <v>0</v>
      </c>
      <c r="R4316">
        <v>7</v>
      </c>
      <c r="S4316">
        <v>0</v>
      </c>
      <c r="T4316">
        <v>3</v>
      </c>
      <c r="U4316">
        <v>0</v>
      </c>
      <c r="V4316">
        <v>0</v>
      </c>
      <c r="W4316">
        <v>0</v>
      </c>
      <c r="X4316">
        <v>17.254128467644815</v>
      </c>
      <c r="Y4316">
        <v>0</v>
      </c>
      <c r="Z4316">
        <v>3.7831247662849581</v>
      </c>
      <c r="AA4316">
        <v>0</v>
      </c>
      <c r="AB4316">
        <v>1.3797390561343001</v>
      </c>
      <c r="AC4316">
        <v>0</v>
      </c>
      <c r="AD4316">
        <v>0</v>
      </c>
      <c r="AE4316">
        <v>22.416992290064076</v>
      </c>
    </row>
    <row r="4317" spans="1:31" x14ac:dyDescent="0.25">
      <c r="A4317">
        <v>2421841</v>
      </c>
      <c r="B4317">
        <v>1</v>
      </c>
      <c r="C4317" t="s">
        <v>80</v>
      </c>
      <c r="D4317" t="s">
        <v>100</v>
      </c>
      <c r="E4317" t="s">
        <v>146</v>
      </c>
      <c r="F4317" t="s">
        <v>12571</v>
      </c>
      <c r="G4317" t="s">
        <v>199</v>
      </c>
      <c r="H4317" t="s">
        <v>149</v>
      </c>
      <c r="I4317" t="s">
        <v>136</v>
      </c>
      <c r="J4317" t="s">
        <v>137</v>
      </c>
      <c r="K4317" t="s">
        <v>138</v>
      </c>
      <c r="L4317" t="s">
        <v>12572</v>
      </c>
      <c r="M4317" t="s">
        <v>12573</v>
      </c>
      <c r="N4317">
        <v>1.110833333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0.26901549208415004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0.26901549208415004</v>
      </c>
    </row>
    <row r="4318" spans="1:31" x14ac:dyDescent="0.25">
      <c r="A4318">
        <v>2422090</v>
      </c>
      <c r="B4318">
        <v>1</v>
      </c>
      <c r="C4318" t="s">
        <v>81</v>
      </c>
      <c r="D4318" t="s">
        <v>123</v>
      </c>
      <c r="E4318" t="s">
        <v>146</v>
      </c>
      <c r="F4318" t="s">
        <v>12574</v>
      </c>
      <c r="G4318" t="s">
        <v>148</v>
      </c>
      <c r="H4318" t="s">
        <v>149</v>
      </c>
      <c r="I4318" t="s">
        <v>136</v>
      </c>
      <c r="J4318" t="s">
        <v>137</v>
      </c>
      <c r="K4318" t="s">
        <v>138</v>
      </c>
      <c r="L4318" t="s">
        <v>12575</v>
      </c>
      <c r="M4318" t="s">
        <v>12576</v>
      </c>
      <c r="N4318">
        <v>2.7936111110000001</v>
      </c>
      <c r="O4318">
        <v>0</v>
      </c>
      <c r="P4318">
        <v>3</v>
      </c>
      <c r="Q4318">
        <v>0</v>
      </c>
      <c r="R4318">
        <v>0</v>
      </c>
      <c r="S4318">
        <v>0</v>
      </c>
      <c r="T4318">
        <v>1</v>
      </c>
      <c r="U4318">
        <v>0</v>
      </c>
      <c r="V4318">
        <v>0</v>
      </c>
      <c r="W4318">
        <v>0</v>
      </c>
      <c r="X4318">
        <v>2.074778154029</v>
      </c>
      <c r="Y4318">
        <v>0</v>
      </c>
      <c r="Z4318">
        <v>0</v>
      </c>
      <c r="AA4318">
        <v>0</v>
      </c>
      <c r="AB4318">
        <v>1.1344642403130001</v>
      </c>
      <c r="AC4318">
        <v>0</v>
      </c>
      <c r="AD4318">
        <v>0</v>
      </c>
      <c r="AE4318">
        <v>3.2092423943420001</v>
      </c>
    </row>
    <row r="4319" spans="1:31" x14ac:dyDescent="0.25">
      <c r="A4319">
        <v>2421898</v>
      </c>
      <c r="B4319">
        <v>1</v>
      </c>
      <c r="C4319" t="s">
        <v>81</v>
      </c>
      <c r="D4319" t="s">
        <v>112</v>
      </c>
      <c r="E4319" t="s">
        <v>174</v>
      </c>
      <c r="F4319" t="s">
        <v>12577</v>
      </c>
      <c r="G4319" t="s">
        <v>143</v>
      </c>
      <c r="H4319" t="s">
        <v>135</v>
      </c>
      <c r="I4319" t="s">
        <v>136</v>
      </c>
      <c r="J4319" t="s">
        <v>137</v>
      </c>
      <c r="K4319" t="s">
        <v>138</v>
      </c>
      <c r="L4319" t="s">
        <v>12578</v>
      </c>
      <c r="M4319" t="s">
        <v>12579</v>
      </c>
      <c r="N4319">
        <v>0.640833333</v>
      </c>
      <c r="O4319">
        <v>1</v>
      </c>
      <c r="P4319">
        <v>839</v>
      </c>
      <c r="Q4319">
        <v>101</v>
      </c>
      <c r="R4319">
        <v>149</v>
      </c>
      <c r="S4319">
        <v>11</v>
      </c>
      <c r="T4319">
        <v>98</v>
      </c>
      <c r="U4319">
        <v>0</v>
      </c>
      <c r="V4319">
        <v>1</v>
      </c>
      <c r="W4319">
        <v>0</v>
      </c>
      <c r="X4319">
        <v>115.33794936508289</v>
      </c>
      <c r="Y4319">
        <v>13.051635549015085</v>
      </c>
      <c r="Z4319">
        <v>8.0608073343016482</v>
      </c>
      <c r="AA4319">
        <v>17.669810967391875</v>
      </c>
      <c r="AB4319">
        <v>29.877409224997198</v>
      </c>
      <c r="AC4319">
        <v>0</v>
      </c>
      <c r="AD4319">
        <v>104.29251499766531</v>
      </c>
      <c r="AE4319">
        <v>288.29012743845396</v>
      </c>
    </row>
    <row r="4320" spans="1:31" x14ac:dyDescent="0.25">
      <c r="A4320">
        <v>2421320</v>
      </c>
      <c r="B4320">
        <v>1</v>
      </c>
      <c r="C4320" t="s">
        <v>80</v>
      </c>
      <c r="D4320" t="s">
        <v>95</v>
      </c>
      <c r="E4320" t="s">
        <v>132</v>
      </c>
      <c r="F4320" t="s">
        <v>12580</v>
      </c>
      <c r="G4320" t="s">
        <v>215</v>
      </c>
      <c r="H4320" t="s">
        <v>135</v>
      </c>
      <c r="I4320" t="s">
        <v>136</v>
      </c>
      <c r="J4320" t="s">
        <v>137</v>
      </c>
      <c r="K4320" t="s">
        <v>138</v>
      </c>
      <c r="L4320" t="s">
        <v>12581</v>
      </c>
      <c r="M4320" t="s">
        <v>12582</v>
      </c>
      <c r="N4320">
        <v>2.048611111</v>
      </c>
      <c r="O4320">
        <v>0</v>
      </c>
      <c r="P4320">
        <v>268</v>
      </c>
      <c r="Q4320">
        <v>1</v>
      </c>
      <c r="R4320">
        <v>1</v>
      </c>
      <c r="S4320">
        <v>2</v>
      </c>
      <c r="T4320">
        <v>14</v>
      </c>
      <c r="U4320">
        <v>0</v>
      </c>
      <c r="V4320">
        <v>0</v>
      </c>
      <c r="W4320">
        <v>0</v>
      </c>
      <c r="X4320">
        <v>100.00028729830679</v>
      </c>
      <c r="Y4320">
        <v>0.56345048407083331</v>
      </c>
      <c r="Z4320">
        <v>3.0822660167291668E-2</v>
      </c>
      <c r="AA4320">
        <v>99.500031210142495</v>
      </c>
      <c r="AB4320">
        <v>9.468755982802918</v>
      </c>
      <c r="AC4320">
        <v>0</v>
      </c>
      <c r="AD4320">
        <v>0</v>
      </c>
      <c r="AE4320">
        <v>209.56334763549032</v>
      </c>
    </row>
    <row r="4321" spans="1:31" x14ac:dyDescent="0.25">
      <c r="A4321">
        <v>2421257</v>
      </c>
      <c r="B4321">
        <v>1</v>
      </c>
      <c r="C4321" t="s">
        <v>80</v>
      </c>
      <c r="D4321" t="s">
        <v>82</v>
      </c>
      <c r="E4321" t="s">
        <v>146</v>
      </c>
      <c r="F4321" t="s">
        <v>12583</v>
      </c>
      <c r="G4321" t="s">
        <v>282</v>
      </c>
      <c r="H4321" t="s">
        <v>149</v>
      </c>
      <c r="I4321" t="s">
        <v>136</v>
      </c>
      <c r="J4321" t="s">
        <v>137</v>
      </c>
      <c r="K4321" t="s">
        <v>138</v>
      </c>
      <c r="L4321" t="s">
        <v>12584</v>
      </c>
      <c r="M4321" t="s">
        <v>12585</v>
      </c>
      <c r="N4321">
        <v>0.8125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2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3.290320706891944</v>
      </c>
      <c r="AC4321">
        <v>0</v>
      </c>
      <c r="AD4321">
        <v>0</v>
      </c>
      <c r="AE4321">
        <v>3.290320706891944</v>
      </c>
    </row>
    <row r="4322" spans="1:31" x14ac:dyDescent="0.25">
      <c r="A4322">
        <v>2421363</v>
      </c>
      <c r="B4322">
        <v>1</v>
      </c>
      <c r="C4322" t="s">
        <v>80</v>
      </c>
      <c r="D4322" t="s">
        <v>82</v>
      </c>
      <c r="E4322" t="s">
        <v>152</v>
      </c>
      <c r="F4322" t="s">
        <v>907</v>
      </c>
      <c r="G4322" t="s">
        <v>176</v>
      </c>
      <c r="H4322" t="s">
        <v>149</v>
      </c>
      <c r="I4322" t="s">
        <v>136</v>
      </c>
      <c r="J4322" t="s">
        <v>137</v>
      </c>
      <c r="K4322" t="s">
        <v>159</v>
      </c>
      <c r="L4322" t="s">
        <v>12586</v>
      </c>
      <c r="M4322" t="s">
        <v>12587</v>
      </c>
      <c r="N4322">
        <v>1.3274999999999999</v>
      </c>
      <c r="O4322">
        <v>0</v>
      </c>
      <c r="P4322">
        <v>208</v>
      </c>
      <c r="Q4322">
        <v>0</v>
      </c>
      <c r="R4322">
        <v>0</v>
      </c>
      <c r="S4322">
        <v>0</v>
      </c>
      <c r="T4322">
        <v>12</v>
      </c>
      <c r="U4322">
        <v>0</v>
      </c>
      <c r="V4322">
        <v>0</v>
      </c>
      <c r="W4322">
        <v>0</v>
      </c>
      <c r="X4322">
        <v>51.024873153888528</v>
      </c>
      <c r="Y4322">
        <v>0</v>
      </c>
      <c r="Z4322">
        <v>0</v>
      </c>
      <c r="AA4322">
        <v>0</v>
      </c>
      <c r="AB4322">
        <v>9.8077824139450165</v>
      </c>
      <c r="AC4322">
        <v>0</v>
      </c>
      <c r="AD4322">
        <v>0</v>
      </c>
      <c r="AE4322">
        <v>60.832655567833541</v>
      </c>
    </row>
    <row r="4323" spans="1:31" x14ac:dyDescent="0.25">
      <c r="A4323">
        <v>2421357</v>
      </c>
      <c r="B4323">
        <v>1</v>
      </c>
      <c r="C4323" t="s">
        <v>80</v>
      </c>
      <c r="D4323" t="s">
        <v>92</v>
      </c>
      <c r="E4323" t="s">
        <v>146</v>
      </c>
      <c r="F4323" t="s">
        <v>12588</v>
      </c>
      <c r="G4323" t="s">
        <v>199</v>
      </c>
      <c r="H4323" t="s">
        <v>149</v>
      </c>
      <c r="I4323" t="s">
        <v>136</v>
      </c>
      <c r="J4323" t="s">
        <v>137</v>
      </c>
      <c r="K4323" t="s">
        <v>138</v>
      </c>
      <c r="L4323" t="s">
        <v>12589</v>
      </c>
      <c r="M4323" t="s">
        <v>12590</v>
      </c>
      <c r="N4323">
        <v>0.88638888800000004</v>
      </c>
      <c r="O4323">
        <v>0</v>
      </c>
      <c r="P4323">
        <v>26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7.6033609363620007</v>
      </c>
      <c r="Y4323">
        <v>0</v>
      </c>
      <c r="Z4323">
        <v>0</v>
      </c>
      <c r="AA4323">
        <v>0</v>
      </c>
      <c r="AB4323">
        <v>7.5280855353602325</v>
      </c>
      <c r="AC4323">
        <v>0</v>
      </c>
      <c r="AD4323">
        <v>0</v>
      </c>
      <c r="AE4323">
        <v>15.131446471722233</v>
      </c>
    </row>
    <row r="4324" spans="1:31" x14ac:dyDescent="0.25">
      <c r="A4324">
        <v>2421506</v>
      </c>
      <c r="B4324">
        <v>1</v>
      </c>
      <c r="C4324" t="s">
        <v>81</v>
      </c>
      <c r="D4324" t="s">
        <v>128</v>
      </c>
      <c r="E4324" t="s">
        <v>141</v>
      </c>
      <c r="F4324" t="s">
        <v>12591</v>
      </c>
      <c r="G4324" t="s">
        <v>143</v>
      </c>
      <c r="H4324" t="s">
        <v>135</v>
      </c>
      <c r="I4324" t="s">
        <v>136</v>
      </c>
      <c r="J4324" t="s">
        <v>137</v>
      </c>
      <c r="K4324" t="s">
        <v>138</v>
      </c>
      <c r="L4324" t="s">
        <v>12592</v>
      </c>
      <c r="M4324" t="s">
        <v>12593</v>
      </c>
      <c r="N4324">
        <v>0.505833333</v>
      </c>
      <c r="O4324">
        <v>0</v>
      </c>
      <c r="P4324">
        <v>18</v>
      </c>
      <c r="Q4324">
        <v>1</v>
      </c>
      <c r="R4324">
        <v>1</v>
      </c>
      <c r="S4324">
        <v>41</v>
      </c>
      <c r="T4324">
        <v>43</v>
      </c>
      <c r="U4324">
        <v>41</v>
      </c>
      <c r="V4324">
        <v>44</v>
      </c>
      <c r="W4324">
        <v>0</v>
      </c>
      <c r="X4324">
        <v>4.9093335785333085</v>
      </c>
      <c r="Y4324">
        <v>0</v>
      </c>
      <c r="Z4324">
        <v>0</v>
      </c>
      <c r="AA4324">
        <v>579.90275220699982</v>
      </c>
      <c r="AB4324">
        <v>200.99680948422392</v>
      </c>
      <c r="AC4324">
        <v>3185.5743195240098</v>
      </c>
      <c r="AD4324">
        <v>1755.4214555121832</v>
      </c>
      <c r="AE4324">
        <v>5726.8046703059499</v>
      </c>
    </row>
    <row r="4325" spans="1:31" x14ac:dyDescent="0.25">
      <c r="A4325">
        <v>2421463</v>
      </c>
      <c r="B4325">
        <v>1</v>
      </c>
      <c r="C4325" t="s">
        <v>80</v>
      </c>
      <c r="D4325" t="s">
        <v>92</v>
      </c>
      <c r="E4325" t="s">
        <v>146</v>
      </c>
      <c r="F4325" t="s">
        <v>12594</v>
      </c>
      <c r="G4325" t="s">
        <v>148</v>
      </c>
      <c r="H4325" t="s">
        <v>149</v>
      </c>
      <c r="I4325" t="s">
        <v>136</v>
      </c>
      <c r="J4325" t="s">
        <v>137</v>
      </c>
      <c r="K4325" t="s">
        <v>138</v>
      </c>
      <c r="L4325" t="s">
        <v>12595</v>
      </c>
      <c r="M4325" t="s">
        <v>12596</v>
      </c>
      <c r="N4325">
        <v>1.3811111110000001</v>
      </c>
      <c r="O4325">
        <v>0</v>
      </c>
      <c r="P4325">
        <v>1</v>
      </c>
      <c r="Q4325">
        <v>0</v>
      </c>
      <c r="R4325">
        <v>5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</row>
    <row r="4326" spans="1:31" x14ac:dyDescent="0.25">
      <c r="A4326">
        <v>2422004</v>
      </c>
      <c r="B4326">
        <v>1</v>
      </c>
      <c r="C4326" t="s">
        <v>80</v>
      </c>
      <c r="D4326" t="s">
        <v>99</v>
      </c>
      <c r="E4326" t="s">
        <v>146</v>
      </c>
      <c r="F4326" t="s">
        <v>12597</v>
      </c>
      <c r="G4326" t="s">
        <v>282</v>
      </c>
      <c r="H4326" t="s">
        <v>149</v>
      </c>
      <c r="I4326" t="s">
        <v>136</v>
      </c>
      <c r="J4326" t="s">
        <v>137</v>
      </c>
      <c r="K4326" t="s">
        <v>138</v>
      </c>
      <c r="L4326" t="s">
        <v>12598</v>
      </c>
      <c r="M4326" t="s">
        <v>12599</v>
      </c>
      <c r="N4326">
        <v>2.8655555549999998</v>
      </c>
      <c r="O4326">
        <v>0</v>
      </c>
      <c r="P4326">
        <v>3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2.2918892712991337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2.2918892712991337</v>
      </c>
    </row>
    <row r="4327" spans="1:31" x14ac:dyDescent="0.25">
      <c r="A4327">
        <v>2421621</v>
      </c>
      <c r="B4327">
        <v>1</v>
      </c>
      <c r="C4327" t="s">
        <v>80</v>
      </c>
      <c r="D4327" t="s">
        <v>96</v>
      </c>
      <c r="E4327" t="s">
        <v>146</v>
      </c>
      <c r="F4327" t="s">
        <v>12600</v>
      </c>
      <c r="G4327" t="s">
        <v>148</v>
      </c>
      <c r="H4327" t="s">
        <v>149</v>
      </c>
      <c r="I4327" t="s">
        <v>136</v>
      </c>
      <c r="J4327" t="s">
        <v>137</v>
      </c>
      <c r="K4327" t="s">
        <v>138</v>
      </c>
      <c r="L4327" t="s">
        <v>12601</v>
      </c>
      <c r="M4327" t="s">
        <v>12602</v>
      </c>
      <c r="N4327">
        <v>5.8108333329999997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</row>
    <row r="4328" spans="1:31" x14ac:dyDescent="0.25">
      <c r="A4328">
        <v>2421930</v>
      </c>
      <c r="B4328">
        <v>1</v>
      </c>
      <c r="C4328" t="s">
        <v>80</v>
      </c>
      <c r="D4328" t="s">
        <v>104</v>
      </c>
      <c r="E4328" t="s">
        <v>174</v>
      </c>
      <c r="F4328" t="s">
        <v>6033</v>
      </c>
      <c r="G4328" t="s">
        <v>143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12603</v>
      </c>
      <c r="M4328" t="s">
        <v>12604</v>
      </c>
      <c r="N4328">
        <v>3.2408333329999999</v>
      </c>
      <c r="O4328">
        <v>0</v>
      </c>
      <c r="P4328">
        <v>10</v>
      </c>
      <c r="Q4328">
        <v>0</v>
      </c>
      <c r="R4328">
        <v>9</v>
      </c>
      <c r="S4328">
        <v>3</v>
      </c>
      <c r="T4328">
        <v>22</v>
      </c>
      <c r="U4328">
        <v>5</v>
      </c>
      <c r="V4328">
        <v>0</v>
      </c>
      <c r="W4328">
        <v>0</v>
      </c>
      <c r="X4328">
        <v>2.7365949371806662</v>
      </c>
      <c r="Y4328">
        <v>0</v>
      </c>
      <c r="Z4328">
        <v>0.82658592732671676</v>
      </c>
      <c r="AA4328">
        <v>52.733336806130659</v>
      </c>
      <c r="AB4328">
        <v>24.08268933315621</v>
      </c>
      <c r="AC4328">
        <v>1695.0491278511272</v>
      </c>
      <c r="AD4328">
        <v>0</v>
      </c>
      <c r="AE4328">
        <v>1775.4283348549216</v>
      </c>
    </row>
    <row r="4329" spans="1:31" x14ac:dyDescent="0.25">
      <c r="A4329">
        <v>2421266</v>
      </c>
      <c r="B4329">
        <v>1</v>
      </c>
      <c r="C4329" t="s">
        <v>80</v>
      </c>
      <c r="D4329" t="s">
        <v>93</v>
      </c>
      <c r="E4329" t="s">
        <v>146</v>
      </c>
      <c r="F4329" t="s">
        <v>12605</v>
      </c>
      <c r="G4329" t="s">
        <v>282</v>
      </c>
      <c r="H4329" t="s">
        <v>149</v>
      </c>
      <c r="I4329" t="s">
        <v>136</v>
      </c>
      <c r="J4329" t="s">
        <v>137</v>
      </c>
      <c r="K4329" t="s">
        <v>138</v>
      </c>
      <c r="L4329" t="s">
        <v>12606</v>
      </c>
      <c r="M4329" t="s">
        <v>12607</v>
      </c>
      <c r="N4329">
        <v>1.291666666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0.32913821728654996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0.32913821728654996</v>
      </c>
    </row>
    <row r="4330" spans="1:31" x14ac:dyDescent="0.25">
      <c r="A4330">
        <v>2421575</v>
      </c>
      <c r="B4330">
        <v>1</v>
      </c>
      <c r="C4330" t="s">
        <v>80</v>
      </c>
      <c r="D4330" t="s">
        <v>99</v>
      </c>
      <c r="E4330" t="s">
        <v>146</v>
      </c>
      <c r="F4330" t="s">
        <v>12608</v>
      </c>
      <c r="G4330" t="s">
        <v>148</v>
      </c>
      <c r="H4330" t="s">
        <v>149</v>
      </c>
      <c r="I4330" t="s">
        <v>136</v>
      </c>
      <c r="J4330" t="s">
        <v>137</v>
      </c>
      <c r="K4330" t="s">
        <v>138</v>
      </c>
      <c r="L4330" t="s">
        <v>12609</v>
      </c>
      <c r="M4330" t="s">
        <v>12610</v>
      </c>
      <c r="N4330">
        <v>4.295833333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0.82471942385490016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0.82471942385490016</v>
      </c>
    </row>
    <row r="4331" spans="1:31" x14ac:dyDescent="0.25">
      <c r="A4331">
        <v>2421220</v>
      </c>
      <c r="B4331">
        <v>1</v>
      </c>
      <c r="C4331" t="s">
        <v>80</v>
      </c>
      <c r="D4331" t="s">
        <v>96</v>
      </c>
      <c r="E4331" t="s">
        <v>146</v>
      </c>
      <c r="F4331" t="s">
        <v>12611</v>
      </c>
      <c r="G4331" t="s">
        <v>148</v>
      </c>
      <c r="H4331" t="s">
        <v>149</v>
      </c>
      <c r="I4331" t="s">
        <v>136</v>
      </c>
      <c r="J4331" t="s">
        <v>137</v>
      </c>
      <c r="K4331" t="s">
        <v>138</v>
      </c>
      <c r="L4331" t="s">
        <v>12612</v>
      </c>
      <c r="M4331" t="s">
        <v>12613</v>
      </c>
      <c r="N4331">
        <v>1.330833333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1.1710966147815001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1.1710966147815001</v>
      </c>
    </row>
    <row r="4332" spans="1:31" x14ac:dyDescent="0.25">
      <c r="A4332">
        <v>2421475</v>
      </c>
      <c r="B4332">
        <v>1</v>
      </c>
      <c r="C4332" t="s">
        <v>80</v>
      </c>
      <c r="D4332" t="s">
        <v>107</v>
      </c>
      <c r="E4332" t="s">
        <v>132</v>
      </c>
      <c r="F4332" t="s">
        <v>12614</v>
      </c>
      <c r="G4332" t="s">
        <v>215</v>
      </c>
      <c r="H4332" t="s">
        <v>135</v>
      </c>
      <c r="I4332" t="s">
        <v>136</v>
      </c>
      <c r="J4332" t="s">
        <v>137</v>
      </c>
      <c r="K4332" t="s">
        <v>138</v>
      </c>
      <c r="L4332" t="s">
        <v>12615</v>
      </c>
      <c r="M4332" t="s">
        <v>12616</v>
      </c>
      <c r="N4332">
        <v>1.2705555550000001</v>
      </c>
      <c r="O4332">
        <v>0</v>
      </c>
      <c r="P4332">
        <v>152</v>
      </c>
      <c r="Q4332">
        <v>0</v>
      </c>
      <c r="R4332">
        <v>2</v>
      </c>
      <c r="S4332">
        <v>0</v>
      </c>
      <c r="T4332">
        <v>10</v>
      </c>
      <c r="U4332">
        <v>0</v>
      </c>
      <c r="V4332">
        <v>0</v>
      </c>
      <c r="W4332">
        <v>0</v>
      </c>
      <c r="X4332">
        <v>23.195162634612537</v>
      </c>
      <c r="Y4332">
        <v>0</v>
      </c>
      <c r="Z4332">
        <v>0</v>
      </c>
      <c r="AA4332">
        <v>0</v>
      </c>
      <c r="AB4332">
        <v>7.2742351695347649</v>
      </c>
      <c r="AC4332">
        <v>0</v>
      </c>
      <c r="AD4332">
        <v>0</v>
      </c>
      <c r="AE4332">
        <v>30.469397804147302</v>
      </c>
    </row>
    <row r="4333" spans="1:31" x14ac:dyDescent="0.25">
      <c r="A4333">
        <v>2422139</v>
      </c>
      <c r="B4333">
        <v>1</v>
      </c>
      <c r="C4333" t="s">
        <v>80</v>
      </c>
      <c r="D4333" t="s">
        <v>104</v>
      </c>
      <c r="E4333" t="s">
        <v>146</v>
      </c>
      <c r="F4333" t="s">
        <v>12617</v>
      </c>
      <c r="G4333" t="s">
        <v>199</v>
      </c>
      <c r="H4333" t="s">
        <v>149</v>
      </c>
      <c r="I4333" t="s">
        <v>136</v>
      </c>
      <c r="J4333" t="s">
        <v>137</v>
      </c>
      <c r="K4333" t="s">
        <v>138</v>
      </c>
      <c r="L4333" t="s">
        <v>12618</v>
      </c>
      <c r="M4333" t="s">
        <v>12619</v>
      </c>
      <c r="N4333">
        <v>4.0102777769999998</v>
      </c>
      <c r="O4333">
        <v>0</v>
      </c>
      <c r="P4333">
        <v>5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3.8141803353302333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3.8141803353302333</v>
      </c>
    </row>
    <row r="4334" spans="1:31" x14ac:dyDescent="0.25">
      <c r="A4334">
        <v>2421767</v>
      </c>
      <c r="B4334">
        <v>1</v>
      </c>
      <c r="C4334" t="s">
        <v>80</v>
      </c>
      <c r="D4334" t="s">
        <v>99</v>
      </c>
      <c r="E4334" t="s">
        <v>146</v>
      </c>
      <c r="F4334" t="s">
        <v>12620</v>
      </c>
      <c r="G4334" t="s">
        <v>148</v>
      </c>
      <c r="H4334" t="s">
        <v>149</v>
      </c>
      <c r="I4334" t="s">
        <v>136</v>
      </c>
      <c r="J4334" t="s">
        <v>137</v>
      </c>
      <c r="K4334" t="s">
        <v>138</v>
      </c>
      <c r="L4334" t="s">
        <v>12621</v>
      </c>
      <c r="M4334" t="s">
        <v>12622</v>
      </c>
      <c r="N4334">
        <v>0.748611111</v>
      </c>
      <c r="O4334">
        <v>0</v>
      </c>
      <c r="P4334">
        <v>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9.291293988166667E-2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9.291293988166667E-2</v>
      </c>
    </row>
    <row r="4335" spans="1:31" x14ac:dyDescent="0.25">
      <c r="A4335">
        <v>2421283</v>
      </c>
      <c r="B4335">
        <v>1</v>
      </c>
      <c r="C4335" t="s">
        <v>80</v>
      </c>
      <c r="D4335" t="s">
        <v>107</v>
      </c>
      <c r="E4335" t="s">
        <v>141</v>
      </c>
      <c r="F4335" t="s">
        <v>12623</v>
      </c>
      <c r="G4335" t="s">
        <v>143</v>
      </c>
      <c r="H4335" t="s">
        <v>135</v>
      </c>
      <c r="I4335" t="s">
        <v>136</v>
      </c>
      <c r="J4335" t="s">
        <v>137</v>
      </c>
      <c r="K4335" t="s">
        <v>138</v>
      </c>
      <c r="L4335" t="s">
        <v>12624</v>
      </c>
      <c r="M4335" t="s">
        <v>12625</v>
      </c>
      <c r="N4335">
        <v>2.3536111110000002</v>
      </c>
      <c r="O4335">
        <v>2</v>
      </c>
      <c r="P4335">
        <v>468</v>
      </c>
      <c r="Q4335">
        <v>5</v>
      </c>
      <c r="R4335">
        <v>11</v>
      </c>
      <c r="S4335">
        <v>11</v>
      </c>
      <c r="T4335">
        <v>49</v>
      </c>
      <c r="U4335">
        <v>0</v>
      </c>
      <c r="V4335">
        <v>0</v>
      </c>
      <c r="W4335">
        <v>0.74102957937890002</v>
      </c>
      <c r="X4335">
        <v>133.42005749803045</v>
      </c>
      <c r="Y4335">
        <v>895.47064199969088</v>
      </c>
      <c r="Z4335">
        <v>3.6909456971907724</v>
      </c>
      <c r="AA4335">
        <v>228.72837929136145</v>
      </c>
      <c r="AB4335">
        <v>71.25815613799648</v>
      </c>
      <c r="AC4335">
        <v>0</v>
      </c>
      <c r="AD4335">
        <v>0</v>
      </c>
      <c r="AE4335">
        <v>1333.3092102036489</v>
      </c>
    </row>
    <row r="4336" spans="1:31" x14ac:dyDescent="0.25">
      <c r="A4336">
        <v>2421389</v>
      </c>
      <c r="B4336">
        <v>1</v>
      </c>
      <c r="C4336" t="s">
        <v>81</v>
      </c>
      <c r="D4336" t="s">
        <v>112</v>
      </c>
      <c r="E4336" t="s">
        <v>174</v>
      </c>
      <c r="F4336" t="s">
        <v>12626</v>
      </c>
      <c r="G4336" t="s">
        <v>143</v>
      </c>
      <c r="H4336" t="s">
        <v>135</v>
      </c>
      <c r="I4336" t="s">
        <v>136</v>
      </c>
      <c r="J4336" t="s">
        <v>137</v>
      </c>
      <c r="K4336" t="s">
        <v>138</v>
      </c>
      <c r="L4336" t="s">
        <v>12627</v>
      </c>
      <c r="M4336" t="s">
        <v>12628</v>
      </c>
      <c r="N4336">
        <v>0.27444444400000001</v>
      </c>
      <c r="O4336">
        <v>3</v>
      </c>
      <c r="P4336">
        <v>253</v>
      </c>
      <c r="Q4336">
        <v>123</v>
      </c>
      <c r="R4336">
        <v>354</v>
      </c>
      <c r="S4336">
        <v>10</v>
      </c>
      <c r="T4336">
        <v>36</v>
      </c>
      <c r="U4336">
        <v>4</v>
      </c>
      <c r="V4336">
        <v>2</v>
      </c>
      <c r="W4336">
        <v>6.1127740359399996E-2</v>
      </c>
      <c r="X4336">
        <v>10.548011510612771</v>
      </c>
      <c r="Y4336">
        <v>4.5104429583043997</v>
      </c>
      <c r="Z4336">
        <v>9.5066233779597891</v>
      </c>
      <c r="AA4336">
        <v>19.332784849108752</v>
      </c>
      <c r="AB4336">
        <v>14.116067161779553</v>
      </c>
      <c r="AC4336">
        <v>148.75861630326665</v>
      </c>
      <c r="AD4336">
        <v>50.585558473421401</v>
      </c>
      <c r="AE4336">
        <v>257.41923237481274</v>
      </c>
    </row>
    <row r="4337" spans="1:31" x14ac:dyDescent="0.25">
      <c r="A4337">
        <v>2421970</v>
      </c>
      <c r="B4337">
        <v>1</v>
      </c>
      <c r="C4337" t="s">
        <v>80</v>
      </c>
      <c r="D4337" t="s">
        <v>93</v>
      </c>
      <c r="E4337" t="s">
        <v>146</v>
      </c>
      <c r="F4337" t="s">
        <v>12629</v>
      </c>
      <c r="G4337" t="s">
        <v>148</v>
      </c>
      <c r="H4337" t="s">
        <v>149</v>
      </c>
      <c r="I4337" t="s">
        <v>136</v>
      </c>
      <c r="J4337" t="s">
        <v>137</v>
      </c>
      <c r="K4337" t="s">
        <v>138</v>
      </c>
      <c r="L4337" t="s">
        <v>12630</v>
      </c>
      <c r="M4337" t="s">
        <v>12631</v>
      </c>
      <c r="N4337">
        <v>1.1205555549999999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0.11671661041325002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0.11671661041325002</v>
      </c>
    </row>
    <row r="4338" spans="1:31" x14ac:dyDescent="0.25">
      <c r="A4338">
        <v>2421535</v>
      </c>
      <c r="B4338">
        <v>1</v>
      </c>
      <c r="C4338" t="s">
        <v>80</v>
      </c>
      <c r="D4338" t="s">
        <v>93</v>
      </c>
      <c r="E4338" t="s">
        <v>146</v>
      </c>
      <c r="F4338" t="s">
        <v>12632</v>
      </c>
      <c r="G4338" t="s">
        <v>199</v>
      </c>
      <c r="H4338" t="s">
        <v>149</v>
      </c>
      <c r="I4338" t="s">
        <v>136</v>
      </c>
      <c r="J4338" t="s">
        <v>137</v>
      </c>
      <c r="K4338" t="s">
        <v>138</v>
      </c>
      <c r="L4338" t="s">
        <v>12633</v>
      </c>
      <c r="M4338" t="s">
        <v>12634</v>
      </c>
      <c r="N4338">
        <v>1.1091666659999999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</row>
    <row r="4339" spans="1:31" x14ac:dyDescent="0.25">
      <c r="A4339">
        <v>2422176</v>
      </c>
      <c r="B4339">
        <v>1</v>
      </c>
      <c r="C4339" t="s">
        <v>81</v>
      </c>
      <c r="D4339" t="s">
        <v>118</v>
      </c>
      <c r="E4339" t="s">
        <v>132</v>
      </c>
      <c r="F4339" t="s">
        <v>12635</v>
      </c>
      <c r="G4339" t="s">
        <v>215</v>
      </c>
      <c r="H4339" t="s">
        <v>135</v>
      </c>
      <c r="I4339" t="s">
        <v>136</v>
      </c>
      <c r="J4339" t="s">
        <v>137</v>
      </c>
      <c r="K4339" t="s">
        <v>138</v>
      </c>
      <c r="L4339" t="s">
        <v>12636</v>
      </c>
      <c r="M4339" t="s">
        <v>12637</v>
      </c>
      <c r="N4339">
        <v>0.58611111100000002</v>
      </c>
      <c r="O4339">
        <v>0</v>
      </c>
      <c r="P4339">
        <v>6</v>
      </c>
      <c r="Q4339">
        <v>0</v>
      </c>
      <c r="R4339">
        <v>1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1.8502585132285498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1.8502585132285498</v>
      </c>
    </row>
    <row r="4340" spans="1:31" x14ac:dyDescent="0.25">
      <c r="A4340">
        <v>2421538</v>
      </c>
      <c r="B4340">
        <v>1</v>
      </c>
      <c r="C4340" t="s">
        <v>80</v>
      </c>
      <c r="D4340" t="s">
        <v>88</v>
      </c>
      <c r="E4340" t="s">
        <v>146</v>
      </c>
      <c r="F4340" t="s">
        <v>12638</v>
      </c>
      <c r="G4340" t="s">
        <v>148</v>
      </c>
      <c r="H4340" t="s">
        <v>149</v>
      </c>
      <c r="I4340" t="s">
        <v>136</v>
      </c>
      <c r="J4340" t="s">
        <v>137</v>
      </c>
      <c r="K4340" t="s">
        <v>138</v>
      </c>
      <c r="L4340" t="s">
        <v>12639</v>
      </c>
      <c r="M4340" t="s">
        <v>12640</v>
      </c>
      <c r="N4340">
        <v>7.6158333330000003</v>
      </c>
      <c r="O4340">
        <v>0</v>
      </c>
      <c r="P4340">
        <v>3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4.9313903520350513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4.9313903520350513</v>
      </c>
    </row>
    <row r="4341" spans="1:31" x14ac:dyDescent="0.25">
      <c r="A4341">
        <v>2421870</v>
      </c>
      <c r="B4341">
        <v>1</v>
      </c>
      <c r="C4341" t="s">
        <v>80</v>
      </c>
      <c r="D4341" t="s">
        <v>84</v>
      </c>
      <c r="E4341" t="s">
        <v>146</v>
      </c>
      <c r="F4341" t="s">
        <v>12641</v>
      </c>
      <c r="G4341" t="s">
        <v>168</v>
      </c>
      <c r="H4341" t="s">
        <v>149</v>
      </c>
      <c r="I4341" t="s">
        <v>136</v>
      </c>
      <c r="J4341" t="s">
        <v>3</v>
      </c>
      <c r="K4341" t="s">
        <v>138</v>
      </c>
      <c r="L4341" t="s">
        <v>12642</v>
      </c>
      <c r="M4341" t="s">
        <v>12643</v>
      </c>
      <c r="N4341">
        <v>2.3061111109999999</v>
      </c>
      <c r="O4341">
        <v>0</v>
      </c>
      <c r="P4341">
        <v>5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3.1618325613823335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3.1618325613823335</v>
      </c>
    </row>
    <row r="4342" spans="1:31" x14ac:dyDescent="0.25">
      <c r="A4342">
        <v>2421160</v>
      </c>
      <c r="B4342">
        <v>1</v>
      </c>
      <c r="C4342" t="s">
        <v>80</v>
      </c>
      <c r="D4342" t="s">
        <v>85</v>
      </c>
      <c r="E4342" t="s">
        <v>146</v>
      </c>
      <c r="F4342" t="s">
        <v>12644</v>
      </c>
      <c r="G4342" t="s">
        <v>282</v>
      </c>
      <c r="H4342" t="s">
        <v>149</v>
      </c>
      <c r="I4342" t="s">
        <v>136</v>
      </c>
      <c r="J4342" t="s">
        <v>137</v>
      </c>
      <c r="K4342" t="s">
        <v>138</v>
      </c>
      <c r="L4342" t="s">
        <v>12645</v>
      </c>
      <c r="M4342" t="s">
        <v>12646</v>
      </c>
      <c r="N4342">
        <v>2.4197222219999999</v>
      </c>
      <c r="O4342">
        <v>0</v>
      </c>
      <c r="P4342">
        <v>69</v>
      </c>
      <c r="Q4342">
        <v>0</v>
      </c>
      <c r="R4342">
        <v>0</v>
      </c>
      <c r="S4342">
        <v>0</v>
      </c>
      <c r="T4342">
        <v>2</v>
      </c>
      <c r="U4342">
        <v>0</v>
      </c>
      <c r="V4342">
        <v>0</v>
      </c>
      <c r="W4342">
        <v>0</v>
      </c>
      <c r="X4342">
        <v>39.063452485888632</v>
      </c>
      <c r="Y4342">
        <v>0</v>
      </c>
      <c r="Z4342">
        <v>0</v>
      </c>
      <c r="AA4342">
        <v>0</v>
      </c>
      <c r="AB4342">
        <v>0.93793205968828319</v>
      </c>
      <c r="AC4342">
        <v>0</v>
      </c>
      <c r="AD4342">
        <v>0</v>
      </c>
      <c r="AE4342">
        <v>40.001384545576919</v>
      </c>
    </row>
    <row r="4343" spans="1:31" x14ac:dyDescent="0.25">
      <c r="A4343">
        <v>2421844</v>
      </c>
      <c r="B4343">
        <v>1</v>
      </c>
      <c r="C4343" t="s">
        <v>80</v>
      </c>
      <c r="D4343" t="s">
        <v>103</v>
      </c>
      <c r="E4343" t="s">
        <v>146</v>
      </c>
      <c r="F4343" t="s">
        <v>12647</v>
      </c>
      <c r="G4343" t="s">
        <v>199</v>
      </c>
      <c r="H4343" t="s">
        <v>149</v>
      </c>
      <c r="I4343" t="s">
        <v>136</v>
      </c>
      <c r="J4343" t="s">
        <v>137</v>
      </c>
      <c r="K4343" t="s">
        <v>138</v>
      </c>
      <c r="L4343" t="s">
        <v>12648</v>
      </c>
      <c r="M4343" t="s">
        <v>12649</v>
      </c>
      <c r="N4343">
        <v>9.0675000000000008</v>
      </c>
      <c r="O4343">
        <v>0</v>
      </c>
      <c r="P4343">
        <v>16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36.869913537861088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36.869913537861088</v>
      </c>
    </row>
    <row r="4344" spans="1:31" x14ac:dyDescent="0.25">
      <c r="A4344">
        <v>2421323</v>
      </c>
      <c r="B4344">
        <v>1</v>
      </c>
      <c r="C4344" t="s">
        <v>80</v>
      </c>
      <c r="D4344" t="s">
        <v>97</v>
      </c>
      <c r="E4344" t="s">
        <v>132</v>
      </c>
      <c r="F4344" t="s">
        <v>12650</v>
      </c>
      <c r="G4344" t="s">
        <v>215</v>
      </c>
      <c r="H4344" t="s">
        <v>135</v>
      </c>
      <c r="I4344" t="s">
        <v>136</v>
      </c>
      <c r="J4344" t="s">
        <v>137</v>
      </c>
      <c r="K4344" t="s">
        <v>138</v>
      </c>
      <c r="L4344" t="s">
        <v>12651</v>
      </c>
      <c r="M4344" t="s">
        <v>12652</v>
      </c>
      <c r="N4344">
        <v>2.1800000000000002</v>
      </c>
      <c r="O4344">
        <v>3</v>
      </c>
      <c r="P4344">
        <v>35</v>
      </c>
      <c r="Q4344">
        <v>0</v>
      </c>
      <c r="R4344">
        <v>3</v>
      </c>
      <c r="S4344">
        <v>1</v>
      </c>
      <c r="T4344">
        <v>2</v>
      </c>
      <c r="U4344">
        <v>0</v>
      </c>
      <c r="V4344">
        <v>0</v>
      </c>
      <c r="W4344">
        <v>13.902540353213926</v>
      </c>
      <c r="X4344">
        <v>226.04679107578733</v>
      </c>
      <c r="Y4344">
        <v>0</v>
      </c>
      <c r="Z4344">
        <v>1.3731050933261999</v>
      </c>
      <c r="AA4344">
        <v>3.3988240714742997</v>
      </c>
      <c r="AB4344">
        <v>36.962956973438096</v>
      </c>
      <c r="AC4344">
        <v>0</v>
      </c>
      <c r="AD4344">
        <v>0</v>
      </c>
      <c r="AE4344">
        <v>281.68421756723984</v>
      </c>
    </row>
    <row r="4345" spans="1:31" x14ac:dyDescent="0.25">
      <c r="A4345">
        <v>2421913</v>
      </c>
      <c r="B4345">
        <v>1</v>
      </c>
      <c r="C4345" t="s">
        <v>80</v>
      </c>
      <c r="D4345" t="s">
        <v>103</v>
      </c>
      <c r="E4345" t="s">
        <v>146</v>
      </c>
      <c r="F4345" t="s">
        <v>12653</v>
      </c>
      <c r="G4345" t="s">
        <v>148</v>
      </c>
      <c r="H4345" t="s">
        <v>149</v>
      </c>
      <c r="I4345" t="s">
        <v>136</v>
      </c>
      <c r="J4345" t="s">
        <v>137</v>
      </c>
      <c r="K4345" t="s">
        <v>138</v>
      </c>
      <c r="L4345" t="s">
        <v>12654</v>
      </c>
      <c r="M4345" t="s">
        <v>12655</v>
      </c>
      <c r="N4345">
        <v>1.391388888</v>
      </c>
      <c r="O4345">
        <v>0</v>
      </c>
      <c r="P4345">
        <v>2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0.12854128699936668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0.12854128699936668</v>
      </c>
    </row>
    <row r="4346" spans="1:31" x14ac:dyDescent="0.25">
      <c r="A4346">
        <v>2421472</v>
      </c>
      <c r="B4346">
        <v>1</v>
      </c>
      <c r="C4346" t="s">
        <v>81</v>
      </c>
      <c r="D4346" t="s">
        <v>120</v>
      </c>
      <c r="E4346" t="s">
        <v>174</v>
      </c>
      <c r="F4346" t="s">
        <v>3898</v>
      </c>
      <c r="G4346" t="s">
        <v>143</v>
      </c>
      <c r="H4346" t="s">
        <v>135</v>
      </c>
      <c r="I4346" t="s">
        <v>136</v>
      </c>
      <c r="J4346" t="s">
        <v>137</v>
      </c>
      <c r="K4346" t="s">
        <v>138</v>
      </c>
      <c r="L4346" t="s">
        <v>12656</v>
      </c>
      <c r="M4346" t="s">
        <v>12657</v>
      </c>
      <c r="N4346">
        <v>0.104166666</v>
      </c>
      <c r="O4346">
        <v>5</v>
      </c>
      <c r="P4346">
        <v>1820</v>
      </c>
      <c r="Q4346">
        <v>78</v>
      </c>
      <c r="R4346">
        <v>95</v>
      </c>
      <c r="S4346">
        <v>13</v>
      </c>
      <c r="T4346">
        <v>192</v>
      </c>
      <c r="U4346">
        <v>4</v>
      </c>
      <c r="V4346">
        <v>2</v>
      </c>
      <c r="W4346">
        <v>4.489415766250001E-2</v>
      </c>
      <c r="X4346">
        <v>39.061806705062608</v>
      </c>
      <c r="Y4346">
        <v>5.694149202007293</v>
      </c>
      <c r="Z4346">
        <v>0.16440481580624999</v>
      </c>
      <c r="AA4346">
        <v>5.142513354600001</v>
      </c>
      <c r="AB4346">
        <v>15.431935466359382</v>
      </c>
      <c r="AC4346">
        <v>47.003503912412505</v>
      </c>
      <c r="AD4346">
        <v>1.1246590989000003</v>
      </c>
      <c r="AE4346">
        <v>113.66786671281054</v>
      </c>
    </row>
    <row r="4347" spans="1:31" x14ac:dyDescent="0.25">
      <c r="A4347">
        <v>2422136</v>
      </c>
      <c r="B4347">
        <v>1</v>
      </c>
      <c r="C4347" t="s">
        <v>81</v>
      </c>
      <c r="D4347" t="s">
        <v>113</v>
      </c>
      <c r="E4347" t="s">
        <v>288</v>
      </c>
      <c r="F4347" t="s">
        <v>12658</v>
      </c>
      <c r="G4347" t="s">
        <v>325</v>
      </c>
      <c r="H4347" t="s">
        <v>149</v>
      </c>
      <c r="I4347" t="s">
        <v>136</v>
      </c>
      <c r="J4347" t="s">
        <v>137</v>
      </c>
      <c r="K4347" t="s">
        <v>138</v>
      </c>
      <c r="L4347" t="s">
        <v>12659</v>
      </c>
      <c r="M4347" t="s">
        <v>12660</v>
      </c>
      <c r="N4347">
        <v>0.97305555499999996</v>
      </c>
      <c r="O4347">
        <v>0</v>
      </c>
      <c r="P4347">
        <v>11</v>
      </c>
      <c r="Q4347">
        <v>0</v>
      </c>
      <c r="R4347">
        <v>0</v>
      </c>
      <c r="S4347">
        <v>0</v>
      </c>
      <c r="T4347">
        <v>5</v>
      </c>
      <c r="U4347">
        <v>0</v>
      </c>
      <c r="V4347">
        <v>0</v>
      </c>
      <c r="W4347">
        <v>0</v>
      </c>
      <c r="X4347">
        <v>3.2292062650979587</v>
      </c>
      <c r="Y4347">
        <v>0</v>
      </c>
      <c r="Z4347">
        <v>0</v>
      </c>
      <c r="AA4347">
        <v>0</v>
      </c>
      <c r="AB4347">
        <v>1.6696899412538335</v>
      </c>
      <c r="AC4347">
        <v>0</v>
      </c>
      <c r="AD4347">
        <v>0</v>
      </c>
      <c r="AE4347">
        <v>4.8988962063517922</v>
      </c>
    </row>
    <row r="4348" spans="1:31" x14ac:dyDescent="0.25">
      <c r="A4348">
        <v>2421864</v>
      </c>
      <c r="B4348">
        <v>1</v>
      </c>
      <c r="C4348" t="s">
        <v>80</v>
      </c>
      <c r="D4348" t="s">
        <v>90</v>
      </c>
      <c r="E4348" t="s">
        <v>152</v>
      </c>
      <c r="F4348" t="s">
        <v>1398</v>
      </c>
      <c r="G4348" t="s">
        <v>176</v>
      </c>
      <c r="H4348" t="s">
        <v>149</v>
      </c>
      <c r="I4348" t="s">
        <v>136</v>
      </c>
      <c r="J4348" t="s">
        <v>137</v>
      </c>
      <c r="K4348" t="s">
        <v>159</v>
      </c>
      <c r="L4348" t="s">
        <v>12661</v>
      </c>
      <c r="M4348" t="s">
        <v>12662</v>
      </c>
      <c r="N4348">
        <v>1.7813888879999999</v>
      </c>
      <c r="O4348">
        <v>0</v>
      </c>
      <c r="P4348">
        <v>423</v>
      </c>
      <c r="Q4348">
        <v>0</v>
      </c>
      <c r="R4348">
        <v>0</v>
      </c>
      <c r="S4348">
        <v>0</v>
      </c>
      <c r="T4348">
        <v>32</v>
      </c>
      <c r="U4348">
        <v>0</v>
      </c>
      <c r="V4348">
        <v>1</v>
      </c>
      <c r="W4348">
        <v>0</v>
      </c>
      <c r="X4348">
        <v>239.55575034961007</v>
      </c>
      <c r="Y4348">
        <v>0</v>
      </c>
      <c r="Z4348">
        <v>0</v>
      </c>
      <c r="AA4348">
        <v>0</v>
      </c>
      <c r="AB4348">
        <v>40.007293949124687</v>
      </c>
      <c r="AC4348">
        <v>0</v>
      </c>
      <c r="AD4348">
        <v>15.88962984329401</v>
      </c>
      <c r="AE4348">
        <v>295.4526741420288</v>
      </c>
    </row>
    <row r="4349" spans="1:31" x14ac:dyDescent="0.25">
      <c r="A4349">
        <v>2421366</v>
      </c>
      <c r="B4349">
        <v>1</v>
      </c>
      <c r="C4349" t="s">
        <v>80</v>
      </c>
      <c r="D4349" t="s">
        <v>100</v>
      </c>
      <c r="E4349" t="s">
        <v>132</v>
      </c>
      <c r="F4349" t="s">
        <v>12663</v>
      </c>
      <c r="G4349" t="s">
        <v>158</v>
      </c>
      <c r="H4349" t="s">
        <v>135</v>
      </c>
      <c r="I4349" t="s">
        <v>136</v>
      </c>
      <c r="J4349" t="s">
        <v>137</v>
      </c>
      <c r="K4349" t="s">
        <v>159</v>
      </c>
      <c r="L4349" t="s">
        <v>12664</v>
      </c>
      <c r="M4349" t="s">
        <v>12665</v>
      </c>
      <c r="N4349">
        <v>3.3624999999999998</v>
      </c>
      <c r="O4349">
        <v>0</v>
      </c>
      <c r="P4349">
        <v>473</v>
      </c>
      <c r="Q4349">
        <v>0</v>
      </c>
      <c r="R4349">
        <v>9</v>
      </c>
      <c r="S4349">
        <v>0</v>
      </c>
      <c r="T4349">
        <v>37</v>
      </c>
      <c r="U4349">
        <v>0</v>
      </c>
      <c r="V4349">
        <v>0</v>
      </c>
      <c r="W4349">
        <v>0</v>
      </c>
      <c r="X4349">
        <v>438.20724998928313</v>
      </c>
      <c r="Y4349">
        <v>0</v>
      </c>
      <c r="Z4349">
        <v>4.3811852546702363</v>
      </c>
      <c r="AA4349">
        <v>0</v>
      </c>
      <c r="AB4349">
        <v>173.52187326084135</v>
      </c>
      <c r="AC4349">
        <v>0</v>
      </c>
      <c r="AD4349">
        <v>0</v>
      </c>
      <c r="AE4349">
        <v>616.11030850479472</v>
      </c>
    </row>
    <row r="4350" spans="1:31" x14ac:dyDescent="0.25">
      <c r="A4350">
        <v>2421558</v>
      </c>
      <c r="B4350">
        <v>1</v>
      </c>
      <c r="C4350" t="s">
        <v>80</v>
      </c>
      <c r="D4350" t="s">
        <v>84</v>
      </c>
      <c r="E4350" t="s">
        <v>146</v>
      </c>
      <c r="F4350" t="s">
        <v>12666</v>
      </c>
      <c r="G4350" t="s">
        <v>148</v>
      </c>
      <c r="H4350" t="s">
        <v>149</v>
      </c>
      <c r="I4350" t="s">
        <v>136</v>
      </c>
      <c r="J4350" t="s">
        <v>137</v>
      </c>
      <c r="K4350" t="s">
        <v>138</v>
      </c>
      <c r="L4350" t="s">
        <v>12667</v>
      </c>
      <c r="M4350" t="s">
        <v>12668</v>
      </c>
      <c r="N4350">
        <v>0.79722222200000004</v>
      </c>
      <c r="O4350">
        <v>0</v>
      </c>
      <c r="P4350">
        <v>7</v>
      </c>
      <c r="Q4350">
        <v>0</v>
      </c>
      <c r="R4350">
        <v>0</v>
      </c>
      <c r="S4350">
        <v>0</v>
      </c>
      <c r="T4350">
        <v>1</v>
      </c>
      <c r="U4350">
        <v>0</v>
      </c>
      <c r="V4350">
        <v>0</v>
      </c>
      <c r="W4350">
        <v>0</v>
      </c>
      <c r="X4350">
        <v>0.82235885374696682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0.82235885374696682</v>
      </c>
    </row>
    <row r="4351" spans="1:31" x14ac:dyDescent="0.25">
      <c r="A4351">
        <v>2421787</v>
      </c>
      <c r="B4351">
        <v>1</v>
      </c>
      <c r="C4351" t="s">
        <v>80</v>
      </c>
      <c r="D4351" t="s">
        <v>83</v>
      </c>
      <c r="E4351" t="s">
        <v>152</v>
      </c>
      <c r="F4351" t="s">
        <v>12669</v>
      </c>
      <c r="G4351" t="s">
        <v>154</v>
      </c>
      <c r="H4351" t="s">
        <v>149</v>
      </c>
      <c r="I4351" t="s">
        <v>136</v>
      </c>
      <c r="J4351" t="s">
        <v>137</v>
      </c>
      <c r="K4351" t="s">
        <v>138</v>
      </c>
      <c r="L4351" t="s">
        <v>12670</v>
      </c>
      <c r="M4351" t="s">
        <v>12671</v>
      </c>
      <c r="N4351">
        <v>0.75777777700000004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173</v>
      </c>
      <c r="U4351">
        <v>0</v>
      </c>
      <c r="V4351">
        <v>8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186.43872432768202</v>
      </c>
      <c r="AC4351">
        <v>0</v>
      </c>
      <c r="AD4351">
        <v>210.59873428336928</v>
      </c>
      <c r="AE4351">
        <v>397.03745861105131</v>
      </c>
    </row>
    <row r="4352" spans="1:31" x14ac:dyDescent="0.25">
      <c r="A4352">
        <v>2422096</v>
      </c>
      <c r="B4352">
        <v>1</v>
      </c>
      <c r="C4352" t="s">
        <v>80</v>
      </c>
      <c r="D4352" t="s">
        <v>105</v>
      </c>
      <c r="E4352" t="s">
        <v>162</v>
      </c>
      <c r="F4352" t="s">
        <v>12672</v>
      </c>
      <c r="G4352" t="s">
        <v>164</v>
      </c>
      <c r="H4352" t="s">
        <v>149</v>
      </c>
      <c r="I4352" t="s">
        <v>136</v>
      </c>
      <c r="J4352" t="s">
        <v>137</v>
      </c>
      <c r="K4352" t="s">
        <v>138</v>
      </c>
      <c r="L4352" t="s">
        <v>12673</v>
      </c>
      <c r="M4352" t="s">
        <v>12674</v>
      </c>
      <c r="N4352">
        <v>1.4866666660000001</v>
      </c>
      <c r="O4352">
        <v>0</v>
      </c>
      <c r="P4352">
        <v>93</v>
      </c>
      <c r="Q4352">
        <v>0</v>
      </c>
      <c r="R4352">
        <v>0</v>
      </c>
      <c r="S4352">
        <v>0</v>
      </c>
      <c r="T4352">
        <v>5</v>
      </c>
      <c r="U4352">
        <v>0</v>
      </c>
      <c r="V4352">
        <v>0</v>
      </c>
      <c r="W4352">
        <v>0</v>
      </c>
      <c r="X4352">
        <v>32.293667829790124</v>
      </c>
      <c r="Y4352">
        <v>0</v>
      </c>
      <c r="Z4352">
        <v>0</v>
      </c>
      <c r="AA4352">
        <v>0</v>
      </c>
      <c r="AB4352">
        <v>1.4465595894162002</v>
      </c>
      <c r="AC4352">
        <v>0</v>
      </c>
      <c r="AD4352">
        <v>0</v>
      </c>
      <c r="AE4352">
        <v>33.740227419206327</v>
      </c>
    </row>
    <row r="4353" spans="1:31" x14ac:dyDescent="0.25">
      <c r="A4353">
        <v>2421641</v>
      </c>
      <c r="B4353">
        <v>1</v>
      </c>
      <c r="C4353" t="s">
        <v>80</v>
      </c>
      <c r="D4353" t="s">
        <v>105</v>
      </c>
      <c r="E4353" t="s">
        <v>162</v>
      </c>
      <c r="F4353" t="s">
        <v>12672</v>
      </c>
      <c r="G4353" t="s">
        <v>164</v>
      </c>
      <c r="H4353" t="s">
        <v>149</v>
      </c>
      <c r="I4353" t="s">
        <v>136</v>
      </c>
      <c r="J4353" t="s">
        <v>137</v>
      </c>
      <c r="K4353" t="s">
        <v>138</v>
      </c>
      <c r="L4353" t="s">
        <v>12675</v>
      </c>
      <c r="M4353" t="s">
        <v>12676</v>
      </c>
      <c r="N4353">
        <v>2.0494444440000001</v>
      </c>
      <c r="O4353">
        <v>0</v>
      </c>
      <c r="P4353">
        <v>93</v>
      </c>
      <c r="Q4353">
        <v>0</v>
      </c>
      <c r="R4353">
        <v>0</v>
      </c>
      <c r="S4353">
        <v>0</v>
      </c>
      <c r="T4353">
        <v>5</v>
      </c>
      <c r="U4353">
        <v>0</v>
      </c>
      <c r="V4353">
        <v>0</v>
      </c>
      <c r="W4353">
        <v>0</v>
      </c>
      <c r="X4353">
        <v>37.42280573661575</v>
      </c>
      <c r="Y4353">
        <v>0</v>
      </c>
      <c r="Z4353">
        <v>0</v>
      </c>
      <c r="AA4353">
        <v>0</v>
      </c>
      <c r="AB4353">
        <v>2.4485645737989334</v>
      </c>
      <c r="AC4353">
        <v>0</v>
      </c>
      <c r="AD4353">
        <v>0</v>
      </c>
      <c r="AE4353">
        <v>39.871370310414683</v>
      </c>
    </row>
    <row r="4354" spans="1:31" x14ac:dyDescent="0.25">
      <c r="A4354">
        <v>2421718</v>
      </c>
      <c r="B4354">
        <v>1</v>
      </c>
      <c r="C4354" t="s">
        <v>80</v>
      </c>
      <c r="D4354" t="s">
        <v>103</v>
      </c>
      <c r="E4354" t="s">
        <v>141</v>
      </c>
      <c r="F4354" t="s">
        <v>12677</v>
      </c>
      <c r="G4354" t="s">
        <v>158</v>
      </c>
      <c r="H4354" t="s">
        <v>135</v>
      </c>
      <c r="I4354" t="s">
        <v>136</v>
      </c>
      <c r="J4354" t="s">
        <v>137</v>
      </c>
      <c r="K4354" t="s">
        <v>159</v>
      </c>
      <c r="L4354" t="s">
        <v>12678</v>
      </c>
      <c r="M4354" t="s">
        <v>12679</v>
      </c>
      <c r="N4354">
        <v>2.7374999999999998</v>
      </c>
      <c r="O4354">
        <v>0</v>
      </c>
      <c r="P4354">
        <v>270</v>
      </c>
      <c r="Q4354">
        <v>0</v>
      </c>
      <c r="R4354">
        <v>47</v>
      </c>
      <c r="S4354">
        <v>2</v>
      </c>
      <c r="T4354">
        <v>77</v>
      </c>
      <c r="U4354">
        <v>2</v>
      </c>
      <c r="V4354">
        <v>0</v>
      </c>
      <c r="W4354">
        <v>0</v>
      </c>
      <c r="X4354">
        <v>142.00149022793423</v>
      </c>
      <c r="Y4354">
        <v>0</v>
      </c>
      <c r="Z4354">
        <v>33.95019878144339</v>
      </c>
      <c r="AA4354">
        <v>7.9743792191116114</v>
      </c>
      <c r="AB4354">
        <v>218.5536468926141</v>
      </c>
      <c r="AC4354">
        <v>185.53727497966068</v>
      </c>
      <c r="AD4354">
        <v>0</v>
      </c>
      <c r="AE4354">
        <v>588.01699010076402</v>
      </c>
    </row>
    <row r="4355" spans="1:31" x14ac:dyDescent="0.25">
      <c r="A4355">
        <v>2421200</v>
      </c>
      <c r="B4355">
        <v>1</v>
      </c>
      <c r="C4355" t="s">
        <v>81</v>
      </c>
      <c r="D4355" t="s">
        <v>120</v>
      </c>
      <c r="E4355" t="s">
        <v>141</v>
      </c>
      <c r="F4355" t="s">
        <v>12680</v>
      </c>
      <c r="G4355" t="s">
        <v>9739</v>
      </c>
      <c r="H4355" t="s">
        <v>135</v>
      </c>
      <c r="I4355" t="s">
        <v>136</v>
      </c>
      <c r="J4355" t="s">
        <v>137</v>
      </c>
      <c r="K4355" t="s">
        <v>138</v>
      </c>
      <c r="L4355" t="s">
        <v>12681</v>
      </c>
      <c r="M4355" t="s">
        <v>12682</v>
      </c>
      <c r="N4355">
        <v>1.6911111109999999</v>
      </c>
      <c r="O4355">
        <v>0</v>
      </c>
      <c r="P4355">
        <v>575</v>
      </c>
      <c r="Q4355">
        <v>39</v>
      </c>
      <c r="R4355">
        <v>6</v>
      </c>
      <c r="S4355">
        <v>6</v>
      </c>
      <c r="T4355">
        <v>80</v>
      </c>
      <c r="U4355">
        <v>0</v>
      </c>
      <c r="V4355">
        <v>0</v>
      </c>
      <c r="W4355">
        <v>0</v>
      </c>
      <c r="X4355">
        <v>176.87116420985191</v>
      </c>
      <c r="Y4355">
        <v>3.3106285358819161</v>
      </c>
      <c r="Z4355">
        <v>1.5795462136216669</v>
      </c>
      <c r="AA4355">
        <v>136.38583438999714</v>
      </c>
      <c r="AB4355">
        <v>37.404885941406029</v>
      </c>
      <c r="AC4355">
        <v>0</v>
      </c>
      <c r="AD4355">
        <v>0</v>
      </c>
      <c r="AE4355">
        <v>355.55205929075862</v>
      </c>
    </row>
    <row r="4356" spans="1:31" x14ac:dyDescent="0.25">
      <c r="A4356">
        <v>2421781</v>
      </c>
      <c r="B4356">
        <v>1</v>
      </c>
      <c r="C4356" t="s">
        <v>80</v>
      </c>
      <c r="D4356" t="s">
        <v>83</v>
      </c>
      <c r="E4356" t="s">
        <v>288</v>
      </c>
      <c r="F4356" t="s">
        <v>12683</v>
      </c>
      <c r="G4356" t="s">
        <v>164</v>
      </c>
      <c r="H4356" t="s">
        <v>149</v>
      </c>
      <c r="I4356" t="s">
        <v>136</v>
      </c>
      <c r="J4356" t="s">
        <v>137</v>
      </c>
      <c r="K4356" t="s">
        <v>138</v>
      </c>
      <c r="L4356" t="s">
        <v>12684</v>
      </c>
      <c r="M4356" t="s">
        <v>12685</v>
      </c>
      <c r="N4356">
        <v>6.2891666659999999</v>
      </c>
      <c r="O4356">
        <v>0</v>
      </c>
      <c r="P4356">
        <v>0</v>
      </c>
      <c r="Q4356">
        <v>0</v>
      </c>
      <c r="R4356">
        <v>1</v>
      </c>
      <c r="S4356">
        <v>0</v>
      </c>
      <c r="T4356">
        <v>6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7.3653491811900498</v>
      </c>
      <c r="AA4356">
        <v>0</v>
      </c>
      <c r="AB4356">
        <v>82.014005950641462</v>
      </c>
      <c r="AC4356">
        <v>0</v>
      </c>
      <c r="AD4356">
        <v>0</v>
      </c>
      <c r="AE4356">
        <v>89.379355131831517</v>
      </c>
    </row>
    <row r="4357" spans="1:31" x14ac:dyDescent="0.25">
      <c r="A4357">
        <v>2421532</v>
      </c>
      <c r="B4357">
        <v>1</v>
      </c>
      <c r="C4357" t="s">
        <v>80</v>
      </c>
      <c r="D4357" t="s">
        <v>93</v>
      </c>
      <c r="E4357" t="s">
        <v>146</v>
      </c>
      <c r="F4357" t="s">
        <v>12686</v>
      </c>
      <c r="G4357" t="s">
        <v>148</v>
      </c>
      <c r="H4357" t="s">
        <v>149</v>
      </c>
      <c r="I4357" t="s">
        <v>136</v>
      </c>
      <c r="J4357" t="s">
        <v>137</v>
      </c>
      <c r="K4357" t="s">
        <v>138</v>
      </c>
      <c r="L4357" t="s">
        <v>12687</v>
      </c>
      <c r="M4357" t="s">
        <v>12688</v>
      </c>
      <c r="N4357">
        <v>2.1130555549999999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0.20311453404480001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0.20311453404480001</v>
      </c>
    </row>
    <row r="4358" spans="1:31" x14ac:dyDescent="0.25">
      <c r="A4358">
        <v>2422219</v>
      </c>
      <c r="B4358">
        <v>1</v>
      </c>
      <c r="C4358" t="s">
        <v>80</v>
      </c>
      <c r="D4358" t="s">
        <v>108</v>
      </c>
      <c r="E4358" t="s">
        <v>146</v>
      </c>
      <c r="F4358" t="s">
        <v>12689</v>
      </c>
      <c r="G4358" t="s">
        <v>148</v>
      </c>
      <c r="H4358" t="s">
        <v>149</v>
      </c>
      <c r="I4358" t="s">
        <v>136</v>
      </c>
      <c r="J4358" t="s">
        <v>137</v>
      </c>
      <c r="K4358" t="s">
        <v>138</v>
      </c>
      <c r="L4358" t="s">
        <v>12690</v>
      </c>
      <c r="M4358" t="s">
        <v>12691</v>
      </c>
      <c r="N4358">
        <v>2.0888888880000001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8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18.098156615647348</v>
      </c>
      <c r="AC4358">
        <v>0</v>
      </c>
      <c r="AD4358">
        <v>0</v>
      </c>
      <c r="AE4358">
        <v>18.098156615647348</v>
      </c>
    </row>
    <row r="4359" spans="1:31" x14ac:dyDescent="0.25">
      <c r="A4359">
        <v>2421246</v>
      </c>
      <c r="B4359">
        <v>1</v>
      </c>
      <c r="C4359" t="s">
        <v>81</v>
      </c>
      <c r="D4359" t="s">
        <v>113</v>
      </c>
      <c r="E4359" t="s">
        <v>146</v>
      </c>
      <c r="F4359" t="s">
        <v>12692</v>
      </c>
      <c r="G4359" t="s">
        <v>199</v>
      </c>
      <c r="H4359" t="s">
        <v>149</v>
      </c>
      <c r="I4359" t="s">
        <v>136</v>
      </c>
      <c r="J4359" t="s">
        <v>137</v>
      </c>
      <c r="K4359" t="s">
        <v>138</v>
      </c>
      <c r="L4359" t="s">
        <v>12693</v>
      </c>
      <c r="M4359" t="s">
        <v>12694</v>
      </c>
      <c r="N4359">
        <v>4.7772222219999998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1.1597050360207999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1.1597050360207999</v>
      </c>
    </row>
    <row r="4360" spans="1:31" x14ac:dyDescent="0.25">
      <c r="A4360">
        <v>2421578</v>
      </c>
      <c r="B4360">
        <v>1</v>
      </c>
      <c r="C4360" t="s">
        <v>80</v>
      </c>
      <c r="D4360" t="s">
        <v>92</v>
      </c>
      <c r="E4360" t="s">
        <v>146</v>
      </c>
      <c r="F4360" t="s">
        <v>12695</v>
      </c>
      <c r="G4360" t="s">
        <v>199</v>
      </c>
      <c r="H4360" t="s">
        <v>149</v>
      </c>
      <c r="I4360" t="s">
        <v>136</v>
      </c>
      <c r="J4360" t="s">
        <v>137</v>
      </c>
      <c r="K4360" t="s">
        <v>138</v>
      </c>
      <c r="L4360" t="s">
        <v>12696</v>
      </c>
      <c r="M4360" t="s">
        <v>12697</v>
      </c>
      <c r="N4360">
        <v>1.8916666660000001</v>
      </c>
      <c r="O4360">
        <v>0</v>
      </c>
      <c r="P4360">
        <v>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0.39200484885491671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0.39200484885491671</v>
      </c>
    </row>
    <row r="4361" spans="1:31" x14ac:dyDescent="0.25">
      <c r="A4361">
        <v>2421286</v>
      </c>
      <c r="B4361">
        <v>1</v>
      </c>
      <c r="C4361" t="s">
        <v>80</v>
      </c>
      <c r="D4361" t="s">
        <v>93</v>
      </c>
      <c r="E4361" t="s">
        <v>174</v>
      </c>
      <c r="F4361" t="s">
        <v>12698</v>
      </c>
      <c r="G4361" t="s">
        <v>143</v>
      </c>
      <c r="H4361" t="s">
        <v>135</v>
      </c>
      <c r="I4361" t="s">
        <v>136</v>
      </c>
      <c r="J4361" t="s">
        <v>137</v>
      </c>
      <c r="K4361" t="s">
        <v>138</v>
      </c>
      <c r="L4361" t="s">
        <v>12699</v>
      </c>
      <c r="M4361" t="s">
        <v>12700</v>
      </c>
      <c r="N4361">
        <v>0.46500000000000002</v>
      </c>
      <c r="O4361">
        <v>1</v>
      </c>
      <c r="P4361">
        <v>99</v>
      </c>
      <c r="Q4361">
        <v>10</v>
      </c>
      <c r="R4361">
        <v>149</v>
      </c>
      <c r="S4361">
        <v>2</v>
      </c>
      <c r="T4361">
        <v>65</v>
      </c>
      <c r="U4361">
        <v>3</v>
      </c>
      <c r="V4361">
        <v>0</v>
      </c>
      <c r="W4361">
        <v>0.32678592604740003</v>
      </c>
      <c r="X4361">
        <v>8.5267038112739986</v>
      </c>
      <c r="Y4361">
        <v>7.9322572662120008</v>
      </c>
      <c r="Z4361">
        <v>31.919754644785499</v>
      </c>
      <c r="AA4361">
        <v>2.7624528666636006</v>
      </c>
      <c r="AB4361">
        <v>18.004672287489605</v>
      </c>
      <c r="AC4361">
        <v>80.1328774949109</v>
      </c>
      <c r="AD4361">
        <v>0</v>
      </c>
      <c r="AE4361">
        <v>149.60550429738299</v>
      </c>
    </row>
    <row r="4362" spans="1:31" x14ac:dyDescent="0.25">
      <c r="A4362">
        <v>2421973</v>
      </c>
      <c r="B4362">
        <v>1</v>
      </c>
      <c r="C4362" t="s">
        <v>80</v>
      </c>
      <c r="D4362" t="s">
        <v>82</v>
      </c>
      <c r="E4362" t="s">
        <v>146</v>
      </c>
      <c r="F4362" t="s">
        <v>12701</v>
      </c>
      <c r="G4362" t="s">
        <v>148</v>
      </c>
      <c r="H4362" t="s">
        <v>149</v>
      </c>
      <c r="I4362" t="s">
        <v>136</v>
      </c>
      <c r="J4362" t="s">
        <v>137</v>
      </c>
      <c r="K4362" t="s">
        <v>138</v>
      </c>
      <c r="L4362" t="s">
        <v>12702</v>
      </c>
      <c r="M4362" t="s">
        <v>12703</v>
      </c>
      <c r="N4362">
        <v>2.74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0.60071780597893332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0.60071780597893332</v>
      </c>
    </row>
    <row r="4363" spans="1:31" x14ac:dyDescent="0.25">
      <c r="A4363">
        <v>2421827</v>
      </c>
      <c r="B4363">
        <v>1</v>
      </c>
      <c r="C4363" t="s">
        <v>80</v>
      </c>
      <c r="D4363" t="s">
        <v>102</v>
      </c>
      <c r="E4363" t="s">
        <v>132</v>
      </c>
      <c r="F4363" t="s">
        <v>12235</v>
      </c>
      <c r="G4363" t="s">
        <v>143</v>
      </c>
      <c r="H4363" t="s">
        <v>135</v>
      </c>
      <c r="I4363" t="s">
        <v>136</v>
      </c>
      <c r="J4363" t="s">
        <v>137</v>
      </c>
      <c r="K4363" t="s">
        <v>138</v>
      </c>
      <c r="L4363" t="s">
        <v>12704</v>
      </c>
      <c r="M4363" t="s">
        <v>12705</v>
      </c>
      <c r="N4363">
        <v>1.07</v>
      </c>
      <c r="O4363">
        <v>0</v>
      </c>
      <c r="P4363">
        <v>17</v>
      </c>
      <c r="Q4363">
        <v>2</v>
      </c>
      <c r="R4363">
        <v>145</v>
      </c>
      <c r="S4363">
        <v>0</v>
      </c>
      <c r="T4363">
        <v>38</v>
      </c>
      <c r="U4363">
        <v>0</v>
      </c>
      <c r="V4363">
        <v>0</v>
      </c>
      <c r="W4363">
        <v>0</v>
      </c>
      <c r="X4363">
        <v>1.1512956321603001</v>
      </c>
      <c r="Y4363">
        <v>0.45007695758160005</v>
      </c>
      <c r="Z4363">
        <v>12.7610506118939</v>
      </c>
      <c r="AA4363">
        <v>0</v>
      </c>
      <c r="AB4363">
        <v>14.332995605526001</v>
      </c>
      <c r="AC4363">
        <v>0</v>
      </c>
      <c r="AD4363">
        <v>0</v>
      </c>
      <c r="AE4363">
        <v>28.695418807161801</v>
      </c>
    </row>
    <row r="4364" spans="1:31" x14ac:dyDescent="0.25">
      <c r="A4364">
        <v>2422073</v>
      </c>
      <c r="B4364">
        <v>1</v>
      </c>
      <c r="C4364" t="s">
        <v>80</v>
      </c>
      <c r="D4364" t="s">
        <v>90</v>
      </c>
      <c r="E4364" t="s">
        <v>162</v>
      </c>
      <c r="F4364" t="s">
        <v>12706</v>
      </c>
      <c r="G4364" t="s">
        <v>593</v>
      </c>
      <c r="H4364" t="s">
        <v>149</v>
      </c>
      <c r="I4364" t="s">
        <v>136</v>
      </c>
      <c r="J4364" t="s">
        <v>137</v>
      </c>
      <c r="K4364" t="s">
        <v>138</v>
      </c>
      <c r="L4364" t="s">
        <v>12707</v>
      </c>
      <c r="M4364" t="s">
        <v>12708</v>
      </c>
      <c r="N4364">
        <v>3.8602777769999999</v>
      </c>
      <c r="O4364">
        <v>0</v>
      </c>
      <c r="P4364">
        <v>79</v>
      </c>
      <c r="Q4364">
        <v>0</v>
      </c>
      <c r="R4364">
        <v>0</v>
      </c>
      <c r="S4364">
        <v>0</v>
      </c>
      <c r="T4364">
        <v>3</v>
      </c>
      <c r="U4364">
        <v>0</v>
      </c>
      <c r="V4364">
        <v>0</v>
      </c>
      <c r="W4364">
        <v>0</v>
      </c>
      <c r="X4364">
        <v>100.02488300879517</v>
      </c>
      <c r="Y4364">
        <v>0</v>
      </c>
      <c r="Z4364">
        <v>0</v>
      </c>
      <c r="AA4364">
        <v>0</v>
      </c>
      <c r="AB4364">
        <v>1.1030167413025</v>
      </c>
      <c r="AC4364">
        <v>0</v>
      </c>
      <c r="AD4364">
        <v>0</v>
      </c>
      <c r="AE4364">
        <v>101.12789975009767</v>
      </c>
    </row>
    <row r="4365" spans="1:31" x14ac:dyDescent="0.25">
      <c r="A4365">
        <v>2422202</v>
      </c>
      <c r="B4365">
        <v>1</v>
      </c>
      <c r="C4365" t="s">
        <v>80</v>
      </c>
      <c r="D4365" t="s">
        <v>92</v>
      </c>
      <c r="E4365" t="s">
        <v>146</v>
      </c>
      <c r="F4365" t="s">
        <v>12337</v>
      </c>
      <c r="G4365" t="s">
        <v>199</v>
      </c>
      <c r="H4365" t="s">
        <v>149</v>
      </c>
      <c r="I4365" t="s">
        <v>136</v>
      </c>
      <c r="J4365" t="s">
        <v>137</v>
      </c>
      <c r="K4365" t="s">
        <v>138</v>
      </c>
      <c r="L4365" t="s">
        <v>12709</v>
      </c>
      <c r="M4365" t="s">
        <v>12710</v>
      </c>
      <c r="N4365">
        <v>1.4269444440000001</v>
      </c>
      <c r="O4365">
        <v>0</v>
      </c>
      <c r="P4365">
        <v>6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1.4240125781992503</v>
      </c>
      <c r="Y4365">
        <v>0</v>
      </c>
      <c r="Z4365">
        <v>0</v>
      </c>
      <c r="AA4365">
        <v>0</v>
      </c>
      <c r="AB4365">
        <v>0.4478553530510167</v>
      </c>
      <c r="AC4365">
        <v>0</v>
      </c>
      <c r="AD4365">
        <v>0</v>
      </c>
      <c r="AE4365">
        <v>1.8718679312502671</v>
      </c>
    </row>
    <row r="4366" spans="1:31" x14ac:dyDescent="0.25">
      <c r="A4366">
        <v>2422225</v>
      </c>
      <c r="B4366">
        <v>1</v>
      </c>
      <c r="C4366" t="s">
        <v>80</v>
      </c>
      <c r="D4366" t="s">
        <v>97</v>
      </c>
      <c r="E4366" t="s">
        <v>288</v>
      </c>
      <c r="F4366" t="s">
        <v>12711</v>
      </c>
      <c r="G4366" t="s">
        <v>593</v>
      </c>
      <c r="H4366" t="s">
        <v>149</v>
      </c>
      <c r="I4366" t="s">
        <v>136</v>
      </c>
      <c r="J4366" t="s">
        <v>137</v>
      </c>
      <c r="K4366" t="s">
        <v>138</v>
      </c>
      <c r="L4366" t="s">
        <v>12712</v>
      </c>
      <c r="M4366" t="s">
        <v>12713</v>
      </c>
      <c r="N4366">
        <v>4.9163888880000002</v>
      </c>
      <c r="O4366">
        <v>0</v>
      </c>
      <c r="P4366">
        <v>28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17.123663120301131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17.123663120301131</v>
      </c>
    </row>
    <row r="4367" spans="1:31" x14ac:dyDescent="0.25">
      <c r="A4367">
        <v>2421157</v>
      </c>
      <c r="B4367">
        <v>1</v>
      </c>
      <c r="C4367" t="s">
        <v>80</v>
      </c>
      <c r="D4367" t="s">
        <v>85</v>
      </c>
      <c r="E4367" t="s">
        <v>146</v>
      </c>
      <c r="F4367" t="s">
        <v>12714</v>
      </c>
      <c r="G4367" t="s">
        <v>148</v>
      </c>
      <c r="H4367" t="s">
        <v>149</v>
      </c>
      <c r="I4367" t="s">
        <v>136</v>
      </c>
      <c r="J4367" t="s">
        <v>137</v>
      </c>
      <c r="K4367" t="s">
        <v>138</v>
      </c>
      <c r="L4367" t="s">
        <v>12715</v>
      </c>
      <c r="M4367" t="s">
        <v>12716</v>
      </c>
      <c r="N4367">
        <v>1.921944444</v>
      </c>
      <c r="O4367">
        <v>0</v>
      </c>
      <c r="P4367">
        <v>4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1.9161630129411253</v>
      </c>
      <c r="Y4367">
        <v>0</v>
      </c>
      <c r="Z4367">
        <v>0</v>
      </c>
      <c r="AA4367">
        <v>0</v>
      </c>
      <c r="AB4367">
        <v>1.7288022143419779</v>
      </c>
      <c r="AC4367">
        <v>0</v>
      </c>
      <c r="AD4367">
        <v>0</v>
      </c>
      <c r="AE4367">
        <v>3.6449652272831035</v>
      </c>
    </row>
    <row r="4368" spans="1:31" x14ac:dyDescent="0.25">
      <c r="A4368">
        <v>2421824</v>
      </c>
      <c r="B4368">
        <v>1</v>
      </c>
      <c r="C4368" t="s">
        <v>81</v>
      </c>
      <c r="D4368" t="s">
        <v>127</v>
      </c>
      <c r="E4368" t="s">
        <v>146</v>
      </c>
      <c r="F4368" t="s">
        <v>12717</v>
      </c>
      <c r="G4368" t="s">
        <v>282</v>
      </c>
      <c r="H4368" t="s">
        <v>149</v>
      </c>
      <c r="I4368" t="s">
        <v>136</v>
      </c>
      <c r="J4368" t="s">
        <v>137</v>
      </c>
      <c r="K4368" t="s">
        <v>138</v>
      </c>
      <c r="L4368" t="s">
        <v>12718</v>
      </c>
      <c r="M4368" t="s">
        <v>12719</v>
      </c>
      <c r="N4368">
        <v>3.326944444</v>
      </c>
      <c r="O4368">
        <v>0</v>
      </c>
      <c r="P4368">
        <v>6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4.1625134562562502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4.1625134562562502</v>
      </c>
    </row>
    <row r="4369" spans="1:31" x14ac:dyDescent="0.25">
      <c r="A4369">
        <v>2421183</v>
      </c>
      <c r="B4369">
        <v>1</v>
      </c>
      <c r="C4369" t="s">
        <v>80</v>
      </c>
      <c r="D4369" t="s">
        <v>84</v>
      </c>
      <c r="E4369" t="s">
        <v>162</v>
      </c>
      <c r="F4369" t="s">
        <v>12720</v>
      </c>
      <c r="G4369" t="s">
        <v>164</v>
      </c>
      <c r="H4369" t="s">
        <v>149</v>
      </c>
      <c r="I4369" t="s">
        <v>136</v>
      </c>
      <c r="J4369" t="s">
        <v>137</v>
      </c>
      <c r="K4369" t="s">
        <v>138</v>
      </c>
      <c r="L4369" t="s">
        <v>12721</v>
      </c>
      <c r="M4369" t="s">
        <v>12722</v>
      </c>
      <c r="N4369">
        <v>0.59944444399999997</v>
      </c>
      <c r="O4369">
        <v>0</v>
      </c>
      <c r="P4369">
        <v>103</v>
      </c>
      <c r="Q4369">
        <v>0</v>
      </c>
      <c r="R4369">
        <v>0</v>
      </c>
      <c r="S4369">
        <v>0</v>
      </c>
      <c r="T4369">
        <v>1</v>
      </c>
      <c r="U4369">
        <v>0</v>
      </c>
      <c r="V4369">
        <v>0</v>
      </c>
      <c r="W4369">
        <v>0</v>
      </c>
      <c r="X4369">
        <v>10.6011952083918</v>
      </c>
      <c r="Y4369">
        <v>0</v>
      </c>
      <c r="Z4369">
        <v>0</v>
      </c>
      <c r="AA4369">
        <v>0</v>
      </c>
      <c r="AB4369">
        <v>0.53805322012298895</v>
      </c>
      <c r="AC4369">
        <v>0</v>
      </c>
      <c r="AD4369">
        <v>0</v>
      </c>
      <c r="AE4369">
        <v>11.13924842851479</v>
      </c>
    </row>
    <row r="4370" spans="1:31" x14ac:dyDescent="0.25">
      <c r="A4370">
        <v>2421369</v>
      </c>
      <c r="B4370">
        <v>1</v>
      </c>
      <c r="C4370" t="s">
        <v>80</v>
      </c>
      <c r="D4370" t="s">
        <v>91</v>
      </c>
      <c r="E4370" t="s">
        <v>174</v>
      </c>
      <c r="F4370" t="s">
        <v>12723</v>
      </c>
      <c r="G4370" t="s">
        <v>158</v>
      </c>
      <c r="H4370" t="s">
        <v>135</v>
      </c>
      <c r="I4370" t="s">
        <v>136</v>
      </c>
      <c r="J4370" t="s">
        <v>137</v>
      </c>
      <c r="K4370" t="s">
        <v>159</v>
      </c>
      <c r="L4370" t="s">
        <v>12724</v>
      </c>
      <c r="M4370" t="s">
        <v>12725</v>
      </c>
      <c r="N4370">
        <v>4.6955555550000003</v>
      </c>
      <c r="O4370">
        <v>0</v>
      </c>
      <c r="P4370">
        <v>7165</v>
      </c>
      <c r="Q4370">
        <v>0</v>
      </c>
      <c r="R4370">
        <v>2</v>
      </c>
      <c r="S4370">
        <v>1</v>
      </c>
      <c r="T4370">
        <v>386</v>
      </c>
      <c r="U4370">
        <v>1</v>
      </c>
      <c r="V4370">
        <v>0</v>
      </c>
      <c r="W4370">
        <v>0</v>
      </c>
      <c r="X4370">
        <v>7321.1208213561786</v>
      </c>
      <c r="Y4370">
        <v>0</v>
      </c>
      <c r="Z4370">
        <v>0.2627591739938</v>
      </c>
      <c r="AA4370">
        <v>106.48338812686062</v>
      </c>
      <c r="AB4370">
        <v>1976.8644947021055</v>
      </c>
      <c r="AC4370">
        <v>0</v>
      </c>
      <c r="AD4370">
        <v>0</v>
      </c>
      <c r="AE4370">
        <v>9404.7314633591377</v>
      </c>
    </row>
    <row r="4371" spans="1:31" x14ac:dyDescent="0.25">
      <c r="A4371">
        <v>2421867</v>
      </c>
      <c r="B4371">
        <v>1</v>
      </c>
      <c r="C4371" t="s">
        <v>80</v>
      </c>
      <c r="D4371" t="s">
        <v>88</v>
      </c>
      <c r="E4371" t="s">
        <v>288</v>
      </c>
      <c r="F4371" t="s">
        <v>12726</v>
      </c>
      <c r="G4371" t="s">
        <v>593</v>
      </c>
      <c r="H4371" t="s">
        <v>149</v>
      </c>
      <c r="I4371" t="s">
        <v>136</v>
      </c>
      <c r="J4371" t="s">
        <v>137</v>
      </c>
      <c r="K4371" t="s">
        <v>138</v>
      </c>
      <c r="L4371" t="s">
        <v>12727</v>
      </c>
      <c r="M4371" t="s">
        <v>12728</v>
      </c>
      <c r="N4371">
        <v>1.224722222</v>
      </c>
      <c r="O4371">
        <v>0</v>
      </c>
      <c r="P4371">
        <v>41</v>
      </c>
      <c r="Q4371">
        <v>0</v>
      </c>
      <c r="R4371">
        <v>0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11.035723147219741</v>
      </c>
      <c r="Y4371">
        <v>0</v>
      </c>
      <c r="Z4371">
        <v>0</v>
      </c>
      <c r="AA4371">
        <v>0</v>
      </c>
      <c r="AB4371">
        <v>0.1143922690785</v>
      </c>
      <c r="AC4371">
        <v>0</v>
      </c>
      <c r="AD4371">
        <v>0</v>
      </c>
      <c r="AE4371">
        <v>11.150115416298242</v>
      </c>
    </row>
    <row r="4372" spans="1:31" x14ac:dyDescent="0.25">
      <c r="A4372">
        <v>2422182</v>
      </c>
      <c r="B4372">
        <v>1</v>
      </c>
      <c r="C4372" t="s">
        <v>80</v>
      </c>
      <c r="D4372" t="s">
        <v>83</v>
      </c>
      <c r="E4372" t="s">
        <v>132</v>
      </c>
      <c r="F4372" t="s">
        <v>12729</v>
      </c>
      <c r="G4372" t="s">
        <v>238</v>
      </c>
      <c r="H4372" t="s">
        <v>135</v>
      </c>
      <c r="I4372" t="s">
        <v>136</v>
      </c>
      <c r="J4372" t="s">
        <v>137</v>
      </c>
      <c r="K4372" t="s">
        <v>138</v>
      </c>
      <c r="L4372" t="s">
        <v>12730</v>
      </c>
      <c r="M4372" t="s">
        <v>12731</v>
      </c>
      <c r="N4372">
        <v>1.8274999999999999</v>
      </c>
      <c r="O4372">
        <v>0</v>
      </c>
      <c r="P4372">
        <v>632</v>
      </c>
      <c r="Q4372">
        <v>0</v>
      </c>
      <c r="R4372">
        <v>0</v>
      </c>
      <c r="S4372">
        <v>0</v>
      </c>
      <c r="T4372">
        <v>40</v>
      </c>
      <c r="U4372">
        <v>0</v>
      </c>
      <c r="V4372">
        <v>0</v>
      </c>
      <c r="W4372">
        <v>0</v>
      </c>
      <c r="X4372">
        <v>268.99700924925088</v>
      </c>
      <c r="Y4372">
        <v>0</v>
      </c>
      <c r="Z4372">
        <v>0</v>
      </c>
      <c r="AA4372">
        <v>0</v>
      </c>
      <c r="AB4372">
        <v>62.977405554061995</v>
      </c>
      <c r="AC4372">
        <v>0</v>
      </c>
      <c r="AD4372">
        <v>0</v>
      </c>
      <c r="AE4372">
        <v>331.97441480331287</v>
      </c>
    </row>
    <row r="4373" spans="1:31" x14ac:dyDescent="0.25">
      <c r="A4373">
        <v>2421469</v>
      </c>
      <c r="B4373">
        <v>1</v>
      </c>
      <c r="C4373" t="s">
        <v>80</v>
      </c>
      <c r="D4373" t="s">
        <v>93</v>
      </c>
      <c r="E4373" t="s">
        <v>241</v>
      </c>
      <c r="F4373" t="s">
        <v>12732</v>
      </c>
      <c r="G4373" t="s">
        <v>158</v>
      </c>
      <c r="H4373" t="s">
        <v>135</v>
      </c>
      <c r="I4373" t="s">
        <v>136</v>
      </c>
      <c r="J4373" t="s">
        <v>137</v>
      </c>
      <c r="K4373" t="s">
        <v>159</v>
      </c>
      <c r="L4373" t="s">
        <v>12733</v>
      </c>
      <c r="M4373" t="s">
        <v>12734</v>
      </c>
      <c r="N4373">
        <v>0.53111111099999997</v>
      </c>
      <c r="O4373">
        <v>0</v>
      </c>
      <c r="P4373">
        <v>4644</v>
      </c>
      <c r="Q4373">
        <v>0</v>
      </c>
      <c r="R4373">
        <v>6</v>
      </c>
      <c r="S4373">
        <v>3</v>
      </c>
      <c r="T4373">
        <v>302</v>
      </c>
      <c r="U4373">
        <v>0</v>
      </c>
      <c r="V4373">
        <v>0</v>
      </c>
      <c r="W4373">
        <v>0</v>
      </c>
      <c r="X4373">
        <v>500.27059159744709</v>
      </c>
      <c r="Y4373">
        <v>0</v>
      </c>
      <c r="Z4373">
        <v>0.75485451456842223</v>
      </c>
      <c r="AA4373">
        <v>308.52671261904004</v>
      </c>
      <c r="AB4373">
        <v>196.94978878983878</v>
      </c>
      <c r="AC4373">
        <v>0</v>
      </c>
      <c r="AD4373">
        <v>0</v>
      </c>
      <c r="AE4373">
        <v>1006.5019475208943</v>
      </c>
    </row>
    <row r="4374" spans="1:31" x14ac:dyDescent="0.25">
      <c r="A4374">
        <v>2422010</v>
      </c>
      <c r="B4374">
        <v>1</v>
      </c>
      <c r="C4374" t="s">
        <v>80</v>
      </c>
      <c r="D4374" t="s">
        <v>104</v>
      </c>
      <c r="E4374" t="s">
        <v>146</v>
      </c>
      <c r="F4374" t="s">
        <v>12735</v>
      </c>
      <c r="G4374" t="s">
        <v>148</v>
      </c>
      <c r="H4374" t="s">
        <v>149</v>
      </c>
      <c r="I4374" t="s">
        <v>136</v>
      </c>
      <c r="J4374" t="s">
        <v>137</v>
      </c>
      <c r="K4374" t="s">
        <v>138</v>
      </c>
      <c r="L4374" t="s">
        <v>12736</v>
      </c>
      <c r="M4374" t="s">
        <v>12737</v>
      </c>
      <c r="N4374">
        <v>4.5916666660000001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4.46712113295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4.46712113295</v>
      </c>
    </row>
    <row r="4375" spans="1:31" x14ac:dyDescent="0.25">
      <c r="A4375">
        <v>2422016</v>
      </c>
      <c r="B4375">
        <v>1</v>
      </c>
      <c r="C4375" t="s">
        <v>80</v>
      </c>
      <c r="D4375" t="s">
        <v>84</v>
      </c>
      <c r="E4375" t="s">
        <v>146</v>
      </c>
      <c r="F4375" t="s">
        <v>12738</v>
      </c>
      <c r="G4375" t="s">
        <v>168</v>
      </c>
      <c r="H4375" t="s">
        <v>149</v>
      </c>
      <c r="I4375" t="s">
        <v>136</v>
      </c>
      <c r="J4375" t="s">
        <v>137</v>
      </c>
      <c r="K4375" t="s">
        <v>138</v>
      </c>
      <c r="L4375" t="s">
        <v>12739</v>
      </c>
      <c r="M4375" t="s">
        <v>12740</v>
      </c>
      <c r="N4375">
        <v>0.44861111100000001</v>
      </c>
      <c r="O4375">
        <v>0</v>
      </c>
      <c r="P4375">
        <v>6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0.48114755299600009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0.48114755299600009</v>
      </c>
    </row>
    <row r="4376" spans="1:31" x14ac:dyDescent="0.25">
      <c r="A4376">
        <v>2422159</v>
      </c>
      <c r="B4376">
        <v>1</v>
      </c>
      <c r="C4376" t="s">
        <v>80</v>
      </c>
      <c r="D4376" t="s">
        <v>110</v>
      </c>
      <c r="E4376" t="s">
        <v>162</v>
      </c>
      <c r="F4376" t="s">
        <v>12741</v>
      </c>
      <c r="G4376" t="s">
        <v>593</v>
      </c>
      <c r="H4376" t="s">
        <v>149</v>
      </c>
      <c r="I4376" t="s">
        <v>136</v>
      </c>
      <c r="J4376" t="s">
        <v>137</v>
      </c>
      <c r="K4376" t="s">
        <v>138</v>
      </c>
      <c r="L4376" t="s">
        <v>12742</v>
      </c>
      <c r="M4376" t="s">
        <v>12743</v>
      </c>
      <c r="N4376">
        <v>6.4105555550000002</v>
      </c>
      <c r="O4376">
        <v>0</v>
      </c>
      <c r="P4376">
        <v>29</v>
      </c>
      <c r="Q4376">
        <v>0</v>
      </c>
      <c r="R4376">
        <v>0</v>
      </c>
      <c r="S4376">
        <v>0</v>
      </c>
      <c r="T4376">
        <v>5</v>
      </c>
      <c r="U4376">
        <v>0</v>
      </c>
      <c r="V4376">
        <v>0</v>
      </c>
      <c r="W4376">
        <v>0</v>
      </c>
      <c r="X4376">
        <v>45.826863150054983</v>
      </c>
      <c r="Y4376">
        <v>0</v>
      </c>
      <c r="Z4376">
        <v>0</v>
      </c>
      <c r="AA4376">
        <v>0</v>
      </c>
      <c r="AB4376">
        <v>14.946650784736844</v>
      </c>
      <c r="AC4376">
        <v>0</v>
      </c>
      <c r="AD4376">
        <v>0</v>
      </c>
      <c r="AE4376">
        <v>60.773513934791829</v>
      </c>
    </row>
    <row r="4377" spans="1:31" x14ac:dyDescent="0.25">
      <c r="A4377">
        <v>2421326</v>
      </c>
      <c r="B4377">
        <v>1</v>
      </c>
      <c r="C4377" t="s">
        <v>80</v>
      </c>
      <c r="D4377" t="s">
        <v>89</v>
      </c>
      <c r="E4377" t="s">
        <v>162</v>
      </c>
      <c r="F4377" t="s">
        <v>12744</v>
      </c>
      <c r="G4377" t="s">
        <v>164</v>
      </c>
      <c r="H4377" t="s">
        <v>149</v>
      </c>
      <c r="I4377" t="s">
        <v>136</v>
      </c>
      <c r="J4377" t="s">
        <v>137</v>
      </c>
      <c r="K4377" t="s">
        <v>138</v>
      </c>
      <c r="L4377" t="s">
        <v>12745</v>
      </c>
      <c r="M4377" t="s">
        <v>12746</v>
      </c>
      <c r="N4377">
        <v>1.061111111</v>
      </c>
      <c r="O4377">
        <v>0</v>
      </c>
      <c r="P4377">
        <v>13</v>
      </c>
      <c r="Q4377">
        <v>0</v>
      </c>
      <c r="R4377">
        <v>5</v>
      </c>
      <c r="S4377">
        <v>0</v>
      </c>
      <c r="T4377">
        <v>3</v>
      </c>
      <c r="U4377">
        <v>0</v>
      </c>
      <c r="V4377">
        <v>0</v>
      </c>
      <c r="W4377">
        <v>0</v>
      </c>
      <c r="X4377">
        <v>3.9173589903569326</v>
      </c>
      <c r="Y4377">
        <v>0</v>
      </c>
      <c r="Z4377">
        <v>0.85287280157759993</v>
      </c>
      <c r="AA4377">
        <v>0</v>
      </c>
      <c r="AB4377">
        <v>24.895872668471199</v>
      </c>
      <c r="AC4377">
        <v>0</v>
      </c>
      <c r="AD4377">
        <v>0</v>
      </c>
      <c r="AE4377">
        <v>29.666104460405734</v>
      </c>
    </row>
    <row r="4378" spans="1:31" x14ac:dyDescent="0.25">
      <c r="A4378">
        <v>2421349</v>
      </c>
      <c r="B4378">
        <v>1</v>
      </c>
      <c r="C4378" t="s">
        <v>80</v>
      </c>
      <c r="D4378" t="s">
        <v>85</v>
      </c>
      <c r="E4378" t="s">
        <v>132</v>
      </c>
      <c r="F4378" t="s">
        <v>12747</v>
      </c>
      <c r="G4378" t="s">
        <v>158</v>
      </c>
      <c r="H4378" t="s">
        <v>135</v>
      </c>
      <c r="I4378" t="s">
        <v>136</v>
      </c>
      <c r="J4378" t="s">
        <v>137</v>
      </c>
      <c r="K4378" t="s">
        <v>159</v>
      </c>
      <c r="L4378" t="s">
        <v>12748</v>
      </c>
      <c r="M4378" t="s">
        <v>12749</v>
      </c>
      <c r="N4378">
        <v>2.497777777</v>
      </c>
      <c r="O4378">
        <v>0</v>
      </c>
      <c r="P4378">
        <v>2295</v>
      </c>
      <c r="Q4378">
        <v>0</v>
      </c>
      <c r="R4378">
        <v>0</v>
      </c>
      <c r="S4378">
        <v>0</v>
      </c>
      <c r="T4378">
        <v>309</v>
      </c>
      <c r="U4378">
        <v>0</v>
      </c>
      <c r="V4378">
        <v>0</v>
      </c>
      <c r="W4378">
        <v>0</v>
      </c>
      <c r="X4378">
        <v>1287.5940220104455</v>
      </c>
      <c r="Y4378">
        <v>0</v>
      </c>
      <c r="Z4378">
        <v>0</v>
      </c>
      <c r="AA4378">
        <v>0</v>
      </c>
      <c r="AB4378">
        <v>862.63059882457401</v>
      </c>
      <c r="AC4378">
        <v>0</v>
      </c>
      <c r="AD4378">
        <v>0</v>
      </c>
      <c r="AE4378">
        <v>2150.2246208350198</v>
      </c>
    </row>
    <row r="4379" spans="1:31" x14ac:dyDescent="0.25">
      <c r="A4379">
        <v>2421226</v>
      </c>
      <c r="B4379">
        <v>1</v>
      </c>
      <c r="C4379" t="s">
        <v>81</v>
      </c>
      <c r="D4379" t="s">
        <v>118</v>
      </c>
      <c r="E4379" t="s">
        <v>141</v>
      </c>
      <c r="F4379" t="s">
        <v>12750</v>
      </c>
      <c r="G4379" t="s">
        <v>143</v>
      </c>
      <c r="H4379" t="s">
        <v>135</v>
      </c>
      <c r="I4379" t="s">
        <v>136</v>
      </c>
      <c r="J4379" t="s">
        <v>137</v>
      </c>
      <c r="K4379" t="s">
        <v>138</v>
      </c>
      <c r="L4379" t="s">
        <v>12751</v>
      </c>
      <c r="M4379" t="s">
        <v>12752</v>
      </c>
      <c r="N4379">
        <v>4.8155555550000004</v>
      </c>
      <c r="O4379">
        <v>1</v>
      </c>
      <c r="P4379">
        <v>171</v>
      </c>
      <c r="Q4379">
        <v>23</v>
      </c>
      <c r="R4379">
        <v>20</v>
      </c>
      <c r="S4379">
        <v>7</v>
      </c>
      <c r="T4379">
        <v>21</v>
      </c>
      <c r="U4379">
        <v>1</v>
      </c>
      <c r="V4379">
        <v>0</v>
      </c>
      <c r="W4379">
        <v>0.41243527732293339</v>
      </c>
      <c r="X4379">
        <v>131.14733339247394</v>
      </c>
      <c r="Y4379">
        <v>3.3932570497974663</v>
      </c>
      <c r="Z4379">
        <v>0</v>
      </c>
      <c r="AA4379">
        <v>363.09040606275823</v>
      </c>
      <c r="AB4379">
        <v>85.583324634560114</v>
      </c>
      <c r="AC4379">
        <v>142.293433780832</v>
      </c>
      <c r="AD4379">
        <v>0</v>
      </c>
      <c r="AE4379">
        <v>725.92019019774466</v>
      </c>
    </row>
    <row r="4380" spans="1:31" x14ac:dyDescent="0.25">
      <c r="A4380">
        <v>2421449</v>
      </c>
      <c r="B4380">
        <v>1</v>
      </c>
      <c r="C4380" t="s">
        <v>81</v>
      </c>
      <c r="D4380" t="s">
        <v>127</v>
      </c>
      <c r="E4380" t="s">
        <v>174</v>
      </c>
      <c r="F4380" t="s">
        <v>11867</v>
      </c>
      <c r="G4380" t="s">
        <v>143</v>
      </c>
      <c r="H4380" t="s">
        <v>135</v>
      </c>
      <c r="I4380" t="s">
        <v>136</v>
      </c>
      <c r="J4380" t="s">
        <v>137</v>
      </c>
      <c r="K4380" t="s">
        <v>138</v>
      </c>
      <c r="L4380" t="s">
        <v>12753</v>
      </c>
      <c r="M4380" t="s">
        <v>12754</v>
      </c>
      <c r="N4380">
        <v>4.9675000000000002</v>
      </c>
      <c r="O4380">
        <v>0</v>
      </c>
      <c r="P4380">
        <v>0</v>
      </c>
      <c r="Q4380">
        <v>0</v>
      </c>
      <c r="R4380">
        <v>0</v>
      </c>
      <c r="S4380">
        <v>1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533.78701534772495</v>
      </c>
      <c r="AB4380">
        <v>0</v>
      </c>
      <c r="AC4380">
        <v>0</v>
      </c>
      <c r="AD4380">
        <v>0</v>
      </c>
      <c r="AE4380">
        <v>533.78701534772495</v>
      </c>
    </row>
    <row r="4381" spans="1:31" x14ac:dyDescent="0.25">
      <c r="A4381">
        <v>2421555</v>
      </c>
      <c r="B4381">
        <v>1</v>
      </c>
      <c r="C4381" t="s">
        <v>81</v>
      </c>
      <c r="D4381" t="s">
        <v>128</v>
      </c>
      <c r="E4381" t="s">
        <v>141</v>
      </c>
      <c r="F4381" t="s">
        <v>12755</v>
      </c>
      <c r="G4381" t="s">
        <v>143</v>
      </c>
      <c r="H4381" t="s">
        <v>135</v>
      </c>
      <c r="I4381" t="s">
        <v>136</v>
      </c>
      <c r="J4381" t="s">
        <v>137</v>
      </c>
      <c r="K4381" t="s">
        <v>138</v>
      </c>
      <c r="L4381" t="s">
        <v>12756</v>
      </c>
      <c r="M4381" t="s">
        <v>12757</v>
      </c>
      <c r="N4381">
        <v>1.7394444440000001</v>
      </c>
      <c r="O4381">
        <v>0</v>
      </c>
      <c r="P4381">
        <v>0</v>
      </c>
      <c r="Q4381">
        <v>1</v>
      </c>
      <c r="R4381">
        <v>1</v>
      </c>
      <c r="S4381">
        <v>33</v>
      </c>
      <c r="T4381">
        <v>35</v>
      </c>
      <c r="U4381">
        <v>37</v>
      </c>
      <c r="V4381">
        <v>41</v>
      </c>
      <c r="W4381">
        <v>0</v>
      </c>
      <c r="X4381">
        <v>0</v>
      </c>
      <c r="Y4381">
        <v>0</v>
      </c>
      <c r="Z4381">
        <v>0</v>
      </c>
      <c r="AA4381">
        <v>1566.6684082211239</v>
      </c>
      <c r="AB4381">
        <v>383.93032646008163</v>
      </c>
      <c r="AC4381">
        <v>8146.1478133045475</v>
      </c>
      <c r="AD4381">
        <v>5083.1397924449921</v>
      </c>
      <c r="AE4381">
        <v>15179.886340430745</v>
      </c>
    </row>
    <row r="4382" spans="1:31" x14ac:dyDescent="0.25">
      <c r="A4382">
        <v>2421512</v>
      </c>
      <c r="B4382">
        <v>1</v>
      </c>
      <c r="C4382" t="s">
        <v>81</v>
      </c>
      <c r="D4382" t="s">
        <v>127</v>
      </c>
      <c r="E4382" t="s">
        <v>241</v>
      </c>
      <c r="F4382" t="s">
        <v>12758</v>
      </c>
      <c r="G4382" t="s">
        <v>143</v>
      </c>
      <c r="H4382" t="s">
        <v>135</v>
      </c>
      <c r="I4382" t="s">
        <v>136</v>
      </c>
      <c r="J4382" t="s">
        <v>137</v>
      </c>
      <c r="K4382" t="s">
        <v>138</v>
      </c>
      <c r="L4382" t="s">
        <v>12759</v>
      </c>
      <c r="M4382" t="s">
        <v>12760</v>
      </c>
      <c r="N4382">
        <v>0.25555555499999999</v>
      </c>
      <c r="O4382">
        <v>23</v>
      </c>
      <c r="P4382">
        <v>4790</v>
      </c>
      <c r="Q4382">
        <v>695</v>
      </c>
      <c r="R4382">
        <v>478</v>
      </c>
      <c r="S4382">
        <v>103</v>
      </c>
      <c r="T4382">
        <v>547</v>
      </c>
      <c r="U4382">
        <v>20</v>
      </c>
      <c r="V4382">
        <v>2</v>
      </c>
      <c r="W4382">
        <v>0.61414596298379986</v>
      </c>
      <c r="X4382">
        <v>214.0053513784471</v>
      </c>
      <c r="Y4382">
        <v>26.179190171828157</v>
      </c>
      <c r="Z4382">
        <v>9.5301460960780577</v>
      </c>
      <c r="AA4382">
        <v>242.64016710427668</v>
      </c>
      <c r="AB4382">
        <v>101.03367705856549</v>
      </c>
      <c r="AC4382">
        <v>545.75706478696191</v>
      </c>
      <c r="AD4382">
        <v>0.83730427156647491</v>
      </c>
      <c r="AE4382">
        <v>1140.5970468307075</v>
      </c>
    </row>
    <row r="4383" spans="1:31" x14ac:dyDescent="0.25">
      <c r="A4383">
        <v>2421412</v>
      </c>
      <c r="B4383">
        <v>1</v>
      </c>
      <c r="C4383" t="s">
        <v>80</v>
      </c>
      <c r="D4383" t="s">
        <v>94</v>
      </c>
      <c r="E4383" t="s">
        <v>132</v>
      </c>
      <c r="F4383" t="s">
        <v>12761</v>
      </c>
      <c r="G4383" t="s">
        <v>143</v>
      </c>
      <c r="H4383" t="s">
        <v>135</v>
      </c>
      <c r="I4383" t="s">
        <v>136</v>
      </c>
      <c r="J4383" t="s">
        <v>137</v>
      </c>
      <c r="K4383" t="s">
        <v>138</v>
      </c>
      <c r="L4383" t="s">
        <v>12762</v>
      </c>
      <c r="M4383" t="s">
        <v>12763</v>
      </c>
      <c r="N4383">
        <v>3.4688888879999999</v>
      </c>
      <c r="O4383">
        <v>0</v>
      </c>
      <c r="P4383">
        <v>19</v>
      </c>
      <c r="Q4383">
        <v>0</v>
      </c>
      <c r="R4383">
        <v>14</v>
      </c>
      <c r="S4383">
        <v>0</v>
      </c>
      <c r="T4383">
        <v>4</v>
      </c>
      <c r="U4383">
        <v>0</v>
      </c>
      <c r="V4383">
        <v>0</v>
      </c>
      <c r="W4383">
        <v>0</v>
      </c>
      <c r="X4383">
        <v>5.4602077154149491</v>
      </c>
      <c r="Y4383">
        <v>0</v>
      </c>
      <c r="Z4383">
        <v>9.3198348643469675</v>
      </c>
      <c r="AA4383">
        <v>0</v>
      </c>
      <c r="AB4383">
        <v>6.0617431153223889</v>
      </c>
      <c r="AC4383">
        <v>0</v>
      </c>
      <c r="AD4383">
        <v>0</v>
      </c>
      <c r="AE4383">
        <v>20.841785695084305</v>
      </c>
    </row>
    <row r="4384" spans="1:31" x14ac:dyDescent="0.25">
      <c r="A4384">
        <v>2422245</v>
      </c>
      <c r="B4384">
        <v>1</v>
      </c>
      <c r="C4384" t="s">
        <v>80</v>
      </c>
      <c r="D4384" t="s">
        <v>100</v>
      </c>
      <c r="E4384" t="s">
        <v>146</v>
      </c>
      <c r="F4384" t="s">
        <v>12764</v>
      </c>
      <c r="G4384" t="s">
        <v>148</v>
      </c>
      <c r="H4384" t="s">
        <v>149</v>
      </c>
      <c r="I4384" t="s">
        <v>136</v>
      </c>
      <c r="J4384" t="s">
        <v>137</v>
      </c>
      <c r="K4384" t="s">
        <v>138</v>
      </c>
      <c r="L4384" t="s">
        <v>12765</v>
      </c>
      <c r="M4384" t="s">
        <v>12766</v>
      </c>
      <c r="N4384">
        <v>2.8713888879999998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0.37949019966986669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0.37949019966986669</v>
      </c>
    </row>
    <row r="4385" spans="1:31" x14ac:dyDescent="0.25">
      <c r="A4385">
        <v>2421289</v>
      </c>
      <c r="B4385">
        <v>1</v>
      </c>
      <c r="C4385" t="s">
        <v>80</v>
      </c>
      <c r="D4385" t="s">
        <v>92</v>
      </c>
      <c r="E4385" t="s">
        <v>146</v>
      </c>
      <c r="F4385" t="s">
        <v>12767</v>
      </c>
      <c r="G4385" t="s">
        <v>148</v>
      </c>
      <c r="H4385" t="s">
        <v>149</v>
      </c>
      <c r="I4385" t="s">
        <v>136</v>
      </c>
      <c r="J4385" t="s">
        <v>137</v>
      </c>
      <c r="K4385" t="s">
        <v>138</v>
      </c>
      <c r="L4385" t="s">
        <v>12768</v>
      </c>
      <c r="M4385" t="s">
        <v>12769</v>
      </c>
      <c r="N4385">
        <v>0.86472222200000004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9.157157462160001E-2</v>
      </c>
      <c r="AC4385">
        <v>0</v>
      </c>
      <c r="AD4385">
        <v>0</v>
      </c>
      <c r="AE4385">
        <v>9.157157462160001E-2</v>
      </c>
    </row>
    <row r="4386" spans="1:31" x14ac:dyDescent="0.25">
      <c r="A4386">
        <v>2421836</v>
      </c>
      <c r="B4386">
        <v>1</v>
      </c>
      <c r="C4386" t="s">
        <v>80</v>
      </c>
      <c r="D4386" t="s">
        <v>92</v>
      </c>
      <c r="E4386" t="s">
        <v>146</v>
      </c>
      <c r="F4386" t="s">
        <v>12770</v>
      </c>
      <c r="G4386" t="s">
        <v>199</v>
      </c>
      <c r="H4386" t="s">
        <v>149</v>
      </c>
      <c r="I4386" t="s">
        <v>136</v>
      </c>
      <c r="J4386" t="s">
        <v>137</v>
      </c>
      <c r="K4386" t="s">
        <v>138</v>
      </c>
      <c r="L4386" t="s">
        <v>12771</v>
      </c>
      <c r="M4386" t="s">
        <v>12772</v>
      </c>
      <c r="N4386">
        <v>2.508888888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3.1444210025000002E-5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3.1444210025000002E-5</v>
      </c>
    </row>
    <row r="4387" spans="1:31" x14ac:dyDescent="0.25">
      <c r="A4387">
        <v>2422168</v>
      </c>
      <c r="B4387">
        <v>1</v>
      </c>
      <c r="C4387" t="s">
        <v>80</v>
      </c>
      <c r="D4387" t="s">
        <v>84</v>
      </c>
      <c r="E4387" t="s">
        <v>146</v>
      </c>
      <c r="F4387" t="s">
        <v>12773</v>
      </c>
      <c r="G4387" t="s">
        <v>199</v>
      </c>
      <c r="H4387" t="s">
        <v>149</v>
      </c>
      <c r="I4387" t="s">
        <v>136</v>
      </c>
      <c r="J4387" t="s">
        <v>137</v>
      </c>
      <c r="K4387" t="s">
        <v>138</v>
      </c>
      <c r="L4387" t="s">
        <v>12774</v>
      </c>
      <c r="M4387" t="s">
        <v>12775</v>
      </c>
      <c r="N4387">
        <v>1.33</v>
      </c>
      <c r="O4387">
        <v>0</v>
      </c>
      <c r="P4387">
        <v>4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0.82877792787140003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0.82877792787140003</v>
      </c>
    </row>
    <row r="4388" spans="1:31" x14ac:dyDescent="0.25">
      <c r="A4388">
        <v>2422191</v>
      </c>
      <c r="B4388">
        <v>1</v>
      </c>
      <c r="C4388" t="s">
        <v>80</v>
      </c>
      <c r="D4388" t="s">
        <v>97</v>
      </c>
      <c r="E4388" t="s">
        <v>146</v>
      </c>
      <c r="F4388" t="s">
        <v>12776</v>
      </c>
      <c r="G4388" t="s">
        <v>199</v>
      </c>
      <c r="H4388" t="s">
        <v>149</v>
      </c>
      <c r="I4388" t="s">
        <v>136</v>
      </c>
      <c r="J4388" t="s">
        <v>137</v>
      </c>
      <c r="K4388" t="s">
        <v>138</v>
      </c>
      <c r="L4388" t="s">
        <v>12777</v>
      </c>
      <c r="M4388" t="s">
        <v>12778</v>
      </c>
      <c r="N4388">
        <v>5.3605555550000004</v>
      </c>
      <c r="O4388">
        <v>0</v>
      </c>
      <c r="P4388">
        <v>2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</row>
    <row r="4389" spans="1:31" x14ac:dyDescent="0.25">
      <c r="A4389">
        <v>2421790</v>
      </c>
      <c r="B4389">
        <v>1</v>
      </c>
      <c r="C4389" t="s">
        <v>80</v>
      </c>
      <c r="D4389" t="s">
        <v>91</v>
      </c>
      <c r="E4389" t="s">
        <v>146</v>
      </c>
      <c r="F4389" t="s">
        <v>12779</v>
      </c>
      <c r="G4389" t="s">
        <v>282</v>
      </c>
      <c r="H4389" t="s">
        <v>149</v>
      </c>
      <c r="I4389" t="s">
        <v>136</v>
      </c>
      <c r="J4389" t="s">
        <v>137</v>
      </c>
      <c r="K4389" t="s">
        <v>138</v>
      </c>
      <c r="L4389" t="s">
        <v>12780</v>
      </c>
      <c r="M4389" t="s">
        <v>12781</v>
      </c>
      <c r="N4389">
        <v>1.1655555550000001</v>
      </c>
      <c r="O4389">
        <v>0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</row>
    <row r="4390" spans="1:31" x14ac:dyDescent="0.25">
      <c r="A4390">
        <v>2421149</v>
      </c>
      <c r="B4390">
        <v>1</v>
      </c>
      <c r="C4390" t="s">
        <v>81</v>
      </c>
      <c r="D4390" t="s">
        <v>128</v>
      </c>
      <c r="E4390" t="s">
        <v>162</v>
      </c>
      <c r="F4390" t="s">
        <v>12782</v>
      </c>
      <c r="G4390" t="s">
        <v>164</v>
      </c>
      <c r="H4390" t="s">
        <v>149</v>
      </c>
      <c r="I4390" t="s">
        <v>136</v>
      </c>
      <c r="J4390" t="s">
        <v>137</v>
      </c>
      <c r="K4390" t="s">
        <v>138</v>
      </c>
      <c r="L4390" t="s">
        <v>12783</v>
      </c>
      <c r="M4390" t="s">
        <v>12784</v>
      </c>
      <c r="N4390">
        <v>1.2880555549999999</v>
      </c>
      <c r="O4390">
        <v>0</v>
      </c>
      <c r="P4390">
        <v>141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30.326249716231668</v>
      </c>
      <c r="Y4390">
        <v>0</v>
      </c>
      <c r="Z4390">
        <v>0</v>
      </c>
      <c r="AA4390">
        <v>0</v>
      </c>
      <c r="AB4390">
        <v>2.6826122130710837</v>
      </c>
      <c r="AC4390">
        <v>0</v>
      </c>
      <c r="AD4390">
        <v>0</v>
      </c>
      <c r="AE4390">
        <v>33.008861929302753</v>
      </c>
    </row>
    <row r="4391" spans="1:31" x14ac:dyDescent="0.25">
      <c r="A4391">
        <v>2421813</v>
      </c>
      <c r="B4391">
        <v>1</v>
      </c>
      <c r="C4391" t="s">
        <v>80</v>
      </c>
      <c r="D4391" t="s">
        <v>87</v>
      </c>
      <c r="E4391" t="s">
        <v>146</v>
      </c>
      <c r="F4391" t="s">
        <v>12785</v>
      </c>
      <c r="G4391" t="s">
        <v>282</v>
      </c>
      <c r="H4391" t="s">
        <v>149</v>
      </c>
      <c r="I4391" t="s">
        <v>136</v>
      </c>
      <c r="J4391" t="s">
        <v>137</v>
      </c>
      <c r="K4391" t="s">
        <v>138</v>
      </c>
      <c r="L4391" t="s">
        <v>12786</v>
      </c>
      <c r="M4391" t="s">
        <v>12787</v>
      </c>
      <c r="N4391">
        <v>4.1161111110000004</v>
      </c>
      <c r="O4391">
        <v>0</v>
      </c>
      <c r="P4391">
        <v>11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11.677451309957528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11.677451309957528</v>
      </c>
    </row>
    <row r="4392" spans="1:31" x14ac:dyDescent="0.25">
      <c r="A4392">
        <v>2421498</v>
      </c>
      <c r="B4392">
        <v>1</v>
      </c>
      <c r="C4392" t="s">
        <v>80</v>
      </c>
      <c r="D4392" t="s">
        <v>82</v>
      </c>
      <c r="E4392" t="s">
        <v>146</v>
      </c>
      <c r="F4392" t="s">
        <v>12788</v>
      </c>
      <c r="G4392" t="s">
        <v>148</v>
      </c>
      <c r="H4392" t="s">
        <v>149</v>
      </c>
      <c r="I4392" t="s">
        <v>136</v>
      </c>
      <c r="J4392" t="s">
        <v>137</v>
      </c>
      <c r="K4392" t="s">
        <v>138</v>
      </c>
      <c r="L4392" t="s">
        <v>12789</v>
      </c>
      <c r="M4392" t="s">
        <v>12790</v>
      </c>
      <c r="N4392">
        <v>0.93638888799999997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0.2032187075480667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0.2032187075480667</v>
      </c>
    </row>
    <row r="4393" spans="1:31" x14ac:dyDescent="0.25">
      <c r="A4393">
        <v>2421521</v>
      </c>
      <c r="B4393">
        <v>1</v>
      </c>
      <c r="C4393" t="s">
        <v>80</v>
      </c>
      <c r="D4393" t="s">
        <v>83</v>
      </c>
      <c r="E4393" t="s">
        <v>162</v>
      </c>
      <c r="F4393" t="s">
        <v>12791</v>
      </c>
      <c r="G4393" t="s">
        <v>164</v>
      </c>
      <c r="H4393" t="s">
        <v>149</v>
      </c>
      <c r="I4393" t="s">
        <v>136</v>
      </c>
      <c r="J4393" t="s">
        <v>137</v>
      </c>
      <c r="K4393" t="s">
        <v>138</v>
      </c>
      <c r="L4393" t="s">
        <v>12792</v>
      </c>
      <c r="M4393" t="s">
        <v>12793</v>
      </c>
      <c r="N4393">
        <v>1.6486111109999999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4</v>
      </c>
      <c r="U4393">
        <v>0</v>
      </c>
      <c r="V4393">
        <v>1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5.2119290597788339</v>
      </c>
      <c r="AC4393">
        <v>0</v>
      </c>
      <c r="AD4393">
        <v>33.98788303853042</v>
      </c>
      <c r="AE4393">
        <v>39.199812098309252</v>
      </c>
    </row>
    <row r="4394" spans="1:31" x14ac:dyDescent="0.25">
      <c r="A4394">
        <v>2422185</v>
      </c>
      <c r="B4394">
        <v>1</v>
      </c>
      <c r="C4394" t="s">
        <v>81</v>
      </c>
      <c r="D4394" t="s">
        <v>123</v>
      </c>
      <c r="E4394" t="s">
        <v>146</v>
      </c>
      <c r="F4394" t="s">
        <v>12794</v>
      </c>
      <c r="G4394" t="s">
        <v>199</v>
      </c>
      <c r="H4394" t="s">
        <v>149</v>
      </c>
      <c r="I4394" t="s">
        <v>136</v>
      </c>
      <c r="J4394" t="s">
        <v>137</v>
      </c>
      <c r="K4394" t="s">
        <v>138</v>
      </c>
      <c r="L4394" t="s">
        <v>12795</v>
      </c>
      <c r="M4394" t="s">
        <v>12796</v>
      </c>
      <c r="N4394">
        <v>2.7075</v>
      </c>
      <c r="O4394">
        <v>0</v>
      </c>
      <c r="P4394">
        <v>2</v>
      </c>
      <c r="Q4394">
        <v>0</v>
      </c>
      <c r="R4394">
        <v>0</v>
      </c>
      <c r="S4394">
        <v>0</v>
      </c>
      <c r="T4394">
        <v>1</v>
      </c>
      <c r="U4394">
        <v>0</v>
      </c>
      <c r="V4394">
        <v>0</v>
      </c>
      <c r="W4394">
        <v>0</v>
      </c>
      <c r="X4394">
        <v>1.4895074960763335</v>
      </c>
      <c r="Y4394">
        <v>0</v>
      </c>
      <c r="Z4394">
        <v>0</v>
      </c>
      <c r="AA4394">
        <v>0</v>
      </c>
      <c r="AB4394">
        <v>0.221463905309675</v>
      </c>
      <c r="AC4394">
        <v>0</v>
      </c>
      <c r="AD4394">
        <v>0</v>
      </c>
      <c r="AE4394">
        <v>1.7109714013860085</v>
      </c>
    </row>
    <row r="4395" spans="1:31" x14ac:dyDescent="0.25">
      <c r="A4395">
        <v>2421644</v>
      </c>
      <c r="B4395">
        <v>1</v>
      </c>
      <c r="C4395" t="s">
        <v>80</v>
      </c>
      <c r="D4395" t="s">
        <v>101</v>
      </c>
      <c r="E4395" t="s">
        <v>162</v>
      </c>
      <c r="F4395" t="s">
        <v>10705</v>
      </c>
      <c r="G4395" t="s">
        <v>154</v>
      </c>
      <c r="H4395" t="s">
        <v>149</v>
      </c>
      <c r="I4395" t="s">
        <v>136</v>
      </c>
      <c r="J4395" t="s">
        <v>137</v>
      </c>
      <c r="K4395" t="s">
        <v>138</v>
      </c>
      <c r="L4395" t="s">
        <v>12797</v>
      </c>
      <c r="M4395" t="s">
        <v>12798</v>
      </c>
      <c r="N4395">
        <v>0.68805555500000004</v>
      </c>
      <c r="O4395">
        <v>0</v>
      </c>
      <c r="P4395">
        <v>6</v>
      </c>
      <c r="Q4395">
        <v>0</v>
      </c>
      <c r="R4395">
        <v>3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0.65748579953376662</v>
      </c>
      <c r="Y4395">
        <v>0</v>
      </c>
      <c r="Z4395">
        <v>0.11573558247358333</v>
      </c>
      <c r="AA4395">
        <v>0</v>
      </c>
      <c r="AB4395">
        <v>0</v>
      </c>
      <c r="AC4395">
        <v>0</v>
      </c>
      <c r="AD4395">
        <v>0</v>
      </c>
      <c r="AE4395">
        <v>0.77322138200734991</v>
      </c>
    </row>
    <row r="4396" spans="1:31" x14ac:dyDescent="0.25">
      <c r="A4396">
        <v>2421627</v>
      </c>
      <c r="B4396">
        <v>1</v>
      </c>
      <c r="C4396" t="s">
        <v>80</v>
      </c>
      <c r="D4396" t="s">
        <v>85</v>
      </c>
      <c r="E4396" t="s">
        <v>132</v>
      </c>
      <c r="F4396" t="s">
        <v>12799</v>
      </c>
      <c r="G4396" t="s">
        <v>158</v>
      </c>
      <c r="H4396" t="s">
        <v>135</v>
      </c>
      <c r="I4396" t="s">
        <v>136</v>
      </c>
      <c r="J4396" t="s">
        <v>137</v>
      </c>
      <c r="K4396" t="s">
        <v>159</v>
      </c>
      <c r="L4396" t="s">
        <v>12800</v>
      </c>
      <c r="M4396" t="s">
        <v>12801</v>
      </c>
      <c r="N4396">
        <v>2.1180555550000002</v>
      </c>
      <c r="O4396">
        <v>0</v>
      </c>
      <c r="P4396">
        <v>4789</v>
      </c>
      <c r="Q4396">
        <v>0</v>
      </c>
      <c r="R4396">
        <v>0</v>
      </c>
      <c r="S4396">
        <v>0</v>
      </c>
      <c r="T4396">
        <v>589</v>
      </c>
      <c r="U4396">
        <v>0</v>
      </c>
      <c r="V4396">
        <v>1</v>
      </c>
      <c r="W4396">
        <v>0</v>
      </c>
      <c r="X4396">
        <v>2116.8268855220913</v>
      </c>
      <c r="Y4396">
        <v>0</v>
      </c>
      <c r="Z4396">
        <v>0</v>
      </c>
      <c r="AA4396">
        <v>0</v>
      </c>
      <c r="AB4396">
        <v>1327.5753797052396</v>
      </c>
      <c r="AC4396">
        <v>0</v>
      </c>
      <c r="AD4396">
        <v>11.668171129603733</v>
      </c>
      <c r="AE4396">
        <v>3456.0704363569344</v>
      </c>
    </row>
    <row r="4397" spans="1:31" x14ac:dyDescent="0.25">
      <c r="A4397">
        <v>2421876</v>
      </c>
      <c r="B4397">
        <v>1</v>
      </c>
      <c r="C4397" t="s">
        <v>80</v>
      </c>
      <c r="D4397" t="s">
        <v>100</v>
      </c>
      <c r="E4397" t="s">
        <v>146</v>
      </c>
      <c r="F4397" t="s">
        <v>12802</v>
      </c>
      <c r="G4397" t="s">
        <v>148</v>
      </c>
      <c r="H4397" t="s">
        <v>149</v>
      </c>
      <c r="I4397" t="s">
        <v>136</v>
      </c>
      <c r="J4397" t="s">
        <v>137</v>
      </c>
      <c r="K4397" t="s">
        <v>138</v>
      </c>
      <c r="L4397" t="s">
        <v>12803</v>
      </c>
      <c r="M4397" t="s">
        <v>12804</v>
      </c>
      <c r="N4397">
        <v>4.9527777769999997</v>
      </c>
      <c r="O4397">
        <v>0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3.6853852254650002E-2</v>
      </c>
      <c r="AA4397">
        <v>0</v>
      </c>
      <c r="AB4397">
        <v>0</v>
      </c>
      <c r="AC4397">
        <v>0</v>
      </c>
      <c r="AD4397">
        <v>0</v>
      </c>
      <c r="AE4397">
        <v>3.6853852254650002E-2</v>
      </c>
    </row>
    <row r="4398" spans="1:31" x14ac:dyDescent="0.25">
      <c r="A4398">
        <v>2422231</v>
      </c>
      <c r="B4398">
        <v>1</v>
      </c>
      <c r="C4398" t="s">
        <v>81</v>
      </c>
      <c r="D4398" t="s">
        <v>123</v>
      </c>
      <c r="E4398" t="s">
        <v>162</v>
      </c>
      <c r="F4398" t="s">
        <v>12805</v>
      </c>
      <c r="G4398" t="s">
        <v>164</v>
      </c>
      <c r="H4398" t="s">
        <v>149</v>
      </c>
      <c r="I4398" t="s">
        <v>136</v>
      </c>
      <c r="J4398" t="s">
        <v>137</v>
      </c>
      <c r="K4398" t="s">
        <v>138</v>
      </c>
      <c r="L4398" t="s">
        <v>12806</v>
      </c>
      <c r="M4398" t="s">
        <v>12807</v>
      </c>
      <c r="N4398">
        <v>1.284166666</v>
      </c>
      <c r="O4398">
        <v>0</v>
      </c>
      <c r="P4398">
        <v>1</v>
      </c>
      <c r="Q4398">
        <v>0</v>
      </c>
      <c r="R4398">
        <v>5</v>
      </c>
      <c r="S4398">
        <v>0</v>
      </c>
      <c r="T4398">
        <v>2</v>
      </c>
      <c r="U4398">
        <v>0</v>
      </c>
      <c r="V4398">
        <v>0</v>
      </c>
      <c r="W4398">
        <v>0</v>
      </c>
      <c r="X4398">
        <v>1.1759897757775</v>
      </c>
      <c r="Y4398">
        <v>0</v>
      </c>
      <c r="Z4398">
        <v>0</v>
      </c>
      <c r="AA4398">
        <v>0</v>
      </c>
      <c r="AB4398">
        <v>2.9995073815074998E-2</v>
      </c>
      <c r="AC4398">
        <v>0</v>
      </c>
      <c r="AD4398">
        <v>0</v>
      </c>
      <c r="AE4398">
        <v>1.2059848495925749</v>
      </c>
    </row>
    <row r="4399" spans="1:31" x14ac:dyDescent="0.25">
      <c r="A4399">
        <v>2421982</v>
      </c>
      <c r="B4399">
        <v>1</v>
      </c>
      <c r="C4399" t="s">
        <v>80</v>
      </c>
      <c r="D4399" t="s">
        <v>97</v>
      </c>
      <c r="E4399" t="s">
        <v>132</v>
      </c>
      <c r="F4399" t="s">
        <v>12808</v>
      </c>
      <c r="G4399" t="s">
        <v>154</v>
      </c>
      <c r="H4399" t="s">
        <v>135</v>
      </c>
      <c r="I4399" t="s">
        <v>136</v>
      </c>
      <c r="J4399" t="s">
        <v>137</v>
      </c>
      <c r="K4399" t="s">
        <v>138</v>
      </c>
      <c r="L4399" t="s">
        <v>12809</v>
      </c>
      <c r="M4399" t="s">
        <v>12810</v>
      </c>
      <c r="N4399">
        <v>0.59694444400000002</v>
      </c>
      <c r="O4399">
        <v>0</v>
      </c>
      <c r="P4399">
        <v>70</v>
      </c>
      <c r="Q4399">
        <v>0</v>
      </c>
      <c r="R4399">
        <v>66</v>
      </c>
      <c r="S4399">
        <v>2</v>
      </c>
      <c r="T4399">
        <v>17</v>
      </c>
      <c r="U4399">
        <v>0</v>
      </c>
      <c r="V4399">
        <v>0</v>
      </c>
      <c r="W4399">
        <v>0</v>
      </c>
      <c r="X4399">
        <v>27.861208317084685</v>
      </c>
      <c r="Y4399">
        <v>0</v>
      </c>
      <c r="Z4399">
        <v>17.788164743231441</v>
      </c>
      <c r="AA4399">
        <v>24.411422409280476</v>
      </c>
      <c r="AB4399">
        <v>6.7012167852326643</v>
      </c>
      <c r="AC4399">
        <v>0</v>
      </c>
      <c r="AD4399">
        <v>0</v>
      </c>
      <c r="AE4399">
        <v>76.762012254829258</v>
      </c>
    </row>
    <row r="4400" spans="1:31" x14ac:dyDescent="0.25">
      <c r="A4400">
        <v>2422122</v>
      </c>
      <c r="B4400">
        <v>1</v>
      </c>
      <c r="C4400" t="s">
        <v>80</v>
      </c>
      <c r="D4400" t="s">
        <v>84</v>
      </c>
      <c r="E4400" t="s">
        <v>146</v>
      </c>
      <c r="F4400" t="s">
        <v>12811</v>
      </c>
      <c r="G4400" t="s">
        <v>282</v>
      </c>
      <c r="H4400" t="s">
        <v>149</v>
      </c>
      <c r="I4400" t="s">
        <v>136</v>
      </c>
      <c r="J4400" t="s">
        <v>137</v>
      </c>
      <c r="K4400" t="s">
        <v>138</v>
      </c>
      <c r="L4400" t="s">
        <v>12812</v>
      </c>
      <c r="M4400" t="s">
        <v>12813</v>
      </c>
      <c r="N4400">
        <v>3.4213888880000001</v>
      </c>
      <c r="O4400">
        <v>0</v>
      </c>
      <c r="P4400">
        <v>9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8.2570858650079355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8.2570858650079355</v>
      </c>
    </row>
    <row r="4401" spans="1:31" x14ac:dyDescent="0.25">
      <c r="A4401">
        <v>2422022</v>
      </c>
      <c r="B4401">
        <v>1</v>
      </c>
      <c r="C4401" t="s">
        <v>80</v>
      </c>
      <c r="D4401" t="s">
        <v>90</v>
      </c>
      <c r="E4401" t="s">
        <v>152</v>
      </c>
      <c r="F4401" t="s">
        <v>12814</v>
      </c>
      <c r="G4401" t="s">
        <v>593</v>
      </c>
      <c r="H4401" t="s">
        <v>149</v>
      </c>
      <c r="I4401" t="s">
        <v>136</v>
      </c>
      <c r="J4401" t="s">
        <v>137</v>
      </c>
      <c r="K4401" t="s">
        <v>138</v>
      </c>
      <c r="L4401" t="s">
        <v>12815</v>
      </c>
      <c r="M4401" t="s">
        <v>12816</v>
      </c>
      <c r="N4401">
        <v>0.64194444399999995</v>
      </c>
      <c r="O4401">
        <v>0</v>
      </c>
      <c r="P4401">
        <v>384</v>
      </c>
      <c r="Q4401">
        <v>0</v>
      </c>
      <c r="R4401">
        <v>0</v>
      </c>
      <c r="S4401">
        <v>0</v>
      </c>
      <c r="T4401">
        <v>27</v>
      </c>
      <c r="U4401">
        <v>0</v>
      </c>
      <c r="V4401">
        <v>0</v>
      </c>
      <c r="W4401">
        <v>0</v>
      </c>
      <c r="X4401">
        <v>70.314350500711072</v>
      </c>
      <c r="Y4401">
        <v>0</v>
      </c>
      <c r="Z4401">
        <v>0</v>
      </c>
      <c r="AA4401">
        <v>0</v>
      </c>
      <c r="AB4401">
        <v>5.0150883271440616</v>
      </c>
      <c r="AC4401">
        <v>0</v>
      </c>
      <c r="AD4401">
        <v>0</v>
      </c>
      <c r="AE4401">
        <v>75.329438827855128</v>
      </c>
    </row>
    <row r="4402" spans="1:31" x14ac:dyDescent="0.25">
      <c r="A4402">
        <v>2421830</v>
      </c>
      <c r="B4402">
        <v>1</v>
      </c>
      <c r="C4402" t="s">
        <v>80</v>
      </c>
      <c r="D4402" t="s">
        <v>88</v>
      </c>
      <c r="E4402" t="s">
        <v>146</v>
      </c>
      <c r="F4402" t="s">
        <v>12817</v>
      </c>
      <c r="G4402" t="s">
        <v>148</v>
      </c>
      <c r="H4402" t="s">
        <v>149</v>
      </c>
      <c r="I4402" t="s">
        <v>136</v>
      </c>
      <c r="J4402" t="s">
        <v>137</v>
      </c>
      <c r="K4402" t="s">
        <v>138</v>
      </c>
      <c r="L4402" t="s">
        <v>12818</v>
      </c>
      <c r="M4402" t="s">
        <v>12819</v>
      </c>
      <c r="N4402">
        <v>3.2761111110000001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1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</row>
    <row r="4403" spans="1:31" x14ac:dyDescent="0.25">
      <c r="A4403">
        <v>2421893</v>
      </c>
      <c r="B4403">
        <v>1</v>
      </c>
      <c r="C4403" t="s">
        <v>80</v>
      </c>
      <c r="D4403" t="s">
        <v>101</v>
      </c>
      <c r="E4403" t="s">
        <v>162</v>
      </c>
      <c r="F4403" t="s">
        <v>12820</v>
      </c>
      <c r="G4403" t="s">
        <v>154</v>
      </c>
      <c r="H4403" t="s">
        <v>149</v>
      </c>
      <c r="I4403" t="s">
        <v>136</v>
      </c>
      <c r="J4403" t="s">
        <v>137</v>
      </c>
      <c r="K4403" t="s">
        <v>138</v>
      </c>
      <c r="L4403" t="s">
        <v>12821</v>
      </c>
      <c r="M4403" t="s">
        <v>12822</v>
      </c>
      <c r="N4403">
        <v>0.84111111100000002</v>
      </c>
      <c r="O4403">
        <v>0</v>
      </c>
      <c r="P4403">
        <v>25</v>
      </c>
      <c r="Q4403">
        <v>0</v>
      </c>
      <c r="R4403">
        <v>0</v>
      </c>
      <c r="S4403">
        <v>0</v>
      </c>
      <c r="T4403">
        <v>5</v>
      </c>
      <c r="U4403">
        <v>0</v>
      </c>
      <c r="V4403">
        <v>0</v>
      </c>
      <c r="W4403">
        <v>0</v>
      </c>
      <c r="X4403">
        <v>11.748158295210901</v>
      </c>
      <c r="Y4403">
        <v>0</v>
      </c>
      <c r="Z4403">
        <v>0</v>
      </c>
      <c r="AA4403">
        <v>0</v>
      </c>
      <c r="AB4403">
        <v>2.4793550017996999</v>
      </c>
      <c r="AC4403">
        <v>0</v>
      </c>
      <c r="AD4403">
        <v>0</v>
      </c>
      <c r="AE4403">
        <v>14.227513297010601</v>
      </c>
    </row>
    <row r="4404" spans="1:31" x14ac:dyDescent="0.25">
      <c r="A4404">
        <v>2421587</v>
      </c>
      <c r="B4404">
        <v>1</v>
      </c>
      <c r="C4404" t="s">
        <v>80</v>
      </c>
      <c r="D4404" t="s">
        <v>94</v>
      </c>
      <c r="E4404" t="s">
        <v>174</v>
      </c>
      <c r="F4404" t="s">
        <v>1868</v>
      </c>
      <c r="G4404" t="s">
        <v>143</v>
      </c>
      <c r="H4404" t="s">
        <v>135</v>
      </c>
      <c r="I4404" t="s">
        <v>136</v>
      </c>
      <c r="J4404" t="s">
        <v>137</v>
      </c>
      <c r="K4404" t="s">
        <v>138</v>
      </c>
      <c r="L4404" t="s">
        <v>12823</v>
      </c>
      <c r="M4404" t="s">
        <v>12824</v>
      </c>
      <c r="N4404">
        <v>4.3574999999999999</v>
      </c>
      <c r="O4404">
        <v>0</v>
      </c>
      <c r="P4404">
        <v>137</v>
      </c>
      <c r="Q4404">
        <v>1</v>
      </c>
      <c r="R4404">
        <v>7</v>
      </c>
      <c r="S4404">
        <v>13</v>
      </c>
      <c r="T4404">
        <v>20</v>
      </c>
      <c r="U4404">
        <v>4</v>
      </c>
      <c r="V4404">
        <v>0</v>
      </c>
      <c r="W4404">
        <v>0</v>
      </c>
      <c r="X4404">
        <v>96.637646538154428</v>
      </c>
      <c r="Y4404">
        <v>1.6244192694800001</v>
      </c>
      <c r="Z4404">
        <v>7.62417454915935</v>
      </c>
      <c r="AA4404">
        <v>770.03440347082721</v>
      </c>
      <c r="AB4404">
        <v>93.636226885877235</v>
      </c>
      <c r="AC4404">
        <v>6312.8086284180799</v>
      </c>
      <c r="AD4404">
        <v>0</v>
      </c>
      <c r="AE4404">
        <v>7282.365499131578</v>
      </c>
    </row>
    <row r="4405" spans="1:31" x14ac:dyDescent="0.25">
      <c r="A4405">
        <v>2422228</v>
      </c>
      <c r="B4405">
        <v>1</v>
      </c>
      <c r="C4405" t="s">
        <v>80</v>
      </c>
      <c r="D4405" t="s">
        <v>107</v>
      </c>
      <c r="E4405" t="s">
        <v>288</v>
      </c>
      <c r="F4405" t="s">
        <v>12825</v>
      </c>
      <c r="G4405" t="s">
        <v>154</v>
      </c>
      <c r="H4405" t="s">
        <v>149</v>
      </c>
      <c r="I4405" t="s">
        <v>136</v>
      </c>
      <c r="J4405" t="s">
        <v>137</v>
      </c>
      <c r="K4405" t="s">
        <v>138</v>
      </c>
      <c r="L4405" t="s">
        <v>12826</v>
      </c>
      <c r="M4405" t="s">
        <v>12827</v>
      </c>
      <c r="N4405">
        <v>0.56777777699999998</v>
      </c>
      <c r="O4405">
        <v>0</v>
      </c>
      <c r="P4405">
        <v>46</v>
      </c>
      <c r="Q4405">
        <v>0</v>
      </c>
      <c r="R4405">
        <v>0</v>
      </c>
      <c r="S4405">
        <v>0</v>
      </c>
      <c r="T4405">
        <v>2</v>
      </c>
      <c r="U4405">
        <v>0</v>
      </c>
      <c r="V4405">
        <v>0</v>
      </c>
      <c r="W4405">
        <v>0</v>
      </c>
      <c r="X4405">
        <v>5.8586646987698687</v>
      </c>
      <c r="Y4405">
        <v>0</v>
      </c>
      <c r="Z4405">
        <v>0</v>
      </c>
      <c r="AA4405">
        <v>0</v>
      </c>
      <c r="AB4405">
        <v>0.54334390693022216</v>
      </c>
      <c r="AC4405">
        <v>0</v>
      </c>
      <c r="AD4405">
        <v>0</v>
      </c>
      <c r="AE4405">
        <v>6.4020086057000913</v>
      </c>
    </row>
    <row r="4406" spans="1:31" x14ac:dyDescent="0.25">
      <c r="A4406">
        <v>2422205</v>
      </c>
      <c r="B4406">
        <v>1</v>
      </c>
      <c r="C4406" t="s">
        <v>80</v>
      </c>
      <c r="D4406" t="s">
        <v>85</v>
      </c>
      <c r="E4406" t="s">
        <v>146</v>
      </c>
      <c r="F4406" t="s">
        <v>12828</v>
      </c>
      <c r="G4406" t="s">
        <v>148</v>
      </c>
      <c r="H4406" t="s">
        <v>149</v>
      </c>
      <c r="I4406" t="s">
        <v>136</v>
      </c>
      <c r="J4406" t="s">
        <v>137</v>
      </c>
      <c r="K4406" t="s">
        <v>138</v>
      </c>
      <c r="L4406" t="s">
        <v>12829</v>
      </c>
      <c r="M4406" t="s">
        <v>12830</v>
      </c>
      <c r="N4406">
        <v>1.6375</v>
      </c>
      <c r="O4406">
        <v>0</v>
      </c>
      <c r="P4406">
        <v>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0.86226753280349999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0.86226753280349999</v>
      </c>
    </row>
    <row r="4407" spans="1:31" x14ac:dyDescent="0.25">
      <c r="A4407">
        <v>2421421</v>
      </c>
      <c r="B4407">
        <v>1</v>
      </c>
      <c r="C4407" t="s">
        <v>81</v>
      </c>
      <c r="D4407" t="s">
        <v>118</v>
      </c>
      <c r="E4407" t="s">
        <v>132</v>
      </c>
      <c r="F4407" t="s">
        <v>10772</v>
      </c>
      <c r="G4407" t="s">
        <v>215</v>
      </c>
      <c r="H4407" t="s">
        <v>135</v>
      </c>
      <c r="I4407" t="s">
        <v>136</v>
      </c>
      <c r="J4407" t="s">
        <v>137</v>
      </c>
      <c r="K4407" t="s">
        <v>138</v>
      </c>
      <c r="L4407" t="s">
        <v>12831</v>
      </c>
      <c r="M4407" t="s">
        <v>12832</v>
      </c>
      <c r="N4407">
        <v>4.5811111110000002</v>
      </c>
      <c r="O4407">
        <v>0</v>
      </c>
      <c r="P4407">
        <v>1</v>
      </c>
      <c r="Q4407">
        <v>0</v>
      </c>
      <c r="R4407">
        <v>1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3.6872051793147005</v>
      </c>
      <c r="Y4407">
        <v>0</v>
      </c>
      <c r="Z4407">
        <v>0.11170214628481667</v>
      </c>
      <c r="AA4407">
        <v>0</v>
      </c>
      <c r="AB4407">
        <v>0</v>
      </c>
      <c r="AC4407">
        <v>0</v>
      </c>
      <c r="AD4407">
        <v>0</v>
      </c>
      <c r="AE4407">
        <v>3.7989073255995169</v>
      </c>
    </row>
    <row r="4408" spans="1:31" x14ac:dyDescent="0.25">
      <c r="A4408">
        <v>2422062</v>
      </c>
      <c r="B4408">
        <v>1</v>
      </c>
      <c r="C4408" t="s">
        <v>80</v>
      </c>
      <c r="D4408" t="s">
        <v>94</v>
      </c>
      <c r="E4408" t="s">
        <v>132</v>
      </c>
      <c r="F4408" t="s">
        <v>12833</v>
      </c>
      <c r="G4408" t="s">
        <v>5444</v>
      </c>
      <c r="H4408" t="s">
        <v>135</v>
      </c>
      <c r="I4408" t="s">
        <v>136</v>
      </c>
      <c r="J4408" t="s">
        <v>137</v>
      </c>
      <c r="K4408" t="s">
        <v>138</v>
      </c>
      <c r="L4408" t="s">
        <v>12834</v>
      </c>
      <c r="M4408" t="s">
        <v>12835</v>
      </c>
      <c r="N4408">
        <v>5.6002777769999996</v>
      </c>
      <c r="O4408">
        <v>0</v>
      </c>
      <c r="P4408">
        <v>26</v>
      </c>
      <c r="Q4408">
        <v>0</v>
      </c>
      <c r="R4408">
        <v>15</v>
      </c>
      <c r="S4408">
        <v>0</v>
      </c>
      <c r="T4408">
        <v>7</v>
      </c>
      <c r="U4408">
        <v>0</v>
      </c>
      <c r="V4408">
        <v>0</v>
      </c>
      <c r="W4408">
        <v>0</v>
      </c>
      <c r="X4408">
        <v>11.977462629578573</v>
      </c>
      <c r="Y4408">
        <v>0</v>
      </c>
      <c r="Z4408">
        <v>15.589965566331374</v>
      </c>
      <c r="AA4408">
        <v>0</v>
      </c>
      <c r="AB4408">
        <v>19.831955221439607</v>
      </c>
      <c r="AC4408">
        <v>0</v>
      </c>
      <c r="AD4408">
        <v>0</v>
      </c>
      <c r="AE4408">
        <v>47.399383417349554</v>
      </c>
    </row>
    <row r="4409" spans="1:31" x14ac:dyDescent="0.25">
      <c r="A4409">
        <v>2421601</v>
      </c>
      <c r="B4409">
        <v>1</v>
      </c>
      <c r="C4409" t="s">
        <v>80</v>
      </c>
      <c r="D4409" t="s">
        <v>97</v>
      </c>
      <c r="E4409" t="s">
        <v>146</v>
      </c>
      <c r="F4409" t="s">
        <v>12836</v>
      </c>
      <c r="G4409" t="s">
        <v>199</v>
      </c>
      <c r="H4409" t="s">
        <v>149</v>
      </c>
      <c r="I4409" t="s">
        <v>136</v>
      </c>
      <c r="J4409" t="s">
        <v>137</v>
      </c>
      <c r="K4409" t="s">
        <v>138</v>
      </c>
      <c r="L4409" t="s">
        <v>12837</v>
      </c>
      <c r="M4409" t="s">
        <v>12838</v>
      </c>
      <c r="N4409">
        <v>7.57</v>
      </c>
      <c r="O4409">
        <v>0</v>
      </c>
      <c r="P4409">
        <v>3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10.056456042526902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10.056456042526902</v>
      </c>
    </row>
    <row r="4410" spans="1:31" x14ac:dyDescent="0.25">
      <c r="A4410">
        <v>2421458</v>
      </c>
      <c r="B4410">
        <v>1</v>
      </c>
      <c r="C4410" t="s">
        <v>81</v>
      </c>
      <c r="D4410" t="s">
        <v>123</v>
      </c>
      <c r="E4410" t="s">
        <v>141</v>
      </c>
      <c r="F4410" t="s">
        <v>354</v>
      </c>
      <c r="G4410" t="s">
        <v>158</v>
      </c>
      <c r="H4410" t="s">
        <v>135</v>
      </c>
      <c r="I4410" t="s">
        <v>136</v>
      </c>
      <c r="J4410" t="s">
        <v>137</v>
      </c>
      <c r="K4410" t="s">
        <v>159</v>
      </c>
      <c r="L4410" t="s">
        <v>12839</v>
      </c>
      <c r="M4410" t="s">
        <v>12840</v>
      </c>
      <c r="N4410">
        <v>0.97027777699999995</v>
      </c>
      <c r="O4410">
        <v>2</v>
      </c>
      <c r="P4410">
        <v>210</v>
      </c>
      <c r="Q4410">
        <v>23</v>
      </c>
      <c r="R4410">
        <v>42</v>
      </c>
      <c r="S4410">
        <v>1</v>
      </c>
      <c r="T4410">
        <v>19</v>
      </c>
      <c r="U4410">
        <v>1</v>
      </c>
      <c r="V4410">
        <v>0</v>
      </c>
      <c r="W4410">
        <v>6.3196887295038264</v>
      </c>
      <c r="X4410">
        <v>45.010565971077625</v>
      </c>
      <c r="Y4410">
        <v>4.1063339060973805</v>
      </c>
      <c r="Z4410">
        <v>4.0632195060030663</v>
      </c>
      <c r="AA4410">
        <v>1.5090510461732556</v>
      </c>
      <c r="AB4410">
        <v>13.389707745790835</v>
      </c>
      <c r="AC4410">
        <v>54.174311367156612</v>
      </c>
      <c r="AD4410">
        <v>0</v>
      </c>
      <c r="AE4410">
        <v>128.57287827180261</v>
      </c>
    </row>
    <row r="4411" spans="1:31" x14ac:dyDescent="0.25">
      <c r="A4411">
        <v>2421209</v>
      </c>
      <c r="B4411">
        <v>1</v>
      </c>
      <c r="C4411" t="s">
        <v>81</v>
      </c>
      <c r="D4411" t="s">
        <v>127</v>
      </c>
      <c r="E4411" t="s">
        <v>141</v>
      </c>
      <c r="F4411" t="s">
        <v>1964</v>
      </c>
      <c r="G4411" t="s">
        <v>143</v>
      </c>
      <c r="H4411" t="s">
        <v>135</v>
      </c>
      <c r="I4411" t="s">
        <v>136</v>
      </c>
      <c r="J4411" t="s">
        <v>137</v>
      </c>
      <c r="K4411" t="s">
        <v>138</v>
      </c>
      <c r="L4411" t="s">
        <v>12841</v>
      </c>
      <c r="M4411" t="s">
        <v>12842</v>
      </c>
      <c r="N4411">
        <v>0.55027777700000002</v>
      </c>
      <c r="O4411">
        <v>9</v>
      </c>
      <c r="P4411">
        <v>3</v>
      </c>
      <c r="Q4411">
        <v>284</v>
      </c>
      <c r="R4411">
        <v>41</v>
      </c>
      <c r="S4411">
        <v>17</v>
      </c>
      <c r="T4411">
        <v>3</v>
      </c>
      <c r="U4411">
        <v>0</v>
      </c>
      <c r="V4411">
        <v>0</v>
      </c>
      <c r="W4411">
        <v>1.1993603444408252</v>
      </c>
      <c r="X4411">
        <v>0</v>
      </c>
      <c r="Y4411">
        <v>45.491877352404444</v>
      </c>
      <c r="Z4411">
        <v>3.0409768164018502</v>
      </c>
      <c r="AA4411">
        <v>22.778579023831291</v>
      </c>
      <c r="AB4411">
        <v>0.52658152747298326</v>
      </c>
      <c r="AC4411">
        <v>0</v>
      </c>
      <c r="AD4411">
        <v>0</v>
      </c>
      <c r="AE4411">
        <v>73.037375064551398</v>
      </c>
    </row>
    <row r="4412" spans="1:31" x14ac:dyDescent="0.25">
      <c r="A4412">
        <v>2421358</v>
      </c>
      <c r="B4412">
        <v>1</v>
      </c>
      <c r="C4412" t="s">
        <v>80</v>
      </c>
      <c r="D4412" t="s">
        <v>101</v>
      </c>
      <c r="E4412" t="s">
        <v>152</v>
      </c>
      <c r="F4412" t="s">
        <v>12843</v>
      </c>
      <c r="G4412" t="s">
        <v>154</v>
      </c>
      <c r="H4412" t="s">
        <v>149</v>
      </c>
      <c r="I4412" t="s">
        <v>136</v>
      </c>
      <c r="J4412" t="s">
        <v>137</v>
      </c>
      <c r="K4412" t="s">
        <v>138</v>
      </c>
      <c r="L4412" t="s">
        <v>12844</v>
      </c>
      <c r="M4412" t="s">
        <v>12845</v>
      </c>
      <c r="N4412">
        <v>1.8061111110000001</v>
      </c>
      <c r="O4412">
        <v>0</v>
      </c>
      <c r="P4412">
        <v>54</v>
      </c>
      <c r="Q4412">
        <v>0</v>
      </c>
      <c r="R4412">
        <v>0</v>
      </c>
      <c r="S4412">
        <v>0</v>
      </c>
      <c r="T4412">
        <v>2</v>
      </c>
      <c r="U4412">
        <v>0</v>
      </c>
      <c r="V4412">
        <v>0</v>
      </c>
      <c r="W4412">
        <v>0</v>
      </c>
      <c r="X4412">
        <v>18.055694477112954</v>
      </c>
      <c r="Y4412">
        <v>0</v>
      </c>
      <c r="Z4412">
        <v>0</v>
      </c>
      <c r="AA4412">
        <v>0</v>
      </c>
      <c r="AB4412">
        <v>1.6037027405452</v>
      </c>
      <c r="AC4412">
        <v>0</v>
      </c>
      <c r="AD4412">
        <v>0</v>
      </c>
      <c r="AE4412">
        <v>19.659397217658153</v>
      </c>
    </row>
    <row r="4413" spans="1:31" x14ac:dyDescent="0.25">
      <c r="A4413">
        <v>2422148</v>
      </c>
      <c r="B4413">
        <v>1</v>
      </c>
      <c r="C4413" t="s">
        <v>81</v>
      </c>
      <c r="D4413" t="s">
        <v>128</v>
      </c>
      <c r="E4413" t="s">
        <v>162</v>
      </c>
      <c r="F4413" t="s">
        <v>11375</v>
      </c>
      <c r="G4413" t="s">
        <v>164</v>
      </c>
      <c r="H4413" t="s">
        <v>149</v>
      </c>
      <c r="I4413" t="s">
        <v>136</v>
      </c>
      <c r="J4413" t="s">
        <v>137</v>
      </c>
      <c r="K4413" t="s">
        <v>138</v>
      </c>
      <c r="L4413" t="s">
        <v>12846</v>
      </c>
      <c r="M4413" t="s">
        <v>12847</v>
      </c>
      <c r="N4413">
        <v>6.2694444440000003</v>
      </c>
      <c r="O4413">
        <v>0</v>
      </c>
      <c r="P4413">
        <v>80</v>
      </c>
      <c r="Q4413">
        <v>0</v>
      </c>
      <c r="R4413">
        <v>1</v>
      </c>
      <c r="S4413">
        <v>0</v>
      </c>
      <c r="T4413">
        <v>13</v>
      </c>
      <c r="U4413">
        <v>0</v>
      </c>
      <c r="V4413">
        <v>0</v>
      </c>
      <c r="W4413">
        <v>0</v>
      </c>
      <c r="X4413">
        <v>107.61855909781666</v>
      </c>
      <c r="Y4413">
        <v>0</v>
      </c>
      <c r="Z4413">
        <v>0.37245834949894996</v>
      </c>
      <c r="AA4413">
        <v>0</v>
      </c>
      <c r="AB4413">
        <v>54.101761600574918</v>
      </c>
      <c r="AC4413">
        <v>0</v>
      </c>
      <c r="AD4413">
        <v>0</v>
      </c>
      <c r="AE4413">
        <v>162.09277904789053</v>
      </c>
    </row>
    <row r="4414" spans="1:31" x14ac:dyDescent="0.25">
      <c r="A4414">
        <v>2421607</v>
      </c>
      <c r="B4414">
        <v>1</v>
      </c>
      <c r="C4414" t="s">
        <v>80</v>
      </c>
      <c r="D4414" t="s">
        <v>88</v>
      </c>
      <c r="E4414" t="s">
        <v>162</v>
      </c>
      <c r="F4414" t="s">
        <v>8752</v>
      </c>
      <c r="G4414" t="s">
        <v>164</v>
      </c>
      <c r="H4414" t="s">
        <v>149</v>
      </c>
      <c r="I4414" t="s">
        <v>136</v>
      </c>
      <c r="J4414" t="s">
        <v>137</v>
      </c>
      <c r="K4414" t="s">
        <v>138</v>
      </c>
      <c r="L4414" t="s">
        <v>12848</v>
      </c>
      <c r="M4414" t="s">
        <v>12849</v>
      </c>
      <c r="N4414">
        <v>4.7508333330000001</v>
      </c>
      <c r="O4414">
        <v>0</v>
      </c>
      <c r="P4414">
        <v>158</v>
      </c>
      <c r="Q4414">
        <v>0</v>
      </c>
      <c r="R4414">
        <v>0</v>
      </c>
      <c r="S4414">
        <v>0</v>
      </c>
      <c r="T4414">
        <v>2</v>
      </c>
      <c r="U4414">
        <v>0</v>
      </c>
      <c r="V4414">
        <v>0</v>
      </c>
      <c r="W4414">
        <v>0</v>
      </c>
      <c r="X4414">
        <v>180.79484460053442</v>
      </c>
      <c r="Y4414">
        <v>0</v>
      </c>
      <c r="Z4414">
        <v>0</v>
      </c>
      <c r="AA4414">
        <v>0</v>
      </c>
      <c r="AB4414">
        <v>1.5855145573327503</v>
      </c>
      <c r="AC4414">
        <v>0</v>
      </c>
      <c r="AD4414">
        <v>0</v>
      </c>
      <c r="AE4414">
        <v>182.38035915786716</v>
      </c>
    </row>
    <row r="4415" spans="1:31" x14ac:dyDescent="0.25">
      <c r="A4415">
        <v>2442918</v>
      </c>
      <c r="B4415">
        <v>1</v>
      </c>
      <c r="C4415" t="s">
        <v>81</v>
      </c>
      <c r="D4415" t="s">
        <v>128</v>
      </c>
      <c r="E4415" t="s">
        <v>141</v>
      </c>
      <c r="F4415" t="s">
        <v>12850</v>
      </c>
      <c r="G4415" t="s">
        <v>143</v>
      </c>
      <c r="H4415" t="s">
        <v>135</v>
      </c>
      <c r="I4415" t="s">
        <v>136</v>
      </c>
      <c r="J4415" t="s">
        <v>137</v>
      </c>
      <c r="K4415" t="s">
        <v>138</v>
      </c>
      <c r="L4415" t="s">
        <v>12851</v>
      </c>
      <c r="M4415" t="s">
        <v>12852</v>
      </c>
      <c r="N4415">
        <v>0.86111111100000004</v>
      </c>
      <c r="O4415">
        <v>12</v>
      </c>
      <c r="P4415">
        <v>1050</v>
      </c>
      <c r="Q4415">
        <v>7</v>
      </c>
      <c r="R4415">
        <v>25</v>
      </c>
      <c r="S4415">
        <v>30</v>
      </c>
      <c r="T4415">
        <v>104</v>
      </c>
      <c r="U4415">
        <v>6</v>
      </c>
      <c r="V4415">
        <v>0</v>
      </c>
      <c r="W4415">
        <v>2.5254990305414826</v>
      </c>
      <c r="X4415">
        <v>176.04562038959781</v>
      </c>
      <c r="Y4415">
        <v>12.80998298722905</v>
      </c>
      <c r="Z4415">
        <v>4.8178366552301508</v>
      </c>
      <c r="AA4415">
        <v>127.81171132389697</v>
      </c>
      <c r="AB4415">
        <v>148.21502640271649</v>
      </c>
      <c r="AC4415">
        <v>1314.9108692517746</v>
      </c>
      <c r="AD4415">
        <v>0</v>
      </c>
      <c r="AE4415">
        <v>1787.1365460409866</v>
      </c>
    </row>
    <row r="4416" spans="1:31" x14ac:dyDescent="0.25">
      <c r="A4416">
        <v>2421169</v>
      </c>
      <c r="B4416">
        <v>1</v>
      </c>
      <c r="C4416" t="s">
        <v>80</v>
      </c>
      <c r="D4416" t="s">
        <v>99</v>
      </c>
      <c r="E4416" t="s">
        <v>174</v>
      </c>
      <c r="F4416" t="s">
        <v>12853</v>
      </c>
      <c r="G4416" t="s">
        <v>565</v>
      </c>
      <c r="H4416" t="s">
        <v>135</v>
      </c>
      <c r="I4416" t="s">
        <v>136</v>
      </c>
      <c r="J4416" t="s">
        <v>137</v>
      </c>
      <c r="K4416" t="s">
        <v>159</v>
      </c>
      <c r="L4416" t="s">
        <v>12854</v>
      </c>
      <c r="M4416" t="s">
        <v>12855</v>
      </c>
      <c r="N4416">
        <v>0.111666666</v>
      </c>
      <c r="O4416">
        <v>9</v>
      </c>
      <c r="P4416">
        <v>4726</v>
      </c>
      <c r="Q4416">
        <v>14</v>
      </c>
      <c r="R4416">
        <v>192</v>
      </c>
      <c r="S4416">
        <v>28</v>
      </c>
      <c r="T4416">
        <v>643</v>
      </c>
      <c r="U4416">
        <v>0</v>
      </c>
      <c r="V4416">
        <v>10</v>
      </c>
      <c r="W4416">
        <v>4.2428320477195003</v>
      </c>
      <c r="X4416">
        <v>85.365015309061704</v>
      </c>
      <c r="Y4416">
        <v>1.4753037303808003</v>
      </c>
      <c r="Z4416">
        <v>2.5406240484579832</v>
      </c>
      <c r="AA4416">
        <v>7.6557923642004351</v>
      </c>
      <c r="AB4416">
        <v>35.598482993416539</v>
      </c>
      <c r="AC4416">
        <v>0</v>
      </c>
      <c r="AD4416">
        <v>50.3360179288347</v>
      </c>
      <c r="AE4416">
        <v>187.21406842207168</v>
      </c>
    </row>
    <row r="4417" spans="1:31" x14ac:dyDescent="0.25">
      <c r="A4417">
        <v>2422165</v>
      </c>
      <c r="B4417">
        <v>1</v>
      </c>
      <c r="C4417" t="s">
        <v>80</v>
      </c>
      <c r="D4417" t="s">
        <v>85</v>
      </c>
      <c r="E4417" t="s">
        <v>288</v>
      </c>
      <c r="F4417" t="s">
        <v>12856</v>
      </c>
      <c r="G4417" t="s">
        <v>325</v>
      </c>
      <c r="H4417" t="s">
        <v>149</v>
      </c>
      <c r="I4417" t="s">
        <v>136</v>
      </c>
      <c r="J4417" t="s">
        <v>137</v>
      </c>
      <c r="K4417" t="s">
        <v>138</v>
      </c>
      <c r="L4417" t="s">
        <v>12857</v>
      </c>
      <c r="M4417" t="s">
        <v>12858</v>
      </c>
      <c r="N4417">
        <v>2.1475</v>
      </c>
      <c r="O4417">
        <v>0</v>
      </c>
      <c r="P4417">
        <v>120</v>
      </c>
      <c r="Q4417">
        <v>0</v>
      </c>
      <c r="R4417">
        <v>0</v>
      </c>
      <c r="S4417">
        <v>0</v>
      </c>
      <c r="T4417">
        <v>24</v>
      </c>
      <c r="U4417">
        <v>0</v>
      </c>
      <c r="V4417">
        <v>0</v>
      </c>
      <c r="W4417">
        <v>0</v>
      </c>
      <c r="X4417">
        <v>66.177791724673639</v>
      </c>
      <c r="Y4417">
        <v>0</v>
      </c>
      <c r="Z4417">
        <v>0</v>
      </c>
      <c r="AA4417">
        <v>0</v>
      </c>
      <c r="AB4417">
        <v>34.733206345090494</v>
      </c>
      <c r="AC4417">
        <v>0</v>
      </c>
      <c r="AD4417">
        <v>0</v>
      </c>
      <c r="AE4417">
        <v>100.91099806976413</v>
      </c>
    </row>
    <row r="4418" spans="1:31" x14ac:dyDescent="0.25">
      <c r="A4418">
        <v>2421833</v>
      </c>
      <c r="B4418">
        <v>1</v>
      </c>
      <c r="C4418" t="s">
        <v>80</v>
      </c>
      <c r="D4418" t="s">
        <v>101</v>
      </c>
      <c r="E4418" t="s">
        <v>146</v>
      </c>
      <c r="F4418" t="s">
        <v>12859</v>
      </c>
      <c r="G4418" t="s">
        <v>148</v>
      </c>
      <c r="H4418" t="s">
        <v>149</v>
      </c>
      <c r="I4418" t="s">
        <v>136</v>
      </c>
      <c r="J4418" t="s">
        <v>137</v>
      </c>
      <c r="K4418" t="s">
        <v>138</v>
      </c>
      <c r="L4418" t="s">
        <v>12860</v>
      </c>
      <c r="M4418" t="s">
        <v>12861</v>
      </c>
      <c r="N4418">
        <v>2.6844444439999999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1.4634759909484001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1.4634759909484001</v>
      </c>
    </row>
    <row r="4419" spans="1:31" x14ac:dyDescent="0.25">
      <c r="A4419">
        <v>2421478</v>
      </c>
      <c r="B4419">
        <v>1</v>
      </c>
      <c r="C4419" t="s">
        <v>80</v>
      </c>
      <c r="D4419" t="s">
        <v>103</v>
      </c>
      <c r="E4419" t="s">
        <v>146</v>
      </c>
      <c r="F4419" t="s">
        <v>12862</v>
      </c>
      <c r="G4419" t="s">
        <v>148</v>
      </c>
      <c r="H4419" t="s">
        <v>149</v>
      </c>
      <c r="I4419" t="s">
        <v>136</v>
      </c>
      <c r="J4419" t="s">
        <v>137</v>
      </c>
      <c r="K4419" t="s">
        <v>138</v>
      </c>
      <c r="L4419" t="s">
        <v>12863</v>
      </c>
      <c r="M4419" t="s">
        <v>12864</v>
      </c>
      <c r="N4419">
        <v>8.2352777770000003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</row>
    <row r="4420" spans="1:31" x14ac:dyDescent="0.25">
      <c r="A4420">
        <v>2422125</v>
      </c>
      <c r="B4420">
        <v>1</v>
      </c>
      <c r="C4420" t="s">
        <v>81</v>
      </c>
      <c r="D4420" t="s">
        <v>127</v>
      </c>
      <c r="E4420" t="s">
        <v>162</v>
      </c>
      <c r="F4420" t="s">
        <v>12865</v>
      </c>
      <c r="G4420" t="s">
        <v>268</v>
      </c>
      <c r="H4420" t="s">
        <v>149</v>
      </c>
      <c r="I4420" t="s">
        <v>136</v>
      </c>
      <c r="J4420" t="s">
        <v>137</v>
      </c>
      <c r="K4420" t="s">
        <v>138</v>
      </c>
      <c r="L4420" t="s">
        <v>12866</v>
      </c>
      <c r="M4420" t="s">
        <v>12867</v>
      </c>
      <c r="N4420">
        <v>2.2641666659999999</v>
      </c>
      <c r="O4420">
        <v>0</v>
      </c>
      <c r="P4420">
        <v>138</v>
      </c>
      <c r="Q4420">
        <v>0</v>
      </c>
      <c r="R4420">
        <v>1</v>
      </c>
      <c r="S4420">
        <v>0</v>
      </c>
      <c r="T4420">
        <v>6</v>
      </c>
      <c r="U4420">
        <v>0</v>
      </c>
      <c r="V4420">
        <v>0</v>
      </c>
      <c r="W4420">
        <v>0</v>
      </c>
      <c r="X4420">
        <v>79.765187856263282</v>
      </c>
      <c r="Y4420">
        <v>0</v>
      </c>
      <c r="Z4420">
        <v>8.4008768072166013</v>
      </c>
      <c r="AA4420">
        <v>0</v>
      </c>
      <c r="AB4420">
        <v>19.148939159079926</v>
      </c>
      <c r="AC4420">
        <v>0</v>
      </c>
      <c r="AD4420">
        <v>0</v>
      </c>
      <c r="AE4420">
        <v>107.31500382255982</v>
      </c>
    </row>
    <row r="4421" spans="1:31" x14ac:dyDescent="0.25">
      <c r="A4421">
        <v>2421378</v>
      </c>
      <c r="B4421">
        <v>1</v>
      </c>
      <c r="C4421" t="s">
        <v>80</v>
      </c>
      <c r="D4421" t="s">
        <v>87</v>
      </c>
      <c r="E4421" t="s">
        <v>132</v>
      </c>
      <c r="F4421" t="s">
        <v>12868</v>
      </c>
      <c r="G4421" t="s">
        <v>158</v>
      </c>
      <c r="H4421" t="s">
        <v>135</v>
      </c>
      <c r="I4421" t="s">
        <v>136</v>
      </c>
      <c r="J4421" t="s">
        <v>137</v>
      </c>
      <c r="K4421" t="s">
        <v>159</v>
      </c>
      <c r="L4421" t="s">
        <v>12869</v>
      </c>
      <c r="M4421" t="s">
        <v>12870</v>
      </c>
      <c r="N4421">
        <v>0.74083333299999998</v>
      </c>
      <c r="O4421">
        <v>0</v>
      </c>
      <c r="P4421">
        <v>84</v>
      </c>
      <c r="Q4421">
        <v>0</v>
      </c>
      <c r="R4421">
        <v>0</v>
      </c>
      <c r="S4421">
        <v>0</v>
      </c>
      <c r="T4421">
        <v>12</v>
      </c>
      <c r="U4421">
        <v>0</v>
      </c>
      <c r="V4421">
        <v>1</v>
      </c>
      <c r="W4421">
        <v>0</v>
      </c>
      <c r="X4421">
        <v>12.812627985525898</v>
      </c>
      <c r="Y4421">
        <v>0</v>
      </c>
      <c r="Z4421">
        <v>0</v>
      </c>
      <c r="AA4421">
        <v>0</v>
      </c>
      <c r="AB4421">
        <v>42.728762449026739</v>
      </c>
      <c r="AC4421">
        <v>0</v>
      </c>
      <c r="AD4421">
        <v>129.70667605662692</v>
      </c>
      <c r="AE4421">
        <v>185.24806649117954</v>
      </c>
    </row>
    <row r="4422" spans="1:31" x14ac:dyDescent="0.25">
      <c r="A4422">
        <v>2421733</v>
      </c>
      <c r="B4422">
        <v>1</v>
      </c>
      <c r="C4422" t="s">
        <v>80</v>
      </c>
      <c r="D4422" t="s">
        <v>94</v>
      </c>
      <c r="E4422" t="s">
        <v>146</v>
      </c>
      <c r="F4422" t="s">
        <v>12871</v>
      </c>
      <c r="G4422" t="s">
        <v>148</v>
      </c>
      <c r="H4422" t="s">
        <v>149</v>
      </c>
      <c r="I4422" t="s">
        <v>136</v>
      </c>
      <c r="J4422" t="s">
        <v>137</v>
      </c>
      <c r="K4422" t="s">
        <v>138</v>
      </c>
      <c r="L4422" t="s">
        <v>12872</v>
      </c>
      <c r="M4422" t="s">
        <v>12873</v>
      </c>
      <c r="N4422">
        <v>4.545555555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0.78750752895525822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0.78750752895525822</v>
      </c>
    </row>
    <row r="4423" spans="1:31" x14ac:dyDescent="0.25">
      <c r="A4423">
        <v>2421438</v>
      </c>
      <c r="B4423">
        <v>1</v>
      </c>
      <c r="C4423" t="s">
        <v>80</v>
      </c>
      <c r="D4423" t="s">
        <v>110</v>
      </c>
      <c r="E4423" t="s">
        <v>146</v>
      </c>
      <c r="F4423" t="s">
        <v>12874</v>
      </c>
      <c r="G4423" t="s">
        <v>148</v>
      </c>
      <c r="H4423" t="s">
        <v>149</v>
      </c>
      <c r="I4423" t="s">
        <v>136</v>
      </c>
      <c r="J4423" t="s">
        <v>137</v>
      </c>
      <c r="K4423" t="s">
        <v>138</v>
      </c>
      <c r="L4423" t="s">
        <v>12875</v>
      </c>
      <c r="M4423" t="s">
        <v>12876</v>
      </c>
      <c r="N4423">
        <v>2.2838888879999999</v>
      </c>
      <c r="O4423">
        <v>0</v>
      </c>
      <c r="P4423">
        <v>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0.34869990157865838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0.34869990157865838</v>
      </c>
    </row>
    <row r="4424" spans="1:31" x14ac:dyDescent="0.25">
      <c r="A4424">
        <v>2421873</v>
      </c>
      <c r="B4424">
        <v>1</v>
      </c>
      <c r="C4424" t="s">
        <v>80</v>
      </c>
      <c r="D4424" t="s">
        <v>97</v>
      </c>
      <c r="E4424" t="s">
        <v>174</v>
      </c>
      <c r="F4424" t="s">
        <v>12877</v>
      </c>
      <c r="G4424" t="s">
        <v>158</v>
      </c>
      <c r="H4424" t="s">
        <v>135</v>
      </c>
      <c r="I4424" t="s">
        <v>136</v>
      </c>
      <c r="J4424" t="s">
        <v>137</v>
      </c>
      <c r="K4424" t="s">
        <v>159</v>
      </c>
      <c r="L4424" t="s">
        <v>12878</v>
      </c>
      <c r="M4424" t="s">
        <v>12879</v>
      </c>
      <c r="N4424">
        <v>1.9030555549999999</v>
      </c>
      <c r="O4424">
        <v>8</v>
      </c>
      <c r="P4424">
        <v>927</v>
      </c>
      <c r="Q4424">
        <v>14</v>
      </c>
      <c r="R4424">
        <v>422</v>
      </c>
      <c r="S4424">
        <v>18</v>
      </c>
      <c r="T4424">
        <v>245</v>
      </c>
      <c r="U4424">
        <v>3</v>
      </c>
      <c r="V4424">
        <v>1</v>
      </c>
      <c r="W4424">
        <v>94.582885294064226</v>
      </c>
      <c r="X4424">
        <v>766.13242751420603</v>
      </c>
      <c r="Y4424">
        <v>77.638145650295584</v>
      </c>
      <c r="Z4424">
        <v>435.12367227273978</v>
      </c>
      <c r="AA4424">
        <v>269.88931536980817</v>
      </c>
      <c r="AB4424">
        <v>516.43066361543822</v>
      </c>
      <c r="AC4424">
        <v>208.63270195522966</v>
      </c>
      <c r="AD4424">
        <v>9.466051447907601</v>
      </c>
      <c r="AE4424">
        <v>2377.8958631196888</v>
      </c>
    </row>
    <row r="4425" spans="1:31" x14ac:dyDescent="0.25">
      <c r="A4425">
        <v>2421584</v>
      </c>
      <c r="B4425">
        <v>1</v>
      </c>
      <c r="C4425" t="s">
        <v>80</v>
      </c>
      <c r="D4425" t="s">
        <v>107</v>
      </c>
      <c r="E4425" t="s">
        <v>174</v>
      </c>
      <c r="F4425" t="s">
        <v>12880</v>
      </c>
      <c r="G4425" t="s">
        <v>158</v>
      </c>
      <c r="H4425" t="s">
        <v>135</v>
      </c>
      <c r="I4425" t="s">
        <v>136</v>
      </c>
      <c r="J4425" t="s">
        <v>137</v>
      </c>
      <c r="K4425" t="s">
        <v>159</v>
      </c>
      <c r="L4425" t="s">
        <v>12881</v>
      </c>
      <c r="M4425" t="s">
        <v>12882</v>
      </c>
      <c r="N4425">
        <v>3.525833333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14000.254824617878</v>
      </c>
      <c r="AD4425">
        <v>0</v>
      </c>
      <c r="AE4425">
        <v>14000.254824617878</v>
      </c>
    </row>
    <row r="4426" spans="1:31" x14ac:dyDescent="0.25">
      <c r="A4426">
        <v>2422059</v>
      </c>
      <c r="B4426">
        <v>1</v>
      </c>
      <c r="C4426" t="s">
        <v>81</v>
      </c>
      <c r="D4426" t="s">
        <v>123</v>
      </c>
      <c r="E4426" t="s">
        <v>146</v>
      </c>
      <c r="F4426" t="s">
        <v>12883</v>
      </c>
      <c r="G4426" t="s">
        <v>148</v>
      </c>
      <c r="H4426" t="s">
        <v>149</v>
      </c>
      <c r="I4426" t="s">
        <v>136</v>
      </c>
      <c r="J4426" t="s">
        <v>137</v>
      </c>
      <c r="K4426" t="s">
        <v>138</v>
      </c>
      <c r="L4426" t="s">
        <v>12884</v>
      </c>
      <c r="M4426" t="s">
        <v>12885</v>
      </c>
      <c r="N4426">
        <v>1.986388888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0.26161172232533336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0.26161172232533336</v>
      </c>
    </row>
    <row r="4427" spans="1:31" x14ac:dyDescent="0.25">
      <c r="A4427">
        <v>2421441</v>
      </c>
      <c r="B4427">
        <v>1</v>
      </c>
      <c r="C4427" t="s">
        <v>81</v>
      </c>
      <c r="D4427" t="s">
        <v>123</v>
      </c>
      <c r="E4427" t="s">
        <v>141</v>
      </c>
      <c r="F4427" t="s">
        <v>12886</v>
      </c>
      <c r="G4427" t="s">
        <v>143</v>
      </c>
      <c r="H4427" t="s">
        <v>135</v>
      </c>
      <c r="I4427" t="s">
        <v>136</v>
      </c>
      <c r="J4427" t="s">
        <v>137</v>
      </c>
      <c r="K4427" t="s">
        <v>138</v>
      </c>
      <c r="L4427" t="s">
        <v>12887</v>
      </c>
      <c r="M4427" t="s">
        <v>12888</v>
      </c>
      <c r="N4427">
        <v>0.91111111099999997</v>
      </c>
      <c r="O4427">
        <v>1</v>
      </c>
      <c r="P4427">
        <v>367</v>
      </c>
      <c r="Q4427">
        <v>141</v>
      </c>
      <c r="R4427">
        <v>54</v>
      </c>
      <c r="S4427">
        <v>14</v>
      </c>
      <c r="T4427">
        <v>32</v>
      </c>
      <c r="U4427">
        <v>0</v>
      </c>
      <c r="V4427">
        <v>0</v>
      </c>
      <c r="W4427">
        <v>0.19899606226866667</v>
      </c>
      <c r="X4427">
        <v>42.418042120145856</v>
      </c>
      <c r="Y4427">
        <v>65.954851470039856</v>
      </c>
      <c r="Z4427">
        <v>1.1813102077614446</v>
      </c>
      <c r="AA4427">
        <v>5.4903938573259996</v>
      </c>
      <c r="AB4427">
        <v>11.299762348212715</v>
      </c>
      <c r="AC4427">
        <v>0</v>
      </c>
      <c r="AD4427">
        <v>0</v>
      </c>
      <c r="AE4427">
        <v>126.54335606575454</v>
      </c>
    </row>
    <row r="4428" spans="1:31" x14ac:dyDescent="0.25">
      <c r="A4428">
        <v>2421896</v>
      </c>
      <c r="B4428">
        <v>1</v>
      </c>
      <c r="C4428" t="s">
        <v>80</v>
      </c>
      <c r="D4428" t="s">
        <v>94</v>
      </c>
      <c r="E4428" t="s">
        <v>146</v>
      </c>
      <c r="F4428" t="s">
        <v>12889</v>
      </c>
      <c r="G4428" t="s">
        <v>148</v>
      </c>
      <c r="H4428" t="s">
        <v>149</v>
      </c>
      <c r="I4428" t="s">
        <v>136</v>
      </c>
      <c r="J4428" t="s">
        <v>137</v>
      </c>
      <c r="K4428" t="s">
        <v>138</v>
      </c>
      <c r="L4428" t="s">
        <v>12890</v>
      </c>
      <c r="M4428" t="s">
        <v>12891</v>
      </c>
      <c r="N4428">
        <v>4.2833333329999999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0.23337253161495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0.23337253161495</v>
      </c>
    </row>
    <row r="4429" spans="1:31" x14ac:dyDescent="0.25">
      <c r="A4429">
        <v>2421541</v>
      </c>
      <c r="B4429">
        <v>1</v>
      </c>
      <c r="C4429" t="s">
        <v>80</v>
      </c>
      <c r="D4429" t="s">
        <v>93</v>
      </c>
      <c r="E4429" t="s">
        <v>288</v>
      </c>
      <c r="F4429" t="s">
        <v>12289</v>
      </c>
      <c r="G4429" t="s">
        <v>593</v>
      </c>
      <c r="H4429" t="s">
        <v>149</v>
      </c>
      <c r="I4429" t="s">
        <v>136</v>
      </c>
      <c r="J4429" t="s">
        <v>137</v>
      </c>
      <c r="K4429" t="s">
        <v>138</v>
      </c>
      <c r="L4429" t="s">
        <v>12892</v>
      </c>
      <c r="M4429" t="s">
        <v>12893</v>
      </c>
      <c r="N4429">
        <v>0.35944444399999997</v>
      </c>
      <c r="O4429">
        <v>0</v>
      </c>
      <c r="P4429">
        <v>75</v>
      </c>
      <c r="Q4429">
        <v>0</v>
      </c>
      <c r="R4429">
        <v>0</v>
      </c>
      <c r="S4429">
        <v>0</v>
      </c>
      <c r="T4429">
        <v>4</v>
      </c>
      <c r="U4429">
        <v>0</v>
      </c>
      <c r="V4429">
        <v>0</v>
      </c>
      <c r="W4429">
        <v>0</v>
      </c>
      <c r="X4429">
        <v>4.7068612430671992</v>
      </c>
      <c r="Y4429">
        <v>0</v>
      </c>
      <c r="Z4429">
        <v>0</v>
      </c>
      <c r="AA4429">
        <v>0</v>
      </c>
      <c r="AB4429">
        <v>0.63751080761921119</v>
      </c>
      <c r="AC4429">
        <v>0</v>
      </c>
      <c r="AD4429">
        <v>0</v>
      </c>
      <c r="AE4429">
        <v>5.3443720506864105</v>
      </c>
    </row>
    <row r="4430" spans="1:31" x14ac:dyDescent="0.25">
      <c r="A4430">
        <v>2421249</v>
      </c>
      <c r="B4430">
        <v>1</v>
      </c>
      <c r="C4430" t="s">
        <v>80</v>
      </c>
      <c r="D4430" t="s">
        <v>95</v>
      </c>
      <c r="E4430" t="s">
        <v>146</v>
      </c>
      <c r="F4430" t="s">
        <v>12894</v>
      </c>
      <c r="G4430" t="s">
        <v>148</v>
      </c>
      <c r="H4430" t="s">
        <v>149</v>
      </c>
      <c r="I4430" t="s">
        <v>136</v>
      </c>
      <c r="J4430" t="s">
        <v>137</v>
      </c>
      <c r="K4430" t="s">
        <v>138</v>
      </c>
      <c r="L4430" t="s">
        <v>12895</v>
      </c>
      <c r="M4430" t="s">
        <v>12896</v>
      </c>
      <c r="N4430">
        <v>5.1369444440000001</v>
      </c>
      <c r="O4430">
        <v>0</v>
      </c>
      <c r="P4430">
        <v>1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1.2002812682346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1.2002812682346</v>
      </c>
    </row>
    <row r="4431" spans="1:31" x14ac:dyDescent="0.25">
      <c r="A4431">
        <v>2421916</v>
      </c>
      <c r="B4431">
        <v>1</v>
      </c>
      <c r="C4431" t="s">
        <v>81</v>
      </c>
      <c r="D4431" t="s">
        <v>128</v>
      </c>
      <c r="E4431" t="s">
        <v>146</v>
      </c>
      <c r="F4431" t="s">
        <v>12897</v>
      </c>
      <c r="G4431" t="s">
        <v>154</v>
      </c>
      <c r="H4431" t="s">
        <v>149</v>
      </c>
      <c r="I4431" t="s">
        <v>136</v>
      </c>
      <c r="J4431" t="s">
        <v>137</v>
      </c>
      <c r="K4431" t="s">
        <v>138</v>
      </c>
      <c r="L4431" t="s">
        <v>12898</v>
      </c>
      <c r="M4431" t="s">
        <v>12899</v>
      </c>
      <c r="N4431">
        <v>0.30249999999999999</v>
      </c>
      <c r="O4431">
        <v>0</v>
      </c>
      <c r="P4431">
        <v>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0.17809269180615001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0.17809269180615001</v>
      </c>
    </row>
    <row r="4432" spans="1:31" x14ac:dyDescent="0.25">
      <c r="A4432">
        <v>2421461</v>
      </c>
      <c r="B4432">
        <v>1</v>
      </c>
      <c r="C4432" t="s">
        <v>80</v>
      </c>
      <c r="D4432" t="s">
        <v>108</v>
      </c>
      <c r="E4432" t="s">
        <v>152</v>
      </c>
      <c r="F4432" t="s">
        <v>12900</v>
      </c>
      <c r="G4432" t="s">
        <v>176</v>
      </c>
      <c r="H4432" t="s">
        <v>149</v>
      </c>
      <c r="I4432" t="s">
        <v>136</v>
      </c>
      <c r="J4432" t="s">
        <v>137</v>
      </c>
      <c r="K4432" t="s">
        <v>159</v>
      </c>
      <c r="L4432" t="s">
        <v>12901</v>
      </c>
      <c r="M4432" t="s">
        <v>12902</v>
      </c>
      <c r="N4432">
        <v>7.6574999999999998</v>
      </c>
      <c r="O4432">
        <v>0</v>
      </c>
      <c r="P4432">
        <v>33</v>
      </c>
      <c r="Q4432">
        <v>0</v>
      </c>
      <c r="R4432">
        <v>15</v>
      </c>
      <c r="S4432">
        <v>0</v>
      </c>
      <c r="T4432">
        <v>3</v>
      </c>
      <c r="U4432">
        <v>0</v>
      </c>
      <c r="V4432">
        <v>0</v>
      </c>
      <c r="W4432">
        <v>0</v>
      </c>
      <c r="X4432">
        <v>37.414668290647263</v>
      </c>
      <c r="Y4432">
        <v>0</v>
      </c>
      <c r="Z4432">
        <v>2.9082732290917246</v>
      </c>
      <c r="AA4432">
        <v>0</v>
      </c>
      <c r="AB4432">
        <v>12.408090977308502</v>
      </c>
      <c r="AC4432">
        <v>0</v>
      </c>
      <c r="AD4432">
        <v>0</v>
      </c>
      <c r="AE4432">
        <v>52.731032497047494</v>
      </c>
    </row>
    <row r="4433" spans="1:31" x14ac:dyDescent="0.25">
      <c r="A4433">
        <v>2421212</v>
      </c>
      <c r="B4433">
        <v>1</v>
      </c>
      <c r="C4433" t="s">
        <v>80</v>
      </c>
      <c r="D4433" t="s">
        <v>90</v>
      </c>
      <c r="E4433" t="s">
        <v>162</v>
      </c>
      <c r="F4433" t="s">
        <v>12903</v>
      </c>
      <c r="G4433" t="s">
        <v>164</v>
      </c>
      <c r="H4433" t="s">
        <v>149</v>
      </c>
      <c r="I4433" t="s">
        <v>136</v>
      </c>
      <c r="J4433" t="s">
        <v>137</v>
      </c>
      <c r="K4433" t="s">
        <v>138</v>
      </c>
      <c r="L4433" t="s">
        <v>12904</v>
      </c>
      <c r="M4433" t="s">
        <v>12905</v>
      </c>
      <c r="N4433">
        <v>1.390833333</v>
      </c>
      <c r="O4433">
        <v>0</v>
      </c>
      <c r="P4433">
        <v>170</v>
      </c>
      <c r="Q4433">
        <v>0</v>
      </c>
      <c r="R4433">
        <v>0</v>
      </c>
      <c r="S4433">
        <v>0</v>
      </c>
      <c r="T4433">
        <v>30</v>
      </c>
      <c r="U4433">
        <v>0</v>
      </c>
      <c r="V4433">
        <v>0</v>
      </c>
      <c r="W4433">
        <v>0</v>
      </c>
      <c r="X4433">
        <v>50.553027284796073</v>
      </c>
      <c r="Y4433">
        <v>0</v>
      </c>
      <c r="Z4433">
        <v>0</v>
      </c>
      <c r="AA4433">
        <v>0</v>
      </c>
      <c r="AB4433">
        <v>14.624050478187865</v>
      </c>
      <c r="AC4433">
        <v>0</v>
      </c>
      <c r="AD4433">
        <v>0</v>
      </c>
      <c r="AE4433">
        <v>65.177077762983942</v>
      </c>
    </row>
    <row r="4434" spans="1:31" x14ac:dyDescent="0.25">
      <c r="A4434">
        <v>2421959</v>
      </c>
      <c r="B4434">
        <v>1</v>
      </c>
      <c r="C4434" t="s">
        <v>81</v>
      </c>
      <c r="D4434" t="s">
        <v>118</v>
      </c>
      <c r="E4434" t="s">
        <v>162</v>
      </c>
      <c r="F4434" t="s">
        <v>12906</v>
      </c>
      <c r="G4434" t="s">
        <v>164</v>
      </c>
      <c r="H4434" t="s">
        <v>149</v>
      </c>
      <c r="I4434" t="s">
        <v>136</v>
      </c>
      <c r="J4434" t="s">
        <v>137</v>
      </c>
      <c r="K4434" t="s">
        <v>138</v>
      </c>
      <c r="L4434" t="s">
        <v>12907</v>
      </c>
      <c r="M4434" t="s">
        <v>12908</v>
      </c>
      <c r="N4434">
        <v>2.3199999999999998</v>
      </c>
      <c r="O4434">
        <v>0</v>
      </c>
      <c r="P4434">
        <v>29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16.021415406355057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16.021415406355057</v>
      </c>
    </row>
    <row r="4435" spans="1:31" x14ac:dyDescent="0.25">
      <c r="A4435">
        <v>2421604</v>
      </c>
      <c r="B4435">
        <v>1</v>
      </c>
      <c r="C4435" t="s">
        <v>80</v>
      </c>
      <c r="D4435" t="s">
        <v>103</v>
      </c>
      <c r="E4435" t="s">
        <v>146</v>
      </c>
      <c r="F4435" t="s">
        <v>11351</v>
      </c>
      <c r="G4435" t="s">
        <v>199</v>
      </c>
      <c r="H4435" t="s">
        <v>149</v>
      </c>
      <c r="I4435" t="s">
        <v>136</v>
      </c>
      <c r="J4435" t="s">
        <v>137</v>
      </c>
      <c r="K4435" t="s">
        <v>138</v>
      </c>
      <c r="L4435" t="s">
        <v>12909</v>
      </c>
      <c r="M4435" t="s">
        <v>12910</v>
      </c>
      <c r="N4435">
        <v>0.61833333300000004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0.23479716522865005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0.23479716522865005</v>
      </c>
    </row>
    <row r="4436" spans="1:31" x14ac:dyDescent="0.25">
      <c r="A4436">
        <v>2421355</v>
      </c>
      <c r="B4436">
        <v>1</v>
      </c>
      <c r="C4436" t="s">
        <v>80</v>
      </c>
      <c r="D4436" t="s">
        <v>90</v>
      </c>
      <c r="E4436" t="s">
        <v>162</v>
      </c>
      <c r="F4436" t="s">
        <v>12911</v>
      </c>
      <c r="G4436" t="s">
        <v>164</v>
      </c>
      <c r="H4436" t="s">
        <v>149</v>
      </c>
      <c r="I4436" t="s">
        <v>136</v>
      </c>
      <c r="J4436" t="s">
        <v>137</v>
      </c>
      <c r="K4436" t="s">
        <v>138</v>
      </c>
      <c r="L4436" t="s">
        <v>12912</v>
      </c>
      <c r="M4436" t="s">
        <v>12913</v>
      </c>
      <c r="N4436">
        <v>2.7141666660000001</v>
      </c>
      <c r="O4436">
        <v>0</v>
      </c>
      <c r="P4436">
        <v>3</v>
      </c>
      <c r="Q4436">
        <v>0</v>
      </c>
      <c r="R4436">
        <v>0</v>
      </c>
      <c r="S4436">
        <v>0</v>
      </c>
      <c r="T4436">
        <v>87</v>
      </c>
      <c r="U4436">
        <v>0</v>
      </c>
      <c r="V4436">
        <v>0</v>
      </c>
      <c r="W4436">
        <v>0</v>
      </c>
      <c r="X4436">
        <v>5.4449920394099995E-2</v>
      </c>
      <c r="Y4436">
        <v>0</v>
      </c>
      <c r="Z4436">
        <v>0</v>
      </c>
      <c r="AA4436">
        <v>0</v>
      </c>
      <c r="AB4436">
        <v>369.73048208902048</v>
      </c>
      <c r="AC4436">
        <v>0</v>
      </c>
      <c r="AD4436">
        <v>0</v>
      </c>
      <c r="AE4436">
        <v>369.7849320094146</v>
      </c>
    </row>
    <row r="4437" spans="1:31" x14ac:dyDescent="0.25">
      <c r="A4437">
        <v>2422145</v>
      </c>
      <c r="B4437">
        <v>1</v>
      </c>
      <c r="C4437" t="s">
        <v>80</v>
      </c>
      <c r="D4437" t="s">
        <v>99</v>
      </c>
      <c r="E4437" t="s">
        <v>146</v>
      </c>
      <c r="F4437" t="s">
        <v>12914</v>
      </c>
      <c r="G4437" t="s">
        <v>199</v>
      </c>
      <c r="H4437" t="s">
        <v>149</v>
      </c>
      <c r="I4437" t="s">
        <v>136</v>
      </c>
      <c r="J4437" t="s">
        <v>137</v>
      </c>
      <c r="K4437" t="s">
        <v>138</v>
      </c>
      <c r="L4437" t="s">
        <v>12915</v>
      </c>
      <c r="M4437" t="s">
        <v>12916</v>
      </c>
      <c r="N4437">
        <v>5.5691666660000001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0.77829941726869167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0.77829941726869167</v>
      </c>
    </row>
    <row r="4438" spans="1:31" x14ac:dyDescent="0.25">
      <c r="A4438">
        <v>2421753</v>
      </c>
      <c r="B4438">
        <v>1</v>
      </c>
      <c r="C4438" t="s">
        <v>80</v>
      </c>
      <c r="D4438" t="s">
        <v>109</v>
      </c>
      <c r="E4438" t="s">
        <v>174</v>
      </c>
      <c r="F4438" t="s">
        <v>12917</v>
      </c>
      <c r="G4438" t="s">
        <v>143</v>
      </c>
      <c r="H4438" t="s">
        <v>135</v>
      </c>
      <c r="I4438" t="s">
        <v>136</v>
      </c>
      <c r="J4438" t="s">
        <v>137</v>
      </c>
      <c r="K4438" t="s">
        <v>138</v>
      </c>
      <c r="L4438" t="s">
        <v>12918</v>
      </c>
      <c r="M4438" t="s">
        <v>12919</v>
      </c>
      <c r="N4438">
        <v>0.59555555500000001</v>
      </c>
      <c r="O4438">
        <v>0</v>
      </c>
      <c r="P4438">
        <v>138</v>
      </c>
      <c r="Q4438">
        <v>0</v>
      </c>
      <c r="R4438">
        <v>57</v>
      </c>
      <c r="S4438">
        <v>4</v>
      </c>
      <c r="T4438">
        <v>66</v>
      </c>
      <c r="U4438">
        <v>2</v>
      </c>
      <c r="V4438">
        <v>0</v>
      </c>
      <c r="W4438">
        <v>0</v>
      </c>
      <c r="X4438">
        <v>18.478939508974936</v>
      </c>
      <c r="Y4438">
        <v>0</v>
      </c>
      <c r="Z4438">
        <v>15.347508441172621</v>
      </c>
      <c r="AA4438">
        <v>85.088729607776969</v>
      </c>
      <c r="AB4438">
        <v>15.786521200353873</v>
      </c>
      <c r="AC4438">
        <v>93.927310319429324</v>
      </c>
      <c r="AD4438">
        <v>0</v>
      </c>
      <c r="AE4438">
        <v>228.62900907770771</v>
      </c>
    </row>
    <row r="4439" spans="1:31" x14ac:dyDescent="0.25">
      <c r="A4439">
        <v>2422002</v>
      </c>
      <c r="B4439">
        <v>1</v>
      </c>
      <c r="C4439" t="s">
        <v>80</v>
      </c>
      <c r="D4439" t="s">
        <v>87</v>
      </c>
      <c r="E4439" t="s">
        <v>288</v>
      </c>
      <c r="F4439" t="s">
        <v>12920</v>
      </c>
      <c r="G4439" t="s">
        <v>154</v>
      </c>
      <c r="H4439" t="s">
        <v>149</v>
      </c>
      <c r="I4439" t="s">
        <v>136</v>
      </c>
      <c r="J4439" t="s">
        <v>137</v>
      </c>
      <c r="K4439" t="s">
        <v>138</v>
      </c>
      <c r="L4439" t="s">
        <v>12921</v>
      </c>
      <c r="M4439" t="s">
        <v>12470</v>
      </c>
      <c r="N4439">
        <v>1.057222222</v>
      </c>
      <c r="O4439">
        <v>0</v>
      </c>
      <c r="P4439">
        <v>62</v>
      </c>
      <c r="Q4439">
        <v>0</v>
      </c>
      <c r="R4439">
        <v>0</v>
      </c>
      <c r="S4439">
        <v>0</v>
      </c>
      <c r="T4439">
        <v>3</v>
      </c>
      <c r="U4439">
        <v>0</v>
      </c>
      <c r="V4439">
        <v>0</v>
      </c>
      <c r="W4439">
        <v>0</v>
      </c>
      <c r="X4439">
        <v>21.805326127853629</v>
      </c>
      <c r="Y4439">
        <v>0</v>
      </c>
      <c r="Z4439">
        <v>0</v>
      </c>
      <c r="AA4439">
        <v>0</v>
      </c>
      <c r="AB4439">
        <v>1.4429102974727999</v>
      </c>
      <c r="AC4439">
        <v>0</v>
      </c>
      <c r="AD4439">
        <v>0</v>
      </c>
      <c r="AE4439">
        <v>23.248236425326429</v>
      </c>
    </row>
    <row r="4440" spans="1:31" x14ac:dyDescent="0.25">
      <c r="A4440">
        <v>2421853</v>
      </c>
      <c r="B4440">
        <v>1</v>
      </c>
      <c r="C4440" t="s">
        <v>80</v>
      </c>
      <c r="D4440" t="s">
        <v>91</v>
      </c>
      <c r="E4440" t="s">
        <v>146</v>
      </c>
      <c r="F4440" t="s">
        <v>12922</v>
      </c>
      <c r="G4440" t="s">
        <v>199</v>
      </c>
      <c r="H4440" t="s">
        <v>149</v>
      </c>
      <c r="I4440" t="s">
        <v>136</v>
      </c>
      <c r="J4440" t="s">
        <v>137</v>
      </c>
      <c r="K4440" t="s">
        <v>138</v>
      </c>
      <c r="L4440" t="s">
        <v>12923</v>
      </c>
      <c r="M4440" t="s">
        <v>12924</v>
      </c>
      <c r="N4440">
        <v>0.841388888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0.2463486128216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0.2463486128216</v>
      </c>
    </row>
    <row r="4441" spans="1:31" x14ac:dyDescent="0.25">
      <c r="A4441">
        <v>2421882</v>
      </c>
      <c r="B4441">
        <v>1</v>
      </c>
      <c r="C4441" t="s">
        <v>81</v>
      </c>
      <c r="D4441" t="s">
        <v>128</v>
      </c>
      <c r="E4441" t="s">
        <v>132</v>
      </c>
      <c r="F4441" t="s">
        <v>12925</v>
      </c>
      <c r="G4441" t="s">
        <v>143</v>
      </c>
      <c r="H4441" t="s">
        <v>135</v>
      </c>
      <c r="I4441" t="s">
        <v>136</v>
      </c>
      <c r="J4441" t="s">
        <v>137</v>
      </c>
      <c r="K4441" t="s">
        <v>138</v>
      </c>
      <c r="L4441" t="s">
        <v>12926</v>
      </c>
      <c r="M4441" t="s">
        <v>12927</v>
      </c>
      <c r="N4441">
        <v>2.6438888880000002</v>
      </c>
      <c r="O4441">
        <v>1</v>
      </c>
      <c r="P4441">
        <v>557</v>
      </c>
      <c r="Q4441">
        <v>3</v>
      </c>
      <c r="R4441">
        <v>28</v>
      </c>
      <c r="S4441">
        <v>2</v>
      </c>
      <c r="T4441">
        <v>64</v>
      </c>
      <c r="U4441">
        <v>0</v>
      </c>
      <c r="V4441">
        <v>0</v>
      </c>
      <c r="W4441">
        <v>0.57290127252153333</v>
      </c>
      <c r="X4441">
        <v>246.92702137045916</v>
      </c>
      <c r="Y4441">
        <v>3.6987397158084749</v>
      </c>
      <c r="Z4441">
        <v>17.563098372659539</v>
      </c>
      <c r="AA4441">
        <v>4.7560645272884674</v>
      </c>
      <c r="AB4441">
        <v>84.702316895756468</v>
      </c>
      <c r="AC4441">
        <v>0</v>
      </c>
      <c r="AD4441">
        <v>0</v>
      </c>
      <c r="AE4441">
        <v>358.2201421544936</v>
      </c>
    </row>
    <row r="4442" spans="1:31" x14ac:dyDescent="0.25">
      <c r="A4442">
        <v>2421218</v>
      </c>
      <c r="B4442">
        <v>1</v>
      </c>
      <c r="C4442" t="s">
        <v>80</v>
      </c>
      <c r="D4442" t="s">
        <v>107</v>
      </c>
      <c r="E4442" t="s">
        <v>146</v>
      </c>
      <c r="F4442" t="s">
        <v>12928</v>
      </c>
      <c r="G4442" t="s">
        <v>199</v>
      </c>
      <c r="H4442" t="s">
        <v>149</v>
      </c>
      <c r="I4442" t="s">
        <v>136</v>
      </c>
      <c r="J4442" t="s">
        <v>137</v>
      </c>
      <c r="K4442" t="s">
        <v>138</v>
      </c>
      <c r="L4442" t="s">
        <v>12929</v>
      </c>
      <c r="M4442" t="s">
        <v>12930</v>
      </c>
      <c r="N4442">
        <v>0.85611111100000004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</row>
    <row r="4443" spans="1:31" x14ac:dyDescent="0.25">
      <c r="A4443">
        <v>2422214</v>
      </c>
      <c r="B4443">
        <v>1</v>
      </c>
      <c r="C4443" t="s">
        <v>81</v>
      </c>
      <c r="D4443" t="s">
        <v>118</v>
      </c>
      <c r="E4443" t="s">
        <v>152</v>
      </c>
      <c r="F4443" t="s">
        <v>12931</v>
      </c>
      <c r="G4443" t="s">
        <v>403</v>
      </c>
      <c r="H4443" t="s">
        <v>149</v>
      </c>
      <c r="I4443" t="s">
        <v>136</v>
      </c>
      <c r="J4443" t="s">
        <v>137</v>
      </c>
      <c r="K4443" t="s">
        <v>138</v>
      </c>
      <c r="L4443" t="s">
        <v>12932</v>
      </c>
      <c r="M4443" t="s">
        <v>12933</v>
      </c>
      <c r="N4443">
        <v>2.2138888880000001</v>
      </c>
      <c r="O4443">
        <v>0</v>
      </c>
      <c r="P4443">
        <v>0</v>
      </c>
      <c r="Q4443">
        <v>0</v>
      </c>
      <c r="R4443">
        <v>7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18.374434166129248</v>
      </c>
      <c r="AA4443">
        <v>0</v>
      </c>
      <c r="AB4443">
        <v>0</v>
      </c>
      <c r="AC4443">
        <v>0</v>
      </c>
      <c r="AD4443">
        <v>0</v>
      </c>
      <c r="AE4443">
        <v>18.374434166129248</v>
      </c>
    </row>
    <row r="4444" spans="1:31" x14ac:dyDescent="0.25">
      <c r="A4444">
        <v>2421573</v>
      </c>
      <c r="B4444">
        <v>1</v>
      </c>
      <c r="C4444" t="s">
        <v>80</v>
      </c>
      <c r="D4444" t="s">
        <v>94</v>
      </c>
      <c r="E4444" t="s">
        <v>174</v>
      </c>
      <c r="F4444" t="s">
        <v>12934</v>
      </c>
      <c r="G4444" t="s">
        <v>329</v>
      </c>
      <c r="H4444" t="s">
        <v>135</v>
      </c>
      <c r="I4444" t="s">
        <v>136</v>
      </c>
      <c r="J4444" t="s">
        <v>137</v>
      </c>
      <c r="K4444" t="s">
        <v>138</v>
      </c>
      <c r="L4444" t="s">
        <v>12935</v>
      </c>
      <c r="M4444" t="s">
        <v>12936</v>
      </c>
      <c r="N4444">
        <v>2.1188888879999999</v>
      </c>
      <c r="O4444">
        <v>1</v>
      </c>
      <c r="P4444">
        <v>0</v>
      </c>
      <c r="Q4444">
        <v>3</v>
      </c>
      <c r="R4444">
        <v>0</v>
      </c>
      <c r="S4444">
        <v>1</v>
      </c>
      <c r="T4444">
        <v>0</v>
      </c>
      <c r="U4444">
        <v>1</v>
      </c>
      <c r="V4444">
        <v>0</v>
      </c>
      <c r="W4444">
        <v>6.1782428304688004</v>
      </c>
      <c r="X4444">
        <v>0</v>
      </c>
      <c r="Y4444">
        <v>6.8744529468058673</v>
      </c>
      <c r="Z4444">
        <v>0</v>
      </c>
      <c r="AA4444">
        <v>3.1065805471011001</v>
      </c>
      <c r="AB4444">
        <v>0</v>
      </c>
      <c r="AC4444">
        <v>971.00271570469499</v>
      </c>
      <c r="AD4444">
        <v>0</v>
      </c>
      <c r="AE4444">
        <v>987.1619920290708</v>
      </c>
    </row>
    <row r="4445" spans="1:31" x14ac:dyDescent="0.25">
      <c r="A4445">
        <v>2421905</v>
      </c>
      <c r="B4445">
        <v>1</v>
      </c>
      <c r="C4445" t="s">
        <v>81</v>
      </c>
      <c r="D4445" t="s">
        <v>123</v>
      </c>
      <c r="E4445" t="s">
        <v>146</v>
      </c>
      <c r="F4445" t="s">
        <v>12937</v>
      </c>
      <c r="G4445" t="s">
        <v>282</v>
      </c>
      <c r="H4445" t="s">
        <v>149</v>
      </c>
      <c r="I4445" t="s">
        <v>136</v>
      </c>
      <c r="J4445" t="s">
        <v>137</v>
      </c>
      <c r="K4445" t="s">
        <v>138</v>
      </c>
      <c r="L4445" t="s">
        <v>12938</v>
      </c>
      <c r="M4445" t="s">
        <v>12939</v>
      </c>
      <c r="N4445">
        <v>0.50555555500000005</v>
      </c>
      <c r="O4445">
        <v>0</v>
      </c>
      <c r="P4445">
        <v>8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0.73895033833833335</v>
      </c>
      <c r="Y4445">
        <v>0</v>
      </c>
      <c r="Z4445">
        <v>0</v>
      </c>
      <c r="AA4445">
        <v>0</v>
      </c>
      <c r="AB4445">
        <v>4.6770242723446671</v>
      </c>
      <c r="AC4445">
        <v>0</v>
      </c>
      <c r="AD4445">
        <v>0</v>
      </c>
      <c r="AE4445">
        <v>5.4159746106830005</v>
      </c>
    </row>
    <row r="4446" spans="1:31" x14ac:dyDescent="0.25">
      <c r="A4446">
        <v>2421172</v>
      </c>
      <c r="B4446">
        <v>1</v>
      </c>
      <c r="C4446" t="s">
        <v>80</v>
      </c>
      <c r="D4446" t="s">
        <v>99</v>
      </c>
      <c r="E4446" t="s">
        <v>174</v>
      </c>
      <c r="F4446" t="s">
        <v>12940</v>
      </c>
      <c r="G4446" t="s">
        <v>565</v>
      </c>
      <c r="H4446" t="s">
        <v>135</v>
      </c>
      <c r="I4446" t="s">
        <v>278</v>
      </c>
      <c r="J4446" t="s">
        <v>137</v>
      </c>
      <c r="K4446" t="s">
        <v>159</v>
      </c>
      <c r="L4446" t="s">
        <v>12941</v>
      </c>
      <c r="M4446" t="s">
        <v>12942</v>
      </c>
      <c r="N4446">
        <v>2.4444443999999999E-2</v>
      </c>
      <c r="O4446">
        <v>9</v>
      </c>
      <c r="P4446">
        <v>7567</v>
      </c>
      <c r="Q4446">
        <v>1</v>
      </c>
      <c r="R4446">
        <v>128</v>
      </c>
      <c r="S4446">
        <v>20</v>
      </c>
      <c r="T4446">
        <v>892</v>
      </c>
      <c r="U4446">
        <v>1</v>
      </c>
      <c r="V4446">
        <v>6</v>
      </c>
      <c r="W4446">
        <v>0.85925008573360018</v>
      </c>
      <c r="X4446">
        <v>26.41429058623503</v>
      </c>
      <c r="Y4446">
        <v>5.1927774976000002E-3</v>
      </c>
      <c r="Z4446">
        <v>0.60495771461033354</v>
      </c>
      <c r="AA4446">
        <v>0.89827766008664423</v>
      </c>
      <c r="AB4446">
        <v>10.966828150334239</v>
      </c>
      <c r="AC4446">
        <v>0</v>
      </c>
      <c r="AD4446">
        <v>3.1394008449158672</v>
      </c>
      <c r="AE4446">
        <v>42.888197819413314</v>
      </c>
    </row>
    <row r="4447" spans="1:31" x14ac:dyDescent="0.25">
      <c r="A4447">
        <v>2422114</v>
      </c>
      <c r="B4447">
        <v>1</v>
      </c>
      <c r="C4447" t="s">
        <v>80</v>
      </c>
      <c r="D4447" t="s">
        <v>85</v>
      </c>
      <c r="E4447" t="s">
        <v>241</v>
      </c>
      <c r="F4447" t="s">
        <v>12943</v>
      </c>
      <c r="G4447" t="s">
        <v>143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12944</v>
      </c>
      <c r="M4447" t="s">
        <v>12945</v>
      </c>
      <c r="N4447">
        <v>0.71416666600000001</v>
      </c>
      <c r="O4447">
        <v>0</v>
      </c>
      <c r="P4447">
        <v>1294</v>
      </c>
      <c r="Q4447">
        <v>0</v>
      </c>
      <c r="R4447">
        <v>0</v>
      </c>
      <c r="S4447">
        <v>2</v>
      </c>
      <c r="T4447">
        <v>157</v>
      </c>
      <c r="U4447">
        <v>0</v>
      </c>
      <c r="V4447">
        <v>0</v>
      </c>
      <c r="W4447">
        <v>0</v>
      </c>
      <c r="X4447">
        <v>328.51324187610379</v>
      </c>
      <c r="Y4447">
        <v>0</v>
      </c>
      <c r="Z4447">
        <v>0</v>
      </c>
      <c r="AA4447">
        <v>99.742064809692664</v>
      </c>
      <c r="AB4447">
        <v>183.01415815049137</v>
      </c>
      <c r="AC4447">
        <v>0</v>
      </c>
      <c r="AD4447">
        <v>0</v>
      </c>
      <c r="AE4447">
        <v>611.26946483628785</v>
      </c>
    </row>
    <row r="4448" spans="1:31" x14ac:dyDescent="0.25">
      <c r="A4448">
        <v>2421590</v>
      </c>
      <c r="B4448">
        <v>1</v>
      </c>
      <c r="C4448" t="s">
        <v>80</v>
      </c>
      <c r="D4448" t="s">
        <v>100</v>
      </c>
      <c r="E4448" t="s">
        <v>141</v>
      </c>
      <c r="F4448" t="s">
        <v>12946</v>
      </c>
      <c r="G4448" t="s">
        <v>143</v>
      </c>
      <c r="H4448" t="s">
        <v>135</v>
      </c>
      <c r="I4448" t="s">
        <v>136</v>
      </c>
      <c r="J4448" t="s">
        <v>137</v>
      </c>
      <c r="K4448" t="s">
        <v>138</v>
      </c>
      <c r="L4448" t="s">
        <v>12947</v>
      </c>
      <c r="M4448" t="s">
        <v>12948</v>
      </c>
      <c r="N4448">
        <v>0.38666666599999999</v>
      </c>
      <c r="O4448">
        <v>0</v>
      </c>
      <c r="P4448">
        <v>269</v>
      </c>
      <c r="Q4448">
        <v>9</v>
      </c>
      <c r="R4448">
        <v>25</v>
      </c>
      <c r="S4448">
        <v>1</v>
      </c>
      <c r="T4448">
        <v>32</v>
      </c>
      <c r="U4448">
        <v>0</v>
      </c>
      <c r="V4448">
        <v>0</v>
      </c>
      <c r="W4448">
        <v>0</v>
      </c>
      <c r="X4448">
        <v>27.667730986164226</v>
      </c>
      <c r="Y4448">
        <v>0.54344015764380016</v>
      </c>
      <c r="Z4448">
        <v>4.5088054404062987</v>
      </c>
      <c r="AA4448">
        <v>0.5634328324932667</v>
      </c>
      <c r="AB4448">
        <v>12.082934522357535</v>
      </c>
      <c r="AC4448">
        <v>0</v>
      </c>
      <c r="AD4448">
        <v>0</v>
      </c>
      <c r="AE4448">
        <v>45.366343939065125</v>
      </c>
    </row>
    <row r="4449" spans="1:31" x14ac:dyDescent="0.25">
      <c r="A4449">
        <v>2421427</v>
      </c>
      <c r="B4449">
        <v>1</v>
      </c>
      <c r="C4449" t="s">
        <v>80</v>
      </c>
      <c r="D4449" t="s">
        <v>107</v>
      </c>
      <c r="E4449" t="s">
        <v>288</v>
      </c>
      <c r="F4449" t="s">
        <v>11935</v>
      </c>
      <c r="G4449" t="s">
        <v>325</v>
      </c>
      <c r="H4449" t="s">
        <v>149</v>
      </c>
      <c r="I4449" t="s">
        <v>136</v>
      </c>
      <c r="J4449" t="s">
        <v>137</v>
      </c>
      <c r="K4449" t="s">
        <v>138</v>
      </c>
      <c r="L4449" t="s">
        <v>12949</v>
      </c>
      <c r="M4449" t="s">
        <v>12950</v>
      </c>
      <c r="N4449">
        <v>5.1163888880000004</v>
      </c>
      <c r="O4449">
        <v>0</v>
      </c>
      <c r="P4449">
        <v>32</v>
      </c>
      <c r="Q4449">
        <v>0</v>
      </c>
      <c r="R4449">
        <v>0</v>
      </c>
      <c r="S4449">
        <v>0</v>
      </c>
      <c r="T4449">
        <v>10</v>
      </c>
      <c r="U4449">
        <v>0</v>
      </c>
      <c r="V4449">
        <v>0</v>
      </c>
      <c r="W4449">
        <v>0</v>
      </c>
      <c r="X4449">
        <v>38.987123163190645</v>
      </c>
      <c r="Y4449">
        <v>0</v>
      </c>
      <c r="Z4449">
        <v>0</v>
      </c>
      <c r="AA4449">
        <v>0</v>
      </c>
      <c r="AB4449">
        <v>62.828631187302875</v>
      </c>
      <c r="AC4449">
        <v>0</v>
      </c>
      <c r="AD4449">
        <v>0</v>
      </c>
      <c r="AE4449">
        <v>101.81575435049352</v>
      </c>
    </row>
    <row r="4450" spans="1:31" x14ac:dyDescent="0.25">
      <c r="A4450">
        <v>2422174</v>
      </c>
      <c r="B4450">
        <v>1</v>
      </c>
      <c r="C4450" t="s">
        <v>80</v>
      </c>
      <c r="D4450" t="s">
        <v>85</v>
      </c>
      <c r="E4450" t="s">
        <v>152</v>
      </c>
      <c r="F4450" t="s">
        <v>12951</v>
      </c>
      <c r="G4450" t="s">
        <v>164</v>
      </c>
      <c r="H4450" t="s">
        <v>149</v>
      </c>
      <c r="I4450" t="s">
        <v>136</v>
      </c>
      <c r="J4450" t="s">
        <v>137</v>
      </c>
      <c r="K4450" t="s">
        <v>138</v>
      </c>
      <c r="L4450" t="s">
        <v>12952</v>
      </c>
      <c r="M4450" t="s">
        <v>12953</v>
      </c>
      <c r="N4450">
        <v>1.349722222</v>
      </c>
      <c r="O4450">
        <v>0</v>
      </c>
      <c r="P4450">
        <v>452</v>
      </c>
      <c r="Q4450">
        <v>0</v>
      </c>
      <c r="R4450">
        <v>0</v>
      </c>
      <c r="S4450">
        <v>0</v>
      </c>
      <c r="T4450">
        <v>1</v>
      </c>
      <c r="U4450">
        <v>0</v>
      </c>
      <c r="V4450">
        <v>0</v>
      </c>
      <c r="W4450">
        <v>0</v>
      </c>
      <c r="X4450">
        <v>233.47697534634699</v>
      </c>
      <c r="Y4450">
        <v>0</v>
      </c>
      <c r="Z4450">
        <v>0</v>
      </c>
      <c r="AA4450">
        <v>0</v>
      </c>
      <c r="AB4450">
        <v>0.46482008322133339</v>
      </c>
      <c r="AC4450">
        <v>0</v>
      </c>
      <c r="AD4450">
        <v>0</v>
      </c>
      <c r="AE4450">
        <v>233.94179542956832</v>
      </c>
    </row>
    <row r="4451" spans="1:31" x14ac:dyDescent="0.25">
      <c r="A4451">
        <v>2421533</v>
      </c>
      <c r="B4451">
        <v>1</v>
      </c>
      <c r="C4451" t="s">
        <v>80</v>
      </c>
      <c r="D4451" t="s">
        <v>103</v>
      </c>
      <c r="E4451" t="s">
        <v>146</v>
      </c>
      <c r="F4451" t="s">
        <v>12954</v>
      </c>
      <c r="G4451" t="s">
        <v>199</v>
      </c>
      <c r="H4451" t="s">
        <v>149</v>
      </c>
      <c r="I4451" t="s">
        <v>136</v>
      </c>
      <c r="J4451" t="s">
        <v>137</v>
      </c>
      <c r="K4451" t="s">
        <v>138</v>
      </c>
      <c r="L4451" t="s">
        <v>12955</v>
      </c>
      <c r="M4451" t="s">
        <v>12956</v>
      </c>
      <c r="N4451">
        <v>2.6411111109999998</v>
      </c>
      <c r="O4451">
        <v>0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2.4007290502065004</v>
      </c>
      <c r="AA4451">
        <v>0</v>
      </c>
      <c r="AB4451">
        <v>0</v>
      </c>
      <c r="AC4451">
        <v>0</v>
      </c>
      <c r="AD4451">
        <v>0</v>
      </c>
      <c r="AE4451">
        <v>2.4007290502065004</v>
      </c>
    </row>
    <row r="4452" spans="1:31" x14ac:dyDescent="0.25">
      <c r="A4452">
        <v>2421799</v>
      </c>
      <c r="B4452">
        <v>1</v>
      </c>
      <c r="C4452" t="s">
        <v>81</v>
      </c>
      <c r="D4452" t="s">
        <v>121</v>
      </c>
      <c r="E4452" t="s">
        <v>141</v>
      </c>
      <c r="F4452" t="s">
        <v>3631</v>
      </c>
      <c r="G4452" t="s">
        <v>143</v>
      </c>
      <c r="H4452" t="s">
        <v>135</v>
      </c>
      <c r="I4452" t="s">
        <v>136</v>
      </c>
      <c r="J4452" t="s">
        <v>137</v>
      </c>
      <c r="K4452" t="s">
        <v>138</v>
      </c>
      <c r="L4452" t="s">
        <v>12957</v>
      </c>
      <c r="M4452" t="s">
        <v>12958</v>
      </c>
      <c r="N4452">
        <v>1.112222222</v>
      </c>
      <c r="O4452">
        <v>3</v>
      </c>
      <c r="P4452">
        <v>525</v>
      </c>
      <c r="Q4452">
        <v>0</v>
      </c>
      <c r="R4452">
        <v>14</v>
      </c>
      <c r="S4452">
        <v>2</v>
      </c>
      <c r="T4452">
        <v>19</v>
      </c>
      <c r="U4452">
        <v>0</v>
      </c>
      <c r="V4452">
        <v>0</v>
      </c>
      <c r="W4452">
        <v>0.64584908657090001</v>
      </c>
      <c r="X4452">
        <v>72.772185106163533</v>
      </c>
      <c r="Y4452">
        <v>0</v>
      </c>
      <c r="Z4452">
        <v>0.44830181239039446</v>
      </c>
      <c r="AA4452">
        <v>9.4698281513587794</v>
      </c>
      <c r="AB4452">
        <v>6.570526042293201</v>
      </c>
      <c r="AC4452">
        <v>0</v>
      </c>
      <c r="AD4452">
        <v>0</v>
      </c>
      <c r="AE4452">
        <v>89.906690198776815</v>
      </c>
    </row>
    <row r="4453" spans="1:31" x14ac:dyDescent="0.25">
      <c r="A4453">
        <v>2421301</v>
      </c>
      <c r="B4453">
        <v>1</v>
      </c>
      <c r="C4453" t="s">
        <v>80</v>
      </c>
      <c r="D4453" t="s">
        <v>99</v>
      </c>
      <c r="E4453" t="s">
        <v>132</v>
      </c>
      <c r="F4453" t="s">
        <v>12959</v>
      </c>
      <c r="G4453" t="s">
        <v>215</v>
      </c>
      <c r="H4453" t="s">
        <v>135</v>
      </c>
      <c r="I4453" t="s">
        <v>136</v>
      </c>
      <c r="J4453" t="s">
        <v>137</v>
      </c>
      <c r="K4453" t="s">
        <v>138</v>
      </c>
      <c r="L4453" t="s">
        <v>12960</v>
      </c>
      <c r="M4453" t="s">
        <v>12961</v>
      </c>
      <c r="N4453">
        <v>4.55</v>
      </c>
      <c r="O4453">
        <v>0</v>
      </c>
      <c r="P4453">
        <v>14</v>
      </c>
      <c r="Q4453">
        <v>1</v>
      </c>
      <c r="R4453">
        <v>7</v>
      </c>
      <c r="S4453">
        <v>3</v>
      </c>
      <c r="T4453">
        <v>3</v>
      </c>
      <c r="U4453">
        <v>0</v>
      </c>
      <c r="V4453">
        <v>0</v>
      </c>
      <c r="W4453">
        <v>0</v>
      </c>
      <c r="X4453">
        <v>4.9308810165114014</v>
      </c>
      <c r="Y4453">
        <v>0</v>
      </c>
      <c r="Z4453">
        <v>31.914800263735</v>
      </c>
      <c r="AA4453">
        <v>41.934613188402999</v>
      </c>
      <c r="AB4453">
        <v>1.2783562724573334</v>
      </c>
      <c r="AC4453">
        <v>0</v>
      </c>
      <c r="AD4453">
        <v>0</v>
      </c>
      <c r="AE4453">
        <v>80.058650741106732</v>
      </c>
    </row>
    <row r="4454" spans="1:31" x14ac:dyDescent="0.25">
      <c r="A4454">
        <v>2421942</v>
      </c>
      <c r="B4454">
        <v>1</v>
      </c>
      <c r="C4454" t="s">
        <v>80</v>
      </c>
      <c r="D4454" t="s">
        <v>82</v>
      </c>
      <c r="E4454" t="s">
        <v>146</v>
      </c>
      <c r="F4454" t="s">
        <v>12962</v>
      </c>
      <c r="G4454" t="s">
        <v>148</v>
      </c>
      <c r="H4454" t="s">
        <v>149</v>
      </c>
      <c r="I4454" t="s">
        <v>136</v>
      </c>
      <c r="J4454" t="s">
        <v>137</v>
      </c>
      <c r="K4454" t="s">
        <v>138</v>
      </c>
      <c r="L4454" t="s">
        <v>12963</v>
      </c>
      <c r="M4454" t="s">
        <v>12964</v>
      </c>
      <c r="N4454">
        <v>1.8344444440000001</v>
      </c>
      <c r="O4454">
        <v>0</v>
      </c>
      <c r="P4454">
        <v>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</row>
    <row r="4455" spans="1:31" x14ac:dyDescent="0.25">
      <c r="A4455">
        <v>2421444</v>
      </c>
      <c r="B4455">
        <v>1</v>
      </c>
      <c r="C4455" t="s">
        <v>81</v>
      </c>
      <c r="D4455" t="s">
        <v>112</v>
      </c>
      <c r="E4455" t="s">
        <v>146</v>
      </c>
      <c r="F4455" t="s">
        <v>12965</v>
      </c>
      <c r="G4455" t="s">
        <v>148</v>
      </c>
      <c r="H4455" t="s">
        <v>149</v>
      </c>
      <c r="I4455" t="s">
        <v>136</v>
      </c>
      <c r="J4455" t="s">
        <v>137</v>
      </c>
      <c r="K4455" t="s">
        <v>138</v>
      </c>
      <c r="L4455" t="s">
        <v>12966</v>
      </c>
      <c r="M4455" t="s">
        <v>12967</v>
      </c>
      <c r="N4455">
        <v>1.253055555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0.27477935913093332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0.27477935913093332</v>
      </c>
    </row>
    <row r="4456" spans="1:31" x14ac:dyDescent="0.25">
      <c r="A4456">
        <v>2422154</v>
      </c>
      <c r="B4456">
        <v>1</v>
      </c>
      <c r="C4456" t="s">
        <v>80</v>
      </c>
      <c r="D4456" t="s">
        <v>94</v>
      </c>
      <c r="E4456" t="s">
        <v>152</v>
      </c>
      <c r="F4456" t="s">
        <v>12968</v>
      </c>
      <c r="G4456" t="s">
        <v>154</v>
      </c>
      <c r="H4456" t="s">
        <v>149</v>
      </c>
      <c r="I4456" t="s">
        <v>136</v>
      </c>
      <c r="J4456" t="s">
        <v>137</v>
      </c>
      <c r="K4456" t="s">
        <v>138</v>
      </c>
      <c r="L4456" t="s">
        <v>12969</v>
      </c>
      <c r="M4456" t="s">
        <v>12970</v>
      </c>
      <c r="N4456">
        <v>0.525277777</v>
      </c>
      <c r="O4456">
        <v>0</v>
      </c>
      <c r="P4456">
        <v>32</v>
      </c>
      <c r="Q4456">
        <v>0</v>
      </c>
      <c r="R4456">
        <v>1</v>
      </c>
      <c r="S4456">
        <v>0</v>
      </c>
      <c r="T4456">
        <v>10</v>
      </c>
      <c r="U4456">
        <v>0</v>
      </c>
      <c r="V4456">
        <v>0</v>
      </c>
      <c r="W4456">
        <v>0</v>
      </c>
      <c r="X4456">
        <v>2.1439674204353829</v>
      </c>
      <c r="Y4456">
        <v>0</v>
      </c>
      <c r="Z4456">
        <v>2.483746269865E-2</v>
      </c>
      <c r="AA4456">
        <v>0</v>
      </c>
      <c r="AB4456">
        <v>2.1886740769366</v>
      </c>
      <c r="AC4456">
        <v>0</v>
      </c>
      <c r="AD4456">
        <v>0</v>
      </c>
      <c r="AE4456">
        <v>4.3574789600706332</v>
      </c>
    </row>
    <row r="4457" spans="1:31" x14ac:dyDescent="0.25">
      <c r="A4457">
        <v>2422134</v>
      </c>
      <c r="B4457">
        <v>1</v>
      </c>
      <c r="C4457" t="s">
        <v>80</v>
      </c>
      <c r="D4457" t="s">
        <v>97</v>
      </c>
      <c r="E4457" t="s">
        <v>146</v>
      </c>
      <c r="F4457" t="s">
        <v>12971</v>
      </c>
      <c r="G4457" t="s">
        <v>148</v>
      </c>
      <c r="H4457" t="s">
        <v>149</v>
      </c>
      <c r="I4457" t="s">
        <v>136</v>
      </c>
      <c r="J4457" t="s">
        <v>137</v>
      </c>
      <c r="K4457" t="s">
        <v>138</v>
      </c>
      <c r="L4457" t="s">
        <v>12972</v>
      </c>
      <c r="M4457" t="s">
        <v>12973</v>
      </c>
      <c r="N4457">
        <v>0.67027777700000002</v>
      </c>
      <c r="O4457">
        <v>0</v>
      </c>
      <c r="P4457">
        <v>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0.238101824200875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0.238101824200875</v>
      </c>
    </row>
    <row r="4458" spans="1:31" x14ac:dyDescent="0.25">
      <c r="A4458">
        <v>2421819</v>
      </c>
      <c r="B4458">
        <v>1</v>
      </c>
      <c r="C4458" t="s">
        <v>80</v>
      </c>
      <c r="D4458" t="s">
        <v>95</v>
      </c>
      <c r="E4458" t="s">
        <v>132</v>
      </c>
      <c r="F4458" t="s">
        <v>12974</v>
      </c>
      <c r="G4458" t="s">
        <v>215</v>
      </c>
      <c r="H4458" t="s">
        <v>135</v>
      </c>
      <c r="I4458" t="s">
        <v>136</v>
      </c>
      <c r="J4458" t="s">
        <v>137</v>
      </c>
      <c r="K4458" t="s">
        <v>138</v>
      </c>
      <c r="L4458" t="s">
        <v>12975</v>
      </c>
      <c r="M4458" t="s">
        <v>12976</v>
      </c>
      <c r="N4458">
        <v>1.612777777</v>
      </c>
      <c r="O4458">
        <v>0</v>
      </c>
      <c r="P4458">
        <v>0</v>
      </c>
      <c r="Q4458">
        <v>0</v>
      </c>
      <c r="R4458">
        <v>0</v>
      </c>
      <c r="S4458">
        <v>7</v>
      </c>
      <c r="T4458">
        <v>0</v>
      </c>
      <c r="U4458">
        <v>1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66.005193851350001</v>
      </c>
      <c r="AB4458">
        <v>0</v>
      </c>
      <c r="AC4458">
        <v>241.57413300056663</v>
      </c>
      <c r="AD4458">
        <v>0</v>
      </c>
      <c r="AE4458">
        <v>307.57932685191662</v>
      </c>
    </row>
    <row r="4459" spans="1:31" x14ac:dyDescent="0.25">
      <c r="A4459">
        <v>2421991</v>
      </c>
      <c r="B4459">
        <v>1</v>
      </c>
      <c r="C4459" t="s">
        <v>80</v>
      </c>
      <c r="D4459" t="s">
        <v>90</v>
      </c>
      <c r="E4459" t="s">
        <v>146</v>
      </c>
      <c r="F4459" t="s">
        <v>12977</v>
      </c>
      <c r="G4459" t="s">
        <v>282</v>
      </c>
      <c r="H4459" t="s">
        <v>149</v>
      </c>
      <c r="I4459" t="s">
        <v>136</v>
      </c>
      <c r="J4459" t="s">
        <v>137</v>
      </c>
      <c r="K4459" t="s">
        <v>138</v>
      </c>
      <c r="L4459" t="s">
        <v>12978</v>
      </c>
      <c r="M4459" t="s">
        <v>12979</v>
      </c>
      <c r="N4459">
        <v>1.89</v>
      </c>
      <c r="O4459">
        <v>0</v>
      </c>
      <c r="P4459">
        <v>5</v>
      </c>
      <c r="Q4459">
        <v>0</v>
      </c>
      <c r="R4459">
        <v>0</v>
      </c>
      <c r="S4459">
        <v>0</v>
      </c>
      <c r="T4459">
        <v>4</v>
      </c>
      <c r="U4459">
        <v>0</v>
      </c>
      <c r="V4459">
        <v>0</v>
      </c>
      <c r="W4459">
        <v>0</v>
      </c>
      <c r="X4459">
        <v>1.8596836403217836</v>
      </c>
      <c r="Y4459">
        <v>0</v>
      </c>
      <c r="Z4459">
        <v>0</v>
      </c>
      <c r="AA4459">
        <v>0</v>
      </c>
      <c r="AB4459">
        <v>2.3499627815230002</v>
      </c>
      <c r="AC4459">
        <v>0</v>
      </c>
      <c r="AD4459">
        <v>0</v>
      </c>
      <c r="AE4459">
        <v>4.2096464218447842</v>
      </c>
    </row>
    <row r="4460" spans="1:31" x14ac:dyDescent="0.25">
      <c r="A4460">
        <v>2422011</v>
      </c>
      <c r="B4460">
        <v>1</v>
      </c>
      <c r="C4460" t="s">
        <v>80</v>
      </c>
      <c r="D4460" t="s">
        <v>94</v>
      </c>
      <c r="E4460" t="s">
        <v>241</v>
      </c>
      <c r="F4460" t="s">
        <v>12980</v>
      </c>
      <c r="G4460" t="s">
        <v>143</v>
      </c>
      <c r="H4460" t="s">
        <v>135</v>
      </c>
      <c r="I4460" t="s">
        <v>136</v>
      </c>
      <c r="J4460" t="s">
        <v>137</v>
      </c>
      <c r="K4460" t="s">
        <v>138</v>
      </c>
      <c r="L4460" t="s">
        <v>12981</v>
      </c>
      <c r="M4460" t="s">
        <v>12982</v>
      </c>
      <c r="N4460">
        <v>6.2024999999999997E-2</v>
      </c>
      <c r="O4460">
        <v>1</v>
      </c>
      <c r="P4460">
        <v>648</v>
      </c>
      <c r="Q4460">
        <v>24</v>
      </c>
      <c r="R4460">
        <v>207</v>
      </c>
      <c r="S4460">
        <v>15</v>
      </c>
      <c r="T4460">
        <v>92</v>
      </c>
      <c r="U4460">
        <v>6</v>
      </c>
      <c r="V4460">
        <v>0</v>
      </c>
      <c r="W4460">
        <v>4.1950541625083333E-2</v>
      </c>
      <c r="X4460">
        <v>5.7201037634125127</v>
      </c>
      <c r="Y4460">
        <v>0.3709614595655944</v>
      </c>
      <c r="Z4460">
        <v>0.31319685007187503</v>
      </c>
      <c r="AA4460">
        <v>6.8510231967784421</v>
      </c>
      <c r="AB4460">
        <v>3.3831924800645554</v>
      </c>
      <c r="AC4460">
        <v>249.42576474956124</v>
      </c>
      <c r="AD4460">
        <v>0</v>
      </c>
      <c r="AE4460">
        <v>266.10619304107928</v>
      </c>
    </row>
    <row r="4461" spans="1:31" x14ac:dyDescent="0.25">
      <c r="A4461">
        <v>2421215</v>
      </c>
      <c r="B4461">
        <v>1</v>
      </c>
      <c r="C4461" t="s">
        <v>81</v>
      </c>
      <c r="D4461" t="s">
        <v>118</v>
      </c>
      <c r="E4461" t="s">
        <v>174</v>
      </c>
      <c r="F4461" t="s">
        <v>12983</v>
      </c>
      <c r="G4461" t="s">
        <v>143</v>
      </c>
      <c r="H4461" t="s">
        <v>135</v>
      </c>
      <c r="I4461" t="s">
        <v>136</v>
      </c>
      <c r="J4461" t="s">
        <v>137</v>
      </c>
      <c r="K4461" t="s">
        <v>138</v>
      </c>
      <c r="L4461" t="s">
        <v>12984</v>
      </c>
      <c r="M4461" t="s">
        <v>12985</v>
      </c>
      <c r="N4461">
        <v>0.193333333</v>
      </c>
      <c r="O4461">
        <v>0</v>
      </c>
      <c r="P4461">
        <v>8724</v>
      </c>
      <c r="Q4461">
        <v>0</v>
      </c>
      <c r="R4461">
        <v>3</v>
      </c>
      <c r="S4461">
        <v>8</v>
      </c>
      <c r="T4461">
        <v>481</v>
      </c>
      <c r="U4461">
        <v>0</v>
      </c>
      <c r="V4461">
        <v>1</v>
      </c>
      <c r="W4461">
        <v>0</v>
      </c>
      <c r="X4461">
        <v>339.23839837951715</v>
      </c>
      <c r="Y4461">
        <v>0</v>
      </c>
      <c r="Z4461">
        <v>0.27922174997400001</v>
      </c>
      <c r="AA4461">
        <v>35.096369152820671</v>
      </c>
      <c r="AB4461">
        <v>49.306228351082908</v>
      </c>
      <c r="AC4461">
        <v>0</v>
      </c>
      <c r="AD4461">
        <v>0.908943574172</v>
      </c>
      <c r="AE4461">
        <v>424.8291612075667</v>
      </c>
    </row>
    <row r="4462" spans="1:31" x14ac:dyDescent="0.25">
      <c r="A4462">
        <v>2421507</v>
      </c>
      <c r="B4462">
        <v>1</v>
      </c>
      <c r="C4462" t="s">
        <v>80</v>
      </c>
      <c r="D4462" t="s">
        <v>103</v>
      </c>
      <c r="E4462" t="s">
        <v>241</v>
      </c>
      <c r="F4462" t="s">
        <v>12986</v>
      </c>
      <c r="G4462" t="s">
        <v>143</v>
      </c>
      <c r="H4462" t="s">
        <v>135</v>
      </c>
      <c r="I4462" t="s">
        <v>278</v>
      </c>
      <c r="J4462" t="s">
        <v>137</v>
      </c>
      <c r="K4462" t="s">
        <v>138</v>
      </c>
      <c r="L4462" t="s">
        <v>12987</v>
      </c>
      <c r="M4462" t="s">
        <v>12988</v>
      </c>
      <c r="N4462">
        <v>0.05</v>
      </c>
      <c r="O4462">
        <v>2</v>
      </c>
      <c r="P4462">
        <v>1931</v>
      </c>
      <c r="Q4462">
        <v>51</v>
      </c>
      <c r="R4462">
        <v>170</v>
      </c>
      <c r="S4462">
        <v>28</v>
      </c>
      <c r="T4462">
        <v>266</v>
      </c>
      <c r="U4462">
        <v>7</v>
      </c>
      <c r="V4462">
        <v>0</v>
      </c>
      <c r="W4462">
        <v>0.20830838948250005</v>
      </c>
      <c r="X4462">
        <v>24.743076274098492</v>
      </c>
      <c r="Y4462">
        <v>7.5533701808344986</v>
      </c>
      <c r="Z4462">
        <v>0.79448946048150004</v>
      </c>
      <c r="AA4462">
        <v>35.860596248592017</v>
      </c>
      <c r="AB4462">
        <v>8.4639757455464988</v>
      </c>
      <c r="AC4462">
        <v>57.190896469587003</v>
      </c>
      <c r="AD4462">
        <v>0</v>
      </c>
      <c r="AE4462">
        <v>134.81471276862248</v>
      </c>
    </row>
    <row r="4463" spans="1:31" x14ac:dyDescent="0.25">
      <c r="A4463">
        <v>2422240</v>
      </c>
      <c r="B4463">
        <v>1</v>
      </c>
      <c r="C4463" t="s">
        <v>80</v>
      </c>
      <c r="D4463" t="s">
        <v>104</v>
      </c>
      <c r="E4463" t="s">
        <v>132</v>
      </c>
      <c r="F4463" t="s">
        <v>12989</v>
      </c>
      <c r="G4463" t="s">
        <v>215</v>
      </c>
      <c r="H4463" t="s">
        <v>135</v>
      </c>
      <c r="I4463" t="s">
        <v>136</v>
      </c>
      <c r="J4463" t="s">
        <v>137</v>
      </c>
      <c r="K4463" t="s">
        <v>138</v>
      </c>
      <c r="L4463" t="s">
        <v>12990</v>
      </c>
      <c r="M4463" t="s">
        <v>12991</v>
      </c>
      <c r="N4463">
        <v>1.1683333330000001</v>
      </c>
      <c r="O4463">
        <v>0</v>
      </c>
      <c r="P4463">
        <v>0</v>
      </c>
      <c r="Q4463">
        <v>2</v>
      </c>
      <c r="R4463">
        <v>0</v>
      </c>
      <c r="S4463">
        <v>1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8.0085809959500001E-2</v>
      </c>
      <c r="Z4463">
        <v>0</v>
      </c>
      <c r="AA4463">
        <v>0.65642918796716665</v>
      </c>
      <c r="AB4463">
        <v>0</v>
      </c>
      <c r="AC4463">
        <v>0</v>
      </c>
      <c r="AD4463">
        <v>0</v>
      </c>
      <c r="AE4463">
        <v>0.73651499792666664</v>
      </c>
    </row>
    <row r="4464" spans="1:31" x14ac:dyDescent="0.25">
      <c r="A4464">
        <v>2421547</v>
      </c>
      <c r="B4464">
        <v>1</v>
      </c>
      <c r="C4464" t="s">
        <v>81</v>
      </c>
      <c r="D4464" t="s">
        <v>115</v>
      </c>
      <c r="E4464" t="s">
        <v>174</v>
      </c>
      <c r="F4464" t="s">
        <v>1210</v>
      </c>
      <c r="G4464" t="s">
        <v>143</v>
      </c>
      <c r="H4464" t="s">
        <v>135</v>
      </c>
      <c r="I4464" t="s">
        <v>136</v>
      </c>
      <c r="J4464" t="s">
        <v>137</v>
      </c>
      <c r="K4464" t="s">
        <v>138</v>
      </c>
      <c r="L4464" t="s">
        <v>12992</v>
      </c>
      <c r="M4464" t="s">
        <v>12993</v>
      </c>
      <c r="N4464">
        <v>0.16666666599999999</v>
      </c>
      <c r="O4464">
        <v>10</v>
      </c>
      <c r="P4464">
        <v>4571</v>
      </c>
      <c r="Q4464">
        <v>2</v>
      </c>
      <c r="R4464">
        <v>190</v>
      </c>
      <c r="S4464">
        <v>9</v>
      </c>
      <c r="T4464">
        <v>470</v>
      </c>
      <c r="U4464">
        <v>2</v>
      </c>
      <c r="V4464">
        <v>0</v>
      </c>
      <c r="W4464">
        <v>0.34372045449999999</v>
      </c>
      <c r="X4464">
        <v>68.476020255440318</v>
      </c>
      <c r="Y4464">
        <v>1.1195268083999999</v>
      </c>
      <c r="Z4464">
        <v>6.3543564839999966</v>
      </c>
      <c r="AA4464">
        <v>2.9277258675600004</v>
      </c>
      <c r="AB4464">
        <v>33.305475254116686</v>
      </c>
      <c r="AC4464">
        <v>20.721986427999994</v>
      </c>
      <c r="AD4464">
        <v>0</v>
      </c>
      <c r="AE4464">
        <v>133.248811552017</v>
      </c>
    </row>
    <row r="4465" spans="1:31" x14ac:dyDescent="0.25">
      <c r="A4465">
        <v>2421221</v>
      </c>
      <c r="B4465">
        <v>1</v>
      </c>
      <c r="C4465" t="s">
        <v>80</v>
      </c>
      <c r="D4465" t="s">
        <v>84</v>
      </c>
      <c r="E4465" t="s">
        <v>288</v>
      </c>
      <c r="F4465" t="s">
        <v>12994</v>
      </c>
      <c r="G4465" t="s">
        <v>325</v>
      </c>
      <c r="H4465" t="s">
        <v>149</v>
      </c>
      <c r="I4465" t="s">
        <v>136</v>
      </c>
      <c r="J4465" t="s">
        <v>137</v>
      </c>
      <c r="K4465" t="s">
        <v>138</v>
      </c>
      <c r="L4465" t="s">
        <v>12995</v>
      </c>
      <c r="M4465" t="s">
        <v>12996</v>
      </c>
      <c r="N4465">
        <v>3.7769444440000002</v>
      </c>
      <c r="O4465">
        <v>0</v>
      </c>
      <c r="P4465">
        <v>138</v>
      </c>
      <c r="Q4465">
        <v>0</v>
      </c>
      <c r="R4465">
        <v>0</v>
      </c>
      <c r="S4465">
        <v>0</v>
      </c>
      <c r="T4465">
        <v>1</v>
      </c>
      <c r="U4465">
        <v>0</v>
      </c>
      <c r="V4465">
        <v>0</v>
      </c>
      <c r="W4465">
        <v>0</v>
      </c>
      <c r="X4465">
        <v>111.47416921704519</v>
      </c>
      <c r="Y4465">
        <v>0</v>
      </c>
      <c r="Z4465">
        <v>0</v>
      </c>
      <c r="AA4465">
        <v>0</v>
      </c>
      <c r="AB4465">
        <v>1.6608405099872665</v>
      </c>
      <c r="AC4465">
        <v>0</v>
      </c>
      <c r="AD4465">
        <v>0</v>
      </c>
      <c r="AE4465">
        <v>113.13500972703245</v>
      </c>
    </row>
    <row r="4466" spans="1:31" x14ac:dyDescent="0.25">
      <c r="A4466">
        <v>2421862</v>
      </c>
      <c r="B4466">
        <v>1</v>
      </c>
      <c r="C4466" t="s">
        <v>80</v>
      </c>
      <c r="D4466" t="s">
        <v>100</v>
      </c>
      <c r="E4466" t="s">
        <v>132</v>
      </c>
      <c r="F4466" t="s">
        <v>12997</v>
      </c>
      <c r="G4466" t="s">
        <v>215</v>
      </c>
      <c r="H4466" t="s">
        <v>135</v>
      </c>
      <c r="I4466" t="s">
        <v>136</v>
      </c>
      <c r="J4466" t="s">
        <v>137</v>
      </c>
      <c r="K4466" t="s">
        <v>138</v>
      </c>
      <c r="L4466" t="s">
        <v>12998</v>
      </c>
      <c r="M4466" t="s">
        <v>12999</v>
      </c>
      <c r="N4466">
        <v>3.5083333329999999</v>
      </c>
      <c r="O4466">
        <v>0</v>
      </c>
      <c r="P4466">
        <v>214</v>
      </c>
      <c r="Q4466">
        <v>0</v>
      </c>
      <c r="R4466">
        <v>42</v>
      </c>
      <c r="S4466">
        <v>0</v>
      </c>
      <c r="T4466">
        <v>28</v>
      </c>
      <c r="U4466">
        <v>0</v>
      </c>
      <c r="V4466">
        <v>0</v>
      </c>
      <c r="W4466">
        <v>0</v>
      </c>
      <c r="X4466">
        <v>152.50668108261175</v>
      </c>
      <c r="Y4466">
        <v>0</v>
      </c>
      <c r="Z4466">
        <v>14.529176196835589</v>
      </c>
      <c r="AA4466">
        <v>0</v>
      </c>
      <c r="AB4466">
        <v>46.123180705691212</v>
      </c>
      <c r="AC4466">
        <v>0</v>
      </c>
      <c r="AD4466">
        <v>0</v>
      </c>
      <c r="AE4466">
        <v>213.15903798513853</v>
      </c>
    </row>
    <row r="4467" spans="1:31" x14ac:dyDescent="0.25">
      <c r="A4467">
        <v>2421198</v>
      </c>
      <c r="B4467">
        <v>1</v>
      </c>
      <c r="C4467" t="s">
        <v>80</v>
      </c>
      <c r="D4467" t="s">
        <v>88</v>
      </c>
      <c r="E4467" t="s">
        <v>146</v>
      </c>
      <c r="F4467" t="s">
        <v>13000</v>
      </c>
      <c r="G4467" t="s">
        <v>282</v>
      </c>
      <c r="H4467" t="s">
        <v>149</v>
      </c>
      <c r="I4467" t="s">
        <v>136</v>
      </c>
      <c r="J4467" t="s">
        <v>137</v>
      </c>
      <c r="K4467" t="s">
        <v>138</v>
      </c>
      <c r="L4467" t="s">
        <v>13001</v>
      </c>
      <c r="M4467" t="s">
        <v>13002</v>
      </c>
      <c r="N4467">
        <v>0.709166666</v>
      </c>
      <c r="O4467">
        <v>0</v>
      </c>
      <c r="P4467">
        <v>1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0.38645452248584999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0.38645452248584999</v>
      </c>
    </row>
    <row r="4468" spans="1:31" x14ac:dyDescent="0.25">
      <c r="A4468">
        <v>2421175</v>
      </c>
      <c r="B4468">
        <v>1</v>
      </c>
      <c r="C4468" t="s">
        <v>80</v>
      </c>
      <c r="D4468" t="s">
        <v>99</v>
      </c>
      <c r="E4468" t="s">
        <v>174</v>
      </c>
      <c r="F4468" t="s">
        <v>2452</v>
      </c>
      <c r="G4468" t="s">
        <v>565</v>
      </c>
      <c r="H4468" t="s">
        <v>135</v>
      </c>
      <c r="I4468" t="s">
        <v>278</v>
      </c>
      <c r="J4468" t="s">
        <v>137</v>
      </c>
      <c r="K4468" t="s">
        <v>159</v>
      </c>
      <c r="L4468" t="s">
        <v>13003</v>
      </c>
      <c r="M4468" t="s">
        <v>13004</v>
      </c>
      <c r="N4468">
        <v>1.9722222000000001E-2</v>
      </c>
      <c r="O4468">
        <v>3</v>
      </c>
      <c r="P4468">
        <v>1826</v>
      </c>
      <c r="Q4468">
        <v>1</v>
      </c>
      <c r="R4468">
        <v>33</v>
      </c>
      <c r="S4468">
        <v>7</v>
      </c>
      <c r="T4468">
        <v>188</v>
      </c>
      <c r="U4468">
        <v>0</v>
      </c>
      <c r="V4468">
        <v>3</v>
      </c>
      <c r="W4468">
        <v>6.9950471627749991E-2</v>
      </c>
      <c r="X4468">
        <v>5.1897818943388137</v>
      </c>
      <c r="Y4468">
        <v>4.1896272992000003E-3</v>
      </c>
      <c r="Z4468">
        <v>0.16870319411661389</v>
      </c>
      <c r="AA4468">
        <v>0.37910129275664162</v>
      </c>
      <c r="AB4468">
        <v>1.3288261119211167</v>
      </c>
      <c r="AC4468">
        <v>0</v>
      </c>
      <c r="AD4468">
        <v>2.5163987494514335</v>
      </c>
      <c r="AE4468">
        <v>9.6569513415115686</v>
      </c>
    </row>
    <row r="4469" spans="1:31" x14ac:dyDescent="0.25">
      <c r="A4469">
        <v>2421593</v>
      </c>
      <c r="B4469">
        <v>1</v>
      </c>
      <c r="C4469" t="s">
        <v>80</v>
      </c>
      <c r="D4469" t="s">
        <v>98</v>
      </c>
      <c r="E4469" t="s">
        <v>174</v>
      </c>
      <c r="F4469" t="s">
        <v>3469</v>
      </c>
      <c r="G4469" t="s">
        <v>143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13005</v>
      </c>
      <c r="M4469" t="s">
        <v>13006</v>
      </c>
      <c r="N4469">
        <v>0.325555555</v>
      </c>
      <c r="O4469">
        <v>0</v>
      </c>
      <c r="P4469">
        <v>0</v>
      </c>
      <c r="Q4469">
        <v>9</v>
      </c>
      <c r="R4469">
        <v>93</v>
      </c>
      <c r="S4469">
        <v>4</v>
      </c>
      <c r="T4469">
        <v>25</v>
      </c>
      <c r="U4469">
        <v>1</v>
      </c>
      <c r="V4469">
        <v>0</v>
      </c>
      <c r="W4469">
        <v>0</v>
      </c>
      <c r="X4469">
        <v>0</v>
      </c>
      <c r="Y4469">
        <v>19.592495489748199</v>
      </c>
      <c r="Z4469">
        <v>2.8579014051249998</v>
      </c>
      <c r="AA4469">
        <v>0.97250511154391117</v>
      </c>
      <c r="AB4469">
        <v>5.205095923097244</v>
      </c>
      <c r="AC4469">
        <v>20.454620013405332</v>
      </c>
      <c r="AD4469">
        <v>0</v>
      </c>
      <c r="AE4469">
        <v>49.082617942919683</v>
      </c>
    </row>
    <row r="4470" spans="1:31" x14ac:dyDescent="0.25">
      <c r="A4470">
        <v>2421839</v>
      </c>
      <c r="B4470">
        <v>1</v>
      </c>
      <c r="C4470" t="s">
        <v>80</v>
      </c>
      <c r="D4470" t="s">
        <v>98</v>
      </c>
      <c r="E4470" t="s">
        <v>141</v>
      </c>
      <c r="F4470" t="s">
        <v>4664</v>
      </c>
      <c r="G4470" t="s">
        <v>143</v>
      </c>
      <c r="H4470" t="s">
        <v>135</v>
      </c>
      <c r="I4470" t="s">
        <v>136</v>
      </c>
      <c r="J4470" t="s">
        <v>137</v>
      </c>
      <c r="K4470" t="s">
        <v>138</v>
      </c>
      <c r="L4470" t="s">
        <v>13007</v>
      </c>
      <c r="M4470" t="s">
        <v>13008</v>
      </c>
      <c r="N4470">
        <v>1.247222222</v>
      </c>
      <c r="O4470">
        <v>0</v>
      </c>
      <c r="P4470">
        <v>79</v>
      </c>
      <c r="Q4470">
        <v>0</v>
      </c>
      <c r="R4470">
        <v>24</v>
      </c>
      <c r="S4470">
        <v>0</v>
      </c>
      <c r="T4470">
        <v>16</v>
      </c>
      <c r="U4470">
        <v>0</v>
      </c>
      <c r="V4470">
        <v>0</v>
      </c>
      <c r="W4470">
        <v>0</v>
      </c>
      <c r="X4470">
        <v>25.083027170516075</v>
      </c>
      <c r="Y4470">
        <v>0</v>
      </c>
      <c r="Z4470">
        <v>11.958216184008016</v>
      </c>
      <c r="AA4470">
        <v>0</v>
      </c>
      <c r="AB4470">
        <v>13.221271926615602</v>
      </c>
      <c r="AC4470">
        <v>0</v>
      </c>
      <c r="AD4470">
        <v>0</v>
      </c>
      <c r="AE4470">
        <v>50.262515281139692</v>
      </c>
    </row>
    <row r="4471" spans="1:31" x14ac:dyDescent="0.25">
      <c r="A4471">
        <v>2422257</v>
      </c>
      <c r="B4471">
        <v>1</v>
      </c>
      <c r="C4471" t="s">
        <v>80</v>
      </c>
      <c r="D4471" t="s">
        <v>96</v>
      </c>
      <c r="E4471" t="s">
        <v>146</v>
      </c>
      <c r="F4471" t="s">
        <v>13009</v>
      </c>
      <c r="G4471" t="s">
        <v>148</v>
      </c>
      <c r="H4471" t="s">
        <v>149</v>
      </c>
      <c r="I4471" t="s">
        <v>136</v>
      </c>
      <c r="J4471" t="s">
        <v>137</v>
      </c>
      <c r="K4471" t="s">
        <v>138</v>
      </c>
      <c r="L4471" t="s">
        <v>13010</v>
      </c>
      <c r="M4471" t="s">
        <v>13011</v>
      </c>
      <c r="N4471">
        <v>1.422222222</v>
      </c>
      <c r="O4471">
        <v>0</v>
      </c>
      <c r="P4471">
        <v>2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1.4966932567122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1.4966932567122</v>
      </c>
    </row>
    <row r="4472" spans="1:31" x14ac:dyDescent="0.25">
      <c r="A4472">
        <v>2421570</v>
      </c>
      <c r="B4472">
        <v>1</v>
      </c>
      <c r="C4472" t="s">
        <v>80</v>
      </c>
      <c r="D4472" t="s">
        <v>97</v>
      </c>
      <c r="E4472" t="s">
        <v>132</v>
      </c>
      <c r="F4472" t="s">
        <v>13012</v>
      </c>
      <c r="G4472" t="s">
        <v>215</v>
      </c>
      <c r="H4472" t="s">
        <v>135</v>
      </c>
      <c r="I4472" t="s">
        <v>136</v>
      </c>
      <c r="J4472" t="s">
        <v>137</v>
      </c>
      <c r="K4472" t="s">
        <v>138</v>
      </c>
      <c r="L4472" t="s">
        <v>13013</v>
      </c>
      <c r="M4472" t="s">
        <v>13014</v>
      </c>
      <c r="N4472">
        <v>5.5533333330000003</v>
      </c>
      <c r="O4472">
        <v>0</v>
      </c>
      <c r="P4472">
        <v>20</v>
      </c>
      <c r="Q4472">
        <v>0</v>
      </c>
      <c r="R4472">
        <v>25</v>
      </c>
      <c r="S4472">
        <v>1</v>
      </c>
      <c r="T4472">
        <v>6</v>
      </c>
      <c r="U4472">
        <v>0</v>
      </c>
      <c r="V4472">
        <v>0</v>
      </c>
      <c r="W4472">
        <v>0</v>
      </c>
      <c r="X4472">
        <v>109.21507602263584</v>
      </c>
      <c r="Y4472">
        <v>0</v>
      </c>
      <c r="Z4472">
        <v>78.330122098369046</v>
      </c>
      <c r="AA4472">
        <v>232.14512923350003</v>
      </c>
      <c r="AB4472">
        <v>23.220217762501075</v>
      </c>
      <c r="AC4472">
        <v>0</v>
      </c>
      <c r="AD4472">
        <v>0</v>
      </c>
      <c r="AE4472">
        <v>442.910545117006</v>
      </c>
    </row>
    <row r="4473" spans="1:31" x14ac:dyDescent="0.25">
      <c r="A4473">
        <v>2421676</v>
      </c>
      <c r="B4473">
        <v>1</v>
      </c>
      <c r="C4473" t="s">
        <v>80</v>
      </c>
      <c r="D4473" t="s">
        <v>92</v>
      </c>
      <c r="E4473" t="s">
        <v>146</v>
      </c>
      <c r="F4473" t="s">
        <v>13015</v>
      </c>
      <c r="G4473" t="s">
        <v>199</v>
      </c>
      <c r="H4473" t="s">
        <v>149</v>
      </c>
      <c r="I4473" t="s">
        <v>136</v>
      </c>
      <c r="J4473" t="s">
        <v>137</v>
      </c>
      <c r="K4473" t="s">
        <v>138</v>
      </c>
      <c r="L4473" t="s">
        <v>13016</v>
      </c>
      <c r="M4473" t="s">
        <v>13017</v>
      </c>
      <c r="N4473">
        <v>3.2411111109999999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0.60855332855397504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0.60855332855397504</v>
      </c>
    </row>
    <row r="4474" spans="1:31" x14ac:dyDescent="0.25">
      <c r="A4474">
        <v>2422031</v>
      </c>
      <c r="B4474">
        <v>1</v>
      </c>
      <c r="C4474" t="s">
        <v>80</v>
      </c>
      <c r="D4474" t="s">
        <v>88</v>
      </c>
      <c r="E4474" t="s">
        <v>146</v>
      </c>
      <c r="F4474" t="s">
        <v>13018</v>
      </c>
      <c r="G4474" t="s">
        <v>148</v>
      </c>
      <c r="H4474" t="s">
        <v>149</v>
      </c>
      <c r="I4474" t="s">
        <v>136</v>
      </c>
      <c r="J4474" t="s">
        <v>137</v>
      </c>
      <c r="K4474" t="s">
        <v>138</v>
      </c>
      <c r="L4474" t="s">
        <v>13019</v>
      </c>
      <c r="M4474" t="s">
        <v>13020</v>
      </c>
      <c r="N4474">
        <v>2.7338888880000001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1</v>
      </c>
      <c r="U4474">
        <v>0</v>
      </c>
      <c r="V4474">
        <v>0</v>
      </c>
      <c r="W4474">
        <v>0</v>
      </c>
      <c r="X4474">
        <v>1.0675770117045</v>
      </c>
      <c r="Y4474">
        <v>0</v>
      </c>
      <c r="Z4474">
        <v>0</v>
      </c>
      <c r="AA4474">
        <v>0</v>
      </c>
      <c r="AB4474">
        <v>0.68509432253280012</v>
      </c>
      <c r="AC4474">
        <v>0</v>
      </c>
      <c r="AD4474">
        <v>0</v>
      </c>
      <c r="AE4474">
        <v>1.7526713342373001</v>
      </c>
    </row>
    <row r="4475" spans="1:31" x14ac:dyDescent="0.25">
      <c r="A4475">
        <v>2421630</v>
      </c>
      <c r="B4475">
        <v>1</v>
      </c>
      <c r="C4475" t="s">
        <v>81</v>
      </c>
      <c r="D4475" t="s">
        <v>123</v>
      </c>
      <c r="E4475" t="s">
        <v>141</v>
      </c>
      <c r="F4475" t="s">
        <v>13021</v>
      </c>
      <c r="G4475" t="s">
        <v>143</v>
      </c>
      <c r="H4475" t="s">
        <v>135</v>
      </c>
      <c r="I4475" t="s">
        <v>136</v>
      </c>
      <c r="J4475" t="s">
        <v>137</v>
      </c>
      <c r="K4475" t="s">
        <v>138</v>
      </c>
      <c r="L4475" t="s">
        <v>13022</v>
      </c>
      <c r="M4475" t="s">
        <v>13023</v>
      </c>
      <c r="N4475">
        <v>1.229166666</v>
      </c>
      <c r="O4475">
        <v>5</v>
      </c>
      <c r="P4475">
        <v>381</v>
      </c>
      <c r="Q4475">
        <v>296</v>
      </c>
      <c r="R4475">
        <v>315</v>
      </c>
      <c r="S4475">
        <v>23</v>
      </c>
      <c r="T4475">
        <v>65</v>
      </c>
      <c r="U4475">
        <v>1</v>
      </c>
      <c r="V4475">
        <v>0</v>
      </c>
      <c r="W4475">
        <v>0.24349204817450001</v>
      </c>
      <c r="X4475">
        <v>62.602159208318731</v>
      </c>
      <c r="Y4475">
        <v>115.29770984782292</v>
      </c>
      <c r="Z4475">
        <v>41.390480707579123</v>
      </c>
      <c r="AA4475">
        <v>8.770833393329335</v>
      </c>
      <c r="AB4475">
        <v>33.403649838597005</v>
      </c>
      <c r="AC4475">
        <v>174.96667577605473</v>
      </c>
      <c r="AD4475">
        <v>0</v>
      </c>
      <c r="AE4475">
        <v>436.67500081987629</v>
      </c>
    </row>
    <row r="4476" spans="1:31" x14ac:dyDescent="0.25">
      <c r="A4476">
        <v>2421530</v>
      </c>
      <c r="B4476">
        <v>1</v>
      </c>
      <c r="C4476" t="s">
        <v>80</v>
      </c>
      <c r="D4476" t="s">
        <v>104</v>
      </c>
      <c r="E4476" t="s">
        <v>146</v>
      </c>
      <c r="F4476" t="s">
        <v>13024</v>
      </c>
      <c r="G4476" t="s">
        <v>148</v>
      </c>
      <c r="H4476" t="s">
        <v>149</v>
      </c>
      <c r="I4476" t="s">
        <v>136</v>
      </c>
      <c r="J4476" t="s">
        <v>137</v>
      </c>
      <c r="K4476" t="s">
        <v>138</v>
      </c>
      <c r="L4476" t="s">
        <v>13025</v>
      </c>
      <c r="M4476" t="s">
        <v>13026</v>
      </c>
      <c r="N4476">
        <v>1.1386111109999999</v>
      </c>
      <c r="O4476">
        <v>0</v>
      </c>
      <c r="P4476">
        <v>4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0.49319160103366666</v>
      </c>
      <c r="Y4476">
        <v>0</v>
      </c>
      <c r="Z4476">
        <v>0</v>
      </c>
      <c r="AA4476">
        <v>0</v>
      </c>
      <c r="AB4476">
        <v>9.3919174460416657E-2</v>
      </c>
      <c r="AC4476">
        <v>0</v>
      </c>
      <c r="AD4476">
        <v>0</v>
      </c>
      <c r="AE4476">
        <v>0.5871107754940833</v>
      </c>
    </row>
    <row r="4477" spans="1:31" x14ac:dyDescent="0.25">
      <c r="A4477">
        <v>2422171</v>
      </c>
      <c r="B4477">
        <v>1</v>
      </c>
      <c r="C4477" t="s">
        <v>80</v>
      </c>
      <c r="D4477" t="s">
        <v>84</v>
      </c>
      <c r="E4477" t="s">
        <v>288</v>
      </c>
      <c r="F4477" t="s">
        <v>12994</v>
      </c>
      <c r="G4477" t="s">
        <v>325</v>
      </c>
      <c r="H4477" t="s">
        <v>149</v>
      </c>
      <c r="I4477" t="s">
        <v>136</v>
      </c>
      <c r="J4477" t="s">
        <v>137</v>
      </c>
      <c r="K4477" t="s">
        <v>138</v>
      </c>
      <c r="L4477" t="s">
        <v>13027</v>
      </c>
      <c r="M4477" t="s">
        <v>13028</v>
      </c>
      <c r="N4477">
        <v>1.380833333</v>
      </c>
      <c r="O4477">
        <v>0</v>
      </c>
      <c r="P4477">
        <v>138</v>
      </c>
      <c r="Q4477">
        <v>0</v>
      </c>
      <c r="R4477">
        <v>0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45.917114557998012</v>
      </c>
      <c r="Y4477">
        <v>0</v>
      </c>
      <c r="Z4477">
        <v>0</v>
      </c>
      <c r="AA4477">
        <v>0</v>
      </c>
      <c r="AB4477">
        <v>0.47123238310903331</v>
      </c>
      <c r="AC4477">
        <v>0</v>
      </c>
      <c r="AD4477">
        <v>0</v>
      </c>
      <c r="AE4477">
        <v>46.388346941107045</v>
      </c>
    </row>
    <row r="4478" spans="1:31" x14ac:dyDescent="0.25">
      <c r="A4478">
        <v>2421484</v>
      </c>
      <c r="B4478">
        <v>1</v>
      </c>
      <c r="C4478" t="s">
        <v>81</v>
      </c>
      <c r="D4478" t="s">
        <v>120</v>
      </c>
      <c r="E4478" t="s">
        <v>141</v>
      </c>
      <c r="F4478" t="s">
        <v>13029</v>
      </c>
      <c r="G4478" t="s">
        <v>143</v>
      </c>
      <c r="H4478" t="s">
        <v>135</v>
      </c>
      <c r="I4478" t="s">
        <v>136</v>
      </c>
      <c r="J4478" t="s">
        <v>137</v>
      </c>
      <c r="K4478" t="s">
        <v>138</v>
      </c>
      <c r="L4478" t="s">
        <v>13030</v>
      </c>
      <c r="M4478" t="s">
        <v>13031</v>
      </c>
      <c r="N4478">
        <v>0.39944444400000001</v>
      </c>
      <c r="O4478">
        <v>0</v>
      </c>
      <c r="P4478">
        <v>75</v>
      </c>
      <c r="Q4478">
        <v>45</v>
      </c>
      <c r="R4478">
        <v>2</v>
      </c>
      <c r="S4478">
        <v>14</v>
      </c>
      <c r="T4478">
        <v>3</v>
      </c>
      <c r="U4478">
        <v>0</v>
      </c>
      <c r="V4478">
        <v>0</v>
      </c>
      <c r="W4478">
        <v>0</v>
      </c>
      <c r="X4478">
        <v>9.4532010992291333</v>
      </c>
      <c r="Y4478">
        <v>4.2006914268279276</v>
      </c>
      <c r="Z4478">
        <v>0</v>
      </c>
      <c r="AA4478">
        <v>33.783011565719995</v>
      </c>
      <c r="AB4478">
        <v>0.16088998570410001</v>
      </c>
      <c r="AC4478">
        <v>0</v>
      </c>
      <c r="AD4478">
        <v>0</v>
      </c>
      <c r="AE4478">
        <v>47.597794077481154</v>
      </c>
    </row>
    <row r="4479" spans="1:31" x14ac:dyDescent="0.25">
      <c r="A4479">
        <v>2421238</v>
      </c>
      <c r="B4479">
        <v>1</v>
      </c>
      <c r="C4479" t="s">
        <v>81</v>
      </c>
      <c r="D4479" t="s">
        <v>112</v>
      </c>
      <c r="E4479" t="s">
        <v>132</v>
      </c>
      <c r="F4479" t="s">
        <v>13032</v>
      </c>
      <c r="G4479" t="s">
        <v>919</v>
      </c>
      <c r="H4479" t="s">
        <v>135</v>
      </c>
      <c r="I4479" t="s">
        <v>136</v>
      </c>
      <c r="J4479" t="s">
        <v>137</v>
      </c>
      <c r="K4479" t="s">
        <v>138</v>
      </c>
      <c r="L4479" t="s">
        <v>13033</v>
      </c>
      <c r="M4479" t="s">
        <v>13034</v>
      </c>
      <c r="N4479">
        <v>4.7925000000000004</v>
      </c>
      <c r="O4479">
        <v>0</v>
      </c>
      <c r="P4479">
        <v>192</v>
      </c>
      <c r="Q4479">
        <v>0</v>
      </c>
      <c r="R4479">
        <v>4</v>
      </c>
      <c r="S4479">
        <v>0</v>
      </c>
      <c r="T4479">
        <v>38</v>
      </c>
      <c r="U4479">
        <v>0</v>
      </c>
      <c r="V4479">
        <v>0</v>
      </c>
      <c r="W4479">
        <v>0</v>
      </c>
      <c r="X4479">
        <v>165.0083060995147</v>
      </c>
      <c r="Y4479">
        <v>0</v>
      </c>
      <c r="Z4479">
        <v>2.2920649607115005</v>
      </c>
      <c r="AA4479">
        <v>0</v>
      </c>
      <c r="AB4479">
        <v>68.203536440521034</v>
      </c>
      <c r="AC4479">
        <v>0</v>
      </c>
      <c r="AD4479">
        <v>0</v>
      </c>
      <c r="AE4479">
        <v>235.50390750074723</v>
      </c>
    </row>
    <row r="4480" spans="1:31" x14ac:dyDescent="0.25">
      <c r="A4480">
        <v>2421633</v>
      </c>
      <c r="B4480">
        <v>1</v>
      </c>
      <c r="C4480" t="s">
        <v>80</v>
      </c>
      <c r="D4480" t="s">
        <v>85</v>
      </c>
      <c r="E4480" t="s">
        <v>146</v>
      </c>
      <c r="F4480" t="s">
        <v>13035</v>
      </c>
      <c r="G4480" t="s">
        <v>282</v>
      </c>
      <c r="H4480" t="s">
        <v>149</v>
      </c>
      <c r="I4480" t="s">
        <v>136</v>
      </c>
      <c r="J4480" t="s">
        <v>137</v>
      </c>
      <c r="K4480" t="s">
        <v>138</v>
      </c>
      <c r="L4480" t="s">
        <v>13036</v>
      </c>
      <c r="M4480" t="s">
        <v>13037</v>
      </c>
      <c r="N4480">
        <v>5.8455555549999998</v>
      </c>
      <c r="O4480">
        <v>0</v>
      </c>
      <c r="P4480">
        <v>9</v>
      </c>
      <c r="Q4480">
        <v>0</v>
      </c>
      <c r="R4480">
        <v>0</v>
      </c>
      <c r="S4480">
        <v>0</v>
      </c>
      <c r="T4480">
        <v>1</v>
      </c>
      <c r="U4480">
        <v>0</v>
      </c>
      <c r="V4480">
        <v>0</v>
      </c>
      <c r="W4480">
        <v>0</v>
      </c>
      <c r="X4480">
        <v>10.669285995051698</v>
      </c>
      <c r="Y4480">
        <v>0</v>
      </c>
      <c r="Z4480">
        <v>0</v>
      </c>
      <c r="AA4480">
        <v>0</v>
      </c>
      <c r="AB4480">
        <v>38.795862643230741</v>
      </c>
      <c r="AC4480">
        <v>0</v>
      </c>
      <c r="AD4480">
        <v>0</v>
      </c>
      <c r="AE4480">
        <v>49.465148638282443</v>
      </c>
    </row>
    <row r="4481" spans="1:31" x14ac:dyDescent="0.25">
      <c r="A4481">
        <v>2421965</v>
      </c>
      <c r="B4481">
        <v>1</v>
      </c>
      <c r="C4481" t="s">
        <v>80</v>
      </c>
      <c r="D4481" t="s">
        <v>93</v>
      </c>
      <c r="E4481" t="s">
        <v>132</v>
      </c>
      <c r="F4481" t="s">
        <v>13038</v>
      </c>
      <c r="G4481" t="s">
        <v>215</v>
      </c>
      <c r="H4481" t="s">
        <v>135</v>
      </c>
      <c r="I4481" t="s">
        <v>136</v>
      </c>
      <c r="J4481" t="s">
        <v>137</v>
      </c>
      <c r="K4481" t="s">
        <v>138</v>
      </c>
      <c r="L4481" t="s">
        <v>13039</v>
      </c>
      <c r="M4481" t="s">
        <v>13040</v>
      </c>
      <c r="N4481">
        <v>1.0752777769999999</v>
      </c>
      <c r="O4481">
        <v>0</v>
      </c>
      <c r="P4481">
        <v>48</v>
      </c>
      <c r="Q4481">
        <v>0</v>
      </c>
      <c r="R4481">
        <v>11</v>
      </c>
      <c r="S4481">
        <v>0</v>
      </c>
      <c r="T4481">
        <v>11</v>
      </c>
      <c r="U4481">
        <v>0</v>
      </c>
      <c r="V4481">
        <v>0</v>
      </c>
      <c r="W4481">
        <v>0</v>
      </c>
      <c r="X4481">
        <v>11.005067077587503</v>
      </c>
      <c r="Y4481">
        <v>0</v>
      </c>
      <c r="Z4481">
        <v>16.537573804741093</v>
      </c>
      <c r="AA4481">
        <v>0</v>
      </c>
      <c r="AB4481">
        <v>6.835081824824945</v>
      </c>
      <c r="AC4481">
        <v>0</v>
      </c>
      <c r="AD4481">
        <v>0</v>
      </c>
      <c r="AE4481">
        <v>34.377722707153545</v>
      </c>
    </row>
    <row r="4482" spans="1:31" x14ac:dyDescent="0.25">
      <c r="A4482">
        <v>2421467</v>
      </c>
      <c r="B4482">
        <v>1</v>
      </c>
      <c r="C4482" t="s">
        <v>80</v>
      </c>
      <c r="D4482" t="s">
        <v>89</v>
      </c>
      <c r="E4482" t="s">
        <v>146</v>
      </c>
      <c r="F4482" t="s">
        <v>13041</v>
      </c>
      <c r="G4482" t="s">
        <v>199</v>
      </c>
      <c r="H4482" t="s">
        <v>149</v>
      </c>
      <c r="I4482" t="s">
        <v>136</v>
      </c>
      <c r="J4482" t="s">
        <v>137</v>
      </c>
      <c r="K4482" t="s">
        <v>138</v>
      </c>
      <c r="L4482" t="s">
        <v>13042</v>
      </c>
      <c r="M4482" t="s">
        <v>13043</v>
      </c>
      <c r="N4482">
        <v>1.81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0.64795963201989992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0.64795963201989992</v>
      </c>
    </row>
    <row r="4483" spans="1:31" x14ac:dyDescent="0.25">
      <c r="A4483">
        <v>2421822</v>
      </c>
      <c r="B4483">
        <v>1</v>
      </c>
      <c r="C4483" t="s">
        <v>81</v>
      </c>
      <c r="D4483" t="s">
        <v>128</v>
      </c>
      <c r="E4483" t="s">
        <v>146</v>
      </c>
      <c r="F4483" t="s">
        <v>13044</v>
      </c>
      <c r="G4483" t="s">
        <v>199</v>
      </c>
      <c r="H4483" t="s">
        <v>149</v>
      </c>
      <c r="I4483" t="s">
        <v>136</v>
      </c>
      <c r="J4483" t="s">
        <v>137</v>
      </c>
      <c r="K4483" t="s">
        <v>138</v>
      </c>
      <c r="L4483" t="s">
        <v>13045</v>
      </c>
      <c r="M4483" t="s">
        <v>13046</v>
      </c>
      <c r="N4483">
        <v>5.7063888880000002</v>
      </c>
      <c r="O4483">
        <v>0</v>
      </c>
      <c r="P4483">
        <v>9</v>
      </c>
      <c r="Q4483">
        <v>0</v>
      </c>
      <c r="R4483">
        <v>0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8.4559275063710011</v>
      </c>
      <c r="Y4483">
        <v>0</v>
      </c>
      <c r="Z4483">
        <v>0</v>
      </c>
      <c r="AA4483">
        <v>0</v>
      </c>
      <c r="AB4483">
        <v>8.4976873991478996</v>
      </c>
      <c r="AC4483">
        <v>0</v>
      </c>
      <c r="AD4483">
        <v>0</v>
      </c>
      <c r="AE4483">
        <v>16.953614905518901</v>
      </c>
    </row>
    <row r="4484" spans="1:31" x14ac:dyDescent="0.25">
      <c r="A4484">
        <v>2421490</v>
      </c>
      <c r="B4484">
        <v>1</v>
      </c>
      <c r="C4484" t="s">
        <v>80</v>
      </c>
      <c r="D4484" t="s">
        <v>88</v>
      </c>
      <c r="E4484" t="s">
        <v>146</v>
      </c>
      <c r="F4484" t="s">
        <v>13047</v>
      </c>
      <c r="G4484" t="s">
        <v>148</v>
      </c>
      <c r="H4484" t="s">
        <v>149</v>
      </c>
      <c r="I4484" t="s">
        <v>136</v>
      </c>
      <c r="J4484" t="s">
        <v>137</v>
      </c>
      <c r="K4484" t="s">
        <v>138</v>
      </c>
      <c r="L4484" t="s">
        <v>13048</v>
      </c>
      <c r="M4484" t="s">
        <v>13049</v>
      </c>
      <c r="N4484">
        <v>8.1205555549999993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1.2187683678039836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1.2187683678039836</v>
      </c>
    </row>
    <row r="4485" spans="1:31" x14ac:dyDescent="0.25">
      <c r="A4485">
        <v>2421304</v>
      </c>
      <c r="B4485">
        <v>1</v>
      </c>
      <c r="C4485" t="s">
        <v>80</v>
      </c>
      <c r="D4485" t="s">
        <v>93</v>
      </c>
      <c r="E4485" t="s">
        <v>162</v>
      </c>
      <c r="F4485" t="s">
        <v>8599</v>
      </c>
      <c r="G4485" t="s">
        <v>164</v>
      </c>
      <c r="H4485" t="s">
        <v>149</v>
      </c>
      <c r="I4485" t="s">
        <v>136</v>
      </c>
      <c r="J4485" t="s">
        <v>137</v>
      </c>
      <c r="K4485" t="s">
        <v>138</v>
      </c>
      <c r="L4485" t="s">
        <v>13050</v>
      </c>
      <c r="M4485" t="s">
        <v>13051</v>
      </c>
      <c r="N4485">
        <v>2.4155555550000001</v>
      </c>
      <c r="O4485">
        <v>0</v>
      </c>
      <c r="P4485">
        <v>5</v>
      </c>
      <c r="Q4485">
        <v>0</v>
      </c>
      <c r="R4485">
        <v>5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</row>
    <row r="4486" spans="1:31" x14ac:dyDescent="0.25">
      <c r="A4486">
        <v>2421155</v>
      </c>
      <c r="B4486">
        <v>1</v>
      </c>
      <c r="C4486" t="s">
        <v>80</v>
      </c>
      <c r="D4486" t="s">
        <v>95</v>
      </c>
      <c r="E4486" t="s">
        <v>241</v>
      </c>
      <c r="F4486" t="s">
        <v>13052</v>
      </c>
      <c r="G4486" t="s">
        <v>565</v>
      </c>
      <c r="H4486" t="s">
        <v>3075</v>
      </c>
      <c r="I4486" t="s">
        <v>136</v>
      </c>
      <c r="J4486" t="s">
        <v>137</v>
      </c>
      <c r="K4486" t="s">
        <v>138</v>
      </c>
      <c r="L4486" t="s">
        <v>13053</v>
      </c>
      <c r="M4486" t="s">
        <v>13054</v>
      </c>
      <c r="N4486">
        <v>0.25227861099999999</v>
      </c>
      <c r="O4486">
        <v>8</v>
      </c>
      <c r="P4486">
        <v>758</v>
      </c>
      <c r="Q4486">
        <v>0</v>
      </c>
      <c r="R4486">
        <v>17</v>
      </c>
      <c r="S4486">
        <v>14</v>
      </c>
      <c r="T4486">
        <v>79</v>
      </c>
      <c r="U4486">
        <v>2</v>
      </c>
      <c r="V4486">
        <v>0</v>
      </c>
      <c r="W4486">
        <v>0.77272088754666668</v>
      </c>
      <c r="X4486">
        <v>31.926443875777156</v>
      </c>
      <c r="Y4486">
        <v>0</v>
      </c>
      <c r="Z4486">
        <v>0.4962779218056334</v>
      </c>
      <c r="AA4486">
        <v>4.961485935572</v>
      </c>
      <c r="AB4486">
        <v>11.495384494090283</v>
      </c>
      <c r="AC4486">
        <v>21.073858425520839</v>
      </c>
      <c r="AD4486">
        <v>0</v>
      </c>
      <c r="AE4486">
        <v>70.726171540312578</v>
      </c>
    </row>
    <row r="4487" spans="1:31" x14ac:dyDescent="0.25">
      <c r="A4487">
        <v>2422157</v>
      </c>
      <c r="B4487">
        <v>1</v>
      </c>
      <c r="C4487" t="s">
        <v>80</v>
      </c>
      <c r="D4487" t="s">
        <v>101</v>
      </c>
      <c r="E4487" t="s">
        <v>146</v>
      </c>
      <c r="F4487" t="s">
        <v>13055</v>
      </c>
      <c r="G4487" t="s">
        <v>199</v>
      </c>
      <c r="H4487" t="s">
        <v>149</v>
      </c>
      <c r="I4487" t="s">
        <v>136</v>
      </c>
      <c r="J4487" t="s">
        <v>137</v>
      </c>
      <c r="K4487" t="s">
        <v>138</v>
      </c>
      <c r="L4487" t="s">
        <v>13056</v>
      </c>
      <c r="M4487" t="s">
        <v>13057</v>
      </c>
      <c r="N4487">
        <v>1.5305555550000001</v>
      </c>
      <c r="O4487">
        <v>0</v>
      </c>
      <c r="P4487">
        <v>5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1.1914545050258667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1.1914545050258667</v>
      </c>
    </row>
    <row r="4488" spans="1:31" x14ac:dyDescent="0.25">
      <c r="A4488">
        <v>2421424</v>
      </c>
      <c r="B4488">
        <v>1</v>
      </c>
      <c r="C4488" t="s">
        <v>80</v>
      </c>
      <c r="D4488" t="s">
        <v>97</v>
      </c>
      <c r="E4488" t="s">
        <v>132</v>
      </c>
      <c r="F4488" t="s">
        <v>13058</v>
      </c>
      <c r="G4488" t="s">
        <v>158</v>
      </c>
      <c r="H4488" t="s">
        <v>135</v>
      </c>
      <c r="I4488" t="s">
        <v>136</v>
      </c>
      <c r="J4488" t="s">
        <v>137</v>
      </c>
      <c r="K4488" t="s">
        <v>159</v>
      </c>
      <c r="L4488" t="s">
        <v>13059</v>
      </c>
      <c r="M4488" t="s">
        <v>13060</v>
      </c>
      <c r="N4488">
        <v>3.3827777769999998</v>
      </c>
      <c r="O4488">
        <v>0</v>
      </c>
      <c r="P4488">
        <v>616</v>
      </c>
      <c r="Q4488">
        <v>0</v>
      </c>
      <c r="R4488">
        <v>1</v>
      </c>
      <c r="S4488">
        <v>0</v>
      </c>
      <c r="T4488">
        <v>97</v>
      </c>
      <c r="U4488">
        <v>0</v>
      </c>
      <c r="V4488">
        <v>0</v>
      </c>
      <c r="W4488">
        <v>0</v>
      </c>
      <c r="X4488">
        <v>490.73779113243307</v>
      </c>
      <c r="Y4488">
        <v>0</v>
      </c>
      <c r="Z4488">
        <v>4.481088295835967</v>
      </c>
      <c r="AA4488">
        <v>0</v>
      </c>
      <c r="AB4488">
        <v>489.19234311590424</v>
      </c>
      <c r="AC4488">
        <v>0</v>
      </c>
      <c r="AD4488">
        <v>0</v>
      </c>
      <c r="AE4488">
        <v>984.41122254417326</v>
      </c>
    </row>
    <row r="4489" spans="1:31" x14ac:dyDescent="0.25">
      <c r="A4489">
        <v>2421324</v>
      </c>
      <c r="B4489">
        <v>1</v>
      </c>
      <c r="C4489" t="s">
        <v>81</v>
      </c>
      <c r="D4489" t="s">
        <v>121</v>
      </c>
      <c r="E4489" t="s">
        <v>141</v>
      </c>
      <c r="F4489" t="s">
        <v>7765</v>
      </c>
      <c r="G4489" t="s">
        <v>143</v>
      </c>
      <c r="H4489" t="s">
        <v>135</v>
      </c>
      <c r="I4489" t="s">
        <v>136</v>
      </c>
      <c r="J4489" t="s">
        <v>137</v>
      </c>
      <c r="K4489" t="s">
        <v>138</v>
      </c>
      <c r="L4489" t="s">
        <v>13061</v>
      </c>
      <c r="M4489" t="s">
        <v>13062</v>
      </c>
      <c r="N4489">
        <v>0.68083333300000004</v>
      </c>
      <c r="O4489">
        <v>3</v>
      </c>
      <c r="P4489">
        <v>285</v>
      </c>
      <c r="Q4489">
        <v>4</v>
      </c>
      <c r="R4489">
        <v>36</v>
      </c>
      <c r="S4489">
        <v>3</v>
      </c>
      <c r="T4489">
        <v>14</v>
      </c>
      <c r="U4489">
        <v>0</v>
      </c>
      <c r="V4489">
        <v>0</v>
      </c>
      <c r="W4489">
        <v>0.45378201739050006</v>
      </c>
      <c r="X4489">
        <v>24.988667664681682</v>
      </c>
      <c r="Y4489">
        <v>0.8120742266019999</v>
      </c>
      <c r="Z4489">
        <v>1.7614138301887836</v>
      </c>
      <c r="AA4489">
        <v>11.650056219025316</v>
      </c>
      <c r="AB4489">
        <v>10.88790399051712</v>
      </c>
      <c r="AC4489">
        <v>0</v>
      </c>
      <c r="AD4489">
        <v>0</v>
      </c>
      <c r="AE4489">
        <v>50.553897948405393</v>
      </c>
    </row>
    <row r="4490" spans="1:31" x14ac:dyDescent="0.25">
      <c r="A4490">
        <v>2421447</v>
      </c>
      <c r="B4490">
        <v>1</v>
      </c>
      <c r="C4490" t="s">
        <v>80</v>
      </c>
      <c r="D4490" t="s">
        <v>107</v>
      </c>
      <c r="E4490" t="s">
        <v>146</v>
      </c>
      <c r="F4490" t="s">
        <v>13063</v>
      </c>
      <c r="G4490" t="s">
        <v>282</v>
      </c>
      <c r="H4490" t="s">
        <v>149</v>
      </c>
      <c r="I4490" t="s">
        <v>136</v>
      </c>
      <c r="J4490" t="s">
        <v>137</v>
      </c>
      <c r="K4490" t="s">
        <v>138</v>
      </c>
      <c r="L4490" t="s">
        <v>13064</v>
      </c>
      <c r="M4490" t="s">
        <v>13065</v>
      </c>
      <c r="N4490">
        <v>0.48916666600000003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</row>
    <row r="4491" spans="1:31" x14ac:dyDescent="0.25">
      <c r="A4491">
        <v>2422008</v>
      </c>
      <c r="B4491">
        <v>1</v>
      </c>
      <c r="C4491" t="s">
        <v>80</v>
      </c>
      <c r="D4491" t="s">
        <v>99</v>
      </c>
      <c r="E4491" t="s">
        <v>146</v>
      </c>
      <c r="F4491" t="s">
        <v>13066</v>
      </c>
      <c r="G4491" t="s">
        <v>282</v>
      </c>
      <c r="H4491" t="s">
        <v>149</v>
      </c>
      <c r="I4491" t="s">
        <v>136</v>
      </c>
      <c r="J4491" t="s">
        <v>137</v>
      </c>
      <c r="K4491" t="s">
        <v>138</v>
      </c>
      <c r="L4491" t="s">
        <v>13067</v>
      </c>
      <c r="M4491" t="s">
        <v>13068</v>
      </c>
      <c r="N4491">
        <v>3.0722222220000002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</row>
    <row r="4492" spans="1:31" x14ac:dyDescent="0.25">
      <c r="A4492">
        <v>2421802</v>
      </c>
      <c r="B4492">
        <v>1</v>
      </c>
      <c r="C4492" t="s">
        <v>80</v>
      </c>
      <c r="D4492" t="s">
        <v>104</v>
      </c>
      <c r="E4492" t="s">
        <v>132</v>
      </c>
      <c r="F4492" t="s">
        <v>13069</v>
      </c>
      <c r="G4492" t="s">
        <v>143</v>
      </c>
      <c r="H4492" t="s">
        <v>135</v>
      </c>
      <c r="I4492" t="s">
        <v>136</v>
      </c>
      <c r="J4492" t="s">
        <v>137</v>
      </c>
      <c r="K4492" t="s">
        <v>138</v>
      </c>
      <c r="L4492" t="s">
        <v>13070</v>
      </c>
      <c r="M4492" t="s">
        <v>13071</v>
      </c>
      <c r="N4492">
        <v>0.71666666599999995</v>
      </c>
      <c r="O4492">
        <v>0</v>
      </c>
      <c r="P4492">
        <v>2159</v>
      </c>
      <c r="Q4492">
        <v>0</v>
      </c>
      <c r="R4492">
        <v>0</v>
      </c>
      <c r="S4492">
        <v>0</v>
      </c>
      <c r="T4492">
        <v>204</v>
      </c>
      <c r="U4492">
        <v>0</v>
      </c>
      <c r="V4492">
        <v>0</v>
      </c>
      <c r="W4492">
        <v>0</v>
      </c>
      <c r="X4492">
        <v>303.47224717320915</v>
      </c>
      <c r="Y4492">
        <v>0</v>
      </c>
      <c r="Z4492">
        <v>0</v>
      </c>
      <c r="AA4492">
        <v>0</v>
      </c>
      <c r="AB4492">
        <v>171.15736091885111</v>
      </c>
      <c r="AC4492">
        <v>0</v>
      </c>
      <c r="AD4492">
        <v>0</v>
      </c>
      <c r="AE4492">
        <v>474.62960809206027</v>
      </c>
    </row>
    <row r="4493" spans="1:31" x14ac:dyDescent="0.25">
      <c r="A4493">
        <v>2422051</v>
      </c>
      <c r="B4493">
        <v>1</v>
      </c>
      <c r="C4493" t="s">
        <v>80</v>
      </c>
      <c r="D4493" t="s">
        <v>84</v>
      </c>
      <c r="E4493" t="s">
        <v>288</v>
      </c>
      <c r="F4493" t="s">
        <v>12994</v>
      </c>
      <c r="G4493" t="s">
        <v>325</v>
      </c>
      <c r="H4493" t="s">
        <v>149</v>
      </c>
      <c r="I4493" t="s">
        <v>136</v>
      </c>
      <c r="J4493" t="s">
        <v>137</v>
      </c>
      <c r="K4493" t="s">
        <v>138</v>
      </c>
      <c r="L4493" t="s">
        <v>13072</v>
      </c>
      <c r="M4493" t="s">
        <v>13073</v>
      </c>
      <c r="N4493">
        <v>1.1288888880000001</v>
      </c>
      <c r="O4493">
        <v>0</v>
      </c>
      <c r="P4493">
        <v>138</v>
      </c>
      <c r="Q4493">
        <v>0</v>
      </c>
      <c r="R4493">
        <v>0</v>
      </c>
      <c r="S4493">
        <v>0</v>
      </c>
      <c r="T4493">
        <v>1</v>
      </c>
      <c r="U4493">
        <v>0</v>
      </c>
      <c r="V4493">
        <v>0</v>
      </c>
      <c r="W4493">
        <v>0</v>
      </c>
      <c r="X4493">
        <v>38.81197636527493</v>
      </c>
      <c r="Y4493">
        <v>0</v>
      </c>
      <c r="Z4493">
        <v>0</v>
      </c>
      <c r="AA4493">
        <v>0</v>
      </c>
      <c r="AB4493">
        <v>0.47412658030613331</v>
      </c>
      <c r="AC4493">
        <v>0</v>
      </c>
      <c r="AD4493">
        <v>0</v>
      </c>
      <c r="AE4493">
        <v>39.286102945581064</v>
      </c>
    </row>
    <row r="4494" spans="1:31" x14ac:dyDescent="0.25">
      <c r="A4494">
        <v>2422151</v>
      </c>
      <c r="B4494">
        <v>1</v>
      </c>
      <c r="C4494" t="s">
        <v>80</v>
      </c>
      <c r="D4494" t="s">
        <v>94</v>
      </c>
      <c r="E4494" t="s">
        <v>174</v>
      </c>
      <c r="F4494" t="s">
        <v>7507</v>
      </c>
      <c r="G4494" t="s">
        <v>143</v>
      </c>
      <c r="H4494" t="s">
        <v>135</v>
      </c>
      <c r="I4494" t="s">
        <v>136</v>
      </c>
      <c r="J4494" t="s">
        <v>137</v>
      </c>
      <c r="K4494" t="s">
        <v>138</v>
      </c>
      <c r="L4494" t="s">
        <v>13074</v>
      </c>
      <c r="M4494" t="s">
        <v>13075</v>
      </c>
      <c r="N4494">
        <v>2.599444444</v>
      </c>
      <c r="O4494">
        <v>0</v>
      </c>
      <c r="P4494">
        <v>0</v>
      </c>
      <c r="Q4494">
        <v>21</v>
      </c>
      <c r="R4494">
        <v>50</v>
      </c>
      <c r="S4494">
        <v>1</v>
      </c>
      <c r="T4494">
        <v>4</v>
      </c>
      <c r="U4494">
        <v>1</v>
      </c>
      <c r="V4494">
        <v>0</v>
      </c>
      <c r="W4494">
        <v>0</v>
      </c>
      <c r="X4494">
        <v>0</v>
      </c>
      <c r="Y4494">
        <v>14.881365336809075</v>
      </c>
      <c r="Z4494">
        <v>16.724986006290163</v>
      </c>
      <c r="AA4494">
        <v>30.183897246699338</v>
      </c>
      <c r="AB4494">
        <v>2.9532557951839888</v>
      </c>
      <c r="AC4494">
        <v>629.14281625820104</v>
      </c>
      <c r="AD4494">
        <v>0</v>
      </c>
      <c r="AE4494">
        <v>693.88632064318358</v>
      </c>
    </row>
    <row r="4495" spans="1:31" x14ac:dyDescent="0.25">
      <c r="A4495">
        <v>2421653</v>
      </c>
      <c r="B4495">
        <v>1</v>
      </c>
      <c r="C4495" t="s">
        <v>80</v>
      </c>
      <c r="D4495" t="s">
        <v>107</v>
      </c>
      <c r="E4495" t="s">
        <v>146</v>
      </c>
      <c r="F4495" t="s">
        <v>13076</v>
      </c>
      <c r="G4495" t="s">
        <v>148</v>
      </c>
      <c r="H4495" t="s">
        <v>149</v>
      </c>
      <c r="I4495" t="s">
        <v>136</v>
      </c>
      <c r="J4495" t="s">
        <v>137</v>
      </c>
      <c r="K4495" t="s">
        <v>138</v>
      </c>
      <c r="L4495" t="s">
        <v>13077</v>
      </c>
      <c r="M4495" t="s">
        <v>13078</v>
      </c>
      <c r="N4495">
        <v>5.3724999999999996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2.0674058946723588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2.0674058946723588</v>
      </c>
    </row>
    <row r="4496" spans="1:31" x14ac:dyDescent="0.25">
      <c r="A4496">
        <v>2421261</v>
      </c>
      <c r="B4496">
        <v>1</v>
      </c>
      <c r="C4496" t="s">
        <v>81</v>
      </c>
      <c r="D4496" t="s">
        <v>128</v>
      </c>
      <c r="E4496" t="s">
        <v>141</v>
      </c>
      <c r="F4496" t="s">
        <v>5189</v>
      </c>
      <c r="G4496" t="s">
        <v>143</v>
      </c>
      <c r="H4496" t="s">
        <v>135</v>
      </c>
      <c r="I4496" t="s">
        <v>136</v>
      </c>
      <c r="J4496" t="s">
        <v>137</v>
      </c>
      <c r="K4496" t="s">
        <v>138</v>
      </c>
      <c r="L4496" t="s">
        <v>13079</v>
      </c>
      <c r="M4496" t="s">
        <v>13080</v>
      </c>
      <c r="N4496">
        <v>1.072777777</v>
      </c>
      <c r="O4496">
        <v>0</v>
      </c>
      <c r="P4496">
        <v>0</v>
      </c>
      <c r="Q4496">
        <v>0</v>
      </c>
      <c r="R4496">
        <v>0</v>
      </c>
      <c r="S4496">
        <v>22</v>
      </c>
      <c r="T4496">
        <v>0</v>
      </c>
      <c r="U4496">
        <v>16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517.72867208648336</v>
      </c>
      <c r="AB4496">
        <v>0</v>
      </c>
      <c r="AC4496">
        <v>3836.1573514461861</v>
      </c>
      <c r="AD4496">
        <v>0</v>
      </c>
      <c r="AE4496">
        <v>4353.8860235326692</v>
      </c>
    </row>
    <row r="4497" spans="1:31" x14ac:dyDescent="0.25">
      <c r="A4497">
        <v>2421510</v>
      </c>
      <c r="B4497">
        <v>1</v>
      </c>
      <c r="C4497" t="s">
        <v>81</v>
      </c>
      <c r="D4497" t="s">
        <v>119</v>
      </c>
      <c r="E4497" t="s">
        <v>162</v>
      </c>
      <c r="F4497" t="s">
        <v>13081</v>
      </c>
      <c r="G4497" t="s">
        <v>164</v>
      </c>
      <c r="H4497" t="s">
        <v>149</v>
      </c>
      <c r="I4497" t="s">
        <v>136</v>
      </c>
      <c r="J4497" t="s">
        <v>137</v>
      </c>
      <c r="K4497" t="s">
        <v>138</v>
      </c>
      <c r="L4497" t="s">
        <v>13082</v>
      </c>
      <c r="M4497" t="s">
        <v>13083</v>
      </c>
      <c r="N4497">
        <v>0.72499999999999998</v>
      </c>
      <c r="O4497">
        <v>0</v>
      </c>
      <c r="P4497">
        <v>31</v>
      </c>
      <c r="Q4497">
        <v>0</v>
      </c>
      <c r="R4497">
        <v>4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5.8008231496544509</v>
      </c>
      <c r="Y4497">
        <v>0</v>
      </c>
      <c r="Z4497">
        <v>3.8240252645050002E-2</v>
      </c>
      <c r="AA4497">
        <v>0</v>
      </c>
      <c r="AB4497">
        <v>0</v>
      </c>
      <c r="AC4497">
        <v>0</v>
      </c>
      <c r="AD4497">
        <v>0</v>
      </c>
      <c r="AE4497">
        <v>5.8390634022995007</v>
      </c>
    </row>
    <row r="4498" spans="1:31" x14ac:dyDescent="0.25">
      <c r="A4498">
        <v>2421361</v>
      </c>
      <c r="B4498">
        <v>1</v>
      </c>
      <c r="C4498" t="s">
        <v>80</v>
      </c>
      <c r="D4498" t="s">
        <v>85</v>
      </c>
      <c r="E4498" t="s">
        <v>152</v>
      </c>
      <c r="F4498" t="s">
        <v>13084</v>
      </c>
      <c r="G4498" t="s">
        <v>176</v>
      </c>
      <c r="H4498" t="s">
        <v>149</v>
      </c>
      <c r="I4498" t="s">
        <v>136</v>
      </c>
      <c r="J4498" t="s">
        <v>137</v>
      </c>
      <c r="K4498" t="s">
        <v>159</v>
      </c>
      <c r="L4498" t="s">
        <v>13085</v>
      </c>
      <c r="M4498" t="s">
        <v>13086</v>
      </c>
      <c r="N4498">
        <v>1.5308333329999999</v>
      </c>
      <c r="O4498">
        <v>0</v>
      </c>
      <c r="P4498">
        <v>496</v>
      </c>
      <c r="Q4498">
        <v>0</v>
      </c>
      <c r="R4498">
        <v>0</v>
      </c>
      <c r="S4498">
        <v>0</v>
      </c>
      <c r="T4498">
        <v>60</v>
      </c>
      <c r="U4498">
        <v>0</v>
      </c>
      <c r="V4498">
        <v>0</v>
      </c>
      <c r="W4498">
        <v>0</v>
      </c>
      <c r="X4498">
        <v>166.26613278321722</v>
      </c>
      <c r="Y4498">
        <v>0</v>
      </c>
      <c r="Z4498">
        <v>0</v>
      </c>
      <c r="AA4498">
        <v>0</v>
      </c>
      <c r="AB4498">
        <v>134.05337712478703</v>
      </c>
      <c r="AC4498">
        <v>0</v>
      </c>
      <c r="AD4498">
        <v>0</v>
      </c>
      <c r="AE4498">
        <v>300.31950990800425</v>
      </c>
    </row>
    <row r="4499" spans="1:31" x14ac:dyDescent="0.25">
      <c r="A4499">
        <v>2422143</v>
      </c>
      <c r="B4499">
        <v>1</v>
      </c>
      <c r="C4499" t="s">
        <v>80</v>
      </c>
      <c r="D4499" t="s">
        <v>104</v>
      </c>
      <c r="E4499" t="s">
        <v>132</v>
      </c>
      <c r="F4499" t="s">
        <v>13087</v>
      </c>
      <c r="G4499" t="s">
        <v>215</v>
      </c>
      <c r="H4499" t="s">
        <v>135</v>
      </c>
      <c r="I4499" t="s">
        <v>136</v>
      </c>
      <c r="J4499" t="s">
        <v>137</v>
      </c>
      <c r="K4499" t="s">
        <v>138</v>
      </c>
      <c r="L4499" t="s">
        <v>13088</v>
      </c>
      <c r="M4499" t="s">
        <v>13089</v>
      </c>
      <c r="N4499">
        <v>2.4702777770000002</v>
      </c>
      <c r="O4499">
        <v>0</v>
      </c>
      <c r="P4499">
        <v>32</v>
      </c>
      <c r="Q4499">
        <v>0</v>
      </c>
      <c r="R4499">
        <v>0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86.944209879000113</v>
      </c>
      <c r="Y4499">
        <v>0</v>
      </c>
      <c r="Z4499">
        <v>0</v>
      </c>
      <c r="AA4499">
        <v>0</v>
      </c>
      <c r="AB4499">
        <v>1.8997739809858665</v>
      </c>
      <c r="AC4499">
        <v>0</v>
      </c>
      <c r="AD4499">
        <v>0</v>
      </c>
      <c r="AE4499">
        <v>88.843983859985983</v>
      </c>
    </row>
    <row r="4500" spans="1:31" x14ac:dyDescent="0.25">
      <c r="A4500">
        <v>2421788</v>
      </c>
      <c r="B4500">
        <v>1</v>
      </c>
      <c r="C4500" t="s">
        <v>80</v>
      </c>
      <c r="D4500" t="s">
        <v>101</v>
      </c>
      <c r="E4500" t="s">
        <v>152</v>
      </c>
      <c r="F4500" t="s">
        <v>13090</v>
      </c>
      <c r="G4500" t="s">
        <v>154</v>
      </c>
      <c r="H4500" t="s">
        <v>149</v>
      </c>
      <c r="I4500" t="s">
        <v>136</v>
      </c>
      <c r="J4500" t="s">
        <v>137</v>
      </c>
      <c r="K4500" t="s">
        <v>138</v>
      </c>
      <c r="L4500" t="s">
        <v>13091</v>
      </c>
      <c r="M4500" t="s">
        <v>13092</v>
      </c>
      <c r="N4500">
        <v>1.2097222219999999</v>
      </c>
      <c r="O4500">
        <v>0</v>
      </c>
      <c r="P4500">
        <v>76</v>
      </c>
      <c r="Q4500">
        <v>0</v>
      </c>
      <c r="R4500">
        <v>4</v>
      </c>
      <c r="S4500">
        <v>0</v>
      </c>
      <c r="T4500">
        <v>36</v>
      </c>
      <c r="U4500">
        <v>0</v>
      </c>
      <c r="V4500">
        <v>1</v>
      </c>
      <c r="W4500">
        <v>0</v>
      </c>
      <c r="X4500">
        <v>23.641459055206401</v>
      </c>
      <c r="Y4500">
        <v>0</v>
      </c>
      <c r="Z4500">
        <v>0.84596389916972237</v>
      </c>
      <c r="AA4500">
        <v>0</v>
      </c>
      <c r="AB4500">
        <v>49.000366241596282</v>
      </c>
      <c r="AC4500">
        <v>0</v>
      </c>
      <c r="AD4500">
        <v>47.091687824865176</v>
      </c>
      <c r="AE4500">
        <v>120.57947702083757</v>
      </c>
    </row>
    <row r="4501" spans="1:31" x14ac:dyDescent="0.25">
      <c r="A4501">
        <v>2421642</v>
      </c>
      <c r="B4501">
        <v>1</v>
      </c>
      <c r="C4501" t="s">
        <v>80</v>
      </c>
      <c r="D4501" t="s">
        <v>84</v>
      </c>
      <c r="E4501" t="s">
        <v>162</v>
      </c>
      <c r="F4501" t="s">
        <v>13093</v>
      </c>
      <c r="G4501" t="s">
        <v>164</v>
      </c>
      <c r="H4501" t="s">
        <v>149</v>
      </c>
      <c r="I4501" t="s">
        <v>136</v>
      </c>
      <c r="J4501" t="s">
        <v>137</v>
      </c>
      <c r="K4501" t="s">
        <v>138</v>
      </c>
      <c r="L4501" t="s">
        <v>13094</v>
      </c>
      <c r="M4501" t="s">
        <v>13095</v>
      </c>
      <c r="N4501">
        <v>1.5977777769999999</v>
      </c>
      <c r="O4501">
        <v>0</v>
      </c>
      <c r="P4501">
        <v>283</v>
      </c>
      <c r="Q4501">
        <v>0</v>
      </c>
      <c r="R4501">
        <v>0</v>
      </c>
      <c r="S4501">
        <v>0</v>
      </c>
      <c r="T4501">
        <v>1</v>
      </c>
      <c r="U4501">
        <v>0</v>
      </c>
      <c r="V4501">
        <v>0</v>
      </c>
      <c r="W4501">
        <v>0</v>
      </c>
      <c r="X4501">
        <v>79.190522004011314</v>
      </c>
      <c r="Y4501">
        <v>0</v>
      </c>
      <c r="Z4501">
        <v>0</v>
      </c>
      <c r="AA4501">
        <v>0</v>
      </c>
      <c r="AB4501">
        <v>6.5172367148866678E-2</v>
      </c>
      <c r="AC4501">
        <v>0</v>
      </c>
      <c r="AD4501">
        <v>0</v>
      </c>
      <c r="AE4501">
        <v>79.255694371160175</v>
      </c>
    </row>
    <row r="4502" spans="1:31" x14ac:dyDescent="0.25">
      <c r="A4502">
        <v>2421742</v>
      </c>
      <c r="B4502">
        <v>1</v>
      </c>
      <c r="C4502" t="s">
        <v>80</v>
      </c>
      <c r="D4502" t="s">
        <v>106</v>
      </c>
      <c r="E4502" t="s">
        <v>141</v>
      </c>
      <c r="F4502" t="s">
        <v>13096</v>
      </c>
      <c r="G4502" t="s">
        <v>143</v>
      </c>
      <c r="H4502" t="s">
        <v>135</v>
      </c>
      <c r="I4502" t="s">
        <v>136</v>
      </c>
      <c r="J4502" t="s">
        <v>137</v>
      </c>
      <c r="K4502" t="s">
        <v>138</v>
      </c>
      <c r="L4502" t="s">
        <v>13097</v>
      </c>
      <c r="M4502" t="s">
        <v>13098</v>
      </c>
      <c r="N4502">
        <v>0.74472222200000004</v>
      </c>
      <c r="O4502">
        <v>1</v>
      </c>
      <c r="P4502">
        <v>95</v>
      </c>
      <c r="Q4502">
        <v>7</v>
      </c>
      <c r="R4502">
        <v>53</v>
      </c>
      <c r="S4502">
        <v>10</v>
      </c>
      <c r="T4502">
        <v>33</v>
      </c>
      <c r="U4502">
        <v>0</v>
      </c>
      <c r="V4502">
        <v>0</v>
      </c>
      <c r="W4502">
        <v>0.16819194955896666</v>
      </c>
      <c r="X4502">
        <v>14.615497127544959</v>
      </c>
      <c r="Y4502">
        <v>22.858523292544469</v>
      </c>
      <c r="Z4502">
        <v>18.221990889363003</v>
      </c>
      <c r="AA4502">
        <v>30.315568580035631</v>
      </c>
      <c r="AB4502">
        <v>14.852728840248135</v>
      </c>
      <c r="AC4502">
        <v>0</v>
      </c>
      <c r="AD4502">
        <v>0</v>
      </c>
      <c r="AE4502">
        <v>101.03250067929515</v>
      </c>
    </row>
    <row r="4503" spans="1:31" x14ac:dyDescent="0.25">
      <c r="A4503">
        <v>2421619</v>
      </c>
      <c r="B4503">
        <v>1</v>
      </c>
      <c r="C4503" t="s">
        <v>80</v>
      </c>
      <c r="D4503" t="s">
        <v>83</v>
      </c>
      <c r="E4503" t="s">
        <v>146</v>
      </c>
      <c r="F4503" t="s">
        <v>13099</v>
      </c>
      <c r="G4503" t="s">
        <v>148</v>
      </c>
      <c r="H4503" t="s">
        <v>149</v>
      </c>
      <c r="I4503" t="s">
        <v>136</v>
      </c>
      <c r="J4503" t="s">
        <v>137</v>
      </c>
      <c r="K4503" t="s">
        <v>138</v>
      </c>
      <c r="L4503" t="s">
        <v>13100</v>
      </c>
      <c r="M4503" t="s">
        <v>13101</v>
      </c>
      <c r="N4503">
        <v>5.727777777</v>
      </c>
      <c r="O4503">
        <v>0</v>
      </c>
      <c r="P4503">
        <v>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7.4040174046993759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7.4040174046993759</v>
      </c>
    </row>
    <row r="4504" spans="1:31" x14ac:dyDescent="0.25">
      <c r="A4504">
        <v>2421473</v>
      </c>
      <c r="B4504">
        <v>1</v>
      </c>
      <c r="C4504" t="s">
        <v>81</v>
      </c>
      <c r="D4504" t="s">
        <v>124</v>
      </c>
      <c r="E4504" t="s">
        <v>152</v>
      </c>
      <c r="F4504" t="s">
        <v>13102</v>
      </c>
      <c r="G4504" t="s">
        <v>158</v>
      </c>
      <c r="H4504" t="s">
        <v>149</v>
      </c>
      <c r="I4504" t="s">
        <v>136</v>
      </c>
      <c r="J4504" t="s">
        <v>137</v>
      </c>
      <c r="K4504" t="s">
        <v>159</v>
      </c>
      <c r="L4504" t="s">
        <v>13103</v>
      </c>
      <c r="M4504" t="s">
        <v>13104</v>
      </c>
      <c r="N4504">
        <v>1.791388888</v>
      </c>
      <c r="O4504">
        <v>0</v>
      </c>
      <c r="P4504">
        <v>171</v>
      </c>
      <c r="Q4504">
        <v>0</v>
      </c>
      <c r="R4504">
        <v>7</v>
      </c>
      <c r="S4504">
        <v>0</v>
      </c>
      <c r="T4504">
        <v>23</v>
      </c>
      <c r="U4504">
        <v>0</v>
      </c>
      <c r="V4504">
        <v>0</v>
      </c>
      <c r="W4504">
        <v>0</v>
      </c>
      <c r="X4504">
        <v>62.572847029311376</v>
      </c>
      <c r="Y4504">
        <v>0</v>
      </c>
      <c r="Z4504">
        <v>0.125929671072225</v>
      </c>
      <c r="AA4504">
        <v>0</v>
      </c>
      <c r="AB4504">
        <v>73.689696912480699</v>
      </c>
      <c r="AC4504">
        <v>0</v>
      </c>
      <c r="AD4504">
        <v>0</v>
      </c>
      <c r="AE4504">
        <v>136.38847361286429</v>
      </c>
    </row>
    <row r="4505" spans="1:31" x14ac:dyDescent="0.25">
      <c r="A4505">
        <v>2421247</v>
      </c>
      <c r="B4505">
        <v>1</v>
      </c>
      <c r="C4505" t="s">
        <v>80</v>
      </c>
      <c r="D4505" t="s">
        <v>86</v>
      </c>
      <c r="E4505" t="s">
        <v>241</v>
      </c>
      <c r="F4505" t="s">
        <v>13105</v>
      </c>
      <c r="G4505" t="s">
        <v>143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13106</v>
      </c>
      <c r="M4505" t="s">
        <v>13107</v>
      </c>
      <c r="N4505">
        <v>0.98666666599999997</v>
      </c>
      <c r="O4505">
        <v>0</v>
      </c>
      <c r="P4505">
        <v>718</v>
      </c>
      <c r="Q4505">
        <v>0</v>
      </c>
      <c r="R4505">
        <v>1</v>
      </c>
      <c r="S4505">
        <v>3</v>
      </c>
      <c r="T4505">
        <v>54</v>
      </c>
      <c r="U4505">
        <v>0</v>
      </c>
      <c r="V4505">
        <v>0</v>
      </c>
      <c r="W4505">
        <v>0</v>
      </c>
      <c r="X4505">
        <v>226.97094697940994</v>
      </c>
      <c r="Y4505">
        <v>0</v>
      </c>
      <c r="Z4505">
        <v>1.10912449401E-2</v>
      </c>
      <c r="AA4505">
        <v>354.31630062420749</v>
      </c>
      <c r="AB4505">
        <v>58.511721663753846</v>
      </c>
      <c r="AC4505">
        <v>0</v>
      </c>
      <c r="AD4505">
        <v>0</v>
      </c>
      <c r="AE4505">
        <v>639.81006051231134</v>
      </c>
    </row>
    <row r="4506" spans="1:31" x14ac:dyDescent="0.25">
      <c r="A4506">
        <v>2421579</v>
      </c>
      <c r="B4506">
        <v>1</v>
      </c>
      <c r="C4506" t="s">
        <v>80</v>
      </c>
      <c r="D4506" t="s">
        <v>103</v>
      </c>
      <c r="E4506" t="s">
        <v>146</v>
      </c>
      <c r="F4506" t="s">
        <v>13108</v>
      </c>
      <c r="G4506" t="s">
        <v>168</v>
      </c>
      <c r="H4506" t="s">
        <v>149</v>
      </c>
      <c r="I4506" t="s">
        <v>136</v>
      </c>
      <c r="J4506" t="s">
        <v>3</v>
      </c>
      <c r="K4506" t="s">
        <v>138</v>
      </c>
      <c r="L4506" t="s">
        <v>13109</v>
      </c>
      <c r="M4506" t="s">
        <v>13110</v>
      </c>
      <c r="N4506">
        <v>3.966111111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0.44573644653520006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0.44573644653520006</v>
      </c>
    </row>
    <row r="4507" spans="1:31" x14ac:dyDescent="0.25">
      <c r="A4507">
        <v>2422080</v>
      </c>
      <c r="B4507">
        <v>1</v>
      </c>
      <c r="C4507" t="s">
        <v>80</v>
      </c>
      <c r="D4507" t="s">
        <v>96</v>
      </c>
      <c r="E4507" t="s">
        <v>146</v>
      </c>
      <c r="F4507" t="s">
        <v>13111</v>
      </c>
      <c r="G4507" t="s">
        <v>168</v>
      </c>
      <c r="H4507" t="s">
        <v>149</v>
      </c>
      <c r="I4507" t="s">
        <v>136</v>
      </c>
      <c r="J4507" t="s">
        <v>137</v>
      </c>
      <c r="K4507" t="s">
        <v>138</v>
      </c>
      <c r="L4507" t="s">
        <v>13112</v>
      </c>
      <c r="M4507" t="s">
        <v>13113</v>
      </c>
      <c r="N4507">
        <v>1.2805555550000001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6.1104785384166672E-2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6.1104785384166672E-2</v>
      </c>
    </row>
    <row r="4508" spans="1:31" x14ac:dyDescent="0.25">
      <c r="A4508">
        <v>2421725</v>
      </c>
      <c r="B4508">
        <v>1</v>
      </c>
      <c r="C4508" t="s">
        <v>80</v>
      </c>
      <c r="D4508" t="s">
        <v>94</v>
      </c>
      <c r="E4508" t="s">
        <v>152</v>
      </c>
      <c r="F4508" t="s">
        <v>13114</v>
      </c>
      <c r="G4508" t="s">
        <v>154</v>
      </c>
      <c r="H4508" t="s">
        <v>149</v>
      </c>
      <c r="I4508" t="s">
        <v>136</v>
      </c>
      <c r="J4508" t="s">
        <v>137</v>
      </c>
      <c r="K4508" t="s">
        <v>138</v>
      </c>
      <c r="L4508" t="s">
        <v>13115</v>
      </c>
      <c r="M4508" t="s">
        <v>13116</v>
      </c>
      <c r="N4508">
        <v>0.32250000000000001</v>
      </c>
      <c r="O4508">
        <v>0</v>
      </c>
      <c r="P4508">
        <v>2</v>
      </c>
      <c r="Q4508">
        <v>0</v>
      </c>
      <c r="R4508">
        <v>28</v>
      </c>
      <c r="S4508">
        <v>0</v>
      </c>
      <c r="T4508">
        <v>43</v>
      </c>
      <c r="U4508">
        <v>0</v>
      </c>
      <c r="V4508">
        <v>0</v>
      </c>
      <c r="W4508">
        <v>0</v>
      </c>
      <c r="X4508">
        <v>0.10943750772989999</v>
      </c>
      <c r="Y4508">
        <v>0</v>
      </c>
      <c r="Z4508">
        <v>0</v>
      </c>
      <c r="AA4508">
        <v>0</v>
      </c>
      <c r="AB4508">
        <v>9.1261325390973767</v>
      </c>
      <c r="AC4508">
        <v>0</v>
      </c>
      <c r="AD4508">
        <v>0</v>
      </c>
      <c r="AE4508">
        <v>9.2355700468272772</v>
      </c>
    </row>
    <row r="4509" spans="1:31" x14ac:dyDescent="0.25">
      <c r="A4509">
        <v>2421433</v>
      </c>
      <c r="B4509">
        <v>1</v>
      </c>
      <c r="C4509" t="s">
        <v>80</v>
      </c>
      <c r="D4509" t="s">
        <v>100</v>
      </c>
      <c r="E4509" t="s">
        <v>162</v>
      </c>
      <c r="F4509" t="s">
        <v>13117</v>
      </c>
      <c r="G4509" t="s">
        <v>176</v>
      </c>
      <c r="H4509" t="s">
        <v>149</v>
      </c>
      <c r="I4509" t="s">
        <v>136</v>
      </c>
      <c r="J4509" t="s">
        <v>137</v>
      </c>
      <c r="K4509" t="s">
        <v>159</v>
      </c>
      <c r="L4509" t="s">
        <v>13118</v>
      </c>
      <c r="M4509" t="s">
        <v>13119</v>
      </c>
      <c r="N4509">
        <v>7.278333333</v>
      </c>
      <c r="O4509">
        <v>0</v>
      </c>
      <c r="P4509">
        <v>15</v>
      </c>
      <c r="Q4509">
        <v>0</v>
      </c>
      <c r="R4509">
        <v>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18.214303147412174</v>
      </c>
      <c r="Y4509">
        <v>0</v>
      </c>
      <c r="Z4509">
        <v>5.7676440476591493</v>
      </c>
      <c r="AA4509">
        <v>0</v>
      </c>
      <c r="AB4509">
        <v>0</v>
      </c>
      <c r="AC4509">
        <v>0</v>
      </c>
      <c r="AD4509">
        <v>0</v>
      </c>
      <c r="AE4509">
        <v>23.981947195071324</v>
      </c>
    </row>
    <row r="4510" spans="1:31" x14ac:dyDescent="0.25">
      <c r="A4510">
        <v>2421828</v>
      </c>
      <c r="B4510">
        <v>1</v>
      </c>
      <c r="C4510" t="s">
        <v>80</v>
      </c>
      <c r="D4510" t="s">
        <v>82</v>
      </c>
      <c r="E4510" t="s">
        <v>146</v>
      </c>
      <c r="F4510" t="s">
        <v>13120</v>
      </c>
      <c r="G4510" t="s">
        <v>282</v>
      </c>
      <c r="H4510" t="s">
        <v>149</v>
      </c>
      <c r="I4510" t="s">
        <v>136</v>
      </c>
      <c r="J4510" t="s">
        <v>137</v>
      </c>
      <c r="K4510" t="s">
        <v>138</v>
      </c>
      <c r="L4510" t="s">
        <v>13121</v>
      </c>
      <c r="M4510" t="s">
        <v>13122</v>
      </c>
      <c r="N4510">
        <v>2.1472222219999999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0.9837587706752835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0.9837587706752835</v>
      </c>
    </row>
    <row r="4511" spans="1:31" x14ac:dyDescent="0.25">
      <c r="A4511">
        <v>2421513</v>
      </c>
      <c r="B4511">
        <v>1</v>
      </c>
      <c r="C4511" t="s">
        <v>81</v>
      </c>
      <c r="D4511" t="s">
        <v>118</v>
      </c>
      <c r="E4511" t="s">
        <v>132</v>
      </c>
      <c r="F4511" t="s">
        <v>1276</v>
      </c>
      <c r="G4511" t="s">
        <v>215</v>
      </c>
      <c r="H4511" t="s">
        <v>135</v>
      </c>
      <c r="I4511" t="s">
        <v>136</v>
      </c>
      <c r="J4511" t="s">
        <v>137</v>
      </c>
      <c r="K4511" t="s">
        <v>138</v>
      </c>
      <c r="L4511" t="s">
        <v>13123</v>
      </c>
      <c r="M4511" t="s">
        <v>13124</v>
      </c>
      <c r="N4511">
        <v>4.4402777770000004</v>
      </c>
      <c r="O4511">
        <v>0</v>
      </c>
      <c r="P4511">
        <v>4</v>
      </c>
      <c r="Q4511">
        <v>0</v>
      </c>
      <c r="R4511">
        <v>8</v>
      </c>
      <c r="S4511">
        <v>0</v>
      </c>
      <c r="T4511">
        <v>1</v>
      </c>
      <c r="U4511">
        <v>0</v>
      </c>
      <c r="V4511">
        <v>1</v>
      </c>
      <c r="W4511">
        <v>0</v>
      </c>
      <c r="X4511">
        <v>2.7843368631120584</v>
      </c>
      <c r="Y4511">
        <v>0</v>
      </c>
      <c r="Z4511">
        <v>1.5388917685948331</v>
      </c>
      <c r="AA4511">
        <v>0</v>
      </c>
      <c r="AB4511">
        <v>7.0851639812683345E-2</v>
      </c>
      <c r="AC4511">
        <v>0</v>
      </c>
      <c r="AD4511">
        <v>130.98373271958334</v>
      </c>
      <c r="AE4511">
        <v>135.37781299110293</v>
      </c>
    </row>
    <row r="4512" spans="1:31" x14ac:dyDescent="0.25">
      <c r="A4512">
        <v>2421848</v>
      </c>
      <c r="B4512">
        <v>1</v>
      </c>
      <c r="C4512" t="s">
        <v>80</v>
      </c>
      <c r="D4512" t="s">
        <v>103</v>
      </c>
      <c r="E4512" t="s">
        <v>146</v>
      </c>
      <c r="F4512" t="s">
        <v>13125</v>
      </c>
      <c r="G4512" t="s">
        <v>148</v>
      </c>
      <c r="H4512" t="s">
        <v>149</v>
      </c>
      <c r="I4512" t="s">
        <v>136</v>
      </c>
      <c r="J4512" t="s">
        <v>137</v>
      </c>
      <c r="K4512" t="s">
        <v>138</v>
      </c>
      <c r="L4512" t="s">
        <v>13126</v>
      </c>
      <c r="M4512" t="s">
        <v>13127</v>
      </c>
      <c r="N4512">
        <v>1.1291666659999999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1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0.80498535841446672</v>
      </c>
      <c r="AC4512">
        <v>0</v>
      </c>
      <c r="AD4512">
        <v>0</v>
      </c>
      <c r="AE4512">
        <v>0.80498535841446672</v>
      </c>
    </row>
    <row r="4513" spans="1:31" x14ac:dyDescent="0.25">
      <c r="A4513">
        <v>2422203</v>
      </c>
      <c r="B4513">
        <v>1</v>
      </c>
      <c r="C4513" t="s">
        <v>80</v>
      </c>
      <c r="D4513" t="s">
        <v>82</v>
      </c>
      <c r="E4513" t="s">
        <v>146</v>
      </c>
      <c r="F4513" t="s">
        <v>13128</v>
      </c>
      <c r="G4513" t="s">
        <v>148</v>
      </c>
      <c r="H4513" t="s">
        <v>149</v>
      </c>
      <c r="I4513" t="s">
        <v>136</v>
      </c>
      <c r="J4513" t="s">
        <v>137</v>
      </c>
      <c r="K4513" t="s">
        <v>138</v>
      </c>
      <c r="L4513" t="s">
        <v>13129</v>
      </c>
      <c r="M4513" t="s">
        <v>13130</v>
      </c>
      <c r="N4513">
        <v>1.2675000000000001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9.4263002349999986E-2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9.4263002349999986E-2</v>
      </c>
    </row>
    <row r="4514" spans="1:31" x14ac:dyDescent="0.25">
      <c r="A4514">
        <v>2421393</v>
      </c>
      <c r="B4514">
        <v>1</v>
      </c>
      <c r="C4514" t="s">
        <v>81</v>
      </c>
      <c r="D4514" t="s">
        <v>112</v>
      </c>
      <c r="E4514" t="s">
        <v>141</v>
      </c>
      <c r="F4514" t="s">
        <v>13131</v>
      </c>
      <c r="G4514" t="s">
        <v>158</v>
      </c>
      <c r="H4514" t="s">
        <v>135</v>
      </c>
      <c r="I4514" t="s">
        <v>136</v>
      </c>
      <c r="J4514" t="s">
        <v>137</v>
      </c>
      <c r="K4514" t="s">
        <v>159</v>
      </c>
      <c r="L4514" t="s">
        <v>13132</v>
      </c>
      <c r="M4514" t="s">
        <v>13133</v>
      </c>
      <c r="N4514">
        <v>7.67</v>
      </c>
      <c r="O4514">
        <v>3</v>
      </c>
      <c r="P4514">
        <v>459</v>
      </c>
      <c r="Q4514">
        <v>11</v>
      </c>
      <c r="R4514">
        <v>133</v>
      </c>
      <c r="S4514">
        <v>3</v>
      </c>
      <c r="T4514">
        <v>82</v>
      </c>
      <c r="U4514">
        <v>0</v>
      </c>
      <c r="V4514">
        <v>0</v>
      </c>
      <c r="W4514">
        <v>4.7039638631818015</v>
      </c>
      <c r="X4514">
        <v>581.11485328736876</v>
      </c>
      <c r="Y4514">
        <v>9.290594830412001</v>
      </c>
      <c r="Z4514">
        <v>69.679053133447297</v>
      </c>
      <c r="AA4514">
        <v>593.20339520479661</v>
      </c>
      <c r="AB4514">
        <v>196.67401505934018</v>
      </c>
      <c r="AC4514">
        <v>0</v>
      </c>
      <c r="AD4514">
        <v>0</v>
      </c>
      <c r="AE4514">
        <v>1454.6658753785466</v>
      </c>
    </row>
    <row r="4515" spans="1:31" x14ac:dyDescent="0.25">
      <c r="A4515">
        <v>2421327</v>
      </c>
      <c r="B4515">
        <v>1</v>
      </c>
      <c r="C4515" t="s">
        <v>80</v>
      </c>
      <c r="D4515" t="s">
        <v>103</v>
      </c>
      <c r="E4515" t="s">
        <v>146</v>
      </c>
      <c r="F4515" t="s">
        <v>13134</v>
      </c>
      <c r="G4515" t="s">
        <v>296</v>
      </c>
      <c r="H4515" t="s">
        <v>149</v>
      </c>
      <c r="I4515" t="s">
        <v>136</v>
      </c>
      <c r="J4515" t="s">
        <v>137</v>
      </c>
      <c r="K4515" t="s">
        <v>138</v>
      </c>
      <c r="L4515" t="s">
        <v>13135</v>
      </c>
      <c r="M4515" t="s">
        <v>13136</v>
      </c>
      <c r="N4515">
        <v>2.667777777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1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10.485348986229333</v>
      </c>
      <c r="AC4515">
        <v>0</v>
      </c>
      <c r="AD4515">
        <v>0</v>
      </c>
      <c r="AE4515">
        <v>10.485348986229333</v>
      </c>
    </row>
    <row r="4516" spans="1:31" x14ac:dyDescent="0.25">
      <c r="A4516">
        <v>2422034</v>
      </c>
      <c r="B4516">
        <v>1</v>
      </c>
      <c r="C4516" t="s">
        <v>81</v>
      </c>
      <c r="D4516" t="s">
        <v>117</v>
      </c>
      <c r="E4516" t="s">
        <v>152</v>
      </c>
      <c r="F4516" t="s">
        <v>13137</v>
      </c>
      <c r="G4516" t="s">
        <v>403</v>
      </c>
      <c r="H4516" t="s">
        <v>149</v>
      </c>
      <c r="I4516" t="s">
        <v>136</v>
      </c>
      <c r="J4516" t="s">
        <v>137</v>
      </c>
      <c r="K4516" t="s">
        <v>138</v>
      </c>
      <c r="L4516" t="s">
        <v>13138</v>
      </c>
      <c r="M4516" t="s">
        <v>13139</v>
      </c>
      <c r="N4516">
        <v>1.815555555</v>
      </c>
      <c r="O4516">
        <v>0</v>
      </c>
      <c r="P4516">
        <v>11</v>
      </c>
      <c r="Q4516">
        <v>0</v>
      </c>
      <c r="R4516">
        <v>0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1.9857804802508001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1.9857804802508001</v>
      </c>
    </row>
    <row r="4517" spans="1:31" x14ac:dyDescent="0.25">
      <c r="A4517">
        <v>2422160</v>
      </c>
      <c r="B4517">
        <v>1</v>
      </c>
      <c r="C4517" t="s">
        <v>80</v>
      </c>
      <c r="D4517" t="s">
        <v>94</v>
      </c>
      <c r="E4517" t="s">
        <v>162</v>
      </c>
      <c r="F4517" t="s">
        <v>13140</v>
      </c>
      <c r="G4517" t="s">
        <v>154</v>
      </c>
      <c r="H4517" t="s">
        <v>149</v>
      </c>
      <c r="I4517" t="s">
        <v>136</v>
      </c>
      <c r="J4517" t="s">
        <v>137</v>
      </c>
      <c r="K4517" t="s">
        <v>138</v>
      </c>
      <c r="L4517" t="s">
        <v>13141</v>
      </c>
      <c r="M4517" t="s">
        <v>13142</v>
      </c>
      <c r="N4517">
        <v>0.92888888800000002</v>
      </c>
      <c r="O4517">
        <v>0</v>
      </c>
      <c r="P4517">
        <v>46</v>
      </c>
      <c r="Q4517">
        <v>0</v>
      </c>
      <c r="R4517">
        <v>3</v>
      </c>
      <c r="S4517">
        <v>0</v>
      </c>
      <c r="T4517">
        <v>7</v>
      </c>
      <c r="U4517">
        <v>0</v>
      </c>
      <c r="V4517">
        <v>0</v>
      </c>
      <c r="W4517">
        <v>0</v>
      </c>
      <c r="X4517">
        <v>7.188659501389373</v>
      </c>
      <c r="Y4517">
        <v>0</v>
      </c>
      <c r="Z4517">
        <v>0.33214764768622224</v>
      </c>
      <c r="AA4517">
        <v>0</v>
      </c>
      <c r="AB4517">
        <v>5.3290923163025434</v>
      </c>
      <c r="AC4517">
        <v>0</v>
      </c>
      <c r="AD4517">
        <v>0</v>
      </c>
      <c r="AE4517">
        <v>12.849899465378138</v>
      </c>
    </row>
    <row r="4518" spans="1:31" x14ac:dyDescent="0.25">
      <c r="A4518">
        <v>2421201</v>
      </c>
      <c r="B4518">
        <v>1</v>
      </c>
      <c r="C4518" t="s">
        <v>80</v>
      </c>
      <c r="D4518" t="s">
        <v>88</v>
      </c>
      <c r="E4518" t="s">
        <v>288</v>
      </c>
      <c r="F4518" t="s">
        <v>13143</v>
      </c>
      <c r="G4518" t="s">
        <v>593</v>
      </c>
      <c r="H4518" t="s">
        <v>149</v>
      </c>
      <c r="I4518" t="s">
        <v>136</v>
      </c>
      <c r="J4518" t="s">
        <v>137</v>
      </c>
      <c r="K4518" t="s">
        <v>138</v>
      </c>
      <c r="L4518" t="s">
        <v>13144</v>
      </c>
      <c r="M4518" t="s">
        <v>13145</v>
      </c>
      <c r="N4518">
        <v>8.9625000000000004</v>
      </c>
      <c r="O4518">
        <v>0</v>
      </c>
      <c r="P4518">
        <v>105</v>
      </c>
      <c r="Q4518">
        <v>0</v>
      </c>
      <c r="R4518">
        <v>0</v>
      </c>
      <c r="S4518">
        <v>0</v>
      </c>
      <c r="T4518">
        <v>26</v>
      </c>
      <c r="U4518">
        <v>0</v>
      </c>
      <c r="V4518">
        <v>0</v>
      </c>
      <c r="W4518">
        <v>0</v>
      </c>
      <c r="X4518">
        <v>252.33887436320452</v>
      </c>
      <c r="Y4518">
        <v>0</v>
      </c>
      <c r="Z4518">
        <v>0</v>
      </c>
      <c r="AA4518">
        <v>0</v>
      </c>
      <c r="AB4518">
        <v>210.72631960096803</v>
      </c>
      <c r="AC4518">
        <v>0</v>
      </c>
      <c r="AD4518">
        <v>0</v>
      </c>
      <c r="AE4518">
        <v>463.06519396417252</v>
      </c>
    </row>
    <row r="4519" spans="1:31" x14ac:dyDescent="0.25">
      <c r="A4519">
        <v>2421805</v>
      </c>
      <c r="B4519">
        <v>1</v>
      </c>
      <c r="C4519" t="s">
        <v>80</v>
      </c>
      <c r="D4519" t="s">
        <v>84</v>
      </c>
      <c r="E4519" t="s">
        <v>146</v>
      </c>
      <c r="F4519" t="s">
        <v>13146</v>
      </c>
      <c r="G4519" t="s">
        <v>148</v>
      </c>
      <c r="H4519" t="s">
        <v>149</v>
      </c>
      <c r="I4519" t="s">
        <v>136</v>
      </c>
      <c r="J4519" t="s">
        <v>137</v>
      </c>
      <c r="K4519" t="s">
        <v>138</v>
      </c>
      <c r="L4519" t="s">
        <v>13147</v>
      </c>
      <c r="M4519" t="s">
        <v>13148</v>
      </c>
      <c r="N4519">
        <v>3.6269444439999998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1.2155406156063002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1.2155406156063002</v>
      </c>
    </row>
    <row r="4520" spans="1:31" x14ac:dyDescent="0.25">
      <c r="A4520">
        <v>2421450</v>
      </c>
      <c r="B4520">
        <v>1</v>
      </c>
      <c r="C4520" t="s">
        <v>80</v>
      </c>
      <c r="D4520" t="s">
        <v>93</v>
      </c>
      <c r="E4520" t="s">
        <v>152</v>
      </c>
      <c r="F4520" t="s">
        <v>13149</v>
      </c>
      <c r="G4520" t="s">
        <v>154</v>
      </c>
      <c r="H4520" t="s">
        <v>149</v>
      </c>
      <c r="I4520" t="s">
        <v>136</v>
      </c>
      <c r="J4520" t="s">
        <v>137</v>
      </c>
      <c r="K4520" t="s">
        <v>138</v>
      </c>
      <c r="L4520" t="s">
        <v>13150</v>
      </c>
      <c r="M4520" t="s">
        <v>13151</v>
      </c>
      <c r="N4520">
        <v>0.72111111100000003</v>
      </c>
      <c r="O4520">
        <v>0</v>
      </c>
      <c r="P4520">
        <v>404</v>
      </c>
      <c r="Q4520">
        <v>0</v>
      </c>
      <c r="R4520">
        <v>1</v>
      </c>
      <c r="S4520">
        <v>0</v>
      </c>
      <c r="T4520">
        <v>15</v>
      </c>
      <c r="U4520">
        <v>0</v>
      </c>
      <c r="V4520">
        <v>0</v>
      </c>
      <c r="W4520">
        <v>0</v>
      </c>
      <c r="X4520">
        <v>56.68117853716705</v>
      </c>
      <c r="Y4520">
        <v>0</v>
      </c>
      <c r="Z4520">
        <v>0</v>
      </c>
      <c r="AA4520">
        <v>0</v>
      </c>
      <c r="AB4520">
        <v>6.1718236446438901</v>
      </c>
      <c r="AC4520">
        <v>0</v>
      </c>
      <c r="AD4520">
        <v>0</v>
      </c>
      <c r="AE4520">
        <v>62.853002181810936</v>
      </c>
    </row>
    <row r="4521" spans="1:31" x14ac:dyDescent="0.25">
      <c r="A4521">
        <v>2422097</v>
      </c>
      <c r="B4521">
        <v>1</v>
      </c>
      <c r="C4521" t="s">
        <v>81</v>
      </c>
      <c r="D4521" t="s">
        <v>127</v>
      </c>
      <c r="E4521" t="s">
        <v>146</v>
      </c>
      <c r="F4521" t="s">
        <v>13152</v>
      </c>
      <c r="G4521" t="s">
        <v>148</v>
      </c>
      <c r="H4521" t="s">
        <v>149</v>
      </c>
      <c r="I4521" t="s">
        <v>136</v>
      </c>
      <c r="J4521" t="s">
        <v>137</v>
      </c>
      <c r="K4521" t="s">
        <v>138</v>
      </c>
      <c r="L4521" t="s">
        <v>13153</v>
      </c>
      <c r="M4521" t="s">
        <v>13154</v>
      </c>
      <c r="N4521">
        <v>0.85416666600000002</v>
      </c>
      <c r="O4521">
        <v>0</v>
      </c>
      <c r="P4521">
        <v>0</v>
      </c>
      <c r="Q4521">
        <v>0</v>
      </c>
      <c r="R4521">
        <v>1</v>
      </c>
      <c r="S4521">
        <v>0</v>
      </c>
      <c r="T4521">
        <v>1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</row>
    <row r="4522" spans="1:31" x14ac:dyDescent="0.25">
      <c r="A4522">
        <v>2421164</v>
      </c>
      <c r="B4522">
        <v>1</v>
      </c>
      <c r="C4522" t="s">
        <v>80</v>
      </c>
      <c r="D4522" t="s">
        <v>101</v>
      </c>
      <c r="E4522" t="s">
        <v>141</v>
      </c>
      <c r="F4522" t="s">
        <v>13155</v>
      </c>
      <c r="G4522" t="s">
        <v>143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13156</v>
      </c>
      <c r="M4522" t="s">
        <v>13157</v>
      </c>
      <c r="N4522">
        <v>0.43555555499999998</v>
      </c>
      <c r="O4522">
        <v>3</v>
      </c>
      <c r="P4522">
        <v>998</v>
      </c>
      <c r="Q4522">
        <v>6</v>
      </c>
      <c r="R4522">
        <v>33</v>
      </c>
      <c r="S4522">
        <v>4</v>
      </c>
      <c r="T4522">
        <v>101</v>
      </c>
      <c r="U4522">
        <v>2</v>
      </c>
      <c r="V4522">
        <v>0</v>
      </c>
      <c r="W4522">
        <v>0.71660892320866676</v>
      </c>
      <c r="X4522">
        <v>93.829285270601389</v>
      </c>
      <c r="Y4522">
        <v>30.417090516556456</v>
      </c>
      <c r="Z4522">
        <v>0.80163163466595566</v>
      </c>
      <c r="AA4522">
        <v>2.1351656787102922</v>
      </c>
      <c r="AB4522">
        <v>21.317980458844268</v>
      </c>
      <c r="AC4522">
        <v>59.127531036546443</v>
      </c>
      <c r="AD4522">
        <v>0</v>
      </c>
      <c r="AE4522">
        <v>208.34529351913346</v>
      </c>
    </row>
    <row r="4523" spans="1:31" x14ac:dyDescent="0.25">
      <c r="A4523">
        <v>2421977</v>
      </c>
      <c r="B4523">
        <v>1</v>
      </c>
      <c r="C4523" t="s">
        <v>80</v>
      </c>
      <c r="D4523" t="s">
        <v>96</v>
      </c>
      <c r="E4523" t="s">
        <v>146</v>
      </c>
      <c r="F4523" t="s">
        <v>13158</v>
      </c>
      <c r="G4523" t="s">
        <v>148</v>
      </c>
      <c r="H4523" t="s">
        <v>149</v>
      </c>
      <c r="I4523" t="s">
        <v>136</v>
      </c>
      <c r="J4523" t="s">
        <v>137</v>
      </c>
      <c r="K4523" t="s">
        <v>138</v>
      </c>
      <c r="L4523" t="s">
        <v>13159</v>
      </c>
      <c r="M4523" t="s">
        <v>13160</v>
      </c>
      <c r="N4523">
        <v>5.1044444440000003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2.8373802916425506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2.8373802916425506</v>
      </c>
    </row>
    <row r="4524" spans="1:31" x14ac:dyDescent="0.25">
      <c r="A4524">
        <v>2421290</v>
      </c>
      <c r="B4524">
        <v>1</v>
      </c>
      <c r="C4524" t="s">
        <v>81</v>
      </c>
      <c r="D4524" t="s">
        <v>122</v>
      </c>
      <c r="E4524" t="s">
        <v>174</v>
      </c>
      <c r="F4524" t="s">
        <v>6547</v>
      </c>
      <c r="G4524" t="s">
        <v>143</v>
      </c>
      <c r="H4524" t="s">
        <v>135</v>
      </c>
      <c r="I4524" t="s">
        <v>136</v>
      </c>
      <c r="J4524" t="s">
        <v>137</v>
      </c>
      <c r="K4524" t="s">
        <v>138</v>
      </c>
      <c r="L4524" t="s">
        <v>13161</v>
      </c>
      <c r="M4524" t="s">
        <v>13162</v>
      </c>
      <c r="N4524">
        <v>0.88833333299999995</v>
      </c>
      <c r="O4524">
        <v>16</v>
      </c>
      <c r="P4524">
        <v>889</v>
      </c>
      <c r="Q4524">
        <v>2</v>
      </c>
      <c r="R4524">
        <v>24</v>
      </c>
      <c r="S4524">
        <v>2</v>
      </c>
      <c r="T4524">
        <v>63</v>
      </c>
      <c r="U4524">
        <v>1</v>
      </c>
      <c r="V4524">
        <v>0</v>
      </c>
      <c r="W4524">
        <v>2.4032053140859171</v>
      </c>
      <c r="X4524">
        <v>90.864671627896641</v>
      </c>
      <c r="Y4524">
        <v>0.38800190933245554</v>
      </c>
      <c r="Z4524">
        <v>5.0883587948148321</v>
      </c>
      <c r="AA4524">
        <v>2.763287553383178</v>
      </c>
      <c r="AB4524">
        <v>21.385967989360601</v>
      </c>
      <c r="AC4524">
        <v>52.641411348662359</v>
      </c>
      <c r="AD4524">
        <v>0</v>
      </c>
      <c r="AE4524">
        <v>175.53490453753599</v>
      </c>
    </row>
    <row r="4525" spans="1:31" x14ac:dyDescent="0.25">
      <c r="A4525">
        <v>2421622</v>
      </c>
      <c r="B4525">
        <v>1</v>
      </c>
      <c r="C4525" t="s">
        <v>80</v>
      </c>
      <c r="D4525" t="s">
        <v>83</v>
      </c>
      <c r="E4525" t="s">
        <v>146</v>
      </c>
      <c r="F4525" t="s">
        <v>13163</v>
      </c>
      <c r="G4525" t="s">
        <v>168</v>
      </c>
      <c r="H4525" t="s">
        <v>149</v>
      </c>
      <c r="I4525" t="s">
        <v>136</v>
      </c>
      <c r="J4525" t="s">
        <v>3</v>
      </c>
      <c r="K4525" t="s">
        <v>138</v>
      </c>
      <c r="L4525" t="s">
        <v>13164</v>
      </c>
      <c r="M4525" t="s">
        <v>13165</v>
      </c>
      <c r="N4525">
        <v>2.8758333330000001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2.9164406268154504</v>
      </c>
      <c r="AC4525">
        <v>0</v>
      </c>
      <c r="AD4525">
        <v>0</v>
      </c>
      <c r="AE4525">
        <v>2.9164406268154504</v>
      </c>
    </row>
    <row r="4526" spans="1:31" x14ac:dyDescent="0.25">
      <c r="A4526">
        <v>2421267</v>
      </c>
      <c r="B4526">
        <v>1</v>
      </c>
      <c r="C4526" t="s">
        <v>80</v>
      </c>
      <c r="D4526" t="s">
        <v>106</v>
      </c>
      <c r="E4526" t="s">
        <v>174</v>
      </c>
      <c r="F4526" t="s">
        <v>2067</v>
      </c>
      <c r="G4526" t="s">
        <v>143</v>
      </c>
      <c r="H4526" t="s">
        <v>135</v>
      </c>
      <c r="I4526" t="s">
        <v>136</v>
      </c>
      <c r="J4526" t="s">
        <v>137</v>
      </c>
      <c r="K4526" t="s">
        <v>138</v>
      </c>
      <c r="L4526" t="s">
        <v>13166</v>
      </c>
      <c r="M4526" t="s">
        <v>13167</v>
      </c>
      <c r="N4526">
        <v>9.8055555000000003E-2</v>
      </c>
      <c r="O4526">
        <v>1</v>
      </c>
      <c r="P4526">
        <v>4</v>
      </c>
      <c r="Q4526">
        <v>68</v>
      </c>
      <c r="R4526">
        <v>326</v>
      </c>
      <c r="S4526">
        <v>23</v>
      </c>
      <c r="T4526">
        <v>70</v>
      </c>
      <c r="U4526">
        <v>0</v>
      </c>
      <c r="V4526">
        <v>0</v>
      </c>
      <c r="W4526">
        <v>5.7732643197900002E-2</v>
      </c>
      <c r="X4526">
        <v>0.12828578763994167</v>
      </c>
      <c r="Y4526">
        <v>43.429207370591996</v>
      </c>
      <c r="Z4526">
        <v>2.8507765738333424</v>
      </c>
      <c r="AA4526">
        <v>2.9226162887445337</v>
      </c>
      <c r="AB4526">
        <v>4.5314127613086175</v>
      </c>
      <c r="AC4526">
        <v>0</v>
      </c>
      <c r="AD4526">
        <v>0</v>
      </c>
      <c r="AE4526">
        <v>53.920031425316331</v>
      </c>
    </row>
    <row r="4527" spans="1:31" x14ac:dyDescent="0.25">
      <c r="A4527">
        <v>2421476</v>
      </c>
      <c r="B4527">
        <v>1</v>
      </c>
      <c r="C4527" t="s">
        <v>81</v>
      </c>
      <c r="D4527" t="s">
        <v>117</v>
      </c>
      <c r="E4527" t="s">
        <v>162</v>
      </c>
      <c r="F4527" t="s">
        <v>13168</v>
      </c>
      <c r="G4527" t="s">
        <v>164</v>
      </c>
      <c r="H4527" t="s">
        <v>149</v>
      </c>
      <c r="I4527" t="s">
        <v>136</v>
      </c>
      <c r="J4527" t="s">
        <v>137</v>
      </c>
      <c r="K4527" t="s">
        <v>138</v>
      </c>
      <c r="L4527" t="s">
        <v>13169</v>
      </c>
      <c r="M4527" t="s">
        <v>13170</v>
      </c>
      <c r="N4527">
        <v>0.86027777699999997</v>
      </c>
      <c r="O4527">
        <v>0</v>
      </c>
      <c r="P4527">
        <v>119</v>
      </c>
      <c r="Q4527">
        <v>0</v>
      </c>
      <c r="R4527">
        <v>1</v>
      </c>
      <c r="S4527">
        <v>0</v>
      </c>
      <c r="T4527">
        <v>4</v>
      </c>
      <c r="U4527">
        <v>0</v>
      </c>
      <c r="V4527">
        <v>0</v>
      </c>
      <c r="W4527">
        <v>0</v>
      </c>
      <c r="X4527">
        <v>23.085304501517484</v>
      </c>
      <c r="Y4527">
        <v>0</v>
      </c>
      <c r="Z4527">
        <v>1.6255767934195</v>
      </c>
      <c r="AA4527">
        <v>0</v>
      </c>
      <c r="AB4527">
        <v>3.2523254508398605</v>
      </c>
      <c r="AC4527">
        <v>0</v>
      </c>
      <c r="AD4527">
        <v>0</v>
      </c>
      <c r="AE4527">
        <v>27.963206745776844</v>
      </c>
    </row>
    <row r="4528" spans="1:31" x14ac:dyDescent="0.25">
      <c r="A4528">
        <v>2422163</v>
      </c>
      <c r="B4528">
        <v>1</v>
      </c>
      <c r="C4528" t="s">
        <v>81</v>
      </c>
      <c r="D4528" t="s">
        <v>122</v>
      </c>
      <c r="E4528" t="s">
        <v>141</v>
      </c>
      <c r="F4528" t="s">
        <v>13171</v>
      </c>
      <c r="G4528" t="s">
        <v>143</v>
      </c>
      <c r="H4528" t="s">
        <v>135</v>
      </c>
      <c r="I4528" t="s">
        <v>136</v>
      </c>
      <c r="J4528" t="s">
        <v>137</v>
      </c>
      <c r="K4528" t="s">
        <v>138</v>
      </c>
      <c r="L4528" t="s">
        <v>13172</v>
      </c>
      <c r="M4528" t="s">
        <v>13173</v>
      </c>
      <c r="N4528">
        <v>0.90222222200000002</v>
      </c>
      <c r="O4528">
        <v>3</v>
      </c>
      <c r="P4528">
        <v>524</v>
      </c>
      <c r="Q4528">
        <v>4</v>
      </c>
      <c r="R4528">
        <v>0</v>
      </c>
      <c r="S4528">
        <v>2</v>
      </c>
      <c r="T4528">
        <v>19</v>
      </c>
      <c r="U4528">
        <v>0</v>
      </c>
      <c r="V4528">
        <v>0</v>
      </c>
      <c r="W4528">
        <v>0.65468037822922498</v>
      </c>
      <c r="X4528">
        <v>48.509529153583692</v>
      </c>
      <c r="Y4528">
        <v>1.4554320974084667</v>
      </c>
      <c r="Z4528">
        <v>0</v>
      </c>
      <c r="AA4528">
        <v>9.4720402228615974</v>
      </c>
      <c r="AB4528">
        <v>1.8747921137284529</v>
      </c>
      <c r="AC4528">
        <v>0</v>
      </c>
      <c r="AD4528">
        <v>0</v>
      </c>
      <c r="AE4528">
        <v>61.966473965811439</v>
      </c>
    </row>
    <row r="4529" spans="1:31" x14ac:dyDescent="0.25">
      <c r="A4529">
        <v>2421390</v>
      </c>
      <c r="B4529">
        <v>1</v>
      </c>
      <c r="C4529" t="s">
        <v>80</v>
      </c>
      <c r="D4529" t="s">
        <v>97</v>
      </c>
      <c r="E4529" t="s">
        <v>132</v>
      </c>
      <c r="F4529" t="s">
        <v>13174</v>
      </c>
      <c r="G4529" t="s">
        <v>158</v>
      </c>
      <c r="H4529" t="s">
        <v>135</v>
      </c>
      <c r="I4529" t="s">
        <v>136</v>
      </c>
      <c r="J4529" t="s">
        <v>137</v>
      </c>
      <c r="K4529" t="s">
        <v>159</v>
      </c>
      <c r="L4529" t="s">
        <v>13175</v>
      </c>
      <c r="M4529" t="s">
        <v>13176</v>
      </c>
      <c r="N4529">
        <v>3.6441666659999998</v>
      </c>
      <c r="O4529">
        <v>6</v>
      </c>
      <c r="P4529">
        <v>2206</v>
      </c>
      <c r="Q4529">
        <v>0</v>
      </c>
      <c r="R4529">
        <v>61</v>
      </c>
      <c r="S4529">
        <v>2</v>
      </c>
      <c r="T4529">
        <v>192</v>
      </c>
      <c r="U4529">
        <v>0</v>
      </c>
      <c r="V4529">
        <v>2</v>
      </c>
      <c r="W4529">
        <v>179.18910022872433</v>
      </c>
      <c r="X4529">
        <v>2016.9208606350098</v>
      </c>
      <c r="Y4529">
        <v>0</v>
      </c>
      <c r="Z4529">
        <v>86.010085516786759</v>
      </c>
      <c r="AA4529">
        <v>124.31632739501764</v>
      </c>
      <c r="AB4529">
        <v>652.35460843934527</v>
      </c>
      <c r="AC4529">
        <v>0</v>
      </c>
      <c r="AD4529">
        <v>1199.2378092073163</v>
      </c>
      <c r="AE4529">
        <v>4258.0287914221999</v>
      </c>
    </row>
    <row r="4530" spans="1:31" x14ac:dyDescent="0.25">
      <c r="A4530">
        <v>2422017</v>
      </c>
      <c r="B4530">
        <v>1</v>
      </c>
      <c r="C4530" t="s">
        <v>80</v>
      </c>
      <c r="D4530" t="s">
        <v>100</v>
      </c>
      <c r="E4530" t="s">
        <v>174</v>
      </c>
      <c r="F4530" t="s">
        <v>13177</v>
      </c>
      <c r="G4530" t="s">
        <v>565</v>
      </c>
      <c r="H4530" t="s">
        <v>135</v>
      </c>
      <c r="I4530" t="s">
        <v>136</v>
      </c>
      <c r="J4530" t="s">
        <v>137</v>
      </c>
      <c r="K4530" t="s">
        <v>138</v>
      </c>
      <c r="L4530" t="s">
        <v>13178</v>
      </c>
      <c r="M4530" t="s">
        <v>13179</v>
      </c>
      <c r="N4530">
        <v>0.211666666</v>
      </c>
      <c r="O4530">
        <v>4</v>
      </c>
      <c r="P4530">
        <v>922</v>
      </c>
      <c r="Q4530">
        <v>25</v>
      </c>
      <c r="R4530">
        <v>358</v>
      </c>
      <c r="S4530">
        <v>13</v>
      </c>
      <c r="T4530">
        <v>192</v>
      </c>
      <c r="U4530">
        <v>3</v>
      </c>
      <c r="V4530">
        <v>0</v>
      </c>
      <c r="W4530">
        <v>0.52251438319259991</v>
      </c>
      <c r="X4530">
        <v>46.565238905986888</v>
      </c>
      <c r="Y4530">
        <v>2.1063349216093159</v>
      </c>
      <c r="Z4530">
        <v>23.410785725561205</v>
      </c>
      <c r="AA4530">
        <v>4.6148261440419827</v>
      </c>
      <c r="AB4530">
        <v>22.428308903554925</v>
      </c>
      <c r="AC4530">
        <v>50.450324761832796</v>
      </c>
      <c r="AD4530">
        <v>0</v>
      </c>
      <c r="AE4530">
        <v>150.09833374577971</v>
      </c>
    </row>
    <row r="4531" spans="1:31" x14ac:dyDescent="0.25">
      <c r="A4531">
        <v>2421436</v>
      </c>
      <c r="B4531">
        <v>1</v>
      </c>
      <c r="C4531" t="s">
        <v>81</v>
      </c>
      <c r="D4531" t="s">
        <v>116</v>
      </c>
      <c r="E4531" t="s">
        <v>162</v>
      </c>
      <c r="F4531" t="s">
        <v>13180</v>
      </c>
      <c r="G4531" t="s">
        <v>176</v>
      </c>
      <c r="H4531" t="s">
        <v>149</v>
      </c>
      <c r="I4531" t="s">
        <v>136</v>
      </c>
      <c r="J4531" t="s">
        <v>137</v>
      </c>
      <c r="K4531" t="s">
        <v>159</v>
      </c>
      <c r="L4531" t="s">
        <v>13181</v>
      </c>
      <c r="M4531" t="s">
        <v>13182</v>
      </c>
      <c r="N4531">
        <v>2.3569444439999998</v>
      </c>
      <c r="O4531">
        <v>0</v>
      </c>
      <c r="P4531">
        <v>3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0.78229912224930009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0.78229912224930009</v>
      </c>
    </row>
    <row r="4532" spans="1:31" x14ac:dyDescent="0.25">
      <c r="A4532">
        <v>2421582</v>
      </c>
      <c r="B4532">
        <v>1</v>
      </c>
      <c r="C4532" t="s">
        <v>80</v>
      </c>
      <c r="D4532" t="s">
        <v>93</v>
      </c>
      <c r="E4532" t="s">
        <v>146</v>
      </c>
      <c r="F4532" t="s">
        <v>13183</v>
      </c>
      <c r="G4532" t="s">
        <v>148</v>
      </c>
      <c r="H4532" t="s">
        <v>149</v>
      </c>
      <c r="I4532" t="s">
        <v>136</v>
      </c>
      <c r="J4532" t="s">
        <v>137</v>
      </c>
      <c r="K4532" t="s">
        <v>138</v>
      </c>
      <c r="L4532" t="s">
        <v>13184</v>
      </c>
      <c r="M4532" t="s">
        <v>13185</v>
      </c>
      <c r="N4532">
        <v>2.5922222220000002</v>
      </c>
      <c r="O4532">
        <v>0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</row>
    <row r="4533" spans="1:31" x14ac:dyDescent="0.25">
      <c r="A4533">
        <v>2422123</v>
      </c>
      <c r="B4533">
        <v>1</v>
      </c>
      <c r="C4533" t="s">
        <v>80</v>
      </c>
      <c r="D4533" t="s">
        <v>99</v>
      </c>
      <c r="E4533" t="s">
        <v>146</v>
      </c>
      <c r="F4533" t="s">
        <v>13186</v>
      </c>
      <c r="G4533" t="s">
        <v>148</v>
      </c>
      <c r="H4533" t="s">
        <v>149</v>
      </c>
      <c r="I4533" t="s">
        <v>136</v>
      </c>
      <c r="J4533" t="s">
        <v>137</v>
      </c>
      <c r="K4533" t="s">
        <v>138</v>
      </c>
      <c r="L4533" t="s">
        <v>13187</v>
      </c>
      <c r="M4533" t="s">
        <v>13188</v>
      </c>
      <c r="N4533">
        <v>7.7225000000000001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</row>
    <row r="4534" spans="1:31" x14ac:dyDescent="0.25">
      <c r="A4534">
        <v>2421871</v>
      </c>
      <c r="B4534">
        <v>1</v>
      </c>
      <c r="C4534" t="s">
        <v>80</v>
      </c>
      <c r="D4534" t="s">
        <v>104</v>
      </c>
      <c r="E4534" t="s">
        <v>141</v>
      </c>
      <c r="F4534" t="s">
        <v>13189</v>
      </c>
      <c r="G4534" t="s">
        <v>565</v>
      </c>
      <c r="H4534" t="s">
        <v>135</v>
      </c>
      <c r="I4534" t="s">
        <v>136</v>
      </c>
      <c r="J4534" t="s">
        <v>137</v>
      </c>
      <c r="K4534" t="s">
        <v>138</v>
      </c>
      <c r="L4534" t="s">
        <v>13190</v>
      </c>
      <c r="M4534" t="s">
        <v>13191</v>
      </c>
      <c r="N4534">
        <v>0.30083333299999998</v>
      </c>
      <c r="O4534">
        <v>0</v>
      </c>
      <c r="P4534">
        <v>0</v>
      </c>
      <c r="Q4534">
        <v>9</v>
      </c>
      <c r="R4534">
        <v>0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0</v>
      </c>
      <c r="Y4534">
        <v>19.889329472232951</v>
      </c>
      <c r="Z4534">
        <v>0</v>
      </c>
      <c r="AA4534">
        <v>0</v>
      </c>
      <c r="AB4534">
        <v>0</v>
      </c>
      <c r="AC4534">
        <v>28.774145749898999</v>
      </c>
      <c r="AD4534">
        <v>0</v>
      </c>
      <c r="AE4534">
        <v>48.66347522213195</v>
      </c>
    </row>
    <row r="4535" spans="1:31" x14ac:dyDescent="0.25">
      <c r="A4535">
        <v>2421539</v>
      </c>
      <c r="B4535">
        <v>1</v>
      </c>
      <c r="C4535" t="s">
        <v>80</v>
      </c>
      <c r="D4535" t="s">
        <v>90</v>
      </c>
      <c r="E4535" t="s">
        <v>152</v>
      </c>
      <c r="F4535" t="s">
        <v>13192</v>
      </c>
      <c r="G4535" t="s">
        <v>176</v>
      </c>
      <c r="H4535" t="s">
        <v>149</v>
      </c>
      <c r="I4535" t="s">
        <v>136</v>
      </c>
      <c r="J4535" t="s">
        <v>137</v>
      </c>
      <c r="K4535" t="s">
        <v>159</v>
      </c>
      <c r="L4535" t="s">
        <v>13193</v>
      </c>
      <c r="M4535" t="s">
        <v>13194</v>
      </c>
      <c r="N4535">
        <v>1.7055555549999999</v>
      </c>
      <c r="O4535">
        <v>0</v>
      </c>
      <c r="P4535">
        <v>969</v>
      </c>
      <c r="Q4535">
        <v>0</v>
      </c>
      <c r="R4535">
        <v>0</v>
      </c>
      <c r="S4535">
        <v>0</v>
      </c>
      <c r="T4535">
        <v>108</v>
      </c>
      <c r="U4535">
        <v>0</v>
      </c>
      <c r="V4535">
        <v>0</v>
      </c>
      <c r="W4535">
        <v>0</v>
      </c>
      <c r="X4535">
        <v>346.07660975187576</v>
      </c>
      <c r="Y4535">
        <v>0</v>
      </c>
      <c r="Z4535">
        <v>0</v>
      </c>
      <c r="AA4535">
        <v>0</v>
      </c>
      <c r="AB4535">
        <v>162.25658583438775</v>
      </c>
      <c r="AC4535">
        <v>0</v>
      </c>
      <c r="AD4535">
        <v>0</v>
      </c>
      <c r="AE4535">
        <v>508.33319558626351</v>
      </c>
    </row>
    <row r="4536" spans="1:31" x14ac:dyDescent="0.25">
      <c r="A4536">
        <v>2421204</v>
      </c>
      <c r="B4536">
        <v>1</v>
      </c>
      <c r="C4536" t="s">
        <v>81</v>
      </c>
      <c r="D4536" t="s">
        <v>128</v>
      </c>
      <c r="E4536" t="s">
        <v>162</v>
      </c>
      <c r="F4536" t="s">
        <v>13195</v>
      </c>
      <c r="G4536" t="s">
        <v>164</v>
      </c>
      <c r="H4536" t="s">
        <v>149</v>
      </c>
      <c r="I4536" t="s">
        <v>136</v>
      </c>
      <c r="J4536" t="s">
        <v>137</v>
      </c>
      <c r="K4536" t="s">
        <v>138</v>
      </c>
      <c r="L4536" t="s">
        <v>13196</v>
      </c>
      <c r="M4536" t="s">
        <v>13197</v>
      </c>
      <c r="N4536">
        <v>0.74666666599999998</v>
      </c>
      <c r="O4536">
        <v>0</v>
      </c>
      <c r="P4536">
        <v>45</v>
      </c>
      <c r="Q4536">
        <v>0</v>
      </c>
      <c r="R4536">
        <v>0</v>
      </c>
      <c r="S4536">
        <v>0</v>
      </c>
      <c r="T4536">
        <v>5</v>
      </c>
      <c r="U4536">
        <v>0</v>
      </c>
      <c r="V4536">
        <v>0</v>
      </c>
      <c r="W4536">
        <v>0</v>
      </c>
      <c r="X4536">
        <v>5.352252861340002</v>
      </c>
      <c r="Y4536">
        <v>0</v>
      </c>
      <c r="Z4536">
        <v>0</v>
      </c>
      <c r="AA4536">
        <v>0</v>
      </c>
      <c r="AB4536">
        <v>3.2619465196266662</v>
      </c>
      <c r="AC4536">
        <v>0</v>
      </c>
      <c r="AD4536">
        <v>0</v>
      </c>
      <c r="AE4536">
        <v>8.6141993809666673</v>
      </c>
    </row>
    <row r="4537" spans="1:31" x14ac:dyDescent="0.25">
      <c r="A4537">
        <v>2421373</v>
      </c>
      <c r="B4537">
        <v>1</v>
      </c>
      <c r="C4537" t="s">
        <v>81</v>
      </c>
      <c r="D4537" t="s">
        <v>118</v>
      </c>
      <c r="E4537" t="s">
        <v>146</v>
      </c>
      <c r="F4537" t="s">
        <v>13198</v>
      </c>
      <c r="G4537" t="s">
        <v>282</v>
      </c>
      <c r="H4537" t="s">
        <v>149</v>
      </c>
      <c r="I4537" t="s">
        <v>136</v>
      </c>
      <c r="J4537" t="s">
        <v>137</v>
      </c>
      <c r="K4537" t="s">
        <v>138</v>
      </c>
      <c r="L4537" t="s">
        <v>13199</v>
      </c>
      <c r="M4537" t="s">
        <v>13200</v>
      </c>
      <c r="N4537">
        <v>4.4105555550000002</v>
      </c>
      <c r="O4537">
        <v>0</v>
      </c>
      <c r="P4537">
        <v>5</v>
      </c>
      <c r="Q4537">
        <v>0</v>
      </c>
      <c r="R4537">
        <v>0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7.8823239124828346</v>
      </c>
      <c r="Y4537">
        <v>0</v>
      </c>
      <c r="Z4537">
        <v>0</v>
      </c>
      <c r="AA4537">
        <v>0</v>
      </c>
      <c r="AB4537">
        <v>2.4767358788951999</v>
      </c>
      <c r="AC4537">
        <v>0</v>
      </c>
      <c r="AD4537">
        <v>0</v>
      </c>
      <c r="AE4537">
        <v>10.359059791378034</v>
      </c>
    </row>
    <row r="4538" spans="1:31" x14ac:dyDescent="0.25">
      <c r="A4538">
        <v>2422037</v>
      </c>
      <c r="B4538">
        <v>1</v>
      </c>
      <c r="C4538" t="s">
        <v>80</v>
      </c>
      <c r="D4538" t="s">
        <v>86</v>
      </c>
      <c r="E4538" t="s">
        <v>146</v>
      </c>
      <c r="F4538" t="s">
        <v>13201</v>
      </c>
      <c r="G4538" t="s">
        <v>148</v>
      </c>
      <c r="H4538" t="s">
        <v>149</v>
      </c>
      <c r="I4538" t="s">
        <v>136</v>
      </c>
      <c r="J4538" t="s">
        <v>137</v>
      </c>
      <c r="K4538" t="s">
        <v>138</v>
      </c>
      <c r="L4538" t="s">
        <v>13202</v>
      </c>
      <c r="M4538" t="s">
        <v>13203</v>
      </c>
      <c r="N4538">
        <v>2.236111111</v>
      </c>
      <c r="O4538">
        <v>0</v>
      </c>
      <c r="P4538">
        <v>4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0.93619995394366673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0.93619995394366673</v>
      </c>
    </row>
    <row r="4539" spans="1:31" x14ac:dyDescent="0.25">
      <c r="A4539">
        <v>2421224</v>
      </c>
      <c r="B4539">
        <v>1</v>
      </c>
      <c r="C4539" t="s">
        <v>81</v>
      </c>
      <c r="D4539" t="s">
        <v>122</v>
      </c>
      <c r="E4539" t="s">
        <v>174</v>
      </c>
      <c r="F4539" t="s">
        <v>7729</v>
      </c>
      <c r="G4539" t="s">
        <v>143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13204</v>
      </c>
      <c r="M4539" t="s">
        <v>13205</v>
      </c>
      <c r="N4539">
        <v>0.42638888800000002</v>
      </c>
      <c r="O4539">
        <v>15</v>
      </c>
      <c r="P4539">
        <v>870</v>
      </c>
      <c r="Q4539">
        <v>70</v>
      </c>
      <c r="R4539">
        <v>40</v>
      </c>
      <c r="S4539">
        <v>17</v>
      </c>
      <c r="T4539">
        <v>49</v>
      </c>
      <c r="U4539">
        <v>0</v>
      </c>
      <c r="V4539">
        <v>1</v>
      </c>
      <c r="W4539">
        <v>1.0514316701990833</v>
      </c>
      <c r="X4539">
        <v>45.562251336365961</v>
      </c>
      <c r="Y4539">
        <v>21.989074995205428</v>
      </c>
      <c r="Z4539">
        <v>3.9435247087908745</v>
      </c>
      <c r="AA4539">
        <v>29.282362290935875</v>
      </c>
      <c r="AB4539">
        <v>7.7914826260554575</v>
      </c>
      <c r="AC4539">
        <v>0</v>
      </c>
      <c r="AD4539">
        <v>0.44395874237400001</v>
      </c>
      <c r="AE4539">
        <v>110.06408636992667</v>
      </c>
    </row>
    <row r="4540" spans="1:31" x14ac:dyDescent="0.25">
      <c r="A4540">
        <v>2422137</v>
      </c>
      <c r="B4540">
        <v>1</v>
      </c>
      <c r="C4540" t="s">
        <v>80</v>
      </c>
      <c r="D4540" t="s">
        <v>85</v>
      </c>
      <c r="E4540" t="s">
        <v>132</v>
      </c>
      <c r="F4540" t="s">
        <v>13206</v>
      </c>
      <c r="G4540" t="s">
        <v>143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13207</v>
      </c>
      <c r="M4540" t="s">
        <v>13208</v>
      </c>
      <c r="N4540">
        <v>0.82972222200000001</v>
      </c>
      <c r="O4540">
        <v>0</v>
      </c>
      <c r="P4540">
        <v>527</v>
      </c>
      <c r="Q4540">
        <v>0</v>
      </c>
      <c r="R4540">
        <v>0</v>
      </c>
      <c r="S4540">
        <v>2</v>
      </c>
      <c r="T4540">
        <v>67</v>
      </c>
      <c r="U4540">
        <v>0</v>
      </c>
      <c r="V4540">
        <v>0</v>
      </c>
      <c r="W4540">
        <v>0</v>
      </c>
      <c r="X4540">
        <v>156.9300684260235</v>
      </c>
      <c r="Y4540">
        <v>0</v>
      </c>
      <c r="Z4540">
        <v>0</v>
      </c>
      <c r="AA4540">
        <v>113.06916589029244</v>
      </c>
      <c r="AB4540">
        <v>72.072120090950548</v>
      </c>
      <c r="AC4540">
        <v>0</v>
      </c>
      <c r="AD4540">
        <v>0</v>
      </c>
      <c r="AE4540">
        <v>342.07135440726648</v>
      </c>
    </row>
    <row r="4541" spans="1:31" x14ac:dyDescent="0.25">
      <c r="A4541">
        <v>2421745</v>
      </c>
      <c r="B4541">
        <v>1</v>
      </c>
      <c r="C4541" t="s">
        <v>80</v>
      </c>
      <c r="D4541" t="s">
        <v>99</v>
      </c>
      <c r="E4541" t="s">
        <v>146</v>
      </c>
      <c r="F4541" t="s">
        <v>13209</v>
      </c>
      <c r="G4541" t="s">
        <v>282</v>
      </c>
      <c r="H4541" t="s">
        <v>149</v>
      </c>
      <c r="I4541" t="s">
        <v>136</v>
      </c>
      <c r="J4541" t="s">
        <v>137</v>
      </c>
      <c r="K4541" t="s">
        <v>138</v>
      </c>
      <c r="L4541" t="s">
        <v>13210</v>
      </c>
      <c r="M4541" t="s">
        <v>13211</v>
      </c>
      <c r="N4541">
        <v>5.9702777769999997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</row>
    <row r="4542" spans="1:31" x14ac:dyDescent="0.25">
      <c r="A4542">
        <v>2421353</v>
      </c>
      <c r="B4542">
        <v>1</v>
      </c>
      <c r="C4542" t="s">
        <v>80</v>
      </c>
      <c r="D4542" t="s">
        <v>103</v>
      </c>
      <c r="E4542" t="s">
        <v>132</v>
      </c>
      <c r="F4542" t="s">
        <v>13212</v>
      </c>
      <c r="G4542" t="s">
        <v>158</v>
      </c>
      <c r="H4542" t="s">
        <v>135</v>
      </c>
      <c r="I4542" t="s">
        <v>136</v>
      </c>
      <c r="J4542" t="s">
        <v>137</v>
      </c>
      <c r="K4542" t="s">
        <v>159</v>
      </c>
      <c r="L4542" t="s">
        <v>13213</v>
      </c>
      <c r="M4542" t="s">
        <v>13214</v>
      </c>
      <c r="N4542">
        <v>3.2544444440000002</v>
      </c>
      <c r="O4542">
        <v>0</v>
      </c>
      <c r="P4542">
        <v>1034</v>
      </c>
      <c r="Q4542">
        <v>0</v>
      </c>
      <c r="R4542">
        <v>3</v>
      </c>
      <c r="S4542">
        <v>0</v>
      </c>
      <c r="T4542">
        <v>123</v>
      </c>
      <c r="U4542">
        <v>0</v>
      </c>
      <c r="V4542">
        <v>0</v>
      </c>
      <c r="W4542">
        <v>0</v>
      </c>
      <c r="X4542">
        <v>764.92224581231676</v>
      </c>
      <c r="Y4542">
        <v>0</v>
      </c>
      <c r="Z4542">
        <v>0</v>
      </c>
      <c r="AA4542">
        <v>0</v>
      </c>
      <c r="AB4542">
        <v>359.00044442310161</v>
      </c>
      <c r="AC4542">
        <v>0</v>
      </c>
      <c r="AD4542">
        <v>0</v>
      </c>
      <c r="AE4542">
        <v>1123.9226902354185</v>
      </c>
    </row>
    <row r="4543" spans="1:31" x14ac:dyDescent="0.25">
      <c r="A4543">
        <v>2421994</v>
      </c>
      <c r="B4543">
        <v>1</v>
      </c>
      <c r="C4543" t="s">
        <v>80</v>
      </c>
      <c r="D4543" t="s">
        <v>95</v>
      </c>
      <c r="E4543" t="s">
        <v>146</v>
      </c>
      <c r="F4543" t="s">
        <v>9839</v>
      </c>
      <c r="G4543" t="s">
        <v>199</v>
      </c>
      <c r="H4543" t="s">
        <v>149</v>
      </c>
      <c r="I4543" t="s">
        <v>136</v>
      </c>
      <c r="J4543" t="s">
        <v>137</v>
      </c>
      <c r="K4543" t="s">
        <v>138</v>
      </c>
      <c r="L4543" t="s">
        <v>13215</v>
      </c>
      <c r="M4543" t="s">
        <v>13216</v>
      </c>
      <c r="N4543">
        <v>4.8055555549999998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7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20.313820344415376</v>
      </c>
      <c r="AC4543">
        <v>0</v>
      </c>
      <c r="AD4543">
        <v>0</v>
      </c>
      <c r="AE4543">
        <v>20.313820344415376</v>
      </c>
    </row>
    <row r="4544" spans="1:31" x14ac:dyDescent="0.25">
      <c r="A4544">
        <v>2421310</v>
      </c>
      <c r="B4544">
        <v>1</v>
      </c>
      <c r="C4544" t="s">
        <v>81</v>
      </c>
      <c r="D4544" t="s">
        <v>118</v>
      </c>
      <c r="E4544" t="s">
        <v>132</v>
      </c>
      <c r="F4544" t="s">
        <v>11603</v>
      </c>
      <c r="G4544" t="s">
        <v>215</v>
      </c>
      <c r="H4544" t="s">
        <v>135</v>
      </c>
      <c r="I4544" t="s">
        <v>136</v>
      </c>
      <c r="J4544" t="s">
        <v>137</v>
      </c>
      <c r="K4544" t="s">
        <v>138</v>
      </c>
      <c r="L4544" t="s">
        <v>13217</v>
      </c>
      <c r="M4544" t="s">
        <v>13218</v>
      </c>
      <c r="N4544">
        <v>6.9950000000000001</v>
      </c>
      <c r="O4544">
        <v>0</v>
      </c>
      <c r="P4544">
        <v>341</v>
      </c>
      <c r="Q4544">
        <v>0</v>
      </c>
      <c r="R4544">
        <v>3</v>
      </c>
      <c r="S4544">
        <v>0</v>
      </c>
      <c r="T4544">
        <v>17</v>
      </c>
      <c r="U4544">
        <v>0</v>
      </c>
      <c r="V4544">
        <v>1</v>
      </c>
      <c r="W4544">
        <v>0</v>
      </c>
      <c r="X4544">
        <v>429.00331398047712</v>
      </c>
      <c r="Y4544">
        <v>0</v>
      </c>
      <c r="Z4544">
        <v>0</v>
      </c>
      <c r="AA4544">
        <v>0</v>
      </c>
      <c r="AB4544">
        <v>45.449695258104349</v>
      </c>
      <c r="AC4544">
        <v>0</v>
      </c>
      <c r="AD4544">
        <v>257.23826381095222</v>
      </c>
      <c r="AE4544">
        <v>731.69127304953372</v>
      </c>
    </row>
    <row r="4545" spans="1:31" x14ac:dyDescent="0.25">
      <c r="A4545">
        <v>2421559</v>
      </c>
      <c r="B4545">
        <v>1</v>
      </c>
      <c r="C4545" t="s">
        <v>80</v>
      </c>
      <c r="D4545" t="s">
        <v>97</v>
      </c>
      <c r="E4545" t="s">
        <v>174</v>
      </c>
      <c r="F4545" t="s">
        <v>622</v>
      </c>
      <c r="G4545" t="s">
        <v>154</v>
      </c>
      <c r="H4545" t="s">
        <v>135</v>
      </c>
      <c r="I4545" t="s">
        <v>136</v>
      </c>
      <c r="J4545" t="s">
        <v>137</v>
      </c>
      <c r="K4545" t="s">
        <v>138</v>
      </c>
      <c r="L4545" t="s">
        <v>13219</v>
      </c>
      <c r="M4545" t="s">
        <v>13220</v>
      </c>
      <c r="N4545">
        <v>0.37833333299999999</v>
      </c>
      <c r="O4545">
        <v>8</v>
      </c>
      <c r="P4545">
        <v>662</v>
      </c>
      <c r="Q4545">
        <v>11</v>
      </c>
      <c r="R4545">
        <v>359</v>
      </c>
      <c r="S4545">
        <v>15</v>
      </c>
      <c r="T4545">
        <v>188</v>
      </c>
      <c r="U4545">
        <v>1</v>
      </c>
      <c r="V4545">
        <v>1</v>
      </c>
      <c r="W4545">
        <v>19.320267724971252</v>
      </c>
      <c r="X4545">
        <v>110.51522101712341</v>
      </c>
      <c r="Y4545">
        <v>11.935909786895603</v>
      </c>
      <c r="Z4545">
        <v>69.811835805096933</v>
      </c>
      <c r="AA4545">
        <v>52.248337790272878</v>
      </c>
      <c r="AB4545">
        <v>91.679632470320243</v>
      </c>
      <c r="AC4545">
        <v>22.439313345279999</v>
      </c>
      <c r="AD4545">
        <v>1.8217654366184004</v>
      </c>
      <c r="AE4545">
        <v>379.7722833765788</v>
      </c>
    </row>
    <row r="4546" spans="1:31" x14ac:dyDescent="0.25">
      <c r="A4546">
        <v>2421161</v>
      </c>
      <c r="B4546">
        <v>1</v>
      </c>
      <c r="C4546" t="s">
        <v>80</v>
      </c>
      <c r="D4546" t="s">
        <v>82</v>
      </c>
      <c r="E4546" t="s">
        <v>146</v>
      </c>
      <c r="F4546" t="s">
        <v>13221</v>
      </c>
      <c r="G4546" t="s">
        <v>282</v>
      </c>
      <c r="H4546" t="s">
        <v>149</v>
      </c>
      <c r="I4546" t="s">
        <v>136</v>
      </c>
      <c r="J4546" t="s">
        <v>137</v>
      </c>
      <c r="K4546" t="s">
        <v>138</v>
      </c>
      <c r="L4546" t="s">
        <v>13222</v>
      </c>
      <c r="M4546" t="s">
        <v>13223</v>
      </c>
      <c r="N4546">
        <v>1.5844444440000001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</row>
    <row r="4547" spans="1:31" x14ac:dyDescent="0.25">
      <c r="A4547">
        <v>2422200</v>
      </c>
      <c r="B4547">
        <v>1</v>
      </c>
      <c r="C4547" t="s">
        <v>80</v>
      </c>
      <c r="D4547" t="s">
        <v>96</v>
      </c>
      <c r="E4547" t="s">
        <v>146</v>
      </c>
      <c r="F4547" t="s">
        <v>13224</v>
      </c>
      <c r="G4547" t="s">
        <v>199</v>
      </c>
      <c r="H4547" t="s">
        <v>149</v>
      </c>
      <c r="I4547" t="s">
        <v>136</v>
      </c>
      <c r="J4547" t="s">
        <v>137</v>
      </c>
      <c r="K4547" t="s">
        <v>138</v>
      </c>
      <c r="L4547" t="s">
        <v>13225</v>
      </c>
      <c r="M4547" t="s">
        <v>13226</v>
      </c>
      <c r="N4547">
        <v>2.0930555549999998</v>
      </c>
      <c r="O4547">
        <v>0</v>
      </c>
      <c r="P4547">
        <v>2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</row>
    <row r="4548" spans="1:31" x14ac:dyDescent="0.25">
      <c r="A4548">
        <v>2422100</v>
      </c>
      <c r="B4548">
        <v>1</v>
      </c>
      <c r="C4548" t="s">
        <v>80</v>
      </c>
      <c r="D4548" t="s">
        <v>95</v>
      </c>
      <c r="E4548" t="s">
        <v>162</v>
      </c>
      <c r="F4548" t="s">
        <v>13227</v>
      </c>
      <c r="G4548" t="s">
        <v>154</v>
      </c>
      <c r="H4548" t="s">
        <v>149</v>
      </c>
      <c r="I4548" t="s">
        <v>136</v>
      </c>
      <c r="J4548" t="s">
        <v>137</v>
      </c>
      <c r="K4548" t="s">
        <v>138</v>
      </c>
      <c r="L4548" t="s">
        <v>13228</v>
      </c>
      <c r="M4548" t="s">
        <v>13229</v>
      </c>
      <c r="N4548">
        <v>1.136666666</v>
      </c>
      <c r="O4548">
        <v>0</v>
      </c>
      <c r="P4548">
        <v>60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15.893807833437712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15.893807833437712</v>
      </c>
    </row>
    <row r="4549" spans="1:31" x14ac:dyDescent="0.25">
      <c r="A4549">
        <v>2421410</v>
      </c>
      <c r="B4549">
        <v>1</v>
      </c>
      <c r="C4549" t="s">
        <v>81</v>
      </c>
      <c r="D4549" t="s">
        <v>124</v>
      </c>
      <c r="E4549" t="s">
        <v>152</v>
      </c>
      <c r="F4549" t="s">
        <v>13230</v>
      </c>
      <c r="G4549" t="s">
        <v>158</v>
      </c>
      <c r="H4549" t="s">
        <v>149</v>
      </c>
      <c r="I4549" t="s">
        <v>136</v>
      </c>
      <c r="J4549" t="s">
        <v>137</v>
      </c>
      <c r="K4549" t="s">
        <v>159</v>
      </c>
      <c r="L4549" t="s">
        <v>13231</v>
      </c>
      <c r="M4549" t="s">
        <v>13232</v>
      </c>
      <c r="N4549">
        <v>2.0205555550000001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42</v>
      </c>
      <c r="U4549">
        <v>0</v>
      </c>
      <c r="V4549">
        <v>0</v>
      </c>
      <c r="W4549">
        <v>0</v>
      </c>
      <c r="X4549">
        <v>4.9775913517199996E-2</v>
      </c>
      <c r="Y4549">
        <v>0</v>
      </c>
      <c r="Z4549">
        <v>0</v>
      </c>
      <c r="AA4549">
        <v>0</v>
      </c>
      <c r="AB4549">
        <v>41.42098815008098</v>
      </c>
      <c r="AC4549">
        <v>0</v>
      </c>
      <c r="AD4549">
        <v>0</v>
      </c>
      <c r="AE4549">
        <v>41.470764063598182</v>
      </c>
    </row>
    <row r="4550" spans="1:31" x14ac:dyDescent="0.25">
      <c r="A4550">
        <v>2421857</v>
      </c>
      <c r="B4550">
        <v>1</v>
      </c>
      <c r="C4550" t="s">
        <v>80</v>
      </c>
      <c r="D4550" t="s">
        <v>97</v>
      </c>
      <c r="E4550" t="s">
        <v>162</v>
      </c>
      <c r="F4550" t="s">
        <v>13233</v>
      </c>
      <c r="G4550" t="s">
        <v>268</v>
      </c>
      <c r="H4550" t="s">
        <v>149</v>
      </c>
      <c r="I4550" t="s">
        <v>136</v>
      </c>
      <c r="J4550" t="s">
        <v>137</v>
      </c>
      <c r="K4550" t="s">
        <v>138</v>
      </c>
      <c r="L4550" t="s">
        <v>13234</v>
      </c>
      <c r="M4550" t="s">
        <v>13235</v>
      </c>
      <c r="N4550">
        <v>1.298333333</v>
      </c>
      <c r="O4550">
        <v>0</v>
      </c>
      <c r="P4550">
        <v>9</v>
      </c>
      <c r="Q4550">
        <v>0</v>
      </c>
      <c r="R4550">
        <v>0</v>
      </c>
      <c r="S4550">
        <v>0</v>
      </c>
      <c r="T4550">
        <v>3</v>
      </c>
      <c r="U4550">
        <v>0</v>
      </c>
      <c r="V4550">
        <v>0</v>
      </c>
      <c r="W4550">
        <v>0</v>
      </c>
      <c r="X4550">
        <v>1.4743774026576248</v>
      </c>
      <c r="Y4550">
        <v>0</v>
      </c>
      <c r="Z4550">
        <v>0</v>
      </c>
      <c r="AA4550">
        <v>0</v>
      </c>
      <c r="AB4550">
        <v>3.6049588114016</v>
      </c>
      <c r="AC4550">
        <v>0</v>
      </c>
      <c r="AD4550">
        <v>0</v>
      </c>
      <c r="AE4550">
        <v>5.0793362140592251</v>
      </c>
    </row>
    <row r="4551" spans="1:31" x14ac:dyDescent="0.25">
      <c r="A4551">
        <v>2422189</v>
      </c>
      <c r="B4551">
        <v>1</v>
      </c>
      <c r="C4551" t="s">
        <v>80</v>
      </c>
      <c r="D4551" t="s">
        <v>82</v>
      </c>
      <c r="E4551" t="s">
        <v>146</v>
      </c>
      <c r="F4551" t="s">
        <v>13236</v>
      </c>
      <c r="G4551" t="s">
        <v>282</v>
      </c>
      <c r="H4551" t="s">
        <v>149</v>
      </c>
      <c r="I4551" t="s">
        <v>136</v>
      </c>
      <c r="J4551" t="s">
        <v>137</v>
      </c>
      <c r="K4551" t="s">
        <v>138</v>
      </c>
      <c r="L4551" t="s">
        <v>13237</v>
      </c>
      <c r="M4551" t="s">
        <v>13238</v>
      </c>
      <c r="N4551">
        <v>1.092222222</v>
      </c>
      <c r="O4551">
        <v>0</v>
      </c>
      <c r="P4551">
        <v>9</v>
      </c>
      <c r="Q4551">
        <v>0</v>
      </c>
      <c r="R4551">
        <v>0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1.548066959228475</v>
      </c>
      <c r="Y4551">
        <v>0</v>
      </c>
      <c r="Z4551">
        <v>0</v>
      </c>
      <c r="AA4551">
        <v>0</v>
      </c>
      <c r="AB4551">
        <v>1.1748417997568388</v>
      </c>
      <c r="AC4551">
        <v>0</v>
      </c>
      <c r="AD4551">
        <v>0</v>
      </c>
      <c r="AE4551">
        <v>2.722908758985314</v>
      </c>
    </row>
    <row r="4552" spans="1:31" x14ac:dyDescent="0.25">
      <c r="A4552">
        <v>2421502</v>
      </c>
      <c r="B4552">
        <v>1</v>
      </c>
      <c r="C4552" t="s">
        <v>80</v>
      </c>
      <c r="D4552" t="s">
        <v>106</v>
      </c>
      <c r="E4552" t="s">
        <v>141</v>
      </c>
      <c r="F4552" t="s">
        <v>11244</v>
      </c>
      <c r="G4552" t="s">
        <v>143</v>
      </c>
      <c r="H4552" t="s">
        <v>135</v>
      </c>
      <c r="I4552" t="s">
        <v>136</v>
      </c>
      <c r="J4552" t="s">
        <v>137</v>
      </c>
      <c r="K4552" t="s">
        <v>138</v>
      </c>
      <c r="L4552" t="s">
        <v>13239</v>
      </c>
      <c r="M4552" t="s">
        <v>13240</v>
      </c>
      <c r="N4552">
        <v>0.90638888799999995</v>
      </c>
      <c r="O4552">
        <v>0</v>
      </c>
      <c r="P4552">
        <v>21</v>
      </c>
      <c r="Q4552">
        <v>8</v>
      </c>
      <c r="R4552">
        <v>26</v>
      </c>
      <c r="S4552">
        <v>4</v>
      </c>
      <c r="T4552">
        <v>13</v>
      </c>
      <c r="U4552">
        <v>0</v>
      </c>
      <c r="V4552">
        <v>0</v>
      </c>
      <c r="W4552">
        <v>0</v>
      </c>
      <c r="X4552">
        <v>6.8449559411337573</v>
      </c>
      <c r="Y4552">
        <v>13.664020127472753</v>
      </c>
      <c r="Z4552">
        <v>17.476868593002607</v>
      </c>
      <c r="AA4552">
        <v>7.9029684705981103</v>
      </c>
      <c r="AB4552">
        <v>7.2002420149563235</v>
      </c>
      <c r="AC4552">
        <v>0</v>
      </c>
      <c r="AD4552">
        <v>0</v>
      </c>
      <c r="AE4552">
        <v>53.089055147163556</v>
      </c>
    </row>
    <row r="4553" spans="1:31" x14ac:dyDescent="0.25">
      <c r="A4553">
        <v>2422235</v>
      </c>
      <c r="B4553">
        <v>1</v>
      </c>
      <c r="C4553" t="s">
        <v>80</v>
      </c>
      <c r="D4553" t="s">
        <v>95</v>
      </c>
      <c r="E4553" t="s">
        <v>146</v>
      </c>
      <c r="F4553" t="s">
        <v>13241</v>
      </c>
      <c r="G4553" t="s">
        <v>148</v>
      </c>
      <c r="H4553" t="s">
        <v>149</v>
      </c>
      <c r="I4553" t="s">
        <v>136</v>
      </c>
      <c r="J4553" t="s">
        <v>137</v>
      </c>
      <c r="K4553" t="s">
        <v>138</v>
      </c>
      <c r="L4553" t="s">
        <v>13242</v>
      </c>
      <c r="M4553" t="s">
        <v>13243</v>
      </c>
      <c r="N4553">
        <v>3.3925000000000001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1.0411563306467251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1.0411563306467251</v>
      </c>
    </row>
    <row r="4554" spans="1:31" x14ac:dyDescent="0.25">
      <c r="A4554">
        <v>2421648</v>
      </c>
      <c r="B4554">
        <v>1</v>
      </c>
      <c r="C4554" t="s">
        <v>81</v>
      </c>
      <c r="D4554" t="s">
        <v>118</v>
      </c>
      <c r="E4554" t="s">
        <v>162</v>
      </c>
      <c r="F4554" t="s">
        <v>13244</v>
      </c>
      <c r="G4554" t="s">
        <v>228</v>
      </c>
      <c r="H4554" t="s">
        <v>149</v>
      </c>
      <c r="I4554" t="s">
        <v>136</v>
      </c>
      <c r="J4554" t="s">
        <v>137</v>
      </c>
      <c r="K4554" t="s">
        <v>138</v>
      </c>
      <c r="L4554" t="s">
        <v>13245</v>
      </c>
      <c r="M4554" t="s">
        <v>13246</v>
      </c>
      <c r="N4554">
        <v>5.8930555550000001</v>
      </c>
      <c r="O4554">
        <v>0</v>
      </c>
      <c r="P4554">
        <v>43</v>
      </c>
      <c r="Q4554">
        <v>0</v>
      </c>
      <c r="R4554">
        <v>0</v>
      </c>
      <c r="S4554">
        <v>0</v>
      </c>
      <c r="T4554">
        <v>2</v>
      </c>
      <c r="U4554">
        <v>0</v>
      </c>
      <c r="V4554">
        <v>0</v>
      </c>
      <c r="W4554">
        <v>0</v>
      </c>
      <c r="X4554">
        <v>19.514149730601005</v>
      </c>
      <c r="Y4554">
        <v>0</v>
      </c>
      <c r="Z4554">
        <v>0</v>
      </c>
      <c r="AA4554">
        <v>0</v>
      </c>
      <c r="AB4554">
        <v>10.010855275433222</v>
      </c>
      <c r="AC4554">
        <v>0</v>
      </c>
      <c r="AD4554">
        <v>0</v>
      </c>
      <c r="AE4554">
        <v>29.525005006034228</v>
      </c>
    </row>
    <row r="4555" spans="1:31" x14ac:dyDescent="0.25">
      <c r="A4555">
        <v>2421694</v>
      </c>
      <c r="B4555">
        <v>1</v>
      </c>
      <c r="C4555" t="s">
        <v>80</v>
      </c>
      <c r="D4555" t="s">
        <v>100</v>
      </c>
      <c r="E4555" t="s">
        <v>174</v>
      </c>
      <c r="F4555" t="s">
        <v>13247</v>
      </c>
      <c r="G4555" t="s">
        <v>158</v>
      </c>
      <c r="H4555" t="s">
        <v>135</v>
      </c>
      <c r="I4555" t="s">
        <v>136</v>
      </c>
      <c r="J4555" t="s">
        <v>137</v>
      </c>
      <c r="K4555" t="s">
        <v>159</v>
      </c>
      <c r="L4555" t="s">
        <v>13248</v>
      </c>
      <c r="M4555" t="s">
        <v>13249</v>
      </c>
      <c r="N4555">
        <v>1.8819444439999999</v>
      </c>
      <c r="O4555">
        <v>0</v>
      </c>
      <c r="P4555">
        <v>0</v>
      </c>
      <c r="Q4555">
        <v>15</v>
      </c>
      <c r="R4555">
        <v>15</v>
      </c>
      <c r="S4555">
        <v>2</v>
      </c>
      <c r="T4555">
        <v>2</v>
      </c>
      <c r="U4555">
        <v>0</v>
      </c>
      <c r="V4555">
        <v>0</v>
      </c>
      <c r="W4555">
        <v>0</v>
      </c>
      <c r="X4555">
        <v>0</v>
      </c>
      <c r="Y4555">
        <v>0.88664555262000011</v>
      </c>
      <c r="Z4555">
        <v>0.65888499614094442</v>
      </c>
      <c r="AA4555">
        <v>2.7737437119964832</v>
      </c>
      <c r="AB4555">
        <v>3.0995844811753557</v>
      </c>
      <c r="AC4555">
        <v>0</v>
      </c>
      <c r="AD4555">
        <v>0</v>
      </c>
      <c r="AE4555">
        <v>7.4188587419327838</v>
      </c>
    </row>
    <row r="4556" spans="1:31" x14ac:dyDescent="0.25">
      <c r="A4556">
        <v>2421485</v>
      </c>
      <c r="B4556">
        <v>1</v>
      </c>
      <c r="C4556" t="s">
        <v>81</v>
      </c>
      <c r="D4556" t="s">
        <v>124</v>
      </c>
      <c r="E4556" t="s">
        <v>152</v>
      </c>
      <c r="F4556" t="s">
        <v>13250</v>
      </c>
      <c r="G4556" t="s">
        <v>158</v>
      </c>
      <c r="H4556" t="s">
        <v>149</v>
      </c>
      <c r="I4556" t="s">
        <v>136</v>
      </c>
      <c r="J4556" t="s">
        <v>137</v>
      </c>
      <c r="K4556" t="s">
        <v>159</v>
      </c>
      <c r="L4556" t="s">
        <v>13251</v>
      </c>
      <c r="M4556" t="s">
        <v>13252</v>
      </c>
      <c r="N4556">
        <v>1.795555555</v>
      </c>
      <c r="O4556">
        <v>0</v>
      </c>
      <c r="P4556">
        <v>157</v>
      </c>
      <c r="Q4556">
        <v>0</v>
      </c>
      <c r="R4556">
        <v>0</v>
      </c>
      <c r="S4556">
        <v>0</v>
      </c>
      <c r="T4556">
        <v>46</v>
      </c>
      <c r="U4556">
        <v>0</v>
      </c>
      <c r="V4556">
        <v>0</v>
      </c>
      <c r="W4556">
        <v>0</v>
      </c>
      <c r="X4556">
        <v>57.804994634618794</v>
      </c>
      <c r="Y4556">
        <v>0</v>
      </c>
      <c r="Z4556">
        <v>0</v>
      </c>
      <c r="AA4556">
        <v>0</v>
      </c>
      <c r="AB4556">
        <v>88.464459825034581</v>
      </c>
      <c r="AC4556">
        <v>0</v>
      </c>
      <c r="AD4556">
        <v>0</v>
      </c>
      <c r="AE4556">
        <v>146.26945445965339</v>
      </c>
    </row>
    <row r="4557" spans="1:31" x14ac:dyDescent="0.25">
      <c r="A4557">
        <v>2421439</v>
      </c>
      <c r="B4557">
        <v>1</v>
      </c>
      <c r="C4557" t="s">
        <v>80</v>
      </c>
      <c r="D4557" t="s">
        <v>91</v>
      </c>
      <c r="E4557" t="s">
        <v>141</v>
      </c>
      <c r="F4557" t="s">
        <v>13253</v>
      </c>
      <c r="G4557" t="s">
        <v>176</v>
      </c>
      <c r="H4557" t="s">
        <v>135</v>
      </c>
      <c r="I4557" t="s">
        <v>136</v>
      </c>
      <c r="J4557" t="s">
        <v>137</v>
      </c>
      <c r="K4557" t="s">
        <v>159</v>
      </c>
      <c r="L4557" t="s">
        <v>13254</v>
      </c>
      <c r="M4557" t="s">
        <v>13255</v>
      </c>
      <c r="N4557">
        <v>7.24</v>
      </c>
      <c r="O4557">
        <v>1</v>
      </c>
      <c r="P4557">
        <v>3</v>
      </c>
      <c r="Q4557">
        <v>5</v>
      </c>
      <c r="R4557">
        <v>13</v>
      </c>
      <c r="S4557">
        <v>2</v>
      </c>
      <c r="T4557">
        <v>2</v>
      </c>
      <c r="U4557">
        <v>0</v>
      </c>
      <c r="V4557">
        <v>0</v>
      </c>
      <c r="W4557">
        <v>3.1598344694409999</v>
      </c>
      <c r="X4557">
        <v>4.4873845465242503</v>
      </c>
      <c r="Y4557">
        <v>8.4138733157630252</v>
      </c>
      <c r="Z4557">
        <v>0.195262727074</v>
      </c>
      <c r="AA4557">
        <v>10.565385098102251</v>
      </c>
      <c r="AB4557">
        <v>0</v>
      </c>
      <c r="AC4557">
        <v>0</v>
      </c>
      <c r="AD4557">
        <v>0</v>
      </c>
      <c r="AE4557">
        <v>26.821740156904525</v>
      </c>
    </row>
    <row r="4558" spans="1:31" x14ac:dyDescent="0.25">
      <c r="A4558">
        <v>2421688</v>
      </c>
      <c r="B4558">
        <v>1</v>
      </c>
      <c r="C4558" t="s">
        <v>81</v>
      </c>
      <c r="D4558" t="s">
        <v>128</v>
      </c>
      <c r="E4558" t="s">
        <v>132</v>
      </c>
      <c r="F4558" t="s">
        <v>13256</v>
      </c>
      <c r="G4558" t="s">
        <v>143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13257</v>
      </c>
      <c r="M4558" t="s">
        <v>13258</v>
      </c>
      <c r="N4558">
        <v>3.0958333329999999</v>
      </c>
      <c r="O4558">
        <v>0</v>
      </c>
      <c r="P4558">
        <v>0</v>
      </c>
      <c r="Q4558">
        <v>0</v>
      </c>
      <c r="R4558">
        <v>0</v>
      </c>
      <c r="S4558">
        <v>3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98.804484910661856</v>
      </c>
      <c r="AB4558">
        <v>0</v>
      </c>
      <c r="AC4558">
        <v>0</v>
      </c>
      <c r="AD4558">
        <v>0</v>
      </c>
      <c r="AE4558">
        <v>98.804484910661856</v>
      </c>
    </row>
    <row r="4559" spans="1:31" x14ac:dyDescent="0.25">
      <c r="A4559">
        <v>2421233</v>
      </c>
      <c r="B4559">
        <v>1</v>
      </c>
      <c r="C4559" t="s">
        <v>80</v>
      </c>
      <c r="D4559" t="s">
        <v>108</v>
      </c>
      <c r="E4559" t="s">
        <v>152</v>
      </c>
      <c r="F4559" t="s">
        <v>13259</v>
      </c>
      <c r="G4559" t="s">
        <v>403</v>
      </c>
      <c r="H4559" t="s">
        <v>149</v>
      </c>
      <c r="I4559" t="s">
        <v>136</v>
      </c>
      <c r="J4559" t="s">
        <v>137</v>
      </c>
      <c r="K4559" t="s">
        <v>138</v>
      </c>
      <c r="L4559" t="s">
        <v>13260</v>
      </c>
      <c r="M4559" t="s">
        <v>13261</v>
      </c>
      <c r="N4559">
        <v>1.809722222</v>
      </c>
      <c r="O4559">
        <v>0</v>
      </c>
      <c r="P4559">
        <v>21</v>
      </c>
      <c r="Q4559">
        <v>0</v>
      </c>
      <c r="R4559">
        <v>0</v>
      </c>
      <c r="S4559">
        <v>0</v>
      </c>
      <c r="T4559">
        <v>4</v>
      </c>
      <c r="U4559">
        <v>0</v>
      </c>
      <c r="V4559">
        <v>0</v>
      </c>
      <c r="W4559">
        <v>0</v>
      </c>
      <c r="X4559">
        <v>2.6761151132619752</v>
      </c>
      <c r="Y4559">
        <v>0</v>
      </c>
      <c r="Z4559">
        <v>0</v>
      </c>
      <c r="AA4559">
        <v>0</v>
      </c>
      <c r="AB4559">
        <v>5.1822613608506778</v>
      </c>
      <c r="AC4559">
        <v>0</v>
      </c>
      <c r="AD4559">
        <v>0</v>
      </c>
      <c r="AE4559">
        <v>7.8583764741126529</v>
      </c>
    </row>
    <row r="4560" spans="1:31" x14ac:dyDescent="0.25">
      <c r="A4560">
        <v>2421980</v>
      </c>
      <c r="B4560">
        <v>1</v>
      </c>
      <c r="C4560" t="s">
        <v>81</v>
      </c>
      <c r="D4560" t="s">
        <v>118</v>
      </c>
      <c r="E4560" t="s">
        <v>132</v>
      </c>
      <c r="F4560" t="s">
        <v>13262</v>
      </c>
      <c r="G4560" t="s">
        <v>158</v>
      </c>
      <c r="H4560" t="s">
        <v>135</v>
      </c>
      <c r="I4560" t="s">
        <v>136</v>
      </c>
      <c r="J4560" t="s">
        <v>137</v>
      </c>
      <c r="K4560" t="s">
        <v>159</v>
      </c>
      <c r="L4560" t="s">
        <v>13263</v>
      </c>
      <c r="M4560" t="s">
        <v>13264</v>
      </c>
      <c r="N4560">
        <v>3.554166666</v>
      </c>
      <c r="O4560">
        <v>0</v>
      </c>
      <c r="P4560">
        <v>170</v>
      </c>
      <c r="Q4560">
        <v>0</v>
      </c>
      <c r="R4560">
        <v>3</v>
      </c>
      <c r="S4560">
        <v>0</v>
      </c>
      <c r="T4560">
        <v>16</v>
      </c>
      <c r="U4560">
        <v>0</v>
      </c>
      <c r="V4560">
        <v>0</v>
      </c>
      <c r="W4560">
        <v>0</v>
      </c>
      <c r="X4560">
        <v>104.70525199459048</v>
      </c>
      <c r="Y4560">
        <v>0</v>
      </c>
      <c r="Z4560">
        <v>0</v>
      </c>
      <c r="AA4560">
        <v>0</v>
      </c>
      <c r="AB4560">
        <v>33.203878799982</v>
      </c>
      <c r="AC4560">
        <v>0</v>
      </c>
      <c r="AD4560">
        <v>0</v>
      </c>
      <c r="AE4560">
        <v>137.90913079457249</v>
      </c>
    </row>
    <row r="4561" spans="1:31" x14ac:dyDescent="0.25">
      <c r="A4561">
        <v>2421333</v>
      </c>
      <c r="B4561">
        <v>1</v>
      </c>
      <c r="C4561" t="s">
        <v>80</v>
      </c>
      <c r="D4561" t="s">
        <v>101</v>
      </c>
      <c r="E4561" t="s">
        <v>162</v>
      </c>
      <c r="F4561" t="s">
        <v>13265</v>
      </c>
      <c r="G4561" t="s">
        <v>164</v>
      </c>
      <c r="H4561" t="s">
        <v>149</v>
      </c>
      <c r="I4561" t="s">
        <v>136</v>
      </c>
      <c r="J4561" t="s">
        <v>137</v>
      </c>
      <c r="K4561" t="s">
        <v>138</v>
      </c>
      <c r="L4561" t="s">
        <v>13266</v>
      </c>
      <c r="M4561" t="s">
        <v>13267</v>
      </c>
      <c r="N4561">
        <v>2.6547222220000002</v>
      </c>
      <c r="O4561">
        <v>0</v>
      </c>
      <c r="P4561">
        <v>23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8.0139921010914499</v>
      </c>
      <c r="Y4561">
        <v>0</v>
      </c>
      <c r="Z4561">
        <v>0</v>
      </c>
      <c r="AA4561">
        <v>0</v>
      </c>
      <c r="AB4561">
        <v>0.63847096614775833</v>
      </c>
      <c r="AC4561">
        <v>0</v>
      </c>
      <c r="AD4561">
        <v>0</v>
      </c>
      <c r="AE4561">
        <v>8.6524630672392089</v>
      </c>
    </row>
    <row r="4562" spans="1:31" x14ac:dyDescent="0.25">
      <c r="A4562">
        <v>2421874</v>
      </c>
      <c r="B4562">
        <v>1</v>
      </c>
      <c r="C4562" t="s">
        <v>80</v>
      </c>
      <c r="D4562" t="s">
        <v>89</v>
      </c>
      <c r="E4562" t="s">
        <v>146</v>
      </c>
      <c r="F4562" t="s">
        <v>13268</v>
      </c>
      <c r="G4562" t="s">
        <v>148</v>
      </c>
      <c r="H4562" t="s">
        <v>149</v>
      </c>
      <c r="I4562" t="s">
        <v>136</v>
      </c>
      <c r="J4562" t="s">
        <v>137</v>
      </c>
      <c r="K4562" t="s">
        <v>138</v>
      </c>
      <c r="L4562" t="s">
        <v>13269</v>
      </c>
      <c r="M4562" t="s">
        <v>13270</v>
      </c>
      <c r="N4562">
        <v>3.2433333329999998</v>
      </c>
      <c r="O4562">
        <v>0</v>
      </c>
      <c r="P4562">
        <v>1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0.71716078190970001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0.71716078190970001</v>
      </c>
    </row>
    <row r="4563" spans="1:31" x14ac:dyDescent="0.25">
      <c r="A4563">
        <v>2421631</v>
      </c>
      <c r="B4563">
        <v>1</v>
      </c>
      <c r="C4563" t="s">
        <v>80</v>
      </c>
      <c r="D4563" t="s">
        <v>97</v>
      </c>
      <c r="E4563" t="s">
        <v>162</v>
      </c>
      <c r="F4563" t="s">
        <v>13271</v>
      </c>
      <c r="G4563" t="s">
        <v>268</v>
      </c>
      <c r="H4563" t="s">
        <v>149</v>
      </c>
      <c r="I4563" t="s">
        <v>136</v>
      </c>
      <c r="J4563" t="s">
        <v>137</v>
      </c>
      <c r="K4563" t="s">
        <v>138</v>
      </c>
      <c r="L4563" t="s">
        <v>13272</v>
      </c>
      <c r="M4563" t="s">
        <v>13273</v>
      </c>
      <c r="N4563">
        <v>3.102777777</v>
      </c>
      <c r="O4563">
        <v>0</v>
      </c>
      <c r="P4563">
        <v>103</v>
      </c>
      <c r="Q4563">
        <v>0</v>
      </c>
      <c r="R4563">
        <v>1</v>
      </c>
      <c r="S4563">
        <v>0</v>
      </c>
      <c r="T4563">
        <v>2</v>
      </c>
      <c r="U4563">
        <v>0</v>
      </c>
      <c r="V4563">
        <v>0</v>
      </c>
      <c r="W4563">
        <v>0</v>
      </c>
      <c r="X4563">
        <v>84.887192505206272</v>
      </c>
      <c r="Y4563">
        <v>0</v>
      </c>
      <c r="Z4563">
        <v>1.8107283549333335E-3</v>
      </c>
      <c r="AA4563">
        <v>0</v>
      </c>
      <c r="AB4563">
        <v>10.195019303614091</v>
      </c>
      <c r="AC4563">
        <v>0</v>
      </c>
      <c r="AD4563">
        <v>0</v>
      </c>
      <c r="AE4563">
        <v>95.084022537175301</v>
      </c>
    </row>
    <row r="4564" spans="1:31" x14ac:dyDescent="0.25">
      <c r="A4564">
        <v>2421562</v>
      </c>
      <c r="B4564">
        <v>1</v>
      </c>
      <c r="C4564" t="s">
        <v>80</v>
      </c>
      <c r="D4564" t="s">
        <v>108</v>
      </c>
      <c r="E4564" t="s">
        <v>146</v>
      </c>
      <c r="F4564" t="s">
        <v>13274</v>
      </c>
      <c r="G4564" t="s">
        <v>148</v>
      </c>
      <c r="H4564" t="s">
        <v>149</v>
      </c>
      <c r="I4564" t="s">
        <v>136</v>
      </c>
      <c r="J4564" t="s">
        <v>137</v>
      </c>
      <c r="K4564" t="s">
        <v>138</v>
      </c>
      <c r="L4564" t="s">
        <v>13275</v>
      </c>
      <c r="M4564" t="s">
        <v>13276</v>
      </c>
      <c r="N4564">
        <v>1.3419444439999999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0.21197761368740001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0.21197761368740001</v>
      </c>
    </row>
    <row r="4565" spans="1:31" x14ac:dyDescent="0.25">
      <c r="A4565">
        <v>2421542</v>
      </c>
      <c r="B4565">
        <v>1</v>
      </c>
      <c r="C4565" t="s">
        <v>80</v>
      </c>
      <c r="D4565" t="s">
        <v>103</v>
      </c>
      <c r="E4565" t="s">
        <v>141</v>
      </c>
      <c r="F4565" t="s">
        <v>6822</v>
      </c>
      <c r="G4565" t="s">
        <v>143</v>
      </c>
      <c r="H4565" t="s">
        <v>135</v>
      </c>
      <c r="I4565" t="s">
        <v>136</v>
      </c>
      <c r="J4565" t="s">
        <v>137</v>
      </c>
      <c r="K4565" t="s">
        <v>138</v>
      </c>
      <c r="L4565" t="s">
        <v>13277</v>
      </c>
      <c r="M4565" t="s">
        <v>13278</v>
      </c>
      <c r="N4565">
        <v>0.63416666600000005</v>
      </c>
      <c r="O4565">
        <v>9</v>
      </c>
      <c r="P4565">
        <v>418</v>
      </c>
      <c r="Q4565">
        <v>2</v>
      </c>
      <c r="R4565">
        <v>127</v>
      </c>
      <c r="S4565">
        <v>6</v>
      </c>
      <c r="T4565">
        <v>62</v>
      </c>
      <c r="U4565">
        <v>0</v>
      </c>
      <c r="V4565">
        <v>0</v>
      </c>
      <c r="W4565">
        <v>2.3576890772722496</v>
      </c>
      <c r="X4565">
        <v>60.131169370510435</v>
      </c>
      <c r="Y4565">
        <v>14.441287987430847</v>
      </c>
      <c r="Z4565">
        <v>16.791841510761898</v>
      </c>
      <c r="AA4565">
        <v>3.4522083803152834</v>
      </c>
      <c r="AB4565">
        <v>34.447116190044653</v>
      </c>
      <c r="AC4565">
        <v>0</v>
      </c>
      <c r="AD4565">
        <v>0</v>
      </c>
      <c r="AE4565">
        <v>131.62131251633537</v>
      </c>
    </row>
    <row r="4566" spans="1:31" x14ac:dyDescent="0.25">
      <c r="A4566">
        <v>2421376</v>
      </c>
      <c r="B4566">
        <v>1</v>
      </c>
      <c r="C4566" t="s">
        <v>81</v>
      </c>
      <c r="D4566" t="s">
        <v>128</v>
      </c>
      <c r="E4566" t="s">
        <v>141</v>
      </c>
      <c r="F4566" t="s">
        <v>13279</v>
      </c>
      <c r="G4566" t="s">
        <v>143</v>
      </c>
      <c r="H4566" t="s">
        <v>135</v>
      </c>
      <c r="I4566" t="s">
        <v>136</v>
      </c>
      <c r="J4566" t="s">
        <v>137</v>
      </c>
      <c r="K4566" t="s">
        <v>138</v>
      </c>
      <c r="L4566" t="s">
        <v>13280</v>
      </c>
      <c r="M4566" t="s">
        <v>13281</v>
      </c>
      <c r="N4566">
        <v>1.441944444</v>
      </c>
      <c r="O4566">
        <v>0</v>
      </c>
      <c r="P4566">
        <v>0</v>
      </c>
      <c r="Q4566">
        <v>1</v>
      </c>
      <c r="R4566">
        <v>1</v>
      </c>
      <c r="S4566">
        <v>25</v>
      </c>
      <c r="T4566">
        <v>42</v>
      </c>
      <c r="U4566">
        <v>26</v>
      </c>
      <c r="V4566">
        <v>44</v>
      </c>
      <c r="W4566">
        <v>0</v>
      </c>
      <c r="X4566">
        <v>0</v>
      </c>
      <c r="Y4566">
        <v>0</v>
      </c>
      <c r="Z4566">
        <v>0</v>
      </c>
      <c r="AA4566">
        <v>1288.9467018278356</v>
      </c>
      <c r="AB4566">
        <v>573.45088915002111</v>
      </c>
      <c r="AC4566">
        <v>5938.3353460923981</v>
      </c>
      <c r="AD4566">
        <v>5205.0373856468959</v>
      </c>
      <c r="AE4566">
        <v>13005.770322717151</v>
      </c>
    </row>
    <row r="4567" spans="1:31" x14ac:dyDescent="0.25">
      <c r="A4567">
        <v>2421940</v>
      </c>
      <c r="B4567">
        <v>1</v>
      </c>
      <c r="C4567" t="s">
        <v>81</v>
      </c>
      <c r="D4567" t="s">
        <v>112</v>
      </c>
      <c r="E4567" t="s">
        <v>146</v>
      </c>
      <c r="F4567" t="s">
        <v>13282</v>
      </c>
      <c r="G4567" t="s">
        <v>148</v>
      </c>
      <c r="H4567" t="s">
        <v>149</v>
      </c>
      <c r="I4567" t="s">
        <v>136</v>
      </c>
      <c r="J4567" t="s">
        <v>137</v>
      </c>
      <c r="K4567" t="s">
        <v>138</v>
      </c>
      <c r="L4567" t="s">
        <v>13283</v>
      </c>
      <c r="M4567" t="s">
        <v>13284</v>
      </c>
      <c r="N4567">
        <v>2.440833333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0.56650728924430005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0.56650728924430005</v>
      </c>
    </row>
    <row r="4568" spans="1:31" x14ac:dyDescent="0.25">
      <c r="A4568">
        <v>2421276</v>
      </c>
      <c r="B4568">
        <v>1</v>
      </c>
      <c r="C4568" t="s">
        <v>80</v>
      </c>
      <c r="D4568" t="s">
        <v>103</v>
      </c>
      <c r="E4568" t="s">
        <v>146</v>
      </c>
      <c r="F4568" t="s">
        <v>13285</v>
      </c>
      <c r="G4568" t="s">
        <v>199</v>
      </c>
      <c r="H4568" t="s">
        <v>149</v>
      </c>
      <c r="I4568" t="s">
        <v>136</v>
      </c>
      <c r="J4568" t="s">
        <v>137</v>
      </c>
      <c r="K4568" t="s">
        <v>138</v>
      </c>
      <c r="L4568" t="s">
        <v>13286</v>
      </c>
      <c r="M4568" t="s">
        <v>13287</v>
      </c>
      <c r="N4568">
        <v>5.0597222220000004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0.24696970138905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0.24696970138905</v>
      </c>
    </row>
    <row r="4569" spans="1:31" x14ac:dyDescent="0.25">
      <c r="A4569">
        <v>2422089</v>
      </c>
      <c r="B4569">
        <v>1</v>
      </c>
      <c r="C4569" t="s">
        <v>81</v>
      </c>
      <c r="D4569" t="s">
        <v>113</v>
      </c>
      <c r="E4569" t="s">
        <v>146</v>
      </c>
      <c r="F4569" t="s">
        <v>13288</v>
      </c>
      <c r="G4569" t="s">
        <v>148</v>
      </c>
      <c r="H4569" t="s">
        <v>149</v>
      </c>
      <c r="I4569" t="s">
        <v>136</v>
      </c>
      <c r="J4569" t="s">
        <v>137</v>
      </c>
      <c r="K4569" t="s">
        <v>138</v>
      </c>
      <c r="L4569" t="s">
        <v>13289</v>
      </c>
      <c r="M4569" t="s">
        <v>13290</v>
      </c>
      <c r="N4569">
        <v>1.683333333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4.8839491631416668E-2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4.8839491631416668E-2</v>
      </c>
    </row>
    <row r="4570" spans="1:31" x14ac:dyDescent="0.25">
      <c r="A4570">
        <v>2421960</v>
      </c>
      <c r="B4570">
        <v>1</v>
      </c>
      <c r="C4570" t="s">
        <v>80</v>
      </c>
      <c r="D4570" t="s">
        <v>84</v>
      </c>
      <c r="E4570" t="s">
        <v>146</v>
      </c>
      <c r="F4570" t="s">
        <v>13291</v>
      </c>
      <c r="G4570" t="s">
        <v>148</v>
      </c>
      <c r="H4570" t="s">
        <v>149</v>
      </c>
      <c r="I4570" t="s">
        <v>136</v>
      </c>
      <c r="J4570" t="s">
        <v>137</v>
      </c>
      <c r="K4570" t="s">
        <v>138</v>
      </c>
      <c r="L4570" t="s">
        <v>13292</v>
      </c>
      <c r="M4570" t="s">
        <v>13293</v>
      </c>
      <c r="N4570">
        <v>3.7102777769999999</v>
      </c>
      <c r="O4570">
        <v>0</v>
      </c>
      <c r="P4570">
        <v>3</v>
      </c>
      <c r="Q4570">
        <v>0</v>
      </c>
      <c r="R4570">
        <v>0</v>
      </c>
      <c r="S4570">
        <v>0</v>
      </c>
      <c r="T4570">
        <v>1</v>
      </c>
      <c r="U4570">
        <v>0</v>
      </c>
      <c r="V4570">
        <v>0</v>
      </c>
      <c r="W4570">
        <v>0</v>
      </c>
      <c r="X4570">
        <v>1.6564342867156501</v>
      </c>
      <c r="Y4570">
        <v>0</v>
      </c>
      <c r="Z4570">
        <v>0</v>
      </c>
      <c r="AA4570">
        <v>0</v>
      </c>
      <c r="AB4570">
        <v>1.142883329814</v>
      </c>
      <c r="AC4570">
        <v>0</v>
      </c>
      <c r="AD4570">
        <v>0</v>
      </c>
      <c r="AE4570">
        <v>2.7993176165296498</v>
      </c>
    </row>
    <row r="4571" spans="1:31" x14ac:dyDescent="0.25">
      <c r="A4571">
        <v>2421356</v>
      </c>
      <c r="B4571">
        <v>1</v>
      </c>
      <c r="C4571" t="s">
        <v>80</v>
      </c>
      <c r="D4571" t="s">
        <v>94</v>
      </c>
      <c r="E4571" t="s">
        <v>162</v>
      </c>
      <c r="F4571" t="s">
        <v>13294</v>
      </c>
      <c r="G4571" t="s">
        <v>158</v>
      </c>
      <c r="H4571" t="s">
        <v>149</v>
      </c>
      <c r="I4571" t="s">
        <v>136</v>
      </c>
      <c r="J4571" t="s">
        <v>137</v>
      </c>
      <c r="K4571" t="s">
        <v>159</v>
      </c>
      <c r="L4571" t="s">
        <v>13295</v>
      </c>
      <c r="M4571" t="s">
        <v>13296</v>
      </c>
      <c r="N4571">
        <v>8.0405555549999992</v>
      </c>
      <c r="O4571">
        <v>0</v>
      </c>
      <c r="P4571">
        <v>23</v>
      </c>
      <c r="Q4571">
        <v>0</v>
      </c>
      <c r="R4571">
        <v>1</v>
      </c>
      <c r="S4571">
        <v>0</v>
      </c>
      <c r="T4571">
        <v>7</v>
      </c>
      <c r="U4571">
        <v>0</v>
      </c>
      <c r="V4571">
        <v>0</v>
      </c>
      <c r="W4571">
        <v>0</v>
      </c>
      <c r="X4571">
        <v>38.048996163531022</v>
      </c>
      <c r="Y4571">
        <v>0</v>
      </c>
      <c r="Z4571">
        <v>0</v>
      </c>
      <c r="AA4571">
        <v>0</v>
      </c>
      <c r="AB4571">
        <v>36.476593562494479</v>
      </c>
      <c r="AC4571">
        <v>0</v>
      </c>
      <c r="AD4571">
        <v>0</v>
      </c>
      <c r="AE4571">
        <v>74.525589726025501</v>
      </c>
    </row>
    <row r="4572" spans="1:31" x14ac:dyDescent="0.25">
      <c r="A4572">
        <v>2422152</v>
      </c>
      <c r="B4572">
        <v>1</v>
      </c>
      <c r="C4572" t="s">
        <v>80</v>
      </c>
      <c r="D4572" t="s">
        <v>85</v>
      </c>
      <c r="E4572" t="s">
        <v>132</v>
      </c>
      <c r="F4572" t="s">
        <v>13297</v>
      </c>
      <c r="G4572" t="s">
        <v>315</v>
      </c>
      <c r="H4572" t="s">
        <v>135</v>
      </c>
      <c r="I4572" t="s">
        <v>136</v>
      </c>
      <c r="J4572" t="s">
        <v>137</v>
      </c>
      <c r="K4572" t="s">
        <v>138</v>
      </c>
      <c r="L4572" t="s">
        <v>13298</v>
      </c>
      <c r="M4572" t="s">
        <v>13299</v>
      </c>
      <c r="N4572">
        <v>0.84388888799999995</v>
      </c>
      <c r="O4572">
        <v>0</v>
      </c>
      <c r="P4572">
        <v>473</v>
      </c>
      <c r="Q4572">
        <v>0</v>
      </c>
      <c r="R4572">
        <v>0</v>
      </c>
      <c r="S4572">
        <v>0</v>
      </c>
      <c r="T4572">
        <v>78</v>
      </c>
      <c r="U4572">
        <v>0</v>
      </c>
      <c r="V4572">
        <v>0</v>
      </c>
      <c r="W4572">
        <v>0</v>
      </c>
      <c r="X4572">
        <v>128.39073385690585</v>
      </c>
      <c r="Y4572">
        <v>0</v>
      </c>
      <c r="Z4572">
        <v>0</v>
      </c>
      <c r="AA4572">
        <v>0</v>
      </c>
      <c r="AB4572">
        <v>120.93293971581882</v>
      </c>
      <c r="AC4572">
        <v>0</v>
      </c>
      <c r="AD4572">
        <v>0</v>
      </c>
      <c r="AE4572">
        <v>249.32367357272466</v>
      </c>
    </row>
    <row r="4573" spans="1:31" x14ac:dyDescent="0.25">
      <c r="A4573">
        <v>2421605</v>
      </c>
      <c r="B4573">
        <v>1</v>
      </c>
      <c r="C4573" t="s">
        <v>80</v>
      </c>
      <c r="D4573" t="s">
        <v>98</v>
      </c>
      <c r="E4573" t="s">
        <v>162</v>
      </c>
      <c r="F4573" t="s">
        <v>13300</v>
      </c>
      <c r="G4573" t="s">
        <v>164</v>
      </c>
      <c r="H4573" t="s">
        <v>149</v>
      </c>
      <c r="I4573" t="s">
        <v>136</v>
      </c>
      <c r="J4573" t="s">
        <v>137</v>
      </c>
      <c r="K4573" t="s">
        <v>138</v>
      </c>
      <c r="L4573" t="s">
        <v>13301</v>
      </c>
      <c r="M4573" t="s">
        <v>13302</v>
      </c>
      <c r="N4573">
        <v>2.0099999999999998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4</v>
      </c>
      <c r="U4573">
        <v>0</v>
      </c>
      <c r="V4573">
        <v>0</v>
      </c>
      <c r="W4573">
        <v>0</v>
      </c>
      <c r="X4573">
        <v>0.42068647670896669</v>
      </c>
      <c r="Y4573">
        <v>0</v>
      </c>
      <c r="Z4573">
        <v>0</v>
      </c>
      <c r="AA4573">
        <v>0</v>
      </c>
      <c r="AB4573">
        <v>9.3380949047080719</v>
      </c>
      <c r="AC4573">
        <v>0</v>
      </c>
      <c r="AD4573">
        <v>0</v>
      </c>
      <c r="AE4573">
        <v>9.7587813814170392</v>
      </c>
    </row>
    <row r="4574" spans="1:31" x14ac:dyDescent="0.25">
      <c r="A4574">
        <v>2421754</v>
      </c>
      <c r="B4574">
        <v>1</v>
      </c>
      <c r="C4574" t="s">
        <v>80</v>
      </c>
      <c r="D4574" t="s">
        <v>100</v>
      </c>
      <c r="E4574" t="s">
        <v>162</v>
      </c>
      <c r="F4574" t="s">
        <v>13303</v>
      </c>
      <c r="G4574" t="s">
        <v>268</v>
      </c>
      <c r="H4574" t="s">
        <v>149</v>
      </c>
      <c r="I4574" t="s">
        <v>136</v>
      </c>
      <c r="J4574" t="s">
        <v>137</v>
      </c>
      <c r="K4574" t="s">
        <v>138</v>
      </c>
      <c r="L4574" t="s">
        <v>13304</v>
      </c>
      <c r="M4574" t="s">
        <v>13305</v>
      </c>
      <c r="N4574">
        <v>1.0436111109999999</v>
      </c>
      <c r="O4574">
        <v>0</v>
      </c>
      <c r="P4574">
        <v>11</v>
      </c>
      <c r="Q4574">
        <v>0</v>
      </c>
      <c r="R4574">
        <v>4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3.3663301021857324</v>
      </c>
      <c r="Y4574">
        <v>0</v>
      </c>
      <c r="Z4574">
        <v>2.1946218500001167</v>
      </c>
      <c r="AA4574">
        <v>0</v>
      </c>
      <c r="AB4574">
        <v>0.17823819929608334</v>
      </c>
      <c r="AC4574">
        <v>0</v>
      </c>
      <c r="AD4574">
        <v>0</v>
      </c>
      <c r="AE4574">
        <v>5.7391901514819326</v>
      </c>
    </row>
    <row r="4575" spans="1:31" x14ac:dyDescent="0.25">
      <c r="A4575">
        <v>2421213</v>
      </c>
      <c r="B4575">
        <v>1</v>
      </c>
      <c r="C4575" t="s">
        <v>80</v>
      </c>
      <c r="D4575" t="s">
        <v>103</v>
      </c>
      <c r="E4575" t="s">
        <v>146</v>
      </c>
      <c r="F4575" t="s">
        <v>11393</v>
      </c>
      <c r="G4575" t="s">
        <v>199</v>
      </c>
      <c r="H4575" t="s">
        <v>149</v>
      </c>
      <c r="I4575" t="s">
        <v>136</v>
      </c>
      <c r="J4575" t="s">
        <v>137</v>
      </c>
      <c r="K4575" t="s">
        <v>138</v>
      </c>
      <c r="L4575" t="s">
        <v>13306</v>
      </c>
      <c r="M4575" t="s">
        <v>13307</v>
      </c>
      <c r="N4575">
        <v>2.6658333330000001</v>
      </c>
      <c r="O4575">
        <v>0</v>
      </c>
      <c r="P4575">
        <v>11</v>
      </c>
      <c r="Q4575">
        <v>0</v>
      </c>
      <c r="R4575">
        <v>0</v>
      </c>
      <c r="S4575">
        <v>0</v>
      </c>
      <c r="T4575">
        <v>1</v>
      </c>
      <c r="U4575">
        <v>0</v>
      </c>
      <c r="V4575">
        <v>0</v>
      </c>
      <c r="W4575">
        <v>0</v>
      </c>
      <c r="X4575">
        <v>6.9713517618927003</v>
      </c>
      <c r="Y4575">
        <v>0</v>
      </c>
      <c r="Z4575">
        <v>0</v>
      </c>
      <c r="AA4575">
        <v>0</v>
      </c>
      <c r="AB4575">
        <v>0.22516271532195004</v>
      </c>
      <c r="AC4575">
        <v>0</v>
      </c>
      <c r="AD4575">
        <v>0</v>
      </c>
      <c r="AE4575">
        <v>7.1965144772146505</v>
      </c>
    </row>
    <row r="4576" spans="1:31" x14ac:dyDescent="0.25">
      <c r="A4576">
        <v>2422192</v>
      </c>
      <c r="B4576">
        <v>1</v>
      </c>
      <c r="C4576" t="s">
        <v>80</v>
      </c>
      <c r="D4576" t="s">
        <v>101</v>
      </c>
      <c r="E4576" t="s">
        <v>146</v>
      </c>
      <c r="F4576" t="s">
        <v>13308</v>
      </c>
      <c r="G4576" t="s">
        <v>148</v>
      </c>
      <c r="H4576" t="s">
        <v>149</v>
      </c>
      <c r="I4576" t="s">
        <v>136</v>
      </c>
      <c r="J4576" t="s">
        <v>137</v>
      </c>
      <c r="K4576" t="s">
        <v>138</v>
      </c>
      <c r="L4576" t="s">
        <v>13309</v>
      </c>
      <c r="M4576" t="s">
        <v>13310</v>
      </c>
      <c r="N4576">
        <v>1.956388888</v>
      </c>
      <c r="O4576">
        <v>0</v>
      </c>
      <c r="P4576">
        <v>4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2.5505879204160999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2.5505879204160999</v>
      </c>
    </row>
    <row r="4577" spans="1:31" x14ac:dyDescent="0.25">
      <c r="A4577">
        <v>2421528</v>
      </c>
      <c r="B4577">
        <v>1</v>
      </c>
      <c r="C4577" t="s">
        <v>80</v>
      </c>
      <c r="D4577" t="s">
        <v>95</v>
      </c>
      <c r="E4577" t="s">
        <v>174</v>
      </c>
      <c r="F4577" t="s">
        <v>13311</v>
      </c>
      <c r="G4577" t="s">
        <v>143</v>
      </c>
      <c r="H4577" t="s">
        <v>135</v>
      </c>
      <c r="I4577" t="s">
        <v>136</v>
      </c>
      <c r="J4577" t="s">
        <v>137</v>
      </c>
      <c r="K4577" t="s">
        <v>138</v>
      </c>
      <c r="L4577" t="s">
        <v>13312</v>
      </c>
      <c r="M4577" t="s">
        <v>13313</v>
      </c>
      <c r="N4577">
        <v>0.20888888799999999</v>
      </c>
      <c r="O4577">
        <v>2</v>
      </c>
      <c r="P4577">
        <v>1019</v>
      </c>
      <c r="Q4577">
        <v>15</v>
      </c>
      <c r="R4577">
        <v>15</v>
      </c>
      <c r="S4577">
        <v>11</v>
      </c>
      <c r="T4577">
        <v>61</v>
      </c>
      <c r="U4577">
        <v>1</v>
      </c>
      <c r="V4577">
        <v>0</v>
      </c>
      <c r="W4577">
        <v>0.18424856938466666</v>
      </c>
      <c r="X4577">
        <v>28.955214732194634</v>
      </c>
      <c r="Y4577">
        <v>1.7306003430681336</v>
      </c>
      <c r="Z4577">
        <v>0.20715288076266669</v>
      </c>
      <c r="AA4577">
        <v>43.604343366498497</v>
      </c>
      <c r="AB4577">
        <v>9.1584571688073773</v>
      </c>
      <c r="AC4577">
        <v>1.21493615568</v>
      </c>
      <c r="AD4577">
        <v>0</v>
      </c>
      <c r="AE4577">
        <v>85.054953216395958</v>
      </c>
    </row>
    <row r="4578" spans="1:31" x14ac:dyDescent="0.25">
      <c r="A4578">
        <v>2421173</v>
      </c>
      <c r="B4578">
        <v>1</v>
      </c>
      <c r="C4578" t="s">
        <v>80</v>
      </c>
      <c r="D4578" t="s">
        <v>90</v>
      </c>
      <c r="E4578" t="s">
        <v>152</v>
      </c>
      <c r="F4578" t="s">
        <v>13314</v>
      </c>
      <c r="G4578" t="s">
        <v>154</v>
      </c>
      <c r="H4578" t="s">
        <v>149</v>
      </c>
      <c r="I4578" t="s">
        <v>136</v>
      </c>
      <c r="J4578" t="s">
        <v>137</v>
      </c>
      <c r="K4578" t="s">
        <v>138</v>
      </c>
      <c r="L4578" t="s">
        <v>13315</v>
      </c>
      <c r="M4578" t="s">
        <v>13316</v>
      </c>
      <c r="N4578">
        <v>1.179166666</v>
      </c>
      <c r="O4578">
        <v>0</v>
      </c>
      <c r="P4578">
        <v>387</v>
      </c>
      <c r="Q4578">
        <v>0</v>
      </c>
      <c r="R4578">
        <v>0</v>
      </c>
      <c r="S4578">
        <v>0</v>
      </c>
      <c r="T4578">
        <v>45</v>
      </c>
      <c r="U4578">
        <v>0</v>
      </c>
      <c r="V4578">
        <v>0</v>
      </c>
      <c r="W4578">
        <v>0</v>
      </c>
      <c r="X4578">
        <v>105.32459853301104</v>
      </c>
      <c r="Y4578">
        <v>0</v>
      </c>
      <c r="Z4578">
        <v>0</v>
      </c>
      <c r="AA4578">
        <v>0</v>
      </c>
      <c r="AB4578">
        <v>10.250910958774803</v>
      </c>
      <c r="AC4578">
        <v>0</v>
      </c>
      <c r="AD4578">
        <v>0</v>
      </c>
      <c r="AE4578">
        <v>115.57550949178585</v>
      </c>
    </row>
    <row r="4579" spans="1:31" x14ac:dyDescent="0.25">
      <c r="A4579">
        <v>2421522</v>
      </c>
      <c r="B4579">
        <v>1</v>
      </c>
      <c r="C4579" t="s">
        <v>80</v>
      </c>
      <c r="D4579" t="s">
        <v>106</v>
      </c>
      <c r="E4579" t="s">
        <v>141</v>
      </c>
      <c r="F4579" t="s">
        <v>13317</v>
      </c>
      <c r="G4579" t="s">
        <v>143</v>
      </c>
      <c r="H4579" t="s">
        <v>135</v>
      </c>
      <c r="I4579" t="s">
        <v>136</v>
      </c>
      <c r="J4579" t="s">
        <v>137</v>
      </c>
      <c r="K4579" t="s">
        <v>138</v>
      </c>
      <c r="L4579" t="s">
        <v>13318</v>
      </c>
      <c r="M4579" t="s">
        <v>13319</v>
      </c>
      <c r="N4579">
        <v>0.22500000000000001</v>
      </c>
      <c r="O4579">
        <v>1</v>
      </c>
      <c r="P4579">
        <v>191</v>
      </c>
      <c r="Q4579">
        <v>14</v>
      </c>
      <c r="R4579">
        <v>80</v>
      </c>
      <c r="S4579">
        <v>4</v>
      </c>
      <c r="T4579">
        <v>32</v>
      </c>
      <c r="U4579">
        <v>0</v>
      </c>
      <c r="V4579">
        <v>0</v>
      </c>
      <c r="W4579">
        <v>0.14985889882874998</v>
      </c>
      <c r="X4579">
        <v>9.0220937259600067</v>
      </c>
      <c r="Y4579">
        <v>2.1441269268607503</v>
      </c>
      <c r="Z4579">
        <v>2.5406402812920001</v>
      </c>
      <c r="AA4579">
        <v>3.3993584900145</v>
      </c>
      <c r="AB4579">
        <v>4.5226350592109998</v>
      </c>
      <c r="AC4579">
        <v>0</v>
      </c>
      <c r="AD4579">
        <v>0</v>
      </c>
      <c r="AE4579">
        <v>21.778713382167005</v>
      </c>
    </row>
    <row r="4580" spans="1:31" x14ac:dyDescent="0.25">
      <c r="A4580">
        <v>2422209</v>
      </c>
      <c r="B4580">
        <v>1</v>
      </c>
      <c r="C4580" t="s">
        <v>80</v>
      </c>
      <c r="D4580" t="s">
        <v>106</v>
      </c>
      <c r="E4580" t="s">
        <v>146</v>
      </c>
      <c r="F4580" t="s">
        <v>13320</v>
      </c>
      <c r="G4580" t="s">
        <v>199</v>
      </c>
      <c r="H4580" t="s">
        <v>149</v>
      </c>
      <c r="I4580" t="s">
        <v>136</v>
      </c>
      <c r="J4580" t="s">
        <v>137</v>
      </c>
      <c r="K4580" t="s">
        <v>138</v>
      </c>
      <c r="L4580" t="s">
        <v>13321</v>
      </c>
      <c r="M4580" t="s">
        <v>13322</v>
      </c>
      <c r="N4580">
        <v>1.2608333329999999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2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7.0528913289800016E-2</v>
      </c>
      <c r="AC4580">
        <v>0</v>
      </c>
      <c r="AD4580">
        <v>0</v>
      </c>
      <c r="AE4580">
        <v>7.0528913289800016E-2</v>
      </c>
    </row>
    <row r="4581" spans="1:31" x14ac:dyDescent="0.25">
      <c r="A4581">
        <v>2421236</v>
      </c>
      <c r="B4581">
        <v>1</v>
      </c>
      <c r="C4581" t="s">
        <v>80</v>
      </c>
      <c r="D4581" t="s">
        <v>83</v>
      </c>
      <c r="E4581" t="s">
        <v>152</v>
      </c>
      <c r="F4581" t="s">
        <v>13323</v>
      </c>
      <c r="G4581" t="s">
        <v>2349</v>
      </c>
      <c r="H4581" t="s">
        <v>149</v>
      </c>
      <c r="I4581" t="s">
        <v>136</v>
      </c>
      <c r="J4581" t="s">
        <v>3</v>
      </c>
      <c r="K4581" t="s">
        <v>138</v>
      </c>
      <c r="L4581" t="s">
        <v>13324</v>
      </c>
      <c r="M4581" t="s">
        <v>13325</v>
      </c>
      <c r="N4581">
        <v>6.5311111110000004</v>
      </c>
      <c r="O4581">
        <v>0</v>
      </c>
      <c r="P4581">
        <v>52</v>
      </c>
      <c r="Q4581">
        <v>0</v>
      </c>
      <c r="R4581">
        <v>3</v>
      </c>
      <c r="S4581">
        <v>0</v>
      </c>
      <c r="T4581">
        <v>4</v>
      </c>
      <c r="U4581">
        <v>0</v>
      </c>
      <c r="V4581">
        <v>0</v>
      </c>
      <c r="W4581">
        <v>0</v>
      </c>
      <c r="X4581">
        <v>97.828676253321106</v>
      </c>
      <c r="Y4581">
        <v>0</v>
      </c>
      <c r="Z4581">
        <v>4.4411402745481663</v>
      </c>
      <c r="AA4581">
        <v>0</v>
      </c>
      <c r="AB4581">
        <v>3.7274518314910514</v>
      </c>
      <c r="AC4581">
        <v>0</v>
      </c>
      <c r="AD4581">
        <v>0</v>
      </c>
      <c r="AE4581">
        <v>105.99726835936032</v>
      </c>
    </row>
    <row r="4582" spans="1:31" x14ac:dyDescent="0.25">
      <c r="A4582">
        <v>2421923</v>
      </c>
      <c r="B4582">
        <v>1</v>
      </c>
      <c r="C4582" t="s">
        <v>81</v>
      </c>
      <c r="D4582" t="s">
        <v>127</v>
      </c>
      <c r="E4582" t="s">
        <v>141</v>
      </c>
      <c r="F4582" t="s">
        <v>4118</v>
      </c>
      <c r="G4582" t="s">
        <v>154</v>
      </c>
      <c r="H4582" t="s">
        <v>135</v>
      </c>
      <c r="I4582" t="s">
        <v>136</v>
      </c>
      <c r="J4582" t="s">
        <v>137</v>
      </c>
      <c r="K4582" t="s">
        <v>138</v>
      </c>
      <c r="L4582" t="s">
        <v>13326</v>
      </c>
      <c r="M4582" t="s">
        <v>13327</v>
      </c>
      <c r="N4582">
        <v>0.97361111099999997</v>
      </c>
      <c r="O4582">
        <v>6</v>
      </c>
      <c r="P4582">
        <v>492</v>
      </c>
      <c r="Q4582">
        <v>84</v>
      </c>
      <c r="R4582">
        <v>78</v>
      </c>
      <c r="S4582">
        <v>17</v>
      </c>
      <c r="T4582">
        <v>41</v>
      </c>
      <c r="U4582">
        <v>4</v>
      </c>
      <c r="V4582">
        <v>0</v>
      </c>
      <c r="W4582">
        <v>0.62214185613555006</v>
      </c>
      <c r="X4582">
        <v>67.366905732376836</v>
      </c>
      <c r="Y4582">
        <v>24.787642797294538</v>
      </c>
      <c r="Z4582">
        <v>15.312890337489911</v>
      </c>
      <c r="AA4582">
        <v>480.41049110475763</v>
      </c>
      <c r="AB4582">
        <v>19.15705747140667</v>
      </c>
      <c r="AC4582">
        <v>303.95916088660658</v>
      </c>
      <c r="AD4582">
        <v>0</v>
      </c>
      <c r="AE4582">
        <v>911.61629018606777</v>
      </c>
    </row>
    <row r="4583" spans="1:31" x14ac:dyDescent="0.25">
      <c r="A4583">
        <v>2421628</v>
      </c>
      <c r="B4583">
        <v>1</v>
      </c>
      <c r="C4583" t="s">
        <v>80</v>
      </c>
      <c r="D4583" t="s">
        <v>99</v>
      </c>
      <c r="E4583" t="s">
        <v>174</v>
      </c>
      <c r="F4583" t="s">
        <v>13328</v>
      </c>
      <c r="G4583" t="s">
        <v>154</v>
      </c>
      <c r="H4583" t="s">
        <v>135</v>
      </c>
      <c r="I4583" t="s">
        <v>136</v>
      </c>
      <c r="J4583" t="s">
        <v>137</v>
      </c>
      <c r="K4583" t="s">
        <v>138</v>
      </c>
      <c r="L4583" t="s">
        <v>13329</v>
      </c>
      <c r="M4583" t="s">
        <v>13330</v>
      </c>
      <c r="N4583">
        <v>0.20250000000000001</v>
      </c>
      <c r="O4583">
        <v>4</v>
      </c>
      <c r="P4583">
        <v>766</v>
      </c>
      <c r="Q4583">
        <v>13</v>
      </c>
      <c r="R4583">
        <v>130</v>
      </c>
      <c r="S4583">
        <v>20</v>
      </c>
      <c r="T4583">
        <v>75</v>
      </c>
      <c r="U4583">
        <v>0</v>
      </c>
      <c r="V4583">
        <v>3</v>
      </c>
      <c r="W4583">
        <v>2.5496061757821002</v>
      </c>
      <c r="X4583">
        <v>23.775731628241974</v>
      </c>
      <c r="Y4583">
        <v>3.0026470535302505</v>
      </c>
      <c r="Z4583">
        <v>2.9970596620262246</v>
      </c>
      <c r="AA4583">
        <v>8.9231874851567294</v>
      </c>
      <c r="AB4583">
        <v>7.138401120138604</v>
      </c>
      <c r="AC4583">
        <v>0</v>
      </c>
      <c r="AD4583">
        <v>91.999936034060852</v>
      </c>
      <c r="AE4583">
        <v>140.38656915893674</v>
      </c>
    </row>
    <row r="4584" spans="1:31" x14ac:dyDescent="0.25">
      <c r="A4584">
        <v>2421482</v>
      </c>
      <c r="B4584">
        <v>1</v>
      </c>
      <c r="C4584" t="s">
        <v>81</v>
      </c>
      <c r="D4584" t="s">
        <v>127</v>
      </c>
      <c r="E4584" t="s">
        <v>141</v>
      </c>
      <c r="F4584" t="s">
        <v>1840</v>
      </c>
      <c r="G4584" t="s">
        <v>158</v>
      </c>
      <c r="H4584" t="s">
        <v>135</v>
      </c>
      <c r="I4584" t="s">
        <v>136</v>
      </c>
      <c r="J4584" t="s">
        <v>137</v>
      </c>
      <c r="K4584" t="s">
        <v>159</v>
      </c>
      <c r="L4584" t="s">
        <v>13331</v>
      </c>
      <c r="M4584" t="s">
        <v>13332</v>
      </c>
      <c r="N4584">
        <v>6.0930555550000003</v>
      </c>
      <c r="O4584">
        <v>4</v>
      </c>
      <c r="P4584">
        <v>76</v>
      </c>
      <c r="Q4584">
        <v>98</v>
      </c>
      <c r="R4584">
        <v>101</v>
      </c>
      <c r="S4584">
        <v>2</v>
      </c>
      <c r="T4584">
        <v>8</v>
      </c>
      <c r="U4584">
        <v>0</v>
      </c>
      <c r="V4584">
        <v>0</v>
      </c>
      <c r="W4584">
        <v>3.2422082346942087</v>
      </c>
      <c r="X4584">
        <v>54.593247660076742</v>
      </c>
      <c r="Y4584">
        <v>52.263068945392057</v>
      </c>
      <c r="Z4584">
        <v>60.423978096771272</v>
      </c>
      <c r="AA4584">
        <v>8.8976290788530008</v>
      </c>
      <c r="AB4584">
        <v>6.9850059362687507</v>
      </c>
      <c r="AC4584">
        <v>0</v>
      </c>
      <c r="AD4584">
        <v>0</v>
      </c>
      <c r="AE4584">
        <v>186.40513795205601</v>
      </c>
    </row>
    <row r="4585" spans="1:31" x14ac:dyDescent="0.25">
      <c r="A4585">
        <v>2421777</v>
      </c>
      <c r="B4585">
        <v>1</v>
      </c>
      <c r="C4585" t="s">
        <v>81</v>
      </c>
      <c r="D4585" t="s">
        <v>128</v>
      </c>
      <c r="E4585" t="s">
        <v>132</v>
      </c>
      <c r="F4585" t="s">
        <v>13333</v>
      </c>
      <c r="G4585" t="s">
        <v>215</v>
      </c>
      <c r="H4585" t="s">
        <v>135</v>
      </c>
      <c r="I4585" t="s">
        <v>136</v>
      </c>
      <c r="J4585" t="s">
        <v>137</v>
      </c>
      <c r="K4585" t="s">
        <v>138</v>
      </c>
      <c r="L4585" t="s">
        <v>13334</v>
      </c>
      <c r="M4585" t="s">
        <v>13335</v>
      </c>
      <c r="N4585">
        <v>5.0183333330000002</v>
      </c>
      <c r="O4585">
        <v>7</v>
      </c>
      <c r="P4585">
        <v>0</v>
      </c>
      <c r="Q4585">
        <v>35</v>
      </c>
      <c r="R4585">
        <v>0</v>
      </c>
      <c r="S4585">
        <v>1</v>
      </c>
      <c r="T4585">
        <v>1</v>
      </c>
      <c r="U4585">
        <v>0</v>
      </c>
      <c r="V4585">
        <v>0</v>
      </c>
      <c r="W4585">
        <v>5.443361377924</v>
      </c>
      <c r="X4585">
        <v>0</v>
      </c>
      <c r="Y4585">
        <v>12.413803604577552</v>
      </c>
      <c r="Z4585">
        <v>0</v>
      </c>
      <c r="AA4585">
        <v>7.0509187803559898</v>
      </c>
      <c r="AB4585">
        <v>0</v>
      </c>
      <c r="AC4585">
        <v>0</v>
      </c>
      <c r="AD4585">
        <v>0</v>
      </c>
      <c r="AE4585">
        <v>24.90808376285754</v>
      </c>
    </row>
    <row r="4586" spans="1:31" x14ac:dyDescent="0.25">
      <c r="A4586">
        <v>2421877</v>
      </c>
      <c r="B4586">
        <v>1</v>
      </c>
      <c r="C4586" t="s">
        <v>81</v>
      </c>
      <c r="D4586" t="s">
        <v>123</v>
      </c>
      <c r="E4586" t="s">
        <v>141</v>
      </c>
      <c r="F4586" t="s">
        <v>13336</v>
      </c>
      <c r="G4586" t="s">
        <v>143</v>
      </c>
      <c r="H4586" t="s">
        <v>135</v>
      </c>
      <c r="I4586" t="s">
        <v>136</v>
      </c>
      <c r="J4586" t="s">
        <v>137</v>
      </c>
      <c r="K4586" t="s">
        <v>138</v>
      </c>
      <c r="L4586" t="s">
        <v>13337</v>
      </c>
      <c r="M4586" t="s">
        <v>13338</v>
      </c>
      <c r="N4586">
        <v>0.37333333299999999</v>
      </c>
      <c r="O4586">
        <v>5</v>
      </c>
      <c r="P4586">
        <v>381</v>
      </c>
      <c r="Q4586">
        <v>296</v>
      </c>
      <c r="R4586">
        <v>314</v>
      </c>
      <c r="S4586">
        <v>23</v>
      </c>
      <c r="T4586">
        <v>65</v>
      </c>
      <c r="U4586">
        <v>1</v>
      </c>
      <c r="V4586">
        <v>0</v>
      </c>
      <c r="W4586">
        <v>7.2158276427200005E-2</v>
      </c>
      <c r="X4586">
        <v>18.929650021793215</v>
      </c>
      <c r="Y4586">
        <v>35.5681741922672</v>
      </c>
      <c r="Z4586">
        <v>13.291562803200666</v>
      </c>
      <c r="AA4586">
        <v>2.6151654341120003</v>
      </c>
      <c r="AB4586">
        <v>9.8217843012672024</v>
      </c>
      <c r="AC4586">
        <v>54.540660610270407</v>
      </c>
      <c r="AD4586">
        <v>0</v>
      </c>
      <c r="AE4586">
        <v>134.83915563933789</v>
      </c>
    </row>
    <row r="4587" spans="1:31" x14ac:dyDescent="0.25">
      <c r="A4587">
        <v>2421396</v>
      </c>
      <c r="B4587">
        <v>1</v>
      </c>
      <c r="C4587" t="s">
        <v>80</v>
      </c>
      <c r="D4587" t="s">
        <v>105</v>
      </c>
      <c r="E4587" t="s">
        <v>132</v>
      </c>
      <c r="F4587" t="s">
        <v>13339</v>
      </c>
      <c r="G4587" t="s">
        <v>158</v>
      </c>
      <c r="H4587" t="s">
        <v>135</v>
      </c>
      <c r="I4587" t="s">
        <v>136</v>
      </c>
      <c r="J4587" t="s">
        <v>137</v>
      </c>
      <c r="K4587" t="s">
        <v>159</v>
      </c>
      <c r="L4587" t="s">
        <v>13340</v>
      </c>
      <c r="M4587" t="s">
        <v>13341</v>
      </c>
      <c r="N4587">
        <v>7.398055555</v>
      </c>
      <c r="O4587">
        <v>0</v>
      </c>
      <c r="P4587">
        <v>1261</v>
      </c>
      <c r="Q4587">
        <v>0</v>
      </c>
      <c r="R4587">
        <v>1</v>
      </c>
      <c r="S4587">
        <v>2</v>
      </c>
      <c r="T4587">
        <v>164</v>
      </c>
      <c r="U4587">
        <v>4</v>
      </c>
      <c r="V4587">
        <v>0</v>
      </c>
      <c r="W4587">
        <v>0</v>
      </c>
      <c r="X4587">
        <v>2451.1957754471637</v>
      </c>
      <c r="Y4587">
        <v>0</v>
      </c>
      <c r="Z4587">
        <v>0.73328167790407495</v>
      </c>
      <c r="AA4587">
        <v>187.58237326394763</v>
      </c>
      <c r="AB4587">
        <v>1215.8846644400878</v>
      </c>
      <c r="AC4587">
        <v>3415.6901634792143</v>
      </c>
      <c r="AD4587">
        <v>0</v>
      </c>
      <c r="AE4587">
        <v>7271.0862583083181</v>
      </c>
    </row>
    <row r="4588" spans="1:31" x14ac:dyDescent="0.25">
      <c r="A4588">
        <v>2421230</v>
      </c>
      <c r="B4588">
        <v>1</v>
      </c>
      <c r="C4588" t="s">
        <v>80</v>
      </c>
      <c r="D4588" t="s">
        <v>99</v>
      </c>
      <c r="E4588" t="s">
        <v>162</v>
      </c>
      <c r="F4588" t="s">
        <v>4511</v>
      </c>
      <c r="G4588" t="s">
        <v>154</v>
      </c>
      <c r="H4588" t="s">
        <v>149</v>
      </c>
      <c r="I4588" t="s">
        <v>136</v>
      </c>
      <c r="J4588" t="s">
        <v>137</v>
      </c>
      <c r="K4588" t="s">
        <v>138</v>
      </c>
      <c r="L4588" t="s">
        <v>13342</v>
      </c>
      <c r="M4588" t="s">
        <v>13343</v>
      </c>
      <c r="N4588">
        <v>1.270277777</v>
      </c>
      <c r="O4588">
        <v>0</v>
      </c>
      <c r="P4588">
        <v>98</v>
      </c>
      <c r="Q4588">
        <v>0</v>
      </c>
      <c r="R4588">
        <v>0</v>
      </c>
      <c r="S4588">
        <v>0</v>
      </c>
      <c r="T4588">
        <v>1</v>
      </c>
      <c r="U4588">
        <v>0</v>
      </c>
      <c r="V4588">
        <v>0</v>
      </c>
      <c r="W4588">
        <v>0</v>
      </c>
      <c r="X4588">
        <v>30.672016538441206</v>
      </c>
      <c r="Y4588">
        <v>0</v>
      </c>
      <c r="Z4588">
        <v>0</v>
      </c>
      <c r="AA4588">
        <v>0</v>
      </c>
      <c r="AB4588">
        <v>8.7509816992500011E-4</v>
      </c>
      <c r="AC4588">
        <v>0</v>
      </c>
      <c r="AD4588">
        <v>0</v>
      </c>
      <c r="AE4588">
        <v>30.67289163661113</v>
      </c>
    </row>
    <row r="4589" spans="1:31" x14ac:dyDescent="0.25">
      <c r="A4589">
        <v>2422249</v>
      </c>
      <c r="B4589">
        <v>1</v>
      </c>
      <c r="C4589" t="s">
        <v>80</v>
      </c>
      <c r="D4589" t="s">
        <v>104</v>
      </c>
      <c r="E4589" t="s">
        <v>141</v>
      </c>
      <c r="F4589" t="s">
        <v>2355</v>
      </c>
      <c r="G4589" t="s">
        <v>154</v>
      </c>
      <c r="H4589" t="s">
        <v>135</v>
      </c>
      <c r="I4589" t="s">
        <v>136</v>
      </c>
      <c r="J4589" t="s">
        <v>137</v>
      </c>
      <c r="K4589" t="s">
        <v>138</v>
      </c>
      <c r="L4589" t="s">
        <v>13344</v>
      </c>
      <c r="M4589" t="s">
        <v>13345</v>
      </c>
      <c r="N4589">
        <v>0.29888888800000002</v>
      </c>
      <c r="O4589">
        <v>3</v>
      </c>
      <c r="P4589">
        <v>195</v>
      </c>
      <c r="Q4589">
        <v>20</v>
      </c>
      <c r="R4589">
        <v>243</v>
      </c>
      <c r="S4589">
        <v>14</v>
      </c>
      <c r="T4589">
        <v>74</v>
      </c>
      <c r="U4589">
        <v>4</v>
      </c>
      <c r="V4589">
        <v>0</v>
      </c>
      <c r="W4589">
        <v>7.4983646521438674</v>
      </c>
      <c r="X4589">
        <v>16.665637977763001</v>
      </c>
      <c r="Y4589">
        <v>1.7771571502240333</v>
      </c>
      <c r="Z4589">
        <v>3.775851477481134</v>
      </c>
      <c r="AA4589">
        <v>19.369821605783287</v>
      </c>
      <c r="AB4589">
        <v>8.9630244855464323</v>
      </c>
      <c r="AC4589">
        <v>32.266458399617868</v>
      </c>
      <c r="AD4589">
        <v>0</v>
      </c>
      <c r="AE4589">
        <v>90.316315748559617</v>
      </c>
    </row>
    <row r="4590" spans="1:31" x14ac:dyDescent="0.25">
      <c r="A4590">
        <v>2422106</v>
      </c>
      <c r="B4590">
        <v>1</v>
      </c>
      <c r="C4590" t="s">
        <v>80</v>
      </c>
      <c r="D4590" t="s">
        <v>97</v>
      </c>
      <c r="E4590" t="s">
        <v>146</v>
      </c>
      <c r="F4590" t="s">
        <v>13346</v>
      </c>
      <c r="G4590" t="s">
        <v>282</v>
      </c>
      <c r="H4590" t="s">
        <v>149</v>
      </c>
      <c r="I4590" t="s">
        <v>136</v>
      </c>
      <c r="J4590" t="s">
        <v>137</v>
      </c>
      <c r="K4590" t="s">
        <v>138</v>
      </c>
      <c r="L4590" t="s">
        <v>13347</v>
      </c>
      <c r="M4590" t="s">
        <v>13348</v>
      </c>
      <c r="N4590">
        <v>0.68916666599999998</v>
      </c>
      <c r="O4590">
        <v>0</v>
      </c>
      <c r="P4590">
        <v>2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0.29017824943927506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0.29017824943927506</v>
      </c>
    </row>
    <row r="4591" spans="1:31" x14ac:dyDescent="0.25">
      <c r="A4591">
        <v>2421465</v>
      </c>
      <c r="B4591">
        <v>1</v>
      </c>
      <c r="C4591" t="s">
        <v>80</v>
      </c>
      <c r="D4591" t="s">
        <v>93</v>
      </c>
      <c r="E4591" t="s">
        <v>241</v>
      </c>
      <c r="F4591" t="s">
        <v>13349</v>
      </c>
      <c r="G4591" t="s">
        <v>158</v>
      </c>
      <c r="H4591" t="s">
        <v>135</v>
      </c>
      <c r="I4591" t="s">
        <v>136</v>
      </c>
      <c r="J4591" t="s">
        <v>137</v>
      </c>
      <c r="K4591" t="s">
        <v>159</v>
      </c>
      <c r="L4591" t="s">
        <v>13350</v>
      </c>
      <c r="M4591" t="s">
        <v>13351</v>
      </c>
      <c r="N4591">
        <v>0.56583333300000005</v>
      </c>
      <c r="O4591">
        <v>0</v>
      </c>
      <c r="P4591">
        <v>3433</v>
      </c>
      <c r="Q4591">
        <v>0</v>
      </c>
      <c r="R4591">
        <v>91</v>
      </c>
      <c r="S4591">
        <v>15</v>
      </c>
      <c r="T4591">
        <v>1582</v>
      </c>
      <c r="U4591">
        <v>9</v>
      </c>
      <c r="V4591">
        <v>17</v>
      </c>
      <c r="W4591">
        <v>0</v>
      </c>
      <c r="X4591">
        <v>418.11653212626715</v>
      </c>
      <c r="Y4591">
        <v>0</v>
      </c>
      <c r="Z4591">
        <v>34.53378268333875</v>
      </c>
      <c r="AA4591">
        <v>159.64991477527681</v>
      </c>
      <c r="AB4591">
        <v>729.65951370048492</v>
      </c>
      <c r="AC4591">
        <v>385.63199062009227</v>
      </c>
      <c r="AD4591">
        <v>375.6607410281012</v>
      </c>
      <c r="AE4591">
        <v>2103.2524749335607</v>
      </c>
    </row>
    <row r="4592" spans="1:31" x14ac:dyDescent="0.25">
      <c r="A4592">
        <v>2422129</v>
      </c>
      <c r="B4592">
        <v>1</v>
      </c>
      <c r="C4592" t="s">
        <v>80</v>
      </c>
      <c r="D4592" t="s">
        <v>88</v>
      </c>
      <c r="E4592" t="s">
        <v>162</v>
      </c>
      <c r="F4592" t="s">
        <v>13352</v>
      </c>
      <c r="G4592" t="s">
        <v>228</v>
      </c>
      <c r="H4592" t="s">
        <v>149</v>
      </c>
      <c r="I4592" t="s">
        <v>136</v>
      </c>
      <c r="J4592" t="s">
        <v>137</v>
      </c>
      <c r="K4592" t="s">
        <v>138</v>
      </c>
      <c r="L4592" t="s">
        <v>13353</v>
      </c>
      <c r="M4592" t="s">
        <v>13354</v>
      </c>
      <c r="N4592">
        <v>1.8063888880000001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5.3406549251483339E-2</v>
      </c>
      <c r="AC4592">
        <v>0</v>
      </c>
      <c r="AD4592">
        <v>0</v>
      </c>
      <c r="AE4592">
        <v>5.3406549251483339E-2</v>
      </c>
    </row>
    <row r="4593" spans="1:31" x14ac:dyDescent="0.25">
      <c r="A4593">
        <v>2421588</v>
      </c>
      <c r="B4593">
        <v>1</v>
      </c>
      <c r="C4593" t="s">
        <v>80</v>
      </c>
      <c r="D4593" t="s">
        <v>82</v>
      </c>
      <c r="E4593" t="s">
        <v>146</v>
      </c>
      <c r="F4593" t="s">
        <v>13355</v>
      </c>
      <c r="G4593" t="s">
        <v>199</v>
      </c>
      <c r="H4593" t="s">
        <v>149</v>
      </c>
      <c r="I4593" t="s">
        <v>136</v>
      </c>
      <c r="J4593" t="s">
        <v>137</v>
      </c>
      <c r="K4593" t="s">
        <v>138</v>
      </c>
      <c r="L4593" t="s">
        <v>13356</v>
      </c>
      <c r="M4593" t="s">
        <v>13357</v>
      </c>
      <c r="N4593">
        <v>6.6397222219999996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13.662226523755201</v>
      </c>
      <c r="AC4593">
        <v>0</v>
      </c>
      <c r="AD4593">
        <v>0</v>
      </c>
      <c r="AE4593">
        <v>13.662226523755201</v>
      </c>
    </row>
    <row r="4594" spans="1:31" x14ac:dyDescent="0.25">
      <c r="A4594">
        <v>2422063</v>
      </c>
      <c r="B4594">
        <v>1</v>
      </c>
      <c r="C4594" t="s">
        <v>80</v>
      </c>
      <c r="D4594" t="s">
        <v>106</v>
      </c>
      <c r="E4594" t="s">
        <v>162</v>
      </c>
      <c r="F4594" t="s">
        <v>13358</v>
      </c>
      <c r="G4594" t="s">
        <v>164</v>
      </c>
      <c r="H4594" t="s">
        <v>149</v>
      </c>
      <c r="I4594" t="s">
        <v>136</v>
      </c>
      <c r="J4594" t="s">
        <v>137</v>
      </c>
      <c r="K4594" t="s">
        <v>138</v>
      </c>
      <c r="L4594" t="s">
        <v>13359</v>
      </c>
      <c r="M4594" t="s">
        <v>13360</v>
      </c>
      <c r="N4594">
        <v>0.96750000000000003</v>
      </c>
      <c r="O4594">
        <v>0</v>
      </c>
      <c r="P4594">
        <v>3</v>
      </c>
      <c r="Q4594">
        <v>0</v>
      </c>
      <c r="R4594">
        <v>1</v>
      </c>
      <c r="S4594">
        <v>0</v>
      </c>
      <c r="T4594">
        <v>3</v>
      </c>
      <c r="U4594">
        <v>0</v>
      </c>
      <c r="V4594">
        <v>0</v>
      </c>
      <c r="W4594">
        <v>0</v>
      </c>
      <c r="X4594">
        <v>1.0750378976427999</v>
      </c>
      <c r="Y4594">
        <v>0</v>
      </c>
      <c r="Z4594">
        <v>0.31836956244426667</v>
      </c>
      <c r="AA4594">
        <v>0</v>
      </c>
      <c r="AB4594">
        <v>2.1928500298445335</v>
      </c>
      <c r="AC4594">
        <v>0</v>
      </c>
      <c r="AD4594">
        <v>0</v>
      </c>
      <c r="AE4594">
        <v>3.5862574899316</v>
      </c>
    </row>
    <row r="4595" spans="1:31" x14ac:dyDescent="0.25">
      <c r="A4595">
        <v>2421273</v>
      </c>
      <c r="B4595">
        <v>1</v>
      </c>
      <c r="C4595" t="s">
        <v>80</v>
      </c>
      <c r="D4595" t="s">
        <v>94</v>
      </c>
      <c r="E4595" t="s">
        <v>174</v>
      </c>
      <c r="F4595" t="s">
        <v>1868</v>
      </c>
      <c r="G4595" t="s">
        <v>143</v>
      </c>
      <c r="H4595" t="s">
        <v>135</v>
      </c>
      <c r="I4595" t="s">
        <v>136</v>
      </c>
      <c r="J4595" t="s">
        <v>137</v>
      </c>
      <c r="K4595" t="s">
        <v>138</v>
      </c>
      <c r="L4595" t="s">
        <v>13361</v>
      </c>
      <c r="M4595" t="s">
        <v>13362</v>
      </c>
      <c r="N4595">
        <v>0.83527777700000005</v>
      </c>
      <c r="O4595">
        <v>0</v>
      </c>
      <c r="P4595">
        <v>137</v>
      </c>
      <c r="Q4595">
        <v>1</v>
      </c>
      <c r="R4595">
        <v>7</v>
      </c>
      <c r="S4595">
        <v>13</v>
      </c>
      <c r="T4595">
        <v>20</v>
      </c>
      <c r="U4595">
        <v>4</v>
      </c>
      <c r="V4595">
        <v>0</v>
      </c>
      <c r="W4595">
        <v>0</v>
      </c>
      <c r="X4595">
        <v>18.755427688055132</v>
      </c>
      <c r="Y4595">
        <v>0.34506982859333335</v>
      </c>
      <c r="Z4595">
        <v>1.6038411889606166</v>
      </c>
      <c r="AA4595">
        <v>152.62709420928564</v>
      </c>
      <c r="AB4595">
        <v>17.579336567288507</v>
      </c>
      <c r="AC4595">
        <v>1307.0158021319744</v>
      </c>
      <c r="AD4595">
        <v>0</v>
      </c>
      <c r="AE4595">
        <v>1497.9265716141576</v>
      </c>
    </row>
    <row r="4596" spans="1:31" x14ac:dyDescent="0.25">
      <c r="A4596">
        <v>2421963</v>
      </c>
      <c r="B4596">
        <v>1</v>
      </c>
      <c r="C4596" t="s">
        <v>80</v>
      </c>
      <c r="D4596" t="s">
        <v>97</v>
      </c>
      <c r="E4596" t="s">
        <v>162</v>
      </c>
      <c r="F4596" t="s">
        <v>13271</v>
      </c>
      <c r="G4596" t="s">
        <v>164</v>
      </c>
      <c r="H4596" t="s">
        <v>149</v>
      </c>
      <c r="I4596" t="s">
        <v>136</v>
      </c>
      <c r="J4596" t="s">
        <v>137</v>
      </c>
      <c r="K4596" t="s">
        <v>138</v>
      </c>
      <c r="L4596" t="s">
        <v>13363</v>
      </c>
      <c r="M4596" t="s">
        <v>13364</v>
      </c>
      <c r="N4596">
        <v>1.4413888880000001</v>
      </c>
      <c r="O4596">
        <v>0</v>
      </c>
      <c r="P4596">
        <v>103</v>
      </c>
      <c r="Q4596">
        <v>0</v>
      </c>
      <c r="R4596">
        <v>1</v>
      </c>
      <c r="S4596">
        <v>0</v>
      </c>
      <c r="T4596">
        <v>2</v>
      </c>
      <c r="U4596">
        <v>0</v>
      </c>
      <c r="V4596">
        <v>0</v>
      </c>
      <c r="W4596">
        <v>0</v>
      </c>
      <c r="X4596">
        <v>43.052250435766219</v>
      </c>
      <c r="Y4596">
        <v>0</v>
      </c>
      <c r="Z4596">
        <v>1.0287000418166667E-3</v>
      </c>
      <c r="AA4596">
        <v>0</v>
      </c>
      <c r="AB4596">
        <v>4.2883650102732442</v>
      </c>
      <c r="AC4596">
        <v>0</v>
      </c>
      <c r="AD4596">
        <v>0</v>
      </c>
      <c r="AE4596">
        <v>47.341644146081279</v>
      </c>
    </row>
    <row r="4597" spans="1:31" x14ac:dyDescent="0.25">
      <c r="A4597">
        <v>2421651</v>
      </c>
      <c r="B4597">
        <v>1</v>
      </c>
      <c r="C4597" t="s">
        <v>80</v>
      </c>
      <c r="D4597" t="s">
        <v>96</v>
      </c>
      <c r="E4597" t="s">
        <v>146</v>
      </c>
      <c r="F4597" t="s">
        <v>13365</v>
      </c>
      <c r="G4597" t="s">
        <v>199</v>
      </c>
      <c r="H4597" t="s">
        <v>149</v>
      </c>
      <c r="I4597" t="s">
        <v>136</v>
      </c>
      <c r="J4597" t="s">
        <v>137</v>
      </c>
      <c r="K4597" t="s">
        <v>138</v>
      </c>
      <c r="L4597" t="s">
        <v>13366</v>
      </c>
      <c r="M4597" t="s">
        <v>13367</v>
      </c>
      <c r="N4597">
        <v>2.259166666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0.47153621185031669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0.47153621185031669</v>
      </c>
    </row>
    <row r="4598" spans="1:31" x14ac:dyDescent="0.25">
      <c r="A4598">
        <v>2421402</v>
      </c>
      <c r="B4598">
        <v>1</v>
      </c>
      <c r="C4598" t="s">
        <v>80</v>
      </c>
      <c r="D4598" t="s">
        <v>83</v>
      </c>
      <c r="E4598" t="s">
        <v>132</v>
      </c>
      <c r="F4598" t="s">
        <v>13368</v>
      </c>
      <c r="G4598" t="s">
        <v>143</v>
      </c>
      <c r="H4598" t="s">
        <v>135</v>
      </c>
      <c r="I4598" t="s">
        <v>136</v>
      </c>
      <c r="J4598" t="s">
        <v>137</v>
      </c>
      <c r="K4598" t="s">
        <v>138</v>
      </c>
      <c r="L4598" t="s">
        <v>13369</v>
      </c>
      <c r="M4598" t="s">
        <v>13370</v>
      </c>
      <c r="N4598">
        <v>1.487222222</v>
      </c>
      <c r="O4598">
        <v>0</v>
      </c>
      <c r="P4598">
        <v>168</v>
      </c>
      <c r="Q4598">
        <v>0</v>
      </c>
      <c r="R4598">
        <v>0</v>
      </c>
      <c r="S4598">
        <v>4</v>
      </c>
      <c r="T4598">
        <v>52</v>
      </c>
      <c r="U4598">
        <v>1</v>
      </c>
      <c r="V4598">
        <v>1</v>
      </c>
      <c r="W4598">
        <v>0</v>
      </c>
      <c r="X4598">
        <v>94.643417117619038</v>
      </c>
      <c r="Y4598">
        <v>0</v>
      </c>
      <c r="Z4598">
        <v>0</v>
      </c>
      <c r="AA4598">
        <v>428.90665365486154</v>
      </c>
      <c r="AB4598">
        <v>66.852169996453384</v>
      </c>
      <c r="AC4598">
        <v>38.915028000964909</v>
      </c>
      <c r="AD4598">
        <v>76.11258145359055</v>
      </c>
      <c r="AE4598">
        <v>705.42985022348944</v>
      </c>
    </row>
    <row r="4599" spans="1:31" x14ac:dyDescent="0.25">
      <c r="A4599">
        <v>2421316</v>
      </c>
      <c r="B4599">
        <v>1</v>
      </c>
      <c r="C4599" t="s">
        <v>80</v>
      </c>
      <c r="D4599" t="s">
        <v>85</v>
      </c>
      <c r="E4599" t="s">
        <v>146</v>
      </c>
      <c r="F4599" t="s">
        <v>13371</v>
      </c>
      <c r="G4599" t="s">
        <v>148</v>
      </c>
      <c r="H4599" t="s">
        <v>149</v>
      </c>
      <c r="I4599" t="s">
        <v>136</v>
      </c>
      <c r="J4599" t="s">
        <v>137</v>
      </c>
      <c r="K4599" t="s">
        <v>138</v>
      </c>
      <c r="L4599" t="s">
        <v>13372</v>
      </c>
      <c r="M4599" t="s">
        <v>13373</v>
      </c>
      <c r="N4599">
        <v>1.3677777769999999</v>
      </c>
      <c r="O4599">
        <v>0</v>
      </c>
      <c r="P4599">
        <v>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0.95902957063240002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0.95902957063240002</v>
      </c>
    </row>
    <row r="4600" spans="1:31" x14ac:dyDescent="0.25">
      <c r="A4600">
        <v>2421210</v>
      </c>
      <c r="B4600">
        <v>1</v>
      </c>
      <c r="C4600" t="s">
        <v>81</v>
      </c>
      <c r="D4600" t="s">
        <v>118</v>
      </c>
      <c r="E4600" t="s">
        <v>141</v>
      </c>
      <c r="F4600" t="s">
        <v>13374</v>
      </c>
      <c r="G4600" t="s">
        <v>143</v>
      </c>
      <c r="H4600" t="s">
        <v>135</v>
      </c>
      <c r="I4600" t="s">
        <v>136</v>
      </c>
      <c r="J4600" t="s">
        <v>137</v>
      </c>
      <c r="K4600" t="s">
        <v>138</v>
      </c>
      <c r="L4600" t="s">
        <v>13375</v>
      </c>
      <c r="M4600" t="s">
        <v>13376</v>
      </c>
      <c r="N4600">
        <v>0.70527777700000005</v>
      </c>
      <c r="O4600">
        <v>11</v>
      </c>
      <c r="P4600">
        <v>280</v>
      </c>
      <c r="Q4600">
        <v>75</v>
      </c>
      <c r="R4600">
        <v>12</v>
      </c>
      <c r="S4600">
        <v>19</v>
      </c>
      <c r="T4600">
        <v>13</v>
      </c>
      <c r="U4600">
        <v>6</v>
      </c>
      <c r="V4600">
        <v>0</v>
      </c>
      <c r="W4600">
        <v>1.4825729783698169</v>
      </c>
      <c r="X4600">
        <v>38.27636526893091</v>
      </c>
      <c r="Y4600">
        <v>36.662368135767082</v>
      </c>
      <c r="Z4600">
        <v>0.57177198210349445</v>
      </c>
      <c r="AA4600">
        <v>55.748950046814642</v>
      </c>
      <c r="AB4600">
        <v>5.3618762183503526</v>
      </c>
      <c r="AC4600">
        <v>276.0480282355511</v>
      </c>
      <c r="AD4600">
        <v>0</v>
      </c>
      <c r="AE4600">
        <v>414.15193286588737</v>
      </c>
    </row>
    <row r="4601" spans="1:31" x14ac:dyDescent="0.25">
      <c r="A4601">
        <v>2421608</v>
      </c>
      <c r="B4601">
        <v>1</v>
      </c>
      <c r="C4601" t="s">
        <v>80</v>
      </c>
      <c r="D4601" t="s">
        <v>107</v>
      </c>
      <c r="E4601" t="s">
        <v>174</v>
      </c>
      <c r="F4601" t="s">
        <v>957</v>
      </c>
      <c r="G4601" t="s">
        <v>158</v>
      </c>
      <c r="H4601" t="s">
        <v>135</v>
      </c>
      <c r="I4601" t="s">
        <v>136</v>
      </c>
      <c r="J4601" t="s">
        <v>137</v>
      </c>
      <c r="K4601" t="s">
        <v>159</v>
      </c>
      <c r="L4601" t="s">
        <v>13377</v>
      </c>
      <c r="M4601" t="s">
        <v>13378</v>
      </c>
      <c r="N4601">
        <v>4.131388888</v>
      </c>
      <c r="O4601">
        <v>15</v>
      </c>
      <c r="P4601">
        <v>9046</v>
      </c>
      <c r="Q4601">
        <v>24</v>
      </c>
      <c r="R4601">
        <v>87</v>
      </c>
      <c r="S4601">
        <v>31</v>
      </c>
      <c r="T4601">
        <v>582</v>
      </c>
      <c r="U4601">
        <v>0</v>
      </c>
      <c r="V4601">
        <v>11</v>
      </c>
      <c r="W4601">
        <v>478.49849404826728</v>
      </c>
      <c r="X4601">
        <v>3548.9297708090548</v>
      </c>
      <c r="Y4601">
        <v>55.666195474355078</v>
      </c>
      <c r="Z4601">
        <v>40.291342994759795</v>
      </c>
      <c r="AA4601">
        <v>618.42501442052026</v>
      </c>
      <c r="AB4601">
        <v>2011.5880501175989</v>
      </c>
      <c r="AC4601">
        <v>0</v>
      </c>
      <c r="AD4601">
        <v>103.58413990459852</v>
      </c>
      <c r="AE4601">
        <v>6856.983007769154</v>
      </c>
    </row>
    <row r="4602" spans="1:31" x14ac:dyDescent="0.25">
      <c r="A4602">
        <v>2421359</v>
      </c>
      <c r="B4602">
        <v>1</v>
      </c>
      <c r="C4602" t="s">
        <v>81</v>
      </c>
      <c r="D4602" t="s">
        <v>127</v>
      </c>
      <c r="E4602" t="s">
        <v>146</v>
      </c>
      <c r="F4602" t="s">
        <v>13379</v>
      </c>
      <c r="G4602" t="s">
        <v>148</v>
      </c>
      <c r="H4602" t="s">
        <v>149</v>
      </c>
      <c r="I4602" t="s">
        <v>136</v>
      </c>
      <c r="J4602" t="s">
        <v>137</v>
      </c>
      <c r="K4602" t="s">
        <v>138</v>
      </c>
      <c r="L4602" t="s">
        <v>13380</v>
      </c>
      <c r="M4602" t="s">
        <v>13381</v>
      </c>
      <c r="N4602">
        <v>4.0711111109999996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1</v>
      </c>
      <c r="U4602">
        <v>0</v>
      </c>
      <c r="V4602">
        <v>0</v>
      </c>
      <c r="W4602">
        <v>0</v>
      </c>
      <c r="X4602">
        <v>0.87869295623050003</v>
      </c>
      <c r="Y4602">
        <v>0</v>
      </c>
      <c r="Z4602">
        <v>0</v>
      </c>
      <c r="AA4602">
        <v>0</v>
      </c>
      <c r="AB4602">
        <v>0.44875983881386666</v>
      </c>
      <c r="AC4602">
        <v>0</v>
      </c>
      <c r="AD4602">
        <v>0</v>
      </c>
      <c r="AE4602">
        <v>1.3274527950443666</v>
      </c>
    </row>
    <row r="4603" spans="1:31" x14ac:dyDescent="0.25">
      <c r="A4603">
        <v>2421459</v>
      </c>
      <c r="B4603">
        <v>1</v>
      </c>
      <c r="C4603" t="s">
        <v>81</v>
      </c>
      <c r="D4603" t="s">
        <v>128</v>
      </c>
      <c r="E4603" t="s">
        <v>162</v>
      </c>
      <c r="F4603" t="s">
        <v>13382</v>
      </c>
      <c r="G4603" t="s">
        <v>164</v>
      </c>
      <c r="H4603" t="s">
        <v>149</v>
      </c>
      <c r="I4603" t="s">
        <v>136</v>
      </c>
      <c r="J4603" t="s">
        <v>137</v>
      </c>
      <c r="K4603" t="s">
        <v>138</v>
      </c>
      <c r="L4603" t="s">
        <v>13383</v>
      </c>
      <c r="M4603" t="s">
        <v>13384</v>
      </c>
      <c r="N4603">
        <v>5.5883333329999996</v>
      </c>
      <c r="O4603">
        <v>0</v>
      </c>
      <c r="P4603">
        <v>34</v>
      </c>
      <c r="Q4603">
        <v>0</v>
      </c>
      <c r="R4603">
        <v>0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51.378678510525269</v>
      </c>
      <c r="Y4603">
        <v>0</v>
      </c>
      <c r="Z4603">
        <v>0</v>
      </c>
      <c r="AA4603">
        <v>0</v>
      </c>
      <c r="AB4603">
        <v>2.7945400905313997</v>
      </c>
      <c r="AC4603">
        <v>0</v>
      </c>
      <c r="AD4603">
        <v>0</v>
      </c>
      <c r="AE4603">
        <v>54.173218601056668</v>
      </c>
    </row>
    <row r="4604" spans="1:31" x14ac:dyDescent="0.25">
      <c r="A4604">
        <v>2422072</v>
      </c>
      <c r="B4604">
        <v>1</v>
      </c>
      <c r="C4604" t="s">
        <v>80</v>
      </c>
      <c r="D4604" t="s">
        <v>98</v>
      </c>
      <c r="E4604" t="s">
        <v>146</v>
      </c>
      <c r="F4604" t="s">
        <v>13385</v>
      </c>
      <c r="G4604" t="s">
        <v>148</v>
      </c>
      <c r="H4604" t="s">
        <v>149</v>
      </c>
      <c r="I4604" t="s">
        <v>136</v>
      </c>
      <c r="J4604" t="s">
        <v>137</v>
      </c>
      <c r="K4604" t="s">
        <v>138</v>
      </c>
      <c r="L4604" t="s">
        <v>13386</v>
      </c>
      <c r="M4604" t="s">
        <v>12952</v>
      </c>
      <c r="N4604">
        <v>2.1191666659999999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1.2237372855777502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1.2237372855777502</v>
      </c>
    </row>
    <row r="4605" spans="1:31" x14ac:dyDescent="0.25">
      <c r="A4605">
        <v>2421431</v>
      </c>
      <c r="B4605">
        <v>1</v>
      </c>
      <c r="C4605" t="s">
        <v>81</v>
      </c>
      <c r="D4605" t="s">
        <v>127</v>
      </c>
      <c r="E4605" t="s">
        <v>141</v>
      </c>
      <c r="F4605" t="s">
        <v>1964</v>
      </c>
      <c r="G4605" t="s">
        <v>143</v>
      </c>
      <c r="H4605" t="s">
        <v>135</v>
      </c>
      <c r="I4605" t="s">
        <v>136</v>
      </c>
      <c r="J4605" t="s">
        <v>137</v>
      </c>
      <c r="K4605" t="s">
        <v>138</v>
      </c>
      <c r="L4605" t="s">
        <v>13387</v>
      </c>
      <c r="M4605" t="s">
        <v>13388</v>
      </c>
      <c r="N4605">
        <v>1.155277777</v>
      </c>
      <c r="O4605">
        <v>9</v>
      </c>
      <c r="P4605">
        <v>3</v>
      </c>
      <c r="Q4605">
        <v>284</v>
      </c>
      <c r="R4605">
        <v>41</v>
      </c>
      <c r="S4605">
        <v>17</v>
      </c>
      <c r="T4605">
        <v>3</v>
      </c>
      <c r="U4605">
        <v>0</v>
      </c>
      <c r="V4605">
        <v>0</v>
      </c>
      <c r="W4605">
        <v>3.3621407188564416</v>
      </c>
      <c r="X4605">
        <v>0</v>
      </c>
      <c r="Y4605">
        <v>109.71840919714127</v>
      </c>
      <c r="Z4605">
        <v>6.3788316656039425</v>
      </c>
      <c r="AA4605">
        <v>69.924486846978667</v>
      </c>
      <c r="AB4605">
        <v>2.0169576016452999</v>
      </c>
      <c r="AC4605">
        <v>0</v>
      </c>
      <c r="AD4605">
        <v>0</v>
      </c>
      <c r="AE4605">
        <v>191.4008260302256</v>
      </c>
    </row>
    <row r="4606" spans="1:31" x14ac:dyDescent="0.25">
      <c r="A4606">
        <v>2422095</v>
      </c>
      <c r="B4606">
        <v>1</v>
      </c>
      <c r="C4606" t="s">
        <v>80</v>
      </c>
      <c r="D4606" t="s">
        <v>93</v>
      </c>
      <c r="E4606" t="s">
        <v>162</v>
      </c>
      <c r="F4606" t="s">
        <v>13389</v>
      </c>
      <c r="G4606" t="s">
        <v>164</v>
      </c>
      <c r="H4606" t="s">
        <v>149</v>
      </c>
      <c r="I4606" t="s">
        <v>136</v>
      </c>
      <c r="J4606" t="s">
        <v>137</v>
      </c>
      <c r="K4606" t="s">
        <v>138</v>
      </c>
      <c r="L4606" t="s">
        <v>13390</v>
      </c>
      <c r="M4606" t="s">
        <v>13391</v>
      </c>
      <c r="N4606">
        <v>0.90861111100000003</v>
      </c>
      <c r="O4606">
        <v>0</v>
      </c>
      <c r="P4606">
        <v>39</v>
      </c>
      <c r="Q4606">
        <v>0</v>
      </c>
      <c r="R4606">
        <v>0</v>
      </c>
      <c r="S4606">
        <v>0</v>
      </c>
      <c r="T4606">
        <v>6</v>
      </c>
      <c r="U4606">
        <v>0</v>
      </c>
      <c r="V4606">
        <v>0</v>
      </c>
      <c r="W4606">
        <v>0</v>
      </c>
      <c r="X4606">
        <v>6.5017093904998493</v>
      </c>
      <c r="Y4606">
        <v>0</v>
      </c>
      <c r="Z4606">
        <v>0</v>
      </c>
      <c r="AA4606">
        <v>0</v>
      </c>
      <c r="AB4606">
        <v>3.4380166582328671</v>
      </c>
      <c r="AC4606">
        <v>0</v>
      </c>
      <c r="AD4606">
        <v>0</v>
      </c>
      <c r="AE4606">
        <v>9.9397260487327159</v>
      </c>
    </row>
    <row r="4607" spans="1:31" x14ac:dyDescent="0.25">
      <c r="A4607">
        <v>2421909</v>
      </c>
      <c r="B4607">
        <v>1</v>
      </c>
      <c r="C4607" t="s">
        <v>80</v>
      </c>
      <c r="D4607" t="s">
        <v>94</v>
      </c>
      <c r="E4607" t="s">
        <v>146</v>
      </c>
      <c r="F4607" t="s">
        <v>13392</v>
      </c>
      <c r="G4607" t="s">
        <v>296</v>
      </c>
      <c r="H4607" t="s">
        <v>149</v>
      </c>
      <c r="I4607" t="s">
        <v>136</v>
      </c>
      <c r="J4607" t="s">
        <v>137</v>
      </c>
      <c r="K4607" t="s">
        <v>138</v>
      </c>
      <c r="L4607" t="s">
        <v>13393</v>
      </c>
      <c r="M4607" t="s">
        <v>13394</v>
      </c>
      <c r="N4607">
        <v>4.1713888880000001</v>
      </c>
      <c r="O4607">
        <v>0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</row>
    <row r="4608" spans="1:31" x14ac:dyDescent="0.25">
      <c r="A4608">
        <v>2421617</v>
      </c>
      <c r="B4608">
        <v>1</v>
      </c>
      <c r="C4608" t="s">
        <v>80</v>
      </c>
      <c r="D4608" t="s">
        <v>106</v>
      </c>
      <c r="E4608" t="s">
        <v>174</v>
      </c>
      <c r="F4608" t="s">
        <v>13395</v>
      </c>
      <c r="G4608" t="s">
        <v>143</v>
      </c>
      <c r="H4608" t="s">
        <v>135</v>
      </c>
      <c r="I4608" t="s">
        <v>136</v>
      </c>
      <c r="J4608" t="s">
        <v>137</v>
      </c>
      <c r="K4608" t="s">
        <v>138</v>
      </c>
      <c r="L4608" t="s">
        <v>13396</v>
      </c>
      <c r="M4608" t="s">
        <v>13397</v>
      </c>
      <c r="N4608">
        <v>0.25916666599999999</v>
      </c>
      <c r="O4608">
        <v>4</v>
      </c>
      <c r="P4608">
        <v>1810</v>
      </c>
      <c r="Q4608">
        <v>54</v>
      </c>
      <c r="R4608">
        <v>372</v>
      </c>
      <c r="S4608">
        <v>30</v>
      </c>
      <c r="T4608">
        <v>300</v>
      </c>
      <c r="U4608">
        <v>3</v>
      </c>
      <c r="V4608">
        <v>1</v>
      </c>
      <c r="W4608">
        <v>0.32909188636354997</v>
      </c>
      <c r="X4608">
        <v>74.827457117640506</v>
      </c>
      <c r="Y4608">
        <v>19.267490838757581</v>
      </c>
      <c r="Z4608">
        <v>17.009397715147962</v>
      </c>
      <c r="AA4608">
        <v>41.867304799265924</v>
      </c>
      <c r="AB4608">
        <v>46.397716309980638</v>
      </c>
      <c r="AC4608">
        <v>329.12642986416677</v>
      </c>
      <c r="AD4608">
        <v>39.248258033735148</v>
      </c>
      <c r="AE4608">
        <v>568.0731465650581</v>
      </c>
    </row>
    <row r="4609" spans="1:31" x14ac:dyDescent="0.25">
      <c r="A4609">
        <v>2421717</v>
      </c>
      <c r="B4609">
        <v>1</v>
      </c>
      <c r="C4609" t="s">
        <v>80</v>
      </c>
      <c r="D4609" t="s">
        <v>85</v>
      </c>
      <c r="E4609" t="s">
        <v>132</v>
      </c>
      <c r="F4609" t="s">
        <v>13398</v>
      </c>
      <c r="G4609" t="s">
        <v>158</v>
      </c>
      <c r="H4609" t="s">
        <v>135</v>
      </c>
      <c r="I4609" t="s">
        <v>136</v>
      </c>
      <c r="J4609" t="s">
        <v>137</v>
      </c>
      <c r="K4609" t="s">
        <v>159</v>
      </c>
      <c r="L4609" t="s">
        <v>13399</v>
      </c>
      <c r="M4609" t="s">
        <v>13400</v>
      </c>
      <c r="N4609">
        <v>5.2572222220000002</v>
      </c>
      <c r="O4609">
        <v>0</v>
      </c>
      <c r="P4609">
        <v>1583</v>
      </c>
      <c r="Q4609">
        <v>0</v>
      </c>
      <c r="R4609">
        <v>0</v>
      </c>
      <c r="S4609">
        <v>0</v>
      </c>
      <c r="T4609">
        <v>86</v>
      </c>
      <c r="U4609">
        <v>0</v>
      </c>
      <c r="V4609">
        <v>0</v>
      </c>
      <c r="W4609">
        <v>0</v>
      </c>
      <c r="X4609">
        <v>2112.7537003774937</v>
      </c>
      <c r="Y4609">
        <v>0</v>
      </c>
      <c r="Z4609">
        <v>0</v>
      </c>
      <c r="AA4609">
        <v>0</v>
      </c>
      <c r="AB4609">
        <v>514.65144173859483</v>
      </c>
      <c r="AC4609">
        <v>0</v>
      </c>
      <c r="AD4609">
        <v>0</v>
      </c>
      <c r="AE4609">
        <v>2627.4051421160884</v>
      </c>
    </row>
    <row r="4610" spans="1:31" x14ac:dyDescent="0.25">
      <c r="A4610">
        <v>2421176</v>
      </c>
      <c r="B4610">
        <v>1</v>
      </c>
      <c r="C4610" t="s">
        <v>81</v>
      </c>
      <c r="D4610" t="s">
        <v>128</v>
      </c>
      <c r="E4610" t="s">
        <v>174</v>
      </c>
      <c r="F4610" t="s">
        <v>13401</v>
      </c>
      <c r="G4610" t="s">
        <v>315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13402</v>
      </c>
      <c r="M4610" t="s">
        <v>13403</v>
      </c>
      <c r="N4610">
        <v>2.1086111110000001</v>
      </c>
      <c r="O4610">
        <v>58</v>
      </c>
      <c r="P4610">
        <v>3354</v>
      </c>
      <c r="Q4610">
        <v>412</v>
      </c>
      <c r="R4610">
        <v>301</v>
      </c>
      <c r="S4610">
        <v>37</v>
      </c>
      <c r="T4610">
        <v>378</v>
      </c>
      <c r="U4610">
        <v>3</v>
      </c>
      <c r="V4610">
        <v>0</v>
      </c>
      <c r="W4610">
        <v>14.027024920831087</v>
      </c>
      <c r="X4610">
        <v>907.05171037639752</v>
      </c>
      <c r="Y4610">
        <v>106.11471363101599</v>
      </c>
      <c r="Z4610">
        <v>77.930638896427823</v>
      </c>
      <c r="AA4610">
        <v>615.60554837371797</v>
      </c>
      <c r="AB4610">
        <v>218.49883717410438</v>
      </c>
      <c r="AC4610">
        <v>103.36160909186236</v>
      </c>
      <c r="AD4610">
        <v>0</v>
      </c>
      <c r="AE4610">
        <v>2042.5900824643572</v>
      </c>
    </row>
    <row r="4611" spans="1:31" x14ac:dyDescent="0.25">
      <c r="A4611">
        <v>2421425</v>
      </c>
      <c r="B4611">
        <v>1</v>
      </c>
      <c r="C4611" t="s">
        <v>80</v>
      </c>
      <c r="D4611" t="s">
        <v>97</v>
      </c>
      <c r="E4611" t="s">
        <v>162</v>
      </c>
      <c r="F4611" t="s">
        <v>13404</v>
      </c>
      <c r="G4611" t="s">
        <v>164</v>
      </c>
      <c r="H4611" t="s">
        <v>149</v>
      </c>
      <c r="I4611" t="s">
        <v>136</v>
      </c>
      <c r="J4611" t="s">
        <v>137</v>
      </c>
      <c r="K4611" t="s">
        <v>138</v>
      </c>
      <c r="L4611" t="s">
        <v>13405</v>
      </c>
      <c r="M4611" t="s">
        <v>13406</v>
      </c>
      <c r="N4611">
        <v>3.4416666660000002</v>
      </c>
      <c r="O4611">
        <v>0</v>
      </c>
      <c r="P4611">
        <v>6</v>
      </c>
      <c r="Q4611">
        <v>0</v>
      </c>
      <c r="R4611">
        <v>5</v>
      </c>
      <c r="S4611">
        <v>0</v>
      </c>
      <c r="T4611">
        <v>4</v>
      </c>
      <c r="U4611">
        <v>0</v>
      </c>
      <c r="V4611">
        <v>0</v>
      </c>
      <c r="W4611">
        <v>0</v>
      </c>
      <c r="X4611">
        <v>19.915618260425337</v>
      </c>
      <c r="Y4611">
        <v>0</v>
      </c>
      <c r="Z4611">
        <v>1.1231979234948335</v>
      </c>
      <c r="AA4611">
        <v>0</v>
      </c>
      <c r="AB4611">
        <v>27.078298303495835</v>
      </c>
      <c r="AC4611">
        <v>0</v>
      </c>
      <c r="AD4611">
        <v>0</v>
      </c>
      <c r="AE4611">
        <v>48.117114487416003</v>
      </c>
    </row>
    <row r="4612" spans="1:31" x14ac:dyDescent="0.25">
      <c r="A4612">
        <v>2422032</v>
      </c>
      <c r="B4612">
        <v>1</v>
      </c>
      <c r="C4612" t="s">
        <v>80</v>
      </c>
      <c r="D4612" t="s">
        <v>107</v>
      </c>
      <c r="E4612" t="s">
        <v>162</v>
      </c>
      <c r="F4612" t="s">
        <v>13407</v>
      </c>
      <c r="G4612" t="s">
        <v>154</v>
      </c>
      <c r="H4612" t="s">
        <v>149</v>
      </c>
      <c r="I4612" t="s">
        <v>136</v>
      </c>
      <c r="J4612" t="s">
        <v>137</v>
      </c>
      <c r="K4612" t="s">
        <v>138</v>
      </c>
      <c r="L4612" t="s">
        <v>13408</v>
      </c>
      <c r="M4612" t="s">
        <v>13409</v>
      </c>
      <c r="N4612">
        <v>0.57750000000000001</v>
      </c>
      <c r="O4612">
        <v>0</v>
      </c>
      <c r="P4612">
        <v>98</v>
      </c>
      <c r="Q4612">
        <v>0</v>
      </c>
      <c r="R4612">
        <v>0</v>
      </c>
      <c r="S4612">
        <v>0</v>
      </c>
      <c r="T4612">
        <v>8</v>
      </c>
      <c r="U4612">
        <v>0</v>
      </c>
      <c r="V4612">
        <v>0</v>
      </c>
      <c r="W4612">
        <v>0</v>
      </c>
      <c r="X4612">
        <v>3.5738926924758747</v>
      </c>
      <c r="Y4612">
        <v>0</v>
      </c>
      <c r="Z4612">
        <v>0</v>
      </c>
      <c r="AA4612">
        <v>0</v>
      </c>
      <c r="AB4612">
        <v>1.1945933000347502</v>
      </c>
      <c r="AC4612">
        <v>0</v>
      </c>
      <c r="AD4612">
        <v>0</v>
      </c>
      <c r="AE4612">
        <v>4.7684859925106249</v>
      </c>
    </row>
    <row r="4613" spans="1:31" x14ac:dyDescent="0.25">
      <c r="A4613">
        <v>2421239</v>
      </c>
      <c r="B4613">
        <v>1</v>
      </c>
      <c r="C4613" t="s">
        <v>80</v>
      </c>
      <c r="D4613" t="s">
        <v>89</v>
      </c>
      <c r="E4613" t="s">
        <v>174</v>
      </c>
      <c r="F4613" t="s">
        <v>13410</v>
      </c>
      <c r="G4613" t="s">
        <v>143</v>
      </c>
      <c r="H4613" t="s">
        <v>135</v>
      </c>
      <c r="I4613" t="s">
        <v>136</v>
      </c>
      <c r="J4613" t="s">
        <v>137</v>
      </c>
      <c r="K4613" t="s">
        <v>138</v>
      </c>
      <c r="L4613" t="s">
        <v>13106</v>
      </c>
      <c r="M4613" t="s">
        <v>13411</v>
      </c>
      <c r="N4613">
        <v>0.40944444400000002</v>
      </c>
      <c r="O4613">
        <v>8</v>
      </c>
      <c r="P4613">
        <v>15231</v>
      </c>
      <c r="Q4613">
        <v>9</v>
      </c>
      <c r="R4613">
        <v>289</v>
      </c>
      <c r="S4613">
        <v>30</v>
      </c>
      <c r="T4613">
        <v>1796</v>
      </c>
      <c r="U4613">
        <v>7</v>
      </c>
      <c r="V4613">
        <v>4</v>
      </c>
      <c r="W4613">
        <v>73.321235339269521</v>
      </c>
      <c r="X4613">
        <v>2348.2526180621617</v>
      </c>
      <c r="Y4613">
        <v>7.4380820784199111</v>
      </c>
      <c r="Z4613">
        <v>25.492531475189733</v>
      </c>
      <c r="AA4613">
        <v>180.95772894712772</v>
      </c>
      <c r="AB4613">
        <v>1072.5377703938309</v>
      </c>
      <c r="AC4613">
        <v>3101.9856856820879</v>
      </c>
      <c r="AD4613">
        <v>132.8020372938019</v>
      </c>
      <c r="AE4613">
        <v>6942.7876892718896</v>
      </c>
    </row>
    <row r="4614" spans="1:31" x14ac:dyDescent="0.25">
      <c r="A4614">
        <v>2421577</v>
      </c>
      <c r="B4614">
        <v>1</v>
      </c>
      <c r="C4614" t="s">
        <v>80</v>
      </c>
      <c r="D4614" t="s">
        <v>83</v>
      </c>
      <c r="E4614" t="s">
        <v>132</v>
      </c>
      <c r="F4614" t="s">
        <v>13412</v>
      </c>
      <c r="G4614" t="s">
        <v>143</v>
      </c>
      <c r="H4614" t="s">
        <v>135</v>
      </c>
      <c r="I4614" t="s">
        <v>136</v>
      </c>
      <c r="J4614" t="s">
        <v>137</v>
      </c>
      <c r="K4614" t="s">
        <v>138</v>
      </c>
      <c r="L4614" t="s">
        <v>13413</v>
      </c>
      <c r="M4614" t="s">
        <v>13414</v>
      </c>
      <c r="N4614">
        <v>0.92</v>
      </c>
      <c r="O4614">
        <v>1</v>
      </c>
      <c r="P4614">
        <v>772</v>
      </c>
      <c r="Q4614">
        <v>0</v>
      </c>
      <c r="R4614">
        <v>7</v>
      </c>
      <c r="S4614">
        <v>8</v>
      </c>
      <c r="T4614">
        <v>57</v>
      </c>
      <c r="U4614">
        <v>2</v>
      </c>
      <c r="V4614">
        <v>4</v>
      </c>
      <c r="W4614">
        <v>0.18614511889624999</v>
      </c>
      <c r="X4614">
        <v>188.64026341011115</v>
      </c>
      <c r="Y4614">
        <v>0</v>
      </c>
      <c r="Z4614">
        <v>9.5801887596487934</v>
      </c>
      <c r="AA4614">
        <v>48.127368306709684</v>
      </c>
      <c r="AB4614">
        <v>63.960410123378388</v>
      </c>
      <c r="AC4614">
        <v>14.287654609319999</v>
      </c>
      <c r="AD4614">
        <v>15.934896125398035</v>
      </c>
      <c r="AE4614">
        <v>340.71692645346229</v>
      </c>
    </row>
    <row r="4615" spans="1:31" x14ac:dyDescent="0.25">
      <c r="A4615">
        <v>2422218</v>
      </c>
      <c r="B4615">
        <v>1</v>
      </c>
      <c r="C4615" t="s">
        <v>80</v>
      </c>
      <c r="D4615" t="s">
        <v>103</v>
      </c>
      <c r="E4615" t="s">
        <v>146</v>
      </c>
      <c r="F4615" t="s">
        <v>13415</v>
      </c>
      <c r="G4615" t="s">
        <v>148</v>
      </c>
      <c r="H4615" t="s">
        <v>149</v>
      </c>
      <c r="I4615" t="s">
        <v>136</v>
      </c>
      <c r="J4615" t="s">
        <v>137</v>
      </c>
      <c r="K4615" t="s">
        <v>138</v>
      </c>
      <c r="L4615" t="s">
        <v>13416</v>
      </c>
      <c r="M4615" t="s">
        <v>13417</v>
      </c>
      <c r="N4615">
        <v>0.895277777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1.8599337113666667E-2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1.8599337113666667E-2</v>
      </c>
    </row>
    <row r="4616" spans="1:31" x14ac:dyDescent="0.25">
      <c r="A4616">
        <v>2421634</v>
      </c>
      <c r="B4616">
        <v>1</v>
      </c>
      <c r="C4616" t="s">
        <v>80</v>
      </c>
      <c r="D4616" t="s">
        <v>97</v>
      </c>
      <c r="E4616" t="s">
        <v>146</v>
      </c>
      <c r="F4616" t="s">
        <v>13418</v>
      </c>
      <c r="G4616" t="s">
        <v>148</v>
      </c>
      <c r="H4616" t="s">
        <v>149</v>
      </c>
      <c r="I4616" t="s">
        <v>136</v>
      </c>
      <c r="J4616" t="s">
        <v>137</v>
      </c>
      <c r="K4616" t="s">
        <v>138</v>
      </c>
      <c r="L4616" t="s">
        <v>13419</v>
      </c>
      <c r="M4616" t="s">
        <v>13420</v>
      </c>
      <c r="N4616">
        <v>1.878055555</v>
      </c>
      <c r="O4616">
        <v>0</v>
      </c>
      <c r="P4616">
        <v>2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0.21342500601537501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0.21342500601537501</v>
      </c>
    </row>
    <row r="4617" spans="1:31" x14ac:dyDescent="0.25">
      <c r="A4617">
        <v>2421468</v>
      </c>
      <c r="B4617">
        <v>1</v>
      </c>
      <c r="C4617" t="s">
        <v>80</v>
      </c>
      <c r="D4617" t="s">
        <v>83</v>
      </c>
      <c r="E4617" t="s">
        <v>146</v>
      </c>
      <c r="F4617" t="s">
        <v>12453</v>
      </c>
      <c r="G4617" t="s">
        <v>282</v>
      </c>
      <c r="H4617" t="s">
        <v>149</v>
      </c>
      <c r="I4617" t="s">
        <v>136</v>
      </c>
      <c r="J4617" t="s">
        <v>137</v>
      </c>
      <c r="K4617" t="s">
        <v>138</v>
      </c>
      <c r="L4617" t="s">
        <v>13421</v>
      </c>
      <c r="M4617" t="s">
        <v>13422</v>
      </c>
      <c r="N4617">
        <v>1.856666666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22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36.578683946977911</v>
      </c>
      <c r="AC4617">
        <v>0</v>
      </c>
      <c r="AD4617">
        <v>0</v>
      </c>
      <c r="AE4617">
        <v>36.578683946977911</v>
      </c>
    </row>
    <row r="4618" spans="1:31" x14ac:dyDescent="0.25">
      <c r="A4618">
        <v>2422201</v>
      </c>
      <c r="B4618">
        <v>1</v>
      </c>
      <c r="C4618" t="s">
        <v>80</v>
      </c>
      <c r="D4618" t="s">
        <v>99</v>
      </c>
      <c r="E4618" t="s">
        <v>162</v>
      </c>
      <c r="F4618" t="s">
        <v>13423</v>
      </c>
      <c r="G4618" t="s">
        <v>228</v>
      </c>
      <c r="H4618" t="s">
        <v>149</v>
      </c>
      <c r="I4618" t="s">
        <v>136</v>
      </c>
      <c r="J4618" t="s">
        <v>137</v>
      </c>
      <c r="K4618" t="s">
        <v>138</v>
      </c>
      <c r="L4618" t="s">
        <v>13424</v>
      </c>
      <c r="M4618" t="s">
        <v>13425</v>
      </c>
      <c r="N4618">
        <v>1.5366666659999999</v>
      </c>
      <c r="O4618">
        <v>0</v>
      </c>
      <c r="P4618">
        <v>43</v>
      </c>
      <c r="Q4618">
        <v>0</v>
      </c>
      <c r="R4618">
        <v>0</v>
      </c>
      <c r="S4618">
        <v>0</v>
      </c>
      <c r="T4618">
        <v>7</v>
      </c>
      <c r="U4618">
        <v>0</v>
      </c>
      <c r="V4618">
        <v>0</v>
      </c>
      <c r="W4618">
        <v>0</v>
      </c>
      <c r="X4618">
        <v>14.956900734133903</v>
      </c>
      <c r="Y4618">
        <v>0</v>
      </c>
      <c r="Z4618">
        <v>0</v>
      </c>
      <c r="AA4618">
        <v>0</v>
      </c>
      <c r="AB4618">
        <v>10.938076602683999</v>
      </c>
      <c r="AC4618">
        <v>0</v>
      </c>
      <c r="AD4618">
        <v>0</v>
      </c>
      <c r="AE4618">
        <v>25.894977336817902</v>
      </c>
    </row>
    <row r="4619" spans="1:31" x14ac:dyDescent="0.25">
      <c r="A4619">
        <v>2421846</v>
      </c>
      <c r="B4619">
        <v>1</v>
      </c>
      <c r="C4619" t="s">
        <v>80</v>
      </c>
      <c r="D4619" t="s">
        <v>94</v>
      </c>
      <c r="E4619" t="s">
        <v>241</v>
      </c>
      <c r="F4619" t="s">
        <v>11507</v>
      </c>
      <c r="G4619" t="s">
        <v>158</v>
      </c>
      <c r="H4619" t="s">
        <v>135</v>
      </c>
      <c r="I4619" t="s">
        <v>136</v>
      </c>
      <c r="J4619" t="s">
        <v>137</v>
      </c>
      <c r="K4619" t="s">
        <v>159</v>
      </c>
      <c r="L4619" t="s">
        <v>13426</v>
      </c>
      <c r="M4619" t="s">
        <v>13427</v>
      </c>
      <c r="N4619">
        <v>0.68111111099999999</v>
      </c>
      <c r="O4619">
        <v>2</v>
      </c>
      <c r="P4619">
        <v>2259</v>
      </c>
      <c r="Q4619">
        <v>112</v>
      </c>
      <c r="R4619">
        <v>613</v>
      </c>
      <c r="S4619">
        <v>46</v>
      </c>
      <c r="T4619">
        <v>330</v>
      </c>
      <c r="U4619">
        <v>17</v>
      </c>
      <c r="V4619">
        <v>0</v>
      </c>
      <c r="W4619">
        <v>2.0480526620567332</v>
      </c>
      <c r="X4619">
        <v>299.72067510454337</v>
      </c>
      <c r="Y4619">
        <v>24.001056219940811</v>
      </c>
      <c r="Z4619">
        <v>30.094451647735912</v>
      </c>
      <c r="AA4619">
        <v>175.41820724026249</v>
      </c>
      <c r="AB4619">
        <v>135.22468960873962</v>
      </c>
      <c r="AC4619">
        <v>2789.8866877798609</v>
      </c>
      <c r="AD4619">
        <v>0</v>
      </c>
      <c r="AE4619">
        <v>3456.3938202631398</v>
      </c>
    </row>
    <row r="4620" spans="1:31" x14ac:dyDescent="0.25">
      <c r="A4620">
        <v>2421156</v>
      </c>
      <c r="B4620">
        <v>1</v>
      </c>
      <c r="C4620" t="s">
        <v>80</v>
      </c>
      <c r="D4620" t="s">
        <v>95</v>
      </c>
      <c r="E4620" t="s">
        <v>241</v>
      </c>
      <c r="F4620" t="s">
        <v>13428</v>
      </c>
      <c r="G4620" t="s">
        <v>7895</v>
      </c>
      <c r="H4620" t="s">
        <v>3075</v>
      </c>
      <c r="I4620" t="s">
        <v>136</v>
      </c>
      <c r="J4620" t="s">
        <v>137</v>
      </c>
      <c r="K4620" t="s">
        <v>138</v>
      </c>
      <c r="L4620" t="s">
        <v>13429</v>
      </c>
      <c r="M4620" t="s">
        <v>13430</v>
      </c>
      <c r="N4620">
        <v>0.39972222200000002</v>
      </c>
      <c r="O4620">
        <v>6</v>
      </c>
      <c r="P4620">
        <v>8026</v>
      </c>
      <c r="Q4620">
        <v>2</v>
      </c>
      <c r="R4620">
        <v>3</v>
      </c>
      <c r="S4620">
        <v>34</v>
      </c>
      <c r="T4620">
        <v>995</v>
      </c>
      <c r="U4620">
        <v>0</v>
      </c>
      <c r="V4620">
        <v>0</v>
      </c>
      <c r="W4620">
        <v>4.0222901253786665</v>
      </c>
      <c r="X4620">
        <v>642.09301464123098</v>
      </c>
      <c r="Y4620">
        <v>2.2654028627947751</v>
      </c>
      <c r="Z4620">
        <v>2.1859191233100001E-2</v>
      </c>
      <c r="AA4620">
        <v>283.18018788159083</v>
      </c>
      <c r="AB4620">
        <v>288.69732797490855</v>
      </c>
      <c r="AC4620">
        <v>0</v>
      </c>
      <c r="AD4620">
        <v>0</v>
      </c>
      <c r="AE4620">
        <v>1220.280082677137</v>
      </c>
    </row>
    <row r="4621" spans="1:31" x14ac:dyDescent="0.25">
      <c r="A4621">
        <v>2422158</v>
      </c>
      <c r="B4621">
        <v>1</v>
      </c>
      <c r="C4621" t="s">
        <v>80</v>
      </c>
      <c r="D4621" t="s">
        <v>95</v>
      </c>
      <c r="E4621" t="s">
        <v>288</v>
      </c>
      <c r="F4621" t="s">
        <v>13431</v>
      </c>
      <c r="G4621" t="s">
        <v>593</v>
      </c>
      <c r="H4621" t="s">
        <v>149</v>
      </c>
      <c r="I4621" t="s">
        <v>136</v>
      </c>
      <c r="J4621" t="s">
        <v>137</v>
      </c>
      <c r="K4621" t="s">
        <v>138</v>
      </c>
      <c r="L4621" t="s">
        <v>13432</v>
      </c>
      <c r="M4621" t="s">
        <v>13433</v>
      </c>
      <c r="N4621">
        <v>2.105277777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13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19.217305155560091</v>
      </c>
      <c r="AC4621">
        <v>0</v>
      </c>
      <c r="AD4621">
        <v>0</v>
      </c>
      <c r="AE4621">
        <v>19.217305155560091</v>
      </c>
    </row>
    <row r="4622" spans="1:31" x14ac:dyDescent="0.25">
      <c r="A4622">
        <v>2422009</v>
      </c>
      <c r="B4622">
        <v>1</v>
      </c>
      <c r="C4622" t="s">
        <v>81</v>
      </c>
      <c r="D4622" t="s">
        <v>127</v>
      </c>
      <c r="E4622" t="s">
        <v>141</v>
      </c>
      <c r="F4622" t="s">
        <v>13434</v>
      </c>
      <c r="G4622" t="s">
        <v>143</v>
      </c>
      <c r="H4622" t="s">
        <v>135</v>
      </c>
      <c r="I4622" t="s">
        <v>136</v>
      </c>
      <c r="J4622" t="s">
        <v>137</v>
      </c>
      <c r="K4622" t="s">
        <v>138</v>
      </c>
      <c r="L4622" t="s">
        <v>13435</v>
      </c>
      <c r="M4622" t="s">
        <v>13436</v>
      </c>
      <c r="N4622">
        <v>0.84916666600000001</v>
      </c>
      <c r="O4622">
        <v>2</v>
      </c>
      <c r="P4622">
        <v>0</v>
      </c>
      <c r="Q4622">
        <v>135</v>
      </c>
      <c r="R4622">
        <v>6</v>
      </c>
      <c r="S4622">
        <v>5</v>
      </c>
      <c r="T4622">
        <v>0</v>
      </c>
      <c r="U4622">
        <v>0</v>
      </c>
      <c r="V4622">
        <v>0</v>
      </c>
      <c r="W4622">
        <v>0.27261599757647498</v>
      </c>
      <c r="X4622">
        <v>0</v>
      </c>
      <c r="Y4622">
        <v>21.276906472916036</v>
      </c>
      <c r="Z4622">
        <v>0</v>
      </c>
      <c r="AA4622">
        <v>0.1585563680466</v>
      </c>
      <c r="AB4622">
        <v>0</v>
      </c>
      <c r="AC4622">
        <v>0</v>
      </c>
      <c r="AD4622">
        <v>0</v>
      </c>
      <c r="AE4622">
        <v>21.708078838539112</v>
      </c>
    </row>
    <row r="4623" spans="1:31" x14ac:dyDescent="0.25">
      <c r="A4623">
        <v>2421448</v>
      </c>
      <c r="B4623">
        <v>1</v>
      </c>
      <c r="C4623" t="s">
        <v>80</v>
      </c>
      <c r="D4623" t="s">
        <v>84</v>
      </c>
      <c r="E4623" t="s">
        <v>146</v>
      </c>
      <c r="F4623" t="s">
        <v>13437</v>
      </c>
      <c r="G4623" t="s">
        <v>282</v>
      </c>
      <c r="H4623" t="s">
        <v>149</v>
      </c>
      <c r="I4623" t="s">
        <v>136</v>
      </c>
      <c r="J4623" t="s">
        <v>137</v>
      </c>
      <c r="K4623" t="s">
        <v>138</v>
      </c>
      <c r="L4623" t="s">
        <v>13438</v>
      </c>
      <c r="M4623" t="s">
        <v>13439</v>
      </c>
      <c r="N4623">
        <v>0.962777777</v>
      </c>
      <c r="O4623">
        <v>0</v>
      </c>
      <c r="P4623">
        <v>3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0.38644702099760836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0.38644702099760836</v>
      </c>
    </row>
    <row r="4624" spans="1:31" x14ac:dyDescent="0.25">
      <c r="A4624">
        <v>2421348</v>
      </c>
      <c r="B4624">
        <v>1</v>
      </c>
      <c r="C4624" t="s">
        <v>80</v>
      </c>
      <c r="D4624" t="s">
        <v>106</v>
      </c>
      <c r="E4624" t="s">
        <v>141</v>
      </c>
      <c r="F4624" t="s">
        <v>13440</v>
      </c>
      <c r="G4624" t="s">
        <v>176</v>
      </c>
      <c r="H4624" t="s">
        <v>135</v>
      </c>
      <c r="I4624" t="s">
        <v>136</v>
      </c>
      <c r="J4624" t="s">
        <v>137</v>
      </c>
      <c r="K4624" t="s">
        <v>159</v>
      </c>
      <c r="L4624" t="s">
        <v>13441</v>
      </c>
      <c r="M4624" t="s">
        <v>13442</v>
      </c>
      <c r="N4624">
        <v>2.0719444440000001</v>
      </c>
      <c r="O4624">
        <v>0</v>
      </c>
      <c r="P4624">
        <v>0</v>
      </c>
      <c r="Q4624">
        <v>11</v>
      </c>
      <c r="R4624">
        <v>0</v>
      </c>
      <c r="S4624">
        <v>7</v>
      </c>
      <c r="T4624">
        <v>1</v>
      </c>
      <c r="U4624">
        <v>0</v>
      </c>
      <c r="V4624">
        <v>0</v>
      </c>
      <c r="W4624">
        <v>0</v>
      </c>
      <c r="X4624">
        <v>0</v>
      </c>
      <c r="Y4624">
        <v>6.5663679078468675</v>
      </c>
      <c r="Z4624">
        <v>0</v>
      </c>
      <c r="AA4624">
        <v>45.792082082593581</v>
      </c>
      <c r="AB4624">
        <v>0.13173210404503333</v>
      </c>
      <c r="AC4624">
        <v>0</v>
      </c>
      <c r="AD4624">
        <v>0</v>
      </c>
      <c r="AE4624">
        <v>52.490182094485483</v>
      </c>
    </row>
    <row r="4625" spans="1:31" x14ac:dyDescent="0.25">
      <c r="A4625">
        <v>2421697</v>
      </c>
      <c r="B4625">
        <v>1</v>
      </c>
      <c r="C4625" t="s">
        <v>80</v>
      </c>
      <c r="D4625" t="s">
        <v>104</v>
      </c>
      <c r="E4625" t="s">
        <v>132</v>
      </c>
      <c r="F4625" t="s">
        <v>13443</v>
      </c>
      <c r="G4625" t="s">
        <v>919</v>
      </c>
      <c r="H4625" t="s">
        <v>135</v>
      </c>
      <c r="I4625" t="s">
        <v>136</v>
      </c>
      <c r="J4625" t="s">
        <v>137</v>
      </c>
      <c r="K4625" t="s">
        <v>138</v>
      </c>
      <c r="L4625" t="s">
        <v>13444</v>
      </c>
      <c r="M4625" t="s">
        <v>13445</v>
      </c>
      <c r="N4625">
        <v>2.1569444440000001</v>
      </c>
      <c r="O4625">
        <v>0</v>
      </c>
      <c r="P4625">
        <v>0</v>
      </c>
      <c r="Q4625">
        <v>1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93.782367919543333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93.782367919543333</v>
      </c>
    </row>
    <row r="4626" spans="1:31" x14ac:dyDescent="0.25">
      <c r="A4626">
        <v>2421368</v>
      </c>
      <c r="B4626">
        <v>1</v>
      </c>
      <c r="C4626" t="s">
        <v>80</v>
      </c>
      <c r="D4626" t="s">
        <v>105</v>
      </c>
      <c r="E4626" t="s">
        <v>162</v>
      </c>
      <c r="F4626" t="s">
        <v>12672</v>
      </c>
      <c r="G4626" t="s">
        <v>164</v>
      </c>
      <c r="H4626" t="s">
        <v>149</v>
      </c>
      <c r="I4626" t="s">
        <v>136</v>
      </c>
      <c r="J4626" t="s">
        <v>137</v>
      </c>
      <c r="K4626" t="s">
        <v>138</v>
      </c>
      <c r="L4626" t="s">
        <v>13446</v>
      </c>
      <c r="M4626" t="s">
        <v>13447</v>
      </c>
      <c r="N4626">
        <v>1.310277777</v>
      </c>
      <c r="O4626">
        <v>0</v>
      </c>
      <c r="P4626">
        <v>93</v>
      </c>
      <c r="Q4626">
        <v>0</v>
      </c>
      <c r="R4626">
        <v>0</v>
      </c>
      <c r="S4626">
        <v>0</v>
      </c>
      <c r="T4626">
        <v>5</v>
      </c>
      <c r="U4626">
        <v>0</v>
      </c>
      <c r="V4626">
        <v>0</v>
      </c>
      <c r="W4626">
        <v>0</v>
      </c>
      <c r="X4626">
        <v>25.189329567817836</v>
      </c>
      <c r="Y4626">
        <v>0</v>
      </c>
      <c r="Z4626">
        <v>0</v>
      </c>
      <c r="AA4626">
        <v>0</v>
      </c>
      <c r="AB4626">
        <v>1.6456745627044336</v>
      </c>
      <c r="AC4626">
        <v>0</v>
      </c>
      <c r="AD4626">
        <v>0</v>
      </c>
      <c r="AE4626">
        <v>26.835004130522268</v>
      </c>
    </row>
    <row r="4627" spans="1:31" x14ac:dyDescent="0.25">
      <c r="A4627">
        <v>2421654</v>
      </c>
      <c r="B4627">
        <v>1</v>
      </c>
      <c r="C4627" t="s">
        <v>80</v>
      </c>
      <c r="D4627" t="s">
        <v>104</v>
      </c>
      <c r="E4627" t="s">
        <v>132</v>
      </c>
      <c r="F4627" t="s">
        <v>13448</v>
      </c>
      <c r="G4627" t="s">
        <v>176</v>
      </c>
      <c r="H4627" t="s">
        <v>135</v>
      </c>
      <c r="I4627" t="s">
        <v>136</v>
      </c>
      <c r="J4627" t="s">
        <v>137</v>
      </c>
      <c r="K4627" t="s">
        <v>159</v>
      </c>
      <c r="L4627" t="s">
        <v>13449</v>
      </c>
      <c r="M4627" t="s">
        <v>13450</v>
      </c>
      <c r="N4627">
        <v>6.7383333329999999</v>
      </c>
      <c r="O4627">
        <v>0</v>
      </c>
      <c r="P4627">
        <v>57</v>
      </c>
      <c r="Q4627">
        <v>0</v>
      </c>
      <c r="R4627">
        <v>27</v>
      </c>
      <c r="S4627">
        <v>0</v>
      </c>
      <c r="T4627">
        <v>21</v>
      </c>
      <c r="U4627">
        <v>1</v>
      </c>
      <c r="V4627">
        <v>1</v>
      </c>
      <c r="W4627">
        <v>0</v>
      </c>
      <c r="X4627">
        <v>133.27119302549059</v>
      </c>
      <c r="Y4627">
        <v>0</v>
      </c>
      <c r="Z4627">
        <v>2.5871757170918332</v>
      </c>
      <c r="AA4627">
        <v>0</v>
      </c>
      <c r="AB4627">
        <v>117.56372976388754</v>
      </c>
      <c r="AC4627">
        <v>222.29049740960079</v>
      </c>
      <c r="AD4627">
        <v>61.059584821889665</v>
      </c>
      <c r="AE4627">
        <v>536.77218073796041</v>
      </c>
    </row>
    <row r="4628" spans="1:31" x14ac:dyDescent="0.25">
      <c r="A4628">
        <v>2421903</v>
      </c>
      <c r="B4628">
        <v>1</v>
      </c>
      <c r="C4628" t="s">
        <v>81</v>
      </c>
      <c r="D4628" t="s">
        <v>128</v>
      </c>
      <c r="E4628" t="s">
        <v>146</v>
      </c>
      <c r="F4628" t="s">
        <v>13451</v>
      </c>
      <c r="G4628" t="s">
        <v>148</v>
      </c>
      <c r="H4628" t="s">
        <v>149</v>
      </c>
      <c r="I4628" t="s">
        <v>136</v>
      </c>
      <c r="J4628" t="s">
        <v>137</v>
      </c>
      <c r="K4628" t="s">
        <v>138</v>
      </c>
      <c r="L4628" t="s">
        <v>13452</v>
      </c>
      <c r="M4628" t="s">
        <v>13453</v>
      </c>
      <c r="N4628">
        <v>1.1163888879999999</v>
      </c>
      <c r="O4628">
        <v>0</v>
      </c>
      <c r="P4628">
        <v>1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0.46682738726975004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0.46682738726975004</v>
      </c>
    </row>
    <row r="4629" spans="1:31" x14ac:dyDescent="0.25">
      <c r="A4629">
        <v>2421554</v>
      </c>
      <c r="B4629">
        <v>1</v>
      </c>
      <c r="C4629" t="s">
        <v>80</v>
      </c>
      <c r="D4629" t="s">
        <v>84</v>
      </c>
      <c r="E4629" t="s">
        <v>146</v>
      </c>
      <c r="F4629" t="s">
        <v>12773</v>
      </c>
      <c r="G4629" t="s">
        <v>199</v>
      </c>
      <c r="H4629" t="s">
        <v>149</v>
      </c>
      <c r="I4629" t="s">
        <v>136</v>
      </c>
      <c r="J4629" t="s">
        <v>137</v>
      </c>
      <c r="K4629" t="s">
        <v>138</v>
      </c>
      <c r="L4629" t="s">
        <v>13454</v>
      </c>
      <c r="M4629" t="s">
        <v>13455</v>
      </c>
      <c r="N4629">
        <v>6.8147222220000003</v>
      </c>
      <c r="O4629">
        <v>0</v>
      </c>
      <c r="P4629">
        <v>4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3.8347718184302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3.8347718184302</v>
      </c>
    </row>
    <row r="4630" spans="1:31" x14ac:dyDescent="0.25">
      <c r="A4630">
        <v>2421803</v>
      </c>
      <c r="B4630">
        <v>1</v>
      </c>
      <c r="C4630" t="s">
        <v>80</v>
      </c>
      <c r="D4630" t="s">
        <v>83</v>
      </c>
      <c r="E4630" t="s">
        <v>141</v>
      </c>
      <c r="F4630" t="s">
        <v>13456</v>
      </c>
      <c r="G4630" t="s">
        <v>143</v>
      </c>
      <c r="H4630" t="s">
        <v>135</v>
      </c>
      <c r="I4630" t="s">
        <v>136</v>
      </c>
      <c r="J4630" t="s">
        <v>137</v>
      </c>
      <c r="K4630" t="s">
        <v>138</v>
      </c>
      <c r="L4630" t="s">
        <v>13457</v>
      </c>
      <c r="M4630" t="s">
        <v>13458</v>
      </c>
      <c r="N4630">
        <v>1.7075</v>
      </c>
      <c r="O4630">
        <v>7</v>
      </c>
      <c r="P4630">
        <v>556</v>
      </c>
      <c r="Q4630">
        <v>9</v>
      </c>
      <c r="R4630">
        <v>33</v>
      </c>
      <c r="S4630">
        <v>21</v>
      </c>
      <c r="T4630">
        <v>42</v>
      </c>
      <c r="U4630">
        <v>0</v>
      </c>
      <c r="V4630">
        <v>0</v>
      </c>
      <c r="W4630">
        <v>9.523168113047852</v>
      </c>
      <c r="X4630">
        <v>279.82192562919431</v>
      </c>
      <c r="Y4630">
        <v>18.017378444509198</v>
      </c>
      <c r="Z4630">
        <v>18.893896360366501</v>
      </c>
      <c r="AA4630">
        <v>572.88595035827245</v>
      </c>
      <c r="AB4630">
        <v>75.808379035196992</v>
      </c>
      <c r="AC4630">
        <v>0</v>
      </c>
      <c r="AD4630">
        <v>0</v>
      </c>
      <c r="AE4630">
        <v>974.95069794058736</v>
      </c>
    </row>
    <row r="4631" spans="1:31" x14ac:dyDescent="0.25">
      <c r="A4631">
        <v>2421262</v>
      </c>
      <c r="B4631">
        <v>1</v>
      </c>
      <c r="C4631" t="s">
        <v>80</v>
      </c>
      <c r="D4631" t="s">
        <v>86</v>
      </c>
      <c r="E4631" t="s">
        <v>132</v>
      </c>
      <c r="F4631" t="s">
        <v>13459</v>
      </c>
      <c r="G4631" t="s">
        <v>134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13460</v>
      </c>
      <c r="M4631" t="s">
        <v>13461</v>
      </c>
      <c r="N4631">
        <v>6.3908333329999998</v>
      </c>
      <c r="O4631">
        <v>0</v>
      </c>
      <c r="P4631">
        <v>0</v>
      </c>
      <c r="Q4631">
        <v>0</v>
      </c>
      <c r="R4631">
        <v>0</v>
      </c>
      <c r="S4631">
        <v>2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119.9125877935919</v>
      </c>
      <c r="AB4631">
        <v>0</v>
      </c>
      <c r="AC4631">
        <v>0</v>
      </c>
      <c r="AD4631">
        <v>0</v>
      </c>
      <c r="AE4631">
        <v>119.9125877935919</v>
      </c>
    </row>
    <row r="4632" spans="1:31" x14ac:dyDescent="0.25">
      <c r="A4632">
        <v>2421242</v>
      </c>
      <c r="B4632">
        <v>1</v>
      </c>
      <c r="C4632" t="s">
        <v>80</v>
      </c>
      <c r="D4632" t="s">
        <v>88</v>
      </c>
      <c r="E4632" t="s">
        <v>132</v>
      </c>
      <c r="F4632" t="s">
        <v>1718</v>
      </c>
      <c r="G4632" t="s">
        <v>143</v>
      </c>
      <c r="H4632" t="s">
        <v>135</v>
      </c>
      <c r="I4632" t="s">
        <v>136</v>
      </c>
      <c r="J4632" t="s">
        <v>137</v>
      </c>
      <c r="K4632" t="s">
        <v>138</v>
      </c>
      <c r="L4632" t="s">
        <v>13462</v>
      </c>
      <c r="M4632" t="s">
        <v>13463</v>
      </c>
      <c r="N4632">
        <v>0.16055555499999999</v>
      </c>
      <c r="O4632">
        <v>0</v>
      </c>
      <c r="P4632">
        <v>115</v>
      </c>
      <c r="Q4632">
        <v>0</v>
      </c>
      <c r="R4632">
        <v>0</v>
      </c>
      <c r="S4632">
        <v>0</v>
      </c>
      <c r="T4632">
        <v>6</v>
      </c>
      <c r="U4632">
        <v>0</v>
      </c>
      <c r="V4632">
        <v>0</v>
      </c>
      <c r="W4632">
        <v>0</v>
      </c>
      <c r="X4632">
        <v>17.302942218566592</v>
      </c>
      <c r="Y4632">
        <v>0</v>
      </c>
      <c r="Z4632">
        <v>0</v>
      </c>
      <c r="AA4632">
        <v>0</v>
      </c>
      <c r="AB4632">
        <v>3.0353696268414168</v>
      </c>
      <c r="AC4632">
        <v>0</v>
      </c>
      <c r="AD4632">
        <v>0</v>
      </c>
      <c r="AE4632">
        <v>20.338311845408008</v>
      </c>
    </row>
    <row r="4633" spans="1:31" x14ac:dyDescent="0.25">
      <c r="A4633">
        <v>2421574</v>
      </c>
      <c r="B4633">
        <v>1</v>
      </c>
      <c r="C4633" t="s">
        <v>81</v>
      </c>
      <c r="D4633" t="s">
        <v>112</v>
      </c>
      <c r="E4633" t="s">
        <v>132</v>
      </c>
      <c r="F4633" t="s">
        <v>13464</v>
      </c>
      <c r="G4633" t="s">
        <v>215</v>
      </c>
      <c r="H4633" t="s">
        <v>135</v>
      </c>
      <c r="I4633" t="s">
        <v>136</v>
      </c>
      <c r="J4633" t="s">
        <v>137</v>
      </c>
      <c r="K4633" t="s">
        <v>138</v>
      </c>
      <c r="L4633" t="s">
        <v>13465</v>
      </c>
      <c r="M4633" t="s">
        <v>13466</v>
      </c>
      <c r="N4633">
        <v>3.7544444440000002</v>
      </c>
      <c r="O4633">
        <v>0</v>
      </c>
      <c r="P4633">
        <v>454</v>
      </c>
      <c r="Q4633">
        <v>0</v>
      </c>
      <c r="R4633">
        <v>2</v>
      </c>
      <c r="S4633">
        <v>0</v>
      </c>
      <c r="T4633">
        <v>52</v>
      </c>
      <c r="U4633">
        <v>0</v>
      </c>
      <c r="V4633">
        <v>0</v>
      </c>
      <c r="W4633">
        <v>0</v>
      </c>
      <c r="X4633">
        <v>173.67664962322587</v>
      </c>
      <c r="Y4633">
        <v>0</v>
      </c>
      <c r="Z4633">
        <v>1.3180848285030331</v>
      </c>
      <c r="AA4633">
        <v>0</v>
      </c>
      <c r="AB4633">
        <v>137.13207602474719</v>
      </c>
      <c r="AC4633">
        <v>0</v>
      </c>
      <c r="AD4633">
        <v>0</v>
      </c>
      <c r="AE4633">
        <v>312.12681047647607</v>
      </c>
    </row>
    <row r="4634" spans="1:31" x14ac:dyDescent="0.25">
      <c r="A4634">
        <v>2422238</v>
      </c>
      <c r="B4634">
        <v>1</v>
      </c>
      <c r="C4634" t="s">
        <v>80</v>
      </c>
      <c r="D4634" t="s">
        <v>95</v>
      </c>
      <c r="E4634" t="s">
        <v>288</v>
      </c>
      <c r="F4634" t="s">
        <v>12478</v>
      </c>
      <c r="G4634" t="s">
        <v>593</v>
      </c>
      <c r="H4634" t="s">
        <v>149</v>
      </c>
      <c r="I4634" t="s">
        <v>136</v>
      </c>
      <c r="J4634" t="s">
        <v>137</v>
      </c>
      <c r="K4634" t="s">
        <v>138</v>
      </c>
      <c r="L4634" t="s">
        <v>13467</v>
      </c>
      <c r="M4634" t="s">
        <v>13468</v>
      </c>
      <c r="N4634">
        <v>4.6327777770000003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62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91.644684375214112</v>
      </c>
      <c r="AC4634">
        <v>0</v>
      </c>
      <c r="AD4634">
        <v>0</v>
      </c>
      <c r="AE4634">
        <v>91.644684375214112</v>
      </c>
    </row>
    <row r="4635" spans="1:31" x14ac:dyDescent="0.25">
      <c r="A4635">
        <v>2421597</v>
      </c>
      <c r="B4635">
        <v>1</v>
      </c>
      <c r="C4635" t="s">
        <v>81</v>
      </c>
      <c r="D4635" t="s">
        <v>128</v>
      </c>
      <c r="E4635" t="s">
        <v>141</v>
      </c>
      <c r="F4635" t="s">
        <v>11749</v>
      </c>
      <c r="G4635" t="s">
        <v>143</v>
      </c>
      <c r="H4635" t="s">
        <v>135</v>
      </c>
      <c r="I4635" t="s">
        <v>136</v>
      </c>
      <c r="J4635" t="s">
        <v>137</v>
      </c>
      <c r="K4635" t="s">
        <v>138</v>
      </c>
      <c r="L4635" t="s">
        <v>13469</v>
      </c>
      <c r="M4635" t="s">
        <v>13470</v>
      </c>
      <c r="N4635">
        <v>1.4794444440000001</v>
      </c>
      <c r="O4635">
        <v>7</v>
      </c>
      <c r="P4635">
        <v>595</v>
      </c>
      <c r="Q4635">
        <v>3</v>
      </c>
      <c r="R4635">
        <v>4</v>
      </c>
      <c r="S4635">
        <v>3</v>
      </c>
      <c r="T4635">
        <v>48</v>
      </c>
      <c r="U4635">
        <v>0</v>
      </c>
      <c r="V4635">
        <v>0</v>
      </c>
      <c r="W4635">
        <v>2.0889378259119002</v>
      </c>
      <c r="X4635">
        <v>86.995796831745622</v>
      </c>
      <c r="Y4635">
        <v>0.34615887663466671</v>
      </c>
      <c r="Z4635">
        <v>0.26635258609276669</v>
      </c>
      <c r="AA4635">
        <v>12.389825508820273</v>
      </c>
      <c r="AB4635">
        <v>35.743342166266508</v>
      </c>
      <c r="AC4635">
        <v>0</v>
      </c>
      <c r="AD4635">
        <v>0</v>
      </c>
      <c r="AE4635">
        <v>137.83041379547171</v>
      </c>
    </row>
    <row r="4636" spans="1:31" x14ac:dyDescent="0.25">
      <c r="A4636">
        <v>2421551</v>
      </c>
      <c r="B4636">
        <v>1</v>
      </c>
      <c r="C4636" t="s">
        <v>80</v>
      </c>
      <c r="D4636" t="s">
        <v>98</v>
      </c>
      <c r="E4636" t="s">
        <v>152</v>
      </c>
      <c r="F4636" t="s">
        <v>11488</v>
      </c>
      <c r="G4636" t="s">
        <v>1488</v>
      </c>
      <c r="H4636" t="s">
        <v>149</v>
      </c>
      <c r="I4636" t="s">
        <v>136</v>
      </c>
      <c r="J4636" t="s">
        <v>137</v>
      </c>
      <c r="K4636" t="s">
        <v>138</v>
      </c>
      <c r="L4636" t="s">
        <v>13471</v>
      </c>
      <c r="M4636" t="s">
        <v>13472</v>
      </c>
      <c r="N4636">
        <v>0.65972222199999997</v>
      </c>
      <c r="O4636">
        <v>0</v>
      </c>
      <c r="P4636">
        <v>42</v>
      </c>
      <c r="Q4636">
        <v>0</v>
      </c>
      <c r="R4636">
        <v>0</v>
      </c>
      <c r="S4636">
        <v>0</v>
      </c>
      <c r="T4636">
        <v>5</v>
      </c>
      <c r="U4636">
        <v>0</v>
      </c>
      <c r="V4636">
        <v>0</v>
      </c>
      <c r="W4636">
        <v>0</v>
      </c>
      <c r="X4636">
        <v>6.2326811123137906</v>
      </c>
      <c r="Y4636">
        <v>0</v>
      </c>
      <c r="Z4636">
        <v>0</v>
      </c>
      <c r="AA4636">
        <v>0</v>
      </c>
      <c r="AB4636">
        <v>2.1941417639399989</v>
      </c>
      <c r="AC4636">
        <v>0</v>
      </c>
      <c r="AD4636">
        <v>0</v>
      </c>
      <c r="AE4636">
        <v>8.4268228762537891</v>
      </c>
    </row>
    <row r="4637" spans="1:31" x14ac:dyDescent="0.25">
      <c r="A4637">
        <v>2421219</v>
      </c>
      <c r="B4637">
        <v>1</v>
      </c>
      <c r="C4637" t="s">
        <v>81</v>
      </c>
      <c r="D4637" t="s">
        <v>118</v>
      </c>
      <c r="E4637" t="s">
        <v>141</v>
      </c>
      <c r="F4637" t="s">
        <v>13473</v>
      </c>
      <c r="G4637" t="s">
        <v>215</v>
      </c>
      <c r="H4637" t="s">
        <v>135</v>
      </c>
      <c r="I4637" t="s">
        <v>136</v>
      </c>
      <c r="J4637" t="s">
        <v>137</v>
      </c>
      <c r="K4637" t="s">
        <v>138</v>
      </c>
      <c r="L4637" t="s">
        <v>13474</v>
      </c>
      <c r="M4637" t="s">
        <v>13475</v>
      </c>
      <c r="N4637">
        <v>6.6002777769999996</v>
      </c>
      <c r="O4637">
        <v>1</v>
      </c>
      <c r="P4637">
        <v>324</v>
      </c>
      <c r="Q4637">
        <v>76</v>
      </c>
      <c r="R4637">
        <v>53</v>
      </c>
      <c r="S4637">
        <v>5</v>
      </c>
      <c r="T4637">
        <v>47</v>
      </c>
      <c r="U4637">
        <v>1</v>
      </c>
      <c r="V4637">
        <v>1</v>
      </c>
      <c r="W4637">
        <v>0.78699172906635007</v>
      </c>
      <c r="X4637">
        <v>487.77865116659632</v>
      </c>
      <c r="Y4637">
        <v>1561.6967563396281</v>
      </c>
      <c r="Z4637">
        <v>6.3155122330980236</v>
      </c>
      <c r="AA4637">
        <v>1.4337560599400001</v>
      </c>
      <c r="AB4637">
        <v>172.11740920320332</v>
      </c>
      <c r="AC4637">
        <v>878.84952085667214</v>
      </c>
      <c r="AD4637">
        <v>2.7522880850845253</v>
      </c>
      <c r="AE4637">
        <v>3111.7308856732898</v>
      </c>
    </row>
    <row r="4638" spans="1:31" x14ac:dyDescent="0.25">
      <c r="A4638">
        <v>2421591</v>
      </c>
      <c r="B4638">
        <v>1</v>
      </c>
      <c r="C4638" t="s">
        <v>80</v>
      </c>
      <c r="D4638" t="s">
        <v>96</v>
      </c>
      <c r="E4638" t="s">
        <v>146</v>
      </c>
      <c r="F4638" t="s">
        <v>13476</v>
      </c>
      <c r="G4638" t="s">
        <v>148</v>
      </c>
      <c r="H4638" t="s">
        <v>149</v>
      </c>
      <c r="I4638" t="s">
        <v>136</v>
      </c>
      <c r="J4638" t="s">
        <v>137</v>
      </c>
      <c r="K4638" t="s">
        <v>138</v>
      </c>
      <c r="L4638" t="s">
        <v>13477</v>
      </c>
      <c r="M4638" t="s">
        <v>13478</v>
      </c>
      <c r="N4638">
        <v>5.6505555550000004</v>
      </c>
      <c r="O4638">
        <v>0</v>
      </c>
      <c r="P4638">
        <v>2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0.74455721137884179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0.74455721137884179</v>
      </c>
    </row>
    <row r="4639" spans="1:31" x14ac:dyDescent="0.25">
      <c r="A4639">
        <v>2422115</v>
      </c>
      <c r="B4639">
        <v>1</v>
      </c>
      <c r="C4639" t="s">
        <v>80</v>
      </c>
      <c r="D4639" t="s">
        <v>96</v>
      </c>
      <c r="E4639" t="s">
        <v>146</v>
      </c>
      <c r="F4639" t="s">
        <v>13479</v>
      </c>
      <c r="G4639" t="s">
        <v>148</v>
      </c>
      <c r="H4639" t="s">
        <v>149</v>
      </c>
      <c r="I4639" t="s">
        <v>136</v>
      </c>
      <c r="J4639" t="s">
        <v>137</v>
      </c>
      <c r="K4639" t="s">
        <v>138</v>
      </c>
      <c r="L4639" t="s">
        <v>13480</v>
      </c>
      <c r="M4639" t="s">
        <v>13481</v>
      </c>
      <c r="N4639">
        <v>1.3266666659999999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0.3283928577641167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0.3283928577641167</v>
      </c>
    </row>
    <row r="4640" spans="1:31" x14ac:dyDescent="0.25">
      <c r="A4640">
        <v>2421428</v>
      </c>
      <c r="B4640">
        <v>1</v>
      </c>
      <c r="C4640" t="s">
        <v>81</v>
      </c>
      <c r="D4640" t="s">
        <v>121</v>
      </c>
      <c r="E4640" t="s">
        <v>141</v>
      </c>
      <c r="F4640" t="s">
        <v>3631</v>
      </c>
      <c r="G4640" t="s">
        <v>143</v>
      </c>
      <c r="H4640" t="s">
        <v>135</v>
      </c>
      <c r="I4640" t="s">
        <v>136</v>
      </c>
      <c r="J4640" t="s">
        <v>137</v>
      </c>
      <c r="K4640" t="s">
        <v>138</v>
      </c>
      <c r="L4640" t="s">
        <v>13482</v>
      </c>
      <c r="M4640" t="s">
        <v>13483</v>
      </c>
      <c r="N4640">
        <v>0.45166666599999999</v>
      </c>
      <c r="O4640">
        <v>3</v>
      </c>
      <c r="P4640">
        <v>525</v>
      </c>
      <c r="Q4640">
        <v>0</v>
      </c>
      <c r="R4640">
        <v>14</v>
      </c>
      <c r="S4640">
        <v>2</v>
      </c>
      <c r="T4640">
        <v>19</v>
      </c>
      <c r="U4640">
        <v>0</v>
      </c>
      <c r="V4640">
        <v>0</v>
      </c>
      <c r="W4640">
        <v>0.30114505352589999</v>
      </c>
      <c r="X4640">
        <v>31.110549812758482</v>
      </c>
      <c r="Y4640">
        <v>0</v>
      </c>
      <c r="Z4640">
        <v>0.18606249060016666</v>
      </c>
      <c r="AA4640">
        <v>4.1049360732193003</v>
      </c>
      <c r="AB4640">
        <v>2.8341767177134445</v>
      </c>
      <c r="AC4640">
        <v>0</v>
      </c>
      <c r="AD4640">
        <v>0</v>
      </c>
      <c r="AE4640">
        <v>38.536870147817297</v>
      </c>
    </row>
    <row r="4641" spans="1:31" x14ac:dyDescent="0.25">
      <c r="A4641">
        <v>2421488</v>
      </c>
      <c r="B4641">
        <v>1</v>
      </c>
      <c r="C4641" t="s">
        <v>80</v>
      </c>
      <c r="D4641" t="s">
        <v>103</v>
      </c>
      <c r="E4641" t="s">
        <v>146</v>
      </c>
      <c r="F4641" t="s">
        <v>13484</v>
      </c>
      <c r="G4641" t="s">
        <v>199</v>
      </c>
      <c r="H4641" t="s">
        <v>149</v>
      </c>
      <c r="I4641" t="s">
        <v>136</v>
      </c>
      <c r="J4641" t="s">
        <v>137</v>
      </c>
      <c r="K4641" t="s">
        <v>138</v>
      </c>
      <c r="L4641" t="s">
        <v>13485</v>
      </c>
      <c r="M4641" t="s">
        <v>13486</v>
      </c>
      <c r="N4641">
        <v>2.4369444439999999</v>
      </c>
      <c r="O4641">
        <v>0</v>
      </c>
      <c r="P4641">
        <v>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4.9197638550746836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4.9197638550746836</v>
      </c>
    </row>
    <row r="4642" spans="1:31" x14ac:dyDescent="0.25">
      <c r="A4642">
        <v>2421388</v>
      </c>
      <c r="B4642">
        <v>1</v>
      </c>
      <c r="C4642" t="s">
        <v>80</v>
      </c>
      <c r="D4642" t="s">
        <v>106</v>
      </c>
      <c r="E4642" t="s">
        <v>146</v>
      </c>
      <c r="F4642" t="s">
        <v>13487</v>
      </c>
      <c r="G4642" t="s">
        <v>148</v>
      </c>
      <c r="H4642" t="s">
        <v>149</v>
      </c>
      <c r="I4642" t="s">
        <v>136</v>
      </c>
      <c r="J4642" t="s">
        <v>137</v>
      </c>
      <c r="K4642" t="s">
        <v>138</v>
      </c>
      <c r="L4642" t="s">
        <v>13488</v>
      </c>
      <c r="M4642" t="s">
        <v>13489</v>
      </c>
      <c r="N4642">
        <v>7.9258333329999999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4.8045032948691331</v>
      </c>
      <c r="AC4642">
        <v>0</v>
      </c>
      <c r="AD4642">
        <v>0</v>
      </c>
      <c r="AE4642">
        <v>4.8045032948691331</v>
      </c>
    </row>
    <row r="4643" spans="1:31" x14ac:dyDescent="0.25">
      <c r="A4643">
        <v>2421534</v>
      </c>
      <c r="B4643">
        <v>1</v>
      </c>
      <c r="C4643" t="s">
        <v>80</v>
      </c>
      <c r="D4643" t="s">
        <v>95</v>
      </c>
      <c r="E4643" t="s">
        <v>146</v>
      </c>
      <c r="F4643" t="s">
        <v>13490</v>
      </c>
      <c r="G4643" t="s">
        <v>199</v>
      </c>
      <c r="H4643" t="s">
        <v>149</v>
      </c>
      <c r="I4643" t="s">
        <v>136</v>
      </c>
      <c r="J4643" t="s">
        <v>137</v>
      </c>
      <c r="K4643" t="s">
        <v>138</v>
      </c>
      <c r="L4643" t="s">
        <v>13491</v>
      </c>
      <c r="M4643" t="s">
        <v>13492</v>
      </c>
      <c r="N4643">
        <v>5.6961111109999996</v>
      </c>
      <c r="O4643">
        <v>0</v>
      </c>
      <c r="P4643">
        <v>9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10.8672601346702</v>
      </c>
      <c r="Y4643">
        <v>0</v>
      </c>
      <c r="Z4643">
        <v>0</v>
      </c>
      <c r="AA4643">
        <v>0</v>
      </c>
      <c r="AB4643">
        <v>2.1327963816884417</v>
      </c>
      <c r="AC4643">
        <v>0</v>
      </c>
      <c r="AD4643">
        <v>0</v>
      </c>
      <c r="AE4643">
        <v>13.000056516358642</v>
      </c>
    </row>
    <row r="4644" spans="1:31" x14ac:dyDescent="0.25">
      <c r="A4644">
        <v>2422221</v>
      </c>
      <c r="B4644">
        <v>1</v>
      </c>
      <c r="C4644" t="s">
        <v>80</v>
      </c>
      <c r="D4644" t="s">
        <v>105</v>
      </c>
      <c r="E4644" t="s">
        <v>141</v>
      </c>
      <c r="F4644" t="s">
        <v>3341</v>
      </c>
      <c r="G4644" t="s">
        <v>154</v>
      </c>
      <c r="H4644" t="s">
        <v>135</v>
      </c>
      <c r="I4644" t="s">
        <v>136</v>
      </c>
      <c r="J4644" t="s">
        <v>137</v>
      </c>
      <c r="K4644" t="s">
        <v>138</v>
      </c>
      <c r="L4644" t="s">
        <v>13493</v>
      </c>
      <c r="M4644" t="s">
        <v>13494</v>
      </c>
      <c r="N4644">
        <v>1.3891666659999999</v>
      </c>
      <c r="O4644">
        <v>1</v>
      </c>
      <c r="P4644">
        <v>2</v>
      </c>
      <c r="Q4644">
        <v>0</v>
      </c>
      <c r="R4644">
        <v>2</v>
      </c>
      <c r="S4644">
        <v>10</v>
      </c>
      <c r="T4644">
        <v>6</v>
      </c>
      <c r="U4644">
        <v>1</v>
      </c>
      <c r="V4644">
        <v>0</v>
      </c>
      <c r="W4644">
        <v>5.6609197198444008</v>
      </c>
      <c r="X4644">
        <v>0.82604278976099987</v>
      </c>
      <c r="Y4644">
        <v>0</v>
      </c>
      <c r="Z4644">
        <v>0.67975546299342504</v>
      </c>
      <c r="AA4644">
        <v>44.831344121048801</v>
      </c>
      <c r="AB4644">
        <v>13.784169385446251</v>
      </c>
      <c r="AC4644">
        <v>108.88269089257184</v>
      </c>
      <c r="AD4644">
        <v>0</v>
      </c>
      <c r="AE4644">
        <v>174.66492237166574</v>
      </c>
    </row>
    <row r="4645" spans="1:31" x14ac:dyDescent="0.25">
      <c r="A4645">
        <v>2421159</v>
      </c>
      <c r="B4645">
        <v>1</v>
      </c>
      <c r="C4645" t="s">
        <v>81</v>
      </c>
      <c r="D4645" t="s">
        <v>128</v>
      </c>
      <c r="E4645" t="s">
        <v>146</v>
      </c>
      <c r="F4645" t="s">
        <v>13495</v>
      </c>
      <c r="G4645" t="s">
        <v>148</v>
      </c>
      <c r="H4645" t="s">
        <v>149</v>
      </c>
      <c r="I4645" t="s">
        <v>136</v>
      </c>
      <c r="J4645" t="s">
        <v>137</v>
      </c>
      <c r="K4645" t="s">
        <v>138</v>
      </c>
      <c r="L4645" t="s">
        <v>13496</v>
      </c>
      <c r="M4645" t="s">
        <v>13497</v>
      </c>
      <c r="N4645">
        <v>1.365277777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2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4.7126684745326344</v>
      </c>
      <c r="AC4645">
        <v>0</v>
      </c>
      <c r="AD4645">
        <v>0</v>
      </c>
      <c r="AE4645">
        <v>4.7126684745326344</v>
      </c>
    </row>
    <row r="4646" spans="1:31" x14ac:dyDescent="0.25">
      <c r="A4646">
        <v>2422178</v>
      </c>
      <c r="B4646">
        <v>1</v>
      </c>
      <c r="C4646" t="s">
        <v>81</v>
      </c>
      <c r="D4646" t="s">
        <v>112</v>
      </c>
      <c r="E4646" t="s">
        <v>146</v>
      </c>
      <c r="F4646" t="s">
        <v>13498</v>
      </c>
      <c r="G4646" t="s">
        <v>148</v>
      </c>
      <c r="H4646" t="s">
        <v>149</v>
      </c>
      <c r="I4646" t="s">
        <v>136</v>
      </c>
      <c r="J4646" t="s">
        <v>137</v>
      </c>
      <c r="K4646" t="s">
        <v>138</v>
      </c>
      <c r="L4646" t="s">
        <v>13499</v>
      </c>
      <c r="M4646" t="s">
        <v>13500</v>
      </c>
      <c r="N4646">
        <v>2.1541666660000001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</row>
    <row r="4647" spans="1:31" x14ac:dyDescent="0.25">
      <c r="A4647">
        <v>2421986</v>
      </c>
      <c r="B4647">
        <v>1</v>
      </c>
      <c r="C4647" t="s">
        <v>80</v>
      </c>
      <c r="D4647" t="s">
        <v>104</v>
      </c>
      <c r="E4647" t="s">
        <v>141</v>
      </c>
      <c r="F4647" t="s">
        <v>1880</v>
      </c>
      <c r="G4647" t="s">
        <v>143</v>
      </c>
      <c r="H4647" t="s">
        <v>135</v>
      </c>
      <c r="I4647" t="s">
        <v>136</v>
      </c>
      <c r="J4647" t="s">
        <v>137</v>
      </c>
      <c r="K4647" t="s">
        <v>138</v>
      </c>
      <c r="L4647" t="s">
        <v>13501</v>
      </c>
      <c r="M4647" t="s">
        <v>13502</v>
      </c>
      <c r="N4647">
        <v>3.306944444</v>
      </c>
      <c r="O4647">
        <v>4</v>
      </c>
      <c r="P4647">
        <v>0</v>
      </c>
      <c r="Q4647">
        <v>4</v>
      </c>
      <c r="R4647">
        <v>0</v>
      </c>
      <c r="S4647">
        <v>8</v>
      </c>
      <c r="T4647">
        <v>0</v>
      </c>
      <c r="U4647">
        <v>0</v>
      </c>
      <c r="V4647">
        <v>0</v>
      </c>
      <c r="W4647">
        <v>5.5999978614387498</v>
      </c>
      <c r="X4647">
        <v>0</v>
      </c>
      <c r="Y4647">
        <v>3.2886356264558612</v>
      </c>
      <c r="Z4647">
        <v>0</v>
      </c>
      <c r="AA4647">
        <v>10.728416373737415</v>
      </c>
      <c r="AB4647">
        <v>0</v>
      </c>
      <c r="AC4647">
        <v>0</v>
      </c>
      <c r="AD4647">
        <v>0</v>
      </c>
      <c r="AE4647">
        <v>19.617049861632026</v>
      </c>
    </row>
    <row r="4648" spans="1:31" x14ac:dyDescent="0.25">
      <c r="A4648">
        <v>2421820</v>
      </c>
      <c r="B4648">
        <v>1</v>
      </c>
      <c r="C4648" t="s">
        <v>80</v>
      </c>
      <c r="D4648" t="s">
        <v>93</v>
      </c>
      <c r="E4648" t="s">
        <v>162</v>
      </c>
      <c r="F4648" t="s">
        <v>13503</v>
      </c>
      <c r="G4648" t="s">
        <v>455</v>
      </c>
      <c r="H4648" t="s">
        <v>149</v>
      </c>
      <c r="I4648" t="s">
        <v>136</v>
      </c>
      <c r="J4648" t="s">
        <v>137</v>
      </c>
      <c r="K4648" t="s">
        <v>138</v>
      </c>
      <c r="L4648" t="s">
        <v>13504</v>
      </c>
      <c r="M4648" t="s">
        <v>13505</v>
      </c>
      <c r="N4648">
        <v>5.414722222</v>
      </c>
      <c r="O4648">
        <v>0</v>
      </c>
      <c r="P4648">
        <v>6</v>
      </c>
      <c r="Q4648">
        <v>0</v>
      </c>
      <c r="R4648">
        <v>0</v>
      </c>
      <c r="S4648">
        <v>0</v>
      </c>
      <c r="T4648">
        <v>1</v>
      </c>
      <c r="U4648">
        <v>0</v>
      </c>
      <c r="V4648">
        <v>0</v>
      </c>
      <c r="W4648">
        <v>0</v>
      </c>
      <c r="X4648">
        <v>4.9877577210297677</v>
      </c>
      <c r="Y4648">
        <v>0</v>
      </c>
      <c r="Z4648">
        <v>0</v>
      </c>
      <c r="AA4648">
        <v>0</v>
      </c>
      <c r="AB4648">
        <v>1.0986261905046999</v>
      </c>
      <c r="AC4648">
        <v>0</v>
      </c>
      <c r="AD4648">
        <v>0</v>
      </c>
      <c r="AE4648">
        <v>6.0863839115344671</v>
      </c>
    </row>
    <row r="4649" spans="1:31" x14ac:dyDescent="0.25">
      <c r="A4649">
        <v>2436642</v>
      </c>
      <c r="B4649">
        <v>1</v>
      </c>
      <c r="C4649" t="s">
        <v>80</v>
      </c>
      <c r="D4649" t="s">
        <v>104</v>
      </c>
      <c r="E4649" t="s">
        <v>141</v>
      </c>
      <c r="F4649" t="s">
        <v>13506</v>
      </c>
      <c r="G4649" t="s">
        <v>143</v>
      </c>
      <c r="H4649" t="s">
        <v>135</v>
      </c>
      <c r="I4649" t="s">
        <v>136</v>
      </c>
      <c r="J4649" t="s">
        <v>137</v>
      </c>
      <c r="K4649" t="s">
        <v>138</v>
      </c>
      <c r="L4649" t="s">
        <v>13507</v>
      </c>
      <c r="M4649" t="s">
        <v>13508</v>
      </c>
      <c r="N4649">
        <v>1.085555555</v>
      </c>
      <c r="O4649">
        <v>6</v>
      </c>
      <c r="P4649">
        <v>2543</v>
      </c>
      <c r="Q4649">
        <v>20</v>
      </c>
      <c r="R4649">
        <v>28</v>
      </c>
      <c r="S4649">
        <v>45</v>
      </c>
      <c r="T4649">
        <v>271</v>
      </c>
      <c r="U4649">
        <v>8</v>
      </c>
      <c r="V4649">
        <v>0</v>
      </c>
      <c r="W4649">
        <v>0.66081286047187515</v>
      </c>
      <c r="X4649">
        <v>594.29653581245759</v>
      </c>
      <c r="Y4649">
        <v>79.25171041318454</v>
      </c>
      <c r="Z4649">
        <v>0.17704380483937504</v>
      </c>
      <c r="AA4649">
        <v>1734.5084376998827</v>
      </c>
      <c r="AB4649">
        <v>176.04483296546297</v>
      </c>
      <c r="AC4649">
        <v>683.6993188002433</v>
      </c>
      <c r="AD4649">
        <v>0</v>
      </c>
      <c r="AE4649">
        <v>3268.6386923565424</v>
      </c>
    </row>
    <row r="4650" spans="1:31" x14ac:dyDescent="0.25">
      <c r="A4650">
        <v>2422112</v>
      </c>
      <c r="B4650">
        <v>1</v>
      </c>
      <c r="C4650" t="s">
        <v>81</v>
      </c>
      <c r="D4650" t="s">
        <v>112</v>
      </c>
      <c r="E4650" t="s">
        <v>162</v>
      </c>
      <c r="F4650" t="s">
        <v>13509</v>
      </c>
      <c r="G4650" t="s">
        <v>164</v>
      </c>
      <c r="H4650" t="s">
        <v>149</v>
      </c>
      <c r="I4650" t="s">
        <v>136</v>
      </c>
      <c r="J4650" t="s">
        <v>137</v>
      </c>
      <c r="K4650" t="s">
        <v>138</v>
      </c>
      <c r="L4650" t="s">
        <v>13510</v>
      </c>
      <c r="M4650" t="s">
        <v>13511</v>
      </c>
      <c r="N4650">
        <v>2.2919444439999999</v>
      </c>
      <c r="O4650">
        <v>0</v>
      </c>
      <c r="P4650">
        <v>37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7.7211802685593822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7.7211802685593822</v>
      </c>
    </row>
    <row r="4651" spans="1:31" x14ac:dyDescent="0.25">
      <c r="A4651">
        <v>2422135</v>
      </c>
      <c r="B4651">
        <v>1</v>
      </c>
      <c r="C4651" t="s">
        <v>80</v>
      </c>
      <c r="D4651" t="s">
        <v>97</v>
      </c>
      <c r="E4651" t="s">
        <v>146</v>
      </c>
      <c r="F4651" t="s">
        <v>13512</v>
      </c>
      <c r="G4651" t="s">
        <v>148</v>
      </c>
      <c r="H4651" t="s">
        <v>149</v>
      </c>
      <c r="I4651" t="s">
        <v>136</v>
      </c>
      <c r="J4651" t="s">
        <v>137</v>
      </c>
      <c r="K4651" t="s">
        <v>138</v>
      </c>
      <c r="L4651" t="s">
        <v>13513</v>
      </c>
      <c r="M4651" t="s">
        <v>13514</v>
      </c>
      <c r="N4651">
        <v>4.8008333329999999</v>
      </c>
      <c r="O4651">
        <v>0</v>
      </c>
      <c r="P4651">
        <v>5</v>
      </c>
      <c r="Q4651">
        <v>0</v>
      </c>
      <c r="R4651">
        <v>0</v>
      </c>
      <c r="S4651">
        <v>0</v>
      </c>
      <c r="T4651">
        <v>1</v>
      </c>
      <c r="U4651">
        <v>0</v>
      </c>
      <c r="V4651">
        <v>0</v>
      </c>
      <c r="W4651">
        <v>0</v>
      </c>
      <c r="X4651">
        <v>8.9625986938055835</v>
      </c>
      <c r="Y4651">
        <v>0</v>
      </c>
      <c r="Z4651">
        <v>0</v>
      </c>
      <c r="AA4651">
        <v>0</v>
      </c>
      <c r="AB4651">
        <v>0.21268902414470833</v>
      </c>
      <c r="AC4651">
        <v>0</v>
      </c>
      <c r="AD4651">
        <v>0</v>
      </c>
      <c r="AE4651">
        <v>9.1752877179502921</v>
      </c>
    </row>
    <row r="4652" spans="1:31" x14ac:dyDescent="0.25">
      <c r="A4652">
        <v>2421471</v>
      </c>
      <c r="B4652">
        <v>1</v>
      </c>
      <c r="C4652" t="s">
        <v>80</v>
      </c>
      <c r="D4652" t="s">
        <v>102</v>
      </c>
      <c r="E4652" t="s">
        <v>152</v>
      </c>
      <c r="F4652" t="s">
        <v>13515</v>
      </c>
      <c r="G4652" t="s">
        <v>348</v>
      </c>
      <c r="H4652" t="s">
        <v>149</v>
      </c>
      <c r="I4652" t="s">
        <v>136</v>
      </c>
      <c r="J4652" t="s">
        <v>137</v>
      </c>
      <c r="K4652" t="s">
        <v>138</v>
      </c>
      <c r="L4652" t="s">
        <v>13350</v>
      </c>
      <c r="M4652" t="s">
        <v>13516</v>
      </c>
      <c r="N4652">
        <v>0.84916666600000001</v>
      </c>
      <c r="O4652">
        <v>0</v>
      </c>
      <c r="P4652">
        <v>13</v>
      </c>
      <c r="Q4652">
        <v>0</v>
      </c>
      <c r="R4652">
        <v>20</v>
      </c>
      <c r="S4652">
        <v>0</v>
      </c>
      <c r="T4652">
        <v>2</v>
      </c>
      <c r="U4652">
        <v>0</v>
      </c>
      <c r="V4652">
        <v>0</v>
      </c>
      <c r="W4652">
        <v>0</v>
      </c>
      <c r="X4652">
        <v>0.37300337167089997</v>
      </c>
      <c r="Y4652">
        <v>0</v>
      </c>
      <c r="Z4652">
        <v>0.50430965594029997</v>
      </c>
      <c r="AA4652">
        <v>0</v>
      </c>
      <c r="AB4652">
        <v>2.9714531306773999</v>
      </c>
      <c r="AC4652">
        <v>0</v>
      </c>
      <c r="AD4652">
        <v>0</v>
      </c>
      <c r="AE4652">
        <v>3.8487661582885999</v>
      </c>
    </row>
    <row r="4653" spans="1:31" x14ac:dyDescent="0.25">
      <c r="A4653">
        <v>2422012</v>
      </c>
      <c r="B4653">
        <v>1</v>
      </c>
      <c r="C4653" t="s">
        <v>80</v>
      </c>
      <c r="D4653" t="s">
        <v>84</v>
      </c>
      <c r="E4653" t="s">
        <v>162</v>
      </c>
      <c r="F4653" t="s">
        <v>13517</v>
      </c>
      <c r="G4653" t="s">
        <v>164</v>
      </c>
      <c r="H4653" t="s">
        <v>149</v>
      </c>
      <c r="I4653" t="s">
        <v>136</v>
      </c>
      <c r="J4653" t="s">
        <v>137</v>
      </c>
      <c r="K4653" t="s">
        <v>138</v>
      </c>
      <c r="L4653" t="s">
        <v>13518</v>
      </c>
      <c r="M4653" t="s">
        <v>13519</v>
      </c>
      <c r="N4653">
        <v>1.513055555</v>
      </c>
      <c r="O4653">
        <v>0</v>
      </c>
      <c r="P4653">
        <v>109</v>
      </c>
      <c r="Q4653">
        <v>0</v>
      </c>
      <c r="R4653">
        <v>0</v>
      </c>
      <c r="S4653">
        <v>0</v>
      </c>
      <c r="T4653">
        <v>15</v>
      </c>
      <c r="U4653">
        <v>0</v>
      </c>
      <c r="V4653">
        <v>0</v>
      </c>
      <c r="W4653">
        <v>0</v>
      </c>
      <c r="X4653">
        <v>33.458725860003348</v>
      </c>
      <c r="Y4653">
        <v>0</v>
      </c>
      <c r="Z4653">
        <v>0</v>
      </c>
      <c r="AA4653">
        <v>0</v>
      </c>
      <c r="AB4653">
        <v>17.503976204912814</v>
      </c>
      <c r="AC4653">
        <v>0</v>
      </c>
      <c r="AD4653">
        <v>0</v>
      </c>
      <c r="AE4653">
        <v>50.962702064916158</v>
      </c>
    </row>
    <row r="4654" spans="1:31" x14ac:dyDescent="0.25">
      <c r="A4654">
        <v>2421451</v>
      </c>
      <c r="B4654">
        <v>1</v>
      </c>
      <c r="C4654" t="s">
        <v>80</v>
      </c>
      <c r="D4654" t="s">
        <v>91</v>
      </c>
      <c r="E4654" t="s">
        <v>141</v>
      </c>
      <c r="F4654" t="s">
        <v>13520</v>
      </c>
      <c r="G4654" t="s">
        <v>176</v>
      </c>
      <c r="H4654" t="s">
        <v>135</v>
      </c>
      <c r="I4654" t="s">
        <v>136</v>
      </c>
      <c r="J4654" t="s">
        <v>137</v>
      </c>
      <c r="K4654" t="s">
        <v>159</v>
      </c>
      <c r="L4654" t="s">
        <v>13521</v>
      </c>
      <c r="M4654" t="s">
        <v>13522</v>
      </c>
      <c r="N4654">
        <v>7.188055555</v>
      </c>
      <c r="O4654">
        <v>0</v>
      </c>
      <c r="P4654">
        <v>253</v>
      </c>
      <c r="Q4654">
        <v>0</v>
      </c>
      <c r="R4654">
        <v>21</v>
      </c>
      <c r="S4654">
        <v>0</v>
      </c>
      <c r="T4654">
        <v>23</v>
      </c>
      <c r="U4654">
        <v>0</v>
      </c>
      <c r="V4654">
        <v>0</v>
      </c>
      <c r="W4654">
        <v>0</v>
      </c>
      <c r="X4654">
        <v>263.08240149937205</v>
      </c>
      <c r="Y4654">
        <v>0</v>
      </c>
      <c r="Z4654">
        <v>0</v>
      </c>
      <c r="AA4654">
        <v>0</v>
      </c>
      <c r="AB4654">
        <v>113.56179689179821</v>
      </c>
      <c r="AC4654">
        <v>0</v>
      </c>
      <c r="AD4654">
        <v>0</v>
      </c>
      <c r="AE4654">
        <v>376.64419839117028</v>
      </c>
    </row>
    <row r="4655" spans="1:31" x14ac:dyDescent="0.25">
      <c r="A4655">
        <v>2421216</v>
      </c>
      <c r="B4655">
        <v>1</v>
      </c>
      <c r="C4655" t="s">
        <v>80</v>
      </c>
      <c r="D4655" t="s">
        <v>105</v>
      </c>
      <c r="E4655" t="s">
        <v>162</v>
      </c>
      <c r="F4655" t="s">
        <v>13523</v>
      </c>
      <c r="G4655" t="s">
        <v>164</v>
      </c>
      <c r="H4655" t="s">
        <v>149</v>
      </c>
      <c r="I4655" t="s">
        <v>136</v>
      </c>
      <c r="J4655" t="s">
        <v>137</v>
      </c>
      <c r="K4655" t="s">
        <v>138</v>
      </c>
      <c r="L4655" t="s">
        <v>13524</v>
      </c>
      <c r="M4655" t="s">
        <v>13525</v>
      </c>
      <c r="N4655">
        <v>3.5274999999999999</v>
      </c>
      <c r="O4655">
        <v>0</v>
      </c>
      <c r="P4655">
        <v>56</v>
      </c>
      <c r="Q4655">
        <v>0</v>
      </c>
      <c r="R4655">
        <v>0</v>
      </c>
      <c r="S4655">
        <v>0</v>
      </c>
      <c r="T4655">
        <v>2</v>
      </c>
      <c r="U4655">
        <v>0</v>
      </c>
      <c r="V4655">
        <v>0</v>
      </c>
      <c r="W4655">
        <v>0</v>
      </c>
      <c r="X4655">
        <v>72.903467121604635</v>
      </c>
      <c r="Y4655">
        <v>0</v>
      </c>
      <c r="Z4655">
        <v>0</v>
      </c>
      <c r="AA4655">
        <v>0</v>
      </c>
      <c r="AB4655">
        <v>0.22406441116495004</v>
      </c>
      <c r="AC4655">
        <v>0</v>
      </c>
      <c r="AD4655">
        <v>0</v>
      </c>
      <c r="AE4655">
        <v>73.127531532769581</v>
      </c>
    </row>
    <row r="4656" spans="1:31" x14ac:dyDescent="0.25">
      <c r="A4656">
        <v>2421949</v>
      </c>
      <c r="B4656">
        <v>1</v>
      </c>
      <c r="C4656" t="s">
        <v>81</v>
      </c>
      <c r="D4656" t="s">
        <v>122</v>
      </c>
      <c r="E4656" t="s">
        <v>132</v>
      </c>
      <c r="F4656" t="s">
        <v>6066</v>
      </c>
      <c r="G4656" t="s">
        <v>215</v>
      </c>
      <c r="H4656" t="s">
        <v>135</v>
      </c>
      <c r="I4656" t="s">
        <v>136</v>
      </c>
      <c r="J4656" t="s">
        <v>137</v>
      </c>
      <c r="K4656" t="s">
        <v>138</v>
      </c>
      <c r="L4656" t="s">
        <v>13526</v>
      </c>
      <c r="M4656" t="s">
        <v>13527</v>
      </c>
      <c r="N4656">
        <v>1.8630555550000001</v>
      </c>
      <c r="O4656">
        <v>0</v>
      </c>
      <c r="P4656">
        <v>230</v>
      </c>
      <c r="Q4656">
        <v>1</v>
      </c>
      <c r="R4656">
        <v>12</v>
      </c>
      <c r="S4656">
        <v>0</v>
      </c>
      <c r="T4656">
        <v>19</v>
      </c>
      <c r="U4656">
        <v>0</v>
      </c>
      <c r="V4656">
        <v>0</v>
      </c>
      <c r="W4656">
        <v>0</v>
      </c>
      <c r="X4656">
        <v>52.900255388972788</v>
      </c>
      <c r="Y4656">
        <v>0.6990174351473889</v>
      </c>
      <c r="Z4656">
        <v>6.8966896133145923</v>
      </c>
      <c r="AA4656">
        <v>0</v>
      </c>
      <c r="AB4656">
        <v>9.3366845736077497</v>
      </c>
      <c r="AC4656">
        <v>0</v>
      </c>
      <c r="AD4656">
        <v>0</v>
      </c>
      <c r="AE4656">
        <v>69.832647011042525</v>
      </c>
    </row>
    <row r="4657" spans="1:31" x14ac:dyDescent="0.25">
      <c r="A4657">
        <v>2421508</v>
      </c>
      <c r="B4657">
        <v>1</v>
      </c>
      <c r="C4657" t="s">
        <v>80</v>
      </c>
      <c r="D4657" t="s">
        <v>108</v>
      </c>
      <c r="E4657" t="s">
        <v>146</v>
      </c>
      <c r="F4657" t="s">
        <v>13528</v>
      </c>
      <c r="G4657" t="s">
        <v>199</v>
      </c>
      <c r="H4657" t="s">
        <v>149</v>
      </c>
      <c r="I4657" t="s">
        <v>136</v>
      </c>
      <c r="J4657" t="s">
        <v>137</v>
      </c>
      <c r="K4657" t="s">
        <v>138</v>
      </c>
      <c r="L4657" t="s">
        <v>13529</v>
      </c>
      <c r="M4657" t="s">
        <v>13530</v>
      </c>
      <c r="N4657">
        <v>1.6205555549999999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0.39639266383108329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0.39639266383108329</v>
      </c>
    </row>
    <row r="4658" spans="1:31" x14ac:dyDescent="0.25">
      <c r="A4658">
        <v>2422001</v>
      </c>
      <c r="B4658">
        <v>1</v>
      </c>
      <c r="C4658" t="s">
        <v>80</v>
      </c>
      <c r="D4658" t="s">
        <v>105</v>
      </c>
      <c r="E4658" t="s">
        <v>162</v>
      </c>
      <c r="F4658" t="s">
        <v>13531</v>
      </c>
      <c r="G4658" t="s">
        <v>154</v>
      </c>
      <c r="H4658" t="s">
        <v>149</v>
      </c>
      <c r="I4658" t="s">
        <v>136</v>
      </c>
      <c r="J4658" t="s">
        <v>137</v>
      </c>
      <c r="K4658" t="s">
        <v>138</v>
      </c>
      <c r="L4658" t="s">
        <v>13532</v>
      </c>
      <c r="M4658" t="s">
        <v>13533</v>
      </c>
      <c r="N4658">
        <v>0.86805555499999998</v>
      </c>
      <c r="O4658">
        <v>0</v>
      </c>
      <c r="P4658">
        <v>195</v>
      </c>
      <c r="Q4658">
        <v>0</v>
      </c>
      <c r="R4658">
        <v>0</v>
      </c>
      <c r="S4658">
        <v>0</v>
      </c>
      <c r="T4658">
        <v>19</v>
      </c>
      <c r="U4658">
        <v>0</v>
      </c>
      <c r="V4658">
        <v>1</v>
      </c>
      <c r="W4658">
        <v>0</v>
      </c>
      <c r="X4658">
        <v>42.07611653443351</v>
      </c>
      <c r="Y4658">
        <v>0</v>
      </c>
      <c r="Z4658">
        <v>0</v>
      </c>
      <c r="AA4658">
        <v>0</v>
      </c>
      <c r="AB4658">
        <v>30.946439948782299</v>
      </c>
      <c r="AC4658">
        <v>0</v>
      </c>
      <c r="AD4658">
        <v>7.0934614689575</v>
      </c>
      <c r="AE4658">
        <v>80.116017952173308</v>
      </c>
    </row>
    <row r="4659" spans="1:31" x14ac:dyDescent="0.25">
      <c r="A4659">
        <v>2421978</v>
      </c>
      <c r="B4659">
        <v>1</v>
      </c>
      <c r="C4659" t="s">
        <v>81</v>
      </c>
      <c r="D4659" t="s">
        <v>121</v>
      </c>
      <c r="E4659" t="s">
        <v>132</v>
      </c>
      <c r="F4659" t="s">
        <v>13534</v>
      </c>
      <c r="G4659" t="s">
        <v>215</v>
      </c>
      <c r="H4659" t="s">
        <v>135</v>
      </c>
      <c r="I4659" t="s">
        <v>136</v>
      </c>
      <c r="J4659" t="s">
        <v>137</v>
      </c>
      <c r="K4659" t="s">
        <v>138</v>
      </c>
      <c r="L4659" t="s">
        <v>13535</v>
      </c>
      <c r="M4659" t="s">
        <v>13536</v>
      </c>
      <c r="N4659">
        <v>1.047222222</v>
      </c>
      <c r="O4659">
        <v>0</v>
      </c>
      <c r="P4659">
        <v>0</v>
      </c>
      <c r="Q4659">
        <v>0</v>
      </c>
      <c r="R4659">
        <v>1</v>
      </c>
      <c r="S4659">
        <v>1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1.4230478623179224</v>
      </c>
      <c r="AB4659">
        <v>0</v>
      </c>
      <c r="AC4659">
        <v>0</v>
      </c>
      <c r="AD4659">
        <v>0</v>
      </c>
      <c r="AE4659">
        <v>1.4230478623179224</v>
      </c>
    </row>
    <row r="4660" spans="1:31" x14ac:dyDescent="0.25">
      <c r="A4660">
        <v>2421314</v>
      </c>
      <c r="B4660">
        <v>1</v>
      </c>
      <c r="C4660" t="s">
        <v>80</v>
      </c>
      <c r="D4660" t="s">
        <v>98</v>
      </c>
      <c r="E4660" t="s">
        <v>146</v>
      </c>
      <c r="F4660" t="s">
        <v>13537</v>
      </c>
      <c r="G4660" t="s">
        <v>148</v>
      </c>
      <c r="H4660" t="s">
        <v>149</v>
      </c>
      <c r="I4660" t="s">
        <v>136</v>
      </c>
      <c r="J4660" t="s">
        <v>137</v>
      </c>
      <c r="K4660" t="s">
        <v>138</v>
      </c>
      <c r="L4660" t="s">
        <v>13538</v>
      </c>
      <c r="M4660" t="s">
        <v>13539</v>
      </c>
      <c r="N4660">
        <v>2.224444444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1.0834713383453334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1.0834713383453334</v>
      </c>
    </row>
    <row r="4661" spans="1:31" x14ac:dyDescent="0.25">
      <c r="A4661">
        <v>2421646</v>
      </c>
      <c r="B4661">
        <v>1</v>
      </c>
      <c r="C4661" t="s">
        <v>81</v>
      </c>
      <c r="D4661" t="s">
        <v>115</v>
      </c>
      <c r="E4661" t="s">
        <v>132</v>
      </c>
      <c r="F4661" t="s">
        <v>13540</v>
      </c>
      <c r="G4661" t="s">
        <v>215</v>
      </c>
      <c r="H4661" t="s">
        <v>135</v>
      </c>
      <c r="I4661" t="s">
        <v>136</v>
      </c>
      <c r="J4661" t="s">
        <v>137</v>
      </c>
      <c r="K4661" t="s">
        <v>138</v>
      </c>
      <c r="L4661" t="s">
        <v>13541</v>
      </c>
      <c r="M4661" t="s">
        <v>13542</v>
      </c>
      <c r="N4661">
        <v>1.380833333</v>
      </c>
      <c r="O4661">
        <v>0</v>
      </c>
      <c r="P4661">
        <v>512</v>
      </c>
      <c r="Q4661">
        <v>0</v>
      </c>
      <c r="R4661">
        <v>0</v>
      </c>
      <c r="S4661">
        <v>0</v>
      </c>
      <c r="T4661">
        <v>115</v>
      </c>
      <c r="U4661">
        <v>0</v>
      </c>
      <c r="V4661">
        <v>0</v>
      </c>
      <c r="W4661">
        <v>0</v>
      </c>
      <c r="X4661">
        <v>87.878925471537016</v>
      </c>
      <c r="Y4661">
        <v>0</v>
      </c>
      <c r="Z4661">
        <v>0</v>
      </c>
      <c r="AA4661">
        <v>0</v>
      </c>
      <c r="AB4661">
        <v>59.448275948367396</v>
      </c>
      <c r="AC4661">
        <v>0</v>
      </c>
      <c r="AD4661">
        <v>0</v>
      </c>
      <c r="AE4661">
        <v>147.32720141990441</v>
      </c>
    </row>
    <row r="4662" spans="1:31" x14ac:dyDescent="0.25">
      <c r="A4662">
        <v>2421623</v>
      </c>
      <c r="B4662">
        <v>1</v>
      </c>
      <c r="C4662" t="s">
        <v>81</v>
      </c>
      <c r="D4662" t="s">
        <v>118</v>
      </c>
      <c r="E4662" t="s">
        <v>174</v>
      </c>
      <c r="F4662" t="s">
        <v>13543</v>
      </c>
      <c r="G4662" t="s">
        <v>158</v>
      </c>
      <c r="H4662" t="s">
        <v>135</v>
      </c>
      <c r="I4662" t="s">
        <v>136</v>
      </c>
      <c r="J4662" t="s">
        <v>137</v>
      </c>
      <c r="K4662" t="s">
        <v>159</v>
      </c>
      <c r="L4662" t="s">
        <v>13544</v>
      </c>
      <c r="M4662" t="s">
        <v>13545</v>
      </c>
      <c r="N4662">
        <v>0.50027777699999998</v>
      </c>
      <c r="O4662">
        <v>1</v>
      </c>
      <c r="P4662">
        <v>825</v>
      </c>
      <c r="Q4662">
        <v>1</v>
      </c>
      <c r="R4662">
        <v>33</v>
      </c>
      <c r="S4662">
        <v>1</v>
      </c>
      <c r="T4662">
        <v>76</v>
      </c>
      <c r="U4662">
        <v>1</v>
      </c>
      <c r="V4662">
        <v>0</v>
      </c>
      <c r="W4662">
        <v>9.9572855877966673E-2</v>
      </c>
      <c r="X4662">
        <v>67.614583092752639</v>
      </c>
      <c r="Y4662">
        <v>0.29201852123266675</v>
      </c>
      <c r="Z4662">
        <v>8.2892975394300734</v>
      </c>
      <c r="AA4662">
        <v>9.9894417317468598</v>
      </c>
      <c r="AB4662">
        <v>26.928658894412823</v>
      </c>
      <c r="AC4662">
        <v>31.044833583950336</v>
      </c>
      <c r="AD4662">
        <v>0</v>
      </c>
      <c r="AE4662">
        <v>144.25840621940335</v>
      </c>
    </row>
    <row r="4663" spans="1:31" x14ac:dyDescent="0.25">
      <c r="A4663">
        <v>2421786</v>
      </c>
      <c r="B4663">
        <v>1</v>
      </c>
      <c r="C4663" t="s">
        <v>80</v>
      </c>
      <c r="D4663" t="s">
        <v>101</v>
      </c>
      <c r="E4663" t="s">
        <v>146</v>
      </c>
      <c r="F4663" t="s">
        <v>13546</v>
      </c>
      <c r="G4663" t="s">
        <v>199</v>
      </c>
      <c r="H4663" t="s">
        <v>149</v>
      </c>
      <c r="I4663" t="s">
        <v>136</v>
      </c>
      <c r="J4663" t="s">
        <v>137</v>
      </c>
      <c r="K4663" t="s">
        <v>138</v>
      </c>
      <c r="L4663" t="s">
        <v>13547</v>
      </c>
      <c r="M4663" t="s">
        <v>13548</v>
      </c>
      <c r="N4663">
        <v>2.2250000000000001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0.46314659398200009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0.46314659398200009</v>
      </c>
    </row>
    <row r="4664" spans="1:31" x14ac:dyDescent="0.25">
      <c r="A4664">
        <v>2421291</v>
      </c>
      <c r="B4664">
        <v>1</v>
      </c>
      <c r="C4664" t="s">
        <v>80</v>
      </c>
      <c r="D4664" t="s">
        <v>88</v>
      </c>
      <c r="E4664" t="s">
        <v>288</v>
      </c>
      <c r="F4664" t="s">
        <v>13549</v>
      </c>
      <c r="G4664" t="s">
        <v>164</v>
      </c>
      <c r="H4664" t="s">
        <v>149</v>
      </c>
      <c r="I4664" t="s">
        <v>136</v>
      </c>
      <c r="J4664" t="s">
        <v>137</v>
      </c>
      <c r="K4664" t="s">
        <v>138</v>
      </c>
      <c r="L4664" t="s">
        <v>13550</v>
      </c>
      <c r="M4664" t="s">
        <v>13551</v>
      </c>
      <c r="N4664">
        <v>2.6230555550000001</v>
      </c>
      <c r="O4664">
        <v>0</v>
      </c>
      <c r="P4664">
        <v>21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9.9036158574199504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9.9036158574199504</v>
      </c>
    </row>
    <row r="4665" spans="1:31" x14ac:dyDescent="0.25">
      <c r="A4665">
        <v>2422141</v>
      </c>
      <c r="B4665">
        <v>1</v>
      </c>
      <c r="C4665" t="s">
        <v>80</v>
      </c>
      <c r="D4665" t="s">
        <v>105</v>
      </c>
      <c r="E4665" t="s">
        <v>146</v>
      </c>
      <c r="F4665" t="s">
        <v>13552</v>
      </c>
      <c r="G4665" t="s">
        <v>199</v>
      </c>
      <c r="H4665" t="s">
        <v>149</v>
      </c>
      <c r="I4665" t="s">
        <v>136</v>
      </c>
      <c r="J4665" t="s">
        <v>137</v>
      </c>
      <c r="K4665" t="s">
        <v>138</v>
      </c>
      <c r="L4665" t="s">
        <v>13553</v>
      </c>
      <c r="M4665" t="s">
        <v>13554</v>
      </c>
      <c r="N4665">
        <v>5.403333333</v>
      </c>
      <c r="O4665">
        <v>0</v>
      </c>
      <c r="P4665">
        <v>12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12.165682062255753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12.165682062255753</v>
      </c>
    </row>
    <row r="4666" spans="1:31" x14ac:dyDescent="0.25">
      <c r="A4666">
        <v>2421809</v>
      </c>
      <c r="B4666">
        <v>1</v>
      </c>
      <c r="C4666" t="s">
        <v>81</v>
      </c>
      <c r="D4666" t="s">
        <v>113</v>
      </c>
      <c r="E4666" t="s">
        <v>146</v>
      </c>
      <c r="F4666" t="s">
        <v>13288</v>
      </c>
      <c r="G4666" t="s">
        <v>148</v>
      </c>
      <c r="H4666" t="s">
        <v>149</v>
      </c>
      <c r="I4666" t="s">
        <v>136</v>
      </c>
      <c r="J4666" t="s">
        <v>137</v>
      </c>
      <c r="K4666" t="s">
        <v>138</v>
      </c>
      <c r="L4666" t="s">
        <v>13555</v>
      </c>
      <c r="M4666" t="s">
        <v>13556</v>
      </c>
      <c r="N4666">
        <v>2.125277777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5.1725582220766675E-2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5.1725582220766675E-2</v>
      </c>
    </row>
    <row r="4667" spans="1:31" x14ac:dyDescent="0.25">
      <c r="A4667">
        <v>2421792</v>
      </c>
      <c r="B4667">
        <v>1</v>
      </c>
      <c r="C4667" t="s">
        <v>80</v>
      </c>
      <c r="D4667" t="s">
        <v>104</v>
      </c>
      <c r="E4667" t="s">
        <v>241</v>
      </c>
      <c r="F4667" t="s">
        <v>12519</v>
      </c>
      <c r="G4667" t="s">
        <v>143</v>
      </c>
      <c r="H4667" t="s">
        <v>135</v>
      </c>
      <c r="I4667" t="s">
        <v>136</v>
      </c>
      <c r="J4667" t="s">
        <v>137</v>
      </c>
      <c r="K4667" t="s">
        <v>138</v>
      </c>
      <c r="L4667" t="s">
        <v>13557</v>
      </c>
      <c r="M4667" t="s">
        <v>13558</v>
      </c>
      <c r="N4667">
        <v>1.0608627770000001</v>
      </c>
      <c r="O4667">
        <v>1</v>
      </c>
      <c r="P4667">
        <v>466</v>
      </c>
      <c r="Q4667">
        <v>22</v>
      </c>
      <c r="R4667">
        <v>27</v>
      </c>
      <c r="S4667">
        <v>28</v>
      </c>
      <c r="T4667">
        <v>73</v>
      </c>
      <c r="U4667">
        <v>5</v>
      </c>
      <c r="V4667">
        <v>0</v>
      </c>
      <c r="W4667">
        <v>2.0479965049852669</v>
      </c>
      <c r="X4667">
        <v>111.96953234924014</v>
      </c>
      <c r="Y4667">
        <v>19.183497350956294</v>
      </c>
      <c r="Z4667">
        <v>8.9835236613655116</v>
      </c>
      <c r="AA4667">
        <v>482.29769840570737</v>
      </c>
      <c r="AB4667">
        <v>66.18244656504146</v>
      </c>
      <c r="AC4667">
        <v>310.63260079627497</v>
      </c>
      <c r="AD4667">
        <v>0</v>
      </c>
      <c r="AE4667">
        <v>1001.2972956335709</v>
      </c>
    </row>
    <row r="4668" spans="1:31" x14ac:dyDescent="0.25">
      <c r="A4668">
        <v>2421640</v>
      </c>
      <c r="B4668">
        <v>1</v>
      </c>
      <c r="C4668" t="s">
        <v>80</v>
      </c>
      <c r="D4668" t="s">
        <v>83</v>
      </c>
      <c r="E4668" t="s">
        <v>146</v>
      </c>
      <c r="F4668" t="s">
        <v>13559</v>
      </c>
      <c r="G4668" t="s">
        <v>148</v>
      </c>
      <c r="H4668" t="s">
        <v>149</v>
      </c>
      <c r="I4668" t="s">
        <v>136</v>
      </c>
      <c r="J4668" t="s">
        <v>137</v>
      </c>
      <c r="K4668" t="s">
        <v>138</v>
      </c>
      <c r="L4668" t="s">
        <v>13560</v>
      </c>
      <c r="M4668" t="s">
        <v>13561</v>
      </c>
      <c r="N4668">
        <v>6.1905555550000004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2.1357528895727169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2.1357528895727169</v>
      </c>
    </row>
    <row r="4669" spans="1:31" x14ac:dyDescent="0.25">
      <c r="A4669">
        <v>2421437</v>
      </c>
      <c r="B4669">
        <v>1</v>
      </c>
      <c r="C4669" t="s">
        <v>81</v>
      </c>
      <c r="D4669" t="s">
        <v>124</v>
      </c>
      <c r="E4669" t="s">
        <v>152</v>
      </c>
      <c r="F4669" t="s">
        <v>13562</v>
      </c>
      <c r="G4669" t="s">
        <v>158</v>
      </c>
      <c r="H4669" t="s">
        <v>149</v>
      </c>
      <c r="I4669" t="s">
        <v>136</v>
      </c>
      <c r="J4669" t="s">
        <v>137</v>
      </c>
      <c r="K4669" t="s">
        <v>159</v>
      </c>
      <c r="L4669" t="s">
        <v>13563</v>
      </c>
      <c r="M4669" t="s">
        <v>13564</v>
      </c>
      <c r="N4669">
        <v>1.9627777769999999</v>
      </c>
      <c r="O4669">
        <v>0</v>
      </c>
      <c r="P4669">
        <v>181</v>
      </c>
      <c r="Q4669">
        <v>0</v>
      </c>
      <c r="R4669">
        <v>0</v>
      </c>
      <c r="S4669">
        <v>0</v>
      </c>
      <c r="T4669">
        <v>20</v>
      </c>
      <c r="U4669">
        <v>0</v>
      </c>
      <c r="V4669">
        <v>0</v>
      </c>
      <c r="W4669">
        <v>0</v>
      </c>
      <c r="X4669">
        <v>65.374057121123087</v>
      </c>
      <c r="Y4669">
        <v>0</v>
      </c>
      <c r="Z4669">
        <v>0</v>
      </c>
      <c r="AA4669">
        <v>0</v>
      </c>
      <c r="AB4669">
        <v>24.218146254494314</v>
      </c>
      <c r="AC4669">
        <v>0</v>
      </c>
      <c r="AD4669">
        <v>0</v>
      </c>
      <c r="AE4669">
        <v>89.592203375617402</v>
      </c>
    </row>
    <row r="4670" spans="1:31" x14ac:dyDescent="0.25">
      <c r="A4670">
        <v>2421377</v>
      </c>
      <c r="B4670">
        <v>1</v>
      </c>
      <c r="C4670" t="s">
        <v>80</v>
      </c>
      <c r="D4670" t="s">
        <v>108</v>
      </c>
      <c r="E4670" t="s">
        <v>162</v>
      </c>
      <c r="F4670" t="s">
        <v>10784</v>
      </c>
      <c r="G4670" t="s">
        <v>158</v>
      </c>
      <c r="H4670" t="s">
        <v>149</v>
      </c>
      <c r="I4670" t="s">
        <v>136</v>
      </c>
      <c r="J4670" t="s">
        <v>137</v>
      </c>
      <c r="K4670" t="s">
        <v>159</v>
      </c>
      <c r="L4670" t="s">
        <v>13565</v>
      </c>
      <c r="M4670" t="s">
        <v>13566</v>
      </c>
      <c r="N4670">
        <v>7.6794444439999996</v>
      </c>
      <c r="O4670">
        <v>0</v>
      </c>
      <c r="P4670">
        <v>6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8.6766681639262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8.6766681639262</v>
      </c>
    </row>
    <row r="4671" spans="1:31" x14ac:dyDescent="0.25">
      <c r="A4671">
        <v>2422018</v>
      </c>
      <c r="B4671">
        <v>1</v>
      </c>
      <c r="C4671" t="s">
        <v>80</v>
      </c>
      <c r="D4671" t="s">
        <v>97</v>
      </c>
      <c r="E4671" t="s">
        <v>146</v>
      </c>
      <c r="F4671" t="s">
        <v>13567</v>
      </c>
      <c r="G4671" t="s">
        <v>148</v>
      </c>
      <c r="H4671" t="s">
        <v>149</v>
      </c>
      <c r="I4671" t="s">
        <v>136</v>
      </c>
      <c r="J4671" t="s">
        <v>137</v>
      </c>
      <c r="K4671" t="s">
        <v>138</v>
      </c>
      <c r="L4671" t="s">
        <v>13568</v>
      </c>
      <c r="M4671" t="s">
        <v>13569</v>
      </c>
      <c r="N4671">
        <v>1.6016666660000001</v>
      </c>
      <c r="O4671">
        <v>0</v>
      </c>
      <c r="P4671">
        <v>3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1.5320744810186668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1.5320744810186668</v>
      </c>
    </row>
    <row r="4672" spans="1:31" x14ac:dyDescent="0.25">
      <c r="A4672">
        <v>2421686</v>
      </c>
      <c r="B4672">
        <v>1</v>
      </c>
      <c r="C4672" t="s">
        <v>81</v>
      </c>
      <c r="D4672" t="s">
        <v>118</v>
      </c>
      <c r="E4672" t="s">
        <v>146</v>
      </c>
      <c r="F4672" t="s">
        <v>13570</v>
      </c>
      <c r="G4672" t="s">
        <v>148</v>
      </c>
      <c r="H4672" t="s">
        <v>149</v>
      </c>
      <c r="I4672" t="s">
        <v>136</v>
      </c>
      <c r="J4672" t="s">
        <v>137</v>
      </c>
      <c r="K4672" t="s">
        <v>138</v>
      </c>
      <c r="L4672" t="s">
        <v>13571</v>
      </c>
      <c r="M4672" t="s">
        <v>13572</v>
      </c>
      <c r="N4672">
        <v>3.6686111110000001</v>
      </c>
      <c r="O4672">
        <v>0</v>
      </c>
      <c r="P4672">
        <v>2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1.0417893212720002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1.0417893212720002</v>
      </c>
    </row>
    <row r="4673" spans="1:31" x14ac:dyDescent="0.25">
      <c r="A4673">
        <v>2421583</v>
      </c>
      <c r="B4673">
        <v>1</v>
      </c>
      <c r="C4673" t="s">
        <v>80</v>
      </c>
      <c r="D4673" t="s">
        <v>101</v>
      </c>
      <c r="E4673" t="s">
        <v>162</v>
      </c>
      <c r="F4673" t="s">
        <v>13573</v>
      </c>
      <c r="G4673" t="s">
        <v>164</v>
      </c>
      <c r="H4673" t="s">
        <v>149</v>
      </c>
      <c r="I4673" t="s">
        <v>136</v>
      </c>
      <c r="J4673" t="s">
        <v>137</v>
      </c>
      <c r="K4673" t="s">
        <v>138</v>
      </c>
      <c r="L4673" t="s">
        <v>13574</v>
      </c>
      <c r="M4673" t="s">
        <v>13575</v>
      </c>
      <c r="N4673">
        <v>1.92</v>
      </c>
      <c r="O4673">
        <v>0</v>
      </c>
      <c r="P4673">
        <v>51</v>
      </c>
      <c r="Q4673">
        <v>0</v>
      </c>
      <c r="R4673">
        <v>1</v>
      </c>
      <c r="S4673">
        <v>0</v>
      </c>
      <c r="T4673">
        <v>4</v>
      </c>
      <c r="U4673">
        <v>0</v>
      </c>
      <c r="V4673">
        <v>0</v>
      </c>
      <c r="W4673">
        <v>0</v>
      </c>
      <c r="X4673">
        <v>28.694828037585307</v>
      </c>
      <c r="Y4673">
        <v>0</v>
      </c>
      <c r="Z4673">
        <v>0.65058078526355556</v>
      </c>
      <c r="AA4673">
        <v>0</v>
      </c>
      <c r="AB4673">
        <v>1.7328507788413332</v>
      </c>
      <c r="AC4673">
        <v>0</v>
      </c>
      <c r="AD4673">
        <v>0</v>
      </c>
      <c r="AE4673">
        <v>31.078259601690196</v>
      </c>
    </row>
    <row r="4674" spans="1:31" x14ac:dyDescent="0.25">
      <c r="A4674">
        <v>2421832</v>
      </c>
      <c r="B4674">
        <v>1</v>
      </c>
      <c r="C4674" t="s">
        <v>80</v>
      </c>
      <c r="D4674" t="s">
        <v>97</v>
      </c>
      <c r="E4674" t="s">
        <v>174</v>
      </c>
      <c r="F4674" t="s">
        <v>13576</v>
      </c>
      <c r="G4674" t="s">
        <v>158</v>
      </c>
      <c r="H4674" t="s">
        <v>135</v>
      </c>
      <c r="I4674" t="s">
        <v>136</v>
      </c>
      <c r="J4674" t="s">
        <v>137</v>
      </c>
      <c r="K4674" t="s">
        <v>159</v>
      </c>
      <c r="L4674" t="s">
        <v>13577</v>
      </c>
      <c r="M4674" t="s">
        <v>13578</v>
      </c>
      <c r="N4674">
        <v>2.1061111110000001</v>
      </c>
      <c r="O4674">
        <v>2</v>
      </c>
      <c r="P4674">
        <v>4116</v>
      </c>
      <c r="Q4674">
        <v>2</v>
      </c>
      <c r="R4674">
        <v>283</v>
      </c>
      <c r="S4674">
        <v>7</v>
      </c>
      <c r="T4674">
        <v>552</v>
      </c>
      <c r="U4674">
        <v>0</v>
      </c>
      <c r="V4674">
        <v>1</v>
      </c>
      <c r="W4674">
        <v>2.2263700159890831</v>
      </c>
      <c r="X4674">
        <v>2159.097722779009</v>
      </c>
      <c r="Y4674">
        <v>2.5077450623095752</v>
      </c>
      <c r="Z4674">
        <v>168.42570566236677</v>
      </c>
      <c r="AA4674">
        <v>56.875214522695742</v>
      </c>
      <c r="AB4674">
        <v>1585.4632832175516</v>
      </c>
      <c r="AC4674">
        <v>0</v>
      </c>
      <c r="AD4674">
        <v>7.8879095893105671</v>
      </c>
      <c r="AE4674">
        <v>3982.4839508492328</v>
      </c>
    </row>
    <row r="4675" spans="1:31" x14ac:dyDescent="0.25">
      <c r="A4675">
        <v>2421185</v>
      </c>
      <c r="B4675">
        <v>1</v>
      </c>
      <c r="C4675" t="s">
        <v>80</v>
      </c>
      <c r="D4675" t="s">
        <v>101</v>
      </c>
      <c r="E4675" t="s">
        <v>141</v>
      </c>
      <c r="F4675" t="s">
        <v>3756</v>
      </c>
      <c r="G4675" t="s">
        <v>143</v>
      </c>
      <c r="H4675" t="s">
        <v>135</v>
      </c>
      <c r="I4675" t="s">
        <v>136</v>
      </c>
      <c r="J4675" t="s">
        <v>137</v>
      </c>
      <c r="K4675" t="s">
        <v>138</v>
      </c>
      <c r="L4675" t="s">
        <v>13579</v>
      </c>
      <c r="M4675" t="s">
        <v>13580</v>
      </c>
      <c r="N4675">
        <v>0.38750000000000001</v>
      </c>
      <c r="O4675">
        <v>21</v>
      </c>
      <c r="P4675">
        <v>1</v>
      </c>
      <c r="Q4675">
        <v>37</v>
      </c>
      <c r="R4675">
        <v>2</v>
      </c>
      <c r="S4675">
        <v>26</v>
      </c>
      <c r="T4675">
        <v>0</v>
      </c>
      <c r="U4675">
        <v>2</v>
      </c>
      <c r="V4675">
        <v>0</v>
      </c>
      <c r="W4675">
        <v>7.119588554659499</v>
      </c>
      <c r="X4675">
        <v>2.998596226275E-2</v>
      </c>
      <c r="Y4675">
        <v>86.922271443968</v>
      </c>
      <c r="Z4675">
        <v>4.2402071250000005E-5</v>
      </c>
      <c r="AA4675">
        <v>32.020726342409262</v>
      </c>
      <c r="AB4675">
        <v>0</v>
      </c>
      <c r="AC4675">
        <v>35.739587596725002</v>
      </c>
      <c r="AD4675">
        <v>0</v>
      </c>
      <c r="AE4675">
        <v>161.83220230209577</v>
      </c>
    </row>
    <row r="4676" spans="1:31" x14ac:dyDescent="0.25">
      <c r="A4676">
        <v>2421872</v>
      </c>
      <c r="B4676">
        <v>1</v>
      </c>
      <c r="C4676" t="s">
        <v>80</v>
      </c>
      <c r="D4676" t="s">
        <v>109</v>
      </c>
      <c r="E4676" t="s">
        <v>162</v>
      </c>
      <c r="F4676" t="s">
        <v>13581</v>
      </c>
      <c r="G4676" t="s">
        <v>164</v>
      </c>
      <c r="H4676" t="s">
        <v>149</v>
      </c>
      <c r="I4676" t="s">
        <v>136</v>
      </c>
      <c r="J4676" t="s">
        <v>137</v>
      </c>
      <c r="K4676" t="s">
        <v>138</v>
      </c>
      <c r="L4676" t="s">
        <v>13582</v>
      </c>
      <c r="M4676" t="s">
        <v>13583</v>
      </c>
      <c r="N4676">
        <v>1.332222222</v>
      </c>
      <c r="O4676">
        <v>0</v>
      </c>
      <c r="P4676">
        <v>3</v>
      </c>
      <c r="Q4676">
        <v>0</v>
      </c>
      <c r="R4676">
        <v>5</v>
      </c>
      <c r="S4676">
        <v>0</v>
      </c>
      <c r="T4676">
        <v>3</v>
      </c>
      <c r="U4676">
        <v>0</v>
      </c>
      <c r="V4676">
        <v>0</v>
      </c>
      <c r="W4676">
        <v>0</v>
      </c>
      <c r="X4676">
        <v>0.35070329944216666</v>
      </c>
      <c r="Y4676">
        <v>0</v>
      </c>
      <c r="Z4676">
        <v>2.6648243757520889</v>
      </c>
      <c r="AA4676">
        <v>0</v>
      </c>
      <c r="AB4676">
        <v>1.4765698331258001</v>
      </c>
      <c r="AC4676">
        <v>0</v>
      </c>
      <c r="AD4676">
        <v>0</v>
      </c>
      <c r="AE4676">
        <v>4.4920975083200556</v>
      </c>
    </row>
    <row r="4677" spans="1:31" x14ac:dyDescent="0.25">
      <c r="A4677">
        <v>2421540</v>
      </c>
      <c r="B4677">
        <v>1</v>
      </c>
      <c r="C4677" t="s">
        <v>80</v>
      </c>
      <c r="D4677" t="s">
        <v>84</v>
      </c>
      <c r="E4677" t="s">
        <v>146</v>
      </c>
      <c r="F4677" t="s">
        <v>13584</v>
      </c>
      <c r="G4677" t="s">
        <v>282</v>
      </c>
      <c r="H4677" t="s">
        <v>149</v>
      </c>
      <c r="I4677" t="s">
        <v>136</v>
      </c>
      <c r="J4677" t="s">
        <v>137</v>
      </c>
      <c r="K4677" t="s">
        <v>138</v>
      </c>
      <c r="L4677" t="s">
        <v>13585</v>
      </c>
      <c r="M4677" t="s">
        <v>13586</v>
      </c>
      <c r="N4677">
        <v>5.5436111109999997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1.6791254678428169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1.6791254678428169</v>
      </c>
    </row>
    <row r="4678" spans="1:31" x14ac:dyDescent="0.25">
      <c r="A4678">
        <v>2421231</v>
      </c>
      <c r="B4678">
        <v>1</v>
      </c>
      <c r="C4678" t="s">
        <v>80</v>
      </c>
      <c r="D4678" t="s">
        <v>97</v>
      </c>
      <c r="E4678" t="s">
        <v>162</v>
      </c>
      <c r="F4678" t="s">
        <v>13587</v>
      </c>
      <c r="G4678" t="s">
        <v>164</v>
      </c>
      <c r="H4678" t="s">
        <v>149</v>
      </c>
      <c r="I4678" t="s">
        <v>136</v>
      </c>
      <c r="J4678" t="s">
        <v>137</v>
      </c>
      <c r="K4678" t="s">
        <v>138</v>
      </c>
      <c r="L4678" t="s">
        <v>13588</v>
      </c>
      <c r="M4678" t="s">
        <v>13589</v>
      </c>
      <c r="N4678">
        <v>3.778888888</v>
      </c>
      <c r="O4678">
        <v>0</v>
      </c>
      <c r="P4678">
        <v>5</v>
      </c>
      <c r="Q4678">
        <v>0</v>
      </c>
      <c r="R4678">
        <v>3</v>
      </c>
      <c r="S4678">
        <v>0</v>
      </c>
      <c r="T4678">
        <v>4</v>
      </c>
      <c r="U4678">
        <v>0</v>
      </c>
      <c r="V4678">
        <v>0</v>
      </c>
      <c r="W4678">
        <v>0</v>
      </c>
      <c r="X4678">
        <v>11.7664538242181</v>
      </c>
      <c r="Y4678">
        <v>0</v>
      </c>
      <c r="Z4678">
        <v>0.11694778156285002</v>
      </c>
      <c r="AA4678">
        <v>0</v>
      </c>
      <c r="AB4678">
        <v>17.81952083144088</v>
      </c>
      <c r="AC4678">
        <v>0</v>
      </c>
      <c r="AD4678">
        <v>0</v>
      </c>
      <c r="AE4678">
        <v>29.702922437221829</v>
      </c>
    </row>
    <row r="4679" spans="1:31" x14ac:dyDescent="0.25">
      <c r="A4679">
        <v>2421915</v>
      </c>
      <c r="B4679">
        <v>1</v>
      </c>
      <c r="C4679" t="s">
        <v>81</v>
      </c>
      <c r="D4679" t="s">
        <v>116</v>
      </c>
      <c r="E4679" t="s">
        <v>146</v>
      </c>
      <c r="F4679" t="s">
        <v>13590</v>
      </c>
      <c r="G4679" t="s">
        <v>148</v>
      </c>
      <c r="H4679" t="s">
        <v>149</v>
      </c>
      <c r="I4679" t="s">
        <v>136</v>
      </c>
      <c r="J4679" t="s">
        <v>137</v>
      </c>
      <c r="K4679" t="s">
        <v>138</v>
      </c>
      <c r="L4679" t="s">
        <v>13591</v>
      </c>
      <c r="M4679" t="s">
        <v>13592</v>
      </c>
      <c r="N4679">
        <v>1.2180555550000001</v>
      </c>
      <c r="O4679">
        <v>0</v>
      </c>
      <c r="P4679">
        <v>0</v>
      </c>
      <c r="Q4679">
        <v>0</v>
      </c>
      <c r="R4679">
        <v>2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5.4315773589291669E-2</v>
      </c>
      <c r="AA4679">
        <v>0</v>
      </c>
      <c r="AB4679">
        <v>0</v>
      </c>
      <c r="AC4679">
        <v>0</v>
      </c>
      <c r="AD4679">
        <v>0</v>
      </c>
      <c r="AE4679">
        <v>5.4315773589291669E-2</v>
      </c>
    </row>
    <row r="4680" spans="1:31" x14ac:dyDescent="0.25">
      <c r="A4680">
        <v>2422081</v>
      </c>
      <c r="B4680">
        <v>1</v>
      </c>
      <c r="C4680" t="s">
        <v>80</v>
      </c>
      <c r="D4680" t="s">
        <v>96</v>
      </c>
      <c r="E4680" t="s">
        <v>146</v>
      </c>
      <c r="F4680" t="s">
        <v>13593</v>
      </c>
      <c r="G4680" t="s">
        <v>199</v>
      </c>
      <c r="H4680" t="s">
        <v>149</v>
      </c>
      <c r="I4680" t="s">
        <v>136</v>
      </c>
      <c r="J4680" t="s">
        <v>137</v>
      </c>
      <c r="K4680" t="s">
        <v>138</v>
      </c>
      <c r="L4680" t="s">
        <v>13594</v>
      </c>
      <c r="M4680" t="s">
        <v>13595</v>
      </c>
      <c r="N4680">
        <v>3.0102777770000002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3.6016509661407499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3.6016509661407499</v>
      </c>
    </row>
    <row r="4681" spans="1:31" x14ac:dyDescent="0.25">
      <c r="A4681">
        <v>2421417</v>
      </c>
      <c r="B4681">
        <v>1</v>
      </c>
      <c r="C4681" t="s">
        <v>80</v>
      </c>
      <c r="D4681" t="s">
        <v>83</v>
      </c>
      <c r="E4681" t="s">
        <v>162</v>
      </c>
      <c r="F4681" t="s">
        <v>13596</v>
      </c>
      <c r="G4681" t="s">
        <v>154</v>
      </c>
      <c r="H4681" t="s">
        <v>149</v>
      </c>
      <c r="I4681" t="s">
        <v>136</v>
      </c>
      <c r="J4681" t="s">
        <v>137</v>
      </c>
      <c r="K4681" t="s">
        <v>138</v>
      </c>
      <c r="L4681" t="s">
        <v>13597</v>
      </c>
      <c r="M4681" t="s">
        <v>13598</v>
      </c>
      <c r="N4681">
        <v>0.52138888800000005</v>
      </c>
      <c r="O4681">
        <v>0</v>
      </c>
      <c r="P4681">
        <v>91</v>
      </c>
      <c r="Q4681">
        <v>0</v>
      </c>
      <c r="R4681">
        <v>0</v>
      </c>
      <c r="S4681">
        <v>0</v>
      </c>
      <c r="T4681">
        <v>14</v>
      </c>
      <c r="U4681">
        <v>0</v>
      </c>
      <c r="V4681">
        <v>0</v>
      </c>
      <c r="W4681">
        <v>0</v>
      </c>
      <c r="X4681">
        <v>11.652317695676537</v>
      </c>
      <c r="Y4681">
        <v>0</v>
      </c>
      <c r="Z4681">
        <v>0</v>
      </c>
      <c r="AA4681">
        <v>0</v>
      </c>
      <c r="AB4681">
        <v>4.7971803127237225</v>
      </c>
      <c r="AC4681">
        <v>0</v>
      </c>
      <c r="AD4681">
        <v>0</v>
      </c>
      <c r="AE4681">
        <v>16.449498008400258</v>
      </c>
    </row>
    <row r="4682" spans="1:31" x14ac:dyDescent="0.25">
      <c r="A4682">
        <v>2422230</v>
      </c>
      <c r="B4682">
        <v>1</v>
      </c>
      <c r="C4682" t="s">
        <v>81</v>
      </c>
      <c r="D4682" t="s">
        <v>128</v>
      </c>
      <c r="E4682" t="s">
        <v>132</v>
      </c>
      <c r="F4682" t="s">
        <v>13599</v>
      </c>
      <c r="G4682" t="s">
        <v>215</v>
      </c>
      <c r="H4682" t="s">
        <v>135</v>
      </c>
      <c r="I4682" t="s">
        <v>136</v>
      </c>
      <c r="J4682" t="s">
        <v>137</v>
      </c>
      <c r="K4682" t="s">
        <v>138</v>
      </c>
      <c r="L4682" t="s">
        <v>13600</v>
      </c>
      <c r="M4682" t="s">
        <v>13601</v>
      </c>
      <c r="N4682">
        <v>4.4855555550000004</v>
      </c>
      <c r="O4682">
        <v>0</v>
      </c>
      <c r="P4682">
        <v>0</v>
      </c>
      <c r="Q4682">
        <v>7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0.35286719615857498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0.35286719615857498</v>
      </c>
    </row>
    <row r="4683" spans="1:31" x14ac:dyDescent="0.25">
      <c r="A4683">
        <v>2422207</v>
      </c>
      <c r="B4683">
        <v>1</v>
      </c>
      <c r="C4683" t="s">
        <v>80</v>
      </c>
      <c r="D4683" t="s">
        <v>107</v>
      </c>
      <c r="E4683" t="s">
        <v>162</v>
      </c>
      <c r="F4683" t="s">
        <v>13602</v>
      </c>
      <c r="G4683" t="s">
        <v>154</v>
      </c>
      <c r="H4683" t="s">
        <v>149</v>
      </c>
      <c r="I4683" t="s">
        <v>136</v>
      </c>
      <c r="J4683" t="s">
        <v>137</v>
      </c>
      <c r="K4683" t="s">
        <v>138</v>
      </c>
      <c r="L4683" t="s">
        <v>13603</v>
      </c>
      <c r="M4683" t="s">
        <v>13604</v>
      </c>
      <c r="N4683">
        <v>0.73888888799999997</v>
      </c>
      <c r="O4683">
        <v>0</v>
      </c>
      <c r="P4683">
        <v>7</v>
      </c>
      <c r="Q4683">
        <v>0</v>
      </c>
      <c r="R4683">
        <v>3</v>
      </c>
      <c r="S4683">
        <v>0</v>
      </c>
      <c r="T4683">
        <v>8</v>
      </c>
      <c r="U4683">
        <v>0</v>
      </c>
      <c r="V4683">
        <v>0</v>
      </c>
      <c r="W4683">
        <v>0</v>
      </c>
      <c r="X4683">
        <v>1.0490925786003</v>
      </c>
      <c r="Y4683">
        <v>0</v>
      </c>
      <c r="Z4683">
        <v>2.0752064610749998E-3</v>
      </c>
      <c r="AA4683">
        <v>0</v>
      </c>
      <c r="AB4683">
        <v>4.4434319210973996</v>
      </c>
      <c r="AC4683">
        <v>0</v>
      </c>
      <c r="AD4683">
        <v>0</v>
      </c>
      <c r="AE4683">
        <v>5.494599706158775</v>
      </c>
    </row>
    <row r="4684" spans="1:31" x14ac:dyDescent="0.25">
      <c r="A4684">
        <v>2421225</v>
      </c>
      <c r="B4684">
        <v>1</v>
      </c>
      <c r="C4684" t="s">
        <v>81</v>
      </c>
      <c r="D4684" t="s">
        <v>118</v>
      </c>
      <c r="E4684" t="s">
        <v>132</v>
      </c>
      <c r="F4684" t="s">
        <v>13605</v>
      </c>
      <c r="G4684" t="s">
        <v>134</v>
      </c>
      <c r="H4684" t="s">
        <v>135</v>
      </c>
      <c r="I4684" t="s">
        <v>136</v>
      </c>
      <c r="J4684" t="s">
        <v>137</v>
      </c>
      <c r="K4684" t="s">
        <v>138</v>
      </c>
      <c r="L4684" t="s">
        <v>13606</v>
      </c>
      <c r="M4684" t="s">
        <v>13607</v>
      </c>
      <c r="N4684">
        <v>1.876944444</v>
      </c>
      <c r="O4684">
        <v>0</v>
      </c>
      <c r="P4684">
        <v>10429</v>
      </c>
      <c r="Q4684">
        <v>0</v>
      </c>
      <c r="R4684">
        <v>2</v>
      </c>
      <c r="S4684">
        <v>10</v>
      </c>
      <c r="T4684">
        <v>401</v>
      </c>
      <c r="U4684">
        <v>0</v>
      </c>
      <c r="V4684">
        <v>0</v>
      </c>
      <c r="W4684">
        <v>0</v>
      </c>
      <c r="X4684">
        <v>4214.4480532549569</v>
      </c>
      <c r="Y4684">
        <v>0</v>
      </c>
      <c r="Z4684">
        <v>0</v>
      </c>
      <c r="AA4684">
        <v>927.61079856218259</v>
      </c>
      <c r="AB4684">
        <v>597.69602200074553</v>
      </c>
      <c r="AC4684">
        <v>0</v>
      </c>
      <c r="AD4684">
        <v>0</v>
      </c>
      <c r="AE4684">
        <v>5739.7548738178857</v>
      </c>
    </row>
    <row r="4685" spans="1:31" x14ac:dyDescent="0.25">
      <c r="A4685">
        <v>2421397</v>
      </c>
      <c r="B4685">
        <v>1</v>
      </c>
      <c r="C4685" t="s">
        <v>80</v>
      </c>
      <c r="D4685" t="s">
        <v>100</v>
      </c>
      <c r="E4685" t="s">
        <v>162</v>
      </c>
      <c r="F4685" t="s">
        <v>13608</v>
      </c>
      <c r="G4685" t="s">
        <v>176</v>
      </c>
      <c r="H4685" t="s">
        <v>149</v>
      </c>
      <c r="I4685" t="s">
        <v>136</v>
      </c>
      <c r="J4685" t="s">
        <v>137</v>
      </c>
      <c r="K4685" t="s">
        <v>159</v>
      </c>
      <c r="L4685" t="s">
        <v>13609</v>
      </c>
      <c r="M4685" t="s">
        <v>13610</v>
      </c>
      <c r="N4685">
        <v>7.653333333</v>
      </c>
      <c r="O4685">
        <v>0</v>
      </c>
      <c r="P4685">
        <v>28</v>
      </c>
      <c r="Q4685">
        <v>0</v>
      </c>
      <c r="R4685">
        <v>2</v>
      </c>
      <c r="S4685">
        <v>0</v>
      </c>
      <c r="T4685">
        <v>4</v>
      </c>
      <c r="U4685">
        <v>0</v>
      </c>
      <c r="V4685">
        <v>0</v>
      </c>
      <c r="W4685">
        <v>0</v>
      </c>
      <c r="X4685">
        <v>41.36994461172447</v>
      </c>
      <c r="Y4685">
        <v>0</v>
      </c>
      <c r="Z4685">
        <v>0</v>
      </c>
      <c r="AA4685">
        <v>0</v>
      </c>
      <c r="AB4685">
        <v>31.858437488797385</v>
      </c>
      <c r="AC4685">
        <v>0</v>
      </c>
      <c r="AD4685">
        <v>0</v>
      </c>
      <c r="AE4685">
        <v>73.228382100521856</v>
      </c>
    </row>
    <row r="4686" spans="1:31" x14ac:dyDescent="0.25">
      <c r="A4686">
        <v>2421497</v>
      </c>
      <c r="B4686">
        <v>1</v>
      </c>
      <c r="C4686" t="s">
        <v>81</v>
      </c>
      <c r="D4686" t="s">
        <v>128</v>
      </c>
      <c r="E4686" t="s">
        <v>174</v>
      </c>
      <c r="F4686" t="s">
        <v>13611</v>
      </c>
      <c r="G4686" t="s">
        <v>143</v>
      </c>
      <c r="H4686" t="s">
        <v>135</v>
      </c>
      <c r="I4686" t="s">
        <v>136</v>
      </c>
      <c r="J4686" t="s">
        <v>137</v>
      </c>
      <c r="K4686" t="s">
        <v>138</v>
      </c>
      <c r="L4686" t="s">
        <v>13612</v>
      </c>
      <c r="M4686" t="s">
        <v>13613</v>
      </c>
      <c r="N4686">
        <v>1.875277777</v>
      </c>
      <c r="O4686">
        <v>0</v>
      </c>
      <c r="P4686">
        <v>99</v>
      </c>
      <c r="Q4686">
        <v>0</v>
      </c>
      <c r="R4686">
        <v>0</v>
      </c>
      <c r="S4686">
        <v>200</v>
      </c>
      <c r="T4686">
        <v>7</v>
      </c>
      <c r="U4686">
        <v>68</v>
      </c>
      <c r="V4686">
        <v>4</v>
      </c>
      <c r="W4686">
        <v>0</v>
      </c>
      <c r="X4686">
        <v>61.284169619690736</v>
      </c>
      <c r="Y4686">
        <v>0</v>
      </c>
      <c r="Z4686">
        <v>0</v>
      </c>
      <c r="AA4686">
        <v>2984.4118864263964</v>
      </c>
      <c r="AB4686">
        <v>88.049196542125514</v>
      </c>
      <c r="AC4686">
        <v>23718.837010039955</v>
      </c>
      <c r="AD4686">
        <v>816.14852662559667</v>
      </c>
      <c r="AE4686">
        <v>27668.730789253761</v>
      </c>
    </row>
    <row r="4687" spans="1:31" x14ac:dyDescent="0.25">
      <c r="A4687">
        <v>2421995</v>
      </c>
      <c r="B4687">
        <v>1</v>
      </c>
      <c r="C4687" t="s">
        <v>80</v>
      </c>
      <c r="D4687" t="s">
        <v>100</v>
      </c>
      <c r="E4687" t="s">
        <v>132</v>
      </c>
      <c r="F4687" t="s">
        <v>13614</v>
      </c>
      <c r="G4687" t="s">
        <v>215</v>
      </c>
      <c r="H4687" t="s">
        <v>135</v>
      </c>
      <c r="I4687" t="s">
        <v>136</v>
      </c>
      <c r="J4687" t="s">
        <v>137</v>
      </c>
      <c r="K4687" t="s">
        <v>138</v>
      </c>
      <c r="L4687" t="s">
        <v>13615</v>
      </c>
      <c r="M4687" t="s">
        <v>13616</v>
      </c>
      <c r="N4687">
        <v>3.1686111110000001</v>
      </c>
      <c r="O4687">
        <v>0</v>
      </c>
      <c r="P4687">
        <v>64</v>
      </c>
      <c r="Q4687">
        <v>0</v>
      </c>
      <c r="R4687">
        <v>12</v>
      </c>
      <c r="S4687">
        <v>0</v>
      </c>
      <c r="T4687">
        <v>25</v>
      </c>
      <c r="U4687">
        <v>0</v>
      </c>
      <c r="V4687">
        <v>1</v>
      </c>
      <c r="W4687">
        <v>0</v>
      </c>
      <c r="X4687">
        <v>43.323987378110502</v>
      </c>
      <c r="Y4687">
        <v>0</v>
      </c>
      <c r="Z4687">
        <v>10.27981925672753</v>
      </c>
      <c r="AA4687">
        <v>0</v>
      </c>
      <c r="AB4687">
        <v>114.64199676723165</v>
      </c>
      <c r="AC4687">
        <v>0</v>
      </c>
      <c r="AD4687">
        <v>14.3697167691028</v>
      </c>
      <c r="AE4687">
        <v>182.61552017117248</v>
      </c>
    </row>
    <row r="4688" spans="1:31" x14ac:dyDescent="0.25">
      <c r="A4688">
        <v>2422244</v>
      </c>
      <c r="B4688">
        <v>1</v>
      </c>
      <c r="C4688" t="s">
        <v>81</v>
      </c>
      <c r="D4688" t="s">
        <v>112</v>
      </c>
      <c r="E4688" t="s">
        <v>132</v>
      </c>
      <c r="F4688" t="s">
        <v>13617</v>
      </c>
      <c r="G4688" t="s">
        <v>154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13618</v>
      </c>
      <c r="M4688" t="s">
        <v>13619</v>
      </c>
      <c r="N4688">
        <v>0.891666666</v>
      </c>
      <c r="O4688">
        <v>0</v>
      </c>
      <c r="P4688">
        <v>465</v>
      </c>
      <c r="Q4688">
        <v>0</v>
      </c>
      <c r="R4688">
        <v>76</v>
      </c>
      <c r="S4688">
        <v>0</v>
      </c>
      <c r="T4688">
        <v>63</v>
      </c>
      <c r="U4688">
        <v>1</v>
      </c>
      <c r="V4688">
        <v>1</v>
      </c>
      <c r="W4688">
        <v>0</v>
      </c>
      <c r="X4688">
        <v>85.759257320294793</v>
      </c>
      <c r="Y4688">
        <v>0</v>
      </c>
      <c r="Z4688">
        <v>1.8748638759465839</v>
      </c>
      <c r="AA4688">
        <v>0</v>
      </c>
      <c r="AB4688">
        <v>41.151090161561079</v>
      </c>
      <c r="AC4688">
        <v>6.5558761246274999</v>
      </c>
      <c r="AD4688">
        <v>1.692362272934625</v>
      </c>
      <c r="AE4688">
        <v>137.03344975536459</v>
      </c>
    </row>
    <row r="4689" spans="1:31" x14ac:dyDescent="0.25">
      <c r="A4689">
        <v>2421168</v>
      </c>
      <c r="B4689">
        <v>1</v>
      </c>
      <c r="C4689" t="s">
        <v>80</v>
      </c>
      <c r="D4689" t="s">
        <v>101</v>
      </c>
      <c r="E4689" t="s">
        <v>141</v>
      </c>
      <c r="F4689" t="s">
        <v>13620</v>
      </c>
      <c r="G4689" t="s">
        <v>143</v>
      </c>
      <c r="H4689" t="s">
        <v>135</v>
      </c>
      <c r="I4689" t="s">
        <v>136</v>
      </c>
      <c r="J4689" t="s">
        <v>137</v>
      </c>
      <c r="K4689" t="s">
        <v>138</v>
      </c>
      <c r="L4689" t="s">
        <v>13621</v>
      </c>
      <c r="M4689" t="s">
        <v>13622</v>
      </c>
      <c r="N4689">
        <v>0.266666666</v>
      </c>
      <c r="O4689">
        <v>15</v>
      </c>
      <c r="P4689">
        <v>3886</v>
      </c>
      <c r="Q4689">
        <v>12</v>
      </c>
      <c r="R4689">
        <v>117</v>
      </c>
      <c r="S4689">
        <v>31</v>
      </c>
      <c r="T4689">
        <v>436</v>
      </c>
      <c r="U4689">
        <v>4</v>
      </c>
      <c r="V4689">
        <v>1</v>
      </c>
      <c r="W4689">
        <v>1.6843556440253999</v>
      </c>
      <c r="X4689">
        <v>237.98263159667397</v>
      </c>
      <c r="Y4689">
        <v>21.342538926833001</v>
      </c>
      <c r="Z4689">
        <v>3.712115270257899</v>
      </c>
      <c r="AA4689">
        <v>27.878970463992211</v>
      </c>
      <c r="AB4689">
        <v>79.098129389092975</v>
      </c>
      <c r="AC4689">
        <v>43.970074439968812</v>
      </c>
      <c r="AD4689">
        <v>6.6994712928000008E-2</v>
      </c>
      <c r="AE4689">
        <v>415.73581044377238</v>
      </c>
    </row>
    <row r="4690" spans="1:31" x14ac:dyDescent="0.25">
      <c r="A4690">
        <v>2421162</v>
      </c>
      <c r="B4690">
        <v>1</v>
      </c>
      <c r="C4690" t="s">
        <v>80</v>
      </c>
      <c r="D4690" t="s">
        <v>107</v>
      </c>
      <c r="E4690" t="s">
        <v>146</v>
      </c>
      <c r="F4690" t="s">
        <v>13623</v>
      </c>
      <c r="G4690" t="s">
        <v>282</v>
      </c>
      <c r="H4690" t="s">
        <v>149</v>
      </c>
      <c r="I4690" t="s">
        <v>136</v>
      </c>
      <c r="J4690" t="s">
        <v>137</v>
      </c>
      <c r="K4690" t="s">
        <v>138</v>
      </c>
      <c r="L4690" t="s">
        <v>13624</v>
      </c>
      <c r="M4690" t="s">
        <v>13625</v>
      </c>
      <c r="N4690">
        <v>0.71027777700000005</v>
      </c>
      <c r="O4690">
        <v>0</v>
      </c>
      <c r="P4690">
        <v>9</v>
      </c>
      <c r="Q4690">
        <v>0</v>
      </c>
      <c r="R4690">
        <v>0</v>
      </c>
      <c r="S4690">
        <v>0</v>
      </c>
      <c r="T4690">
        <v>7</v>
      </c>
      <c r="U4690">
        <v>0</v>
      </c>
      <c r="V4690">
        <v>0</v>
      </c>
      <c r="W4690">
        <v>0</v>
      </c>
      <c r="X4690">
        <v>0.85848853261527514</v>
      </c>
      <c r="Y4690">
        <v>0</v>
      </c>
      <c r="Z4690">
        <v>0</v>
      </c>
      <c r="AA4690">
        <v>0</v>
      </c>
      <c r="AB4690">
        <v>1.4520803335006447</v>
      </c>
      <c r="AC4690">
        <v>0</v>
      </c>
      <c r="AD4690">
        <v>0</v>
      </c>
      <c r="AE4690">
        <v>2.3105688661159198</v>
      </c>
    </row>
    <row r="4691" spans="1:31" x14ac:dyDescent="0.25">
      <c r="A4691">
        <v>2421852</v>
      </c>
      <c r="B4691">
        <v>1</v>
      </c>
      <c r="C4691" t="s">
        <v>80</v>
      </c>
      <c r="D4691" t="s">
        <v>94</v>
      </c>
      <c r="E4691" t="s">
        <v>241</v>
      </c>
      <c r="F4691" t="s">
        <v>12980</v>
      </c>
      <c r="G4691" t="s">
        <v>158</v>
      </c>
      <c r="H4691" t="s">
        <v>135</v>
      </c>
      <c r="I4691" t="s">
        <v>136</v>
      </c>
      <c r="J4691" t="s">
        <v>137</v>
      </c>
      <c r="K4691" t="s">
        <v>159</v>
      </c>
      <c r="L4691" t="s">
        <v>13626</v>
      </c>
      <c r="M4691" t="s">
        <v>13627</v>
      </c>
      <c r="N4691">
        <v>0.52083333300000001</v>
      </c>
      <c r="O4691">
        <v>1</v>
      </c>
      <c r="P4691">
        <v>648</v>
      </c>
      <c r="Q4691">
        <v>24</v>
      </c>
      <c r="R4691">
        <v>207</v>
      </c>
      <c r="S4691">
        <v>15</v>
      </c>
      <c r="T4691">
        <v>92</v>
      </c>
      <c r="U4691">
        <v>6</v>
      </c>
      <c r="V4691">
        <v>0</v>
      </c>
      <c r="W4691">
        <v>0.30692717501087502</v>
      </c>
      <c r="X4691">
        <v>46.116846149672369</v>
      </c>
      <c r="Y4691">
        <v>3.1433309747945444</v>
      </c>
      <c r="Z4691">
        <v>2.2676766733347224</v>
      </c>
      <c r="AA4691">
        <v>61.53739579526107</v>
      </c>
      <c r="AB4691">
        <v>30.634317652139085</v>
      </c>
      <c r="AC4691">
        <v>2343.9665727037677</v>
      </c>
      <c r="AD4691">
        <v>0</v>
      </c>
      <c r="AE4691">
        <v>2487.9730671239804</v>
      </c>
    </row>
    <row r="4692" spans="1:31" x14ac:dyDescent="0.25">
      <c r="A4692">
        <v>2422167</v>
      </c>
      <c r="B4692">
        <v>1</v>
      </c>
      <c r="C4692" t="s">
        <v>81</v>
      </c>
      <c r="D4692" t="s">
        <v>112</v>
      </c>
      <c r="E4692" t="s">
        <v>146</v>
      </c>
      <c r="F4692" t="s">
        <v>13628</v>
      </c>
      <c r="G4692" t="s">
        <v>148</v>
      </c>
      <c r="H4692" t="s">
        <v>149</v>
      </c>
      <c r="I4692" t="s">
        <v>136</v>
      </c>
      <c r="J4692" t="s">
        <v>137</v>
      </c>
      <c r="K4692" t="s">
        <v>138</v>
      </c>
      <c r="L4692" t="s">
        <v>13629</v>
      </c>
      <c r="M4692" t="s">
        <v>13630</v>
      </c>
      <c r="N4692">
        <v>4.188055555</v>
      </c>
      <c r="O4692">
        <v>0</v>
      </c>
      <c r="P4692">
        <v>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3.0711562093743003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3.0711562093743003</v>
      </c>
    </row>
    <row r="4693" spans="1:31" x14ac:dyDescent="0.25">
      <c r="A4693">
        <v>2421480</v>
      </c>
      <c r="B4693">
        <v>1</v>
      </c>
      <c r="C4693" t="s">
        <v>80</v>
      </c>
      <c r="D4693" t="s">
        <v>104</v>
      </c>
      <c r="E4693" t="s">
        <v>241</v>
      </c>
      <c r="F4693" t="s">
        <v>1709</v>
      </c>
      <c r="G4693" t="s">
        <v>143</v>
      </c>
      <c r="H4693" t="s">
        <v>135</v>
      </c>
      <c r="I4693" t="s">
        <v>136</v>
      </c>
      <c r="J4693" t="s">
        <v>137</v>
      </c>
      <c r="K4693" t="s">
        <v>138</v>
      </c>
      <c r="L4693" t="s">
        <v>13631</v>
      </c>
      <c r="M4693" t="s">
        <v>13632</v>
      </c>
      <c r="N4693">
        <v>6.6773888000000003E-2</v>
      </c>
      <c r="O4693">
        <v>3</v>
      </c>
      <c r="P4693">
        <v>226</v>
      </c>
      <c r="Q4693">
        <v>22</v>
      </c>
      <c r="R4693">
        <v>305</v>
      </c>
      <c r="S4693">
        <v>55</v>
      </c>
      <c r="T4693">
        <v>89</v>
      </c>
      <c r="U4693">
        <v>21</v>
      </c>
      <c r="V4693">
        <v>2</v>
      </c>
      <c r="W4693">
        <v>1.6872353751820004</v>
      </c>
      <c r="X4693">
        <v>4.3226390998079989</v>
      </c>
      <c r="Y4693">
        <v>0.62750168255399985</v>
      </c>
      <c r="Z4693">
        <v>1.2306709508953335</v>
      </c>
      <c r="AA4693">
        <v>76.948576994137355</v>
      </c>
      <c r="AB4693">
        <v>4.3095827008599992</v>
      </c>
      <c r="AC4693">
        <v>430.38783562823596</v>
      </c>
      <c r="AD4693">
        <v>0.69749848179999996</v>
      </c>
      <c r="AE4693">
        <v>520.21154091347273</v>
      </c>
    </row>
    <row r="4694" spans="1:31" x14ac:dyDescent="0.25">
      <c r="A4694">
        <v>2421666</v>
      </c>
      <c r="B4694">
        <v>1</v>
      </c>
      <c r="C4694" t="s">
        <v>81</v>
      </c>
      <c r="D4694" t="s">
        <v>118</v>
      </c>
      <c r="E4694" t="s">
        <v>132</v>
      </c>
      <c r="F4694" t="s">
        <v>3280</v>
      </c>
      <c r="G4694" t="s">
        <v>158</v>
      </c>
      <c r="H4694" t="s">
        <v>135</v>
      </c>
      <c r="I4694" t="s">
        <v>136</v>
      </c>
      <c r="J4694" t="s">
        <v>137</v>
      </c>
      <c r="K4694" t="s">
        <v>159</v>
      </c>
      <c r="L4694" t="s">
        <v>13633</v>
      </c>
      <c r="M4694" t="s">
        <v>13634</v>
      </c>
      <c r="N4694">
        <v>3.7455555550000001</v>
      </c>
      <c r="O4694">
        <v>1</v>
      </c>
      <c r="P4694">
        <v>457</v>
      </c>
      <c r="Q4694">
        <v>4</v>
      </c>
      <c r="R4694">
        <v>15</v>
      </c>
      <c r="S4694">
        <v>0</v>
      </c>
      <c r="T4694">
        <v>52</v>
      </c>
      <c r="U4694">
        <v>0</v>
      </c>
      <c r="V4694">
        <v>0</v>
      </c>
      <c r="W4694">
        <v>0.43356829199291669</v>
      </c>
      <c r="X4694">
        <v>272.85990039680496</v>
      </c>
      <c r="Y4694">
        <v>33.129387352335613</v>
      </c>
      <c r="Z4694">
        <v>8.9561372618719233</v>
      </c>
      <c r="AA4694">
        <v>0</v>
      </c>
      <c r="AB4694">
        <v>125.0853038241773</v>
      </c>
      <c r="AC4694">
        <v>0</v>
      </c>
      <c r="AD4694">
        <v>0</v>
      </c>
      <c r="AE4694">
        <v>440.4642971271827</v>
      </c>
    </row>
    <row r="4695" spans="1:31" x14ac:dyDescent="0.25">
      <c r="A4695">
        <v>2421620</v>
      </c>
      <c r="B4695">
        <v>1</v>
      </c>
      <c r="C4695" t="s">
        <v>80</v>
      </c>
      <c r="D4695" t="s">
        <v>93</v>
      </c>
      <c r="E4695" t="s">
        <v>146</v>
      </c>
      <c r="F4695" t="s">
        <v>13635</v>
      </c>
      <c r="G4695" t="s">
        <v>199</v>
      </c>
      <c r="H4695" t="s">
        <v>149</v>
      </c>
      <c r="I4695" t="s">
        <v>136</v>
      </c>
      <c r="J4695" t="s">
        <v>137</v>
      </c>
      <c r="K4695" t="s">
        <v>138</v>
      </c>
      <c r="L4695" t="s">
        <v>13636</v>
      </c>
      <c r="M4695" t="s">
        <v>13637</v>
      </c>
      <c r="N4695">
        <v>1.0977777769999999</v>
      </c>
      <c r="O4695">
        <v>0</v>
      </c>
      <c r="P4695">
        <v>3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0.56982581140531674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0.56982581140531674</v>
      </c>
    </row>
    <row r="4696" spans="1:31" x14ac:dyDescent="0.25">
      <c r="A4696">
        <v>2421766</v>
      </c>
      <c r="B4696">
        <v>1</v>
      </c>
      <c r="C4696" t="s">
        <v>80</v>
      </c>
      <c r="D4696" t="s">
        <v>85</v>
      </c>
      <c r="E4696" t="s">
        <v>132</v>
      </c>
      <c r="F4696" t="s">
        <v>13638</v>
      </c>
      <c r="G4696" t="s">
        <v>158</v>
      </c>
      <c r="H4696" t="s">
        <v>135</v>
      </c>
      <c r="I4696" t="s">
        <v>136</v>
      </c>
      <c r="J4696" t="s">
        <v>137</v>
      </c>
      <c r="K4696" t="s">
        <v>159</v>
      </c>
      <c r="L4696" t="s">
        <v>13639</v>
      </c>
      <c r="M4696" t="s">
        <v>13640</v>
      </c>
      <c r="N4696">
        <v>4.1825000000000001</v>
      </c>
      <c r="O4696">
        <v>0</v>
      </c>
      <c r="P4696">
        <v>1331</v>
      </c>
      <c r="Q4696">
        <v>0</v>
      </c>
      <c r="R4696">
        <v>0</v>
      </c>
      <c r="S4696">
        <v>1</v>
      </c>
      <c r="T4696">
        <v>29</v>
      </c>
      <c r="U4696">
        <v>0</v>
      </c>
      <c r="V4696">
        <v>0</v>
      </c>
      <c r="W4696">
        <v>0</v>
      </c>
      <c r="X4696">
        <v>1690.8271894107504</v>
      </c>
      <c r="Y4696">
        <v>0</v>
      </c>
      <c r="Z4696">
        <v>0</v>
      </c>
      <c r="AA4696">
        <v>745.91302390142994</v>
      </c>
      <c r="AB4696">
        <v>340.22801848624567</v>
      </c>
      <c r="AC4696">
        <v>0</v>
      </c>
      <c r="AD4696">
        <v>0</v>
      </c>
      <c r="AE4696">
        <v>2776.9682317984261</v>
      </c>
    </row>
    <row r="4697" spans="1:31" x14ac:dyDescent="0.25">
      <c r="A4697">
        <v>2421643</v>
      </c>
      <c r="B4697">
        <v>1</v>
      </c>
      <c r="C4697" t="s">
        <v>81</v>
      </c>
      <c r="D4697" t="s">
        <v>123</v>
      </c>
      <c r="E4697" t="s">
        <v>162</v>
      </c>
      <c r="F4697" t="s">
        <v>13641</v>
      </c>
      <c r="G4697" t="s">
        <v>268</v>
      </c>
      <c r="H4697" t="s">
        <v>149</v>
      </c>
      <c r="I4697" t="s">
        <v>136</v>
      </c>
      <c r="J4697" t="s">
        <v>137</v>
      </c>
      <c r="K4697" t="s">
        <v>138</v>
      </c>
      <c r="L4697" t="s">
        <v>13642</v>
      </c>
      <c r="M4697" t="s">
        <v>13643</v>
      </c>
      <c r="N4697">
        <v>2.3533333330000001</v>
      </c>
      <c r="O4697">
        <v>0</v>
      </c>
      <c r="P4697">
        <v>109</v>
      </c>
      <c r="Q4697">
        <v>0</v>
      </c>
      <c r="R4697">
        <v>0</v>
      </c>
      <c r="S4697">
        <v>0</v>
      </c>
      <c r="T4697">
        <v>3</v>
      </c>
      <c r="U4697">
        <v>0</v>
      </c>
      <c r="V4697">
        <v>0</v>
      </c>
      <c r="W4697">
        <v>0</v>
      </c>
      <c r="X4697">
        <v>58.612713561427988</v>
      </c>
      <c r="Y4697">
        <v>0</v>
      </c>
      <c r="Z4697">
        <v>0</v>
      </c>
      <c r="AA4697">
        <v>0</v>
      </c>
      <c r="AB4697">
        <v>4.746978413112223</v>
      </c>
      <c r="AC4697">
        <v>0</v>
      </c>
      <c r="AD4697">
        <v>0</v>
      </c>
      <c r="AE4697">
        <v>63.359691974540212</v>
      </c>
    </row>
    <row r="4698" spans="1:31" x14ac:dyDescent="0.25">
      <c r="A4698">
        <v>2421829</v>
      </c>
      <c r="B4698">
        <v>1</v>
      </c>
      <c r="C4698" t="s">
        <v>80</v>
      </c>
      <c r="D4698" t="s">
        <v>101</v>
      </c>
      <c r="E4698" t="s">
        <v>146</v>
      </c>
      <c r="F4698" t="s">
        <v>13644</v>
      </c>
      <c r="G4698" t="s">
        <v>148</v>
      </c>
      <c r="H4698" t="s">
        <v>149</v>
      </c>
      <c r="I4698" t="s">
        <v>136</v>
      </c>
      <c r="J4698" t="s">
        <v>137</v>
      </c>
      <c r="K4698" t="s">
        <v>138</v>
      </c>
      <c r="L4698" t="s">
        <v>13645</v>
      </c>
      <c r="M4698" t="s">
        <v>13646</v>
      </c>
      <c r="N4698">
        <v>1.852777777</v>
      </c>
      <c r="O4698">
        <v>0</v>
      </c>
      <c r="P4698">
        <v>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1.3387797230262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1.3387797230262</v>
      </c>
    </row>
    <row r="4699" spans="1:31" x14ac:dyDescent="0.25">
      <c r="A4699">
        <v>2421683</v>
      </c>
      <c r="B4699">
        <v>1</v>
      </c>
      <c r="C4699" t="s">
        <v>81</v>
      </c>
      <c r="D4699" t="s">
        <v>118</v>
      </c>
      <c r="E4699" t="s">
        <v>132</v>
      </c>
      <c r="F4699" t="s">
        <v>13647</v>
      </c>
      <c r="G4699" t="s">
        <v>143</v>
      </c>
      <c r="H4699" t="s">
        <v>135</v>
      </c>
      <c r="I4699" t="s">
        <v>136</v>
      </c>
      <c r="J4699" t="s">
        <v>137</v>
      </c>
      <c r="K4699" t="s">
        <v>138</v>
      </c>
      <c r="L4699" t="s">
        <v>13648</v>
      </c>
      <c r="M4699" t="s">
        <v>13649</v>
      </c>
      <c r="N4699">
        <v>2.8250000000000002</v>
      </c>
      <c r="O4699">
        <v>0</v>
      </c>
      <c r="P4699">
        <v>30</v>
      </c>
      <c r="Q4699">
        <v>36</v>
      </c>
      <c r="R4699">
        <v>35</v>
      </c>
      <c r="S4699">
        <v>3</v>
      </c>
      <c r="T4699">
        <v>6</v>
      </c>
      <c r="U4699">
        <v>0</v>
      </c>
      <c r="V4699">
        <v>0</v>
      </c>
      <c r="W4699">
        <v>0</v>
      </c>
      <c r="X4699">
        <v>12.361820827207687</v>
      </c>
      <c r="Y4699">
        <v>4.0703020803199994</v>
      </c>
      <c r="Z4699">
        <v>0.99722540314894448</v>
      </c>
      <c r="AA4699">
        <v>4.1261798758118111</v>
      </c>
      <c r="AB4699">
        <v>21.061956199677756</v>
      </c>
      <c r="AC4699">
        <v>0</v>
      </c>
      <c r="AD4699">
        <v>0</v>
      </c>
      <c r="AE4699">
        <v>42.617484386166197</v>
      </c>
    </row>
    <row r="4700" spans="1:31" x14ac:dyDescent="0.25">
      <c r="A4700">
        <v>2421975</v>
      </c>
      <c r="B4700">
        <v>1</v>
      </c>
      <c r="C4700" t="s">
        <v>80</v>
      </c>
      <c r="D4700" t="s">
        <v>97</v>
      </c>
      <c r="E4700" t="s">
        <v>146</v>
      </c>
      <c r="F4700" t="s">
        <v>13650</v>
      </c>
      <c r="G4700" t="s">
        <v>148</v>
      </c>
      <c r="H4700" t="s">
        <v>149</v>
      </c>
      <c r="I4700" t="s">
        <v>136</v>
      </c>
      <c r="J4700" t="s">
        <v>137</v>
      </c>
      <c r="K4700" t="s">
        <v>138</v>
      </c>
      <c r="L4700" t="s">
        <v>13651</v>
      </c>
      <c r="M4700" t="s">
        <v>13652</v>
      </c>
      <c r="N4700">
        <v>1.8833333329999999</v>
      </c>
      <c r="O4700">
        <v>0</v>
      </c>
      <c r="P4700">
        <v>1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0.82280207667033345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0.82280207667033345</v>
      </c>
    </row>
    <row r="4701" spans="1:31" x14ac:dyDescent="0.25">
      <c r="A4701">
        <v>2422084</v>
      </c>
      <c r="B4701">
        <v>1</v>
      </c>
      <c r="C4701" t="s">
        <v>80</v>
      </c>
      <c r="D4701" t="s">
        <v>104</v>
      </c>
      <c r="E4701" t="s">
        <v>146</v>
      </c>
      <c r="F4701" t="s">
        <v>13653</v>
      </c>
      <c r="G4701" t="s">
        <v>282</v>
      </c>
      <c r="H4701" t="s">
        <v>149</v>
      </c>
      <c r="I4701" t="s">
        <v>136</v>
      </c>
      <c r="J4701" t="s">
        <v>137</v>
      </c>
      <c r="K4701" t="s">
        <v>138</v>
      </c>
      <c r="L4701" t="s">
        <v>13654</v>
      </c>
      <c r="M4701" t="s">
        <v>13655</v>
      </c>
      <c r="N4701">
        <v>4.187777777</v>
      </c>
      <c r="O4701">
        <v>0</v>
      </c>
      <c r="P4701">
        <v>8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5.5525700045171256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5.5525700045171256</v>
      </c>
    </row>
    <row r="4702" spans="1:31" x14ac:dyDescent="0.25">
      <c r="A4702">
        <v>2421537</v>
      </c>
      <c r="B4702">
        <v>1</v>
      </c>
      <c r="C4702" t="s">
        <v>81</v>
      </c>
      <c r="D4702" t="s">
        <v>127</v>
      </c>
      <c r="E4702" t="s">
        <v>241</v>
      </c>
      <c r="F4702" t="s">
        <v>5762</v>
      </c>
      <c r="G4702" t="s">
        <v>143</v>
      </c>
      <c r="H4702" t="s">
        <v>135</v>
      </c>
      <c r="I4702" t="s">
        <v>136</v>
      </c>
      <c r="J4702" t="s">
        <v>137</v>
      </c>
      <c r="K4702" t="s">
        <v>138</v>
      </c>
      <c r="L4702" t="s">
        <v>13656</v>
      </c>
      <c r="M4702" t="s">
        <v>13657</v>
      </c>
      <c r="N4702">
        <v>1.726111111</v>
      </c>
      <c r="O4702">
        <v>8</v>
      </c>
      <c r="P4702">
        <v>147</v>
      </c>
      <c r="Q4702">
        <v>203</v>
      </c>
      <c r="R4702">
        <v>209</v>
      </c>
      <c r="S4702">
        <v>13</v>
      </c>
      <c r="T4702">
        <v>28</v>
      </c>
      <c r="U4702">
        <v>0</v>
      </c>
      <c r="V4702">
        <v>0</v>
      </c>
      <c r="W4702">
        <v>3.5868888708317495</v>
      </c>
      <c r="X4702">
        <v>40.436394813371244</v>
      </c>
      <c r="Y4702">
        <v>13.694143740741417</v>
      </c>
      <c r="Z4702">
        <v>68.724384964587998</v>
      </c>
      <c r="AA4702">
        <v>8.5231262597751858</v>
      </c>
      <c r="AB4702">
        <v>41.901976236293478</v>
      </c>
      <c r="AC4702">
        <v>0</v>
      </c>
      <c r="AD4702">
        <v>0</v>
      </c>
      <c r="AE4702">
        <v>176.86691488560106</v>
      </c>
    </row>
    <row r="4703" spans="1:31" x14ac:dyDescent="0.25">
      <c r="A4703">
        <v>2422204</v>
      </c>
      <c r="B4703">
        <v>1</v>
      </c>
      <c r="C4703" t="s">
        <v>80</v>
      </c>
      <c r="D4703" t="s">
        <v>89</v>
      </c>
      <c r="E4703" t="s">
        <v>132</v>
      </c>
      <c r="F4703" t="s">
        <v>13658</v>
      </c>
      <c r="G4703" t="s">
        <v>3387</v>
      </c>
      <c r="H4703" t="s">
        <v>135</v>
      </c>
      <c r="I4703" t="s">
        <v>136</v>
      </c>
      <c r="J4703" t="s">
        <v>137</v>
      </c>
      <c r="K4703" t="s">
        <v>138</v>
      </c>
      <c r="L4703" t="s">
        <v>13659</v>
      </c>
      <c r="M4703" t="s">
        <v>13660</v>
      </c>
      <c r="N4703">
        <v>0.36805555499999998</v>
      </c>
      <c r="O4703">
        <v>0</v>
      </c>
      <c r="P4703">
        <v>2385</v>
      </c>
      <c r="Q4703">
        <v>0</v>
      </c>
      <c r="R4703">
        <v>9</v>
      </c>
      <c r="S4703">
        <v>0</v>
      </c>
      <c r="T4703">
        <v>285</v>
      </c>
      <c r="U4703">
        <v>0</v>
      </c>
      <c r="V4703">
        <v>1</v>
      </c>
      <c r="W4703">
        <v>0</v>
      </c>
      <c r="X4703">
        <v>292.29306175385068</v>
      </c>
      <c r="Y4703">
        <v>0</v>
      </c>
      <c r="Z4703">
        <v>1.2362654800639583</v>
      </c>
      <c r="AA4703">
        <v>0</v>
      </c>
      <c r="AB4703">
        <v>85.334628895777655</v>
      </c>
      <c r="AC4703">
        <v>0</v>
      </c>
      <c r="AD4703">
        <v>25.660190100820831</v>
      </c>
      <c r="AE4703">
        <v>404.52414623051311</v>
      </c>
    </row>
    <row r="4704" spans="1:31" x14ac:dyDescent="0.25">
      <c r="A4704">
        <v>2421208</v>
      </c>
      <c r="B4704">
        <v>1</v>
      </c>
      <c r="C4704" t="s">
        <v>80</v>
      </c>
      <c r="D4704" t="s">
        <v>91</v>
      </c>
      <c r="E4704" t="s">
        <v>146</v>
      </c>
      <c r="F4704" t="s">
        <v>12489</v>
      </c>
      <c r="G4704" t="s">
        <v>282</v>
      </c>
      <c r="H4704" t="s">
        <v>149</v>
      </c>
      <c r="I4704" t="s">
        <v>136</v>
      </c>
      <c r="J4704" t="s">
        <v>137</v>
      </c>
      <c r="K4704" t="s">
        <v>138</v>
      </c>
      <c r="L4704" t="s">
        <v>13661</v>
      </c>
      <c r="M4704" t="s">
        <v>13662</v>
      </c>
      <c r="N4704">
        <v>0.582777777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0.1835495786205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0.1835495786205</v>
      </c>
    </row>
    <row r="4705" spans="1:31" x14ac:dyDescent="0.25">
      <c r="A4705">
        <v>2421251</v>
      </c>
      <c r="B4705">
        <v>1</v>
      </c>
      <c r="C4705" t="s">
        <v>80</v>
      </c>
      <c r="D4705" t="s">
        <v>107</v>
      </c>
      <c r="E4705" t="s">
        <v>174</v>
      </c>
      <c r="F4705" t="s">
        <v>957</v>
      </c>
      <c r="G4705" t="s">
        <v>143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13663</v>
      </c>
      <c r="M4705" t="s">
        <v>13664</v>
      </c>
      <c r="N4705">
        <v>0.87944444399999999</v>
      </c>
      <c r="O4705">
        <v>15</v>
      </c>
      <c r="P4705">
        <v>9055</v>
      </c>
      <c r="Q4705">
        <v>24</v>
      </c>
      <c r="R4705">
        <v>87</v>
      </c>
      <c r="S4705">
        <v>31</v>
      </c>
      <c r="T4705">
        <v>579</v>
      </c>
      <c r="U4705">
        <v>0</v>
      </c>
      <c r="V4705">
        <v>11</v>
      </c>
      <c r="W4705">
        <v>103.62794765011452</v>
      </c>
      <c r="X4705">
        <v>755.38978004578098</v>
      </c>
      <c r="Y4705">
        <v>13.3379479194176</v>
      </c>
      <c r="Z4705">
        <v>9.5870255218341516</v>
      </c>
      <c r="AA4705">
        <v>126.34455299442807</v>
      </c>
      <c r="AB4705">
        <v>374.05270427428098</v>
      </c>
      <c r="AC4705">
        <v>0</v>
      </c>
      <c r="AD4705">
        <v>20.62755297492285</v>
      </c>
      <c r="AE4705">
        <v>1402.9675113807791</v>
      </c>
    </row>
    <row r="4706" spans="1:31" x14ac:dyDescent="0.25">
      <c r="A4706">
        <v>2421228</v>
      </c>
      <c r="B4706">
        <v>1</v>
      </c>
      <c r="C4706" t="s">
        <v>80</v>
      </c>
      <c r="D4706" t="s">
        <v>107</v>
      </c>
      <c r="E4706" t="s">
        <v>132</v>
      </c>
      <c r="F4706" t="s">
        <v>4966</v>
      </c>
      <c r="G4706" t="s">
        <v>143</v>
      </c>
      <c r="H4706" t="s">
        <v>135</v>
      </c>
      <c r="I4706" t="s">
        <v>136</v>
      </c>
      <c r="J4706" t="s">
        <v>137</v>
      </c>
      <c r="K4706" t="s">
        <v>138</v>
      </c>
      <c r="L4706" t="s">
        <v>13665</v>
      </c>
      <c r="M4706" t="s">
        <v>13666</v>
      </c>
      <c r="N4706">
        <v>1.1205555549999999</v>
      </c>
      <c r="O4706">
        <v>0</v>
      </c>
      <c r="P4706">
        <v>2341</v>
      </c>
      <c r="Q4706">
        <v>0</v>
      </c>
      <c r="R4706">
        <v>3</v>
      </c>
      <c r="S4706">
        <v>2</v>
      </c>
      <c r="T4706">
        <v>143</v>
      </c>
      <c r="U4706">
        <v>0</v>
      </c>
      <c r="V4706">
        <v>1</v>
      </c>
      <c r="W4706">
        <v>0</v>
      </c>
      <c r="X4706">
        <v>250.9590382515577</v>
      </c>
      <c r="Y4706">
        <v>0</v>
      </c>
      <c r="Z4706">
        <v>0</v>
      </c>
      <c r="AA4706">
        <v>33.577932782570805</v>
      </c>
      <c r="AB4706">
        <v>94.623771618931315</v>
      </c>
      <c r="AC4706">
        <v>0</v>
      </c>
      <c r="AD4706">
        <v>0.38631298802751673</v>
      </c>
      <c r="AE4706">
        <v>379.5470556410873</v>
      </c>
    </row>
    <row r="4707" spans="1:31" x14ac:dyDescent="0.25">
      <c r="A4707">
        <v>2421371</v>
      </c>
      <c r="B4707">
        <v>1</v>
      </c>
      <c r="C4707" t="s">
        <v>80</v>
      </c>
      <c r="D4707" t="s">
        <v>88</v>
      </c>
      <c r="E4707" t="s">
        <v>132</v>
      </c>
      <c r="F4707" t="s">
        <v>13667</v>
      </c>
      <c r="G4707" t="s">
        <v>9739</v>
      </c>
      <c r="H4707" t="s">
        <v>135</v>
      </c>
      <c r="I4707" t="s">
        <v>136</v>
      </c>
      <c r="J4707" t="s">
        <v>137</v>
      </c>
      <c r="K4707" t="s">
        <v>138</v>
      </c>
      <c r="L4707" t="s">
        <v>13668</v>
      </c>
      <c r="M4707" t="s">
        <v>13669</v>
      </c>
      <c r="N4707">
        <v>4.8063888879999999</v>
      </c>
      <c r="O4707">
        <v>1</v>
      </c>
      <c r="P4707">
        <v>77</v>
      </c>
      <c r="Q4707">
        <v>0</v>
      </c>
      <c r="R4707">
        <v>0</v>
      </c>
      <c r="S4707">
        <v>0</v>
      </c>
      <c r="T4707">
        <v>7</v>
      </c>
      <c r="U4707">
        <v>0</v>
      </c>
      <c r="V4707">
        <v>0</v>
      </c>
      <c r="W4707">
        <v>52.725222742709335</v>
      </c>
      <c r="X4707">
        <v>162.6739609835424</v>
      </c>
      <c r="Y4707">
        <v>0</v>
      </c>
      <c r="Z4707">
        <v>0</v>
      </c>
      <c r="AA4707">
        <v>0</v>
      </c>
      <c r="AB4707">
        <v>183.5524694908093</v>
      </c>
      <c r="AC4707">
        <v>0</v>
      </c>
      <c r="AD4707">
        <v>0</v>
      </c>
      <c r="AE4707">
        <v>398.95165321706105</v>
      </c>
    </row>
    <row r="4708" spans="1:31" x14ac:dyDescent="0.25">
      <c r="A4708">
        <v>2421165</v>
      </c>
      <c r="B4708">
        <v>1</v>
      </c>
      <c r="C4708" t="s">
        <v>80</v>
      </c>
      <c r="D4708" t="s">
        <v>101</v>
      </c>
      <c r="E4708" t="s">
        <v>141</v>
      </c>
      <c r="F4708" t="s">
        <v>13670</v>
      </c>
      <c r="G4708" t="s">
        <v>143</v>
      </c>
      <c r="H4708" t="s">
        <v>135</v>
      </c>
      <c r="I4708" t="s">
        <v>136</v>
      </c>
      <c r="J4708" t="s">
        <v>137</v>
      </c>
      <c r="K4708" t="s">
        <v>138</v>
      </c>
      <c r="L4708" t="s">
        <v>13671</v>
      </c>
      <c r="M4708" t="s">
        <v>13672</v>
      </c>
      <c r="N4708">
        <v>0.67194444399999997</v>
      </c>
      <c r="O4708">
        <v>0</v>
      </c>
      <c r="P4708">
        <v>719</v>
      </c>
      <c r="Q4708">
        <v>2</v>
      </c>
      <c r="R4708">
        <v>18</v>
      </c>
      <c r="S4708">
        <v>3</v>
      </c>
      <c r="T4708">
        <v>110</v>
      </c>
      <c r="U4708">
        <v>2</v>
      </c>
      <c r="V4708">
        <v>0</v>
      </c>
      <c r="W4708">
        <v>0</v>
      </c>
      <c r="X4708">
        <v>121.57867646334917</v>
      </c>
      <c r="Y4708">
        <v>0.90309309226097501</v>
      </c>
      <c r="Z4708">
        <v>3.5111948558968167</v>
      </c>
      <c r="AA4708">
        <v>5.6158038087011501</v>
      </c>
      <c r="AB4708">
        <v>33.991253529944608</v>
      </c>
      <c r="AC4708">
        <v>88.685367683494164</v>
      </c>
      <c r="AD4708">
        <v>0</v>
      </c>
      <c r="AE4708">
        <v>254.28538943364686</v>
      </c>
    </row>
    <row r="4709" spans="1:31" x14ac:dyDescent="0.25">
      <c r="A4709">
        <v>2421912</v>
      </c>
      <c r="B4709">
        <v>1</v>
      </c>
      <c r="C4709" t="s">
        <v>81</v>
      </c>
      <c r="D4709" t="s">
        <v>118</v>
      </c>
      <c r="E4709" t="s">
        <v>162</v>
      </c>
      <c r="F4709" t="s">
        <v>13673</v>
      </c>
      <c r="G4709" t="s">
        <v>164</v>
      </c>
      <c r="H4709" t="s">
        <v>149</v>
      </c>
      <c r="I4709" t="s">
        <v>136</v>
      </c>
      <c r="J4709" t="s">
        <v>137</v>
      </c>
      <c r="K4709" t="s">
        <v>138</v>
      </c>
      <c r="L4709" t="s">
        <v>13674</v>
      </c>
      <c r="M4709" t="s">
        <v>13675</v>
      </c>
      <c r="N4709">
        <v>2.1477777769999999</v>
      </c>
      <c r="O4709">
        <v>0</v>
      </c>
      <c r="P4709">
        <v>6</v>
      </c>
      <c r="Q4709">
        <v>0</v>
      </c>
      <c r="R4709">
        <v>2</v>
      </c>
      <c r="S4709">
        <v>0</v>
      </c>
      <c r="T4709">
        <v>2</v>
      </c>
      <c r="U4709">
        <v>0</v>
      </c>
      <c r="V4709">
        <v>0</v>
      </c>
      <c r="W4709">
        <v>0</v>
      </c>
      <c r="X4709">
        <v>2.2140672031853339</v>
      </c>
      <c r="Y4709">
        <v>0</v>
      </c>
      <c r="Z4709">
        <v>14.777161935138</v>
      </c>
      <c r="AA4709">
        <v>0</v>
      </c>
      <c r="AB4709">
        <v>1.3915430493066667</v>
      </c>
      <c r="AC4709">
        <v>0</v>
      </c>
      <c r="AD4709">
        <v>0</v>
      </c>
      <c r="AE4709">
        <v>18.38277218763</v>
      </c>
    </row>
    <row r="4710" spans="1:31" x14ac:dyDescent="0.25">
      <c r="A4710">
        <v>2421271</v>
      </c>
      <c r="B4710">
        <v>1</v>
      </c>
      <c r="C4710" t="s">
        <v>80</v>
      </c>
      <c r="D4710" t="s">
        <v>93</v>
      </c>
      <c r="E4710" t="s">
        <v>162</v>
      </c>
      <c r="F4710" t="s">
        <v>13676</v>
      </c>
      <c r="G4710" t="s">
        <v>164</v>
      </c>
      <c r="H4710" t="s">
        <v>149</v>
      </c>
      <c r="I4710" t="s">
        <v>136</v>
      </c>
      <c r="J4710" t="s">
        <v>137</v>
      </c>
      <c r="K4710" t="s">
        <v>138</v>
      </c>
      <c r="L4710" t="s">
        <v>13677</v>
      </c>
      <c r="M4710" t="s">
        <v>13678</v>
      </c>
      <c r="N4710">
        <v>1.2350000000000001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22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10.351892337736443</v>
      </c>
      <c r="AC4710">
        <v>0</v>
      </c>
      <c r="AD4710">
        <v>0</v>
      </c>
      <c r="AE4710">
        <v>10.351892337736443</v>
      </c>
    </row>
    <row r="4711" spans="1:31" x14ac:dyDescent="0.25">
      <c r="A4711">
        <v>2422041</v>
      </c>
      <c r="B4711">
        <v>1</v>
      </c>
      <c r="C4711" t="s">
        <v>81</v>
      </c>
      <c r="D4711" t="s">
        <v>116</v>
      </c>
      <c r="E4711" t="s">
        <v>141</v>
      </c>
      <c r="F4711" t="s">
        <v>13679</v>
      </c>
      <c r="G4711" t="s">
        <v>215</v>
      </c>
      <c r="H4711" t="s">
        <v>135</v>
      </c>
      <c r="I4711" t="s">
        <v>136</v>
      </c>
      <c r="J4711" t="s">
        <v>137</v>
      </c>
      <c r="K4711" t="s">
        <v>138</v>
      </c>
      <c r="L4711" t="s">
        <v>13680</v>
      </c>
      <c r="M4711" t="s">
        <v>13681</v>
      </c>
      <c r="N4711">
        <v>0.49916666599999998</v>
      </c>
      <c r="O4711">
        <v>2</v>
      </c>
      <c r="P4711">
        <v>311</v>
      </c>
      <c r="Q4711">
        <v>1</v>
      </c>
      <c r="R4711">
        <v>2</v>
      </c>
      <c r="S4711">
        <v>0</v>
      </c>
      <c r="T4711">
        <v>16</v>
      </c>
      <c r="U4711">
        <v>0</v>
      </c>
      <c r="V4711">
        <v>0</v>
      </c>
      <c r="W4711">
        <v>0.26879865159790001</v>
      </c>
      <c r="X4711">
        <v>17.373659094502134</v>
      </c>
      <c r="Y4711">
        <v>0.12664727681999999</v>
      </c>
      <c r="Z4711">
        <v>0.3148334399028333</v>
      </c>
      <c r="AA4711">
        <v>0</v>
      </c>
      <c r="AB4711">
        <v>2.3815203385574999</v>
      </c>
      <c r="AC4711">
        <v>0</v>
      </c>
      <c r="AD4711">
        <v>0</v>
      </c>
      <c r="AE4711">
        <v>20.465458801380372</v>
      </c>
    </row>
    <row r="4712" spans="1:31" x14ac:dyDescent="0.25">
      <c r="A4712">
        <v>2422247</v>
      </c>
      <c r="B4712">
        <v>1</v>
      </c>
      <c r="C4712" t="s">
        <v>80</v>
      </c>
      <c r="D4712" t="s">
        <v>82</v>
      </c>
      <c r="E4712" t="s">
        <v>162</v>
      </c>
      <c r="F4712" t="s">
        <v>13682</v>
      </c>
      <c r="G4712" t="s">
        <v>164</v>
      </c>
      <c r="H4712" t="s">
        <v>149</v>
      </c>
      <c r="I4712" t="s">
        <v>136</v>
      </c>
      <c r="J4712" t="s">
        <v>137</v>
      </c>
      <c r="K4712" t="s">
        <v>138</v>
      </c>
      <c r="L4712" t="s">
        <v>13683</v>
      </c>
      <c r="M4712" t="s">
        <v>13684</v>
      </c>
      <c r="N4712">
        <v>1.6463888879999999</v>
      </c>
      <c r="O4712">
        <v>0</v>
      </c>
      <c r="P4712">
        <v>73</v>
      </c>
      <c r="Q4712">
        <v>0</v>
      </c>
      <c r="R4712">
        <v>0</v>
      </c>
      <c r="S4712">
        <v>0</v>
      </c>
      <c r="T4712">
        <v>3</v>
      </c>
      <c r="U4712">
        <v>0</v>
      </c>
      <c r="V4712">
        <v>0</v>
      </c>
      <c r="W4712">
        <v>0</v>
      </c>
      <c r="X4712">
        <v>24.277596223510045</v>
      </c>
      <c r="Y4712">
        <v>0</v>
      </c>
      <c r="Z4712">
        <v>0</v>
      </c>
      <c r="AA4712">
        <v>0</v>
      </c>
      <c r="AB4712">
        <v>5.1160757026401669</v>
      </c>
      <c r="AC4712">
        <v>0</v>
      </c>
      <c r="AD4712">
        <v>0</v>
      </c>
      <c r="AE4712">
        <v>29.393671926150212</v>
      </c>
    </row>
    <row r="4713" spans="1:31" x14ac:dyDescent="0.25">
      <c r="A4713">
        <v>2421749</v>
      </c>
      <c r="B4713">
        <v>1</v>
      </c>
      <c r="C4713" t="s">
        <v>81</v>
      </c>
      <c r="D4713" t="s">
        <v>112</v>
      </c>
      <c r="E4713" t="s">
        <v>146</v>
      </c>
      <c r="F4713" t="s">
        <v>13685</v>
      </c>
      <c r="G4713" t="s">
        <v>148</v>
      </c>
      <c r="H4713" t="s">
        <v>149</v>
      </c>
      <c r="I4713" t="s">
        <v>136</v>
      </c>
      <c r="J4713" t="s">
        <v>137</v>
      </c>
      <c r="K4713" t="s">
        <v>138</v>
      </c>
      <c r="L4713" t="s">
        <v>13686</v>
      </c>
      <c r="M4713" t="s">
        <v>12707</v>
      </c>
      <c r="N4713">
        <v>4.3944444440000003</v>
      </c>
      <c r="O4713">
        <v>0</v>
      </c>
      <c r="P4713">
        <v>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1.4332800034727999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1.4332800034727999</v>
      </c>
    </row>
    <row r="4714" spans="1:31" x14ac:dyDescent="0.25">
      <c r="A4714">
        <v>2421855</v>
      </c>
      <c r="B4714">
        <v>1</v>
      </c>
      <c r="C4714" t="s">
        <v>81</v>
      </c>
      <c r="D4714" t="s">
        <v>118</v>
      </c>
      <c r="E4714" t="s">
        <v>141</v>
      </c>
      <c r="F4714" t="s">
        <v>13687</v>
      </c>
      <c r="G4714" t="s">
        <v>154</v>
      </c>
      <c r="H4714" t="s">
        <v>135</v>
      </c>
      <c r="I4714" t="s">
        <v>136</v>
      </c>
      <c r="J4714" t="s">
        <v>137</v>
      </c>
      <c r="K4714" t="s">
        <v>138</v>
      </c>
      <c r="L4714" t="s">
        <v>13688</v>
      </c>
      <c r="M4714" t="s">
        <v>13689</v>
      </c>
      <c r="N4714">
        <v>0.87222222199999999</v>
      </c>
      <c r="O4714">
        <v>2</v>
      </c>
      <c r="P4714">
        <v>1195</v>
      </c>
      <c r="Q4714">
        <v>3</v>
      </c>
      <c r="R4714">
        <v>61</v>
      </c>
      <c r="S4714">
        <v>1</v>
      </c>
      <c r="T4714">
        <v>89</v>
      </c>
      <c r="U4714">
        <v>0</v>
      </c>
      <c r="V4714">
        <v>1</v>
      </c>
      <c r="W4714">
        <v>0.33709776573886668</v>
      </c>
      <c r="X4714">
        <v>178.06592583311769</v>
      </c>
      <c r="Y4714">
        <v>0.22042522161369998</v>
      </c>
      <c r="Z4714">
        <v>9.0208329625954988</v>
      </c>
      <c r="AA4714">
        <v>16.742039912716002</v>
      </c>
      <c r="AB4714">
        <v>40.360165576847841</v>
      </c>
      <c r="AC4714">
        <v>0</v>
      </c>
      <c r="AD4714">
        <v>31.459526446768063</v>
      </c>
      <c r="AE4714">
        <v>276.20601371939767</v>
      </c>
    </row>
    <row r="4715" spans="1:31" x14ac:dyDescent="0.25">
      <c r="A4715">
        <v>2426183</v>
      </c>
      <c r="B4715">
        <v>1</v>
      </c>
      <c r="C4715" t="s">
        <v>80</v>
      </c>
      <c r="D4715" t="s">
        <v>104</v>
      </c>
      <c r="E4715" t="s">
        <v>132</v>
      </c>
      <c r="F4715" t="s">
        <v>13690</v>
      </c>
      <c r="G4715" t="s">
        <v>143</v>
      </c>
      <c r="H4715" t="s">
        <v>135</v>
      </c>
      <c r="I4715" t="s">
        <v>136</v>
      </c>
      <c r="J4715" t="s">
        <v>137</v>
      </c>
      <c r="K4715" t="s">
        <v>138</v>
      </c>
      <c r="L4715" t="s">
        <v>13071</v>
      </c>
      <c r="M4715" t="s">
        <v>13691</v>
      </c>
      <c r="N4715">
        <v>0.16666666599999999</v>
      </c>
      <c r="O4715">
        <v>0</v>
      </c>
      <c r="P4715">
        <v>8249</v>
      </c>
      <c r="Q4715">
        <v>0</v>
      </c>
      <c r="R4715">
        <v>32</v>
      </c>
      <c r="S4715">
        <v>1</v>
      </c>
      <c r="T4715">
        <v>907</v>
      </c>
      <c r="U4715">
        <v>0</v>
      </c>
      <c r="V4715">
        <v>0</v>
      </c>
      <c r="W4715">
        <v>0</v>
      </c>
      <c r="X4715">
        <v>260.64493617585947</v>
      </c>
      <c r="Y4715">
        <v>0</v>
      </c>
      <c r="Z4715">
        <v>0.11547076214666666</v>
      </c>
      <c r="AA4715">
        <v>0.24324370374999998</v>
      </c>
      <c r="AB4715">
        <v>139.00732117657174</v>
      </c>
      <c r="AC4715">
        <v>0</v>
      </c>
      <c r="AD4715">
        <v>0</v>
      </c>
      <c r="AE4715">
        <v>400.0109718183279</v>
      </c>
    </row>
    <row r="4716" spans="1:31" x14ac:dyDescent="0.25">
      <c r="A4716">
        <v>2421849</v>
      </c>
      <c r="B4716">
        <v>1</v>
      </c>
      <c r="C4716" t="s">
        <v>80</v>
      </c>
      <c r="D4716" t="s">
        <v>105</v>
      </c>
      <c r="E4716" t="s">
        <v>162</v>
      </c>
      <c r="F4716" t="s">
        <v>13692</v>
      </c>
      <c r="G4716" t="s">
        <v>164</v>
      </c>
      <c r="H4716" t="s">
        <v>149</v>
      </c>
      <c r="I4716" t="s">
        <v>136</v>
      </c>
      <c r="J4716" t="s">
        <v>137</v>
      </c>
      <c r="K4716" t="s">
        <v>138</v>
      </c>
      <c r="L4716" t="s">
        <v>13693</v>
      </c>
      <c r="M4716" t="s">
        <v>13694</v>
      </c>
      <c r="N4716">
        <v>1.223333333</v>
      </c>
      <c r="O4716">
        <v>0</v>
      </c>
      <c r="P4716">
        <v>146</v>
      </c>
      <c r="Q4716">
        <v>0</v>
      </c>
      <c r="R4716">
        <v>0</v>
      </c>
      <c r="S4716">
        <v>0</v>
      </c>
      <c r="T4716">
        <v>32</v>
      </c>
      <c r="U4716">
        <v>0</v>
      </c>
      <c r="V4716">
        <v>0</v>
      </c>
      <c r="W4716">
        <v>0</v>
      </c>
      <c r="X4716">
        <v>36.086287562869522</v>
      </c>
      <c r="Y4716">
        <v>0</v>
      </c>
      <c r="Z4716">
        <v>0</v>
      </c>
      <c r="AA4716">
        <v>0</v>
      </c>
      <c r="AB4716">
        <v>26.355379084929865</v>
      </c>
      <c r="AC4716">
        <v>0</v>
      </c>
      <c r="AD4716">
        <v>0</v>
      </c>
      <c r="AE4716">
        <v>62.441666647799387</v>
      </c>
    </row>
    <row r="4717" spans="1:31" x14ac:dyDescent="0.25">
      <c r="A4717">
        <v>2422356</v>
      </c>
      <c r="B4717">
        <v>1</v>
      </c>
      <c r="C4717" t="s">
        <v>80</v>
      </c>
      <c r="D4717" t="s">
        <v>85</v>
      </c>
      <c r="E4717" t="s">
        <v>132</v>
      </c>
      <c r="F4717" t="s">
        <v>13695</v>
      </c>
      <c r="G4717" t="s">
        <v>613</v>
      </c>
      <c r="H4717" t="s">
        <v>135</v>
      </c>
      <c r="I4717" t="s">
        <v>136</v>
      </c>
      <c r="J4717" t="s">
        <v>137</v>
      </c>
      <c r="K4717" t="s">
        <v>138</v>
      </c>
      <c r="L4717" t="s">
        <v>13696</v>
      </c>
      <c r="M4717" t="s">
        <v>13697</v>
      </c>
      <c r="N4717">
        <v>3.6902777769999999</v>
      </c>
      <c r="O4717">
        <v>0</v>
      </c>
      <c r="P4717">
        <v>323</v>
      </c>
      <c r="Q4717">
        <v>0</v>
      </c>
      <c r="R4717">
        <v>0</v>
      </c>
      <c r="S4717">
        <v>0</v>
      </c>
      <c r="T4717">
        <v>15</v>
      </c>
      <c r="U4717">
        <v>0</v>
      </c>
      <c r="V4717">
        <v>0</v>
      </c>
      <c r="W4717">
        <v>0</v>
      </c>
      <c r="X4717">
        <v>232.01301082319009</v>
      </c>
      <c r="Y4717">
        <v>0</v>
      </c>
      <c r="Z4717">
        <v>0</v>
      </c>
      <c r="AA4717">
        <v>0</v>
      </c>
      <c r="AB4717">
        <v>48.520830963147645</v>
      </c>
      <c r="AC4717">
        <v>0</v>
      </c>
      <c r="AD4717">
        <v>0</v>
      </c>
      <c r="AE4717">
        <v>280.53384178633775</v>
      </c>
    </row>
    <row r="4718" spans="1:31" x14ac:dyDescent="0.25">
      <c r="A4718">
        <v>2422571</v>
      </c>
      <c r="B4718">
        <v>1</v>
      </c>
      <c r="C4718" t="s">
        <v>81</v>
      </c>
      <c r="D4718" t="s">
        <v>122</v>
      </c>
      <c r="E4718" t="s">
        <v>141</v>
      </c>
      <c r="F4718" t="s">
        <v>840</v>
      </c>
      <c r="G4718" t="s">
        <v>143</v>
      </c>
      <c r="H4718" t="s">
        <v>135</v>
      </c>
      <c r="I4718" t="s">
        <v>136</v>
      </c>
      <c r="J4718" t="s">
        <v>137</v>
      </c>
      <c r="K4718" t="s">
        <v>138</v>
      </c>
      <c r="L4718" t="s">
        <v>13698</v>
      </c>
      <c r="M4718" t="s">
        <v>13699</v>
      </c>
      <c r="N4718">
        <v>0.76361111100000001</v>
      </c>
      <c r="O4718">
        <v>3</v>
      </c>
      <c r="P4718">
        <v>524</v>
      </c>
      <c r="Q4718">
        <v>4</v>
      </c>
      <c r="R4718">
        <v>0</v>
      </c>
      <c r="S4718">
        <v>2</v>
      </c>
      <c r="T4718">
        <v>19</v>
      </c>
      <c r="U4718">
        <v>0</v>
      </c>
      <c r="V4718">
        <v>0</v>
      </c>
      <c r="W4718">
        <v>0.40994784205567497</v>
      </c>
      <c r="X4718">
        <v>35.800001879294285</v>
      </c>
      <c r="Y4718">
        <v>1.2826122008930028</v>
      </c>
      <c r="Z4718">
        <v>0</v>
      </c>
      <c r="AA4718">
        <v>8.0518119559909938</v>
      </c>
      <c r="AB4718">
        <v>1.8841822593737083</v>
      </c>
      <c r="AC4718">
        <v>0</v>
      </c>
      <c r="AD4718">
        <v>0</v>
      </c>
      <c r="AE4718">
        <v>47.428556137607664</v>
      </c>
    </row>
    <row r="4719" spans="1:31" x14ac:dyDescent="0.25">
      <c r="A4719">
        <v>2422880</v>
      </c>
      <c r="B4719">
        <v>1</v>
      </c>
      <c r="C4719" t="s">
        <v>81</v>
      </c>
      <c r="D4719" t="s">
        <v>123</v>
      </c>
      <c r="E4719" t="s">
        <v>162</v>
      </c>
      <c r="F4719" t="s">
        <v>13700</v>
      </c>
      <c r="G4719" t="s">
        <v>164</v>
      </c>
      <c r="H4719" t="s">
        <v>149</v>
      </c>
      <c r="I4719" t="s">
        <v>136</v>
      </c>
      <c r="J4719" t="s">
        <v>137</v>
      </c>
      <c r="K4719" t="s">
        <v>138</v>
      </c>
      <c r="L4719" t="s">
        <v>13701</v>
      </c>
      <c r="M4719" t="s">
        <v>13702</v>
      </c>
      <c r="N4719">
        <v>3.1513888880000001</v>
      </c>
      <c r="O4719">
        <v>0</v>
      </c>
      <c r="P4719">
        <v>29</v>
      </c>
      <c r="Q4719">
        <v>0</v>
      </c>
      <c r="R4719">
        <v>0</v>
      </c>
      <c r="S4719">
        <v>0</v>
      </c>
      <c r="T4719">
        <v>2</v>
      </c>
      <c r="U4719">
        <v>0</v>
      </c>
      <c r="V4719">
        <v>0</v>
      </c>
      <c r="W4719">
        <v>0</v>
      </c>
      <c r="X4719">
        <v>17.438526444314824</v>
      </c>
      <c r="Y4719">
        <v>0</v>
      </c>
      <c r="Z4719">
        <v>0</v>
      </c>
      <c r="AA4719">
        <v>0</v>
      </c>
      <c r="AB4719">
        <v>2.366032432941667E-3</v>
      </c>
      <c r="AC4719">
        <v>0</v>
      </c>
      <c r="AD4719">
        <v>0</v>
      </c>
      <c r="AE4719">
        <v>17.440892476747766</v>
      </c>
    </row>
    <row r="4720" spans="1:31" x14ac:dyDescent="0.25">
      <c r="A4720">
        <v>2422548</v>
      </c>
      <c r="B4720">
        <v>1</v>
      </c>
      <c r="C4720" t="s">
        <v>80</v>
      </c>
      <c r="D4720" t="s">
        <v>96</v>
      </c>
      <c r="E4720" t="s">
        <v>146</v>
      </c>
      <c r="F4720" t="s">
        <v>13703</v>
      </c>
      <c r="G4720" t="s">
        <v>148</v>
      </c>
      <c r="H4720" t="s">
        <v>149</v>
      </c>
      <c r="I4720" t="s">
        <v>136</v>
      </c>
      <c r="J4720" t="s">
        <v>137</v>
      </c>
      <c r="K4720" t="s">
        <v>138</v>
      </c>
      <c r="L4720" t="s">
        <v>13704</v>
      </c>
      <c r="M4720" t="s">
        <v>13705</v>
      </c>
      <c r="N4720">
        <v>4.6752777769999998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1.58805808062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1.58805808062</v>
      </c>
    </row>
    <row r="4721" spans="1:31" x14ac:dyDescent="0.25">
      <c r="A4721">
        <v>2422525</v>
      </c>
      <c r="B4721">
        <v>1</v>
      </c>
      <c r="C4721" t="s">
        <v>80</v>
      </c>
      <c r="D4721" t="s">
        <v>93</v>
      </c>
      <c r="E4721" t="s">
        <v>174</v>
      </c>
      <c r="F4721" t="s">
        <v>10363</v>
      </c>
      <c r="G4721" t="s">
        <v>154</v>
      </c>
      <c r="H4721" t="s">
        <v>135</v>
      </c>
      <c r="I4721" t="s">
        <v>136</v>
      </c>
      <c r="J4721" t="s">
        <v>137</v>
      </c>
      <c r="K4721" t="s">
        <v>138</v>
      </c>
      <c r="L4721" t="s">
        <v>13706</v>
      </c>
      <c r="M4721" t="s">
        <v>13707</v>
      </c>
      <c r="N4721">
        <v>1.6488888880000001</v>
      </c>
      <c r="O4721">
        <v>2</v>
      </c>
      <c r="P4721">
        <v>263</v>
      </c>
      <c r="Q4721">
        <v>37</v>
      </c>
      <c r="R4721">
        <v>32</v>
      </c>
      <c r="S4721">
        <v>7</v>
      </c>
      <c r="T4721">
        <v>35</v>
      </c>
      <c r="U4721">
        <v>0</v>
      </c>
      <c r="V4721">
        <v>0</v>
      </c>
      <c r="W4721">
        <v>2.1079216917928751</v>
      </c>
      <c r="X4721">
        <v>78.891120751431529</v>
      </c>
      <c r="Y4721">
        <v>60.222483801697024</v>
      </c>
      <c r="Z4721">
        <v>39.681314870375729</v>
      </c>
      <c r="AA4721">
        <v>18.515190263412197</v>
      </c>
      <c r="AB4721">
        <v>27.327560596768887</v>
      </c>
      <c r="AC4721">
        <v>0</v>
      </c>
      <c r="AD4721">
        <v>0</v>
      </c>
      <c r="AE4721">
        <v>226.74559197547825</v>
      </c>
    </row>
    <row r="4722" spans="1:31" x14ac:dyDescent="0.25">
      <c r="A4722">
        <v>2422502</v>
      </c>
      <c r="B4722">
        <v>1</v>
      </c>
      <c r="C4722" t="s">
        <v>80</v>
      </c>
      <c r="D4722" t="s">
        <v>97</v>
      </c>
      <c r="E4722" t="s">
        <v>132</v>
      </c>
      <c r="F4722" t="s">
        <v>13708</v>
      </c>
      <c r="G4722" t="s">
        <v>158</v>
      </c>
      <c r="H4722" t="s">
        <v>135</v>
      </c>
      <c r="I4722" t="s">
        <v>136</v>
      </c>
      <c r="J4722" t="s">
        <v>137</v>
      </c>
      <c r="K4722" t="s">
        <v>159</v>
      </c>
      <c r="L4722" t="s">
        <v>13709</v>
      </c>
      <c r="M4722" t="s">
        <v>13710</v>
      </c>
      <c r="N4722">
        <v>0.41944444400000003</v>
      </c>
      <c r="O4722">
        <v>0</v>
      </c>
      <c r="P4722">
        <v>30</v>
      </c>
      <c r="Q4722">
        <v>0</v>
      </c>
      <c r="R4722">
        <v>31</v>
      </c>
      <c r="S4722">
        <v>0</v>
      </c>
      <c r="T4722">
        <v>5</v>
      </c>
      <c r="U4722">
        <v>0</v>
      </c>
      <c r="V4722">
        <v>0</v>
      </c>
      <c r="W4722">
        <v>0</v>
      </c>
      <c r="X4722">
        <v>2.6143188334202505</v>
      </c>
      <c r="Y4722">
        <v>0</v>
      </c>
      <c r="Z4722">
        <v>2.8240727819043334</v>
      </c>
      <c r="AA4722">
        <v>0</v>
      </c>
      <c r="AB4722">
        <v>7.6183698334288339</v>
      </c>
      <c r="AC4722">
        <v>0</v>
      </c>
      <c r="AD4722">
        <v>0</v>
      </c>
      <c r="AE4722">
        <v>13.056761448753416</v>
      </c>
    </row>
    <row r="4723" spans="1:31" x14ac:dyDescent="0.25">
      <c r="A4723">
        <v>2422279</v>
      </c>
      <c r="B4723">
        <v>1</v>
      </c>
      <c r="C4723" t="s">
        <v>80</v>
      </c>
      <c r="D4723" t="s">
        <v>95</v>
      </c>
      <c r="E4723" t="s">
        <v>162</v>
      </c>
      <c r="F4723" t="s">
        <v>13711</v>
      </c>
      <c r="G4723" t="s">
        <v>164</v>
      </c>
      <c r="H4723" t="s">
        <v>149</v>
      </c>
      <c r="I4723" t="s">
        <v>136</v>
      </c>
      <c r="J4723" t="s">
        <v>137</v>
      </c>
      <c r="K4723" t="s">
        <v>138</v>
      </c>
      <c r="L4723" t="s">
        <v>13712</v>
      </c>
      <c r="M4723" t="s">
        <v>13713</v>
      </c>
      <c r="N4723">
        <v>3.0222222219999999</v>
      </c>
      <c r="O4723">
        <v>0</v>
      </c>
      <c r="P4723">
        <v>319</v>
      </c>
      <c r="Q4723">
        <v>0</v>
      </c>
      <c r="R4723">
        <v>0</v>
      </c>
      <c r="S4723">
        <v>0</v>
      </c>
      <c r="T4723">
        <v>4</v>
      </c>
      <c r="U4723">
        <v>0</v>
      </c>
      <c r="V4723">
        <v>0</v>
      </c>
      <c r="W4723">
        <v>0</v>
      </c>
      <c r="X4723">
        <v>177.14469450555177</v>
      </c>
      <c r="Y4723">
        <v>0</v>
      </c>
      <c r="Z4723">
        <v>0</v>
      </c>
      <c r="AA4723">
        <v>0</v>
      </c>
      <c r="AB4723">
        <v>6.026915777418667</v>
      </c>
      <c r="AC4723">
        <v>0</v>
      </c>
      <c r="AD4723">
        <v>0</v>
      </c>
      <c r="AE4723">
        <v>183.17161028297045</v>
      </c>
    </row>
    <row r="4724" spans="1:31" x14ac:dyDescent="0.25">
      <c r="A4724">
        <v>2422611</v>
      </c>
      <c r="B4724">
        <v>1</v>
      </c>
      <c r="C4724" t="s">
        <v>80</v>
      </c>
      <c r="D4724" t="s">
        <v>86</v>
      </c>
      <c r="E4724" t="s">
        <v>132</v>
      </c>
      <c r="F4724" t="s">
        <v>13714</v>
      </c>
      <c r="G4724" t="s">
        <v>158</v>
      </c>
      <c r="H4724" t="s">
        <v>135</v>
      </c>
      <c r="I4724" t="s">
        <v>136</v>
      </c>
      <c r="J4724" t="s">
        <v>137</v>
      </c>
      <c r="K4724" t="s">
        <v>159</v>
      </c>
      <c r="L4724" t="s">
        <v>13715</v>
      </c>
      <c r="M4724" t="s">
        <v>13716</v>
      </c>
      <c r="N4724">
        <v>3.2852777770000001</v>
      </c>
      <c r="O4724">
        <v>0</v>
      </c>
      <c r="P4724">
        <v>2669</v>
      </c>
      <c r="Q4724">
        <v>0</v>
      </c>
      <c r="R4724">
        <v>0</v>
      </c>
      <c r="S4724">
        <v>0</v>
      </c>
      <c r="T4724">
        <v>92</v>
      </c>
      <c r="U4724">
        <v>0</v>
      </c>
      <c r="V4724">
        <v>0</v>
      </c>
      <c r="W4724">
        <v>0</v>
      </c>
      <c r="X4724">
        <v>2790.965869083283</v>
      </c>
      <c r="Y4724">
        <v>0</v>
      </c>
      <c r="Z4724">
        <v>0</v>
      </c>
      <c r="AA4724">
        <v>0</v>
      </c>
      <c r="AB4724">
        <v>274.11077521959197</v>
      </c>
      <c r="AC4724">
        <v>0</v>
      </c>
      <c r="AD4724">
        <v>0</v>
      </c>
      <c r="AE4724">
        <v>3065.0766443028751</v>
      </c>
    </row>
    <row r="4725" spans="1:31" x14ac:dyDescent="0.25">
      <c r="A4725">
        <v>2422920</v>
      </c>
      <c r="B4725">
        <v>1</v>
      </c>
      <c r="C4725" t="s">
        <v>80</v>
      </c>
      <c r="D4725" t="s">
        <v>83</v>
      </c>
      <c r="E4725" t="s">
        <v>146</v>
      </c>
      <c r="F4725" t="s">
        <v>13717</v>
      </c>
      <c r="G4725" t="s">
        <v>148</v>
      </c>
      <c r="H4725" t="s">
        <v>149</v>
      </c>
      <c r="I4725" t="s">
        <v>136</v>
      </c>
      <c r="J4725" t="s">
        <v>137</v>
      </c>
      <c r="K4725" t="s">
        <v>138</v>
      </c>
      <c r="L4725" t="s">
        <v>13718</v>
      </c>
      <c r="M4725" t="s">
        <v>13719</v>
      </c>
      <c r="N4725">
        <v>3.2819444440000001</v>
      </c>
      <c r="O4725">
        <v>0</v>
      </c>
      <c r="P4725">
        <v>5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1.5493757521058669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1.5493757521058669</v>
      </c>
    </row>
    <row r="4726" spans="1:31" x14ac:dyDescent="0.25">
      <c r="A4726">
        <v>2422671</v>
      </c>
      <c r="B4726">
        <v>1</v>
      </c>
      <c r="C4726" t="s">
        <v>81</v>
      </c>
      <c r="D4726" t="s">
        <v>118</v>
      </c>
      <c r="E4726" t="s">
        <v>141</v>
      </c>
      <c r="F4726" t="s">
        <v>13720</v>
      </c>
      <c r="G4726" t="s">
        <v>143</v>
      </c>
      <c r="H4726" t="s">
        <v>135</v>
      </c>
      <c r="I4726" t="s">
        <v>136</v>
      </c>
      <c r="J4726" t="s">
        <v>137</v>
      </c>
      <c r="K4726" t="s">
        <v>138</v>
      </c>
      <c r="L4726" t="s">
        <v>13721</v>
      </c>
      <c r="M4726" t="s">
        <v>13722</v>
      </c>
      <c r="N4726">
        <v>0.67833333299999998</v>
      </c>
      <c r="O4726">
        <v>0</v>
      </c>
      <c r="P4726">
        <v>0</v>
      </c>
      <c r="Q4726">
        <v>18</v>
      </c>
      <c r="R4726">
        <v>8</v>
      </c>
      <c r="S4726">
        <v>14</v>
      </c>
      <c r="T4726">
        <v>0</v>
      </c>
      <c r="U4726">
        <v>11</v>
      </c>
      <c r="V4726">
        <v>0</v>
      </c>
      <c r="W4726">
        <v>0</v>
      </c>
      <c r="X4726">
        <v>0</v>
      </c>
      <c r="Y4726">
        <v>14.005226178968202</v>
      </c>
      <c r="Z4726">
        <v>0.43860549546000011</v>
      </c>
      <c r="AA4726">
        <v>60.11193795675787</v>
      </c>
      <c r="AB4726">
        <v>0</v>
      </c>
      <c r="AC4726">
        <v>1145.9071310398306</v>
      </c>
      <c r="AD4726">
        <v>0</v>
      </c>
      <c r="AE4726">
        <v>1220.4629006710165</v>
      </c>
    </row>
    <row r="4727" spans="1:31" x14ac:dyDescent="0.25">
      <c r="A4727">
        <v>2440175</v>
      </c>
      <c r="B4727">
        <v>1</v>
      </c>
      <c r="C4727" t="s">
        <v>81</v>
      </c>
      <c r="D4727" t="s">
        <v>125</v>
      </c>
      <c r="E4727" t="s">
        <v>241</v>
      </c>
      <c r="F4727" t="s">
        <v>13723</v>
      </c>
      <c r="G4727" t="s">
        <v>143</v>
      </c>
      <c r="H4727" t="s">
        <v>135</v>
      </c>
      <c r="I4727" t="s">
        <v>136</v>
      </c>
      <c r="J4727" t="s">
        <v>137</v>
      </c>
      <c r="K4727" t="s">
        <v>138</v>
      </c>
      <c r="L4727" t="s">
        <v>13724</v>
      </c>
      <c r="M4727" t="s">
        <v>13725</v>
      </c>
      <c r="N4727">
        <v>0.315</v>
      </c>
      <c r="O4727">
        <v>9</v>
      </c>
      <c r="P4727">
        <v>5813</v>
      </c>
      <c r="Q4727">
        <v>347</v>
      </c>
      <c r="R4727">
        <v>820</v>
      </c>
      <c r="S4727">
        <v>26</v>
      </c>
      <c r="T4727">
        <v>778</v>
      </c>
      <c r="U4727">
        <v>6</v>
      </c>
      <c r="V4727">
        <v>2</v>
      </c>
      <c r="W4727">
        <v>1.3020727224582</v>
      </c>
      <c r="X4727">
        <v>298.81908325181331</v>
      </c>
      <c r="Y4727">
        <v>36.910294186682691</v>
      </c>
      <c r="Z4727">
        <v>9.8495819107276521</v>
      </c>
      <c r="AA4727">
        <v>30.258485452320301</v>
      </c>
      <c r="AB4727">
        <v>129.93614018889502</v>
      </c>
      <c r="AC4727">
        <v>98.466211327131887</v>
      </c>
      <c r="AD4727">
        <v>13.560369446373748</v>
      </c>
      <c r="AE4727">
        <v>619.10223848640283</v>
      </c>
    </row>
    <row r="4728" spans="1:31" x14ac:dyDescent="0.25">
      <c r="A4728">
        <v>2422565</v>
      </c>
      <c r="B4728">
        <v>1</v>
      </c>
      <c r="C4728" t="s">
        <v>80</v>
      </c>
      <c r="D4728" t="s">
        <v>82</v>
      </c>
      <c r="E4728" t="s">
        <v>146</v>
      </c>
      <c r="F4728" t="s">
        <v>13726</v>
      </c>
      <c r="G4728" t="s">
        <v>148</v>
      </c>
      <c r="H4728" t="s">
        <v>149</v>
      </c>
      <c r="I4728" t="s">
        <v>136</v>
      </c>
      <c r="J4728" t="s">
        <v>137</v>
      </c>
      <c r="K4728" t="s">
        <v>138</v>
      </c>
      <c r="L4728" t="s">
        <v>13727</v>
      </c>
      <c r="M4728" t="s">
        <v>13728</v>
      </c>
      <c r="N4728">
        <v>1.1469444440000001</v>
      </c>
      <c r="O4728">
        <v>0</v>
      </c>
      <c r="P4728">
        <v>4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0.99517353822646681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0.99517353822646681</v>
      </c>
    </row>
    <row r="4729" spans="1:31" x14ac:dyDescent="0.25">
      <c r="A4729">
        <v>2422273</v>
      </c>
      <c r="B4729">
        <v>1</v>
      </c>
      <c r="C4729" t="s">
        <v>80</v>
      </c>
      <c r="D4729" t="s">
        <v>83</v>
      </c>
      <c r="E4729" t="s">
        <v>146</v>
      </c>
      <c r="F4729" t="s">
        <v>13729</v>
      </c>
      <c r="G4729" t="s">
        <v>199</v>
      </c>
      <c r="H4729" t="s">
        <v>149</v>
      </c>
      <c r="I4729" t="s">
        <v>136</v>
      </c>
      <c r="J4729" t="s">
        <v>137</v>
      </c>
      <c r="K4729" t="s">
        <v>138</v>
      </c>
      <c r="L4729" t="s">
        <v>13730</v>
      </c>
      <c r="M4729" t="s">
        <v>13731</v>
      </c>
      <c r="N4729">
        <v>1.800277777</v>
      </c>
      <c r="O4729">
        <v>0</v>
      </c>
      <c r="P4729">
        <v>10</v>
      </c>
      <c r="Q4729">
        <v>0</v>
      </c>
      <c r="R4729">
        <v>0</v>
      </c>
      <c r="S4729">
        <v>0</v>
      </c>
      <c r="T4729">
        <v>1</v>
      </c>
      <c r="U4729">
        <v>0</v>
      </c>
      <c r="V4729">
        <v>0</v>
      </c>
      <c r="W4729">
        <v>0</v>
      </c>
      <c r="X4729">
        <v>2.4327507899372418</v>
      </c>
      <c r="Y4729">
        <v>0</v>
      </c>
      <c r="Z4729">
        <v>0</v>
      </c>
      <c r="AA4729">
        <v>0</v>
      </c>
      <c r="AB4729">
        <v>1.5972861348844332</v>
      </c>
      <c r="AC4729">
        <v>0</v>
      </c>
      <c r="AD4729">
        <v>0</v>
      </c>
      <c r="AE4729">
        <v>4.0300369248216752</v>
      </c>
    </row>
    <row r="4730" spans="1:31" x14ac:dyDescent="0.25">
      <c r="A4730">
        <v>2422820</v>
      </c>
      <c r="B4730">
        <v>1</v>
      </c>
      <c r="C4730" t="s">
        <v>81</v>
      </c>
      <c r="D4730" t="s">
        <v>117</v>
      </c>
      <c r="E4730" t="s">
        <v>162</v>
      </c>
      <c r="F4730" t="s">
        <v>13732</v>
      </c>
      <c r="G4730" t="s">
        <v>164</v>
      </c>
      <c r="H4730" t="s">
        <v>149</v>
      </c>
      <c r="I4730" t="s">
        <v>136</v>
      </c>
      <c r="J4730" t="s">
        <v>137</v>
      </c>
      <c r="K4730" t="s">
        <v>138</v>
      </c>
      <c r="L4730" t="s">
        <v>13733</v>
      </c>
      <c r="M4730" t="s">
        <v>13734</v>
      </c>
      <c r="N4730">
        <v>0.57055555499999999</v>
      </c>
      <c r="O4730">
        <v>0</v>
      </c>
      <c r="P4730">
        <v>117</v>
      </c>
      <c r="Q4730">
        <v>0</v>
      </c>
      <c r="R4730">
        <v>0</v>
      </c>
      <c r="S4730">
        <v>0</v>
      </c>
      <c r="T4730">
        <v>19</v>
      </c>
      <c r="U4730">
        <v>0</v>
      </c>
      <c r="V4730">
        <v>0</v>
      </c>
      <c r="W4730">
        <v>0</v>
      </c>
      <c r="X4730">
        <v>16.083971965137479</v>
      </c>
      <c r="Y4730">
        <v>0</v>
      </c>
      <c r="Z4730">
        <v>0</v>
      </c>
      <c r="AA4730">
        <v>0</v>
      </c>
      <c r="AB4730">
        <v>4.2745268174801829</v>
      </c>
      <c r="AC4730">
        <v>0</v>
      </c>
      <c r="AD4730">
        <v>0</v>
      </c>
      <c r="AE4730">
        <v>20.358498782617662</v>
      </c>
    </row>
    <row r="4731" spans="1:31" x14ac:dyDescent="0.25">
      <c r="A4731">
        <v>2422654</v>
      </c>
      <c r="B4731">
        <v>1</v>
      </c>
      <c r="C4731" t="s">
        <v>81</v>
      </c>
      <c r="D4731" t="s">
        <v>113</v>
      </c>
      <c r="E4731" t="s">
        <v>146</v>
      </c>
      <c r="F4731" t="s">
        <v>13735</v>
      </c>
      <c r="G4731" t="s">
        <v>148</v>
      </c>
      <c r="H4731" t="s">
        <v>149</v>
      </c>
      <c r="I4731" t="s">
        <v>136</v>
      </c>
      <c r="J4731" t="s">
        <v>137</v>
      </c>
      <c r="K4731" t="s">
        <v>138</v>
      </c>
      <c r="L4731" t="s">
        <v>13736</v>
      </c>
      <c r="M4731" t="s">
        <v>13737</v>
      </c>
      <c r="N4731">
        <v>2.168055555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0.3683131711455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0.3683131711455</v>
      </c>
    </row>
    <row r="4732" spans="1:31" x14ac:dyDescent="0.25">
      <c r="A4732">
        <v>2422628</v>
      </c>
      <c r="B4732">
        <v>1</v>
      </c>
      <c r="C4732" t="s">
        <v>80</v>
      </c>
      <c r="D4732" t="s">
        <v>84</v>
      </c>
      <c r="E4732" t="s">
        <v>288</v>
      </c>
      <c r="F4732" t="s">
        <v>13738</v>
      </c>
      <c r="G4732" t="s">
        <v>325</v>
      </c>
      <c r="H4732" t="s">
        <v>149</v>
      </c>
      <c r="I4732" t="s">
        <v>136</v>
      </c>
      <c r="J4732" t="s">
        <v>137</v>
      </c>
      <c r="K4732" t="s">
        <v>138</v>
      </c>
      <c r="L4732" t="s">
        <v>13739</v>
      </c>
      <c r="M4732" t="s">
        <v>13740</v>
      </c>
      <c r="N4732">
        <v>2.7091666659999998</v>
      </c>
      <c r="O4732">
        <v>0</v>
      </c>
      <c r="P4732">
        <v>82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41.921361081370911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41.921361081370911</v>
      </c>
    </row>
    <row r="4733" spans="1:31" x14ac:dyDescent="0.25">
      <c r="A4733">
        <v>2422399</v>
      </c>
      <c r="B4733">
        <v>1</v>
      </c>
      <c r="C4733" t="s">
        <v>80</v>
      </c>
      <c r="D4733" t="s">
        <v>86</v>
      </c>
      <c r="E4733" t="s">
        <v>241</v>
      </c>
      <c r="F4733" t="s">
        <v>13741</v>
      </c>
      <c r="G4733" t="s">
        <v>158</v>
      </c>
      <c r="H4733" t="s">
        <v>135</v>
      </c>
      <c r="I4733" t="s">
        <v>136</v>
      </c>
      <c r="J4733" t="s">
        <v>137</v>
      </c>
      <c r="K4733" t="s">
        <v>159</v>
      </c>
      <c r="L4733" t="s">
        <v>13742</v>
      </c>
      <c r="M4733" t="s">
        <v>13743</v>
      </c>
      <c r="N4733">
        <v>3.3325</v>
      </c>
      <c r="O4733">
        <v>0</v>
      </c>
      <c r="P4733">
        <v>2925</v>
      </c>
      <c r="Q4733">
        <v>0</v>
      </c>
      <c r="R4733">
        <v>0</v>
      </c>
      <c r="S4733">
        <v>2</v>
      </c>
      <c r="T4733">
        <v>93</v>
      </c>
      <c r="U4733">
        <v>0</v>
      </c>
      <c r="V4733">
        <v>0</v>
      </c>
      <c r="W4733">
        <v>0</v>
      </c>
      <c r="X4733">
        <v>2521.8151482039289</v>
      </c>
      <c r="Y4733">
        <v>0</v>
      </c>
      <c r="Z4733">
        <v>0</v>
      </c>
      <c r="AA4733">
        <v>1272.0827750646199</v>
      </c>
      <c r="AB4733">
        <v>276.39417152792805</v>
      </c>
      <c r="AC4733">
        <v>0</v>
      </c>
      <c r="AD4733">
        <v>0</v>
      </c>
      <c r="AE4733">
        <v>4070.2920947964767</v>
      </c>
    </row>
    <row r="4734" spans="1:31" x14ac:dyDescent="0.25">
      <c r="A4734">
        <v>2422648</v>
      </c>
      <c r="B4734">
        <v>1</v>
      </c>
      <c r="C4734" t="s">
        <v>80</v>
      </c>
      <c r="D4734" t="s">
        <v>99</v>
      </c>
      <c r="E4734" t="s">
        <v>162</v>
      </c>
      <c r="F4734" t="s">
        <v>13744</v>
      </c>
      <c r="G4734" t="s">
        <v>154</v>
      </c>
      <c r="H4734" t="s">
        <v>149</v>
      </c>
      <c r="I4734" t="s">
        <v>136</v>
      </c>
      <c r="J4734" t="s">
        <v>137</v>
      </c>
      <c r="K4734" t="s">
        <v>138</v>
      </c>
      <c r="L4734" t="s">
        <v>13745</v>
      </c>
      <c r="M4734" t="s">
        <v>13746</v>
      </c>
      <c r="N4734">
        <v>0.34749999999999998</v>
      </c>
      <c r="O4734">
        <v>0</v>
      </c>
      <c r="P4734">
        <v>35</v>
      </c>
      <c r="Q4734">
        <v>0</v>
      </c>
      <c r="R4734">
        <v>1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1.199780733522275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1.199780733522275</v>
      </c>
    </row>
    <row r="4735" spans="1:31" x14ac:dyDescent="0.25">
      <c r="A4735">
        <v>2422591</v>
      </c>
      <c r="B4735">
        <v>1</v>
      </c>
      <c r="C4735" t="s">
        <v>80</v>
      </c>
      <c r="D4735" t="s">
        <v>84</v>
      </c>
      <c r="E4735" t="s">
        <v>146</v>
      </c>
      <c r="F4735" t="s">
        <v>13747</v>
      </c>
      <c r="G4735" t="s">
        <v>148</v>
      </c>
      <c r="H4735" t="s">
        <v>149</v>
      </c>
      <c r="I4735" t="s">
        <v>136</v>
      </c>
      <c r="J4735" t="s">
        <v>137</v>
      </c>
      <c r="K4735" t="s">
        <v>138</v>
      </c>
      <c r="L4735" t="s">
        <v>13748</v>
      </c>
      <c r="M4735" t="s">
        <v>13749</v>
      </c>
      <c r="N4735">
        <v>7.1416666659999999</v>
      </c>
      <c r="O4735">
        <v>0</v>
      </c>
      <c r="P4735">
        <v>3</v>
      </c>
      <c r="Q4735">
        <v>0</v>
      </c>
      <c r="R4735">
        <v>0</v>
      </c>
      <c r="S4735">
        <v>0</v>
      </c>
      <c r="T4735">
        <v>2</v>
      </c>
      <c r="U4735">
        <v>0</v>
      </c>
      <c r="V4735">
        <v>0</v>
      </c>
      <c r="W4735">
        <v>0</v>
      </c>
      <c r="X4735">
        <v>3.8773212088862503</v>
      </c>
      <c r="Y4735">
        <v>0</v>
      </c>
      <c r="Z4735">
        <v>0</v>
      </c>
      <c r="AA4735">
        <v>0</v>
      </c>
      <c r="AB4735">
        <v>13.062395322084669</v>
      </c>
      <c r="AC4735">
        <v>0</v>
      </c>
      <c r="AD4735">
        <v>0</v>
      </c>
      <c r="AE4735">
        <v>16.939716530970919</v>
      </c>
    </row>
    <row r="4736" spans="1:31" x14ac:dyDescent="0.25">
      <c r="A4736">
        <v>2422522</v>
      </c>
      <c r="B4736">
        <v>1</v>
      </c>
      <c r="C4736" t="s">
        <v>80</v>
      </c>
      <c r="D4736" t="s">
        <v>91</v>
      </c>
      <c r="E4736" t="s">
        <v>146</v>
      </c>
      <c r="F4736" t="s">
        <v>13750</v>
      </c>
      <c r="G4736" t="s">
        <v>282</v>
      </c>
      <c r="H4736" t="s">
        <v>149</v>
      </c>
      <c r="I4736" t="s">
        <v>136</v>
      </c>
      <c r="J4736" t="s">
        <v>137</v>
      </c>
      <c r="K4736" t="s">
        <v>138</v>
      </c>
      <c r="L4736" t="s">
        <v>13751</v>
      </c>
      <c r="M4736" t="s">
        <v>13752</v>
      </c>
      <c r="N4736">
        <v>2.7280555550000001</v>
      </c>
      <c r="O4736">
        <v>0</v>
      </c>
      <c r="P4736">
        <v>4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1.7167633686345831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1.7167633686345831</v>
      </c>
    </row>
    <row r="4737" spans="1:31" x14ac:dyDescent="0.25">
      <c r="A4737">
        <v>2422545</v>
      </c>
      <c r="B4737">
        <v>1</v>
      </c>
      <c r="C4737" t="s">
        <v>80</v>
      </c>
      <c r="D4737" t="s">
        <v>96</v>
      </c>
      <c r="E4737" t="s">
        <v>146</v>
      </c>
      <c r="F4737" t="s">
        <v>13753</v>
      </c>
      <c r="G4737" t="s">
        <v>148</v>
      </c>
      <c r="H4737" t="s">
        <v>149</v>
      </c>
      <c r="I4737" t="s">
        <v>136</v>
      </c>
      <c r="J4737" t="s">
        <v>137</v>
      </c>
      <c r="K4737" t="s">
        <v>138</v>
      </c>
      <c r="L4737" t="s">
        <v>13754</v>
      </c>
      <c r="M4737" t="s">
        <v>13755</v>
      </c>
      <c r="N4737">
        <v>0.79888888800000002</v>
      </c>
      <c r="O4737">
        <v>0</v>
      </c>
      <c r="P4737">
        <v>2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0.34671087378000004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0.34671087378000004</v>
      </c>
    </row>
    <row r="4738" spans="1:31" x14ac:dyDescent="0.25">
      <c r="A4738">
        <v>2422359</v>
      </c>
      <c r="B4738">
        <v>1</v>
      </c>
      <c r="C4738" t="s">
        <v>80</v>
      </c>
      <c r="D4738" t="s">
        <v>105</v>
      </c>
      <c r="E4738" t="s">
        <v>174</v>
      </c>
      <c r="F4738" t="s">
        <v>13756</v>
      </c>
      <c r="G4738" t="s">
        <v>143</v>
      </c>
      <c r="H4738" t="s">
        <v>135</v>
      </c>
      <c r="I4738" t="s">
        <v>136</v>
      </c>
      <c r="J4738" t="s">
        <v>137</v>
      </c>
      <c r="K4738" t="s">
        <v>138</v>
      </c>
      <c r="L4738" t="s">
        <v>13757</v>
      </c>
      <c r="M4738" t="s">
        <v>13758</v>
      </c>
      <c r="N4738">
        <v>0.54027777700000001</v>
      </c>
      <c r="O4738">
        <v>1</v>
      </c>
      <c r="P4738">
        <v>388</v>
      </c>
      <c r="Q4738">
        <v>1</v>
      </c>
      <c r="R4738">
        <v>2</v>
      </c>
      <c r="S4738">
        <v>6</v>
      </c>
      <c r="T4738">
        <v>47</v>
      </c>
      <c r="U4738">
        <v>0</v>
      </c>
      <c r="V4738">
        <v>0</v>
      </c>
      <c r="W4738">
        <v>0.44715344150925002</v>
      </c>
      <c r="X4738">
        <v>45.940754757805756</v>
      </c>
      <c r="Y4738">
        <v>1.7700461497134998</v>
      </c>
      <c r="Z4738">
        <v>2.5964726605833328E-2</v>
      </c>
      <c r="AA4738">
        <v>12.690461202701041</v>
      </c>
      <c r="AB4738">
        <v>20.520863268915768</v>
      </c>
      <c r="AC4738">
        <v>0</v>
      </c>
      <c r="AD4738">
        <v>0</v>
      </c>
      <c r="AE4738">
        <v>81.395243547251141</v>
      </c>
    </row>
    <row r="4739" spans="1:31" x14ac:dyDescent="0.25">
      <c r="A4739">
        <v>2422923</v>
      </c>
      <c r="B4739">
        <v>1</v>
      </c>
      <c r="C4739" t="s">
        <v>81</v>
      </c>
      <c r="D4739" t="s">
        <v>123</v>
      </c>
      <c r="E4739" t="s">
        <v>146</v>
      </c>
      <c r="F4739" t="s">
        <v>13759</v>
      </c>
      <c r="G4739" t="s">
        <v>199</v>
      </c>
      <c r="H4739" t="s">
        <v>149</v>
      </c>
      <c r="I4739" t="s">
        <v>136</v>
      </c>
      <c r="J4739" t="s">
        <v>137</v>
      </c>
      <c r="K4739" t="s">
        <v>138</v>
      </c>
      <c r="L4739" t="s">
        <v>13760</v>
      </c>
      <c r="M4739" t="s">
        <v>13761</v>
      </c>
      <c r="N4739">
        <v>1.7024999999999999</v>
      </c>
      <c r="O4739">
        <v>0</v>
      </c>
      <c r="P4739">
        <v>2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0.69937026084929999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0.69937026084929999</v>
      </c>
    </row>
    <row r="4740" spans="1:31" x14ac:dyDescent="0.25">
      <c r="A4740">
        <v>2422382</v>
      </c>
      <c r="B4740">
        <v>1</v>
      </c>
      <c r="C4740" t="s">
        <v>80</v>
      </c>
      <c r="D4740" t="s">
        <v>88</v>
      </c>
      <c r="E4740" t="s">
        <v>162</v>
      </c>
      <c r="F4740" t="s">
        <v>13762</v>
      </c>
      <c r="G4740" t="s">
        <v>176</v>
      </c>
      <c r="H4740" t="s">
        <v>149</v>
      </c>
      <c r="I4740" t="s">
        <v>136</v>
      </c>
      <c r="J4740" t="s">
        <v>137</v>
      </c>
      <c r="K4740" t="s">
        <v>159</v>
      </c>
      <c r="L4740" t="s">
        <v>13763</v>
      </c>
      <c r="M4740" t="s">
        <v>13764</v>
      </c>
      <c r="N4740">
        <v>3.0977777770000001</v>
      </c>
      <c r="O4740">
        <v>0</v>
      </c>
      <c r="P4740">
        <v>104</v>
      </c>
      <c r="Q4740">
        <v>0</v>
      </c>
      <c r="R4740">
        <v>0</v>
      </c>
      <c r="S4740">
        <v>0</v>
      </c>
      <c r="T4740">
        <v>17</v>
      </c>
      <c r="U4740">
        <v>0</v>
      </c>
      <c r="V4740">
        <v>0</v>
      </c>
      <c r="W4740">
        <v>0</v>
      </c>
      <c r="X4740">
        <v>68.155424174259323</v>
      </c>
      <c r="Y4740">
        <v>0</v>
      </c>
      <c r="Z4740">
        <v>0</v>
      </c>
      <c r="AA4740">
        <v>0</v>
      </c>
      <c r="AB4740">
        <v>53.20149287061033</v>
      </c>
      <c r="AC4740">
        <v>0</v>
      </c>
      <c r="AD4740">
        <v>0</v>
      </c>
      <c r="AE4740">
        <v>121.35691704486965</v>
      </c>
    </row>
    <row r="4741" spans="1:31" x14ac:dyDescent="0.25">
      <c r="A4741">
        <v>2422528</v>
      </c>
      <c r="B4741">
        <v>1</v>
      </c>
      <c r="C4741" t="s">
        <v>80</v>
      </c>
      <c r="D4741" t="s">
        <v>95</v>
      </c>
      <c r="E4741" t="s">
        <v>241</v>
      </c>
      <c r="F4741" t="s">
        <v>430</v>
      </c>
      <c r="G4741" t="s">
        <v>3074</v>
      </c>
      <c r="H4741" t="s">
        <v>3075</v>
      </c>
      <c r="I4741" t="s">
        <v>136</v>
      </c>
      <c r="J4741" t="s">
        <v>137</v>
      </c>
      <c r="K4741" t="s">
        <v>159</v>
      </c>
      <c r="L4741" t="s">
        <v>13765</v>
      </c>
      <c r="M4741" t="s">
        <v>13766</v>
      </c>
      <c r="N4741">
        <v>4.3144444440000003</v>
      </c>
      <c r="O4741">
        <v>5</v>
      </c>
      <c r="P4741">
        <v>1683</v>
      </c>
      <c r="Q4741">
        <v>7</v>
      </c>
      <c r="R4741">
        <v>135</v>
      </c>
      <c r="S4741">
        <v>43</v>
      </c>
      <c r="T4741">
        <v>179</v>
      </c>
      <c r="U4741">
        <v>6</v>
      </c>
      <c r="V4741">
        <v>0</v>
      </c>
      <c r="W4741">
        <v>14.0098698439035</v>
      </c>
      <c r="X4741">
        <v>1520.1391561221349</v>
      </c>
      <c r="Y4741">
        <v>104.54950765891988</v>
      </c>
      <c r="Z4741">
        <v>169.12137879487679</v>
      </c>
      <c r="AA4741">
        <v>6302.2907333340518</v>
      </c>
      <c r="AB4741">
        <v>786.63139134670291</v>
      </c>
      <c r="AC4741">
        <v>4005.6668528544951</v>
      </c>
      <c r="AD4741">
        <v>0</v>
      </c>
      <c r="AE4741">
        <v>12902.408889955084</v>
      </c>
    </row>
    <row r="4742" spans="1:31" x14ac:dyDescent="0.25">
      <c r="A4742">
        <v>2422422</v>
      </c>
      <c r="B4742">
        <v>1</v>
      </c>
      <c r="C4742" t="s">
        <v>81</v>
      </c>
      <c r="D4742" t="s">
        <v>116</v>
      </c>
      <c r="E4742" t="s">
        <v>132</v>
      </c>
      <c r="F4742" t="s">
        <v>13767</v>
      </c>
      <c r="G4742" t="s">
        <v>215</v>
      </c>
      <c r="H4742" t="s">
        <v>135</v>
      </c>
      <c r="I4742" t="s">
        <v>136</v>
      </c>
      <c r="J4742" t="s">
        <v>137</v>
      </c>
      <c r="K4742" t="s">
        <v>138</v>
      </c>
      <c r="L4742" t="s">
        <v>13768</v>
      </c>
      <c r="M4742" t="s">
        <v>13769</v>
      </c>
      <c r="N4742">
        <v>1.6988888879999999</v>
      </c>
      <c r="O4742">
        <v>0</v>
      </c>
      <c r="P4742">
        <v>10</v>
      </c>
      <c r="Q4742">
        <v>2</v>
      </c>
      <c r="R4742">
        <v>3</v>
      </c>
      <c r="S4742">
        <v>2</v>
      </c>
      <c r="T4742">
        <v>1</v>
      </c>
      <c r="U4742">
        <v>0</v>
      </c>
      <c r="V4742">
        <v>0</v>
      </c>
      <c r="W4742">
        <v>0</v>
      </c>
      <c r="X4742">
        <v>1.0212261607140001</v>
      </c>
      <c r="Y4742">
        <v>0.66991521385372232</v>
      </c>
      <c r="Z4742">
        <v>1.6378539250966029</v>
      </c>
      <c r="AA4742">
        <v>28.976818424578202</v>
      </c>
      <c r="AB4742">
        <v>2.9957805951554</v>
      </c>
      <c r="AC4742">
        <v>0</v>
      </c>
      <c r="AD4742">
        <v>0</v>
      </c>
      <c r="AE4742">
        <v>35.301594319397928</v>
      </c>
    </row>
    <row r="4743" spans="1:31" x14ac:dyDescent="0.25">
      <c r="A4743">
        <v>2422754</v>
      </c>
      <c r="B4743">
        <v>1</v>
      </c>
      <c r="C4743" t="s">
        <v>80</v>
      </c>
      <c r="D4743" t="s">
        <v>83</v>
      </c>
      <c r="E4743" t="s">
        <v>162</v>
      </c>
      <c r="F4743" t="s">
        <v>13770</v>
      </c>
      <c r="G4743" t="s">
        <v>164</v>
      </c>
      <c r="H4743" t="s">
        <v>149</v>
      </c>
      <c r="I4743" t="s">
        <v>136</v>
      </c>
      <c r="J4743" t="s">
        <v>137</v>
      </c>
      <c r="K4743" t="s">
        <v>138</v>
      </c>
      <c r="L4743" t="s">
        <v>13771</v>
      </c>
      <c r="M4743" t="s">
        <v>13772</v>
      </c>
      <c r="N4743">
        <v>3.9680555549999998</v>
      </c>
      <c r="O4743">
        <v>0</v>
      </c>
      <c r="P4743">
        <v>137</v>
      </c>
      <c r="Q4743">
        <v>0</v>
      </c>
      <c r="R4743">
        <v>0</v>
      </c>
      <c r="S4743">
        <v>0</v>
      </c>
      <c r="T4743">
        <v>9</v>
      </c>
      <c r="U4743">
        <v>0</v>
      </c>
      <c r="V4743">
        <v>0</v>
      </c>
      <c r="W4743">
        <v>0</v>
      </c>
      <c r="X4743">
        <v>135.61646364746565</v>
      </c>
      <c r="Y4743">
        <v>0</v>
      </c>
      <c r="Z4743">
        <v>0</v>
      </c>
      <c r="AA4743">
        <v>0</v>
      </c>
      <c r="AB4743">
        <v>26.504281623557301</v>
      </c>
      <c r="AC4743">
        <v>0</v>
      </c>
      <c r="AD4743">
        <v>0</v>
      </c>
      <c r="AE4743">
        <v>162.12074527102294</v>
      </c>
    </row>
    <row r="4744" spans="1:31" x14ac:dyDescent="0.25">
      <c r="A4744">
        <v>2443375</v>
      </c>
      <c r="B4744">
        <v>1</v>
      </c>
      <c r="C4744" t="s">
        <v>81</v>
      </c>
      <c r="D4744" t="s">
        <v>114</v>
      </c>
      <c r="E4744" t="s">
        <v>174</v>
      </c>
      <c r="F4744" t="s">
        <v>13773</v>
      </c>
      <c r="G4744" t="s">
        <v>143</v>
      </c>
      <c r="H4744" t="s">
        <v>135</v>
      </c>
      <c r="I4744" t="s">
        <v>136</v>
      </c>
      <c r="J4744" t="s">
        <v>137</v>
      </c>
      <c r="K4744" t="s">
        <v>138</v>
      </c>
      <c r="L4744" t="s">
        <v>13774</v>
      </c>
      <c r="M4744" t="s">
        <v>13775</v>
      </c>
      <c r="N4744">
        <v>0.383333333</v>
      </c>
      <c r="O4744">
        <v>6</v>
      </c>
      <c r="P4744">
        <v>682</v>
      </c>
      <c r="Q4744">
        <v>12</v>
      </c>
      <c r="R4744">
        <v>95</v>
      </c>
      <c r="S4744">
        <v>10</v>
      </c>
      <c r="T4744">
        <v>52</v>
      </c>
      <c r="U4744">
        <v>0</v>
      </c>
      <c r="V4744">
        <v>0</v>
      </c>
      <c r="W4744">
        <v>0.70787175196200003</v>
      </c>
      <c r="X4744">
        <v>28.957943052290535</v>
      </c>
      <c r="Y4744">
        <v>4.2292565275239999</v>
      </c>
      <c r="Z4744">
        <v>8.4804783083853348</v>
      </c>
      <c r="AA4744">
        <v>12.792560907498002</v>
      </c>
      <c r="AB4744">
        <v>15.149281081940996</v>
      </c>
      <c r="AC4744">
        <v>0</v>
      </c>
      <c r="AD4744">
        <v>0</v>
      </c>
      <c r="AE4744">
        <v>70.317391629600863</v>
      </c>
    </row>
    <row r="4745" spans="1:31" x14ac:dyDescent="0.25">
      <c r="A4745">
        <v>2422668</v>
      </c>
      <c r="B4745">
        <v>1</v>
      </c>
      <c r="C4745" t="s">
        <v>81</v>
      </c>
      <c r="D4745" t="s">
        <v>112</v>
      </c>
      <c r="E4745" t="s">
        <v>132</v>
      </c>
      <c r="F4745" t="s">
        <v>13617</v>
      </c>
      <c r="G4745" t="s">
        <v>158</v>
      </c>
      <c r="H4745" t="s">
        <v>135</v>
      </c>
      <c r="I4745" t="s">
        <v>136</v>
      </c>
      <c r="J4745" t="s">
        <v>137</v>
      </c>
      <c r="K4745" t="s">
        <v>159</v>
      </c>
      <c r="L4745" t="s">
        <v>13776</v>
      </c>
      <c r="M4745" t="s">
        <v>13777</v>
      </c>
      <c r="N4745">
        <v>0.48305555500000003</v>
      </c>
      <c r="O4745">
        <v>0</v>
      </c>
      <c r="P4745">
        <v>465</v>
      </c>
      <c r="Q4745">
        <v>0</v>
      </c>
      <c r="R4745">
        <v>76</v>
      </c>
      <c r="S4745">
        <v>0</v>
      </c>
      <c r="T4745">
        <v>63</v>
      </c>
      <c r="U4745">
        <v>1</v>
      </c>
      <c r="V4745">
        <v>1</v>
      </c>
      <c r="W4745">
        <v>0</v>
      </c>
      <c r="X4745">
        <v>44.22149907360204</v>
      </c>
      <c r="Y4745">
        <v>0</v>
      </c>
      <c r="Z4745">
        <v>1.3016117049014666</v>
      </c>
      <c r="AA4745">
        <v>0</v>
      </c>
      <c r="AB4745">
        <v>33.302164937305456</v>
      </c>
      <c r="AC4745">
        <v>4.9900550795370009</v>
      </c>
      <c r="AD4745">
        <v>1.3453990388804584</v>
      </c>
      <c r="AE4745">
        <v>85.16072983422643</v>
      </c>
    </row>
    <row r="4746" spans="1:31" x14ac:dyDescent="0.25">
      <c r="A4746">
        <v>2422319</v>
      </c>
      <c r="B4746">
        <v>1</v>
      </c>
      <c r="C4746" t="s">
        <v>80</v>
      </c>
      <c r="D4746" t="s">
        <v>85</v>
      </c>
      <c r="E4746" t="s">
        <v>146</v>
      </c>
      <c r="F4746" t="s">
        <v>13778</v>
      </c>
      <c r="G4746" t="s">
        <v>199</v>
      </c>
      <c r="H4746" t="s">
        <v>149</v>
      </c>
      <c r="I4746" t="s">
        <v>136</v>
      </c>
      <c r="J4746" t="s">
        <v>137</v>
      </c>
      <c r="K4746" t="s">
        <v>138</v>
      </c>
      <c r="L4746" t="s">
        <v>13779</v>
      </c>
      <c r="M4746" t="s">
        <v>13780</v>
      </c>
      <c r="N4746">
        <v>8.06</v>
      </c>
      <c r="O4746">
        <v>0</v>
      </c>
      <c r="P4746">
        <v>28</v>
      </c>
      <c r="Q4746">
        <v>0</v>
      </c>
      <c r="R4746">
        <v>0</v>
      </c>
      <c r="S4746">
        <v>0</v>
      </c>
      <c r="T4746">
        <v>3</v>
      </c>
      <c r="U4746">
        <v>0</v>
      </c>
      <c r="V4746">
        <v>0</v>
      </c>
      <c r="W4746">
        <v>0</v>
      </c>
      <c r="X4746">
        <v>33.682644452587965</v>
      </c>
      <c r="Y4746">
        <v>0</v>
      </c>
      <c r="Z4746">
        <v>0</v>
      </c>
      <c r="AA4746">
        <v>0</v>
      </c>
      <c r="AB4746">
        <v>34.280825468307668</v>
      </c>
      <c r="AC4746">
        <v>0</v>
      </c>
      <c r="AD4746">
        <v>0</v>
      </c>
      <c r="AE4746">
        <v>67.963469920895633</v>
      </c>
    </row>
    <row r="4747" spans="1:31" x14ac:dyDescent="0.25">
      <c r="A4747">
        <v>2422714</v>
      </c>
      <c r="B4747">
        <v>1</v>
      </c>
      <c r="C4747" t="s">
        <v>80</v>
      </c>
      <c r="D4747" t="s">
        <v>92</v>
      </c>
      <c r="E4747" t="s">
        <v>146</v>
      </c>
      <c r="F4747" t="s">
        <v>13781</v>
      </c>
      <c r="G4747" t="s">
        <v>199</v>
      </c>
      <c r="H4747" t="s">
        <v>149</v>
      </c>
      <c r="I4747" t="s">
        <v>136</v>
      </c>
      <c r="J4747" t="s">
        <v>137</v>
      </c>
      <c r="K4747" t="s">
        <v>138</v>
      </c>
      <c r="L4747" t="s">
        <v>13782</v>
      </c>
      <c r="M4747" t="s">
        <v>13783</v>
      </c>
      <c r="N4747">
        <v>5.715833333</v>
      </c>
      <c r="O4747">
        <v>0</v>
      </c>
      <c r="P4747">
        <v>6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4.1531772288087589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4.1531772288087589</v>
      </c>
    </row>
    <row r="4748" spans="1:31" x14ac:dyDescent="0.25">
      <c r="A4748">
        <v>2422817</v>
      </c>
      <c r="B4748">
        <v>1</v>
      </c>
      <c r="C4748" t="s">
        <v>80</v>
      </c>
      <c r="D4748" t="s">
        <v>99</v>
      </c>
      <c r="E4748" t="s">
        <v>146</v>
      </c>
      <c r="F4748" t="s">
        <v>13784</v>
      </c>
      <c r="G4748" t="s">
        <v>148</v>
      </c>
      <c r="H4748" t="s">
        <v>149</v>
      </c>
      <c r="I4748" t="s">
        <v>136</v>
      </c>
      <c r="J4748" t="s">
        <v>137</v>
      </c>
      <c r="K4748" t="s">
        <v>138</v>
      </c>
      <c r="L4748" t="s">
        <v>13785</v>
      </c>
      <c r="M4748" t="s">
        <v>13786</v>
      </c>
      <c r="N4748">
        <v>1.7352777770000001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0.23195457859429169</v>
      </c>
      <c r="AC4748">
        <v>0</v>
      </c>
      <c r="AD4748">
        <v>0</v>
      </c>
      <c r="AE4748">
        <v>0.23195457859429169</v>
      </c>
    </row>
    <row r="4749" spans="1:31" x14ac:dyDescent="0.25">
      <c r="A4749">
        <v>2422608</v>
      </c>
      <c r="B4749">
        <v>1</v>
      </c>
      <c r="C4749" t="s">
        <v>80</v>
      </c>
      <c r="D4749" t="s">
        <v>97</v>
      </c>
      <c r="E4749" t="s">
        <v>132</v>
      </c>
      <c r="F4749" t="s">
        <v>13787</v>
      </c>
      <c r="G4749" t="s">
        <v>158</v>
      </c>
      <c r="H4749" t="s">
        <v>135</v>
      </c>
      <c r="I4749" t="s">
        <v>136</v>
      </c>
      <c r="J4749" t="s">
        <v>137</v>
      </c>
      <c r="K4749" t="s">
        <v>159</v>
      </c>
      <c r="L4749" t="s">
        <v>13788</v>
      </c>
      <c r="M4749" t="s">
        <v>13789</v>
      </c>
      <c r="N4749">
        <v>0.832777777</v>
      </c>
      <c r="O4749">
        <v>2</v>
      </c>
      <c r="P4749">
        <v>568</v>
      </c>
      <c r="Q4749">
        <v>0</v>
      </c>
      <c r="R4749">
        <v>40</v>
      </c>
      <c r="S4749">
        <v>0</v>
      </c>
      <c r="T4749">
        <v>69</v>
      </c>
      <c r="U4749">
        <v>0</v>
      </c>
      <c r="V4749">
        <v>0</v>
      </c>
      <c r="W4749">
        <v>41.355805573955095</v>
      </c>
      <c r="X4749">
        <v>176.80329272261909</v>
      </c>
      <c r="Y4749">
        <v>0</v>
      </c>
      <c r="Z4749">
        <v>10.562759523092495</v>
      </c>
      <c r="AA4749">
        <v>0</v>
      </c>
      <c r="AB4749">
        <v>61.450639803527601</v>
      </c>
      <c r="AC4749">
        <v>0</v>
      </c>
      <c r="AD4749">
        <v>0</v>
      </c>
      <c r="AE4749">
        <v>290.17249762319432</v>
      </c>
    </row>
    <row r="4750" spans="1:31" x14ac:dyDescent="0.25">
      <c r="A4750">
        <v>2422674</v>
      </c>
      <c r="B4750">
        <v>1</v>
      </c>
      <c r="C4750" t="s">
        <v>80</v>
      </c>
      <c r="D4750" t="s">
        <v>93</v>
      </c>
      <c r="E4750" t="s">
        <v>162</v>
      </c>
      <c r="F4750" t="s">
        <v>13790</v>
      </c>
      <c r="G4750" t="s">
        <v>268</v>
      </c>
      <c r="H4750" t="s">
        <v>149</v>
      </c>
      <c r="I4750" t="s">
        <v>136</v>
      </c>
      <c r="J4750" t="s">
        <v>137</v>
      </c>
      <c r="K4750" t="s">
        <v>138</v>
      </c>
      <c r="L4750" t="s">
        <v>13791</v>
      </c>
      <c r="M4750" t="s">
        <v>13792</v>
      </c>
      <c r="N4750">
        <v>1.801111111</v>
      </c>
      <c r="O4750">
        <v>0</v>
      </c>
      <c r="P4750">
        <v>19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5.9288710329388401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5.9288710329388401</v>
      </c>
    </row>
    <row r="4751" spans="1:31" x14ac:dyDescent="0.25">
      <c r="A4751">
        <v>2422482</v>
      </c>
      <c r="B4751">
        <v>1</v>
      </c>
      <c r="C4751" t="s">
        <v>81</v>
      </c>
      <c r="D4751" t="s">
        <v>112</v>
      </c>
      <c r="E4751" t="s">
        <v>132</v>
      </c>
      <c r="F4751" t="s">
        <v>13793</v>
      </c>
      <c r="G4751" t="s">
        <v>176</v>
      </c>
      <c r="H4751" t="s">
        <v>135</v>
      </c>
      <c r="I4751" t="s">
        <v>136</v>
      </c>
      <c r="J4751" t="s">
        <v>137</v>
      </c>
      <c r="K4751" t="s">
        <v>159</v>
      </c>
      <c r="L4751" t="s">
        <v>13794</v>
      </c>
      <c r="M4751" t="s">
        <v>13795</v>
      </c>
      <c r="N4751">
        <v>6.9180555549999996</v>
      </c>
      <c r="O4751">
        <v>0</v>
      </c>
      <c r="P4751">
        <v>0</v>
      </c>
      <c r="Q4751">
        <v>5</v>
      </c>
      <c r="R4751">
        <v>23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22.044544618968239</v>
      </c>
      <c r="AA4751">
        <v>0</v>
      </c>
      <c r="AB4751">
        <v>0</v>
      </c>
      <c r="AC4751">
        <v>0</v>
      </c>
      <c r="AD4751">
        <v>0</v>
      </c>
      <c r="AE4751">
        <v>22.044544618968239</v>
      </c>
    </row>
    <row r="4752" spans="1:31" x14ac:dyDescent="0.25">
      <c r="A4752">
        <v>2422651</v>
      </c>
      <c r="B4752">
        <v>1</v>
      </c>
      <c r="C4752" t="s">
        <v>80</v>
      </c>
      <c r="D4752" t="s">
        <v>90</v>
      </c>
      <c r="E4752" t="s">
        <v>162</v>
      </c>
      <c r="F4752" t="s">
        <v>13796</v>
      </c>
      <c r="G4752" t="s">
        <v>164</v>
      </c>
      <c r="H4752" t="s">
        <v>149</v>
      </c>
      <c r="I4752" t="s">
        <v>136</v>
      </c>
      <c r="J4752" t="s">
        <v>137</v>
      </c>
      <c r="K4752" t="s">
        <v>138</v>
      </c>
      <c r="L4752" t="s">
        <v>13797</v>
      </c>
      <c r="M4752" t="s">
        <v>13798</v>
      </c>
      <c r="N4752">
        <v>4.55</v>
      </c>
      <c r="O4752">
        <v>0</v>
      </c>
      <c r="P4752">
        <v>109</v>
      </c>
      <c r="Q4752">
        <v>0</v>
      </c>
      <c r="R4752">
        <v>0</v>
      </c>
      <c r="S4752">
        <v>0</v>
      </c>
      <c r="T4752">
        <v>9</v>
      </c>
      <c r="U4752">
        <v>0</v>
      </c>
      <c r="V4752">
        <v>0</v>
      </c>
      <c r="W4752">
        <v>0</v>
      </c>
      <c r="X4752">
        <v>147.67465783853118</v>
      </c>
      <c r="Y4752">
        <v>0</v>
      </c>
      <c r="Z4752">
        <v>0</v>
      </c>
      <c r="AA4752">
        <v>0</v>
      </c>
      <c r="AB4752">
        <v>20.045029276871194</v>
      </c>
      <c r="AC4752">
        <v>0</v>
      </c>
      <c r="AD4752">
        <v>0</v>
      </c>
      <c r="AE4752">
        <v>167.71968711540237</v>
      </c>
    </row>
    <row r="4753" spans="1:31" x14ac:dyDescent="0.25">
      <c r="A4753">
        <v>2422751</v>
      </c>
      <c r="B4753">
        <v>1</v>
      </c>
      <c r="C4753" t="s">
        <v>81</v>
      </c>
      <c r="D4753" t="s">
        <v>113</v>
      </c>
      <c r="E4753" t="s">
        <v>146</v>
      </c>
      <c r="F4753" t="s">
        <v>13799</v>
      </c>
      <c r="G4753" t="s">
        <v>148</v>
      </c>
      <c r="H4753" t="s">
        <v>149</v>
      </c>
      <c r="I4753" t="s">
        <v>136</v>
      </c>
      <c r="J4753" t="s">
        <v>137</v>
      </c>
      <c r="K4753" t="s">
        <v>138</v>
      </c>
      <c r="L4753" t="s">
        <v>13800</v>
      </c>
      <c r="M4753" t="s">
        <v>13801</v>
      </c>
      <c r="N4753">
        <v>2.9283333329999999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1.0557358646786001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1.0557358646786001</v>
      </c>
    </row>
    <row r="4754" spans="1:31" x14ac:dyDescent="0.25">
      <c r="A4754">
        <v>2422445</v>
      </c>
      <c r="B4754">
        <v>1</v>
      </c>
      <c r="C4754" t="s">
        <v>80</v>
      </c>
      <c r="D4754" t="s">
        <v>110</v>
      </c>
      <c r="E4754" t="s">
        <v>132</v>
      </c>
      <c r="F4754" t="s">
        <v>13802</v>
      </c>
      <c r="G4754" t="s">
        <v>176</v>
      </c>
      <c r="H4754" t="s">
        <v>135</v>
      </c>
      <c r="I4754" t="s">
        <v>136</v>
      </c>
      <c r="J4754" t="s">
        <v>137</v>
      </c>
      <c r="K4754" t="s">
        <v>159</v>
      </c>
      <c r="L4754" t="s">
        <v>13803</v>
      </c>
      <c r="M4754" t="s">
        <v>13804</v>
      </c>
      <c r="N4754">
        <v>8.2697222220000004</v>
      </c>
      <c r="O4754">
        <v>0</v>
      </c>
      <c r="P4754">
        <v>850</v>
      </c>
      <c r="Q4754">
        <v>0</v>
      </c>
      <c r="R4754">
        <v>0</v>
      </c>
      <c r="S4754">
        <v>1</v>
      </c>
      <c r="T4754">
        <v>188</v>
      </c>
      <c r="U4754">
        <v>0</v>
      </c>
      <c r="V4754">
        <v>0</v>
      </c>
      <c r="W4754">
        <v>0</v>
      </c>
      <c r="X4754">
        <v>1443.544605989855</v>
      </c>
      <c r="Y4754">
        <v>0</v>
      </c>
      <c r="Z4754">
        <v>0</v>
      </c>
      <c r="AA4754">
        <v>10.513978064882288</v>
      </c>
      <c r="AB4754">
        <v>1933.0644529800488</v>
      </c>
      <c r="AC4754">
        <v>0</v>
      </c>
      <c r="AD4754">
        <v>0</v>
      </c>
      <c r="AE4754">
        <v>3387.1230370347862</v>
      </c>
    </row>
    <row r="4755" spans="1:31" x14ac:dyDescent="0.25">
      <c r="A4755">
        <v>2422694</v>
      </c>
      <c r="B4755">
        <v>1</v>
      </c>
      <c r="C4755" t="s">
        <v>81</v>
      </c>
      <c r="D4755" t="s">
        <v>113</v>
      </c>
      <c r="E4755" t="s">
        <v>152</v>
      </c>
      <c r="F4755" t="s">
        <v>13805</v>
      </c>
      <c r="G4755" t="s">
        <v>158</v>
      </c>
      <c r="H4755" t="s">
        <v>149</v>
      </c>
      <c r="I4755" t="s">
        <v>136</v>
      </c>
      <c r="J4755" t="s">
        <v>137</v>
      </c>
      <c r="K4755" t="s">
        <v>159</v>
      </c>
      <c r="L4755" t="s">
        <v>13806</v>
      </c>
      <c r="M4755" t="s">
        <v>13807</v>
      </c>
      <c r="N4755">
        <v>0.92222222200000004</v>
      </c>
      <c r="O4755">
        <v>0</v>
      </c>
      <c r="P4755">
        <v>361</v>
      </c>
      <c r="Q4755">
        <v>0</v>
      </c>
      <c r="R4755">
        <v>0</v>
      </c>
      <c r="S4755">
        <v>0</v>
      </c>
      <c r="T4755">
        <v>106</v>
      </c>
      <c r="U4755">
        <v>0</v>
      </c>
      <c r="V4755">
        <v>0</v>
      </c>
      <c r="W4755">
        <v>0</v>
      </c>
      <c r="X4755">
        <v>83.736048884882024</v>
      </c>
      <c r="Y4755">
        <v>0</v>
      </c>
      <c r="Z4755">
        <v>0</v>
      </c>
      <c r="AA4755">
        <v>0</v>
      </c>
      <c r="AB4755">
        <v>106.53918071310575</v>
      </c>
      <c r="AC4755">
        <v>0</v>
      </c>
      <c r="AD4755">
        <v>0</v>
      </c>
      <c r="AE4755">
        <v>190.27522959798779</v>
      </c>
    </row>
    <row r="4756" spans="1:31" x14ac:dyDescent="0.25">
      <c r="A4756">
        <v>2422731</v>
      </c>
      <c r="B4756">
        <v>1</v>
      </c>
      <c r="C4756" t="s">
        <v>80</v>
      </c>
      <c r="D4756" t="s">
        <v>83</v>
      </c>
      <c r="E4756" t="s">
        <v>162</v>
      </c>
      <c r="F4756" t="s">
        <v>8990</v>
      </c>
      <c r="G4756" t="s">
        <v>164</v>
      </c>
      <c r="H4756" t="s">
        <v>149</v>
      </c>
      <c r="I4756" t="s">
        <v>136</v>
      </c>
      <c r="J4756" t="s">
        <v>137</v>
      </c>
      <c r="K4756" t="s">
        <v>138</v>
      </c>
      <c r="L4756" t="s">
        <v>13808</v>
      </c>
      <c r="M4756" t="s">
        <v>13809</v>
      </c>
      <c r="N4756">
        <v>2.2402777770000002</v>
      </c>
      <c r="O4756">
        <v>0</v>
      </c>
      <c r="P4756">
        <v>5</v>
      </c>
      <c r="Q4756">
        <v>0</v>
      </c>
      <c r="R4756">
        <v>1</v>
      </c>
      <c r="S4756">
        <v>0</v>
      </c>
      <c r="T4756">
        <v>5</v>
      </c>
      <c r="U4756">
        <v>0</v>
      </c>
      <c r="V4756">
        <v>0</v>
      </c>
      <c r="W4756">
        <v>0</v>
      </c>
      <c r="X4756">
        <v>10.245275951410498</v>
      </c>
      <c r="Y4756">
        <v>0</v>
      </c>
      <c r="Z4756">
        <v>1.9828941603999999E-3</v>
      </c>
      <c r="AA4756">
        <v>0</v>
      </c>
      <c r="AB4756">
        <v>9.39665530861439</v>
      </c>
      <c r="AC4756">
        <v>0</v>
      </c>
      <c r="AD4756">
        <v>0</v>
      </c>
      <c r="AE4756">
        <v>19.643914154185289</v>
      </c>
    </row>
    <row r="4757" spans="1:31" x14ac:dyDescent="0.25">
      <c r="A4757">
        <v>2422837</v>
      </c>
      <c r="B4757">
        <v>1</v>
      </c>
      <c r="C4757" t="s">
        <v>80</v>
      </c>
      <c r="D4757" t="s">
        <v>102</v>
      </c>
      <c r="E4757" t="s">
        <v>152</v>
      </c>
      <c r="F4757" t="s">
        <v>13810</v>
      </c>
      <c r="G4757" t="s">
        <v>403</v>
      </c>
      <c r="H4757" t="s">
        <v>149</v>
      </c>
      <c r="I4757" t="s">
        <v>136</v>
      </c>
      <c r="J4757" t="s">
        <v>137</v>
      </c>
      <c r="K4757" t="s">
        <v>138</v>
      </c>
      <c r="L4757" t="s">
        <v>13811</v>
      </c>
      <c r="M4757" t="s">
        <v>13812</v>
      </c>
      <c r="N4757">
        <v>0.96333333300000001</v>
      </c>
      <c r="O4757">
        <v>0</v>
      </c>
      <c r="P4757">
        <v>50</v>
      </c>
      <c r="Q4757">
        <v>0</v>
      </c>
      <c r="R4757">
        <v>0</v>
      </c>
      <c r="S4757">
        <v>0</v>
      </c>
      <c r="T4757">
        <v>3</v>
      </c>
      <c r="U4757">
        <v>0</v>
      </c>
      <c r="V4757">
        <v>0</v>
      </c>
      <c r="W4757">
        <v>0</v>
      </c>
      <c r="X4757">
        <v>11.395690975435071</v>
      </c>
      <c r="Y4757">
        <v>0</v>
      </c>
      <c r="Z4757">
        <v>0</v>
      </c>
      <c r="AA4757">
        <v>0</v>
      </c>
      <c r="AB4757">
        <v>4.0265470832766666E-2</v>
      </c>
      <c r="AC4757">
        <v>0</v>
      </c>
      <c r="AD4757">
        <v>0</v>
      </c>
      <c r="AE4757">
        <v>11.435956446267838</v>
      </c>
    </row>
    <row r="4758" spans="1:31" x14ac:dyDescent="0.25">
      <c r="A4758">
        <v>2422617</v>
      </c>
      <c r="B4758">
        <v>1</v>
      </c>
      <c r="C4758" t="s">
        <v>80</v>
      </c>
      <c r="D4758" t="s">
        <v>88</v>
      </c>
      <c r="E4758" t="s">
        <v>132</v>
      </c>
      <c r="F4758" t="s">
        <v>1718</v>
      </c>
      <c r="G4758" t="s">
        <v>143</v>
      </c>
      <c r="H4758" t="s">
        <v>135</v>
      </c>
      <c r="I4758" t="s">
        <v>136</v>
      </c>
      <c r="J4758" t="s">
        <v>137</v>
      </c>
      <c r="K4758" t="s">
        <v>138</v>
      </c>
      <c r="L4758" t="s">
        <v>13813</v>
      </c>
      <c r="M4758" t="s">
        <v>13814</v>
      </c>
      <c r="N4758">
        <v>0.10249999999999999</v>
      </c>
      <c r="O4758">
        <v>0</v>
      </c>
      <c r="P4758">
        <v>115</v>
      </c>
      <c r="Q4758">
        <v>0</v>
      </c>
      <c r="R4758">
        <v>0</v>
      </c>
      <c r="S4758">
        <v>0</v>
      </c>
      <c r="T4758">
        <v>6</v>
      </c>
      <c r="U4758">
        <v>0</v>
      </c>
      <c r="V4758">
        <v>0</v>
      </c>
      <c r="W4758">
        <v>0</v>
      </c>
      <c r="X4758">
        <v>10.991248096106251</v>
      </c>
      <c r="Y4758">
        <v>0</v>
      </c>
      <c r="Z4758">
        <v>0</v>
      </c>
      <c r="AA4758">
        <v>0</v>
      </c>
      <c r="AB4758">
        <v>1.9186302187734747</v>
      </c>
      <c r="AC4758">
        <v>0</v>
      </c>
      <c r="AD4758">
        <v>0</v>
      </c>
      <c r="AE4758">
        <v>12.909878314879725</v>
      </c>
    </row>
    <row r="4759" spans="1:31" x14ac:dyDescent="0.25">
      <c r="A4759">
        <v>2422454</v>
      </c>
      <c r="B4759">
        <v>1</v>
      </c>
      <c r="C4759" t="s">
        <v>81</v>
      </c>
      <c r="D4759" t="s">
        <v>115</v>
      </c>
      <c r="E4759" t="s">
        <v>162</v>
      </c>
      <c r="F4759" t="s">
        <v>13815</v>
      </c>
      <c r="G4759" t="s">
        <v>164</v>
      </c>
      <c r="H4759" t="s">
        <v>149</v>
      </c>
      <c r="I4759" t="s">
        <v>136</v>
      </c>
      <c r="J4759" t="s">
        <v>137</v>
      </c>
      <c r="K4759" t="s">
        <v>138</v>
      </c>
      <c r="L4759" t="s">
        <v>13816</v>
      </c>
      <c r="M4759" t="s">
        <v>13817</v>
      </c>
      <c r="N4759">
        <v>1.081111111</v>
      </c>
      <c r="O4759">
        <v>0</v>
      </c>
      <c r="P4759">
        <v>15</v>
      </c>
      <c r="Q4759">
        <v>0</v>
      </c>
      <c r="R4759">
        <v>0</v>
      </c>
      <c r="S4759">
        <v>0</v>
      </c>
      <c r="T4759">
        <v>2</v>
      </c>
      <c r="U4759">
        <v>0</v>
      </c>
      <c r="V4759">
        <v>0</v>
      </c>
      <c r="W4759">
        <v>0</v>
      </c>
      <c r="X4759">
        <v>1.315513335062575</v>
      </c>
      <c r="Y4759">
        <v>0</v>
      </c>
      <c r="Z4759">
        <v>0</v>
      </c>
      <c r="AA4759">
        <v>0</v>
      </c>
      <c r="AB4759">
        <v>5.0779762781741671E-2</v>
      </c>
      <c r="AC4759">
        <v>0</v>
      </c>
      <c r="AD4759">
        <v>0</v>
      </c>
      <c r="AE4759">
        <v>1.3662930978443166</v>
      </c>
    </row>
    <row r="4760" spans="1:31" x14ac:dyDescent="0.25">
      <c r="A4760">
        <v>2422780</v>
      </c>
      <c r="B4760">
        <v>1</v>
      </c>
      <c r="C4760" t="s">
        <v>80</v>
      </c>
      <c r="D4760" t="s">
        <v>105</v>
      </c>
      <c r="E4760" t="s">
        <v>146</v>
      </c>
      <c r="F4760" t="s">
        <v>13818</v>
      </c>
      <c r="G4760" t="s">
        <v>199</v>
      </c>
      <c r="H4760" t="s">
        <v>149</v>
      </c>
      <c r="I4760" t="s">
        <v>136</v>
      </c>
      <c r="J4760" t="s">
        <v>137</v>
      </c>
      <c r="K4760" t="s">
        <v>138</v>
      </c>
      <c r="L4760" t="s">
        <v>13819</v>
      </c>
      <c r="M4760" t="s">
        <v>13820</v>
      </c>
      <c r="N4760">
        <v>0.57027777700000004</v>
      </c>
      <c r="O4760">
        <v>0</v>
      </c>
      <c r="P4760">
        <v>7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0.95418698435771687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0.95418698435771687</v>
      </c>
    </row>
    <row r="4761" spans="1:31" x14ac:dyDescent="0.25">
      <c r="A4761">
        <v>2422408</v>
      </c>
      <c r="B4761">
        <v>1</v>
      </c>
      <c r="C4761" t="s">
        <v>81</v>
      </c>
      <c r="D4761" t="s">
        <v>112</v>
      </c>
      <c r="E4761" t="s">
        <v>162</v>
      </c>
      <c r="F4761" t="s">
        <v>13821</v>
      </c>
      <c r="G4761" t="s">
        <v>176</v>
      </c>
      <c r="H4761" t="s">
        <v>149</v>
      </c>
      <c r="I4761" t="s">
        <v>136</v>
      </c>
      <c r="J4761" t="s">
        <v>137</v>
      </c>
      <c r="K4761" t="s">
        <v>159</v>
      </c>
      <c r="L4761" t="s">
        <v>13822</v>
      </c>
      <c r="M4761" t="s">
        <v>13823</v>
      </c>
      <c r="N4761">
        <v>2.715833333</v>
      </c>
      <c r="O4761">
        <v>0</v>
      </c>
      <c r="P4761">
        <v>58</v>
      </c>
      <c r="Q4761">
        <v>0</v>
      </c>
      <c r="R4761">
        <v>2</v>
      </c>
      <c r="S4761">
        <v>0</v>
      </c>
      <c r="T4761">
        <v>32</v>
      </c>
      <c r="U4761">
        <v>0</v>
      </c>
      <c r="V4761">
        <v>0</v>
      </c>
      <c r="W4761">
        <v>0</v>
      </c>
      <c r="X4761">
        <v>25.52899702515937</v>
      </c>
      <c r="Y4761">
        <v>0</v>
      </c>
      <c r="Z4761">
        <v>0</v>
      </c>
      <c r="AA4761">
        <v>0</v>
      </c>
      <c r="AB4761">
        <v>30.201139224032858</v>
      </c>
      <c r="AC4761">
        <v>0</v>
      </c>
      <c r="AD4761">
        <v>0</v>
      </c>
      <c r="AE4761">
        <v>55.730136249192228</v>
      </c>
    </row>
    <row r="4762" spans="1:31" x14ac:dyDescent="0.25">
      <c r="A4762">
        <v>2422826</v>
      </c>
      <c r="B4762">
        <v>1</v>
      </c>
      <c r="C4762" t="s">
        <v>80</v>
      </c>
      <c r="D4762" t="s">
        <v>108</v>
      </c>
      <c r="E4762" t="s">
        <v>162</v>
      </c>
      <c r="F4762" t="s">
        <v>13824</v>
      </c>
      <c r="G4762" t="s">
        <v>154</v>
      </c>
      <c r="H4762" t="s">
        <v>149</v>
      </c>
      <c r="I4762" t="s">
        <v>136</v>
      </c>
      <c r="J4762" t="s">
        <v>137</v>
      </c>
      <c r="K4762" t="s">
        <v>138</v>
      </c>
      <c r="L4762" t="s">
        <v>13825</v>
      </c>
      <c r="M4762" t="s">
        <v>13826</v>
      </c>
      <c r="N4762">
        <v>0.32888888799999999</v>
      </c>
      <c r="O4762">
        <v>0</v>
      </c>
      <c r="P4762">
        <v>26</v>
      </c>
      <c r="Q4762">
        <v>0</v>
      </c>
      <c r="R4762">
        <v>2</v>
      </c>
      <c r="S4762">
        <v>0</v>
      </c>
      <c r="T4762">
        <v>2</v>
      </c>
      <c r="U4762">
        <v>0</v>
      </c>
      <c r="V4762">
        <v>0</v>
      </c>
      <c r="W4762">
        <v>0</v>
      </c>
      <c r="X4762">
        <v>1.2566586483733337</v>
      </c>
      <c r="Y4762">
        <v>0</v>
      </c>
      <c r="Z4762">
        <v>5.7410372041599995E-2</v>
      </c>
      <c r="AA4762">
        <v>0</v>
      </c>
      <c r="AB4762">
        <v>8.5038582871200016E-2</v>
      </c>
      <c r="AC4762">
        <v>0</v>
      </c>
      <c r="AD4762">
        <v>0</v>
      </c>
      <c r="AE4762">
        <v>1.3991076032861336</v>
      </c>
    </row>
    <row r="4763" spans="1:31" x14ac:dyDescent="0.25">
      <c r="A4763">
        <v>2422431</v>
      </c>
      <c r="B4763">
        <v>1</v>
      </c>
      <c r="C4763" t="s">
        <v>81</v>
      </c>
      <c r="D4763" t="s">
        <v>112</v>
      </c>
      <c r="E4763" t="s">
        <v>174</v>
      </c>
      <c r="F4763" t="s">
        <v>13827</v>
      </c>
      <c r="G4763" t="s">
        <v>158</v>
      </c>
      <c r="H4763" t="s">
        <v>135</v>
      </c>
      <c r="I4763" t="s">
        <v>136</v>
      </c>
      <c r="J4763" t="s">
        <v>137</v>
      </c>
      <c r="K4763" t="s">
        <v>159</v>
      </c>
      <c r="L4763" t="s">
        <v>13828</v>
      </c>
      <c r="M4763" t="s">
        <v>13829</v>
      </c>
      <c r="N4763">
        <v>8.3238888880000008</v>
      </c>
      <c r="O4763">
        <v>0</v>
      </c>
      <c r="P4763">
        <v>717</v>
      </c>
      <c r="Q4763">
        <v>0</v>
      </c>
      <c r="R4763">
        <v>74</v>
      </c>
      <c r="S4763">
        <v>1</v>
      </c>
      <c r="T4763">
        <v>120</v>
      </c>
      <c r="U4763">
        <v>0</v>
      </c>
      <c r="V4763">
        <v>0</v>
      </c>
      <c r="W4763">
        <v>0</v>
      </c>
      <c r="X4763">
        <v>907.91082675588757</v>
      </c>
      <c r="Y4763">
        <v>0</v>
      </c>
      <c r="Z4763">
        <v>31.630849736633596</v>
      </c>
      <c r="AA4763">
        <v>398.87474306122664</v>
      </c>
      <c r="AB4763">
        <v>577.29035628761596</v>
      </c>
      <c r="AC4763">
        <v>0</v>
      </c>
      <c r="AD4763">
        <v>0</v>
      </c>
      <c r="AE4763">
        <v>1915.7067758413637</v>
      </c>
    </row>
    <row r="4764" spans="1:31" x14ac:dyDescent="0.25">
      <c r="A4764">
        <v>2422863</v>
      </c>
      <c r="B4764">
        <v>1</v>
      </c>
      <c r="C4764" t="s">
        <v>80</v>
      </c>
      <c r="D4764" t="s">
        <v>93</v>
      </c>
      <c r="E4764" t="s">
        <v>152</v>
      </c>
      <c r="F4764" t="s">
        <v>13830</v>
      </c>
      <c r="G4764" t="s">
        <v>154</v>
      </c>
      <c r="H4764" t="s">
        <v>149</v>
      </c>
      <c r="I4764" t="s">
        <v>136</v>
      </c>
      <c r="J4764" t="s">
        <v>137</v>
      </c>
      <c r="K4764" t="s">
        <v>138</v>
      </c>
      <c r="L4764" t="s">
        <v>13831</v>
      </c>
      <c r="M4764" t="s">
        <v>13832</v>
      </c>
      <c r="N4764">
        <v>0.31027777699999998</v>
      </c>
      <c r="O4764">
        <v>0</v>
      </c>
      <c r="P4764">
        <v>168</v>
      </c>
      <c r="Q4764">
        <v>0</v>
      </c>
      <c r="R4764">
        <v>2</v>
      </c>
      <c r="S4764">
        <v>0</v>
      </c>
      <c r="T4764">
        <v>17</v>
      </c>
      <c r="U4764">
        <v>0</v>
      </c>
      <c r="V4764">
        <v>0</v>
      </c>
      <c r="W4764">
        <v>0</v>
      </c>
      <c r="X4764">
        <v>9.0041457814816663</v>
      </c>
      <c r="Y4764">
        <v>0</v>
      </c>
      <c r="Z4764">
        <v>1.7516268873726002</v>
      </c>
      <c r="AA4764">
        <v>0</v>
      </c>
      <c r="AB4764">
        <v>5.6425135055516087</v>
      </c>
      <c r="AC4764">
        <v>0</v>
      </c>
      <c r="AD4764">
        <v>0</v>
      </c>
      <c r="AE4764">
        <v>16.398286174405875</v>
      </c>
    </row>
    <row r="4765" spans="1:31" x14ac:dyDescent="0.25">
      <c r="A4765">
        <v>2422909</v>
      </c>
      <c r="B4765">
        <v>1</v>
      </c>
      <c r="C4765" t="s">
        <v>80</v>
      </c>
      <c r="D4765" t="s">
        <v>82</v>
      </c>
      <c r="E4765" t="s">
        <v>162</v>
      </c>
      <c r="F4765" t="s">
        <v>13833</v>
      </c>
      <c r="G4765" t="s">
        <v>164</v>
      </c>
      <c r="H4765" t="s">
        <v>149</v>
      </c>
      <c r="I4765" t="s">
        <v>136</v>
      </c>
      <c r="J4765" t="s">
        <v>137</v>
      </c>
      <c r="K4765" t="s">
        <v>138</v>
      </c>
      <c r="L4765" t="s">
        <v>13834</v>
      </c>
      <c r="M4765" t="s">
        <v>13835</v>
      </c>
      <c r="N4765">
        <v>3.5272222219999998</v>
      </c>
      <c r="O4765">
        <v>0</v>
      </c>
      <c r="P4765">
        <v>191</v>
      </c>
      <c r="Q4765">
        <v>0</v>
      </c>
      <c r="R4765">
        <v>0</v>
      </c>
      <c r="S4765">
        <v>0</v>
      </c>
      <c r="T4765">
        <v>15</v>
      </c>
      <c r="U4765">
        <v>0</v>
      </c>
      <c r="V4765">
        <v>0</v>
      </c>
      <c r="W4765">
        <v>0</v>
      </c>
      <c r="X4765">
        <v>128.41443409401845</v>
      </c>
      <c r="Y4765">
        <v>0</v>
      </c>
      <c r="Z4765">
        <v>0</v>
      </c>
      <c r="AA4765">
        <v>0</v>
      </c>
      <c r="AB4765">
        <v>13.176699432031231</v>
      </c>
      <c r="AC4765">
        <v>0</v>
      </c>
      <c r="AD4765">
        <v>0</v>
      </c>
      <c r="AE4765">
        <v>141.59113352604967</v>
      </c>
    </row>
    <row r="4766" spans="1:31" x14ac:dyDescent="0.25">
      <c r="A4766">
        <v>2422534</v>
      </c>
      <c r="B4766">
        <v>1</v>
      </c>
      <c r="C4766" t="s">
        <v>80</v>
      </c>
      <c r="D4766" t="s">
        <v>83</v>
      </c>
      <c r="E4766" t="s">
        <v>146</v>
      </c>
      <c r="F4766" t="s">
        <v>13836</v>
      </c>
      <c r="G4766" t="s">
        <v>282</v>
      </c>
      <c r="H4766" t="s">
        <v>149</v>
      </c>
      <c r="I4766" t="s">
        <v>136</v>
      </c>
      <c r="J4766" t="s">
        <v>137</v>
      </c>
      <c r="K4766" t="s">
        <v>138</v>
      </c>
      <c r="L4766" t="s">
        <v>13837</v>
      </c>
      <c r="M4766" t="s">
        <v>13838</v>
      </c>
      <c r="N4766">
        <v>0.65611111099999997</v>
      </c>
      <c r="O4766">
        <v>0</v>
      </c>
      <c r="P4766">
        <v>36</v>
      </c>
      <c r="Q4766">
        <v>0</v>
      </c>
      <c r="R4766">
        <v>0</v>
      </c>
      <c r="S4766">
        <v>0</v>
      </c>
      <c r="T4766">
        <v>3</v>
      </c>
      <c r="U4766">
        <v>0</v>
      </c>
      <c r="V4766">
        <v>0</v>
      </c>
      <c r="W4766">
        <v>0</v>
      </c>
      <c r="X4766">
        <v>4.8344970532683753</v>
      </c>
      <c r="Y4766">
        <v>0</v>
      </c>
      <c r="Z4766">
        <v>0</v>
      </c>
      <c r="AA4766">
        <v>0</v>
      </c>
      <c r="AB4766">
        <v>1.01110007147365</v>
      </c>
      <c r="AC4766">
        <v>0</v>
      </c>
      <c r="AD4766">
        <v>0</v>
      </c>
      <c r="AE4766">
        <v>5.8455971247420253</v>
      </c>
    </row>
    <row r="4767" spans="1:31" x14ac:dyDescent="0.25">
      <c r="A4767">
        <v>2422368</v>
      </c>
      <c r="B4767">
        <v>1</v>
      </c>
      <c r="C4767" t="s">
        <v>81</v>
      </c>
      <c r="D4767" t="s">
        <v>122</v>
      </c>
      <c r="E4767" t="s">
        <v>174</v>
      </c>
      <c r="F4767" t="s">
        <v>1481</v>
      </c>
      <c r="G4767" t="s">
        <v>143</v>
      </c>
      <c r="H4767" t="s">
        <v>135</v>
      </c>
      <c r="I4767" t="s">
        <v>136</v>
      </c>
      <c r="J4767" t="s">
        <v>137</v>
      </c>
      <c r="K4767" t="s">
        <v>138</v>
      </c>
      <c r="L4767" t="s">
        <v>13839</v>
      </c>
      <c r="M4767" t="s">
        <v>13840</v>
      </c>
      <c r="N4767">
        <v>0.26833333300000001</v>
      </c>
      <c r="O4767">
        <v>12</v>
      </c>
      <c r="P4767">
        <v>2225</v>
      </c>
      <c r="Q4767">
        <v>81</v>
      </c>
      <c r="R4767">
        <v>125</v>
      </c>
      <c r="S4767">
        <v>42</v>
      </c>
      <c r="T4767">
        <v>203</v>
      </c>
      <c r="U4767">
        <v>1</v>
      </c>
      <c r="V4767">
        <v>1</v>
      </c>
      <c r="W4767">
        <v>0.86747315167799999</v>
      </c>
      <c r="X4767">
        <v>77.075938012108907</v>
      </c>
      <c r="Y4767">
        <v>12.522007481139566</v>
      </c>
      <c r="Z4767">
        <v>3.9210366867135331</v>
      </c>
      <c r="AA4767">
        <v>254.99573021683395</v>
      </c>
      <c r="AB4767">
        <v>24.427168871438671</v>
      </c>
      <c r="AC4767">
        <v>33.496007000393703</v>
      </c>
      <c r="AD4767">
        <v>35.915567827778105</v>
      </c>
      <c r="AE4767">
        <v>443.22092924808442</v>
      </c>
    </row>
    <row r="4768" spans="1:31" x14ac:dyDescent="0.25">
      <c r="A4768">
        <v>2422889</v>
      </c>
      <c r="B4768">
        <v>1</v>
      </c>
      <c r="C4768" t="s">
        <v>81</v>
      </c>
      <c r="D4768" t="s">
        <v>122</v>
      </c>
      <c r="E4768" t="s">
        <v>146</v>
      </c>
      <c r="F4768" t="s">
        <v>13841</v>
      </c>
      <c r="G4768" t="s">
        <v>199</v>
      </c>
      <c r="H4768" t="s">
        <v>149</v>
      </c>
      <c r="I4768" t="s">
        <v>136</v>
      </c>
      <c r="J4768" t="s">
        <v>137</v>
      </c>
      <c r="K4768" t="s">
        <v>138</v>
      </c>
      <c r="L4768" t="s">
        <v>13842</v>
      </c>
      <c r="M4768" t="s">
        <v>13843</v>
      </c>
      <c r="N4768">
        <v>1.8263888880000001</v>
      </c>
      <c r="O4768">
        <v>0</v>
      </c>
      <c r="P4768">
        <v>7</v>
      </c>
      <c r="Q4768">
        <v>0</v>
      </c>
      <c r="R4768">
        <v>0</v>
      </c>
      <c r="S4768">
        <v>0</v>
      </c>
      <c r="T4768">
        <v>4</v>
      </c>
      <c r="U4768">
        <v>0</v>
      </c>
      <c r="V4768">
        <v>0</v>
      </c>
      <c r="W4768">
        <v>0</v>
      </c>
      <c r="X4768">
        <v>1.9034892805129588</v>
      </c>
      <c r="Y4768">
        <v>0</v>
      </c>
      <c r="Z4768">
        <v>0</v>
      </c>
      <c r="AA4768">
        <v>0</v>
      </c>
      <c r="AB4768">
        <v>1.8205568007080002</v>
      </c>
      <c r="AC4768">
        <v>0</v>
      </c>
      <c r="AD4768">
        <v>0</v>
      </c>
      <c r="AE4768">
        <v>3.7240460812209593</v>
      </c>
    </row>
    <row r="4769" spans="1:31" x14ac:dyDescent="0.25">
      <c r="A4769">
        <v>2422391</v>
      </c>
      <c r="B4769">
        <v>1</v>
      </c>
      <c r="C4769" t="s">
        <v>81</v>
      </c>
      <c r="D4769" t="s">
        <v>112</v>
      </c>
      <c r="E4769" t="s">
        <v>162</v>
      </c>
      <c r="F4769" t="s">
        <v>13844</v>
      </c>
      <c r="G4769" t="s">
        <v>164</v>
      </c>
      <c r="H4769" t="s">
        <v>149</v>
      </c>
      <c r="I4769" t="s">
        <v>136</v>
      </c>
      <c r="J4769" t="s">
        <v>137</v>
      </c>
      <c r="K4769" t="s">
        <v>138</v>
      </c>
      <c r="L4769" t="s">
        <v>13845</v>
      </c>
      <c r="M4769" t="s">
        <v>13846</v>
      </c>
      <c r="N4769">
        <v>6.665</v>
      </c>
      <c r="O4769">
        <v>0</v>
      </c>
      <c r="P4769">
        <v>79</v>
      </c>
      <c r="Q4769">
        <v>0</v>
      </c>
      <c r="R4769">
        <v>13</v>
      </c>
      <c r="S4769">
        <v>0</v>
      </c>
      <c r="T4769">
        <v>6</v>
      </c>
      <c r="U4769">
        <v>0</v>
      </c>
      <c r="V4769">
        <v>0</v>
      </c>
      <c r="W4769">
        <v>0</v>
      </c>
      <c r="X4769">
        <v>86.871155278408125</v>
      </c>
      <c r="Y4769">
        <v>0</v>
      </c>
      <c r="Z4769">
        <v>3.9131715929027995</v>
      </c>
      <c r="AA4769">
        <v>0</v>
      </c>
      <c r="AB4769">
        <v>27.878722229410499</v>
      </c>
      <c r="AC4769">
        <v>0</v>
      </c>
      <c r="AD4769">
        <v>0</v>
      </c>
      <c r="AE4769">
        <v>118.66304910072142</v>
      </c>
    </row>
    <row r="4770" spans="1:31" x14ac:dyDescent="0.25">
      <c r="A4770">
        <v>2422511</v>
      </c>
      <c r="B4770">
        <v>1</v>
      </c>
      <c r="C4770" t="s">
        <v>80</v>
      </c>
      <c r="D4770" t="s">
        <v>95</v>
      </c>
      <c r="E4770" t="s">
        <v>241</v>
      </c>
      <c r="F4770" t="s">
        <v>5443</v>
      </c>
      <c r="G4770" t="s">
        <v>3074</v>
      </c>
      <c r="H4770" t="s">
        <v>3075</v>
      </c>
      <c r="I4770" t="s">
        <v>136</v>
      </c>
      <c r="J4770" t="s">
        <v>137</v>
      </c>
      <c r="K4770" t="s">
        <v>159</v>
      </c>
      <c r="L4770" t="s">
        <v>13847</v>
      </c>
      <c r="M4770" t="s">
        <v>13848</v>
      </c>
      <c r="N4770">
        <v>4.0177777770000001</v>
      </c>
      <c r="O4770">
        <v>41</v>
      </c>
      <c r="P4770">
        <v>1466</v>
      </c>
      <c r="Q4770">
        <v>73</v>
      </c>
      <c r="R4770">
        <v>80</v>
      </c>
      <c r="S4770">
        <v>56</v>
      </c>
      <c r="T4770">
        <v>229</v>
      </c>
      <c r="U4770">
        <v>6</v>
      </c>
      <c r="V4770">
        <v>1</v>
      </c>
      <c r="W4770">
        <v>144.04048576435295</v>
      </c>
      <c r="X4770">
        <v>1401.8617411560856</v>
      </c>
      <c r="Y4770">
        <v>2638.7210742877614</v>
      </c>
      <c r="Z4770">
        <v>68.287273749425395</v>
      </c>
      <c r="AA4770">
        <v>1099.9056071825119</v>
      </c>
      <c r="AB4770">
        <v>671.31014758325671</v>
      </c>
      <c r="AC4770">
        <v>2145.3179966224866</v>
      </c>
      <c r="AD4770">
        <v>104.82654213190618</v>
      </c>
      <c r="AE4770">
        <v>8274.2708684777863</v>
      </c>
    </row>
    <row r="4771" spans="1:31" x14ac:dyDescent="0.25">
      <c r="A4771">
        <v>2422697</v>
      </c>
      <c r="B4771">
        <v>1</v>
      </c>
      <c r="C4771" t="s">
        <v>81</v>
      </c>
      <c r="D4771" t="s">
        <v>122</v>
      </c>
      <c r="E4771" t="s">
        <v>132</v>
      </c>
      <c r="F4771" t="s">
        <v>13849</v>
      </c>
      <c r="G4771" t="s">
        <v>143</v>
      </c>
      <c r="H4771" t="s">
        <v>135</v>
      </c>
      <c r="I4771" t="s">
        <v>278</v>
      </c>
      <c r="J4771" t="s">
        <v>137</v>
      </c>
      <c r="K4771" t="s">
        <v>138</v>
      </c>
      <c r="L4771" t="s">
        <v>13850</v>
      </c>
      <c r="M4771" t="s">
        <v>13851</v>
      </c>
      <c r="N4771">
        <v>1.3888888E-2</v>
      </c>
      <c r="O4771">
        <v>0</v>
      </c>
      <c r="P4771">
        <v>5173</v>
      </c>
      <c r="Q4771">
        <v>0</v>
      </c>
      <c r="R4771">
        <v>12</v>
      </c>
      <c r="S4771">
        <v>8</v>
      </c>
      <c r="T4771">
        <v>321</v>
      </c>
      <c r="U4771">
        <v>0</v>
      </c>
      <c r="V4771">
        <v>2</v>
      </c>
      <c r="W4771">
        <v>0</v>
      </c>
      <c r="X4771">
        <v>15.364382221497353</v>
      </c>
      <c r="Y4771">
        <v>0</v>
      </c>
      <c r="Z4771">
        <v>3.8298844955555557E-2</v>
      </c>
      <c r="AA4771">
        <v>0.93501283473499985</v>
      </c>
      <c r="AB4771">
        <v>3.5406215753333345</v>
      </c>
      <c r="AC4771">
        <v>0</v>
      </c>
      <c r="AD4771">
        <v>0.19111592465000002</v>
      </c>
      <c r="AE4771">
        <v>20.069431401171244</v>
      </c>
    </row>
    <row r="4772" spans="1:31" x14ac:dyDescent="0.25">
      <c r="A4772">
        <v>2422703</v>
      </c>
      <c r="B4772">
        <v>1</v>
      </c>
      <c r="C4772" t="s">
        <v>80</v>
      </c>
      <c r="D4772" t="s">
        <v>101</v>
      </c>
      <c r="E4772" t="s">
        <v>162</v>
      </c>
      <c r="F4772" t="s">
        <v>12024</v>
      </c>
      <c r="G4772" t="s">
        <v>164</v>
      </c>
      <c r="H4772" t="s">
        <v>149</v>
      </c>
      <c r="I4772" t="s">
        <v>136</v>
      </c>
      <c r="J4772" t="s">
        <v>137</v>
      </c>
      <c r="K4772" t="s">
        <v>138</v>
      </c>
      <c r="L4772" t="s">
        <v>13852</v>
      </c>
      <c r="M4772" t="s">
        <v>13853</v>
      </c>
      <c r="N4772">
        <v>2.000555555</v>
      </c>
      <c r="O4772">
        <v>0</v>
      </c>
      <c r="P4772">
        <v>76</v>
      </c>
      <c r="Q4772">
        <v>0</v>
      </c>
      <c r="R4772">
        <v>0</v>
      </c>
      <c r="S4772">
        <v>0</v>
      </c>
      <c r="T4772">
        <v>3</v>
      </c>
      <c r="U4772">
        <v>0</v>
      </c>
      <c r="V4772">
        <v>0</v>
      </c>
      <c r="W4772">
        <v>0</v>
      </c>
      <c r="X4772">
        <v>21.237154133924328</v>
      </c>
      <c r="Y4772">
        <v>0</v>
      </c>
      <c r="Z4772">
        <v>0</v>
      </c>
      <c r="AA4772">
        <v>0</v>
      </c>
      <c r="AB4772">
        <v>11.408256248903585</v>
      </c>
      <c r="AC4772">
        <v>0</v>
      </c>
      <c r="AD4772">
        <v>0</v>
      </c>
      <c r="AE4772">
        <v>32.645410382827912</v>
      </c>
    </row>
    <row r="4773" spans="1:31" x14ac:dyDescent="0.25">
      <c r="A4773">
        <v>2422577</v>
      </c>
      <c r="B4773">
        <v>1</v>
      </c>
      <c r="C4773" t="s">
        <v>80</v>
      </c>
      <c r="D4773" t="s">
        <v>107</v>
      </c>
      <c r="E4773" t="s">
        <v>146</v>
      </c>
      <c r="F4773" t="s">
        <v>13854</v>
      </c>
      <c r="G4773" t="s">
        <v>148</v>
      </c>
      <c r="H4773" t="s">
        <v>149</v>
      </c>
      <c r="I4773" t="s">
        <v>136</v>
      </c>
      <c r="J4773" t="s">
        <v>137</v>
      </c>
      <c r="K4773" t="s">
        <v>138</v>
      </c>
      <c r="L4773" t="s">
        <v>13855</v>
      </c>
      <c r="M4773" t="s">
        <v>13856</v>
      </c>
      <c r="N4773">
        <v>3.3519444439999999</v>
      </c>
      <c r="O4773">
        <v>0</v>
      </c>
      <c r="P4773">
        <v>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</row>
    <row r="4774" spans="1:31" x14ac:dyDescent="0.25">
      <c r="A4774">
        <v>2422554</v>
      </c>
      <c r="B4774">
        <v>1</v>
      </c>
      <c r="C4774" t="s">
        <v>81</v>
      </c>
      <c r="D4774" t="s">
        <v>113</v>
      </c>
      <c r="E4774" t="s">
        <v>152</v>
      </c>
      <c r="F4774" t="s">
        <v>13857</v>
      </c>
      <c r="G4774" t="s">
        <v>158</v>
      </c>
      <c r="H4774" t="s">
        <v>149</v>
      </c>
      <c r="I4774" t="s">
        <v>136</v>
      </c>
      <c r="J4774" t="s">
        <v>137</v>
      </c>
      <c r="K4774" t="s">
        <v>159</v>
      </c>
      <c r="L4774" t="s">
        <v>13858</v>
      </c>
      <c r="M4774" t="s">
        <v>13859</v>
      </c>
      <c r="N4774">
        <v>1.1399999999999999</v>
      </c>
      <c r="O4774">
        <v>0</v>
      </c>
      <c r="P4774">
        <v>348</v>
      </c>
      <c r="Q4774">
        <v>0</v>
      </c>
      <c r="R4774">
        <v>0</v>
      </c>
      <c r="S4774">
        <v>0</v>
      </c>
      <c r="T4774">
        <v>271</v>
      </c>
      <c r="U4774">
        <v>0</v>
      </c>
      <c r="V4774">
        <v>1</v>
      </c>
      <c r="W4774">
        <v>0</v>
      </c>
      <c r="X4774">
        <v>101.22863628009105</v>
      </c>
      <c r="Y4774">
        <v>0</v>
      </c>
      <c r="Z4774">
        <v>0</v>
      </c>
      <c r="AA4774">
        <v>0</v>
      </c>
      <c r="AB4774">
        <v>148.60794331045062</v>
      </c>
      <c r="AC4774">
        <v>0</v>
      </c>
      <c r="AD4774">
        <v>1.8688618480143753</v>
      </c>
      <c r="AE4774">
        <v>251.70544143855605</v>
      </c>
    </row>
    <row r="4775" spans="1:31" x14ac:dyDescent="0.25">
      <c r="A4775">
        <v>2422677</v>
      </c>
      <c r="B4775">
        <v>1</v>
      </c>
      <c r="C4775" t="s">
        <v>80</v>
      </c>
      <c r="D4775" t="s">
        <v>85</v>
      </c>
      <c r="E4775" t="s">
        <v>146</v>
      </c>
      <c r="F4775" t="s">
        <v>13860</v>
      </c>
      <c r="G4775" t="s">
        <v>148</v>
      </c>
      <c r="H4775" t="s">
        <v>149</v>
      </c>
      <c r="I4775" t="s">
        <v>136</v>
      </c>
      <c r="J4775" t="s">
        <v>137</v>
      </c>
      <c r="K4775" t="s">
        <v>138</v>
      </c>
      <c r="L4775" t="s">
        <v>13861</v>
      </c>
      <c r="M4775" t="s">
        <v>13862</v>
      </c>
      <c r="N4775">
        <v>1.933333333</v>
      </c>
      <c r="O4775">
        <v>0</v>
      </c>
      <c r="P4775">
        <v>2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1.3547467389405001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1.3547467389405001</v>
      </c>
    </row>
    <row r="4776" spans="1:31" x14ac:dyDescent="0.25">
      <c r="A4776">
        <v>2422385</v>
      </c>
      <c r="B4776">
        <v>1</v>
      </c>
      <c r="C4776" t="s">
        <v>80</v>
      </c>
      <c r="D4776" t="s">
        <v>103</v>
      </c>
      <c r="E4776" t="s">
        <v>174</v>
      </c>
      <c r="F4776" t="s">
        <v>13863</v>
      </c>
      <c r="G4776" t="s">
        <v>158</v>
      </c>
      <c r="H4776" t="s">
        <v>135</v>
      </c>
      <c r="I4776" t="s">
        <v>136</v>
      </c>
      <c r="J4776" t="s">
        <v>137</v>
      </c>
      <c r="K4776" t="s">
        <v>159</v>
      </c>
      <c r="L4776" t="s">
        <v>13864</v>
      </c>
      <c r="M4776" t="s">
        <v>13865</v>
      </c>
      <c r="N4776">
        <v>3.3975</v>
      </c>
      <c r="O4776">
        <v>0</v>
      </c>
      <c r="P4776">
        <v>2711</v>
      </c>
      <c r="Q4776">
        <v>0</v>
      </c>
      <c r="R4776">
        <v>1</v>
      </c>
      <c r="S4776">
        <v>1</v>
      </c>
      <c r="T4776">
        <v>305</v>
      </c>
      <c r="U4776">
        <v>0</v>
      </c>
      <c r="V4776">
        <v>1</v>
      </c>
      <c r="W4776">
        <v>0</v>
      </c>
      <c r="X4776">
        <v>2157.6704157671638</v>
      </c>
      <c r="Y4776">
        <v>0</v>
      </c>
      <c r="Z4776">
        <v>0</v>
      </c>
      <c r="AA4776">
        <v>20.195059219920001</v>
      </c>
      <c r="AB4776">
        <v>1307.022679327139</v>
      </c>
      <c r="AC4776">
        <v>0</v>
      </c>
      <c r="AD4776">
        <v>434.3500302846216</v>
      </c>
      <c r="AE4776">
        <v>3919.2381845988443</v>
      </c>
    </row>
    <row r="4777" spans="1:31" x14ac:dyDescent="0.25">
      <c r="A4777">
        <v>2422932</v>
      </c>
      <c r="B4777">
        <v>1</v>
      </c>
      <c r="C4777" t="s">
        <v>81</v>
      </c>
      <c r="D4777" t="s">
        <v>117</v>
      </c>
      <c r="E4777" t="s">
        <v>146</v>
      </c>
      <c r="F4777" t="s">
        <v>13866</v>
      </c>
      <c r="G4777" t="s">
        <v>148</v>
      </c>
      <c r="H4777" t="s">
        <v>149</v>
      </c>
      <c r="I4777" t="s">
        <v>136</v>
      </c>
      <c r="J4777" t="s">
        <v>137</v>
      </c>
      <c r="K4777" t="s">
        <v>138</v>
      </c>
      <c r="L4777" t="s">
        <v>13867</v>
      </c>
      <c r="M4777" t="s">
        <v>13868</v>
      </c>
      <c r="N4777">
        <v>1.1758333329999999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1</v>
      </c>
      <c r="U4777">
        <v>0</v>
      </c>
      <c r="V4777">
        <v>0</v>
      </c>
      <c r="W4777">
        <v>0</v>
      </c>
      <c r="X4777">
        <v>0.61940491673995002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0.61940491673995002</v>
      </c>
    </row>
    <row r="4778" spans="1:31" x14ac:dyDescent="0.25">
      <c r="A4778">
        <v>2422634</v>
      </c>
      <c r="B4778">
        <v>1</v>
      </c>
      <c r="C4778" t="s">
        <v>80</v>
      </c>
      <c r="D4778" t="s">
        <v>88</v>
      </c>
      <c r="E4778" t="s">
        <v>132</v>
      </c>
      <c r="F4778" t="s">
        <v>10769</v>
      </c>
      <c r="G4778" t="s">
        <v>143</v>
      </c>
      <c r="H4778" t="s">
        <v>135</v>
      </c>
      <c r="I4778" t="s">
        <v>136</v>
      </c>
      <c r="J4778" t="s">
        <v>137</v>
      </c>
      <c r="K4778" t="s">
        <v>138</v>
      </c>
      <c r="L4778" t="s">
        <v>13869</v>
      </c>
      <c r="M4778" t="s">
        <v>13870</v>
      </c>
      <c r="N4778">
        <v>1.1983333329999999</v>
      </c>
      <c r="O4778">
        <v>0</v>
      </c>
      <c r="P4778">
        <v>213</v>
      </c>
      <c r="Q4778">
        <v>0</v>
      </c>
      <c r="R4778">
        <v>0</v>
      </c>
      <c r="S4778">
        <v>2</v>
      </c>
      <c r="T4778">
        <v>16</v>
      </c>
      <c r="U4778">
        <v>1</v>
      </c>
      <c r="V4778">
        <v>0</v>
      </c>
      <c r="W4778">
        <v>0</v>
      </c>
      <c r="X4778">
        <v>77.650982078484333</v>
      </c>
      <c r="Y4778">
        <v>0</v>
      </c>
      <c r="Z4778">
        <v>0</v>
      </c>
      <c r="AA4778">
        <v>183.44792356794187</v>
      </c>
      <c r="AB4778">
        <v>55.230226582410772</v>
      </c>
      <c r="AC4778">
        <v>71.444213202313321</v>
      </c>
      <c r="AD4778">
        <v>0</v>
      </c>
      <c r="AE4778">
        <v>387.77334543115029</v>
      </c>
    </row>
    <row r="4779" spans="1:31" x14ac:dyDescent="0.25">
      <c r="A4779">
        <v>2422683</v>
      </c>
      <c r="B4779">
        <v>1</v>
      </c>
      <c r="C4779" t="s">
        <v>80</v>
      </c>
      <c r="D4779" t="s">
        <v>103</v>
      </c>
      <c r="E4779" t="s">
        <v>146</v>
      </c>
      <c r="F4779" t="s">
        <v>12653</v>
      </c>
      <c r="G4779" t="s">
        <v>148</v>
      </c>
      <c r="H4779" t="s">
        <v>149</v>
      </c>
      <c r="I4779" t="s">
        <v>136</v>
      </c>
      <c r="J4779" t="s">
        <v>137</v>
      </c>
      <c r="K4779" t="s">
        <v>138</v>
      </c>
      <c r="L4779" t="s">
        <v>13871</v>
      </c>
      <c r="M4779" t="s">
        <v>13872</v>
      </c>
      <c r="N4779">
        <v>0.76055555500000005</v>
      </c>
      <c r="O4779">
        <v>0</v>
      </c>
      <c r="P4779">
        <v>2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6.7844807779449984E-2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6.7844807779449984E-2</v>
      </c>
    </row>
    <row r="4780" spans="1:31" x14ac:dyDescent="0.25">
      <c r="A4780">
        <v>2422448</v>
      </c>
      <c r="B4780">
        <v>1</v>
      </c>
      <c r="C4780" t="s">
        <v>80</v>
      </c>
      <c r="D4780" t="s">
        <v>83</v>
      </c>
      <c r="E4780" t="s">
        <v>132</v>
      </c>
      <c r="F4780" t="s">
        <v>13873</v>
      </c>
      <c r="G4780" t="s">
        <v>176</v>
      </c>
      <c r="H4780" t="s">
        <v>135</v>
      </c>
      <c r="I4780" t="s">
        <v>136</v>
      </c>
      <c r="J4780" t="s">
        <v>137</v>
      </c>
      <c r="K4780" t="s">
        <v>159</v>
      </c>
      <c r="L4780" t="s">
        <v>13874</v>
      </c>
      <c r="M4780" t="s">
        <v>13875</v>
      </c>
      <c r="N4780">
        <v>7.8044444439999996</v>
      </c>
      <c r="O4780">
        <v>0</v>
      </c>
      <c r="P4780">
        <v>1</v>
      </c>
      <c r="Q4780">
        <v>0</v>
      </c>
      <c r="R4780">
        <v>0</v>
      </c>
      <c r="S4780">
        <v>2</v>
      </c>
      <c r="T4780">
        <v>245</v>
      </c>
      <c r="U4780">
        <v>1</v>
      </c>
      <c r="V4780">
        <v>31</v>
      </c>
      <c r="W4780">
        <v>0</v>
      </c>
      <c r="X4780">
        <v>2.2983766022273833</v>
      </c>
      <c r="Y4780">
        <v>0</v>
      </c>
      <c r="Z4780">
        <v>0</v>
      </c>
      <c r="AA4780">
        <v>19.845106447672954</v>
      </c>
      <c r="AB4780">
        <v>3383.5699834033244</v>
      </c>
      <c r="AC4780">
        <v>837.37091311345841</v>
      </c>
      <c r="AD4780">
        <v>4120.4467570203878</v>
      </c>
      <c r="AE4780">
        <v>8363.5311365870712</v>
      </c>
    </row>
    <row r="4781" spans="1:31" x14ac:dyDescent="0.25">
      <c r="A4781">
        <v>2422740</v>
      </c>
      <c r="B4781">
        <v>1</v>
      </c>
      <c r="C4781" t="s">
        <v>81</v>
      </c>
      <c r="D4781" t="s">
        <v>123</v>
      </c>
      <c r="E4781" t="s">
        <v>141</v>
      </c>
      <c r="F4781" t="s">
        <v>10334</v>
      </c>
      <c r="G4781" t="s">
        <v>143</v>
      </c>
      <c r="H4781" t="s">
        <v>135</v>
      </c>
      <c r="I4781" t="s">
        <v>136</v>
      </c>
      <c r="J4781" t="s">
        <v>137</v>
      </c>
      <c r="K4781" t="s">
        <v>138</v>
      </c>
      <c r="L4781" t="s">
        <v>13876</v>
      </c>
      <c r="M4781" t="s">
        <v>13877</v>
      </c>
      <c r="N4781">
        <v>3.1997222220000001</v>
      </c>
      <c r="O4781">
        <v>2</v>
      </c>
      <c r="P4781">
        <v>0</v>
      </c>
      <c r="Q4781">
        <v>59</v>
      </c>
      <c r="R4781">
        <v>0</v>
      </c>
      <c r="S4781">
        <v>9</v>
      </c>
      <c r="T4781">
        <v>0</v>
      </c>
      <c r="U4781">
        <v>0</v>
      </c>
      <c r="V4781">
        <v>0</v>
      </c>
      <c r="W4781">
        <v>0.50623365996990011</v>
      </c>
      <c r="X4781">
        <v>0</v>
      </c>
      <c r="Y4781">
        <v>22.024164207457513</v>
      </c>
      <c r="Z4781">
        <v>0</v>
      </c>
      <c r="AA4781">
        <v>7.4704908616690036</v>
      </c>
      <c r="AB4781">
        <v>0</v>
      </c>
      <c r="AC4781">
        <v>0</v>
      </c>
      <c r="AD4781">
        <v>0</v>
      </c>
      <c r="AE4781">
        <v>30.000888729096417</v>
      </c>
    </row>
    <row r="4782" spans="1:31" x14ac:dyDescent="0.25">
      <c r="A4782">
        <v>2422640</v>
      </c>
      <c r="B4782">
        <v>1</v>
      </c>
      <c r="C4782" t="s">
        <v>80</v>
      </c>
      <c r="D4782" t="s">
        <v>90</v>
      </c>
      <c r="E4782" t="s">
        <v>146</v>
      </c>
      <c r="F4782" t="s">
        <v>13878</v>
      </c>
      <c r="G4782" t="s">
        <v>148</v>
      </c>
      <c r="H4782" t="s">
        <v>149</v>
      </c>
      <c r="I4782" t="s">
        <v>136</v>
      </c>
      <c r="J4782" t="s">
        <v>137</v>
      </c>
      <c r="K4782" t="s">
        <v>138</v>
      </c>
      <c r="L4782" t="s">
        <v>13879</v>
      </c>
      <c r="M4782" t="s">
        <v>13880</v>
      </c>
      <c r="N4782">
        <v>7.5975000000000001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1.5883084135644001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1.5883084135644001</v>
      </c>
    </row>
    <row r="4783" spans="1:31" x14ac:dyDescent="0.25">
      <c r="A4783">
        <v>2422783</v>
      </c>
      <c r="B4783">
        <v>1</v>
      </c>
      <c r="C4783" t="s">
        <v>81</v>
      </c>
      <c r="D4783" t="s">
        <v>117</v>
      </c>
      <c r="E4783" t="s">
        <v>162</v>
      </c>
      <c r="F4783" t="s">
        <v>13881</v>
      </c>
      <c r="G4783" t="s">
        <v>164</v>
      </c>
      <c r="H4783" t="s">
        <v>149</v>
      </c>
      <c r="I4783" t="s">
        <v>136</v>
      </c>
      <c r="J4783" t="s">
        <v>137</v>
      </c>
      <c r="K4783" t="s">
        <v>138</v>
      </c>
      <c r="L4783" t="s">
        <v>13882</v>
      </c>
      <c r="M4783" t="s">
        <v>13883</v>
      </c>
      <c r="N4783">
        <v>0.73305555499999997</v>
      </c>
      <c r="O4783">
        <v>0</v>
      </c>
      <c r="P4783">
        <v>37</v>
      </c>
      <c r="Q4783">
        <v>0</v>
      </c>
      <c r="R4783">
        <v>1</v>
      </c>
      <c r="S4783">
        <v>0</v>
      </c>
      <c r="T4783">
        <v>6</v>
      </c>
      <c r="U4783">
        <v>0</v>
      </c>
      <c r="V4783">
        <v>0</v>
      </c>
      <c r="W4783">
        <v>0</v>
      </c>
      <c r="X4783">
        <v>10.076472379879045</v>
      </c>
      <c r="Y4783">
        <v>0</v>
      </c>
      <c r="Z4783">
        <v>4.515165262666667E-4</v>
      </c>
      <c r="AA4783">
        <v>0</v>
      </c>
      <c r="AB4783">
        <v>2.6944609746134449</v>
      </c>
      <c r="AC4783">
        <v>0</v>
      </c>
      <c r="AD4783">
        <v>0</v>
      </c>
      <c r="AE4783">
        <v>12.771384871018757</v>
      </c>
    </row>
    <row r="4784" spans="1:31" x14ac:dyDescent="0.25">
      <c r="A4784">
        <v>2422428</v>
      </c>
      <c r="B4784">
        <v>1</v>
      </c>
      <c r="C4784" t="s">
        <v>80</v>
      </c>
      <c r="D4784" t="s">
        <v>99</v>
      </c>
      <c r="E4784" t="s">
        <v>162</v>
      </c>
      <c r="F4784" t="s">
        <v>13884</v>
      </c>
      <c r="G4784" t="s">
        <v>154</v>
      </c>
      <c r="H4784" t="s">
        <v>149</v>
      </c>
      <c r="I4784" t="s">
        <v>136</v>
      </c>
      <c r="J4784" t="s">
        <v>137</v>
      </c>
      <c r="K4784" t="s">
        <v>138</v>
      </c>
      <c r="L4784" t="s">
        <v>13885</v>
      </c>
      <c r="M4784" t="s">
        <v>13886</v>
      </c>
      <c r="N4784">
        <v>3.6358333329999999</v>
      </c>
      <c r="O4784">
        <v>0</v>
      </c>
      <c r="P4784">
        <v>19</v>
      </c>
      <c r="Q4784">
        <v>0</v>
      </c>
      <c r="R4784">
        <v>0</v>
      </c>
      <c r="S4784">
        <v>0</v>
      </c>
      <c r="T4784">
        <v>6</v>
      </c>
      <c r="U4784">
        <v>0</v>
      </c>
      <c r="V4784">
        <v>0</v>
      </c>
      <c r="W4784">
        <v>0</v>
      </c>
      <c r="X4784">
        <v>7.3283796762791997</v>
      </c>
      <c r="Y4784">
        <v>0</v>
      </c>
      <c r="Z4784">
        <v>0</v>
      </c>
      <c r="AA4784">
        <v>0</v>
      </c>
      <c r="AB4784">
        <v>19.932323260026351</v>
      </c>
      <c r="AC4784">
        <v>0</v>
      </c>
      <c r="AD4784">
        <v>0</v>
      </c>
      <c r="AE4784">
        <v>27.260702936305549</v>
      </c>
    </row>
    <row r="4785" spans="1:31" x14ac:dyDescent="0.25">
      <c r="A4785">
        <v>2422474</v>
      </c>
      <c r="B4785">
        <v>1</v>
      </c>
      <c r="C4785" t="s">
        <v>81</v>
      </c>
      <c r="D4785" t="s">
        <v>126</v>
      </c>
      <c r="E4785" t="s">
        <v>132</v>
      </c>
      <c r="F4785" t="s">
        <v>13887</v>
      </c>
      <c r="G4785" t="s">
        <v>158</v>
      </c>
      <c r="H4785" t="s">
        <v>135</v>
      </c>
      <c r="I4785" t="s">
        <v>136</v>
      </c>
      <c r="J4785" t="s">
        <v>137</v>
      </c>
      <c r="K4785" t="s">
        <v>159</v>
      </c>
      <c r="L4785" t="s">
        <v>13888</v>
      </c>
      <c r="M4785" t="s">
        <v>13889</v>
      </c>
      <c r="N4785">
        <v>4.2594444439999997</v>
      </c>
      <c r="O4785">
        <v>1</v>
      </c>
      <c r="P4785">
        <v>343</v>
      </c>
      <c r="Q4785">
        <v>16</v>
      </c>
      <c r="R4785">
        <v>3</v>
      </c>
      <c r="S4785">
        <v>0</v>
      </c>
      <c r="T4785">
        <v>26</v>
      </c>
      <c r="U4785">
        <v>0</v>
      </c>
      <c r="V4785">
        <v>0</v>
      </c>
      <c r="W4785">
        <v>0.90746271004200008</v>
      </c>
      <c r="X4785">
        <v>168.44411341635703</v>
      </c>
      <c r="Y4785">
        <v>7.5140076320911087</v>
      </c>
      <c r="Z4785">
        <v>1.7176284258841947</v>
      </c>
      <c r="AA4785">
        <v>0</v>
      </c>
      <c r="AB4785">
        <v>117.23674990057751</v>
      </c>
      <c r="AC4785">
        <v>0</v>
      </c>
      <c r="AD4785">
        <v>0</v>
      </c>
      <c r="AE4785">
        <v>295.81996208495184</v>
      </c>
    </row>
    <row r="4786" spans="1:31" x14ac:dyDescent="0.25">
      <c r="A4786">
        <v>2422411</v>
      </c>
      <c r="B4786">
        <v>1</v>
      </c>
      <c r="C4786" t="s">
        <v>80</v>
      </c>
      <c r="D4786" t="s">
        <v>102</v>
      </c>
      <c r="E4786" t="s">
        <v>162</v>
      </c>
      <c r="F4786" t="s">
        <v>13890</v>
      </c>
      <c r="G4786" t="s">
        <v>158</v>
      </c>
      <c r="H4786" t="s">
        <v>149</v>
      </c>
      <c r="I4786" t="s">
        <v>136</v>
      </c>
      <c r="J4786" t="s">
        <v>137</v>
      </c>
      <c r="K4786" t="s">
        <v>159</v>
      </c>
      <c r="L4786" t="s">
        <v>13891</v>
      </c>
      <c r="M4786" t="s">
        <v>13892</v>
      </c>
      <c r="N4786">
        <v>6.0350000000000001</v>
      </c>
      <c r="O4786">
        <v>0</v>
      </c>
      <c r="P4786">
        <v>6</v>
      </c>
      <c r="Q4786">
        <v>0</v>
      </c>
      <c r="R4786">
        <v>8</v>
      </c>
      <c r="S4786">
        <v>0</v>
      </c>
      <c r="T4786">
        <v>1</v>
      </c>
      <c r="U4786">
        <v>0</v>
      </c>
      <c r="V4786">
        <v>0</v>
      </c>
      <c r="W4786">
        <v>0</v>
      </c>
      <c r="X4786">
        <v>1.2677844130802001</v>
      </c>
      <c r="Y4786">
        <v>0</v>
      </c>
      <c r="Z4786">
        <v>3.8627374122840998</v>
      </c>
      <c r="AA4786">
        <v>0</v>
      </c>
      <c r="AB4786">
        <v>8.683458244574549</v>
      </c>
      <c r="AC4786">
        <v>0</v>
      </c>
      <c r="AD4786">
        <v>0</v>
      </c>
      <c r="AE4786">
        <v>13.813980069938848</v>
      </c>
    </row>
    <row r="4787" spans="1:31" x14ac:dyDescent="0.25">
      <c r="A4787">
        <v>2422660</v>
      </c>
      <c r="B4787">
        <v>1</v>
      </c>
      <c r="C4787" t="s">
        <v>80</v>
      </c>
      <c r="D4787" t="s">
        <v>92</v>
      </c>
      <c r="E4787" t="s">
        <v>146</v>
      </c>
      <c r="F4787" t="s">
        <v>13893</v>
      </c>
      <c r="G4787" t="s">
        <v>199</v>
      </c>
      <c r="H4787" t="s">
        <v>149</v>
      </c>
      <c r="I4787" t="s">
        <v>136</v>
      </c>
      <c r="J4787" t="s">
        <v>137</v>
      </c>
      <c r="K4787" t="s">
        <v>138</v>
      </c>
      <c r="L4787" t="s">
        <v>13894</v>
      </c>
      <c r="M4787" t="s">
        <v>13895</v>
      </c>
      <c r="N4787">
        <v>1.2122222220000001</v>
      </c>
      <c r="O4787">
        <v>0</v>
      </c>
      <c r="P4787">
        <v>10</v>
      </c>
      <c r="Q4787">
        <v>0</v>
      </c>
      <c r="R4787">
        <v>0</v>
      </c>
      <c r="S4787">
        <v>0</v>
      </c>
      <c r="T4787">
        <v>1</v>
      </c>
      <c r="U4787">
        <v>0</v>
      </c>
      <c r="V4787">
        <v>0</v>
      </c>
      <c r="W4787">
        <v>0</v>
      </c>
      <c r="X4787">
        <v>3.1324361416692499</v>
      </c>
      <c r="Y4787">
        <v>0</v>
      </c>
      <c r="Z4787">
        <v>0</v>
      </c>
      <c r="AA4787">
        <v>0</v>
      </c>
      <c r="AB4787">
        <v>5.1488955409023331</v>
      </c>
      <c r="AC4787">
        <v>0</v>
      </c>
      <c r="AD4787">
        <v>0</v>
      </c>
      <c r="AE4787">
        <v>8.281331682571583</v>
      </c>
    </row>
    <row r="4788" spans="1:31" x14ac:dyDescent="0.25">
      <c r="A4788">
        <v>2422574</v>
      </c>
      <c r="B4788">
        <v>1</v>
      </c>
      <c r="C4788" t="s">
        <v>80</v>
      </c>
      <c r="D4788" t="s">
        <v>103</v>
      </c>
      <c r="E4788" t="s">
        <v>146</v>
      </c>
      <c r="F4788" t="s">
        <v>13896</v>
      </c>
      <c r="G4788" t="s">
        <v>296</v>
      </c>
      <c r="H4788" t="s">
        <v>149</v>
      </c>
      <c r="I4788" t="s">
        <v>136</v>
      </c>
      <c r="J4788" t="s">
        <v>137</v>
      </c>
      <c r="K4788" t="s">
        <v>138</v>
      </c>
      <c r="L4788" t="s">
        <v>13897</v>
      </c>
      <c r="M4788" t="s">
        <v>13898</v>
      </c>
      <c r="N4788">
        <v>2.8502777770000001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0.94385315285163351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0.94385315285163351</v>
      </c>
    </row>
    <row r="4789" spans="1:31" x14ac:dyDescent="0.25">
      <c r="A4789">
        <v>2422720</v>
      </c>
      <c r="B4789">
        <v>1</v>
      </c>
      <c r="C4789" t="s">
        <v>80</v>
      </c>
      <c r="D4789" t="s">
        <v>103</v>
      </c>
      <c r="E4789" t="s">
        <v>132</v>
      </c>
      <c r="F4789" t="s">
        <v>13899</v>
      </c>
      <c r="G4789" t="s">
        <v>143</v>
      </c>
      <c r="H4789" t="s">
        <v>135</v>
      </c>
      <c r="I4789" t="s">
        <v>136</v>
      </c>
      <c r="J4789" t="s">
        <v>137</v>
      </c>
      <c r="K4789" t="s">
        <v>138</v>
      </c>
      <c r="L4789" t="s">
        <v>13900</v>
      </c>
      <c r="M4789" t="s">
        <v>13901</v>
      </c>
      <c r="N4789">
        <v>1.118055555</v>
      </c>
      <c r="O4789">
        <v>0</v>
      </c>
      <c r="P4789">
        <v>0</v>
      </c>
      <c r="Q4789">
        <v>0</v>
      </c>
      <c r="R4789">
        <v>0</v>
      </c>
      <c r="S4789">
        <v>11</v>
      </c>
      <c r="T4789">
        <v>3</v>
      </c>
      <c r="U4789">
        <v>10</v>
      </c>
      <c r="V4789">
        <v>3</v>
      </c>
      <c r="W4789">
        <v>0</v>
      </c>
      <c r="X4789">
        <v>0</v>
      </c>
      <c r="Y4789">
        <v>0</v>
      </c>
      <c r="Z4789">
        <v>0</v>
      </c>
      <c r="AA4789">
        <v>198.14734161827806</v>
      </c>
      <c r="AB4789">
        <v>1.1348737181770501</v>
      </c>
      <c r="AC4789">
        <v>1488.7690473993546</v>
      </c>
      <c r="AD4789">
        <v>105.06192555451139</v>
      </c>
      <c r="AE4789">
        <v>1793.1131882903212</v>
      </c>
    </row>
    <row r="4790" spans="1:31" x14ac:dyDescent="0.25">
      <c r="A4790">
        <v>2422614</v>
      </c>
      <c r="B4790">
        <v>1</v>
      </c>
      <c r="C4790" t="s">
        <v>81</v>
      </c>
      <c r="D4790" t="s">
        <v>120</v>
      </c>
      <c r="E4790" t="s">
        <v>174</v>
      </c>
      <c r="F4790" t="s">
        <v>13902</v>
      </c>
      <c r="G4790" t="s">
        <v>143</v>
      </c>
      <c r="H4790" t="s">
        <v>135</v>
      </c>
      <c r="I4790" t="s">
        <v>136</v>
      </c>
      <c r="J4790" t="s">
        <v>137</v>
      </c>
      <c r="K4790" t="s">
        <v>138</v>
      </c>
      <c r="L4790" t="s">
        <v>13903</v>
      </c>
      <c r="M4790" t="s">
        <v>13904</v>
      </c>
      <c r="N4790">
        <v>0.40166666600000001</v>
      </c>
      <c r="O4790">
        <v>0</v>
      </c>
      <c r="P4790">
        <v>1124</v>
      </c>
      <c r="Q4790">
        <v>0</v>
      </c>
      <c r="R4790">
        <v>8</v>
      </c>
      <c r="S4790">
        <v>1</v>
      </c>
      <c r="T4790">
        <v>140</v>
      </c>
      <c r="U4790">
        <v>0</v>
      </c>
      <c r="V4790">
        <v>0</v>
      </c>
      <c r="W4790">
        <v>0</v>
      </c>
      <c r="X4790">
        <v>91.4356615788695</v>
      </c>
      <c r="Y4790">
        <v>0</v>
      </c>
      <c r="Z4790">
        <v>0.15650540449866668</v>
      </c>
      <c r="AA4790">
        <v>6.9325245673050002</v>
      </c>
      <c r="AB4790">
        <v>23.027210353337754</v>
      </c>
      <c r="AC4790">
        <v>0</v>
      </c>
      <c r="AD4790">
        <v>0</v>
      </c>
      <c r="AE4790">
        <v>121.55190190401092</v>
      </c>
    </row>
    <row r="4791" spans="1:31" x14ac:dyDescent="0.25">
      <c r="A4791">
        <v>2422365</v>
      </c>
      <c r="B4791">
        <v>1</v>
      </c>
      <c r="C4791" t="s">
        <v>81</v>
      </c>
      <c r="D4791" t="s">
        <v>118</v>
      </c>
      <c r="E4791" t="s">
        <v>146</v>
      </c>
      <c r="F4791" t="s">
        <v>13198</v>
      </c>
      <c r="G4791" t="s">
        <v>199</v>
      </c>
      <c r="H4791" t="s">
        <v>149</v>
      </c>
      <c r="I4791" t="s">
        <v>136</v>
      </c>
      <c r="J4791" t="s">
        <v>137</v>
      </c>
      <c r="K4791" t="s">
        <v>138</v>
      </c>
      <c r="L4791" t="s">
        <v>13905</v>
      </c>
      <c r="M4791" t="s">
        <v>13906</v>
      </c>
      <c r="N4791">
        <v>5.699166666</v>
      </c>
      <c r="O4791">
        <v>0</v>
      </c>
      <c r="P4791">
        <v>5</v>
      </c>
      <c r="Q4791">
        <v>0</v>
      </c>
      <c r="R4791">
        <v>0</v>
      </c>
      <c r="S4791">
        <v>0</v>
      </c>
      <c r="T4791">
        <v>1</v>
      </c>
      <c r="U4791">
        <v>0</v>
      </c>
      <c r="V4791">
        <v>0</v>
      </c>
      <c r="W4791">
        <v>0</v>
      </c>
      <c r="X4791">
        <v>9.9932316362437987</v>
      </c>
      <c r="Y4791">
        <v>0</v>
      </c>
      <c r="Z4791">
        <v>0</v>
      </c>
      <c r="AA4791">
        <v>0</v>
      </c>
      <c r="AB4791">
        <v>2.7208351193692497</v>
      </c>
      <c r="AC4791">
        <v>0</v>
      </c>
      <c r="AD4791">
        <v>0</v>
      </c>
      <c r="AE4791">
        <v>12.714066755613048</v>
      </c>
    </row>
    <row r="4792" spans="1:31" x14ac:dyDescent="0.25">
      <c r="A4792">
        <v>2422723</v>
      </c>
      <c r="B4792">
        <v>1</v>
      </c>
      <c r="C4792" t="s">
        <v>81</v>
      </c>
      <c r="D4792" t="s">
        <v>112</v>
      </c>
      <c r="E4792" t="s">
        <v>132</v>
      </c>
      <c r="F4792" t="s">
        <v>13907</v>
      </c>
      <c r="G4792" t="s">
        <v>158</v>
      </c>
      <c r="H4792" t="s">
        <v>135</v>
      </c>
      <c r="I4792" t="s">
        <v>136</v>
      </c>
      <c r="J4792" t="s">
        <v>137</v>
      </c>
      <c r="K4792" t="s">
        <v>159</v>
      </c>
      <c r="L4792" t="s">
        <v>13908</v>
      </c>
      <c r="M4792" t="s">
        <v>13909</v>
      </c>
      <c r="N4792">
        <v>1.771666666</v>
      </c>
      <c r="O4792">
        <v>0</v>
      </c>
      <c r="P4792">
        <v>3</v>
      </c>
      <c r="Q4792">
        <v>1</v>
      </c>
      <c r="R4792">
        <v>18</v>
      </c>
      <c r="S4792">
        <v>0</v>
      </c>
      <c r="T4792">
        <v>98</v>
      </c>
      <c r="U4792">
        <v>1</v>
      </c>
      <c r="V4792">
        <v>4</v>
      </c>
      <c r="W4792">
        <v>0</v>
      </c>
      <c r="X4792">
        <v>0</v>
      </c>
      <c r="Y4792">
        <v>1.4626897157530001</v>
      </c>
      <c r="Z4792">
        <v>0</v>
      </c>
      <c r="AA4792">
        <v>0</v>
      </c>
      <c r="AB4792">
        <v>379.47728054546059</v>
      </c>
      <c r="AC4792">
        <v>149.1217219383804</v>
      </c>
      <c r="AD4792">
        <v>44.051101479036745</v>
      </c>
      <c r="AE4792">
        <v>574.11279367863085</v>
      </c>
    </row>
    <row r="4793" spans="1:31" x14ac:dyDescent="0.25">
      <c r="A4793">
        <v>2422557</v>
      </c>
      <c r="B4793">
        <v>1</v>
      </c>
      <c r="C4793" t="s">
        <v>80</v>
      </c>
      <c r="D4793" t="s">
        <v>106</v>
      </c>
      <c r="E4793" t="s">
        <v>162</v>
      </c>
      <c r="F4793" t="s">
        <v>13910</v>
      </c>
      <c r="G4793" t="s">
        <v>164</v>
      </c>
      <c r="H4793" t="s">
        <v>149</v>
      </c>
      <c r="I4793" t="s">
        <v>136</v>
      </c>
      <c r="J4793" t="s">
        <v>137</v>
      </c>
      <c r="K4793" t="s">
        <v>138</v>
      </c>
      <c r="L4793" t="s">
        <v>13911</v>
      </c>
      <c r="M4793" t="s">
        <v>13912</v>
      </c>
      <c r="N4793">
        <v>1.2030555549999999</v>
      </c>
      <c r="O4793">
        <v>0</v>
      </c>
      <c r="P4793">
        <v>0</v>
      </c>
      <c r="Q4793">
        <v>0</v>
      </c>
      <c r="R4793">
        <v>1</v>
      </c>
      <c r="S4793">
        <v>0</v>
      </c>
      <c r="T4793">
        <v>1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1.7431071287592834</v>
      </c>
      <c r="AC4793">
        <v>0</v>
      </c>
      <c r="AD4793">
        <v>0</v>
      </c>
      <c r="AE4793">
        <v>1.7431071287592834</v>
      </c>
    </row>
    <row r="4794" spans="1:31" x14ac:dyDescent="0.25">
      <c r="A4794">
        <v>2422843</v>
      </c>
      <c r="B4794">
        <v>1</v>
      </c>
      <c r="C4794" t="s">
        <v>80</v>
      </c>
      <c r="D4794" t="s">
        <v>103</v>
      </c>
      <c r="E4794" t="s">
        <v>146</v>
      </c>
      <c r="F4794" t="s">
        <v>13913</v>
      </c>
      <c r="G4794" t="s">
        <v>148</v>
      </c>
      <c r="H4794" t="s">
        <v>149</v>
      </c>
      <c r="I4794" t="s">
        <v>136</v>
      </c>
      <c r="J4794" t="s">
        <v>137</v>
      </c>
      <c r="K4794" t="s">
        <v>138</v>
      </c>
      <c r="L4794" t="s">
        <v>13914</v>
      </c>
      <c r="M4794" t="s">
        <v>13915</v>
      </c>
      <c r="N4794">
        <v>0.78388888800000001</v>
      </c>
      <c r="O4794">
        <v>0</v>
      </c>
      <c r="P4794">
        <v>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0.10688290814794167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0.10688290814794167</v>
      </c>
    </row>
    <row r="4795" spans="1:31" x14ac:dyDescent="0.25">
      <c r="A4795">
        <v>2440725</v>
      </c>
      <c r="B4795">
        <v>1</v>
      </c>
      <c r="C4795" t="s">
        <v>81</v>
      </c>
      <c r="D4795" t="s">
        <v>123</v>
      </c>
      <c r="E4795" t="s">
        <v>132</v>
      </c>
      <c r="F4795" t="s">
        <v>13916</v>
      </c>
      <c r="G4795" t="s">
        <v>919</v>
      </c>
      <c r="H4795" t="s">
        <v>135</v>
      </c>
      <c r="I4795" t="s">
        <v>136</v>
      </c>
      <c r="J4795" t="s">
        <v>137</v>
      </c>
      <c r="K4795" t="s">
        <v>138</v>
      </c>
      <c r="L4795" t="s">
        <v>13917</v>
      </c>
      <c r="M4795" t="s">
        <v>13918</v>
      </c>
      <c r="N4795">
        <v>0.61305555499999997</v>
      </c>
      <c r="O4795">
        <v>0</v>
      </c>
      <c r="P4795">
        <v>103</v>
      </c>
      <c r="Q4795">
        <v>0</v>
      </c>
      <c r="R4795">
        <v>7</v>
      </c>
      <c r="S4795">
        <v>0</v>
      </c>
      <c r="T4795">
        <v>9</v>
      </c>
      <c r="U4795">
        <v>0</v>
      </c>
      <c r="V4795">
        <v>0</v>
      </c>
      <c r="W4795">
        <v>0</v>
      </c>
      <c r="X4795">
        <v>6.6355014032019799</v>
      </c>
      <c r="Y4795">
        <v>0</v>
      </c>
      <c r="Z4795">
        <v>6.5098283330861335</v>
      </c>
      <c r="AA4795">
        <v>0</v>
      </c>
      <c r="AB4795">
        <v>2.3577781716199113</v>
      </c>
      <c r="AC4795">
        <v>0</v>
      </c>
      <c r="AD4795">
        <v>0</v>
      </c>
      <c r="AE4795">
        <v>15.503107907908024</v>
      </c>
    </row>
    <row r="4796" spans="1:31" x14ac:dyDescent="0.25">
      <c r="A4796">
        <v>2422743</v>
      </c>
      <c r="B4796">
        <v>1</v>
      </c>
      <c r="C4796" t="s">
        <v>80</v>
      </c>
      <c r="D4796" t="s">
        <v>104</v>
      </c>
      <c r="E4796" t="s">
        <v>146</v>
      </c>
      <c r="F4796" t="s">
        <v>13919</v>
      </c>
      <c r="G4796" t="s">
        <v>148</v>
      </c>
      <c r="H4796" t="s">
        <v>149</v>
      </c>
      <c r="I4796" t="s">
        <v>136</v>
      </c>
      <c r="J4796" t="s">
        <v>137</v>
      </c>
      <c r="K4796" t="s">
        <v>138</v>
      </c>
      <c r="L4796" t="s">
        <v>13920</v>
      </c>
      <c r="M4796" t="s">
        <v>13921</v>
      </c>
      <c r="N4796">
        <v>1.9269444440000001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</row>
    <row r="4797" spans="1:31" x14ac:dyDescent="0.25">
      <c r="A4797">
        <v>2422637</v>
      </c>
      <c r="B4797">
        <v>1</v>
      </c>
      <c r="C4797" t="s">
        <v>81</v>
      </c>
      <c r="D4797" t="s">
        <v>112</v>
      </c>
      <c r="E4797" t="s">
        <v>146</v>
      </c>
      <c r="F4797" t="s">
        <v>13922</v>
      </c>
      <c r="G4797" t="s">
        <v>148</v>
      </c>
      <c r="H4797" t="s">
        <v>149</v>
      </c>
      <c r="I4797" t="s">
        <v>136</v>
      </c>
      <c r="J4797" t="s">
        <v>137</v>
      </c>
      <c r="K4797" t="s">
        <v>138</v>
      </c>
      <c r="L4797" t="s">
        <v>13923</v>
      </c>
      <c r="M4797" t="s">
        <v>13924</v>
      </c>
      <c r="N4797">
        <v>0.64777777700000005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0.16822428189686667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0.16822428189686667</v>
      </c>
    </row>
    <row r="4798" spans="1:31" x14ac:dyDescent="0.25">
      <c r="A4798">
        <v>2422494</v>
      </c>
      <c r="B4798">
        <v>1</v>
      </c>
      <c r="C4798" t="s">
        <v>80</v>
      </c>
      <c r="D4798" t="s">
        <v>97</v>
      </c>
      <c r="E4798" t="s">
        <v>146</v>
      </c>
      <c r="F4798" t="s">
        <v>13925</v>
      </c>
      <c r="G4798" t="s">
        <v>148</v>
      </c>
      <c r="H4798" t="s">
        <v>149</v>
      </c>
      <c r="I4798" t="s">
        <v>136</v>
      </c>
      <c r="J4798" t="s">
        <v>137</v>
      </c>
      <c r="K4798" t="s">
        <v>138</v>
      </c>
      <c r="L4798" t="s">
        <v>13926</v>
      </c>
      <c r="M4798" t="s">
        <v>13927</v>
      </c>
      <c r="N4798">
        <v>2.2916666659999998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</row>
    <row r="4799" spans="1:31" x14ac:dyDescent="0.25">
      <c r="A4799">
        <v>2422886</v>
      </c>
      <c r="B4799">
        <v>1</v>
      </c>
      <c r="C4799" t="s">
        <v>80</v>
      </c>
      <c r="D4799" t="s">
        <v>90</v>
      </c>
      <c r="E4799" t="s">
        <v>162</v>
      </c>
      <c r="F4799" t="s">
        <v>13796</v>
      </c>
      <c r="G4799" t="s">
        <v>593</v>
      </c>
      <c r="H4799" t="s">
        <v>149</v>
      </c>
      <c r="I4799" t="s">
        <v>136</v>
      </c>
      <c r="J4799" t="s">
        <v>137</v>
      </c>
      <c r="K4799" t="s">
        <v>138</v>
      </c>
      <c r="L4799" t="s">
        <v>13928</v>
      </c>
      <c r="M4799" t="s">
        <v>13929</v>
      </c>
      <c r="N4799">
        <v>7.3277777769999997</v>
      </c>
      <c r="O4799">
        <v>0</v>
      </c>
      <c r="P4799">
        <v>109</v>
      </c>
      <c r="Q4799">
        <v>0</v>
      </c>
      <c r="R4799">
        <v>0</v>
      </c>
      <c r="S4799">
        <v>0</v>
      </c>
      <c r="T4799">
        <v>9</v>
      </c>
      <c r="U4799">
        <v>0</v>
      </c>
      <c r="V4799">
        <v>0</v>
      </c>
      <c r="W4799">
        <v>0</v>
      </c>
      <c r="X4799">
        <v>219.64409398416444</v>
      </c>
      <c r="Y4799">
        <v>0</v>
      </c>
      <c r="Z4799">
        <v>0</v>
      </c>
      <c r="AA4799">
        <v>0</v>
      </c>
      <c r="AB4799">
        <v>22.290227684306998</v>
      </c>
      <c r="AC4799">
        <v>0</v>
      </c>
      <c r="AD4799">
        <v>0</v>
      </c>
      <c r="AE4799">
        <v>241.93432166847145</v>
      </c>
    </row>
    <row r="4800" spans="1:31" x14ac:dyDescent="0.25">
      <c r="A4800">
        <v>2422345</v>
      </c>
      <c r="B4800">
        <v>1</v>
      </c>
      <c r="C4800" t="s">
        <v>81</v>
      </c>
      <c r="D4800" t="s">
        <v>127</v>
      </c>
      <c r="E4800" t="s">
        <v>132</v>
      </c>
      <c r="F4800" t="s">
        <v>13930</v>
      </c>
      <c r="G4800" t="s">
        <v>919</v>
      </c>
      <c r="H4800" t="s">
        <v>135</v>
      </c>
      <c r="I4800" t="s">
        <v>136</v>
      </c>
      <c r="J4800" t="s">
        <v>137</v>
      </c>
      <c r="K4800" t="s">
        <v>138</v>
      </c>
      <c r="L4800" t="s">
        <v>13931</v>
      </c>
      <c r="M4800" t="s">
        <v>13932</v>
      </c>
      <c r="N4800">
        <v>3.1913888880000001</v>
      </c>
      <c r="O4800">
        <v>0</v>
      </c>
      <c r="P4800">
        <v>2</v>
      </c>
      <c r="Q4800">
        <v>0</v>
      </c>
      <c r="R4800">
        <v>0</v>
      </c>
      <c r="S4800">
        <v>2</v>
      </c>
      <c r="T4800">
        <v>36</v>
      </c>
      <c r="U4800">
        <v>1</v>
      </c>
      <c r="V4800">
        <v>2</v>
      </c>
      <c r="W4800">
        <v>0</v>
      </c>
      <c r="X4800">
        <v>0.66795875927905002</v>
      </c>
      <c r="Y4800">
        <v>0</v>
      </c>
      <c r="Z4800">
        <v>0</v>
      </c>
      <c r="AA4800">
        <v>13.033882081494713</v>
      </c>
      <c r="AB4800">
        <v>108.14605512610912</v>
      </c>
      <c r="AC4800">
        <v>67.011147175575502</v>
      </c>
      <c r="AD4800">
        <v>51.429415411634658</v>
      </c>
      <c r="AE4800">
        <v>240.28845855409307</v>
      </c>
    </row>
    <row r="4801" spans="1:31" x14ac:dyDescent="0.25">
      <c r="A4801">
        <v>2422878</v>
      </c>
      <c r="B4801">
        <v>1</v>
      </c>
      <c r="C4801" t="s">
        <v>80</v>
      </c>
      <c r="D4801" t="s">
        <v>93</v>
      </c>
      <c r="E4801" t="s">
        <v>162</v>
      </c>
      <c r="F4801" t="s">
        <v>13933</v>
      </c>
      <c r="G4801" t="s">
        <v>455</v>
      </c>
      <c r="H4801" t="s">
        <v>149</v>
      </c>
      <c r="I4801" t="s">
        <v>136</v>
      </c>
      <c r="J4801" t="s">
        <v>137</v>
      </c>
      <c r="K4801" t="s">
        <v>138</v>
      </c>
      <c r="L4801" t="s">
        <v>13934</v>
      </c>
      <c r="M4801" t="s">
        <v>13935</v>
      </c>
      <c r="N4801">
        <v>0.45388888799999999</v>
      </c>
      <c r="O4801">
        <v>0</v>
      </c>
      <c r="P4801">
        <v>57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3.6958436667906014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3.6958436667906014</v>
      </c>
    </row>
    <row r="4802" spans="1:31" x14ac:dyDescent="0.25">
      <c r="A4802">
        <v>2422523</v>
      </c>
      <c r="B4802">
        <v>1</v>
      </c>
      <c r="C4802" t="s">
        <v>81</v>
      </c>
      <c r="D4802" t="s">
        <v>128</v>
      </c>
      <c r="E4802" t="s">
        <v>146</v>
      </c>
      <c r="F4802" t="s">
        <v>13936</v>
      </c>
      <c r="G4802" t="s">
        <v>148</v>
      </c>
      <c r="H4802" t="s">
        <v>149</v>
      </c>
      <c r="I4802" t="s">
        <v>136</v>
      </c>
      <c r="J4802" t="s">
        <v>137</v>
      </c>
      <c r="K4802" t="s">
        <v>138</v>
      </c>
      <c r="L4802" t="s">
        <v>13937</v>
      </c>
      <c r="M4802" t="s">
        <v>13938</v>
      </c>
      <c r="N4802">
        <v>1.558888888</v>
      </c>
      <c r="O4802">
        <v>0</v>
      </c>
      <c r="P4802">
        <v>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0.56594800914400012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0.56594800914400012</v>
      </c>
    </row>
    <row r="4803" spans="1:31" x14ac:dyDescent="0.25">
      <c r="A4803">
        <v>2422377</v>
      </c>
      <c r="B4803">
        <v>1</v>
      </c>
      <c r="C4803" t="s">
        <v>81</v>
      </c>
      <c r="D4803" t="s">
        <v>126</v>
      </c>
      <c r="E4803" t="s">
        <v>141</v>
      </c>
      <c r="F4803" t="s">
        <v>13939</v>
      </c>
      <c r="G4803" t="s">
        <v>158</v>
      </c>
      <c r="H4803" t="s">
        <v>135</v>
      </c>
      <c r="I4803" t="s">
        <v>136</v>
      </c>
      <c r="J4803" t="s">
        <v>137</v>
      </c>
      <c r="K4803" t="s">
        <v>159</v>
      </c>
      <c r="L4803" t="s">
        <v>13940</v>
      </c>
      <c r="M4803" t="s">
        <v>13941</v>
      </c>
      <c r="N4803">
        <v>0.94555555499999999</v>
      </c>
      <c r="O4803">
        <v>6</v>
      </c>
      <c r="P4803">
        <v>904</v>
      </c>
      <c r="Q4803">
        <v>49</v>
      </c>
      <c r="R4803">
        <v>129</v>
      </c>
      <c r="S4803">
        <v>8</v>
      </c>
      <c r="T4803">
        <v>55</v>
      </c>
      <c r="U4803">
        <v>0</v>
      </c>
      <c r="V4803">
        <v>0</v>
      </c>
      <c r="W4803">
        <v>1.2670965014756004</v>
      </c>
      <c r="X4803">
        <v>83.672007070672265</v>
      </c>
      <c r="Y4803">
        <v>36.331723774894343</v>
      </c>
      <c r="Z4803">
        <v>24.825133514895718</v>
      </c>
      <c r="AA4803">
        <v>19.100529791372665</v>
      </c>
      <c r="AB4803">
        <v>37.324645086041215</v>
      </c>
      <c r="AC4803">
        <v>0</v>
      </c>
      <c r="AD4803">
        <v>0</v>
      </c>
      <c r="AE4803">
        <v>202.52113573935182</v>
      </c>
    </row>
    <row r="4804" spans="1:31" x14ac:dyDescent="0.25">
      <c r="A4804">
        <v>2422918</v>
      </c>
      <c r="B4804">
        <v>1</v>
      </c>
      <c r="C4804" t="s">
        <v>80</v>
      </c>
      <c r="D4804" t="s">
        <v>95</v>
      </c>
      <c r="E4804" t="s">
        <v>162</v>
      </c>
      <c r="F4804" t="s">
        <v>13942</v>
      </c>
      <c r="G4804" t="s">
        <v>154</v>
      </c>
      <c r="H4804" t="s">
        <v>149</v>
      </c>
      <c r="I4804" t="s">
        <v>136</v>
      </c>
      <c r="J4804" t="s">
        <v>137</v>
      </c>
      <c r="K4804" t="s">
        <v>138</v>
      </c>
      <c r="L4804" t="s">
        <v>13943</v>
      </c>
      <c r="M4804" t="s">
        <v>13944</v>
      </c>
      <c r="N4804">
        <v>2.0080555549999999</v>
      </c>
      <c r="O4804">
        <v>0</v>
      </c>
      <c r="P4804">
        <v>11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2.5750632137048255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2.5750632137048255</v>
      </c>
    </row>
    <row r="4805" spans="1:31" x14ac:dyDescent="0.25">
      <c r="A4805">
        <v>2422709</v>
      </c>
      <c r="B4805">
        <v>1</v>
      </c>
      <c r="C4805" t="s">
        <v>80</v>
      </c>
      <c r="D4805" t="s">
        <v>105</v>
      </c>
      <c r="E4805" t="s">
        <v>132</v>
      </c>
      <c r="F4805" t="s">
        <v>13945</v>
      </c>
      <c r="G4805" t="s">
        <v>215</v>
      </c>
      <c r="H4805" t="s">
        <v>135</v>
      </c>
      <c r="I4805" t="s">
        <v>136</v>
      </c>
      <c r="J4805" t="s">
        <v>137</v>
      </c>
      <c r="K4805" t="s">
        <v>138</v>
      </c>
      <c r="L4805" t="s">
        <v>13946</v>
      </c>
      <c r="M4805" t="s">
        <v>13947</v>
      </c>
      <c r="N4805">
        <v>3.2458333330000002</v>
      </c>
      <c r="O4805">
        <v>1</v>
      </c>
      <c r="P4805">
        <v>0</v>
      </c>
      <c r="Q4805">
        <v>1</v>
      </c>
      <c r="R4805">
        <v>0</v>
      </c>
      <c r="S4805">
        <v>1</v>
      </c>
      <c r="T4805">
        <v>0</v>
      </c>
      <c r="U4805">
        <v>0</v>
      </c>
      <c r="V4805">
        <v>0</v>
      </c>
      <c r="W4805">
        <v>0.281534205536</v>
      </c>
      <c r="X4805">
        <v>0</v>
      </c>
      <c r="Y4805">
        <v>3.0887224500430004</v>
      </c>
      <c r="Z4805">
        <v>0</v>
      </c>
      <c r="AA4805">
        <v>2.5800499232099998</v>
      </c>
      <c r="AB4805">
        <v>0</v>
      </c>
      <c r="AC4805">
        <v>0</v>
      </c>
      <c r="AD4805">
        <v>0</v>
      </c>
      <c r="AE4805">
        <v>5.9503065787890002</v>
      </c>
    </row>
    <row r="4806" spans="1:31" x14ac:dyDescent="0.25">
      <c r="A4806">
        <v>2422371</v>
      </c>
      <c r="B4806">
        <v>1</v>
      </c>
      <c r="C4806" t="s">
        <v>81</v>
      </c>
      <c r="D4806" t="s">
        <v>112</v>
      </c>
      <c r="E4806" t="s">
        <v>132</v>
      </c>
      <c r="F4806" t="s">
        <v>13948</v>
      </c>
      <c r="G4806" t="s">
        <v>158</v>
      </c>
      <c r="H4806" t="s">
        <v>135</v>
      </c>
      <c r="I4806" t="s">
        <v>136</v>
      </c>
      <c r="J4806" t="s">
        <v>137</v>
      </c>
      <c r="K4806" t="s">
        <v>159</v>
      </c>
      <c r="L4806" t="s">
        <v>13949</v>
      </c>
      <c r="M4806" t="s">
        <v>13950</v>
      </c>
      <c r="N4806">
        <v>9.4733333329999994</v>
      </c>
      <c r="O4806">
        <v>0</v>
      </c>
      <c r="P4806">
        <v>0</v>
      </c>
      <c r="Q4806">
        <v>2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</row>
    <row r="4807" spans="1:31" x14ac:dyDescent="0.25">
      <c r="A4807">
        <v>2422417</v>
      </c>
      <c r="B4807">
        <v>1</v>
      </c>
      <c r="C4807" t="s">
        <v>80</v>
      </c>
      <c r="D4807" t="s">
        <v>84</v>
      </c>
      <c r="E4807" t="s">
        <v>152</v>
      </c>
      <c r="F4807" t="s">
        <v>13951</v>
      </c>
      <c r="G4807" t="s">
        <v>158</v>
      </c>
      <c r="H4807" t="s">
        <v>149</v>
      </c>
      <c r="I4807" t="s">
        <v>136</v>
      </c>
      <c r="J4807" t="s">
        <v>137</v>
      </c>
      <c r="K4807" t="s">
        <v>159</v>
      </c>
      <c r="L4807" t="s">
        <v>13952</v>
      </c>
      <c r="M4807" t="s">
        <v>13953</v>
      </c>
      <c r="N4807">
        <v>5.1100000000000003</v>
      </c>
      <c r="O4807">
        <v>0</v>
      </c>
      <c r="P4807">
        <v>671</v>
      </c>
      <c r="Q4807">
        <v>0</v>
      </c>
      <c r="R4807">
        <v>0</v>
      </c>
      <c r="S4807">
        <v>0</v>
      </c>
      <c r="T4807">
        <v>48</v>
      </c>
      <c r="U4807">
        <v>0</v>
      </c>
      <c r="V4807">
        <v>0</v>
      </c>
      <c r="W4807">
        <v>0</v>
      </c>
      <c r="X4807">
        <v>632.78102383194118</v>
      </c>
      <c r="Y4807">
        <v>0</v>
      </c>
      <c r="Z4807">
        <v>0</v>
      </c>
      <c r="AA4807">
        <v>0</v>
      </c>
      <c r="AB4807">
        <v>193.34593684955894</v>
      </c>
      <c r="AC4807">
        <v>0</v>
      </c>
      <c r="AD4807">
        <v>0</v>
      </c>
      <c r="AE4807">
        <v>826.12696068150012</v>
      </c>
    </row>
    <row r="4808" spans="1:31" x14ac:dyDescent="0.25">
      <c r="A4808">
        <v>2422517</v>
      </c>
      <c r="B4808">
        <v>1</v>
      </c>
      <c r="C4808" t="s">
        <v>80</v>
      </c>
      <c r="D4808" t="s">
        <v>98</v>
      </c>
      <c r="E4808" t="s">
        <v>146</v>
      </c>
      <c r="F4808" t="s">
        <v>13954</v>
      </c>
      <c r="G4808" t="s">
        <v>148</v>
      </c>
      <c r="H4808" t="s">
        <v>149</v>
      </c>
      <c r="I4808" t="s">
        <v>136</v>
      </c>
      <c r="J4808" t="s">
        <v>137</v>
      </c>
      <c r="K4808" t="s">
        <v>138</v>
      </c>
      <c r="L4808" t="s">
        <v>13955</v>
      </c>
      <c r="M4808" t="s">
        <v>13956</v>
      </c>
      <c r="N4808">
        <v>1.8791666659999999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0.223159237862225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0.223159237862225</v>
      </c>
    </row>
    <row r="4809" spans="1:31" x14ac:dyDescent="0.25">
      <c r="A4809">
        <v>2422440</v>
      </c>
      <c r="B4809">
        <v>1</v>
      </c>
      <c r="C4809" t="s">
        <v>80</v>
      </c>
      <c r="D4809" t="s">
        <v>103</v>
      </c>
      <c r="E4809" t="s">
        <v>132</v>
      </c>
      <c r="F4809" t="s">
        <v>13957</v>
      </c>
      <c r="G4809" t="s">
        <v>158</v>
      </c>
      <c r="H4809" t="s">
        <v>135</v>
      </c>
      <c r="I4809" t="s">
        <v>136</v>
      </c>
      <c r="J4809" t="s">
        <v>137</v>
      </c>
      <c r="K4809" t="s">
        <v>159</v>
      </c>
      <c r="L4809" t="s">
        <v>13958</v>
      </c>
      <c r="M4809" t="s">
        <v>13959</v>
      </c>
      <c r="N4809">
        <v>9.1333333329999995</v>
      </c>
      <c r="O4809">
        <v>0</v>
      </c>
      <c r="P4809">
        <v>3159</v>
      </c>
      <c r="Q4809">
        <v>0</v>
      </c>
      <c r="R4809">
        <v>1</v>
      </c>
      <c r="S4809">
        <v>0</v>
      </c>
      <c r="T4809">
        <v>134</v>
      </c>
      <c r="U4809">
        <v>0</v>
      </c>
      <c r="V4809">
        <v>1</v>
      </c>
      <c r="W4809">
        <v>0</v>
      </c>
      <c r="X4809">
        <v>6099.4618140569428</v>
      </c>
      <c r="Y4809">
        <v>0</v>
      </c>
      <c r="Z4809">
        <v>0</v>
      </c>
      <c r="AA4809">
        <v>0</v>
      </c>
      <c r="AB4809">
        <v>3207.8016179510628</v>
      </c>
      <c r="AC4809">
        <v>0</v>
      </c>
      <c r="AD4809">
        <v>110.88181053656564</v>
      </c>
      <c r="AE4809">
        <v>9418.1452425445714</v>
      </c>
    </row>
    <row r="4810" spans="1:31" x14ac:dyDescent="0.25">
      <c r="A4810">
        <v>2422752</v>
      </c>
      <c r="B4810">
        <v>1</v>
      </c>
      <c r="C4810" t="s">
        <v>81</v>
      </c>
      <c r="D4810" t="s">
        <v>123</v>
      </c>
      <c r="E4810" t="s">
        <v>146</v>
      </c>
      <c r="F4810" t="s">
        <v>13960</v>
      </c>
      <c r="G4810" t="s">
        <v>199</v>
      </c>
      <c r="H4810" t="s">
        <v>149</v>
      </c>
      <c r="I4810" t="s">
        <v>136</v>
      </c>
      <c r="J4810" t="s">
        <v>137</v>
      </c>
      <c r="K4810" t="s">
        <v>138</v>
      </c>
      <c r="L4810" t="s">
        <v>13961</v>
      </c>
      <c r="M4810" t="s">
        <v>13962</v>
      </c>
      <c r="N4810">
        <v>3.4024999999999999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1.7614236542404251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1.7614236542404251</v>
      </c>
    </row>
    <row r="4811" spans="1:31" x14ac:dyDescent="0.25">
      <c r="A4811">
        <v>2422291</v>
      </c>
      <c r="B4811">
        <v>1</v>
      </c>
      <c r="C4811" t="s">
        <v>80</v>
      </c>
      <c r="D4811" t="s">
        <v>82</v>
      </c>
      <c r="E4811" t="s">
        <v>174</v>
      </c>
      <c r="F4811" t="s">
        <v>13963</v>
      </c>
      <c r="G4811" t="s">
        <v>158</v>
      </c>
      <c r="H4811" t="s">
        <v>135</v>
      </c>
      <c r="I4811" t="s">
        <v>136</v>
      </c>
      <c r="J4811" t="s">
        <v>137</v>
      </c>
      <c r="K4811" t="s">
        <v>159</v>
      </c>
      <c r="L4811" t="s">
        <v>13964</v>
      </c>
      <c r="M4811" t="s">
        <v>13965</v>
      </c>
      <c r="N4811">
        <v>0.54333333299999997</v>
      </c>
      <c r="O4811">
        <v>0</v>
      </c>
      <c r="P4811">
        <v>3515</v>
      </c>
      <c r="Q4811">
        <v>0</v>
      </c>
      <c r="R4811">
        <v>0</v>
      </c>
      <c r="S4811">
        <v>21</v>
      </c>
      <c r="T4811">
        <v>5831</v>
      </c>
      <c r="U4811">
        <v>0</v>
      </c>
      <c r="V4811">
        <v>47</v>
      </c>
      <c r="W4811">
        <v>0</v>
      </c>
      <c r="X4811">
        <v>384.33234048707567</v>
      </c>
      <c r="Y4811">
        <v>0</v>
      </c>
      <c r="Z4811">
        <v>0</v>
      </c>
      <c r="AA4811">
        <v>457.55803676649828</v>
      </c>
      <c r="AB4811">
        <v>1550.8887133264061</v>
      </c>
      <c r="AC4811">
        <v>0</v>
      </c>
      <c r="AD4811">
        <v>419.6996265266132</v>
      </c>
      <c r="AE4811">
        <v>2812.4787171065936</v>
      </c>
    </row>
    <row r="4812" spans="1:31" x14ac:dyDescent="0.25">
      <c r="A4812">
        <v>2422540</v>
      </c>
      <c r="B4812">
        <v>1</v>
      </c>
      <c r="C4812" t="s">
        <v>80</v>
      </c>
      <c r="D4812" t="s">
        <v>93</v>
      </c>
      <c r="E4812" t="s">
        <v>146</v>
      </c>
      <c r="F4812" t="s">
        <v>13966</v>
      </c>
      <c r="G4812" t="s">
        <v>282</v>
      </c>
      <c r="H4812" t="s">
        <v>149</v>
      </c>
      <c r="I4812" t="s">
        <v>136</v>
      </c>
      <c r="J4812" t="s">
        <v>137</v>
      </c>
      <c r="K4812" t="s">
        <v>138</v>
      </c>
      <c r="L4812" t="s">
        <v>13967</v>
      </c>
      <c r="M4812" t="s">
        <v>13968</v>
      </c>
      <c r="N4812">
        <v>2.1902777769999999</v>
      </c>
      <c r="O4812">
        <v>0</v>
      </c>
      <c r="P4812">
        <v>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1.6214670160221001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1.6214670160221001</v>
      </c>
    </row>
    <row r="4813" spans="1:31" x14ac:dyDescent="0.25">
      <c r="A4813">
        <v>2422397</v>
      </c>
      <c r="B4813">
        <v>1</v>
      </c>
      <c r="C4813" t="s">
        <v>80</v>
      </c>
      <c r="D4813" t="s">
        <v>105</v>
      </c>
      <c r="E4813" t="s">
        <v>132</v>
      </c>
      <c r="F4813" t="s">
        <v>13969</v>
      </c>
      <c r="G4813" t="s">
        <v>215</v>
      </c>
      <c r="H4813" t="s">
        <v>135</v>
      </c>
      <c r="I4813" t="s">
        <v>136</v>
      </c>
      <c r="J4813" t="s">
        <v>137</v>
      </c>
      <c r="K4813" t="s">
        <v>138</v>
      </c>
      <c r="L4813" t="s">
        <v>13970</v>
      </c>
      <c r="M4813" t="s">
        <v>13971</v>
      </c>
      <c r="N4813">
        <v>5.8547222220000004</v>
      </c>
      <c r="O4813">
        <v>0</v>
      </c>
      <c r="P4813">
        <v>113</v>
      </c>
      <c r="Q4813">
        <v>1</v>
      </c>
      <c r="R4813">
        <v>1</v>
      </c>
      <c r="S4813">
        <v>0</v>
      </c>
      <c r="T4813">
        <v>36</v>
      </c>
      <c r="U4813">
        <v>0</v>
      </c>
      <c r="V4813">
        <v>0</v>
      </c>
      <c r="W4813">
        <v>0</v>
      </c>
      <c r="X4813">
        <v>159.50849734616284</v>
      </c>
      <c r="Y4813">
        <v>37.173929144553369</v>
      </c>
      <c r="Z4813">
        <v>0.67056122969239995</v>
      </c>
      <c r="AA4813">
        <v>0</v>
      </c>
      <c r="AB4813">
        <v>187.34845026016484</v>
      </c>
      <c r="AC4813">
        <v>0</v>
      </c>
      <c r="AD4813">
        <v>0</v>
      </c>
      <c r="AE4813">
        <v>384.70143798057347</v>
      </c>
    </row>
    <row r="4814" spans="1:31" x14ac:dyDescent="0.25">
      <c r="A4814">
        <v>2422895</v>
      </c>
      <c r="B4814">
        <v>1</v>
      </c>
      <c r="C4814" t="s">
        <v>80</v>
      </c>
      <c r="D4814" t="s">
        <v>106</v>
      </c>
      <c r="E4814" t="s">
        <v>152</v>
      </c>
      <c r="F4814" t="s">
        <v>13972</v>
      </c>
      <c r="G4814" t="s">
        <v>2250</v>
      </c>
      <c r="H4814" t="s">
        <v>149</v>
      </c>
      <c r="I4814" t="s">
        <v>136</v>
      </c>
      <c r="J4814" t="s">
        <v>137</v>
      </c>
      <c r="K4814" t="s">
        <v>138</v>
      </c>
      <c r="L4814" t="s">
        <v>13973</v>
      </c>
      <c r="M4814" t="s">
        <v>13974</v>
      </c>
      <c r="N4814">
        <v>1.7050000000000001</v>
      </c>
      <c r="O4814">
        <v>0</v>
      </c>
      <c r="P4814">
        <v>575</v>
      </c>
      <c r="Q4814">
        <v>0</v>
      </c>
      <c r="R4814">
        <v>5</v>
      </c>
      <c r="S4814">
        <v>0</v>
      </c>
      <c r="T4814">
        <v>13</v>
      </c>
      <c r="U4814">
        <v>0</v>
      </c>
      <c r="V4814">
        <v>0</v>
      </c>
      <c r="W4814">
        <v>0</v>
      </c>
      <c r="X4814">
        <v>201.30016660920424</v>
      </c>
      <c r="Y4814">
        <v>0</v>
      </c>
      <c r="Z4814">
        <v>7.6289674949360995</v>
      </c>
      <c r="AA4814">
        <v>0</v>
      </c>
      <c r="AB4814">
        <v>15.091472703200834</v>
      </c>
      <c r="AC4814">
        <v>0</v>
      </c>
      <c r="AD4814">
        <v>0</v>
      </c>
      <c r="AE4814">
        <v>224.02060680734115</v>
      </c>
    </row>
    <row r="4815" spans="1:31" x14ac:dyDescent="0.25">
      <c r="A4815">
        <v>2422434</v>
      </c>
      <c r="B4815">
        <v>1</v>
      </c>
      <c r="C4815" t="s">
        <v>81</v>
      </c>
      <c r="D4815" t="s">
        <v>128</v>
      </c>
      <c r="E4815" t="s">
        <v>132</v>
      </c>
      <c r="F4815" t="s">
        <v>11306</v>
      </c>
      <c r="G4815" t="s">
        <v>143</v>
      </c>
      <c r="H4815" t="s">
        <v>135</v>
      </c>
      <c r="I4815" t="s">
        <v>136</v>
      </c>
      <c r="J4815" t="s">
        <v>137</v>
      </c>
      <c r="K4815" t="s">
        <v>138</v>
      </c>
      <c r="L4815" t="s">
        <v>13975</v>
      </c>
      <c r="M4815" t="s">
        <v>13976</v>
      </c>
      <c r="N4815">
        <v>0.69777777699999999</v>
      </c>
      <c r="O4815">
        <v>0</v>
      </c>
      <c r="P4815">
        <v>0</v>
      </c>
      <c r="Q4815">
        <v>0</v>
      </c>
      <c r="R4815">
        <v>0</v>
      </c>
      <c r="S4815">
        <v>15</v>
      </c>
      <c r="T4815">
        <v>0</v>
      </c>
      <c r="U4815">
        <v>12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64.838410667501691</v>
      </c>
      <c r="AB4815">
        <v>0</v>
      </c>
      <c r="AC4815">
        <v>589.01659567589923</v>
      </c>
      <c r="AD4815">
        <v>0</v>
      </c>
      <c r="AE4815">
        <v>653.85500634340087</v>
      </c>
    </row>
    <row r="4816" spans="1:31" x14ac:dyDescent="0.25">
      <c r="A4816">
        <v>2422646</v>
      </c>
      <c r="B4816">
        <v>1</v>
      </c>
      <c r="C4816" t="s">
        <v>80</v>
      </c>
      <c r="D4816" t="s">
        <v>95</v>
      </c>
      <c r="E4816" t="s">
        <v>288</v>
      </c>
      <c r="F4816" t="s">
        <v>12478</v>
      </c>
      <c r="G4816" t="s">
        <v>593</v>
      </c>
      <c r="H4816" t="s">
        <v>149</v>
      </c>
      <c r="I4816" t="s">
        <v>136</v>
      </c>
      <c r="J4816" t="s">
        <v>137</v>
      </c>
      <c r="K4816" t="s">
        <v>138</v>
      </c>
      <c r="L4816" t="s">
        <v>13977</v>
      </c>
      <c r="M4816" t="s">
        <v>13978</v>
      </c>
      <c r="N4816">
        <v>3.5666666660000002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62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113.0986183909927</v>
      </c>
      <c r="AC4816">
        <v>0</v>
      </c>
      <c r="AD4816">
        <v>0</v>
      </c>
      <c r="AE4816">
        <v>113.0986183909927</v>
      </c>
    </row>
    <row r="4817" spans="1:31" x14ac:dyDescent="0.25">
      <c r="A4817">
        <v>2422689</v>
      </c>
      <c r="B4817">
        <v>1</v>
      </c>
      <c r="C4817" t="s">
        <v>80</v>
      </c>
      <c r="D4817" t="s">
        <v>92</v>
      </c>
      <c r="E4817" t="s">
        <v>146</v>
      </c>
      <c r="F4817" t="s">
        <v>13979</v>
      </c>
      <c r="G4817" t="s">
        <v>199</v>
      </c>
      <c r="H4817" t="s">
        <v>149</v>
      </c>
      <c r="I4817" t="s">
        <v>136</v>
      </c>
      <c r="J4817" t="s">
        <v>137</v>
      </c>
      <c r="K4817" t="s">
        <v>138</v>
      </c>
      <c r="L4817" t="s">
        <v>13980</v>
      </c>
      <c r="M4817" t="s">
        <v>13981</v>
      </c>
      <c r="N4817">
        <v>2.9375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0.62211943233324996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0.62211943233324996</v>
      </c>
    </row>
    <row r="4818" spans="1:31" x14ac:dyDescent="0.25">
      <c r="A4818">
        <v>2422829</v>
      </c>
      <c r="B4818">
        <v>1</v>
      </c>
      <c r="C4818" t="s">
        <v>80</v>
      </c>
      <c r="D4818" t="s">
        <v>93</v>
      </c>
      <c r="E4818" t="s">
        <v>146</v>
      </c>
      <c r="F4818" t="s">
        <v>13982</v>
      </c>
      <c r="G4818" t="s">
        <v>148</v>
      </c>
      <c r="H4818" t="s">
        <v>149</v>
      </c>
      <c r="I4818" t="s">
        <v>136</v>
      </c>
      <c r="J4818" t="s">
        <v>137</v>
      </c>
      <c r="K4818" t="s">
        <v>138</v>
      </c>
      <c r="L4818" t="s">
        <v>13983</v>
      </c>
      <c r="M4818" t="s">
        <v>13984</v>
      </c>
      <c r="N4818">
        <v>0.96194444400000001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0.200100262566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0.200100262566</v>
      </c>
    </row>
    <row r="4819" spans="1:31" x14ac:dyDescent="0.25">
      <c r="A4819">
        <v>2422497</v>
      </c>
      <c r="B4819">
        <v>1</v>
      </c>
      <c r="C4819" t="s">
        <v>80</v>
      </c>
      <c r="D4819" t="s">
        <v>97</v>
      </c>
      <c r="E4819" t="s">
        <v>146</v>
      </c>
      <c r="F4819" t="s">
        <v>13985</v>
      </c>
      <c r="G4819" t="s">
        <v>148</v>
      </c>
      <c r="H4819" t="s">
        <v>149</v>
      </c>
      <c r="I4819" t="s">
        <v>136</v>
      </c>
      <c r="J4819" t="s">
        <v>137</v>
      </c>
      <c r="K4819" t="s">
        <v>138</v>
      </c>
      <c r="L4819" t="s">
        <v>13986</v>
      </c>
      <c r="M4819" t="s">
        <v>13987</v>
      </c>
      <c r="N4819">
        <v>2.8897222220000001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</row>
    <row r="4820" spans="1:31" x14ac:dyDescent="0.25">
      <c r="A4820">
        <v>2422875</v>
      </c>
      <c r="B4820">
        <v>1</v>
      </c>
      <c r="C4820" t="s">
        <v>80</v>
      </c>
      <c r="D4820" t="s">
        <v>97</v>
      </c>
      <c r="E4820" t="s">
        <v>162</v>
      </c>
      <c r="F4820" t="s">
        <v>8813</v>
      </c>
      <c r="G4820" t="s">
        <v>164</v>
      </c>
      <c r="H4820" t="s">
        <v>149</v>
      </c>
      <c r="I4820" t="s">
        <v>136</v>
      </c>
      <c r="J4820" t="s">
        <v>137</v>
      </c>
      <c r="K4820" t="s">
        <v>138</v>
      </c>
      <c r="L4820" t="s">
        <v>13988</v>
      </c>
      <c r="M4820" t="s">
        <v>13989</v>
      </c>
      <c r="N4820">
        <v>1.2438888880000001</v>
      </c>
      <c r="O4820">
        <v>0</v>
      </c>
      <c r="P4820">
        <v>72</v>
      </c>
      <c r="Q4820">
        <v>0</v>
      </c>
      <c r="R4820">
        <v>0</v>
      </c>
      <c r="S4820">
        <v>0</v>
      </c>
      <c r="T4820">
        <v>3</v>
      </c>
      <c r="U4820">
        <v>0</v>
      </c>
      <c r="V4820">
        <v>0</v>
      </c>
      <c r="W4820">
        <v>0</v>
      </c>
      <c r="X4820">
        <v>14.232158193349379</v>
      </c>
      <c r="Y4820">
        <v>0</v>
      </c>
      <c r="Z4820">
        <v>0</v>
      </c>
      <c r="AA4820">
        <v>0</v>
      </c>
      <c r="AB4820">
        <v>1.413937564813228</v>
      </c>
      <c r="AC4820">
        <v>0</v>
      </c>
      <c r="AD4820">
        <v>0</v>
      </c>
      <c r="AE4820">
        <v>15.646095758162607</v>
      </c>
    </row>
    <row r="4821" spans="1:31" x14ac:dyDescent="0.25">
      <c r="A4821">
        <v>2422898</v>
      </c>
      <c r="B4821">
        <v>1</v>
      </c>
      <c r="C4821" t="s">
        <v>80</v>
      </c>
      <c r="D4821" t="s">
        <v>82</v>
      </c>
      <c r="E4821" t="s">
        <v>146</v>
      </c>
      <c r="F4821" t="s">
        <v>13990</v>
      </c>
      <c r="G4821" t="s">
        <v>199</v>
      </c>
      <c r="H4821" t="s">
        <v>149</v>
      </c>
      <c r="I4821" t="s">
        <v>136</v>
      </c>
      <c r="J4821" t="s">
        <v>137</v>
      </c>
      <c r="K4821" t="s">
        <v>138</v>
      </c>
      <c r="L4821" t="s">
        <v>13991</v>
      </c>
      <c r="M4821" t="s">
        <v>13992</v>
      </c>
      <c r="N4821">
        <v>7.7452777770000001</v>
      </c>
      <c r="O4821">
        <v>0</v>
      </c>
      <c r="P4821">
        <v>2</v>
      </c>
      <c r="Q4821">
        <v>0</v>
      </c>
      <c r="R4821">
        <v>0</v>
      </c>
      <c r="S4821">
        <v>0</v>
      </c>
      <c r="T4821">
        <v>1</v>
      </c>
      <c r="U4821">
        <v>0</v>
      </c>
      <c r="V4821">
        <v>0</v>
      </c>
      <c r="W4821">
        <v>0</v>
      </c>
      <c r="X4821">
        <v>3.7812133787703757</v>
      </c>
      <c r="Y4821">
        <v>0</v>
      </c>
      <c r="Z4821">
        <v>0</v>
      </c>
      <c r="AA4821">
        <v>0</v>
      </c>
      <c r="AB4821">
        <v>0.15976155083615001</v>
      </c>
      <c r="AC4821">
        <v>0</v>
      </c>
      <c r="AD4821">
        <v>0</v>
      </c>
      <c r="AE4821">
        <v>3.9409749296065257</v>
      </c>
    </row>
    <row r="4822" spans="1:31" x14ac:dyDescent="0.25">
      <c r="A4822">
        <v>2422457</v>
      </c>
      <c r="B4822">
        <v>1</v>
      </c>
      <c r="C4822" t="s">
        <v>80</v>
      </c>
      <c r="D4822" t="s">
        <v>95</v>
      </c>
      <c r="E4822" t="s">
        <v>241</v>
      </c>
      <c r="F4822" t="s">
        <v>13993</v>
      </c>
      <c r="G4822" t="s">
        <v>13994</v>
      </c>
      <c r="H4822" t="s">
        <v>3075</v>
      </c>
      <c r="I4822" t="s">
        <v>136</v>
      </c>
      <c r="J4822" t="s">
        <v>137</v>
      </c>
      <c r="K4822" t="s">
        <v>159</v>
      </c>
      <c r="L4822" t="s">
        <v>13995</v>
      </c>
      <c r="M4822" t="s">
        <v>13996</v>
      </c>
      <c r="N4822">
        <v>4.9813888879999997</v>
      </c>
      <c r="O4822">
        <v>43</v>
      </c>
      <c r="P4822">
        <v>3916</v>
      </c>
      <c r="Q4822">
        <v>42</v>
      </c>
      <c r="R4822">
        <v>129</v>
      </c>
      <c r="S4822">
        <v>74</v>
      </c>
      <c r="T4822">
        <v>487</v>
      </c>
      <c r="U4822">
        <v>6</v>
      </c>
      <c r="V4822">
        <v>1</v>
      </c>
      <c r="W4822">
        <v>145.64647541787613</v>
      </c>
      <c r="X4822">
        <v>4885.5557380700739</v>
      </c>
      <c r="Y4822">
        <v>853.90547393036354</v>
      </c>
      <c r="Z4822">
        <v>106.45401740499084</v>
      </c>
      <c r="AA4822">
        <v>16941.571886879541</v>
      </c>
      <c r="AB4822">
        <v>2447.2039613473171</v>
      </c>
      <c r="AC4822">
        <v>2786.6522988101701</v>
      </c>
      <c r="AD4822">
        <v>2.2992142085367338</v>
      </c>
      <c r="AE4822">
        <v>28169.289066068868</v>
      </c>
    </row>
    <row r="4823" spans="1:31" x14ac:dyDescent="0.25">
      <c r="A4823">
        <v>2422520</v>
      </c>
      <c r="B4823">
        <v>1</v>
      </c>
      <c r="C4823" t="s">
        <v>80</v>
      </c>
      <c r="D4823" t="s">
        <v>84</v>
      </c>
      <c r="E4823" t="s">
        <v>146</v>
      </c>
      <c r="F4823" t="s">
        <v>6521</v>
      </c>
      <c r="G4823" t="s">
        <v>199</v>
      </c>
      <c r="H4823" t="s">
        <v>149</v>
      </c>
      <c r="I4823" t="s">
        <v>136</v>
      </c>
      <c r="J4823" t="s">
        <v>137</v>
      </c>
      <c r="K4823" t="s">
        <v>138</v>
      </c>
      <c r="L4823" t="s">
        <v>13997</v>
      </c>
      <c r="M4823" t="s">
        <v>13998</v>
      </c>
      <c r="N4823">
        <v>5.5133333330000003</v>
      </c>
      <c r="O4823">
        <v>0</v>
      </c>
      <c r="P4823">
        <v>5</v>
      </c>
      <c r="Q4823">
        <v>0</v>
      </c>
      <c r="R4823">
        <v>0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6.7426212049619982</v>
      </c>
      <c r="Y4823">
        <v>0</v>
      </c>
      <c r="Z4823">
        <v>0</v>
      </c>
      <c r="AA4823">
        <v>0</v>
      </c>
      <c r="AB4823">
        <v>1.7721277930539334</v>
      </c>
      <c r="AC4823">
        <v>0</v>
      </c>
      <c r="AD4823">
        <v>0</v>
      </c>
      <c r="AE4823">
        <v>8.5147489980159321</v>
      </c>
    </row>
    <row r="4824" spans="1:31" x14ac:dyDescent="0.25">
      <c r="A4824">
        <v>2422666</v>
      </c>
      <c r="B4824">
        <v>1</v>
      </c>
      <c r="C4824" t="s">
        <v>80</v>
      </c>
      <c r="D4824" t="s">
        <v>105</v>
      </c>
      <c r="E4824" t="s">
        <v>141</v>
      </c>
      <c r="F4824" t="s">
        <v>13999</v>
      </c>
      <c r="G4824" t="s">
        <v>154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14000</v>
      </c>
      <c r="M4824" t="s">
        <v>14001</v>
      </c>
      <c r="N4824">
        <v>0.637222222</v>
      </c>
      <c r="O4824">
        <v>2</v>
      </c>
      <c r="P4824">
        <v>132</v>
      </c>
      <c r="Q4824">
        <v>5</v>
      </c>
      <c r="R4824">
        <v>3</v>
      </c>
      <c r="S4824">
        <v>7</v>
      </c>
      <c r="T4824">
        <v>40</v>
      </c>
      <c r="U4824">
        <v>0</v>
      </c>
      <c r="V4824">
        <v>0</v>
      </c>
      <c r="W4824">
        <v>0.63758431331230003</v>
      </c>
      <c r="X4824">
        <v>19.60179239065295</v>
      </c>
      <c r="Y4824">
        <v>21.329032608294312</v>
      </c>
      <c r="Z4824">
        <v>7.0670061449600016E-2</v>
      </c>
      <c r="AA4824">
        <v>31.210096069800205</v>
      </c>
      <c r="AB4824">
        <v>20.496409026756751</v>
      </c>
      <c r="AC4824">
        <v>0</v>
      </c>
      <c r="AD4824">
        <v>0</v>
      </c>
      <c r="AE4824">
        <v>93.345584470266118</v>
      </c>
    </row>
    <row r="4825" spans="1:31" x14ac:dyDescent="0.25">
      <c r="A4825">
        <v>2422912</v>
      </c>
      <c r="B4825">
        <v>1</v>
      </c>
      <c r="C4825" t="s">
        <v>81</v>
      </c>
      <c r="D4825" t="s">
        <v>127</v>
      </c>
      <c r="E4825" t="s">
        <v>162</v>
      </c>
      <c r="F4825" t="s">
        <v>14002</v>
      </c>
      <c r="G4825" t="s">
        <v>186</v>
      </c>
      <c r="H4825" t="s">
        <v>149</v>
      </c>
      <c r="I4825" t="s">
        <v>136</v>
      </c>
      <c r="J4825" t="s">
        <v>137</v>
      </c>
      <c r="K4825" t="s">
        <v>138</v>
      </c>
      <c r="L4825" t="s">
        <v>14003</v>
      </c>
      <c r="M4825" t="s">
        <v>14004</v>
      </c>
      <c r="N4825">
        <v>3.588333333</v>
      </c>
      <c r="O4825">
        <v>0</v>
      </c>
      <c r="P4825">
        <v>12</v>
      </c>
      <c r="Q4825">
        <v>0</v>
      </c>
      <c r="R4825">
        <v>5</v>
      </c>
      <c r="S4825">
        <v>0</v>
      </c>
      <c r="T4825">
        <v>2</v>
      </c>
      <c r="U4825">
        <v>0</v>
      </c>
      <c r="V4825">
        <v>0</v>
      </c>
      <c r="W4825">
        <v>0</v>
      </c>
      <c r="X4825">
        <v>6.6631830550031275</v>
      </c>
      <c r="Y4825">
        <v>0</v>
      </c>
      <c r="Z4825">
        <v>1.9203897409172002</v>
      </c>
      <c r="AA4825">
        <v>0</v>
      </c>
      <c r="AB4825">
        <v>3.7460387269765505</v>
      </c>
      <c r="AC4825">
        <v>0</v>
      </c>
      <c r="AD4825">
        <v>0</v>
      </c>
      <c r="AE4825">
        <v>12.329611522896878</v>
      </c>
    </row>
    <row r="4826" spans="1:31" x14ac:dyDescent="0.25">
      <c r="A4826">
        <v>2422420</v>
      </c>
      <c r="B4826">
        <v>1</v>
      </c>
      <c r="C4826" t="s">
        <v>80</v>
      </c>
      <c r="D4826" t="s">
        <v>101</v>
      </c>
      <c r="E4826" t="s">
        <v>162</v>
      </c>
      <c r="F4826" t="s">
        <v>4413</v>
      </c>
      <c r="G4826" t="s">
        <v>158</v>
      </c>
      <c r="H4826" t="s">
        <v>149</v>
      </c>
      <c r="I4826" t="s">
        <v>136</v>
      </c>
      <c r="J4826" t="s">
        <v>137</v>
      </c>
      <c r="K4826" t="s">
        <v>159</v>
      </c>
      <c r="L4826" t="s">
        <v>14005</v>
      </c>
      <c r="M4826" t="s">
        <v>14006</v>
      </c>
      <c r="N4826">
        <v>4.3475000000000001</v>
      </c>
      <c r="O4826">
        <v>0</v>
      </c>
      <c r="P4826">
        <v>58</v>
      </c>
      <c r="Q4826">
        <v>0</v>
      </c>
      <c r="R4826">
        <v>1</v>
      </c>
      <c r="S4826">
        <v>0</v>
      </c>
      <c r="T4826">
        <v>3</v>
      </c>
      <c r="U4826">
        <v>0</v>
      </c>
      <c r="V4826">
        <v>0</v>
      </c>
      <c r="W4826">
        <v>0</v>
      </c>
      <c r="X4826">
        <v>44.113916928038577</v>
      </c>
      <c r="Y4826">
        <v>0</v>
      </c>
      <c r="Z4826">
        <v>0.87749733096377502</v>
      </c>
      <c r="AA4826">
        <v>0</v>
      </c>
      <c r="AB4826">
        <v>2.1270103488070253</v>
      </c>
      <c r="AC4826">
        <v>0</v>
      </c>
      <c r="AD4826">
        <v>0</v>
      </c>
      <c r="AE4826">
        <v>47.118424607809381</v>
      </c>
    </row>
    <row r="4827" spans="1:31" x14ac:dyDescent="0.25">
      <c r="A4827">
        <v>2422271</v>
      </c>
      <c r="B4827">
        <v>1</v>
      </c>
      <c r="C4827" t="s">
        <v>80</v>
      </c>
      <c r="D4827" t="s">
        <v>106</v>
      </c>
      <c r="E4827" t="s">
        <v>146</v>
      </c>
      <c r="F4827" t="s">
        <v>14007</v>
      </c>
      <c r="G4827" t="s">
        <v>199</v>
      </c>
      <c r="H4827" t="s">
        <v>149</v>
      </c>
      <c r="I4827" t="s">
        <v>136</v>
      </c>
      <c r="J4827" t="s">
        <v>137</v>
      </c>
      <c r="K4827" t="s">
        <v>138</v>
      </c>
      <c r="L4827" t="s">
        <v>14008</v>
      </c>
      <c r="M4827" t="s">
        <v>14009</v>
      </c>
      <c r="N4827">
        <v>0.62527777699999998</v>
      </c>
      <c r="O4827">
        <v>0</v>
      </c>
      <c r="P4827">
        <v>3</v>
      </c>
      <c r="Q4827">
        <v>0</v>
      </c>
      <c r="R4827">
        <v>0</v>
      </c>
      <c r="S4827">
        <v>0</v>
      </c>
      <c r="T4827">
        <v>1</v>
      </c>
      <c r="U4827">
        <v>0</v>
      </c>
      <c r="V4827">
        <v>0</v>
      </c>
      <c r="W4827">
        <v>0</v>
      </c>
      <c r="X4827">
        <v>2.3454568502975004E-2</v>
      </c>
      <c r="Y4827">
        <v>0</v>
      </c>
      <c r="Z4827">
        <v>0</v>
      </c>
      <c r="AA4827">
        <v>0</v>
      </c>
      <c r="AB4827">
        <v>5.7509173778E-3</v>
      </c>
      <c r="AC4827">
        <v>0</v>
      </c>
      <c r="AD4827">
        <v>0</v>
      </c>
      <c r="AE4827">
        <v>2.9205485880775005E-2</v>
      </c>
    </row>
    <row r="4828" spans="1:31" x14ac:dyDescent="0.25">
      <c r="A4828">
        <v>2422772</v>
      </c>
      <c r="B4828">
        <v>1</v>
      </c>
      <c r="C4828" t="s">
        <v>80</v>
      </c>
      <c r="D4828" t="s">
        <v>89</v>
      </c>
      <c r="E4828" t="s">
        <v>146</v>
      </c>
      <c r="F4828" t="s">
        <v>14010</v>
      </c>
      <c r="G4828" t="s">
        <v>148</v>
      </c>
      <c r="H4828" t="s">
        <v>149</v>
      </c>
      <c r="I4828" t="s">
        <v>136</v>
      </c>
      <c r="J4828" t="s">
        <v>137</v>
      </c>
      <c r="K4828" t="s">
        <v>138</v>
      </c>
      <c r="L4828" t="s">
        <v>14011</v>
      </c>
      <c r="M4828" t="s">
        <v>14012</v>
      </c>
      <c r="N4828">
        <v>2.0830555550000001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0.25899854928179172</v>
      </c>
      <c r="AC4828">
        <v>0</v>
      </c>
      <c r="AD4828">
        <v>0</v>
      </c>
      <c r="AE4828">
        <v>0.25899854928179172</v>
      </c>
    </row>
    <row r="4829" spans="1:31" x14ac:dyDescent="0.25">
      <c r="A4829">
        <v>2422274</v>
      </c>
      <c r="B4829">
        <v>1</v>
      </c>
      <c r="C4829" t="s">
        <v>80</v>
      </c>
      <c r="D4829" t="s">
        <v>85</v>
      </c>
      <c r="E4829" t="s">
        <v>162</v>
      </c>
      <c r="F4829" t="s">
        <v>14013</v>
      </c>
      <c r="G4829" t="s">
        <v>164</v>
      </c>
      <c r="H4829" t="s">
        <v>149</v>
      </c>
      <c r="I4829" t="s">
        <v>136</v>
      </c>
      <c r="J4829" t="s">
        <v>137</v>
      </c>
      <c r="K4829" t="s">
        <v>138</v>
      </c>
      <c r="L4829" t="s">
        <v>14014</v>
      </c>
      <c r="M4829" t="s">
        <v>14015</v>
      </c>
      <c r="N4829">
        <v>1.7597222219999999</v>
      </c>
      <c r="O4829">
        <v>0</v>
      </c>
      <c r="P4829">
        <v>128</v>
      </c>
      <c r="Q4829">
        <v>0</v>
      </c>
      <c r="R4829">
        <v>0</v>
      </c>
      <c r="S4829">
        <v>0</v>
      </c>
      <c r="T4829">
        <v>17</v>
      </c>
      <c r="U4829">
        <v>0</v>
      </c>
      <c r="V4829">
        <v>0</v>
      </c>
      <c r="W4829">
        <v>0</v>
      </c>
      <c r="X4829">
        <v>37.55755780691112</v>
      </c>
      <c r="Y4829">
        <v>0</v>
      </c>
      <c r="Z4829">
        <v>0</v>
      </c>
      <c r="AA4829">
        <v>0</v>
      </c>
      <c r="AB4829">
        <v>18.424245544261325</v>
      </c>
      <c r="AC4829">
        <v>0</v>
      </c>
      <c r="AD4829">
        <v>0</v>
      </c>
      <c r="AE4829">
        <v>55.981803351172445</v>
      </c>
    </row>
    <row r="4830" spans="1:31" x14ac:dyDescent="0.25">
      <c r="A4830">
        <v>2422414</v>
      </c>
      <c r="B4830">
        <v>1</v>
      </c>
      <c r="C4830" t="s">
        <v>80</v>
      </c>
      <c r="D4830" t="s">
        <v>91</v>
      </c>
      <c r="E4830" t="s">
        <v>162</v>
      </c>
      <c r="F4830" t="s">
        <v>14016</v>
      </c>
      <c r="G4830" t="s">
        <v>176</v>
      </c>
      <c r="H4830" t="s">
        <v>149</v>
      </c>
      <c r="I4830" t="s">
        <v>136</v>
      </c>
      <c r="J4830" t="s">
        <v>137</v>
      </c>
      <c r="K4830" t="s">
        <v>159</v>
      </c>
      <c r="L4830" t="s">
        <v>14017</v>
      </c>
      <c r="M4830" t="s">
        <v>14018</v>
      </c>
      <c r="N4830">
        <v>5.4041666660000001</v>
      </c>
      <c r="O4830">
        <v>0</v>
      </c>
      <c r="P4830">
        <v>9</v>
      </c>
      <c r="Q4830">
        <v>0</v>
      </c>
      <c r="R4830">
        <v>8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10.234218556508104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10.234218556508104</v>
      </c>
    </row>
    <row r="4831" spans="1:31" x14ac:dyDescent="0.25">
      <c r="A4831">
        <v>2422915</v>
      </c>
      <c r="B4831">
        <v>1</v>
      </c>
      <c r="C4831" t="s">
        <v>80</v>
      </c>
      <c r="D4831" t="s">
        <v>106</v>
      </c>
      <c r="E4831" t="s">
        <v>162</v>
      </c>
      <c r="F4831" t="s">
        <v>14019</v>
      </c>
      <c r="G4831" t="s">
        <v>164</v>
      </c>
      <c r="H4831" t="s">
        <v>149</v>
      </c>
      <c r="I4831" t="s">
        <v>136</v>
      </c>
      <c r="J4831" t="s">
        <v>137</v>
      </c>
      <c r="K4831" t="s">
        <v>138</v>
      </c>
      <c r="L4831" t="s">
        <v>14020</v>
      </c>
      <c r="M4831" t="s">
        <v>14021</v>
      </c>
      <c r="N4831">
        <v>0.86388888799999997</v>
      </c>
      <c r="O4831">
        <v>0</v>
      </c>
      <c r="P4831">
        <v>56</v>
      </c>
      <c r="Q4831">
        <v>0</v>
      </c>
      <c r="R4831">
        <v>4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9.2039664062537128</v>
      </c>
      <c r="Y4831">
        <v>0</v>
      </c>
      <c r="Z4831">
        <v>3.5754163832288999</v>
      </c>
      <c r="AA4831">
        <v>0</v>
      </c>
      <c r="AB4831">
        <v>0</v>
      </c>
      <c r="AC4831">
        <v>0</v>
      </c>
      <c r="AD4831">
        <v>0</v>
      </c>
      <c r="AE4831">
        <v>12.779382789482613</v>
      </c>
    </row>
    <row r="4832" spans="1:31" x14ac:dyDescent="0.25">
      <c r="A4832">
        <v>2422437</v>
      </c>
      <c r="B4832">
        <v>1</v>
      </c>
      <c r="C4832" t="s">
        <v>80</v>
      </c>
      <c r="D4832" t="s">
        <v>104</v>
      </c>
      <c r="E4832" t="s">
        <v>152</v>
      </c>
      <c r="F4832" t="s">
        <v>14022</v>
      </c>
      <c r="G4832" t="s">
        <v>158</v>
      </c>
      <c r="H4832" t="s">
        <v>149</v>
      </c>
      <c r="I4832" t="s">
        <v>136</v>
      </c>
      <c r="J4832" t="s">
        <v>137</v>
      </c>
      <c r="K4832" t="s">
        <v>159</v>
      </c>
      <c r="L4832" t="s">
        <v>14023</v>
      </c>
      <c r="M4832" t="s">
        <v>14024</v>
      </c>
      <c r="N4832">
        <v>7.8738888879999998</v>
      </c>
      <c r="O4832">
        <v>0</v>
      </c>
      <c r="P4832">
        <v>13</v>
      </c>
      <c r="Q4832">
        <v>0</v>
      </c>
      <c r="R4832">
        <v>9</v>
      </c>
      <c r="S4832">
        <v>0</v>
      </c>
      <c r="T4832">
        <v>4</v>
      </c>
      <c r="U4832">
        <v>0</v>
      </c>
      <c r="V4832">
        <v>0</v>
      </c>
      <c r="W4832">
        <v>0</v>
      </c>
      <c r="X4832">
        <v>40.040213427789617</v>
      </c>
      <c r="Y4832">
        <v>0</v>
      </c>
      <c r="Z4832">
        <v>0</v>
      </c>
      <c r="AA4832">
        <v>0</v>
      </c>
      <c r="AB4832">
        <v>9.5063987182273006</v>
      </c>
      <c r="AC4832">
        <v>0</v>
      </c>
      <c r="AD4832">
        <v>0</v>
      </c>
      <c r="AE4832">
        <v>49.546612146016919</v>
      </c>
    </row>
    <row r="4833" spans="1:31" x14ac:dyDescent="0.25">
      <c r="A4833">
        <v>2422649</v>
      </c>
      <c r="B4833">
        <v>1</v>
      </c>
      <c r="C4833" t="s">
        <v>81</v>
      </c>
      <c r="D4833" t="s">
        <v>118</v>
      </c>
      <c r="E4833" t="s">
        <v>146</v>
      </c>
      <c r="F4833" t="s">
        <v>14025</v>
      </c>
      <c r="G4833" t="s">
        <v>148</v>
      </c>
      <c r="H4833" t="s">
        <v>149</v>
      </c>
      <c r="I4833" t="s">
        <v>136</v>
      </c>
      <c r="J4833" t="s">
        <v>137</v>
      </c>
      <c r="K4833" t="s">
        <v>138</v>
      </c>
      <c r="L4833" t="s">
        <v>14026</v>
      </c>
      <c r="M4833" t="s">
        <v>14027</v>
      </c>
      <c r="N4833">
        <v>2.133888888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0.44408413544133335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0.44408413544133335</v>
      </c>
    </row>
    <row r="4834" spans="1:31" x14ac:dyDescent="0.25">
      <c r="A4834">
        <v>2422749</v>
      </c>
      <c r="B4834">
        <v>1</v>
      </c>
      <c r="C4834" t="s">
        <v>80</v>
      </c>
      <c r="D4834" t="s">
        <v>105</v>
      </c>
      <c r="E4834" t="s">
        <v>174</v>
      </c>
      <c r="F4834" t="s">
        <v>14028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14029</v>
      </c>
      <c r="M4834" t="s">
        <v>14030</v>
      </c>
      <c r="N4834">
        <v>0.71833333300000002</v>
      </c>
      <c r="O4834">
        <v>3</v>
      </c>
      <c r="P4834">
        <v>1907</v>
      </c>
      <c r="Q4834">
        <v>13</v>
      </c>
      <c r="R4834">
        <v>46</v>
      </c>
      <c r="S4834">
        <v>4</v>
      </c>
      <c r="T4834">
        <v>606</v>
      </c>
      <c r="U4834">
        <v>2</v>
      </c>
      <c r="V4834">
        <v>1</v>
      </c>
      <c r="W4834">
        <v>1.9890888121621999</v>
      </c>
      <c r="X4834">
        <v>333.99327909710638</v>
      </c>
      <c r="Y4834">
        <v>3.4779175683434</v>
      </c>
      <c r="Z4834">
        <v>10.314801215556596</v>
      </c>
      <c r="AA4834">
        <v>30.817260495577074</v>
      </c>
      <c r="AB4834">
        <v>322.89719110319197</v>
      </c>
      <c r="AC4834">
        <v>10.660912667654175</v>
      </c>
      <c r="AD4834">
        <v>1.2700072698221252</v>
      </c>
      <c r="AE4834">
        <v>715.42045822941395</v>
      </c>
    </row>
    <row r="4835" spans="1:31" x14ac:dyDescent="0.25">
      <c r="A4835">
        <v>2422729</v>
      </c>
      <c r="B4835">
        <v>1</v>
      </c>
      <c r="C4835" t="s">
        <v>80</v>
      </c>
      <c r="D4835" t="s">
        <v>94</v>
      </c>
      <c r="E4835" t="s">
        <v>146</v>
      </c>
      <c r="F4835" t="s">
        <v>14031</v>
      </c>
      <c r="G4835" t="s">
        <v>148</v>
      </c>
      <c r="H4835" t="s">
        <v>149</v>
      </c>
      <c r="I4835" t="s">
        <v>136</v>
      </c>
      <c r="J4835" t="s">
        <v>137</v>
      </c>
      <c r="K4835" t="s">
        <v>138</v>
      </c>
      <c r="L4835" t="s">
        <v>14032</v>
      </c>
      <c r="M4835" t="s">
        <v>14033</v>
      </c>
      <c r="N4835">
        <v>2.682222222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</row>
    <row r="4836" spans="1:31" x14ac:dyDescent="0.25">
      <c r="A4836">
        <v>2422600</v>
      </c>
      <c r="B4836">
        <v>1</v>
      </c>
      <c r="C4836" t="s">
        <v>81</v>
      </c>
      <c r="D4836" t="s">
        <v>113</v>
      </c>
      <c r="E4836" t="s">
        <v>146</v>
      </c>
      <c r="F4836" t="s">
        <v>14034</v>
      </c>
      <c r="G4836" t="s">
        <v>148</v>
      </c>
      <c r="H4836" t="s">
        <v>149</v>
      </c>
      <c r="I4836" t="s">
        <v>136</v>
      </c>
      <c r="J4836" t="s">
        <v>137</v>
      </c>
      <c r="K4836" t="s">
        <v>138</v>
      </c>
      <c r="L4836" t="s">
        <v>14035</v>
      </c>
      <c r="M4836" t="s">
        <v>14036</v>
      </c>
      <c r="N4836">
        <v>1.1291666659999999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0.48962451461879997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0.48962451461879997</v>
      </c>
    </row>
    <row r="4837" spans="1:31" x14ac:dyDescent="0.25">
      <c r="A4837">
        <v>2422360</v>
      </c>
      <c r="B4837">
        <v>1</v>
      </c>
      <c r="C4837" t="s">
        <v>80</v>
      </c>
      <c r="D4837" t="s">
        <v>93</v>
      </c>
      <c r="E4837" t="s">
        <v>146</v>
      </c>
      <c r="F4837" t="s">
        <v>14037</v>
      </c>
      <c r="G4837" t="s">
        <v>148</v>
      </c>
      <c r="H4837" t="s">
        <v>149</v>
      </c>
      <c r="I4837" t="s">
        <v>136</v>
      </c>
      <c r="J4837" t="s">
        <v>137</v>
      </c>
      <c r="K4837" t="s">
        <v>138</v>
      </c>
      <c r="L4837" t="s">
        <v>14038</v>
      </c>
      <c r="M4837" t="s">
        <v>14039</v>
      </c>
      <c r="N4837">
        <v>1.7675000000000001</v>
      </c>
      <c r="O4837">
        <v>0</v>
      </c>
      <c r="P4837">
        <v>1</v>
      </c>
      <c r="Q4837">
        <v>0</v>
      </c>
      <c r="R4837">
        <v>1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</row>
    <row r="4838" spans="1:31" x14ac:dyDescent="0.25">
      <c r="A4838">
        <v>2422406</v>
      </c>
      <c r="B4838">
        <v>1</v>
      </c>
      <c r="C4838" t="s">
        <v>80</v>
      </c>
      <c r="D4838" t="s">
        <v>98</v>
      </c>
      <c r="E4838" t="s">
        <v>174</v>
      </c>
      <c r="F4838" t="s">
        <v>3513</v>
      </c>
      <c r="G4838" t="s">
        <v>158</v>
      </c>
      <c r="H4838" t="s">
        <v>135</v>
      </c>
      <c r="I4838" t="s">
        <v>136</v>
      </c>
      <c r="J4838" t="s">
        <v>137</v>
      </c>
      <c r="K4838" t="s">
        <v>159</v>
      </c>
      <c r="L4838" t="s">
        <v>14040</v>
      </c>
      <c r="M4838" t="s">
        <v>13766</v>
      </c>
      <c r="N4838">
        <v>6.0066666660000001</v>
      </c>
      <c r="O4838">
        <v>0</v>
      </c>
      <c r="P4838">
        <v>2315</v>
      </c>
      <c r="Q4838">
        <v>26</v>
      </c>
      <c r="R4838">
        <v>689</v>
      </c>
      <c r="S4838">
        <v>40</v>
      </c>
      <c r="T4838">
        <v>674</v>
      </c>
      <c r="U4838">
        <v>3</v>
      </c>
      <c r="V4838">
        <v>0</v>
      </c>
      <c r="W4838">
        <v>0</v>
      </c>
      <c r="X4838">
        <v>2878.54714455878</v>
      </c>
      <c r="Y4838">
        <v>241.52036305752262</v>
      </c>
      <c r="Z4838">
        <v>1308.208446290723</v>
      </c>
      <c r="AA4838">
        <v>670.70831298896053</v>
      </c>
      <c r="AB4838">
        <v>2318.3273249394433</v>
      </c>
      <c r="AC4838">
        <v>2656.3404560757172</v>
      </c>
      <c r="AD4838">
        <v>0</v>
      </c>
      <c r="AE4838">
        <v>10073.652047911146</v>
      </c>
    </row>
    <row r="4839" spans="1:31" x14ac:dyDescent="0.25">
      <c r="A4839">
        <v>2422469</v>
      </c>
      <c r="B4839">
        <v>1</v>
      </c>
      <c r="C4839" t="s">
        <v>80</v>
      </c>
      <c r="D4839" t="s">
        <v>100</v>
      </c>
      <c r="E4839" t="s">
        <v>174</v>
      </c>
      <c r="F4839" t="s">
        <v>14041</v>
      </c>
      <c r="G4839" t="s">
        <v>158</v>
      </c>
      <c r="H4839" t="s">
        <v>135</v>
      </c>
      <c r="I4839" t="s">
        <v>136</v>
      </c>
      <c r="J4839" t="s">
        <v>137</v>
      </c>
      <c r="K4839" t="s">
        <v>159</v>
      </c>
      <c r="L4839" t="s">
        <v>14042</v>
      </c>
      <c r="M4839" t="s">
        <v>14043</v>
      </c>
      <c r="N4839">
        <v>2.2658333329999998</v>
      </c>
      <c r="O4839">
        <v>0</v>
      </c>
      <c r="P4839">
        <v>1485</v>
      </c>
      <c r="Q4839">
        <v>0</v>
      </c>
      <c r="R4839">
        <v>0</v>
      </c>
      <c r="S4839">
        <v>0</v>
      </c>
      <c r="T4839">
        <v>256</v>
      </c>
      <c r="U4839">
        <v>0</v>
      </c>
      <c r="V4839">
        <v>0</v>
      </c>
      <c r="W4839">
        <v>0</v>
      </c>
      <c r="X4839">
        <v>711.19855835785552</v>
      </c>
      <c r="Y4839">
        <v>0</v>
      </c>
      <c r="Z4839">
        <v>0</v>
      </c>
      <c r="AA4839">
        <v>0</v>
      </c>
      <c r="AB4839">
        <v>1064.2055233215019</v>
      </c>
      <c r="AC4839">
        <v>0</v>
      </c>
      <c r="AD4839">
        <v>0</v>
      </c>
      <c r="AE4839">
        <v>1775.4040816793574</v>
      </c>
    </row>
    <row r="4840" spans="1:31" x14ac:dyDescent="0.25">
      <c r="A4840">
        <v>2422755</v>
      </c>
      <c r="B4840">
        <v>1</v>
      </c>
      <c r="C4840" t="s">
        <v>81</v>
      </c>
      <c r="D4840" t="s">
        <v>115</v>
      </c>
      <c r="E4840" t="s">
        <v>132</v>
      </c>
      <c r="F4840" t="s">
        <v>14044</v>
      </c>
      <c r="G4840" t="s">
        <v>215</v>
      </c>
      <c r="H4840" t="s">
        <v>135</v>
      </c>
      <c r="I4840" t="s">
        <v>136</v>
      </c>
      <c r="J4840" t="s">
        <v>137</v>
      </c>
      <c r="K4840" t="s">
        <v>138</v>
      </c>
      <c r="L4840" t="s">
        <v>14045</v>
      </c>
      <c r="M4840" t="s">
        <v>14046</v>
      </c>
      <c r="N4840">
        <v>0.93194444399999998</v>
      </c>
      <c r="O4840">
        <v>0</v>
      </c>
      <c r="P4840">
        <v>180</v>
      </c>
      <c r="Q4840">
        <v>0</v>
      </c>
      <c r="R4840">
        <v>2</v>
      </c>
      <c r="S4840">
        <v>0</v>
      </c>
      <c r="T4840">
        <v>12</v>
      </c>
      <c r="U4840">
        <v>0</v>
      </c>
      <c r="V4840">
        <v>0</v>
      </c>
      <c r="W4840">
        <v>0</v>
      </c>
      <c r="X4840">
        <v>16.359736462236029</v>
      </c>
      <c r="Y4840">
        <v>0</v>
      </c>
      <c r="Z4840">
        <v>0.40638557373653333</v>
      </c>
      <c r="AA4840">
        <v>0</v>
      </c>
      <c r="AB4840">
        <v>0.40847936689363329</v>
      </c>
      <c r="AC4840">
        <v>0</v>
      </c>
      <c r="AD4840">
        <v>0</v>
      </c>
      <c r="AE4840">
        <v>17.174601402866195</v>
      </c>
    </row>
    <row r="4841" spans="1:31" x14ac:dyDescent="0.25">
      <c r="A4841">
        <v>2422277</v>
      </c>
      <c r="B4841">
        <v>1</v>
      </c>
      <c r="C4841" t="s">
        <v>81</v>
      </c>
      <c r="D4841" t="s">
        <v>128</v>
      </c>
      <c r="E4841" t="s">
        <v>141</v>
      </c>
      <c r="F4841" t="s">
        <v>5017</v>
      </c>
      <c r="G4841" t="s">
        <v>154</v>
      </c>
      <c r="H4841" t="s">
        <v>135</v>
      </c>
      <c r="I4841" t="s">
        <v>136</v>
      </c>
      <c r="J4841" t="s">
        <v>137</v>
      </c>
      <c r="K4841" t="s">
        <v>138</v>
      </c>
      <c r="L4841" t="s">
        <v>14047</v>
      </c>
      <c r="M4841" t="s">
        <v>14048</v>
      </c>
      <c r="N4841">
        <v>1.4602777769999999</v>
      </c>
      <c r="O4841">
        <v>6</v>
      </c>
      <c r="P4841">
        <v>558</v>
      </c>
      <c r="Q4841">
        <v>100</v>
      </c>
      <c r="R4841">
        <v>28</v>
      </c>
      <c r="S4841">
        <v>6</v>
      </c>
      <c r="T4841">
        <v>64</v>
      </c>
      <c r="U4841">
        <v>0</v>
      </c>
      <c r="V4841">
        <v>0</v>
      </c>
      <c r="W4841">
        <v>1.0225635876882333</v>
      </c>
      <c r="X4841">
        <v>121.61503949076916</v>
      </c>
      <c r="Y4841">
        <v>42.155402360164402</v>
      </c>
      <c r="Z4841">
        <v>7.0212545952523833</v>
      </c>
      <c r="AA4841">
        <v>6.8238388739891658</v>
      </c>
      <c r="AB4841">
        <v>27.079259100776149</v>
      </c>
      <c r="AC4841">
        <v>0</v>
      </c>
      <c r="AD4841">
        <v>0</v>
      </c>
      <c r="AE4841">
        <v>205.71735800863948</v>
      </c>
    </row>
    <row r="4842" spans="1:31" x14ac:dyDescent="0.25">
      <c r="A4842">
        <v>2422609</v>
      </c>
      <c r="B4842">
        <v>1</v>
      </c>
      <c r="C4842" t="s">
        <v>80</v>
      </c>
      <c r="D4842" t="s">
        <v>82</v>
      </c>
      <c r="E4842" t="s">
        <v>146</v>
      </c>
      <c r="F4842" t="s">
        <v>14049</v>
      </c>
      <c r="G4842" t="s">
        <v>148</v>
      </c>
      <c r="H4842" t="s">
        <v>149</v>
      </c>
      <c r="I4842" t="s">
        <v>136</v>
      </c>
      <c r="J4842" t="s">
        <v>137</v>
      </c>
      <c r="K4842" t="s">
        <v>138</v>
      </c>
      <c r="L4842" t="s">
        <v>14050</v>
      </c>
      <c r="M4842" t="s">
        <v>14051</v>
      </c>
      <c r="N4842">
        <v>3.3205555549999999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0.40724820624475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0.40724820624475</v>
      </c>
    </row>
    <row r="4843" spans="1:31" x14ac:dyDescent="0.25">
      <c r="A4843">
        <v>2422761</v>
      </c>
      <c r="B4843">
        <v>1</v>
      </c>
      <c r="C4843" t="s">
        <v>80</v>
      </c>
      <c r="D4843" t="s">
        <v>85</v>
      </c>
      <c r="E4843" t="s">
        <v>146</v>
      </c>
      <c r="F4843" t="s">
        <v>14052</v>
      </c>
      <c r="G4843" t="s">
        <v>148</v>
      </c>
      <c r="H4843" t="s">
        <v>149</v>
      </c>
      <c r="I4843" t="s">
        <v>136</v>
      </c>
      <c r="J4843" t="s">
        <v>137</v>
      </c>
      <c r="K4843" t="s">
        <v>138</v>
      </c>
      <c r="L4843" t="s">
        <v>14053</v>
      </c>
      <c r="M4843" t="s">
        <v>14054</v>
      </c>
      <c r="N4843">
        <v>1.929444444</v>
      </c>
      <c r="O4843">
        <v>0</v>
      </c>
      <c r="P4843">
        <v>3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3.7627907041200004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3.7627907041200004</v>
      </c>
    </row>
    <row r="4844" spans="1:31" x14ac:dyDescent="0.25">
      <c r="A4844">
        <v>2422615</v>
      </c>
      <c r="B4844">
        <v>1</v>
      </c>
      <c r="C4844" t="s">
        <v>81</v>
      </c>
      <c r="D4844" t="s">
        <v>112</v>
      </c>
      <c r="E4844" t="s">
        <v>132</v>
      </c>
      <c r="F4844" t="s">
        <v>14055</v>
      </c>
      <c r="G4844" t="s">
        <v>158</v>
      </c>
      <c r="H4844" t="s">
        <v>135</v>
      </c>
      <c r="I4844" t="s">
        <v>136</v>
      </c>
      <c r="J4844" t="s">
        <v>137</v>
      </c>
      <c r="K4844" t="s">
        <v>159</v>
      </c>
      <c r="L4844" t="s">
        <v>14056</v>
      </c>
      <c r="M4844" t="s">
        <v>14057</v>
      </c>
      <c r="N4844">
        <v>3.7749999999999999</v>
      </c>
      <c r="O4844">
        <v>0</v>
      </c>
      <c r="P4844">
        <v>87</v>
      </c>
      <c r="Q4844">
        <v>0</v>
      </c>
      <c r="R4844">
        <v>61</v>
      </c>
      <c r="S4844">
        <v>0</v>
      </c>
      <c r="T4844">
        <v>9</v>
      </c>
      <c r="U4844">
        <v>0</v>
      </c>
      <c r="V4844">
        <v>0</v>
      </c>
      <c r="W4844">
        <v>0</v>
      </c>
      <c r="X4844">
        <v>46.946498735502743</v>
      </c>
      <c r="Y4844">
        <v>0</v>
      </c>
      <c r="Z4844">
        <v>41.300863715655233</v>
      </c>
      <c r="AA4844">
        <v>0</v>
      </c>
      <c r="AB4844">
        <v>15.503020926904876</v>
      </c>
      <c r="AC4844">
        <v>0</v>
      </c>
      <c r="AD4844">
        <v>0</v>
      </c>
      <c r="AE4844">
        <v>103.75038337806286</v>
      </c>
    </row>
    <row r="4845" spans="1:31" x14ac:dyDescent="0.25">
      <c r="A4845">
        <v>2422861</v>
      </c>
      <c r="B4845">
        <v>1</v>
      </c>
      <c r="C4845" t="s">
        <v>80</v>
      </c>
      <c r="D4845" t="s">
        <v>103</v>
      </c>
      <c r="E4845" t="s">
        <v>152</v>
      </c>
      <c r="F4845" t="s">
        <v>14058</v>
      </c>
      <c r="G4845" t="s">
        <v>154</v>
      </c>
      <c r="H4845" t="s">
        <v>149</v>
      </c>
      <c r="I4845" t="s">
        <v>136</v>
      </c>
      <c r="J4845" t="s">
        <v>137</v>
      </c>
      <c r="K4845" t="s">
        <v>138</v>
      </c>
      <c r="L4845" t="s">
        <v>14059</v>
      </c>
      <c r="M4845" t="s">
        <v>14060</v>
      </c>
      <c r="N4845">
        <v>3.514444444</v>
      </c>
      <c r="O4845">
        <v>0</v>
      </c>
      <c r="P4845">
        <v>460</v>
      </c>
      <c r="Q4845">
        <v>0</v>
      </c>
      <c r="R4845">
        <v>0</v>
      </c>
      <c r="S4845">
        <v>0</v>
      </c>
      <c r="T4845">
        <v>11</v>
      </c>
      <c r="U4845">
        <v>0</v>
      </c>
      <c r="V4845">
        <v>0</v>
      </c>
      <c r="W4845">
        <v>0</v>
      </c>
      <c r="X4845">
        <v>403.99125771676057</v>
      </c>
      <c r="Y4845">
        <v>0</v>
      </c>
      <c r="Z4845">
        <v>0</v>
      </c>
      <c r="AA4845">
        <v>0</v>
      </c>
      <c r="AB4845">
        <v>60.49106292378778</v>
      </c>
      <c r="AC4845">
        <v>0</v>
      </c>
      <c r="AD4845">
        <v>0</v>
      </c>
      <c r="AE4845">
        <v>464.48232064054832</v>
      </c>
    </row>
    <row r="4846" spans="1:31" x14ac:dyDescent="0.25">
      <c r="A4846">
        <v>2422509</v>
      </c>
      <c r="B4846">
        <v>1</v>
      </c>
      <c r="C4846" t="s">
        <v>80</v>
      </c>
      <c r="D4846" t="s">
        <v>97</v>
      </c>
      <c r="E4846" t="s">
        <v>162</v>
      </c>
      <c r="F4846" t="s">
        <v>14061</v>
      </c>
      <c r="G4846" t="s">
        <v>164</v>
      </c>
      <c r="H4846" t="s">
        <v>149</v>
      </c>
      <c r="I4846" t="s">
        <v>136</v>
      </c>
      <c r="J4846" t="s">
        <v>137</v>
      </c>
      <c r="K4846" t="s">
        <v>138</v>
      </c>
      <c r="L4846" t="s">
        <v>14062</v>
      </c>
      <c r="M4846" t="s">
        <v>14063</v>
      </c>
      <c r="N4846">
        <v>2.0383333330000002</v>
      </c>
      <c r="O4846">
        <v>0</v>
      </c>
      <c r="P4846">
        <v>0</v>
      </c>
      <c r="Q4846">
        <v>0</v>
      </c>
      <c r="R4846">
        <v>3</v>
      </c>
      <c r="S4846">
        <v>0</v>
      </c>
      <c r="T4846">
        <v>9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20.902537637115984</v>
      </c>
      <c r="AA4846">
        <v>0</v>
      </c>
      <c r="AB4846">
        <v>34.966330041741443</v>
      </c>
      <c r="AC4846">
        <v>0</v>
      </c>
      <c r="AD4846">
        <v>0</v>
      </c>
      <c r="AE4846">
        <v>55.868867678857427</v>
      </c>
    </row>
    <row r="4847" spans="1:31" x14ac:dyDescent="0.25">
      <c r="A4847">
        <v>2422532</v>
      </c>
      <c r="B4847">
        <v>1</v>
      </c>
      <c r="C4847" t="s">
        <v>81</v>
      </c>
      <c r="D4847" t="s">
        <v>128</v>
      </c>
      <c r="E4847" t="s">
        <v>132</v>
      </c>
      <c r="F4847" t="s">
        <v>14064</v>
      </c>
      <c r="G4847" t="s">
        <v>176</v>
      </c>
      <c r="H4847" t="s">
        <v>135</v>
      </c>
      <c r="I4847" t="s">
        <v>136</v>
      </c>
      <c r="J4847" t="s">
        <v>137</v>
      </c>
      <c r="K4847" t="s">
        <v>159</v>
      </c>
      <c r="L4847" t="s">
        <v>14065</v>
      </c>
      <c r="M4847" t="s">
        <v>14066</v>
      </c>
      <c r="N4847">
        <v>4.3666666660000004</v>
      </c>
      <c r="O4847">
        <v>0</v>
      </c>
      <c r="P4847">
        <v>481</v>
      </c>
      <c r="Q4847">
        <v>0</v>
      </c>
      <c r="R4847">
        <v>2</v>
      </c>
      <c r="S4847">
        <v>0</v>
      </c>
      <c r="T4847">
        <v>8</v>
      </c>
      <c r="U4847">
        <v>0</v>
      </c>
      <c r="V4847">
        <v>0</v>
      </c>
      <c r="W4847">
        <v>0</v>
      </c>
      <c r="X4847">
        <v>458.82997342706176</v>
      </c>
      <c r="Y4847">
        <v>0</v>
      </c>
      <c r="Z4847">
        <v>1.0859921080435666</v>
      </c>
      <c r="AA4847">
        <v>0</v>
      </c>
      <c r="AB4847">
        <v>95.735105105526586</v>
      </c>
      <c r="AC4847">
        <v>0</v>
      </c>
      <c r="AD4847">
        <v>0</v>
      </c>
      <c r="AE4847">
        <v>555.65107064063193</v>
      </c>
    </row>
    <row r="4848" spans="1:31" x14ac:dyDescent="0.25">
      <c r="A4848">
        <v>2422483</v>
      </c>
      <c r="B4848">
        <v>1</v>
      </c>
      <c r="C4848" t="s">
        <v>80</v>
      </c>
      <c r="D4848" t="s">
        <v>90</v>
      </c>
      <c r="E4848" t="s">
        <v>146</v>
      </c>
      <c r="F4848" t="s">
        <v>14067</v>
      </c>
      <c r="G4848" t="s">
        <v>148</v>
      </c>
      <c r="H4848" t="s">
        <v>149</v>
      </c>
      <c r="I4848" t="s">
        <v>136</v>
      </c>
      <c r="J4848" t="s">
        <v>137</v>
      </c>
      <c r="K4848" t="s">
        <v>138</v>
      </c>
      <c r="L4848" t="s">
        <v>14068</v>
      </c>
      <c r="M4848" t="s">
        <v>14069</v>
      </c>
      <c r="N4848">
        <v>3.5469444440000002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0.75478367149890002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0.75478367149890002</v>
      </c>
    </row>
    <row r="4849" spans="1:31" x14ac:dyDescent="0.25">
      <c r="A4849">
        <v>2422775</v>
      </c>
      <c r="B4849">
        <v>1</v>
      </c>
      <c r="C4849" t="s">
        <v>80</v>
      </c>
      <c r="D4849" t="s">
        <v>103</v>
      </c>
      <c r="E4849" t="s">
        <v>132</v>
      </c>
      <c r="F4849" t="s">
        <v>14070</v>
      </c>
      <c r="G4849" t="s">
        <v>158</v>
      </c>
      <c r="H4849" t="s">
        <v>135</v>
      </c>
      <c r="I4849" t="s">
        <v>136</v>
      </c>
      <c r="J4849" t="s">
        <v>137</v>
      </c>
      <c r="K4849" t="s">
        <v>159</v>
      </c>
      <c r="L4849" t="s">
        <v>14071</v>
      </c>
      <c r="M4849" t="s">
        <v>14072</v>
      </c>
      <c r="N4849">
        <v>1.255833333</v>
      </c>
      <c r="O4849">
        <v>0</v>
      </c>
      <c r="P4849">
        <v>9678</v>
      </c>
      <c r="Q4849">
        <v>0</v>
      </c>
      <c r="R4849">
        <v>16</v>
      </c>
      <c r="S4849">
        <v>4</v>
      </c>
      <c r="T4849">
        <v>530</v>
      </c>
      <c r="U4849">
        <v>0</v>
      </c>
      <c r="V4849">
        <v>1</v>
      </c>
      <c r="W4849">
        <v>0</v>
      </c>
      <c r="X4849">
        <v>2969.8491861859015</v>
      </c>
      <c r="Y4849">
        <v>0</v>
      </c>
      <c r="Z4849">
        <v>26.463615422774623</v>
      </c>
      <c r="AA4849">
        <v>33.690113040367102</v>
      </c>
      <c r="AB4849">
        <v>1066.0308163413815</v>
      </c>
      <c r="AC4849">
        <v>0</v>
      </c>
      <c r="AD4849">
        <v>8.7971651452822677</v>
      </c>
      <c r="AE4849">
        <v>4104.830896135707</v>
      </c>
    </row>
    <row r="4850" spans="1:31" x14ac:dyDescent="0.25">
      <c r="A4850">
        <v>2422552</v>
      </c>
      <c r="B4850">
        <v>1</v>
      </c>
      <c r="C4850" t="s">
        <v>80</v>
      </c>
      <c r="D4850" t="s">
        <v>97</v>
      </c>
      <c r="E4850" t="s">
        <v>146</v>
      </c>
      <c r="F4850" t="s">
        <v>14073</v>
      </c>
      <c r="G4850" t="s">
        <v>199</v>
      </c>
      <c r="H4850" t="s">
        <v>149</v>
      </c>
      <c r="I4850" t="s">
        <v>136</v>
      </c>
      <c r="J4850" t="s">
        <v>137</v>
      </c>
      <c r="K4850" t="s">
        <v>138</v>
      </c>
      <c r="L4850" t="s">
        <v>14074</v>
      </c>
      <c r="M4850" t="s">
        <v>14075</v>
      </c>
      <c r="N4850">
        <v>0.54500000000000004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0.84483608411250011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0.84483608411250011</v>
      </c>
    </row>
    <row r="4851" spans="1:31" x14ac:dyDescent="0.25">
      <c r="A4851">
        <v>2422446</v>
      </c>
      <c r="B4851">
        <v>1</v>
      </c>
      <c r="C4851" t="s">
        <v>80</v>
      </c>
      <c r="D4851" t="s">
        <v>104</v>
      </c>
      <c r="E4851" t="s">
        <v>152</v>
      </c>
      <c r="F4851" t="s">
        <v>14076</v>
      </c>
      <c r="G4851" t="s">
        <v>154</v>
      </c>
      <c r="H4851" t="s">
        <v>149</v>
      </c>
      <c r="I4851" t="s">
        <v>136</v>
      </c>
      <c r="J4851" t="s">
        <v>137</v>
      </c>
      <c r="K4851" t="s">
        <v>138</v>
      </c>
      <c r="L4851" t="s">
        <v>14077</v>
      </c>
      <c r="M4851" t="s">
        <v>14078</v>
      </c>
      <c r="N4851">
        <v>1.661944444</v>
      </c>
      <c r="O4851">
        <v>0</v>
      </c>
      <c r="P4851">
        <v>401</v>
      </c>
      <c r="Q4851">
        <v>0</v>
      </c>
      <c r="R4851">
        <v>4</v>
      </c>
      <c r="S4851">
        <v>0</v>
      </c>
      <c r="T4851">
        <v>7</v>
      </c>
      <c r="U4851">
        <v>0</v>
      </c>
      <c r="V4851">
        <v>0</v>
      </c>
      <c r="W4851">
        <v>0</v>
      </c>
      <c r="X4851">
        <v>165.29518391185596</v>
      </c>
      <c r="Y4851">
        <v>0</v>
      </c>
      <c r="Z4851">
        <v>3.5467579990280247</v>
      </c>
      <c r="AA4851">
        <v>0</v>
      </c>
      <c r="AB4851">
        <v>7.1164604225123904</v>
      </c>
      <c r="AC4851">
        <v>0</v>
      </c>
      <c r="AD4851">
        <v>0</v>
      </c>
      <c r="AE4851">
        <v>175.95840233339638</v>
      </c>
    </row>
    <row r="4852" spans="1:31" x14ac:dyDescent="0.25">
      <c r="A4852">
        <v>2422695</v>
      </c>
      <c r="B4852">
        <v>1</v>
      </c>
      <c r="C4852" t="s">
        <v>81</v>
      </c>
      <c r="D4852" t="s">
        <v>122</v>
      </c>
      <c r="E4852" t="s">
        <v>132</v>
      </c>
      <c r="F4852" t="s">
        <v>3208</v>
      </c>
      <c r="G4852" t="s">
        <v>565</v>
      </c>
      <c r="H4852" t="s">
        <v>135</v>
      </c>
      <c r="I4852" t="s">
        <v>136</v>
      </c>
      <c r="J4852" t="s">
        <v>137</v>
      </c>
      <c r="K4852" t="s">
        <v>159</v>
      </c>
      <c r="L4852" t="s">
        <v>14079</v>
      </c>
      <c r="M4852" t="s">
        <v>14080</v>
      </c>
      <c r="N4852">
        <v>0.69750000000000001</v>
      </c>
      <c r="O4852">
        <v>0</v>
      </c>
      <c r="P4852">
        <v>526</v>
      </c>
      <c r="Q4852">
        <v>0</v>
      </c>
      <c r="R4852">
        <v>0</v>
      </c>
      <c r="S4852">
        <v>0</v>
      </c>
      <c r="T4852">
        <v>89</v>
      </c>
      <c r="U4852">
        <v>0</v>
      </c>
      <c r="V4852">
        <v>0</v>
      </c>
      <c r="W4852">
        <v>0</v>
      </c>
      <c r="X4852">
        <v>73.605662348266918</v>
      </c>
      <c r="Y4852">
        <v>0</v>
      </c>
      <c r="Z4852">
        <v>0</v>
      </c>
      <c r="AA4852">
        <v>0</v>
      </c>
      <c r="AB4852">
        <v>38.290827806733631</v>
      </c>
      <c r="AC4852">
        <v>0</v>
      </c>
      <c r="AD4852">
        <v>0</v>
      </c>
      <c r="AE4852">
        <v>111.89649015500055</v>
      </c>
    </row>
    <row r="4853" spans="1:31" x14ac:dyDescent="0.25">
      <c r="A4853">
        <v>2422881</v>
      </c>
      <c r="B4853">
        <v>1</v>
      </c>
      <c r="C4853" t="s">
        <v>80</v>
      </c>
      <c r="D4853" t="s">
        <v>95</v>
      </c>
      <c r="E4853" t="s">
        <v>288</v>
      </c>
      <c r="F4853" t="s">
        <v>12478</v>
      </c>
      <c r="G4853" t="s">
        <v>593</v>
      </c>
      <c r="H4853" t="s">
        <v>149</v>
      </c>
      <c r="I4853" t="s">
        <v>136</v>
      </c>
      <c r="J4853" t="s">
        <v>137</v>
      </c>
      <c r="K4853" t="s">
        <v>138</v>
      </c>
      <c r="L4853" t="s">
        <v>14081</v>
      </c>
      <c r="M4853" t="s">
        <v>14082</v>
      </c>
      <c r="N4853">
        <v>1.7213888879999999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62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41.665747126373951</v>
      </c>
      <c r="AC4853">
        <v>0</v>
      </c>
      <c r="AD4853">
        <v>0</v>
      </c>
      <c r="AE4853">
        <v>41.665747126373951</v>
      </c>
    </row>
    <row r="4854" spans="1:31" x14ac:dyDescent="0.25">
      <c r="A4854">
        <v>2422489</v>
      </c>
      <c r="B4854">
        <v>1</v>
      </c>
      <c r="C4854" t="s">
        <v>80</v>
      </c>
      <c r="D4854" t="s">
        <v>103</v>
      </c>
      <c r="E4854" t="s">
        <v>146</v>
      </c>
      <c r="F4854" t="s">
        <v>14083</v>
      </c>
      <c r="G4854" t="s">
        <v>148</v>
      </c>
      <c r="H4854" t="s">
        <v>149</v>
      </c>
      <c r="I4854" t="s">
        <v>136</v>
      </c>
      <c r="J4854" t="s">
        <v>137</v>
      </c>
      <c r="K4854" t="s">
        <v>138</v>
      </c>
      <c r="L4854" t="s">
        <v>14084</v>
      </c>
      <c r="M4854" t="s">
        <v>14085</v>
      </c>
      <c r="N4854">
        <v>2.9652777769999998</v>
      </c>
      <c r="O4854">
        <v>0</v>
      </c>
      <c r="P4854">
        <v>1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0.91497846233324165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0.91497846233324165</v>
      </c>
    </row>
    <row r="4855" spans="1:31" x14ac:dyDescent="0.25">
      <c r="A4855">
        <v>2422380</v>
      </c>
      <c r="B4855">
        <v>1</v>
      </c>
      <c r="C4855" t="s">
        <v>80</v>
      </c>
      <c r="D4855" t="s">
        <v>97</v>
      </c>
      <c r="E4855" t="s">
        <v>174</v>
      </c>
      <c r="F4855" t="s">
        <v>14086</v>
      </c>
      <c r="G4855" t="s">
        <v>158</v>
      </c>
      <c r="H4855" t="s">
        <v>135</v>
      </c>
      <c r="I4855" t="s">
        <v>136</v>
      </c>
      <c r="J4855" t="s">
        <v>137</v>
      </c>
      <c r="K4855" t="s">
        <v>159</v>
      </c>
      <c r="L4855" t="s">
        <v>14087</v>
      </c>
      <c r="M4855" t="s">
        <v>14088</v>
      </c>
      <c r="N4855">
        <v>0.68638888799999997</v>
      </c>
      <c r="O4855">
        <v>0</v>
      </c>
      <c r="P4855">
        <v>0</v>
      </c>
      <c r="Q4855">
        <v>0</v>
      </c>
      <c r="R4855">
        <v>0</v>
      </c>
      <c r="S4855">
        <v>1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6.3908364883752924</v>
      </c>
      <c r="AB4855">
        <v>0</v>
      </c>
      <c r="AC4855">
        <v>0</v>
      </c>
      <c r="AD4855">
        <v>0</v>
      </c>
      <c r="AE4855">
        <v>6.3908364883752924</v>
      </c>
    </row>
    <row r="4856" spans="1:31" x14ac:dyDescent="0.25">
      <c r="A4856">
        <v>2422712</v>
      </c>
      <c r="B4856">
        <v>1</v>
      </c>
      <c r="C4856" t="s">
        <v>80</v>
      </c>
      <c r="D4856" t="s">
        <v>96</v>
      </c>
      <c r="E4856" t="s">
        <v>146</v>
      </c>
      <c r="F4856" t="s">
        <v>14089</v>
      </c>
      <c r="G4856" t="s">
        <v>168</v>
      </c>
      <c r="H4856" t="s">
        <v>149</v>
      </c>
      <c r="I4856" t="s">
        <v>136</v>
      </c>
      <c r="J4856" t="s">
        <v>137</v>
      </c>
      <c r="K4856" t="s">
        <v>138</v>
      </c>
      <c r="L4856" t="s">
        <v>14090</v>
      </c>
      <c r="M4856" t="s">
        <v>14091</v>
      </c>
      <c r="N4856">
        <v>1.698611111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6.3083354283750004E-2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6.3083354283750004E-2</v>
      </c>
    </row>
    <row r="4857" spans="1:31" x14ac:dyDescent="0.25">
      <c r="A4857">
        <v>2422572</v>
      </c>
      <c r="B4857">
        <v>1</v>
      </c>
      <c r="C4857" t="s">
        <v>80</v>
      </c>
      <c r="D4857" t="s">
        <v>82</v>
      </c>
      <c r="E4857" t="s">
        <v>288</v>
      </c>
      <c r="F4857" t="s">
        <v>14092</v>
      </c>
      <c r="G4857" t="s">
        <v>593</v>
      </c>
      <c r="H4857" t="s">
        <v>149</v>
      </c>
      <c r="I4857" t="s">
        <v>136</v>
      </c>
      <c r="J4857" t="s">
        <v>137</v>
      </c>
      <c r="K4857" t="s">
        <v>138</v>
      </c>
      <c r="L4857" t="s">
        <v>14093</v>
      </c>
      <c r="M4857" t="s">
        <v>14094</v>
      </c>
      <c r="N4857">
        <v>3.4975000000000001</v>
      </c>
      <c r="O4857">
        <v>0</v>
      </c>
      <c r="P4857">
        <v>2</v>
      </c>
      <c r="Q4857">
        <v>0</v>
      </c>
      <c r="R4857">
        <v>0</v>
      </c>
      <c r="S4857">
        <v>0</v>
      </c>
      <c r="T4857">
        <v>4</v>
      </c>
      <c r="U4857">
        <v>0</v>
      </c>
      <c r="V4857">
        <v>0</v>
      </c>
      <c r="W4857">
        <v>0</v>
      </c>
      <c r="X4857">
        <v>0.72447324836650007</v>
      </c>
      <c r="Y4857">
        <v>0</v>
      </c>
      <c r="Z4857">
        <v>0</v>
      </c>
      <c r="AA4857">
        <v>0</v>
      </c>
      <c r="AB4857">
        <v>90.191920284139613</v>
      </c>
      <c r="AC4857">
        <v>0</v>
      </c>
      <c r="AD4857">
        <v>0</v>
      </c>
      <c r="AE4857">
        <v>90.916393532506106</v>
      </c>
    </row>
    <row r="4858" spans="1:31" x14ac:dyDescent="0.25">
      <c r="A4858">
        <v>2422904</v>
      </c>
      <c r="B4858">
        <v>1</v>
      </c>
      <c r="C4858" t="s">
        <v>80</v>
      </c>
      <c r="D4858" t="s">
        <v>106</v>
      </c>
      <c r="E4858" t="s">
        <v>174</v>
      </c>
      <c r="F4858" t="s">
        <v>7443</v>
      </c>
      <c r="G4858" t="s">
        <v>565</v>
      </c>
      <c r="H4858" t="s">
        <v>135</v>
      </c>
      <c r="I4858" t="s">
        <v>136</v>
      </c>
      <c r="J4858" t="s">
        <v>137</v>
      </c>
      <c r="K4858" t="s">
        <v>138</v>
      </c>
      <c r="L4858" t="s">
        <v>14095</v>
      </c>
      <c r="M4858" t="s">
        <v>14096</v>
      </c>
      <c r="N4858">
        <v>0.38750000000000001</v>
      </c>
      <c r="O4858">
        <v>0</v>
      </c>
      <c r="P4858">
        <v>2206</v>
      </c>
      <c r="Q4858">
        <v>0</v>
      </c>
      <c r="R4858">
        <v>10</v>
      </c>
      <c r="S4858">
        <v>1</v>
      </c>
      <c r="T4858">
        <v>120</v>
      </c>
      <c r="U4858">
        <v>0</v>
      </c>
      <c r="V4858">
        <v>0</v>
      </c>
      <c r="W4858">
        <v>0</v>
      </c>
      <c r="X4858">
        <v>175.88375151454483</v>
      </c>
      <c r="Y4858">
        <v>0</v>
      </c>
      <c r="Z4858">
        <v>2.0585166178304997</v>
      </c>
      <c r="AA4858">
        <v>3.1017827297681255</v>
      </c>
      <c r="AB4858">
        <v>26.33189260436853</v>
      </c>
      <c r="AC4858">
        <v>0</v>
      </c>
      <c r="AD4858">
        <v>0</v>
      </c>
      <c r="AE4858">
        <v>207.37594346651198</v>
      </c>
    </row>
    <row r="4859" spans="1:31" x14ac:dyDescent="0.25">
      <c r="A4859">
        <v>2422526</v>
      </c>
      <c r="B4859">
        <v>1</v>
      </c>
      <c r="C4859" t="s">
        <v>81</v>
      </c>
      <c r="D4859" t="s">
        <v>127</v>
      </c>
      <c r="E4859" t="s">
        <v>152</v>
      </c>
      <c r="F4859" t="s">
        <v>14097</v>
      </c>
      <c r="G4859" t="s">
        <v>2250</v>
      </c>
      <c r="H4859" t="s">
        <v>149</v>
      </c>
      <c r="I4859" t="s">
        <v>136</v>
      </c>
      <c r="J4859" t="s">
        <v>137</v>
      </c>
      <c r="K4859" t="s">
        <v>138</v>
      </c>
      <c r="L4859" t="s">
        <v>14098</v>
      </c>
      <c r="M4859" t="s">
        <v>14099</v>
      </c>
      <c r="N4859">
        <v>4.2538888879999996</v>
      </c>
      <c r="O4859">
        <v>0</v>
      </c>
      <c r="P4859">
        <v>176</v>
      </c>
      <c r="Q4859">
        <v>0</v>
      </c>
      <c r="R4859">
        <v>2</v>
      </c>
      <c r="S4859">
        <v>0</v>
      </c>
      <c r="T4859">
        <v>53</v>
      </c>
      <c r="U4859">
        <v>0</v>
      </c>
      <c r="V4859">
        <v>0</v>
      </c>
      <c r="W4859">
        <v>0</v>
      </c>
      <c r="X4859">
        <v>182.7045230506792</v>
      </c>
      <c r="Y4859">
        <v>0</v>
      </c>
      <c r="Z4859">
        <v>8.8409088481999996E-3</v>
      </c>
      <c r="AA4859">
        <v>0</v>
      </c>
      <c r="AB4859">
        <v>124.05561430208382</v>
      </c>
      <c r="AC4859">
        <v>0</v>
      </c>
      <c r="AD4859">
        <v>0</v>
      </c>
      <c r="AE4859">
        <v>306.76897826161121</v>
      </c>
    </row>
    <row r="4860" spans="1:31" x14ac:dyDescent="0.25">
      <c r="A4860">
        <v>2422280</v>
      </c>
      <c r="B4860">
        <v>1</v>
      </c>
      <c r="C4860" t="s">
        <v>80</v>
      </c>
      <c r="D4860" t="s">
        <v>110</v>
      </c>
      <c r="E4860" t="s">
        <v>174</v>
      </c>
      <c r="F4860" t="s">
        <v>14100</v>
      </c>
      <c r="G4860" t="s">
        <v>154</v>
      </c>
      <c r="H4860" t="s">
        <v>135</v>
      </c>
      <c r="I4860" t="s">
        <v>136</v>
      </c>
      <c r="J4860" t="s">
        <v>137</v>
      </c>
      <c r="K4860" t="s">
        <v>138</v>
      </c>
      <c r="L4860" t="s">
        <v>14101</v>
      </c>
      <c r="M4860" t="s">
        <v>14102</v>
      </c>
      <c r="N4860">
        <v>0.39138888799999999</v>
      </c>
      <c r="O4860">
        <v>0</v>
      </c>
      <c r="P4860">
        <v>850</v>
      </c>
      <c r="Q4860">
        <v>0</v>
      </c>
      <c r="R4860">
        <v>0</v>
      </c>
      <c r="S4860">
        <v>1</v>
      </c>
      <c r="T4860">
        <v>188</v>
      </c>
      <c r="U4860">
        <v>0</v>
      </c>
      <c r="V4860">
        <v>0</v>
      </c>
      <c r="W4860">
        <v>0</v>
      </c>
      <c r="X4860">
        <v>62.198501981807382</v>
      </c>
      <c r="Y4860">
        <v>0</v>
      </c>
      <c r="Z4860">
        <v>0</v>
      </c>
      <c r="AA4860">
        <v>0.40188720738810557</v>
      </c>
      <c r="AB4860">
        <v>57.541814234655568</v>
      </c>
      <c r="AC4860">
        <v>0</v>
      </c>
      <c r="AD4860">
        <v>0</v>
      </c>
      <c r="AE4860">
        <v>120.14220342385106</v>
      </c>
    </row>
    <row r="4861" spans="1:31" x14ac:dyDescent="0.25">
      <c r="A4861">
        <v>2422672</v>
      </c>
      <c r="B4861">
        <v>1</v>
      </c>
      <c r="C4861" t="s">
        <v>80</v>
      </c>
      <c r="D4861" t="s">
        <v>82</v>
      </c>
      <c r="E4861" t="s">
        <v>132</v>
      </c>
      <c r="F4861" t="s">
        <v>14103</v>
      </c>
      <c r="G4861" t="s">
        <v>168</v>
      </c>
      <c r="H4861" t="s">
        <v>135</v>
      </c>
      <c r="I4861" t="s">
        <v>136</v>
      </c>
      <c r="J4861" t="s">
        <v>3</v>
      </c>
      <c r="K4861" t="s">
        <v>138</v>
      </c>
      <c r="L4861" t="s">
        <v>14104</v>
      </c>
      <c r="M4861" t="s">
        <v>14105</v>
      </c>
      <c r="N4861">
        <v>3.1044444439999999</v>
      </c>
      <c r="O4861">
        <v>0</v>
      </c>
      <c r="P4861">
        <v>1095</v>
      </c>
      <c r="Q4861">
        <v>0</v>
      </c>
      <c r="R4861">
        <v>0</v>
      </c>
      <c r="S4861">
        <v>0</v>
      </c>
      <c r="T4861">
        <v>57</v>
      </c>
      <c r="U4861">
        <v>0</v>
      </c>
      <c r="V4861">
        <v>0</v>
      </c>
      <c r="W4861">
        <v>0</v>
      </c>
      <c r="X4861">
        <v>770.10044608313751</v>
      </c>
      <c r="Y4861">
        <v>0</v>
      </c>
      <c r="Z4861">
        <v>0</v>
      </c>
      <c r="AA4861">
        <v>0</v>
      </c>
      <c r="AB4861">
        <v>42.25376329037536</v>
      </c>
      <c r="AC4861">
        <v>0</v>
      </c>
      <c r="AD4861">
        <v>0</v>
      </c>
      <c r="AE4861">
        <v>812.35420937351284</v>
      </c>
    </row>
    <row r="4862" spans="1:31" x14ac:dyDescent="0.25">
      <c r="A4862">
        <v>2422466</v>
      </c>
      <c r="B4862">
        <v>1</v>
      </c>
      <c r="C4862" t="s">
        <v>81</v>
      </c>
      <c r="D4862" t="s">
        <v>112</v>
      </c>
      <c r="E4862" t="s">
        <v>132</v>
      </c>
      <c r="F4862" t="s">
        <v>14106</v>
      </c>
      <c r="G4862" t="s">
        <v>158</v>
      </c>
      <c r="H4862" t="s">
        <v>135</v>
      </c>
      <c r="I4862" t="s">
        <v>136</v>
      </c>
      <c r="J4862" t="s">
        <v>137</v>
      </c>
      <c r="K4862" t="s">
        <v>159</v>
      </c>
      <c r="L4862" t="s">
        <v>14107</v>
      </c>
      <c r="M4862" t="s">
        <v>14108</v>
      </c>
      <c r="N4862">
        <v>7.2769444439999997</v>
      </c>
      <c r="O4862">
        <v>0</v>
      </c>
      <c r="P4862">
        <v>159</v>
      </c>
      <c r="Q4862">
        <v>0</v>
      </c>
      <c r="R4862">
        <v>20</v>
      </c>
      <c r="S4862">
        <v>0</v>
      </c>
      <c r="T4862">
        <v>3</v>
      </c>
      <c r="U4862">
        <v>0</v>
      </c>
      <c r="V4862">
        <v>0</v>
      </c>
      <c r="W4862">
        <v>0</v>
      </c>
      <c r="X4862">
        <v>194.18721578404362</v>
      </c>
      <c r="Y4862">
        <v>0</v>
      </c>
      <c r="Z4862">
        <v>10.700607180738743</v>
      </c>
      <c r="AA4862">
        <v>0</v>
      </c>
      <c r="AB4862">
        <v>1.9308098863860665</v>
      </c>
      <c r="AC4862">
        <v>0</v>
      </c>
      <c r="AD4862">
        <v>0</v>
      </c>
      <c r="AE4862">
        <v>206.81863285116842</v>
      </c>
    </row>
    <row r="4863" spans="1:31" x14ac:dyDescent="0.25">
      <c r="A4863">
        <v>2422858</v>
      </c>
      <c r="B4863">
        <v>1</v>
      </c>
      <c r="C4863" t="s">
        <v>81</v>
      </c>
      <c r="D4863" t="s">
        <v>117</v>
      </c>
      <c r="E4863" t="s">
        <v>162</v>
      </c>
      <c r="F4863" t="s">
        <v>13732</v>
      </c>
      <c r="G4863" t="s">
        <v>164</v>
      </c>
      <c r="H4863" t="s">
        <v>149</v>
      </c>
      <c r="I4863" t="s">
        <v>136</v>
      </c>
      <c r="J4863" t="s">
        <v>137</v>
      </c>
      <c r="K4863" t="s">
        <v>138</v>
      </c>
      <c r="L4863" t="s">
        <v>14109</v>
      </c>
      <c r="M4863" t="s">
        <v>14110</v>
      </c>
      <c r="N4863">
        <v>0.80138888799999997</v>
      </c>
      <c r="O4863">
        <v>0</v>
      </c>
      <c r="P4863">
        <v>117</v>
      </c>
      <c r="Q4863">
        <v>0</v>
      </c>
      <c r="R4863">
        <v>0</v>
      </c>
      <c r="S4863">
        <v>0</v>
      </c>
      <c r="T4863">
        <v>19</v>
      </c>
      <c r="U4863">
        <v>0</v>
      </c>
      <c r="V4863">
        <v>0</v>
      </c>
      <c r="W4863">
        <v>0</v>
      </c>
      <c r="X4863">
        <v>22.190565100595915</v>
      </c>
      <c r="Y4863">
        <v>0</v>
      </c>
      <c r="Z4863">
        <v>0</v>
      </c>
      <c r="AA4863">
        <v>0</v>
      </c>
      <c r="AB4863">
        <v>5.4571120163465849</v>
      </c>
      <c r="AC4863">
        <v>0</v>
      </c>
      <c r="AD4863">
        <v>0</v>
      </c>
      <c r="AE4863">
        <v>27.6476771169425</v>
      </c>
    </row>
    <row r="4864" spans="1:31" x14ac:dyDescent="0.25">
      <c r="A4864">
        <v>2422463</v>
      </c>
      <c r="B4864">
        <v>1</v>
      </c>
      <c r="C4864" t="s">
        <v>80</v>
      </c>
      <c r="D4864" t="s">
        <v>82</v>
      </c>
      <c r="E4864" t="s">
        <v>152</v>
      </c>
      <c r="F4864" t="s">
        <v>14111</v>
      </c>
      <c r="G4864" t="s">
        <v>2349</v>
      </c>
      <c r="H4864" t="s">
        <v>149</v>
      </c>
      <c r="I4864" t="s">
        <v>136</v>
      </c>
      <c r="J4864" t="s">
        <v>3</v>
      </c>
      <c r="K4864" t="s">
        <v>138</v>
      </c>
      <c r="L4864" t="s">
        <v>14112</v>
      </c>
      <c r="M4864" t="s">
        <v>14113</v>
      </c>
      <c r="N4864">
        <v>4.5616666659999998</v>
      </c>
      <c r="O4864">
        <v>0</v>
      </c>
      <c r="P4864">
        <v>4</v>
      </c>
      <c r="Q4864">
        <v>0</v>
      </c>
      <c r="R4864">
        <v>0</v>
      </c>
      <c r="S4864">
        <v>0</v>
      </c>
      <c r="T4864">
        <v>169</v>
      </c>
      <c r="U4864">
        <v>0</v>
      </c>
      <c r="V4864">
        <v>12</v>
      </c>
      <c r="W4864">
        <v>0</v>
      </c>
      <c r="X4864">
        <v>5.2169154423029998</v>
      </c>
      <c r="Y4864">
        <v>0</v>
      </c>
      <c r="Z4864">
        <v>0</v>
      </c>
      <c r="AA4864">
        <v>0</v>
      </c>
      <c r="AB4864">
        <v>740.26947204638441</v>
      </c>
      <c r="AC4864">
        <v>0</v>
      </c>
      <c r="AD4864">
        <v>69.694197928045369</v>
      </c>
      <c r="AE4864">
        <v>815.18058541673281</v>
      </c>
    </row>
    <row r="4865" spans="1:31" x14ac:dyDescent="0.25">
      <c r="A4865">
        <v>2422486</v>
      </c>
      <c r="B4865">
        <v>1</v>
      </c>
      <c r="C4865" t="s">
        <v>80</v>
      </c>
      <c r="D4865" t="s">
        <v>84</v>
      </c>
      <c r="E4865" t="s">
        <v>152</v>
      </c>
      <c r="F4865" t="s">
        <v>2324</v>
      </c>
      <c r="G4865" t="s">
        <v>158</v>
      </c>
      <c r="H4865" t="s">
        <v>149</v>
      </c>
      <c r="I4865" t="s">
        <v>136</v>
      </c>
      <c r="J4865" t="s">
        <v>137</v>
      </c>
      <c r="K4865" t="s">
        <v>159</v>
      </c>
      <c r="L4865" t="s">
        <v>14114</v>
      </c>
      <c r="M4865" t="s">
        <v>14115</v>
      </c>
      <c r="N4865">
        <v>6.3947222220000004</v>
      </c>
      <c r="O4865">
        <v>0</v>
      </c>
      <c r="P4865">
        <v>1249</v>
      </c>
      <c r="Q4865">
        <v>0</v>
      </c>
      <c r="R4865">
        <v>0</v>
      </c>
      <c r="S4865">
        <v>0</v>
      </c>
      <c r="T4865">
        <v>130</v>
      </c>
      <c r="U4865">
        <v>0</v>
      </c>
      <c r="V4865">
        <v>1</v>
      </c>
      <c r="W4865">
        <v>0</v>
      </c>
      <c r="X4865">
        <v>1652.0546021205776</v>
      </c>
      <c r="Y4865">
        <v>0</v>
      </c>
      <c r="Z4865">
        <v>0</v>
      </c>
      <c r="AA4865">
        <v>0</v>
      </c>
      <c r="AB4865">
        <v>488.5636609470323</v>
      </c>
      <c r="AC4865">
        <v>0</v>
      </c>
      <c r="AD4865">
        <v>54.230724636549269</v>
      </c>
      <c r="AE4865">
        <v>2194.8489877041593</v>
      </c>
    </row>
    <row r="4866" spans="1:31" x14ac:dyDescent="0.25">
      <c r="A4866">
        <v>2422655</v>
      </c>
      <c r="B4866">
        <v>1</v>
      </c>
      <c r="C4866" t="s">
        <v>80</v>
      </c>
      <c r="D4866" t="s">
        <v>110</v>
      </c>
      <c r="E4866" t="s">
        <v>152</v>
      </c>
      <c r="F4866" t="s">
        <v>14116</v>
      </c>
      <c r="G4866" t="s">
        <v>176</v>
      </c>
      <c r="H4866" t="s">
        <v>149</v>
      </c>
      <c r="I4866" t="s">
        <v>136</v>
      </c>
      <c r="J4866" t="s">
        <v>137</v>
      </c>
      <c r="K4866" t="s">
        <v>159</v>
      </c>
      <c r="L4866" t="s">
        <v>14117</v>
      </c>
      <c r="M4866" t="s">
        <v>14118</v>
      </c>
      <c r="N4866">
        <v>1.8733333329999999</v>
      </c>
      <c r="O4866">
        <v>0</v>
      </c>
      <c r="P4866">
        <v>576</v>
      </c>
      <c r="Q4866">
        <v>0</v>
      </c>
      <c r="R4866">
        <v>0</v>
      </c>
      <c r="S4866">
        <v>0</v>
      </c>
      <c r="T4866">
        <v>61</v>
      </c>
      <c r="U4866">
        <v>0</v>
      </c>
      <c r="V4866">
        <v>0</v>
      </c>
      <c r="W4866">
        <v>0</v>
      </c>
      <c r="X4866">
        <v>257.39257831788598</v>
      </c>
      <c r="Y4866">
        <v>0</v>
      </c>
      <c r="Z4866">
        <v>0</v>
      </c>
      <c r="AA4866">
        <v>0</v>
      </c>
      <c r="AB4866">
        <v>66.738716367959597</v>
      </c>
      <c r="AC4866">
        <v>0</v>
      </c>
      <c r="AD4866">
        <v>0</v>
      </c>
      <c r="AE4866">
        <v>324.13129468584555</v>
      </c>
    </row>
    <row r="4867" spans="1:31" x14ac:dyDescent="0.25">
      <c r="A4867">
        <v>2422698</v>
      </c>
      <c r="B4867">
        <v>1</v>
      </c>
      <c r="C4867" t="s">
        <v>81</v>
      </c>
      <c r="D4867" t="s">
        <v>119</v>
      </c>
      <c r="E4867" t="s">
        <v>146</v>
      </c>
      <c r="F4867" t="s">
        <v>14119</v>
      </c>
      <c r="G4867" t="s">
        <v>148</v>
      </c>
      <c r="H4867" t="s">
        <v>149</v>
      </c>
      <c r="I4867" t="s">
        <v>136</v>
      </c>
      <c r="J4867" t="s">
        <v>137</v>
      </c>
      <c r="K4867" t="s">
        <v>138</v>
      </c>
      <c r="L4867" t="s">
        <v>14120</v>
      </c>
      <c r="M4867" t="s">
        <v>14121</v>
      </c>
      <c r="N4867">
        <v>2.321666666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2.374249760305E-2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2.374249760305E-2</v>
      </c>
    </row>
    <row r="4868" spans="1:31" x14ac:dyDescent="0.25">
      <c r="A4868">
        <v>2422529</v>
      </c>
      <c r="B4868">
        <v>1</v>
      </c>
      <c r="C4868" t="s">
        <v>80</v>
      </c>
      <c r="D4868" t="s">
        <v>110</v>
      </c>
      <c r="E4868" t="s">
        <v>162</v>
      </c>
      <c r="F4868" t="s">
        <v>4617</v>
      </c>
      <c r="G4868" t="s">
        <v>4338</v>
      </c>
      <c r="H4868" t="s">
        <v>149</v>
      </c>
      <c r="I4868" t="s">
        <v>136</v>
      </c>
      <c r="J4868" t="s">
        <v>137</v>
      </c>
      <c r="K4868" t="s">
        <v>138</v>
      </c>
      <c r="L4868" t="s">
        <v>14122</v>
      </c>
      <c r="M4868" t="s">
        <v>14123</v>
      </c>
      <c r="N4868">
        <v>1.095277777</v>
      </c>
      <c r="O4868">
        <v>0</v>
      </c>
      <c r="P4868">
        <v>30</v>
      </c>
      <c r="Q4868">
        <v>0</v>
      </c>
      <c r="R4868">
        <v>0</v>
      </c>
      <c r="S4868">
        <v>0</v>
      </c>
      <c r="T4868">
        <v>13</v>
      </c>
      <c r="U4868">
        <v>0</v>
      </c>
      <c r="V4868">
        <v>0</v>
      </c>
      <c r="W4868">
        <v>0</v>
      </c>
      <c r="X4868">
        <v>6.3895110130321751</v>
      </c>
      <c r="Y4868">
        <v>0</v>
      </c>
      <c r="Z4868">
        <v>0</v>
      </c>
      <c r="AA4868">
        <v>0</v>
      </c>
      <c r="AB4868">
        <v>46.852702934024364</v>
      </c>
      <c r="AC4868">
        <v>0</v>
      </c>
      <c r="AD4868">
        <v>0</v>
      </c>
      <c r="AE4868">
        <v>53.242213947056541</v>
      </c>
    </row>
    <row r="4869" spans="1:31" x14ac:dyDescent="0.25">
      <c r="A4869">
        <v>2422884</v>
      </c>
      <c r="B4869">
        <v>1</v>
      </c>
      <c r="C4869" t="s">
        <v>80</v>
      </c>
      <c r="D4869" t="s">
        <v>82</v>
      </c>
      <c r="E4869" t="s">
        <v>146</v>
      </c>
      <c r="F4869" t="s">
        <v>14124</v>
      </c>
      <c r="G4869" t="s">
        <v>282</v>
      </c>
      <c r="H4869" t="s">
        <v>149</v>
      </c>
      <c r="I4869" t="s">
        <v>136</v>
      </c>
      <c r="J4869" t="s">
        <v>137</v>
      </c>
      <c r="K4869" t="s">
        <v>138</v>
      </c>
      <c r="L4869" t="s">
        <v>14125</v>
      </c>
      <c r="M4869" t="s">
        <v>14126</v>
      </c>
      <c r="N4869">
        <v>0.42694444399999998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0.442328175040275</v>
      </c>
      <c r="AC4869">
        <v>0</v>
      </c>
      <c r="AD4869">
        <v>0</v>
      </c>
      <c r="AE4869">
        <v>0.442328175040275</v>
      </c>
    </row>
    <row r="4870" spans="1:31" x14ac:dyDescent="0.25">
      <c r="A4870">
        <v>2422386</v>
      </c>
      <c r="B4870">
        <v>1</v>
      </c>
      <c r="C4870" t="s">
        <v>81</v>
      </c>
      <c r="D4870" t="s">
        <v>112</v>
      </c>
      <c r="E4870" t="s">
        <v>132</v>
      </c>
      <c r="F4870" t="s">
        <v>11641</v>
      </c>
      <c r="G4870" t="s">
        <v>158</v>
      </c>
      <c r="H4870" t="s">
        <v>135</v>
      </c>
      <c r="I4870" t="s">
        <v>136</v>
      </c>
      <c r="J4870" t="s">
        <v>137</v>
      </c>
      <c r="K4870" t="s">
        <v>159</v>
      </c>
      <c r="L4870" t="s">
        <v>14127</v>
      </c>
      <c r="M4870" t="s">
        <v>14128</v>
      </c>
      <c r="N4870">
        <v>8.909444444</v>
      </c>
      <c r="O4870">
        <v>0</v>
      </c>
      <c r="P4870">
        <v>0</v>
      </c>
      <c r="Q4870">
        <v>1</v>
      </c>
      <c r="R4870">
        <v>14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3.3751980237180006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3.3751980237180006</v>
      </c>
    </row>
    <row r="4871" spans="1:31" x14ac:dyDescent="0.25">
      <c r="A4871">
        <v>2422400</v>
      </c>
      <c r="B4871">
        <v>1</v>
      </c>
      <c r="C4871" t="s">
        <v>81</v>
      </c>
      <c r="D4871" t="s">
        <v>118</v>
      </c>
      <c r="E4871" t="s">
        <v>162</v>
      </c>
      <c r="F4871" t="s">
        <v>14129</v>
      </c>
      <c r="G4871" t="s">
        <v>164</v>
      </c>
      <c r="H4871" t="s">
        <v>149</v>
      </c>
      <c r="I4871" t="s">
        <v>136</v>
      </c>
      <c r="J4871" t="s">
        <v>137</v>
      </c>
      <c r="K4871" t="s">
        <v>138</v>
      </c>
      <c r="L4871" t="s">
        <v>14130</v>
      </c>
      <c r="M4871" t="s">
        <v>14131</v>
      </c>
      <c r="N4871">
        <v>2.1866666659999998</v>
      </c>
      <c r="O4871">
        <v>0</v>
      </c>
      <c r="P4871">
        <v>79</v>
      </c>
      <c r="Q4871">
        <v>0</v>
      </c>
      <c r="R4871">
        <v>1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49.434600667845622</v>
      </c>
      <c r="Y4871">
        <v>0</v>
      </c>
      <c r="Z4871">
        <v>27.947181781008965</v>
      </c>
      <c r="AA4871">
        <v>0</v>
      </c>
      <c r="AB4871">
        <v>4.6490666503047997</v>
      </c>
      <c r="AC4871">
        <v>0</v>
      </c>
      <c r="AD4871">
        <v>0</v>
      </c>
      <c r="AE4871">
        <v>82.030849099159383</v>
      </c>
    </row>
    <row r="4872" spans="1:31" x14ac:dyDescent="0.25">
      <c r="A4872">
        <v>2422692</v>
      </c>
      <c r="B4872">
        <v>1</v>
      </c>
      <c r="C4872" t="s">
        <v>80</v>
      </c>
      <c r="D4872" t="s">
        <v>92</v>
      </c>
      <c r="E4872" t="s">
        <v>162</v>
      </c>
      <c r="F4872" t="s">
        <v>14132</v>
      </c>
      <c r="G4872" t="s">
        <v>154</v>
      </c>
      <c r="H4872" t="s">
        <v>149</v>
      </c>
      <c r="I4872" t="s">
        <v>136</v>
      </c>
      <c r="J4872" t="s">
        <v>137</v>
      </c>
      <c r="K4872" t="s">
        <v>138</v>
      </c>
      <c r="L4872" t="s">
        <v>14133</v>
      </c>
      <c r="M4872" t="s">
        <v>14134</v>
      </c>
      <c r="N4872">
        <v>2.0694444440000002</v>
      </c>
      <c r="O4872">
        <v>0</v>
      </c>
      <c r="P4872">
        <v>27</v>
      </c>
      <c r="Q4872">
        <v>0</v>
      </c>
      <c r="R4872">
        <v>4</v>
      </c>
      <c r="S4872">
        <v>0</v>
      </c>
      <c r="T4872">
        <v>10</v>
      </c>
      <c r="U4872">
        <v>0</v>
      </c>
      <c r="V4872">
        <v>0</v>
      </c>
      <c r="W4872">
        <v>0</v>
      </c>
      <c r="X4872">
        <v>28.589107305493975</v>
      </c>
      <c r="Y4872">
        <v>0</v>
      </c>
      <c r="Z4872">
        <v>0</v>
      </c>
      <c r="AA4872">
        <v>0</v>
      </c>
      <c r="AB4872">
        <v>13.30018483676441</v>
      </c>
      <c r="AC4872">
        <v>0</v>
      </c>
      <c r="AD4872">
        <v>0</v>
      </c>
      <c r="AE4872">
        <v>41.889292142258384</v>
      </c>
    </row>
    <row r="4873" spans="1:31" x14ac:dyDescent="0.25">
      <c r="A4873">
        <v>2422343</v>
      </c>
      <c r="B4873">
        <v>1</v>
      </c>
      <c r="C4873" t="s">
        <v>80</v>
      </c>
      <c r="D4873" t="s">
        <v>105</v>
      </c>
      <c r="E4873" t="s">
        <v>132</v>
      </c>
      <c r="F4873" t="s">
        <v>14135</v>
      </c>
      <c r="G4873" t="s">
        <v>215</v>
      </c>
      <c r="H4873" t="s">
        <v>135</v>
      </c>
      <c r="I4873" t="s">
        <v>136</v>
      </c>
      <c r="J4873" t="s">
        <v>137</v>
      </c>
      <c r="K4873" t="s">
        <v>138</v>
      </c>
      <c r="L4873" t="s">
        <v>14136</v>
      </c>
      <c r="M4873" t="s">
        <v>14137</v>
      </c>
      <c r="N4873">
        <v>6.3841666659999996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22</v>
      </c>
      <c r="U4873">
        <v>0</v>
      </c>
      <c r="V4873">
        <v>7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277.43629514452499</v>
      </c>
      <c r="AC4873">
        <v>0</v>
      </c>
      <c r="AD4873">
        <v>915.17399362697313</v>
      </c>
      <c r="AE4873">
        <v>1192.6102887714981</v>
      </c>
    </row>
    <row r="4874" spans="1:31" x14ac:dyDescent="0.25">
      <c r="A4874">
        <v>2422475</v>
      </c>
      <c r="B4874">
        <v>1</v>
      </c>
      <c r="C4874" t="s">
        <v>80</v>
      </c>
      <c r="D4874" t="s">
        <v>89</v>
      </c>
      <c r="E4874" t="s">
        <v>152</v>
      </c>
      <c r="F4874" t="s">
        <v>14138</v>
      </c>
      <c r="G4874" t="s">
        <v>176</v>
      </c>
      <c r="H4874" t="s">
        <v>149</v>
      </c>
      <c r="I4874" t="s">
        <v>136</v>
      </c>
      <c r="J4874" t="s">
        <v>137</v>
      </c>
      <c r="K4874" t="s">
        <v>159</v>
      </c>
      <c r="L4874" t="s">
        <v>14139</v>
      </c>
      <c r="M4874" t="s">
        <v>14140</v>
      </c>
      <c r="N4874">
        <v>0.236944444</v>
      </c>
      <c r="O4874">
        <v>0</v>
      </c>
      <c r="P4874">
        <v>65</v>
      </c>
      <c r="Q4874">
        <v>0</v>
      </c>
      <c r="R4874">
        <v>27</v>
      </c>
      <c r="S4874">
        <v>0</v>
      </c>
      <c r="T4874">
        <v>13</v>
      </c>
      <c r="U4874">
        <v>0</v>
      </c>
      <c r="V4874">
        <v>0</v>
      </c>
      <c r="W4874">
        <v>0</v>
      </c>
      <c r="X4874">
        <v>6.6430932015331283</v>
      </c>
      <c r="Y4874">
        <v>0</v>
      </c>
      <c r="Z4874">
        <v>0.37550846010452227</v>
      </c>
      <c r="AA4874">
        <v>0</v>
      </c>
      <c r="AB4874">
        <v>2.3799761842075111</v>
      </c>
      <c r="AC4874">
        <v>0</v>
      </c>
      <c r="AD4874">
        <v>0</v>
      </c>
      <c r="AE4874">
        <v>9.3985778458451623</v>
      </c>
    </row>
    <row r="4875" spans="1:31" x14ac:dyDescent="0.25">
      <c r="A4875">
        <v>2422452</v>
      </c>
      <c r="B4875">
        <v>1</v>
      </c>
      <c r="C4875" t="s">
        <v>80</v>
      </c>
      <c r="D4875" t="s">
        <v>103</v>
      </c>
      <c r="E4875" t="s">
        <v>288</v>
      </c>
      <c r="F4875" t="s">
        <v>14141</v>
      </c>
      <c r="G4875" t="s">
        <v>593</v>
      </c>
      <c r="H4875" t="s">
        <v>149</v>
      </c>
      <c r="I4875" t="s">
        <v>136</v>
      </c>
      <c r="J4875" t="s">
        <v>137</v>
      </c>
      <c r="K4875" t="s">
        <v>138</v>
      </c>
      <c r="L4875" t="s">
        <v>14142</v>
      </c>
      <c r="M4875" t="s">
        <v>14143</v>
      </c>
      <c r="N4875">
        <v>4.0541666660000004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11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7.4239892792953324</v>
      </c>
      <c r="AC4875">
        <v>0</v>
      </c>
      <c r="AD4875">
        <v>0</v>
      </c>
      <c r="AE4875">
        <v>7.4239892792953324</v>
      </c>
    </row>
    <row r="4876" spans="1:31" x14ac:dyDescent="0.25">
      <c r="A4876">
        <v>2422498</v>
      </c>
      <c r="B4876">
        <v>1</v>
      </c>
      <c r="C4876" t="s">
        <v>80</v>
      </c>
      <c r="D4876" t="s">
        <v>108</v>
      </c>
      <c r="E4876" t="s">
        <v>141</v>
      </c>
      <c r="F4876" t="s">
        <v>14144</v>
      </c>
      <c r="G4876" t="s">
        <v>158</v>
      </c>
      <c r="H4876" t="s">
        <v>135</v>
      </c>
      <c r="I4876" t="s">
        <v>136</v>
      </c>
      <c r="J4876" t="s">
        <v>137</v>
      </c>
      <c r="K4876" t="s">
        <v>159</v>
      </c>
      <c r="L4876" t="s">
        <v>14145</v>
      </c>
      <c r="M4876" t="s">
        <v>14146</v>
      </c>
      <c r="N4876">
        <v>1.8716666660000001</v>
      </c>
      <c r="O4876">
        <v>0</v>
      </c>
      <c r="P4876">
        <v>405</v>
      </c>
      <c r="Q4876">
        <v>2</v>
      </c>
      <c r="R4876">
        <v>134</v>
      </c>
      <c r="S4876">
        <v>3</v>
      </c>
      <c r="T4876">
        <v>124</v>
      </c>
      <c r="U4876">
        <v>0</v>
      </c>
      <c r="V4876">
        <v>0</v>
      </c>
      <c r="W4876">
        <v>0</v>
      </c>
      <c r="X4876">
        <v>162.23470327348758</v>
      </c>
      <c r="Y4876">
        <v>3.1041515309589007</v>
      </c>
      <c r="Z4876">
        <v>74.40056092171163</v>
      </c>
      <c r="AA4876">
        <v>8.5727423270702445</v>
      </c>
      <c r="AB4876">
        <v>75.079498516756061</v>
      </c>
      <c r="AC4876">
        <v>0</v>
      </c>
      <c r="AD4876">
        <v>0</v>
      </c>
      <c r="AE4876">
        <v>323.39165656998438</v>
      </c>
    </row>
    <row r="4877" spans="1:31" x14ac:dyDescent="0.25">
      <c r="A4877">
        <v>2422429</v>
      </c>
      <c r="B4877">
        <v>1</v>
      </c>
      <c r="C4877" t="s">
        <v>81</v>
      </c>
      <c r="D4877" t="s">
        <v>123</v>
      </c>
      <c r="E4877" t="s">
        <v>141</v>
      </c>
      <c r="F4877" t="s">
        <v>14147</v>
      </c>
      <c r="G4877" t="s">
        <v>158</v>
      </c>
      <c r="H4877" t="s">
        <v>135</v>
      </c>
      <c r="I4877" t="s">
        <v>136</v>
      </c>
      <c r="J4877" t="s">
        <v>137</v>
      </c>
      <c r="K4877" t="s">
        <v>159</v>
      </c>
      <c r="L4877" t="s">
        <v>14148</v>
      </c>
      <c r="M4877" t="s">
        <v>14149</v>
      </c>
      <c r="N4877">
        <v>5.8630555549999999</v>
      </c>
      <c r="O4877">
        <v>0</v>
      </c>
      <c r="P4877">
        <v>1</v>
      </c>
      <c r="Q4877">
        <v>0</v>
      </c>
      <c r="R4877">
        <v>35</v>
      </c>
      <c r="S4877">
        <v>0</v>
      </c>
      <c r="T4877">
        <v>6</v>
      </c>
      <c r="U4877">
        <v>0</v>
      </c>
      <c r="V4877">
        <v>0</v>
      </c>
      <c r="W4877">
        <v>0</v>
      </c>
      <c r="X4877">
        <v>9.2512326999293837</v>
      </c>
      <c r="Y4877">
        <v>0</v>
      </c>
      <c r="Z4877">
        <v>32.459601733235694</v>
      </c>
      <c r="AA4877">
        <v>0</v>
      </c>
      <c r="AB4877">
        <v>12.700976292196021</v>
      </c>
      <c r="AC4877">
        <v>0</v>
      </c>
      <c r="AD4877">
        <v>0</v>
      </c>
      <c r="AE4877">
        <v>54.411810725361093</v>
      </c>
    </row>
    <row r="4878" spans="1:31" x14ac:dyDescent="0.25">
      <c r="A4878">
        <v>2422266</v>
      </c>
      <c r="B4878">
        <v>1</v>
      </c>
      <c r="C4878" t="s">
        <v>81</v>
      </c>
      <c r="D4878" t="s">
        <v>113</v>
      </c>
      <c r="E4878" t="s">
        <v>162</v>
      </c>
      <c r="F4878" t="s">
        <v>14150</v>
      </c>
      <c r="G4878" t="s">
        <v>164</v>
      </c>
      <c r="H4878" t="s">
        <v>149</v>
      </c>
      <c r="I4878" t="s">
        <v>136</v>
      </c>
      <c r="J4878" t="s">
        <v>137</v>
      </c>
      <c r="K4878" t="s">
        <v>138</v>
      </c>
      <c r="L4878" t="s">
        <v>14151</v>
      </c>
      <c r="M4878" t="s">
        <v>14152</v>
      </c>
      <c r="N4878">
        <v>1.1472222219999999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7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0.64127209428764997</v>
      </c>
      <c r="AC4878">
        <v>0</v>
      </c>
      <c r="AD4878">
        <v>0</v>
      </c>
      <c r="AE4878">
        <v>0.64127209428764997</v>
      </c>
    </row>
    <row r="4879" spans="1:31" x14ac:dyDescent="0.25">
      <c r="A4879">
        <v>2422621</v>
      </c>
      <c r="B4879">
        <v>1</v>
      </c>
      <c r="C4879" t="s">
        <v>81</v>
      </c>
      <c r="D4879" t="s">
        <v>113</v>
      </c>
      <c r="E4879" t="s">
        <v>152</v>
      </c>
      <c r="F4879" t="s">
        <v>14153</v>
      </c>
      <c r="G4879" t="s">
        <v>158</v>
      </c>
      <c r="H4879" t="s">
        <v>149</v>
      </c>
      <c r="I4879" t="s">
        <v>136</v>
      </c>
      <c r="J4879" t="s">
        <v>137</v>
      </c>
      <c r="K4879" t="s">
        <v>159</v>
      </c>
      <c r="L4879" t="s">
        <v>14154</v>
      </c>
      <c r="M4879" t="s">
        <v>14155</v>
      </c>
      <c r="N4879">
        <v>1.544166666</v>
      </c>
      <c r="O4879">
        <v>0</v>
      </c>
      <c r="P4879">
        <v>704</v>
      </c>
      <c r="Q4879">
        <v>0</v>
      </c>
      <c r="R4879">
        <v>0</v>
      </c>
      <c r="S4879">
        <v>0</v>
      </c>
      <c r="T4879">
        <v>110</v>
      </c>
      <c r="U4879">
        <v>0</v>
      </c>
      <c r="V4879">
        <v>0</v>
      </c>
      <c r="W4879">
        <v>0</v>
      </c>
      <c r="X4879">
        <v>241.32439810368848</v>
      </c>
      <c r="Y4879">
        <v>0</v>
      </c>
      <c r="Z4879">
        <v>0</v>
      </c>
      <c r="AA4879">
        <v>0</v>
      </c>
      <c r="AB4879">
        <v>156.50677284648876</v>
      </c>
      <c r="AC4879">
        <v>0</v>
      </c>
      <c r="AD4879">
        <v>0</v>
      </c>
      <c r="AE4879">
        <v>397.83117095017724</v>
      </c>
    </row>
    <row r="4880" spans="1:31" x14ac:dyDescent="0.25">
      <c r="A4880">
        <v>2422366</v>
      </c>
      <c r="B4880">
        <v>1</v>
      </c>
      <c r="C4880" t="s">
        <v>80</v>
      </c>
      <c r="D4880" t="s">
        <v>100</v>
      </c>
      <c r="E4880" t="s">
        <v>174</v>
      </c>
      <c r="F4880" t="s">
        <v>986</v>
      </c>
      <c r="G4880" t="s">
        <v>143</v>
      </c>
      <c r="H4880" t="s">
        <v>135</v>
      </c>
      <c r="I4880" t="s">
        <v>136</v>
      </c>
      <c r="J4880" t="s">
        <v>137</v>
      </c>
      <c r="K4880" t="s">
        <v>138</v>
      </c>
      <c r="L4880" t="s">
        <v>14156</v>
      </c>
      <c r="M4880" t="s">
        <v>14157</v>
      </c>
      <c r="N4880">
        <v>0.82805555500000005</v>
      </c>
      <c r="O4880">
        <v>1</v>
      </c>
      <c r="P4880">
        <v>375</v>
      </c>
      <c r="Q4880">
        <v>176</v>
      </c>
      <c r="R4880">
        <v>206</v>
      </c>
      <c r="S4880">
        <v>12</v>
      </c>
      <c r="T4880">
        <v>47</v>
      </c>
      <c r="U4880">
        <v>2</v>
      </c>
      <c r="V4880">
        <v>0</v>
      </c>
      <c r="W4880">
        <v>0.64907411030715001</v>
      </c>
      <c r="X4880">
        <v>81.886013903970664</v>
      </c>
      <c r="Y4880">
        <v>70.187099500989021</v>
      </c>
      <c r="Z4880">
        <v>15.142650707456399</v>
      </c>
      <c r="AA4880">
        <v>12.577455815746472</v>
      </c>
      <c r="AB4880">
        <v>24.879060290465844</v>
      </c>
      <c r="AC4880">
        <v>212.97719845563813</v>
      </c>
      <c r="AD4880">
        <v>0</v>
      </c>
      <c r="AE4880">
        <v>418.2985527845737</v>
      </c>
    </row>
    <row r="4881" spans="1:31" x14ac:dyDescent="0.25">
      <c r="A4881">
        <v>2422661</v>
      </c>
      <c r="B4881">
        <v>1</v>
      </c>
      <c r="C4881" t="s">
        <v>80</v>
      </c>
      <c r="D4881" t="s">
        <v>90</v>
      </c>
      <c r="E4881" t="s">
        <v>162</v>
      </c>
      <c r="F4881" t="s">
        <v>12911</v>
      </c>
      <c r="G4881" t="s">
        <v>164</v>
      </c>
      <c r="H4881" t="s">
        <v>149</v>
      </c>
      <c r="I4881" t="s">
        <v>136</v>
      </c>
      <c r="J4881" t="s">
        <v>137</v>
      </c>
      <c r="K4881" t="s">
        <v>138</v>
      </c>
      <c r="L4881" t="s">
        <v>14158</v>
      </c>
      <c r="M4881" t="s">
        <v>14159</v>
      </c>
      <c r="N4881">
        <v>2.9908333329999999</v>
      </c>
      <c r="O4881">
        <v>0</v>
      </c>
      <c r="P4881">
        <v>3</v>
      </c>
      <c r="Q4881">
        <v>0</v>
      </c>
      <c r="R4881">
        <v>0</v>
      </c>
      <c r="S4881">
        <v>0</v>
      </c>
      <c r="T4881">
        <v>89</v>
      </c>
      <c r="U4881">
        <v>0</v>
      </c>
      <c r="V4881">
        <v>0</v>
      </c>
      <c r="W4881">
        <v>0</v>
      </c>
      <c r="X4881">
        <v>5.654112562395E-2</v>
      </c>
      <c r="Y4881">
        <v>0</v>
      </c>
      <c r="Z4881">
        <v>0</v>
      </c>
      <c r="AA4881">
        <v>0</v>
      </c>
      <c r="AB4881">
        <v>323.0190886235157</v>
      </c>
      <c r="AC4881">
        <v>0</v>
      </c>
      <c r="AD4881">
        <v>0</v>
      </c>
      <c r="AE4881">
        <v>323.07562974913964</v>
      </c>
    </row>
    <row r="4882" spans="1:31" x14ac:dyDescent="0.25">
      <c r="A4882">
        <v>2422558</v>
      </c>
      <c r="B4882">
        <v>1</v>
      </c>
      <c r="C4882" t="s">
        <v>81</v>
      </c>
      <c r="D4882" t="s">
        <v>118</v>
      </c>
      <c r="E4882" t="s">
        <v>146</v>
      </c>
      <c r="F4882" t="s">
        <v>14160</v>
      </c>
      <c r="G4882" t="s">
        <v>282</v>
      </c>
      <c r="H4882" t="s">
        <v>149</v>
      </c>
      <c r="I4882" t="s">
        <v>136</v>
      </c>
      <c r="J4882" t="s">
        <v>137</v>
      </c>
      <c r="K4882" t="s">
        <v>138</v>
      </c>
      <c r="L4882" t="s">
        <v>14161</v>
      </c>
      <c r="M4882" t="s">
        <v>13855</v>
      </c>
      <c r="N4882">
        <v>0.51777777700000005</v>
      </c>
      <c r="O4882">
        <v>0</v>
      </c>
      <c r="P4882">
        <v>5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0</v>
      </c>
      <c r="X4882">
        <v>0.77962278582</v>
      </c>
      <c r="Y4882">
        <v>0</v>
      </c>
      <c r="Z4882">
        <v>0</v>
      </c>
      <c r="AA4882">
        <v>0</v>
      </c>
      <c r="AB4882">
        <v>0.72948525306800005</v>
      </c>
      <c r="AC4882">
        <v>0</v>
      </c>
      <c r="AD4882">
        <v>0</v>
      </c>
      <c r="AE4882">
        <v>1.509108038888</v>
      </c>
    </row>
    <row r="4883" spans="1:31" x14ac:dyDescent="0.25">
      <c r="A4883">
        <v>2422581</v>
      </c>
      <c r="B4883">
        <v>1</v>
      </c>
      <c r="C4883" t="s">
        <v>80</v>
      </c>
      <c r="D4883" t="s">
        <v>88</v>
      </c>
      <c r="E4883" t="s">
        <v>132</v>
      </c>
      <c r="F4883" t="s">
        <v>6054</v>
      </c>
      <c r="G4883" t="s">
        <v>158</v>
      </c>
      <c r="H4883" t="s">
        <v>135</v>
      </c>
      <c r="I4883" t="s">
        <v>136</v>
      </c>
      <c r="J4883" t="s">
        <v>137</v>
      </c>
      <c r="K4883" t="s">
        <v>159</v>
      </c>
      <c r="L4883" t="s">
        <v>14162</v>
      </c>
      <c r="M4883" t="s">
        <v>14163</v>
      </c>
      <c r="N4883">
        <v>0.69388888800000004</v>
      </c>
      <c r="O4883">
        <v>1</v>
      </c>
      <c r="P4883">
        <v>504</v>
      </c>
      <c r="Q4883">
        <v>0</v>
      </c>
      <c r="R4883">
        <v>0</v>
      </c>
      <c r="S4883">
        <v>11</v>
      </c>
      <c r="T4883">
        <v>115</v>
      </c>
      <c r="U4883">
        <v>4</v>
      </c>
      <c r="V4883">
        <v>1</v>
      </c>
      <c r="W4883">
        <v>7.7394125810786676</v>
      </c>
      <c r="X4883">
        <v>119.65020203018656</v>
      </c>
      <c r="Y4883">
        <v>0</v>
      </c>
      <c r="Z4883">
        <v>0</v>
      </c>
      <c r="AA4883">
        <v>55.233348423616007</v>
      </c>
      <c r="AB4883">
        <v>143.68689536042348</v>
      </c>
      <c r="AC4883">
        <v>42.286712618678351</v>
      </c>
      <c r="AD4883">
        <v>11.183718456924</v>
      </c>
      <c r="AE4883">
        <v>379.78028947090706</v>
      </c>
    </row>
    <row r="4884" spans="1:31" x14ac:dyDescent="0.25">
      <c r="A4884">
        <v>2422415</v>
      </c>
      <c r="B4884">
        <v>1</v>
      </c>
      <c r="C4884" t="s">
        <v>80</v>
      </c>
      <c r="D4884" t="s">
        <v>90</v>
      </c>
      <c r="E4884" t="s">
        <v>132</v>
      </c>
      <c r="F4884" t="s">
        <v>6196</v>
      </c>
      <c r="G4884" t="s">
        <v>158</v>
      </c>
      <c r="H4884" t="s">
        <v>135</v>
      </c>
      <c r="I4884" t="s">
        <v>136</v>
      </c>
      <c r="J4884" t="s">
        <v>137</v>
      </c>
      <c r="K4884" t="s">
        <v>159</v>
      </c>
      <c r="L4884" t="s">
        <v>14164</v>
      </c>
      <c r="M4884" t="s">
        <v>14165</v>
      </c>
      <c r="N4884">
        <v>2.0183333330000002</v>
      </c>
      <c r="O4884">
        <v>0</v>
      </c>
      <c r="P4884">
        <v>468</v>
      </c>
      <c r="Q4884">
        <v>0</v>
      </c>
      <c r="R4884">
        <v>0</v>
      </c>
      <c r="S4884">
        <v>0</v>
      </c>
      <c r="T4884">
        <v>67</v>
      </c>
      <c r="U4884">
        <v>0</v>
      </c>
      <c r="V4884">
        <v>1</v>
      </c>
      <c r="W4884">
        <v>0</v>
      </c>
      <c r="X4884">
        <v>195.72314430669132</v>
      </c>
      <c r="Y4884">
        <v>0</v>
      </c>
      <c r="Z4884">
        <v>0</v>
      </c>
      <c r="AA4884">
        <v>0</v>
      </c>
      <c r="AB4884">
        <v>64.671383378134408</v>
      </c>
      <c r="AC4884">
        <v>0</v>
      </c>
      <c r="AD4884">
        <v>21.612549369911498</v>
      </c>
      <c r="AE4884">
        <v>282.00707705473724</v>
      </c>
    </row>
    <row r="4885" spans="1:31" x14ac:dyDescent="0.25">
      <c r="A4885">
        <v>2422601</v>
      </c>
      <c r="B4885">
        <v>1</v>
      </c>
      <c r="C4885" t="s">
        <v>80</v>
      </c>
      <c r="D4885" t="s">
        <v>104</v>
      </c>
      <c r="E4885" t="s">
        <v>132</v>
      </c>
      <c r="F4885" t="s">
        <v>14166</v>
      </c>
      <c r="G4885" t="s">
        <v>215</v>
      </c>
      <c r="H4885" t="s">
        <v>135</v>
      </c>
      <c r="I4885" t="s">
        <v>136</v>
      </c>
      <c r="J4885" t="s">
        <v>137</v>
      </c>
      <c r="K4885" t="s">
        <v>138</v>
      </c>
      <c r="L4885" t="s">
        <v>14167</v>
      </c>
      <c r="M4885" t="s">
        <v>14168</v>
      </c>
      <c r="N4885">
        <v>6.7111111110000001</v>
      </c>
      <c r="O4885">
        <v>0</v>
      </c>
      <c r="P4885">
        <v>8</v>
      </c>
      <c r="Q4885">
        <v>0</v>
      </c>
      <c r="R4885">
        <v>18</v>
      </c>
      <c r="S4885">
        <v>0</v>
      </c>
      <c r="T4885">
        <v>5</v>
      </c>
      <c r="U4885">
        <v>0</v>
      </c>
      <c r="V4885">
        <v>0</v>
      </c>
      <c r="W4885">
        <v>0</v>
      </c>
      <c r="X4885">
        <v>7.3361368155330746</v>
      </c>
      <c r="Y4885">
        <v>0</v>
      </c>
      <c r="Z4885">
        <v>0</v>
      </c>
      <c r="AA4885">
        <v>0</v>
      </c>
      <c r="AB4885">
        <v>9.0192938095308559</v>
      </c>
      <c r="AC4885">
        <v>0</v>
      </c>
      <c r="AD4885">
        <v>0</v>
      </c>
      <c r="AE4885">
        <v>16.355430625063931</v>
      </c>
    </row>
    <row r="4886" spans="1:31" x14ac:dyDescent="0.25">
      <c r="A4886">
        <v>2422824</v>
      </c>
      <c r="B4886">
        <v>1</v>
      </c>
      <c r="C4886" t="s">
        <v>80</v>
      </c>
      <c r="D4886" t="s">
        <v>84</v>
      </c>
      <c r="E4886" t="s">
        <v>146</v>
      </c>
      <c r="F4886" t="s">
        <v>14169</v>
      </c>
      <c r="G4886" t="s">
        <v>282</v>
      </c>
      <c r="H4886" t="s">
        <v>149</v>
      </c>
      <c r="I4886" t="s">
        <v>136</v>
      </c>
      <c r="J4886" t="s">
        <v>137</v>
      </c>
      <c r="K4886" t="s">
        <v>138</v>
      </c>
      <c r="L4886" t="s">
        <v>14170</v>
      </c>
      <c r="M4886" t="s">
        <v>14171</v>
      </c>
      <c r="N4886">
        <v>1.468611111</v>
      </c>
      <c r="O4886">
        <v>0</v>
      </c>
      <c r="P4886">
        <v>7</v>
      </c>
      <c r="Q4886">
        <v>0</v>
      </c>
      <c r="R4886">
        <v>0</v>
      </c>
      <c r="S4886">
        <v>0</v>
      </c>
      <c r="T4886">
        <v>5</v>
      </c>
      <c r="U4886">
        <v>0</v>
      </c>
      <c r="V4886">
        <v>0</v>
      </c>
      <c r="W4886">
        <v>0</v>
      </c>
      <c r="X4886">
        <v>2.0384215924776004</v>
      </c>
      <c r="Y4886">
        <v>0</v>
      </c>
      <c r="Z4886">
        <v>0</v>
      </c>
      <c r="AA4886">
        <v>0</v>
      </c>
      <c r="AB4886">
        <v>4.5239494543593777</v>
      </c>
      <c r="AC4886">
        <v>0</v>
      </c>
      <c r="AD4886">
        <v>0</v>
      </c>
      <c r="AE4886">
        <v>6.5623710468369776</v>
      </c>
    </row>
    <row r="4887" spans="1:31" x14ac:dyDescent="0.25">
      <c r="A4887">
        <v>2422701</v>
      </c>
      <c r="B4887">
        <v>1</v>
      </c>
      <c r="C4887" t="s">
        <v>80</v>
      </c>
      <c r="D4887" t="s">
        <v>95</v>
      </c>
      <c r="E4887" t="s">
        <v>146</v>
      </c>
      <c r="F4887" t="s">
        <v>14172</v>
      </c>
      <c r="G4887" t="s">
        <v>148</v>
      </c>
      <c r="H4887" t="s">
        <v>149</v>
      </c>
      <c r="I4887" t="s">
        <v>136</v>
      </c>
      <c r="J4887" t="s">
        <v>137</v>
      </c>
      <c r="K4887" t="s">
        <v>138</v>
      </c>
      <c r="L4887" t="s">
        <v>14173</v>
      </c>
      <c r="M4887" t="s">
        <v>13820</v>
      </c>
      <c r="N4887">
        <v>3.2324999999999999</v>
      </c>
      <c r="O4887">
        <v>0</v>
      </c>
      <c r="P4887">
        <v>2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0.38822941740790001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0.38822941740790001</v>
      </c>
    </row>
    <row r="4888" spans="1:31" x14ac:dyDescent="0.25">
      <c r="A4888">
        <v>2422681</v>
      </c>
      <c r="B4888">
        <v>1</v>
      </c>
      <c r="C4888" t="s">
        <v>80</v>
      </c>
      <c r="D4888" t="s">
        <v>84</v>
      </c>
      <c r="E4888" t="s">
        <v>146</v>
      </c>
      <c r="F4888" t="s">
        <v>14174</v>
      </c>
      <c r="G4888" t="s">
        <v>199</v>
      </c>
      <c r="H4888" t="s">
        <v>149</v>
      </c>
      <c r="I4888" t="s">
        <v>136</v>
      </c>
      <c r="J4888" t="s">
        <v>137</v>
      </c>
      <c r="K4888" t="s">
        <v>138</v>
      </c>
      <c r="L4888" t="s">
        <v>14175</v>
      </c>
      <c r="M4888" t="s">
        <v>14176</v>
      </c>
      <c r="N4888">
        <v>3.701944444</v>
      </c>
      <c r="O4888">
        <v>0</v>
      </c>
      <c r="P4888">
        <v>9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8.0106462338197169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8.0106462338197169</v>
      </c>
    </row>
    <row r="4889" spans="1:31" x14ac:dyDescent="0.25">
      <c r="A4889">
        <v>2422389</v>
      </c>
      <c r="B4889">
        <v>1</v>
      </c>
      <c r="C4889" t="s">
        <v>80</v>
      </c>
      <c r="D4889" t="s">
        <v>101</v>
      </c>
      <c r="E4889" t="s">
        <v>162</v>
      </c>
      <c r="F4889" t="s">
        <v>12024</v>
      </c>
      <c r="G4889" t="s">
        <v>164</v>
      </c>
      <c r="H4889" t="s">
        <v>149</v>
      </c>
      <c r="I4889" t="s">
        <v>136</v>
      </c>
      <c r="J4889" t="s">
        <v>137</v>
      </c>
      <c r="K4889" t="s">
        <v>138</v>
      </c>
      <c r="L4889" t="s">
        <v>14177</v>
      </c>
      <c r="M4889" t="s">
        <v>14178</v>
      </c>
      <c r="N4889">
        <v>1.6575</v>
      </c>
      <c r="O4889">
        <v>0</v>
      </c>
      <c r="P4889">
        <v>76</v>
      </c>
      <c r="Q4889">
        <v>0</v>
      </c>
      <c r="R4889">
        <v>0</v>
      </c>
      <c r="S4889">
        <v>0</v>
      </c>
      <c r="T4889">
        <v>3</v>
      </c>
      <c r="U4889">
        <v>0</v>
      </c>
      <c r="V4889">
        <v>0</v>
      </c>
      <c r="W4889">
        <v>0</v>
      </c>
      <c r="X4889">
        <v>18.138009075095418</v>
      </c>
      <c r="Y4889">
        <v>0</v>
      </c>
      <c r="Z4889">
        <v>0</v>
      </c>
      <c r="AA4889">
        <v>0</v>
      </c>
      <c r="AB4889">
        <v>10.274209101160441</v>
      </c>
      <c r="AC4889">
        <v>0</v>
      </c>
      <c r="AD4889">
        <v>0</v>
      </c>
      <c r="AE4889">
        <v>28.412218176255859</v>
      </c>
    </row>
    <row r="4890" spans="1:31" x14ac:dyDescent="0.25">
      <c r="A4890">
        <v>2422887</v>
      </c>
      <c r="B4890">
        <v>1</v>
      </c>
      <c r="C4890" t="s">
        <v>80</v>
      </c>
      <c r="D4890" t="s">
        <v>96</v>
      </c>
      <c r="E4890" t="s">
        <v>146</v>
      </c>
      <c r="F4890" t="s">
        <v>14179</v>
      </c>
      <c r="G4890" t="s">
        <v>148</v>
      </c>
      <c r="H4890" t="s">
        <v>149</v>
      </c>
      <c r="I4890" t="s">
        <v>136</v>
      </c>
      <c r="J4890" t="s">
        <v>137</v>
      </c>
      <c r="K4890" t="s">
        <v>138</v>
      </c>
      <c r="L4890" t="s">
        <v>14180</v>
      </c>
      <c r="M4890" t="s">
        <v>14181</v>
      </c>
      <c r="N4890">
        <v>1.511111111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0.40404237507290003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0.40404237507290003</v>
      </c>
    </row>
    <row r="4891" spans="1:31" x14ac:dyDescent="0.25">
      <c r="A4891">
        <v>2422495</v>
      </c>
      <c r="B4891">
        <v>1</v>
      </c>
      <c r="C4891" t="s">
        <v>80</v>
      </c>
      <c r="D4891" t="s">
        <v>93</v>
      </c>
      <c r="E4891" t="s">
        <v>132</v>
      </c>
      <c r="F4891" t="s">
        <v>13038</v>
      </c>
      <c r="G4891" t="s">
        <v>215</v>
      </c>
      <c r="H4891" t="s">
        <v>135</v>
      </c>
      <c r="I4891" t="s">
        <v>136</v>
      </c>
      <c r="J4891" t="s">
        <v>137</v>
      </c>
      <c r="K4891" t="s">
        <v>138</v>
      </c>
      <c r="L4891" t="s">
        <v>14182</v>
      </c>
      <c r="M4891" t="s">
        <v>14183</v>
      </c>
      <c r="N4891">
        <v>2.2688888880000002</v>
      </c>
      <c r="O4891">
        <v>0</v>
      </c>
      <c r="P4891">
        <v>48</v>
      </c>
      <c r="Q4891">
        <v>0</v>
      </c>
      <c r="R4891">
        <v>11</v>
      </c>
      <c r="S4891">
        <v>0</v>
      </c>
      <c r="T4891">
        <v>11</v>
      </c>
      <c r="U4891">
        <v>0</v>
      </c>
      <c r="V4891">
        <v>0</v>
      </c>
      <c r="W4891">
        <v>0</v>
      </c>
      <c r="X4891">
        <v>22.34081311045415</v>
      </c>
      <c r="Y4891">
        <v>0</v>
      </c>
      <c r="Z4891">
        <v>32.810533636115871</v>
      </c>
      <c r="AA4891">
        <v>0</v>
      </c>
      <c r="AB4891">
        <v>14.181170850360381</v>
      </c>
      <c r="AC4891">
        <v>0</v>
      </c>
      <c r="AD4891">
        <v>0</v>
      </c>
      <c r="AE4891">
        <v>69.332517596930401</v>
      </c>
    </row>
    <row r="4892" spans="1:31" x14ac:dyDescent="0.25">
      <c r="A4892">
        <v>2422787</v>
      </c>
      <c r="B4892">
        <v>1</v>
      </c>
      <c r="C4892" t="s">
        <v>80</v>
      </c>
      <c r="D4892" t="s">
        <v>88</v>
      </c>
      <c r="E4892" t="s">
        <v>152</v>
      </c>
      <c r="F4892" t="s">
        <v>14184</v>
      </c>
      <c r="G4892" t="s">
        <v>403</v>
      </c>
      <c r="H4892" t="s">
        <v>149</v>
      </c>
      <c r="I4892" t="s">
        <v>136</v>
      </c>
      <c r="J4892" t="s">
        <v>137</v>
      </c>
      <c r="K4892" t="s">
        <v>138</v>
      </c>
      <c r="L4892" t="s">
        <v>14185</v>
      </c>
      <c r="M4892" t="s">
        <v>14186</v>
      </c>
      <c r="N4892">
        <v>2.9166666659999998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3</v>
      </c>
      <c r="U4892">
        <v>0</v>
      </c>
      <c r="V4892">
        <v>1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534.02575803559307</v>
      </c>
      <c r="AC4892">
        <v>0</v>
      </c>
      <c r="AD4892">
        <v>113.37978100135136</v>
      </c>
      <c r="AE4892">
        <v>647.40553903694445</v>
      </c>
    </row>
    <row r="4893" spans="1:31" x14ac:dyDescent="0.25">
      <c r="A4893">
        <v>2422641</v>
      </c>
      <c r="B4893">
        <v>1</v>
      </c>
      <c r="C4893" t="s">
        <v>80</v>
      </c>
      <c r="D4893" t="s">
        <v>82</v>
      </c>
      <c r="E4893" t="s">
        <v>152</v>
      </c>
      <c r="F4893" t="s">
        <v>14187</v>
      </c>
      <c r="G4893" t="s">
        <v>154</v>
      </c>
      <c r="H4893" t="s">
        <v>149</v>
      </c>
      <c r="I4893" t="s">
        <v>136</v>
      </c>
      <c r="J4893" t="s">
        <v>137</v>
      </c>
      <c r="K4893" t="s">
        <v>138</v>
      </c>
      <c r="L4893" t="s">
        <v>14188</v>
      </c>
      <c r="M4893" t="s">
        <v>14189</v>
      </c>
      <c r="N4893">
        <v>2.2466666659999999</v>
      </c>
      <c r="O4893">
        <v>0</v>
      </c>
      <c r="P4893">
        <v>200</v>
      </c>
      <c r="Q4893">
        <v>0</v>
      </c>
      <c r="R4893">
        <v>0</v>
      </c>
      <c r="S4893">
        <v>0</v>
      </c>
      <c r="T4893">
        <v>204</v>
      </c>
      <c r="U4893">
        <v>0</v>
      </c>
      <c r="V4893">
        <v>1</v>
      </c>
      <c r="W4893">
        <v>0</v>
      </c>
      <c r="X4893">
        <v>133.98655611755211</v>
      </c>
      <c r="Y4893">
        <v>0</v>
      </c>
      <c r="Z4893">
        <v>0</v>
      </c>
      <c r="AA4893">
        <v>0</v>
      </c>
      <c r="AB4893">
        <v>593.23525689488565</v>
      </c>
      <c r="AC4893">
        <v>0</v>
      </c>
      <c r="AD4893">
        <v>10.6045092109026</v>
      </c>
      <c r="AE4893">
        <v>737.82632222334041</v>
      </c>
    </row>
    <row r="4894" spans="1:31" x14ac:dyDescent="0.25">
      <c r="A4894">
        <v>2422595</v>
      </c>
      <c r="B4894">
        <v>1</v>
      </c>
      <c r="C4894" t="s">
        <v>80</v>
      </c>
      <c r="D4894" t="s">
        <v>82</v>
      </c>
      <c r="E4894" t="s">
        <v>152</v>
      </c>
      <c r="F4894" t="s">
        <v>14190</v>
      </c>
      <c r="G4894" t="s">
        <v>154</v>
      </c>
      <c r="H4894" t="s">
        <v>149</v>
      </c>
      <c r="I4894" t="s">
        <v>136</v>
      </c>
      <c r="J4894" t="s">
        <v>137</v>
      </c>
      <c r="K4894" t="s">
        <v>138</v>
      </c>
      <c r="L4894" t="s">
        <v>14191</v>
      </c>
      <c r="M4894" t="s">
        <v>14192</v>
      </c>
      <c r="N4894">
        <v>0.505833333</v>
      </c>
      <c r="O4894">
        <v>0</v>
      </c>
      <c r="P4894">
        <v>507</v>
      </c>
      <c r="Q4894">
        <v>0</v>
      </c>
      <c r="R4894">
        <v>0</v>
      </c>
      <c r="S4894">
        <v>0</v>
      </c>
      <c r="T4894">
        <v>83</v>
      </c>
      <c r="U4894">
        <v>0</v>
      </c>
      <c r="V4894">
        <v>0</v>
      </c>
      <c r="W4894">
        <v>0</v>
      </c>
      <c r="X4894">
        <v>56.144400548739981</v>
      </c>
      <c r="Y4894">
        <v>0</v>
      </c>
      <c r="Z4894">
        <v>0</v>
      </c>
      <c r="AA4894">
        <v>0</v>
      </c>
      <c r="AB4894">
        <v>15.296081918721876</v>
      </c>
      <c r="AC4894">
        <v>0</v>
      </c>
      <c r="AD4894">
        <v>0</v>
      </c>
      <c r="AE4894">
        <v>71.440482467461862</v>
      </c>
    </row>
    <row r="4895" spans="1:31" x14ac:dyDescent="0.25">
      <c r="A4895">
        <v>2422804</v>
      </c>
      <c r="B4895">
        <v>1</v>
      </c>
      <c r="C4895" t="s">
        <v>80</v>
      </c>
      <c r="D4895" t="s">
        <v>104</v>
      </c>
      <c r="E4895" t="s">
        <v>141</v>
      </c>
      <c r="F4895" t="s">
        <v>2355</v>
      </c>
      <c r="G4895" t="s">
        <v>154</v>
      </c>
      <c r="H4895" t="s">
        <v>135</v>
      </c>
      <c r="I4895" t="s">
        <v>136</v>
      </c>
      <c r="J4895" t="s">
        <v>137</v>
      </c>
      <c r="K4895" t="s">
        <v>138</v>
      </c>
      <c r="L4895" t="s">
        <v>14193</v>
      </c>
      <c r="M4895" t="s">
        <v>14194</v>
      </c>
      <c r="N4895">
        <v>1.6855555550000001</v>
      </c>
      <c r="O4895">
        <v>3</v>
      </c>
      <c r="P4895">
        <v>195</v>
      </c>
      <c r="Q4895">
        <v>20</v>
      </c>
      <c r="R4895">
        <v>243</v>
      </c>
      <c r="S4895">
        <v>14</v>
      </c>
      <c r="T4895">
        <v>74</v>
      </c>
      <c r="U4895">
        <v>4</v>
      </c>
      <c r="V4895">
        <v>0</v>
      </c>
      <c r="W4895">
        <v>60.469542773245159</v>
      </c>
      <c r="X4895">
        <v>112.02899521849864</v>
      </c>
      <c r="Y4895">
        <v>11.719075044540215</v>
      </c>
      <c r="Z4895">
        <v>29.372027879546987</v>
      </c>
      <c r="AA4895">
        <v>126.64940613953729</v>
      </c>
      <c r="AB4895">
        <v>69.35549586510254</v>
      </c>
      <c r="AC4895">
        <v>161.49618299161949</v>
      </c>
      <c r="AD4895">
        <v>0</v>
      </c>
      <c r="AE4895">
        <v>571.09072591209019</v>
      </c>
    </row>
    <row r="4896" spans="1:31" x14ac:dyDescent="0.25">
      <c r="A4896">
        <v>2422827</v>
      </c>
      <c r="B4896">
        <v>1</v>
      </c>
      <c r="C4896" t="s">
        <v>81</v>
      </c>
      <c r="D4896" t="s">
        <v>120</v>
      </c>
      <c r="E4896" t="s">
        <v>152</v>
      </c>
      <c r="F4896" t="s">
        <v>14195</v>
      </c>
      <c r="G4896" t="s">
        <v>403</v>
      </c>
      <c r="H4896" t="s">
        <v>149</v>
      </c>
      <c r="I4896" t="s">
        <v>136</v>
      </c>
      <c r="J4896" t="s">
        <v>137</v>
      </c>
      <c r="K4896" t="s">
        <v>138</v>
      </c>
      <c r="L4896" t="s">
        <v>14196</v>
      </c>
      <c r="M4896" t="s">
        <v>14197</v>
      </c>
      <c r="N4896">
        <v>0.82388888800000004</v>
      </c>
      <c r="O4896">
        <v>0</v>
      </c>
      <c r="P4896">
        <v>412</v>
      </c>
      <c r="Q4896">
        <v>0</v>
      </c>
      <c r="R4896">
        <v>1</v>
      </c>
      <c r="S4896">
        <v>0</v>
      </c>
      <c r="T4896">
        <v>25</v>
      </c>
      <c r="U4896">
        <v>0</v>
      </c>
      <c r="V4896">
        <v>0</v>
      </c>
      <c r="W4896">
        <v>0</v>
      </c>
      <c r="X4896">
        <v>105.03807871278114</v>
      </c>
      <c r="Y4896">
        <v>0</v>
      </c>
      <c r="Z4896">
        <v>0</v>
      </c>
      <c r="AA4896">
        <v>0</v>
      </c>
      <c r="AB4896">
        <v>20.444469410106674</v>
      </c>
      <c r="AC4896">
        <v>0</v>
      </c>
      <c r="AD4896">
        <v>0</v>
      </c>
      <c r="AE4896">
        <v>125.48254812288782</v>
      </c>
    </row>
    <row r="4897" spans="1:31" x14ac:dyDescent="0.25">
      <c r="A4897">
        <v>2422432</v>
      </c>
      <c r="B4897">
        <v>1</v>
      </c>
      <c r="C4897" t="s">
        <v>81</v>
      </c>
      <c r="D4897" t="s">
        <v>118</v>
      </c>
      <c r="E4897" t="s">
        <v>241</v>
      </c>
      <c r="F4897" t="s">
        <v>14198</v>
      </c>
      <c r="G4897" t="s">
        <v>158</v>
      </c>
      <c r="H4897" t="s">
        <v>135</v>
      </c>
      <c r="I4897" t="s">
        <v>136</v>
      </c>
      <c r="J4897" t="s">
        <v>137</v>
      </c>
      <c r="K4897" t="s">
        <v>159</v>
      </c>
      <c r="L4897" t="s">
        <v>14199</v>
      </c>
      <c r="M4897" t="s">
        <v>14200</v>
      </c>
      <c r="N4897">
        <v>8.0983333329999994</v>
      </c>
      <c r="O4897">
        <v>32</v>
      </c>
      <c r="P4897">
        <v>8244</v>
      </c>
      <c r="Q4897">
        <v>192</v>
      </c>
      <c r="R4897">
        <v>1394</v>
      </c>
      <c r="S4897">
        <v>35</v>
      </c>
      <c r="T4897">
        <v>972</v>
      </c>
      <c r="U4897">
        <v>3</v>
      </c>
      <c r="V4897">
        <v>1</v>
      </c>
      <c r="W4897">
        <v>56.506874257550955</v>
      </c>
      <c r="X4897">
        <v>8540.2049017790596</v>
      </c>
      <c r="Y4897">
        <v>2128.6925430504957</v>
      </c>
      <c r="Z4897">
        <v>1846.8979180615299</v>
      </c>
      <c r="AA4897">
        <v>1572.682027456957</v>
      </c>
      <c r="AB4897">
        <v>5399.5684308799746</v>
      </c>
      <c r="AC4897">
        <v>617.76225956194037</v>
      </c>
      <c r="AD4897">
        <v>74.334245585515191</v>
      </c>
      <c r="AE4897">
        <v>20236.649200633023</v>
      </c>
    </row>
    <row r="4898" spans="1:31" x14ac:dyDescent="0.25">
      <c r="A4898">
        <v>2422455</v>
      </c>
      <c r="B4898">
        <v>1</v>
      </c>
      <c r="C4898" t="s">
        <v>81</v>
      </c>
      <c r="D4898" t="s">
        <v>112</v>
      </c>
      <c r="E4898" t="s">
        <v>132</v>
      </c>
      <c r="F4898" t="s">
        <v>14201</v>
      </c>
      <c r="G4898" t="s">
        <v>176</v>
      </c>
      <c r="H4898" t="s">
        <v>135</v>
      </c>
      <c r="I4898" t="s">
        <v>136</v>
      </c>
      <c r="J4898" t="s">
        <v>137</v>
      </c>
      <c r="K4898" t="s">
        <v>159</v>
      </c>
      <c r="L4898" t="s">
        <v>14202</v>
      </c>
      <c r="M4898" t="s">
        <v>14203</v>
      </c>
      <c r="N4898">
        <v>7.6286111109999997</v>
      </c>
      <c r="O4898">
        <v>1</v>
      </c>
      <c r="P4898">
        <v>0</v>
      </c>
      <c r="Q4898">
        <v>2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0.25225085139199999</v>
      </c>
      <c r="X4898">
        <v>0</v>
      </c>
      <c r="Y4898">
        <v>3.7667399460000004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4.018990797392</v>
      </c>
    </row>
    <row r="4899" spans="1:31" x14ac:dyDescent="0.25">
      <c r="A4899">
        <v>2422409</v>
      </c>
      <c r="B4899">
        <v>1</v>
      </c>
      <c r="C4899" t="s">
        <v>80</v>
      </c>
      <c r="D4899" t="s">
        <v>89</v>
      </c>
      <c r="E4899" t="s">
        <v>152</v>
      </c>
      <c r="F4899" t="s">
        <v>14204</v>
      </c>
      <c r="G4899" t="s">
        <v>176</v>
      </c>
      <c r="H4899" t="s">
        <v>149</v>
      </c>
      <c r="I4899" t="s">
        <v>136</v>
      </c>
      <c r="J4899" t="s">
        <v>137</v>
      </c>
      <c r="K4899" t="s">
        <v>159</v>
      </c>
      <c r="L4899" t="s">
        <v>14205</v>
      </c>
      <c r="M4899" t="s">
        <v>14206</v>
      </c>
      <c r="N4899">
        <v>3.2858333329999998</v>
      </c>
      <c r="O4899">
        <v>0</v>
      </c>
      <c r="P4899">
        <v>8</v>
      </c>
      <c r="Q4899">
        <v>0</v>
      </c>
      <c r="R4899">
        <v>0</v>
      </c>
      <c r="S4899">
        <v>0</v>
      </c>
      <c r="T4899">
        <v>6</v>
      </c>
      <c r="U4899">
        <v>0</v>
      </c>
      <c r="V4899">
        <v>0</v>
      </c>
      <c r="W4899">
        <v>0</v>
      </c>
      <c r="X4899">
        <v>13.778270016292501</v>
      </c>
      <c r="Y4899">
        <v>0</v>
      </c>
      <c r="Z4899">
        <v>0</v>
      </c>
      <c r="AA4899">
        <v>0</v>
      </c>
      <c r="AB4899">
        <v>24.498201455779533</v>
      </c>
      <c r="AC4899">
        <v>0</v>
      </c>
      <c r="AD4899">
        <v>0</v>
      </c>
      <c r="AE4899">
        <v>38.276471472072032</v>
      </c>
    </row>
    <row r="4900" spans="1:31" x14ac:dyDescent="0.25">
      <c r="A4900">
        <v>2422810</v>
      </c>
      <c r="B4900">
        <v>1</v>
      </c>
      <c r="C4900" t="s">
        <v>80</v>
      </c>
      <c r="D4900" t="s">
        <v>82</v>
      </c>
      <c r="E4900" t="s">
        <v>162</v>
      </c>
      <c r="F4900" t="s">
        <v>14207</v>
      </c>
      <c r="G4900" t="s">
        <v>268</v>
      </c>
      <c r="H4900" t="s">
        <v>149</v>
      </c>
      <c r="I4900" t="s">
        <v>136</v>
      </c>
      <c r="J4900" t="s">
        <v>137</v>
      </c>
      <c r="K4900" t="s">
        <v>138</v>
      </c>
      <c r="L4900" t="s">
        <v>14208</v>
      </c>
      <c r="M4900" t="s">
        <v>14209</v>
      </c>
      <c r="N4900">
        <v>4.6069444439999998</v>
      </c>
      <c r="O4900">
        <v>0</v>
      </c>
      <c r="P4900">
        <v>46</v>
      </c>
      <c r="Q4900">
        <v>0</v>
      </c>
      <c r="R4900">
        <v>0</v>
      </c>
      <c r="S4900">
        <v>0</v>
      </c>
      <c r="T4900">
        <v>9</v>
      </c>
      <c r="U4900">
        <v>0</v>
      </c>
      <c r="V4900">
        <v>0</v>
      </c>
      <c r="W4900">
        <v>0</v>
      </c>
      <c r="X4900">
        <v>22.862191928372532</v>
      </c>
      <c r="Y4900">
        <v>0</v>
      </c>
      <c r="Z4900">
        <v>0</v>
      </c>
      <c r="AA4900">
        <v>0</v>
      </c>
      <c r="AB4900">
        <v>7.1566623082452701</v>
      </c>
      <c r="AC4900">
        <v>0</v>
      </c>
      <c r="AD4900">
        <v>0</v>
      </c>
      <c r="AE4900">
        <v>30.018854236617802</v>
      </c>
    </row>
    <row r="4901" spans="1:31" x14ac:dyDescent="0.25">
      <c r="A4901">
        <v>2422372</v>
      </c>
      <c r="B4901">
        <v>1</v>
      </c>
      <c r="C4901" t="s">
        <v>80</v>
      </c>
      <c r="D4901" t="s">
        <v>92</v>
      </c>
      <c r="E4901" t="s">
        <v>146</v>
      </c>
      <c r="F4901" t="s">
        <v>12337</v>
      </c>
      <c r="G4901" t="s">
        <v>199</v>
      </c>
      <c r="H4901" t="s">
        <v>149</v>
      </c>
      <c r="I4901" t="s">
        <v>136</v>
      </c>
      <c r="J4901" t="s">
        <v>137</v>
      </c>
      <c r="K4901" t="s">
        <v>138</v>
      </c>
      <c r="L4901" t="s">
        <v>14210</v>
      </c>
      <c r="M4901" t="s">
        <v>14211</v>
      </c>
      <c r="N4901">
        <v>4.4116666660000003</v>
      </c>
      <c r="O4901">
        <v>0</v>
      </c>
      <c r="P4901">
        <v>6</v>
      </c>
      <c r="Q4901">
        <v>0</v>
      </c>
      <c r="R4901">
        <v>0</v>
      </c>
      <c r="S4901">
        <v>0</v>
      </c>
      <c r="T4901">
        <v>1</v>
      </c>
      <c r="U4901">
        <v>0</v>
      </c>
      <c r="V4901">
        <v>0</v>
      </c>
      <c r="W4901">
        <v>0</v>
      </c>
      <c r="X4901">
        <v>4.1433224251544996</v>
      </c>
      <c r="Y4901">
        <v>0</v>
      </c>
      <c r="Z4901">
        <v>0</v>
      </c>
      <c r="AA4901">
        <v>0</v>
      </c>
      <c r="AB4901">
        <v>2.0359647459698502</v>
      </c>
      <c r="AC4901">
        <v>0</v>
      </c>
      <c r="AD4901">
        <v>0</v>
      </c>
      <c r="AE4901">
        <v>6.1792871711243498</v>
      </c>
    </row>
    <row r="4902" spans="1:31" x14ac:dyDescent="0.25">
      <c r="A4902">
        <v>2422518</v>
      </c>
      <c r="B4902">
        <v>1</v>
      </c>
      <c r="C4902" t="s">
        <v>81</v>
      </c>
      <c r="D4902" t="s">
        <v>128</v>
      </c>
      <c r="E4902" t="s">
        <v>146</v>
      </c>
      <c r="F4902" t="s">
        <v>14212</v>
      </c>
      <c r="G4902" t="s">
        <v>282</v>
      </c>
      <c r="H4902" t="s">
        <v>149</v>
      </c>
      <c r="I4902" t="s">
        <v>136</v>
      </c>
      <c r="J4902" t="s">
        <v>137</v>
      </c>
      <c r="K4902" t="s">
        <v>138</v>
      </c>
      <c r="L4902" t="s">
        <v>14213</v>
      </c>
      <c r="M4902" t="s">
        <v>14214</v>
      </c>
      <c r="N4902">
        <v>0.68222222200000004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0.168027337786475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0.168027337786475</v>
      </c>
    </row>
    <row r="4903" spans="1:31" x14ac:dyDescent="0.25">
      <c r="A4903">
        <v>2422664</v>
      </c>
      <c r="B4903">
        <v>1</v>
      </c>
      <c r="C4903" t="s">
        <v>80</v>
      </c>
      <c r="D4903" t="s">
        <v>97</v>
      </c>
      <c r="E4903" t="s">
        <v>141</v>
      </c>
      <c r="F4903" t="s">
        <v>14215</v>
      </c>
      <c r="G4903" t="s">
        <v>158</v>
      </c>
      <c r="H4903" t="s">
        <v>135</v>
      </c>
      <c r="I4903" t="s">
        <v>136</v>
      </c>
      <c r="J4903" t="s">
        <v>137</v>
      </c>
      <c r="K4903" t="s">
        <v>159</v>
      </c>
      <c r="L4903" t="s">
        <v>14216</v>
      </c>
      <c r="M4903" t="s">
        <v>14217</v>
      </c>
      <c r="N4903">
        <v>0.43666666599999998</v>
      </c>
      <c r="O4903">
        <v>0</v>
      </c>
      <c r="P4903">
        <v>97</v>
      </c>
      <c r="Q4903">
        <v>0</v>
      </c>
      <c r="R4903">
        <v>0</v>
      </c>
      <c r="S4903">
        <v>0</v>
      </c>
      <c r="T4903">
        <v>2</v>
      </c>
      <c r="U4903">
        <v>0</v>
      </c>
      <c r="V4903">
        <v>0</v>
      </c>
      <c r="W4903">
        <v>0</v>
      </c>
      <c r="X4903">
        <v>19.606206474784802</v>
      </c>
      <c r="Y4903">
        <v>0</v>
      </c>
      <c r="Z4903">
        <v>0</v>
      </c>
      <c r="AA4903">
        <v>0</v>
      </c>
      <c r="AB4903">
        <v>0.75985263931080005</v>
      </c>
      <c r="AC4903">
        <v>0</v>
      </c>
      <c r="AD4903">
        <v>0</v>
      </c>
      <c r="AE4903">
        <v>20.366059114095602</v>
      </c>
    </row>
    <row r="4904" spans="1:31" x14ac:dyDescent="0.25">
      <c r="A4904">
        <v>2422512</v>
      </c>
      <c r="B4904">
        <v>1</v>
      </c>
      <c r="C4904" t="s">
        <v>80</v>
      </c>
      <c r="D4904" t="s">
        <v>110</v>
      </c>
      <c r="E4904" t="s">
        <v>162</v>
      </c>
      <c r="F4904" t="s">
        <v>14218</v>
      </c>
      <c r="G4904" t="s">
        <v>164</v>
      </c>
      <c r="H4904" t="s">
        <v>149</v>
      </c>
      <c r="I4904" t="s">
        <v>136</v>
      </c>
      <c r="J4904" t="s">
        <v>137</v>
      </c>
      <c r="K4904" t="s">
        <v>138</v>
      </c>
      <c r="L4904" t="s">
        <v>14219</v>
      </c>
      <c r="M4904" t="s">
        <v>14220</v>
      </c>
      <c r="N4904">
        <v>2.1241666659999998</v>
      </c>
      <c r="O4904">
        <v>0</v>
      </c>
      <c r="P4904">
        <v>13</v>
      </c>
      <c r="Q4904">
        <v>0</v>
      </c>
      <c r="R4904">
        <v>0</v>
      </c>
      <c r="S4904">
        <v>0</v>
      </c>
      <c r="T4904">
        <v>1</v>
      </c>
      <c r="U4904">
        <v>0</v>
      </c>
      <c r="V4904">
        <v>0</v>
      </c>
      <c r="W4904">
        <v>0</v>
      </c>
      <c r="X4904">
        <v>5.5119626693835011</v>
      </c>
      <c r="Y4904">
        <v>0</v>
      </c>
      <c r="Z4904">
        <v>0</v>
      </c>
      <c r="AA4904">
        <v>0</v>
      </c>
      <c r="AB4904">
        <v>0.34384109913900002</v>
      </c>
      <c r="AC4904">
        <v>0</v>
      </c>
      <c r="AD4904">
        <v>0</v>
      </c>
      <c r="AE4904">
        <v>5.8558037685225015</v>
      </c>
    </row>
    <row r="4905" spans="1:31" x14ac:dyDescent="0.25">
      <c r="A4905">
        <v>2422535</v>
      </c>
      <c r="B4905">
        <v>1</v>
      </c>
      <c r="C4905" t="s">
        <v>80</v>
      </c>
      <c r="D4905" t="s">
        <v>84</v>
      </c>
      <c r="E4905" t="s">
        <v>162</v>
      </c>
      <c r="F4905" t="s">
        <v>14221</v>
      </c>
      <c r="G4905" t="s">
        <v>154</v>
      </c>
      <c r="H4905" t="s">
        <v>149</v>
      </c>
      <c r="I4905" t="s">
        <v>136</v>
      </c>
      <c r="J4905" t="s">
        <v>137</v>
      </c>
      <c r="K4905" t="s">
        <v>138</v>
      </c>
      <c r="L4905" t="s">
        <v>14222</v>
      </c>
      <c r="M4905" t="s">
        <v>14223</v>
      </c>
      <c r="N4905">
        <v>0.373611111</v>
      </c>
      <c r="O4905">
        <v>0</v>
      </c>
      <c r="P4905">
        <v>27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1.54376158808025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1.54376158808025</v>
      </c>
    </row>
    <row r="4906" spans="1:31" x14ac:dyDescent="0.25">
      <c r="A4906">
        <v>2422555</v>
      </c>
      <c r="B4906">
        <v>1</v>
      </c>
      <c r="C4906" t="s">
        <v>80</v>
      </c>
      <c r="D4906" t="s">
        <v>84</v>
      </c>
      <c r="E4906" t="s">
        <v>152</v>
      </c>
      <c r="F4906" t="s">
        <v>14224</v>
      </c>
      <c r="G4906" t="s">
        <v>176</v>
      </c>
      <c r="H4906" t="s">
        <v>149</v>
      </c>
      <c r="I4906" t="s">
        <v>136</v>
      </c>
      <c r="J4906" t="s">
        <v>137</v>
      </c>
      <c r="K4906" t="s">
        <v>159</v>
      </c>
      <c r="L4906" t="s">
        <v>14225</v>
      </c>
      <c r="M4906" t="s">
        <v>14226</v>
      </c>
      <c r="N4906">
        <v>0.2475</v>
      </c>
      <c r="O4906">
        <v>0</v>
      </c>
      <c r="P4906">
        <v>121</v>
      </c>
      <c r="Q4906">
        <v>0</v>
      </c>
      <c r="R4906">
        <v>0</v>
      </c>
      <c r="S4906">
        <v>0</v>
      </c>
      <c r="T4906">
        <v>4</v>
      </c>
      <c r="U4906">
        <v>0</v>
      </c>
      <c r="V4906">
        <v>0</v>
      </c>
      <c r="W4906">
        <v>0</v>
      </c>
      <c r="X4906">
        <v>8.8852739222164541</v>
      </c>
      <c r="Y4906">
        <v>0</v>
      </c>
      <c r="Z4906">
        <v>0</v>
      </c>
      <c r="AA4906">
        <v>0</v>
      </c>
      <c r="AB4906">
        <v>2.0566480458892502</v>
      </c>
      <c r="AC4906">
        <v>0</v>
      </c>
      <c r="AD4906">
        <v>0</v>
      </c>
      <c r="AE4906">
        <v>10.941921968105705</v>
      </c>
    </row>
    <row r="4907" spans="1:31" x14ac:dyDescent="0.25">
      <c r="A4907">
        <v>2422727</v>
      </c>
      <c r="B4907">
        <v>1</v>
      </c>
      <c r="C4907" t="s">
        <v>80</v>
      </c>
      <c r="D4907" t="s">
        <v>88</v>
      </c>
      <c r="E4907" t="s">
        <v>288</v>
      </c>
      <c r="F4907" t="s">
        <v>14227</v>
      </c>
      <c r="G4907" t="s">
        <v>158</v>
      </c>
      <c r="H4907" t="s">
        <v>149</v>
      </c>
      <c r="I4907" t="s">
        <v>136</v>
      </c>
      <c r="J4907" t="s">
        <v>137</v>
      </c>
      <c r="K4907" t="s">
        <v>159</v>
      </c>
      <c r="L4907" t="s">
        <v>14228</v>
      </c>
      <c r="M4907" t="s">
        <v>14229</v>
      </c>
      <c r="N4907">
        <v>2.448611111</v>
      </c>
      <c r="O4907">
        <v>0</v>
      </c>
      <c r="P4907">
        <v>84</v>
      </c>
      <c r="Q4907">
        <v>0</v>
      </c>
      <c r="R4907">
        <v>0</v>
      </c>
      <c r="S4907">
        <v>0</v>
      </c>
      <c r="T4907">
        <v>5</v>
      </c>
      <c r="U4907">
        <v>0</v>
      </c>
      <c r="V4907">
        <v>0</v>
      </c>
      <c r="W4907">
        <v>0</v>
      </c>
      <c r="X4907">
        <v>59.847105961133643</v>
      </c>
      <c r="Y4907">
        <v>0</v>
      </c>
      <c r="Z4907">
        <v>0</v>
      </c>
      <c r="AA4907">
        <v>0</v>
      </c>
      <c r="AB4907">
        <v>15.521128038249557</v>
      </c>
      <c r="AC4907">
        <v>0</v>
      </c>
      <c r="AD4907">
        <v>0</v>
      </c>
      <c r="AE4907">
        <v>75.368233999383193</v>
      </c>
    </row>
    <row r="4908" spans="1:31" x14ac:dyDescent="0.25">
      <c r="A4908">
        <v>2422704</v>
      </c>
      <c r="B4908">
        <v>1</v>
      </c>
      <c r="C4908" t="s">
        <v>80</v>
      </c>
      <c r="D4908" t="s">
        <v>100</v>
      </c>
      <c r="E4908" t="s">
        <v>146</v>
      </c>
      <c r="F4908" t="s">
        <v>14230</v>
      </c>
      <c r="G4908" t="s">
        <v>148</v>
      </c>
      <c r="H4908" t="s">
        <v>149</v>
      </c>
      <c r="I4908" t="s">
        <v>136</v>
      </c>
      <c r="J4908" t="s">
        <v>137</v>
      </c>
      <c r="K4908" t="s">
        <v>138</v>
      </c>
      <c r="L4908" t="s">
        <v>14231</v>
      </c>
      <c r="M4908" t="s">
        <v>14232</v>
      </c>
      <c r="N4908">
        <v>2.411944444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3.0027849353752503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3.0027849353752503</v>
      </c>
    </row>
    <row r="4909" spans="1:31" x14ac:dyDescent="0.25">
      <c r="A4909">
        <v>2422741</v>
      </c>
      <c r="B4909">
        <v>1</v>
      </c>
      <c r="C4909" t="s">
        <v>81</v>
      </c>
      <c r="D4909" t="s">
        <v>115</v>
      </c>
      <c r="E4909" t="s">
        <v>141</v>
      </c>
      <c r="F4909" t="s">
        <v>14233</v>
      </c>
      <c r="G4909" t="s">
        <v>143</v>
      </c>
      <c r="H4909" t="s">
        <v>135</v>
      </c>
      <c r="I4909" t="s">
        <v>136</v>
      </c>
      <c r="J4909" t="s">
        <v>137</v>
      </c>
      <c r="K4909" t="s">
        <v>138</v>
      </c>
      <c r="L4909" t="s">
        <v>14234</v>
      </c>
      <c r="M4909" t="s">
        <v>14235</v>
      </c>
      <c r="N4909">
        <v>0.58805555499999995</v>
      </c>
      <c r="O4909">
        <v>1</v>
      </c>
      <c r="P4909">
        <v>808</v>
      </c>
      <c r="Q4909">
        <v>1</v>
      </c>
      <c r="R4909">
        <v>42</v>
      </c>
      <c r="S4909">
        <v>2</v>
      </c>
      <c r="T4909">
        <v>36</v>
      </c>
      <c r="U4909">
        <v>1</v>
      </c>
      <c r="V4909">
        <v>0</v>
      </c>
      <c r="W4909">
        <v>0.13088730402141666</v>
      </c>
      <c r="X4909">
        <v>38.340646206680802</v>
      </c>
      <c r="Y4909">
        <v>2.2804558401120247</v>
      </c>
      <c r="Z4909">
        <v>6.3413806628344069</v>
      </c>
      <c r="AA4909">
        <v>2.4662642483615782</v>
      </c>
      <c r="AB4909">
        <v>5.6610669775732818</v>
      </c>
      <c r="AC4909">
        <v>9.4134005099166664</v>
      </c>
      <c r="AD4909">
        <v>0</v>
      </c>
      <c r="AE4909">
        <v>64.634101749500175</v>
      </c>
    </row>
    <row r="4910" spans="1:31" x14ac:dyDescent="0.25">
      <c r="A4910">
        <v>2422349</v>
      </c>
      <c r="B4910">
        <v>1</v>
      </c>
      <c r="C4910" t="s">
        <v>80</v>
      </c>
      <c r="D4910" t="s">
        <v>97</v>
      </c>
      <c r="E4910" t="s">
        <v>288</v>
      </c>
      <c r="F4910" t="s">
        <v>12711</v>
      </c>
      <c r="G4910" t="s">
        <v>593</v>
      </c>
      <c r="H4910" t="s">
        <v>149</v>
      </c>
      <c r="I4910" t="s">
        <v>136</v>
      </c>
      <c r="J4910" t="s">
        <v>137</v>
      </c>
      <c r="K4910" t="s">
        <v>138</v>
      </c>
      <c r="L4910" t="s">
        <v>14236</v>
      </c>
      <c r="M4910" t="s">
        <v>14237</v>
      </c>
      <c r="N4910">
        <v>7.8574999999999999</v>
      </c>
      <c r="O4910">
        <v>0</v>
      </c>
      <c r="P4910">
        <v>28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24.680445416919003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24.680445416919003</v>
      </c>
    </row>
    <row r="4911" spans="1:31" x14ac:dyDescent="0.25">
      <c r="A4911">
        <v>2422598</v>
      </c>
      <c r="B4911">
        <v>1</v>
      </c>
      <c r="C4911" t="s">
        <v>81</v>
      </c>
      <c r="D4911" t="s">
        <v>118</v>
      </c>
      <c r="E4911" t="s">
        <v>146</v>
      </c>
      <c r="F4911" t="s">
        <v>14238</v>
      </c>
      <c r="G4911" t="s">
        <v>199</v>
      </c>
      <c r="H4911" t="s">
        <v>149</v>
      </c>
      <c r="I4911" t="s">
        <v>136</v>
      </c>
      <c r="J4911" t="s">
        <v>137</v>
      </c>
      <c r="K4911" t="s">
        <v>138</v>
      </c>
      <c r="L4911" t="s">
        <v>14239</v>
      </c>
      <c r="M4911" t="s">
        <v>13782</v>
      </c>
      <c r="N4911">
        <v>3.0052777769999999</v>
      </c>
      <c r="O4911">
        <v>0</v>
      </c>
      <c r="P4911">
        <v>11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7.9362576818122088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7.9362576818122088</v>
      </c>
    </row>
    <row r="4912" spans="1:31" x14ac:dyDescent="0.25">
      <c r="A4912">
        <v>2422492</v>
      </c>
      <c r="B4912">
        <v>1</v>
      </c>
      <c r="C4912" t="s">
        <v>81</v>
      </c>
      <c r="D4912" t="s">
        <v>118</v>
      </c>
      <c r="E4912" t="s">
        <v>132</v>
      </c>
      <c r="F4912" t="s">
        <v>14240</v>
      </c>
      <c r="G4912" t="s">
        <v>176</v>
      </c>
      <c r="H4912" t="s">
        <v>135</v>
      </c>
      <c r="I4912" t="s">
        <v>136</v>
      </c>
      <c r="J4912" t="s">
        <v>137</v>
      </c>
      <c r="K4912" t="s">
        <v>159</v>
      </c>
      <c r="L4912" t="s">
        <v>14241</v>
      </c>
      <c r="M4912" t="s">
        <v>14242</v>
      </c>
      <c r="N4912">
        <v>2.8002777769999998</v>
      </c>
      <c r="O4912">
        <v>1</v>
      </c>
      <c r="P4912">
        <v>0</v>
      </c>
      <c r="Q4912">
        <v>14</v>
      </c>
      <c r="R4912">
        <v>3</v>
      </c>
      <c r="S4912">
        <v>7</v>
      </c>
      <c r="T4912">
        <v>26</v>
      </c>
      <c r="U4912">
        <v>1</v>
      </c>
      <c r="V4912">
        <v>0</v>
      </c>
      <c r="W4912">
        <v>3.0236455000000002</v>
      </c>
      <c r="X4912">
        <v>0</v>
      </c>
      <c r="Y4912">
        <v>5.4250110294182345</v>
      </c>
      <c r="Z4912">
        <v>7.3828187923714594</v>
      </c>
      <c r="AA4912">
        <v>197.46322120250227</v>
      </c>
      <c r="AB4912">
        <v>34.275683572592207</v>
      </c>
      <c r="AC4912">
        <v>47.605850523000001</v>
      </c>
      <c r="AD4912">
        <v>0</v>
      </c>
      <c r="AE4912">
        <v>295.17623061988417</v>
      </c>
    </row>
    <row r="4913" spans="1:31" x14ac:dyDescent="0.25">
      <c r="A4913">
        <v>2422521</v>
      </c>
      <c r="B4913">
        <v>1</v>
      </c>
      <c r="C4913" t="s">
        <v>80</v>
      </c>
      <c r="D4913" t="s">
        <v>83</v>
      </c>
      <c r="E4913" t="s">
        <v>288</v>
      </c>
      <c r="F4913" t="s">
        <v>12683</v>
      </c>
      <c r="G4913" t="s">
        <v>593</v>
      </c>
      <c r="H4913" t="s">
        <v>149</v>
      </c>
      <c r="I4913" t="s">
        <v>136</v>
      </c>
      <c r="J4913" t="s">
        <v>137</v>
      </c>
      <c r="K4913" t="s">
        <v>138</v>
      </c>
      <c r="L4913" t="s">
        <v>14243</v>
      </c>
      <c r="M4913" t="s">
        <v>14244</v>
      </c>
      <c r="N4913">
        <v>10.245555554999999</v>
      </c>
      <c r="O4913">
        <v>0</v>
      </c>
      <c r="P4913">
        <v>0</v>
      </c>
      <c r="Q4913">
        <v>0</v>
      </c>
      <c r="R4913">
        <v>1</v>
      </c>
      <c r="S4913">
        <v>0</v>
      </c>
      <c r="T4913">
        <v>6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11.986286240881668</v>
      </c>
      <c r="AA4913">
        <v>0</v>
      </c>
      <c r="AB4913">
        <v>119.62887131901248</v>
      </c>
      <c r="AC4913">
        <v>0</v>
      </c>
      <c r="AD4913">
        <v>0</v>
      </c>
      <c r="AE4913">
        <v>131.61515755989416</v>
      </c>
    </row>
    <row r="4914" spans="1:31" x14ac:dyDescent="0.25">
      <c r="A4914">
        <v>2422312</v>
      </c>
      <c r="B4914">
        <v>1</v>
      </c>
      <c r="C4914" t="s">
        <v>80</v>
      </c>
      <c r="D4914" t="s">
        <v>82</v>
      </c>
      <c r="E4914" t="s">
        <v>146</v>
      </c>
      <c r="F4914" t="s">
        <v>14245</v>
      </c>
      <c r="G4914" t="s">
        <v>282</v>
      </c>
      <c r="H4914" t="s">
        <v>149</v>
      </c>
      <c r="I4914" t="s">
        <v>136</v>
      </c>
      <c r="J4914" t="s">
        <v>137</v>
      </c>
      <c r="K4914" t="s">
        <v>138</v>
      </c>
      <c r="L4914" t="s">
        <v>14246</v>
      </c>
      <c r="M4914" t="s">
        <v>14247</v>
      </c>
      <c r="N4914">
        <v>0.90666666600000001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3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0.87407234633463315</v>
      </c>
      <c r="AC4914">
        <v>0</v>
      </c>
      <c r="AD4914">
        <v>0</v>
      </c>
      <c r="AE4914">
        <v>0.87407234633463315</v>
      </c>
    </row>
    <row r="4915" spans="1:31" x14ac:dyDescent="0.25">
      <c r="A4915">
        <v>2422358</v>
      </c>
      <c r="B4915">
        <v>1</v>
      </c>
      <c r="C4915" t="s">
        <v>80</v>
      </c>
      <c r="D4915" t="s">
        <v>95</v>
      </c>
      <c r="E4915" t="s">
        <v>146</v>
      </c>
      <c r="F4915" t="s">
        <v>14248</v>
      </c>
      <c r="G4915" t="s">
        <v>148</v>
      </c>
      <c r="H4915" t="s">
        <v>149</v>
      </c>
      <c r="I4915" t="s">
        <v>136</v>
      </c>
      <c r="J4915" t="s">
        <v>137</v>
      </c>
      <c r="K4915" t="s">
        <v>138</v>
      </c>
      <c r="L4915" t="s">
        <v>14249</v>
      </c>
      <c r="M4915" t="s">
        <v>14250</v>
      </c>
      <c r="N4915">
        <v>1.135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7.4563098225000013E-2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7.4563098225000013E-2</v>
      </c>
    </row>
    <row r="4916" spans="1:31" x14ac:dyDescent="0.25">
      <c r="A4916">
        <v>2422504</v>
      </c>
      <c r="B4916">
        <v>1</v>
      </c>
      <c r="C4916" t="s">
        <v>80</v>
      </c>
      <c r="D4916" t="s">
        <v>89</v>
      </c>
      <c r="E4916" t="s">
        <v>152</v>
      </c>
      <c r="F4916" t="s">
        <v>14251</v>
      </c>
      <c r="G4916" t="s">
        <v>158</v>
      </c>
      <c r="H4916" t="s">
        <v>149</v>
      </c>
      <c r="I4916" t="s">
        <v>136</v>
      </c>
      <c r="J4916" t="s">
        <v>137</v>
      </c>
      <c r="K4916" t="s">
        <v>159</v>
      </c>
      <c r="L4916" t="s">
        <v>14252</v>
      </c>
      <c r="M4916" t="s">
        <v>14253</v>
      </c>
      <c r="N4916">
        <v>1.01</v>
      </c>
      <c r="O4916">
        <v>0</v>
      </c>
      <c r="P4916">
        <v>73</v>
      </c>
      <c r="Q4916">
        <v>0</v>
      </c>
      <c r="R4916">
        <v>0</v>
      </c>
      <c r="S4916">
        <v>0</v>
      </c>
      <c r="T4916">
        <v>2</v>
      </c>
      <c r="U4916">
        <v>0</v>
      </c>
      <c r="V4916">
        <v>0</v>
      </c>
      <c r="W4916">
        <v>0</v>
      </c>
      <c r="X4916">
        <v>61.784719847673877</v>
      </c>
      <c r="Y4916">
        <v>0</v>
      </c>
      <c r="Z4916">
        <v>0</v>
      </c>
      <c r="AA4916">
        <v>0</v>
      </c>
      <c r="AB4916">
        <v>0.94854616993009999</v>
      </c>
      <c r="AC4916">
        <v>0</v>
      </c>
      <c r="AD4916">
        <v>0</v>
      </c>
      <c r="AE4916">
        <v>62.733266017603974</v>
      </c>
    </row>
    <row r="4917" spans="1:31" x14ac:dyDescent="0.25">
      <c r="A4917">
        <v>2422381</v>
      </c>
      <c r="B4917">
        <v>1</v>
      </c>
      <c r="C4917" t="s">
        <v>81</v>
      </c>
      <c r="D4917" t="s">
        <v>113</v>
      </c>
      <c r="E4917" t="s">
        <v>162</v>
      </c>
      <c r="F4917" t="s">
        <v>14254</v>
      </c>
      <c r="G4917" t="s">
        <v>164</v>
      </c>
      <c r="H4917" t="s">
        <v>149</v>
      </c>
      <c r="I4917" t="s">
        <v>136</v>
      </c>
      <c r="J4917" t="s">
        <v>137</v>
      </c>
      <c r="K4917" t="s">
        <v>138</v>
      </c>
      <c r="L4917" t="s">
        <v>14255</v>
      </c>
      <c r="M4917" t="s">
        <v>14256</v>
      </c>
      <c r="N4917">
        <v>0.79333333299999997</v>
      </c>
      <c r="O4917">
        <v>0</v>
      </c>
      <c r="P4917">
        <v>75</v>
      </c>
      <c r="Q4917">
        <v>0</v>
      </c>
      <c r="R4917">
        <v>0</v>
      </c>
      <c r="S4917">
        <v>0</v>
      </c>
      <c r="T4917">
        <v>6</v>
      </c>
      <c r="U4917">
        <v>0</v>
      </c>
      <c r="V4917">
        <v>0</v>
      </c>
      <c r="W4917">
        <v>0</v>
      </c>
      <c r="X4917">
        <v>13.837579278815346</v>
      </c>
      <c r="Y4917">
        <v>0</v>
      </c>
      <c r="Z4917">
        <v>0</v>
      </c>
      <c r="AA4917">
        <v>0</v>
      </c>
      <c r="AB4917">
        <v>2.9289108613677337</v>
      </c>
      <c r="AC4917">
        <v>0</v>
      </c>
      <c r="AD4917">
        <v>0</v>
      </c>
      <c r="AE4917">
        <v>16.76649014018308</v>
      </c>
    </row>
    <row r="4918" spans="1:31" x14ac:dyDescent="0.25">
      <c r="A4918">
        <v>2422813</v>
      </c>
      <c r="B4918">
        <v>1</v>
      </c>
      <c r="C4918" t="s">
        <v>80</v>
      </c>
      <c r="D4918" t="s">
        <v>103</v>
      </c>
      <c r="E4918" t="s">
        <v>288</v>
      </c>
      <c r="F4918" t="s">
        <v>14257</v>
      </c>
      <c r="G4918" t="s">
        <v>168</v>
      </c>
      <c r="H4918" t="s">
        <v>149</v>
      </c>
      <c r="I4918" t="s">
        <v>136</v>
      </c>
      <c r="J4918" t="s">
        <v>3</v>
      </c>
      <c r="K4918" t="s">
        <v>138</v>
      </c>
      <c r="L4918" t="s">
        <v>14258</v>
      </c>
      <c r="M4918" t="s">
        <v>14259</v>
      </c>
      <c r="N4918">
        <v>7.8030555550000003</v>
      </c>
      <c r="O4918">
        <v>0</v>
      </c>
      <c r="P4918">
        <v>106</v>
      </c>
      <c r="Q4918">
        <v>0</v>
      </c>
      <c r="R4918">
        <v>0</v>
      </c>
      <c r="S4918">
        <v>0</v>
      </c>
      <c r="T4918">
        <v>4</v>
      </c>
      <c r="U4918">
        <v>0</v>
      </c>
      <c r="V4918">
        <v>0</v>
      </c>
      <c r="W4918">
        <v>0</v>
      </c>
      <c r="X4918">
        <v>177.81436692258723</v>
      </c>
      <c r="Y4918">
        <v>0</v>
      </c>
      <c r="Z4918">
        <v>0</v>
      </c>
      <c r="AA4918">
        <v>0</v>
      </c>
      <c r="AB4918">
        <v>22.93621116204125</v>
      </c>
      <c r="AC4918">
        <v>0</v>
      </c>
      <c r="AD4918">
        <v>0</v>
      </c>
      <c r="AE4918">
        <v>200.75057808462847</v>
      </c>
    </row>
    <row r="4919" spans="1:31" x14ac:dyDescent="0.25">
      <c r="A4919">
        <v>2422421</v>
      </c>
      <c r="B4919">
        <v>1</v>
      </c>
      <c r="C4919" t="s">
        <v>80</v>
      </c>
      <c r="D4919" t="s">
        <v>84</v>
      </c>
      <c r="E4919" t="s">
        <v>162</v>
      </c>
      <c r="F4919" t="s">
        <v>14260</v>
      </c>
      <c r="G4919" t="s">
        <v>348</v>
      </c>
      <c r="H4919" t="s">
        <v>149</v>
      </c>
      <c r="I4919" t="s">
        <v>136</v>
      </c>
      <c r="J4919" t="s">
        <v>137</v>
      </c>
      <c r="K4919" t="s">
        <v>138</v>
      </c>
      <c r="L4919" t="s">
        <v>14261</v>
      </c>
      <c r="M4919" t="s">
        <v>14262</v>
      </c>
      <c r="N4919">
        <v>0.71888888799999995</v>
      </c>
      <c r="O4919">
        <v>0</v>
      </c>
      <c r="P4919">
        <v>75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10.773134506781552</v>
      </c>
      <c r="Y4919">
        <v>0</v>
      </c>
      <c r="Z4919">
        <v>0</v>
      </c>
      <c r="AA4919">
        <v>0</v>
      </c>
      <c r="AB4919">
        <v>1.0589191210208779</v>
      </c>
      <c r="AC4919">
        <v>0</v>
      </c>
      <c r="AD4919">
        <v>0</v>
      </c>
      <c r="AE4919">
        <v>11.832053627802431</v>
      </c>
    </row>
    <row r="4920" spans="1:31" x14ac:dyDescent="0.25">
      <c r="A4920">
        <v>2422458</v>
      </c>
      <c r="B4920">
        <v>1</v>
      </c>
      <c r="C4920" t="s">
        <v>81</v>
      </c>
      <c r="D4920" t="s">
        <v>128</v>
      </c>
      <c r="E4920" t="s">
        <v>146</v>
      </c>
      <c r="F4920" t="s">
        <v>14263</v>
      </c>
      <c r="G4920" t="s">
        <v>282</v>
      </c>
      <c r="H4920" t="s">
        <v>149</v>
      </c>
      <c r="I4920" t="s">
        <v>136</v>
      </c>
      <c r="J4920" t="s">
        <v>137</v>
      </c>
      <c r="K4920" t="s">
        <v>138</v>
      </c>
      <c r="L4920" t="s">
        <v>14264</v>
      </c>
      <c r="M4920" t="s">
        <v>14265</v>
      </c>
      <c r="N4920">
        <v>3.406111111</v>
      </c>
      <c r="O4920">
        <v>0</v>
      </c>
      <c r="P4920">
        <v>4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1.5338591444928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1.5338591444928</v>
      </c>
    </row>
    <row r="4921" spans="1:31" x14ac:dyDescent="0.25">
      <c r="A4921">
        <v>2422707</v>
      </c>
      <c r="B4921">
        <v>1</v>
      </c>
      <c r="C4921" t="s">
        <v>81</v>
      </c>
      <c r="D4921" t="s">
        <v>128</v>
      </c>
      <c r="E4921" t="s">
        <v>141</v>
      </c>
      <c r="F4921" t="s">
        <v>5189</v>
      </c>
      <c r="G4921" t="s">
        <v>168</v>
      </c>
      <c r="H4921" t="s">
        <v>135</v>
      </c>
      <c r="I4921" t="s">
        <v>136</v>
      </c>
      <c r="J4921" t="s">
        <v>137</v>
      </c>
      <c r="K4921" t="s">
        <v>138</v>
      </c>
      <c r="L4921" t="s">
        <v>14266</v>
      </c>
      <c r="M4921" t="s">
        <v>14267</v>
      </c>
      <c r="N4921">
        <v>1.833611111</v>
      </c>
      <c r="O4921">
        <v>0</v>
      </c>
      <c r="P4921">
        <v>0</v>
      </c>
      <c r="Q4921">
        <v>0</v>
      </c>
      <c r="R4921">
        <v>0</v>
      </c>
      <c r="S4921">
        <v>22</v>
      </c>
      <c r="T4921">
        <v>0</v>
      </c>
      <c r="U4921">
        <v>16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711.08951485349166</v>
      </c>
      <c r="AB4921">
        <v>0</v>
      </c>
      <c r="AC4921">
        <v>3817.1292468620431</v>
      </c>
      <c r="AD4921">
        <v>0</v>
      </c>
      <c r="AE4921">
        <v>4528.218761715535</v>
      </c>
    </row>
    <row r="4922" spans="1:31" x14ac:dyDescent="0.25">
      <c r="A4922">
        <v>2422667</v>
      </c>
      <c r="B4922">
        <v>1</v>
      </c>
      <c r="C4922" t="s">
        <v>80</v>
      </c>
      <c r="D4922" t="s">
        <v>88</v>
      </c>
      <c r="E4922" t="s">
        <v>146</v>
      </c>
      <c r="F4922" t="s">
        <v>14268</v>
      </c>
      <c r="G4922" t="s">
        <v>282</v>
      </c>
      <c r="H4922" t="s">
        <v>149</v>
      </c>
      <c r="I4922" t="s">
        <v>136</v>
      </c>
      <c r="J4922" t="s">
        <v>137</v>
      </c>
      <c r="K4922" t="s">
        <v>138</v>
      </c>
      <c r="L4922" t="s">
        <v>14269</v>
      </c>
      <c r="M4922" t="s">
        <v>14270</v>
      </c>
      <c r="N4922">
        <v>2.6511111110000001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1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17.902785315794635</v>
      </c>
      <c r="AC4922">
        <v>0</v>
      </c>
      <c r="AD4922">
        <v>0</v>
      </c>
      <c r="AE4922">
        <v>17.902785315794635</v>
      </c>
    </row>
    <row r="4923" spans="1:31" x14ac:dyDescent="0.25">
      <c r="A4923">
        <v>2422713</v>
      </c>
      <c r="B4923">
        <v>1</v>
      </c>
      <c r="C4923" t="s">
        <v>80</v>
      </c>
      <c r="D4923" t="s">
        <v>99</v>
      </c>
      <c r="E4923" t="s">
        <v>146</v>
      </c>
      <c r="F4923" t="s">
        <v>14271</v>
      </c>
      <c r="G4923" t="s">
        <v>148</v>
      </c>
      <c r="H4923" t="s">
        <v>149</v>
      </c>
      <c r="I4923" t="s">
        <v>136</v>
      </c>
      <c r="J4923" t="s">
        <v>137</v>
      </c>
      <c r="K4923" t="s">
        <v>138</v>
      </c>
      <c r="L4923" t="s">
        <v>14272</v>
      </c>
      <c r="M4923" t="s">
        <v>14273</v>
      </c>
      <c r="N4923">
        <v>2.4469444440000001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0.52835019520089999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0.52835019520089999</v>
      </c>
    </row>
    <row r="4924" spans="1:31" x14ac:dyDescent="0.25">
      <c r="A4924">
        <v>2422464</v>
      </c>
      <c r="B4924">
        <v>1</v>
      </c>
      <c r="C4924" t="s">
        <v>81</v>
      </c>
      <c r="D4924" t="s">
        <v>113</v>
      </c>
      <c r="E4924" t="s">
        <v>152</v>
      </c>
      <c r="F4924" t="s">
        <v>14274</v>
      </c>
      <c r="G4924" t="s">
        <v>158</v>
      </c>
      <c r="H4924" t="s">
        <v>149</v>
      </c>
      <c r="I4924" t="s">
        <v>136</v>
      </c>
      <c r="J4924" t="s">
        <v>137</v>
      </c>
      <c r="K4924" t="s">
        <v>159</v>
      </c>
      <c r="L4924" t="s">
        <v>14275</v>
      </c>
      <c r="M4924" t="s">
        <v>14276</v>
      </c>
      <c r="N4924">
        <v>1.2641666659999999</v>
      </c>
      <c r="O4924">
        <v>0</v>
      </c>
      <c r="P4924">
        <v>27</v>
      </c>
      <c r="Q4924">
        <v>0</v>
      </c>
      <c r="R4924">
        <v>0</v>
      </c>
      <c r="S4924">
        <v>0</v>
      </c>
      <c r="T4924">
        <v>415</v>
      </c>
      <c r="U4924">
        <v>0</v>
      </c>
      <c r="V4924">
        <v>1</v>
      </c>
      <c r="W4924">
        <v>0</v>
      </c>
      <c r="X4924">
        <v>10.781833472735499</v>
      </c>
      <c r="Y4924">
        <v>0</v>
      </c>
      <c r="Z4924">
        <v>0</v>
      </c>
      <c r="AA4924">
        <v>0</v>
      </c>
      <c r="AB4924">
        <v>241.41969559104339</v>
      </c>
      <c r="AC4924">
        <v>0</v>
      </c>
      <c r="AD4924">
        <v>7.3986899742396668</v>
      </c>
      <c r="AE4924">
        <v>259.60021903801857</v>
      </c>
    </row>
    <row r="4925" spans="1:31" x14ac:dyDescent="0.25">
      <c r="A4925">
        <v>2422607</v>
      </c>
      <c r="B4925">
        <v>1</v>
      </c>
      <c r="C4925" t="s">
        <v>80</v>
      </c>
      <c r="D4925" t="s">
        <v>83</v>
      </c>
      <c r="E4925" t="s">
        <v>146</v>
      </c>
      <c r="F4925" t="s">
        <v>14277</v>
      </c>
      <c r="G4925" t="s">
        <v>282</v>
      </c>
      <c r="H4925" t="s">
        <v>149</v>
      </c>
      <c r="I4925" t="s">
        <v>136</v>
      </c>
      <c r="J4925" t="s">
        <v>137</v>
      </c>
      <c r="K4925" t="s">
        <v>138</v>
      </c>
      <c r="L4925" t="s">
        <v>14278</v>
      </c>
      <c r="M4925" t="s">
        <v>14279</v>
      </c>
      <c r="N4925">
        <v>8.1850000000000005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1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420.95457261922928</v>
      </c>
      <c r="AE4925">
        <v>420.95457261922928</v>
      </c>
    </row>
    <row r="4926" spans="1:31" x14ac:dyDescent="0.25">
      <c r="A4926">
        <v>2422730</v>
      </c>
      <c r="B4926">
        <v>1</v>
      </c>
      <c r="C4926" t="s">
        <v>80</v>
      </c>
      <c r="D4926" t="s">
        <v>106</v>
      </c>
      <c r="E4926" t="s">
        <v>152</v>
      </c>
      <c r="F4926" t="s">
        <v>14280</v>
      </c>
      <c r="G4926" t="s">
        <v>403</v>
      </c>
      <c r="H4926" t="s">
        <v>149</v>
      </c>
      <c r="I4926" t="s">
        <v>136</v>
      </c>
      <c r="J4926" t="s">
        <v>137</v>
      </c>
      <c r="K4926" t="s">
        <v>138</v>
      </c>
      <c r="L4926" t="s">
        <v>14281</v>
      </c>
      <c r="M4926" t="s">
        <v>14282</v>
      </c>
      <c r="N4926">
        <v>1.5858333330000001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</row>
    <row r="4927" spans="1:31" x14ac:dyDescent="0.25">
      <c r="A4927">
        <v>2422644</v>
      </c>
      <c r="B4927">
        <v>1</v>
      </c>
      <c r="C4927" t="s">
        <v>80</v>
      </c>
      <c r="D4927" t="s">
        <v>103</v>
      </c>
      <c r="E4927" t="s">
        <v>174</v>
      </c>
      <c r="F4927" t="s">
        <v>14283</v>
      </c>
      <c r="G4927" t="s">
        <v>158</v>
      </c>
      <c r="H4927" t="s">
        <v>135</v>
      </c>
      <c r="I4927" t="s">
        <v>136</v>
      </c>
      <c r="J4927" t="s">
        <v>137</v>
      </c>
      <c r="K4927" t="s">
        <v>159</v>
      </c>
      <c r="L4927" t="s">
        <v>13789</v>
      </c>
      <c r="M4927" t="s">
        <v>14284</v>
      </c>
      <c r="N4927">
        <v>3.3683333329999998</v>
      </c>
      <c r="O4927">
        <v>1</v>
      </c>
      <c r="P4927">
        <v>8433</v>
      </c>
      <c r="Q4927">
        <v>32</v>
      </c>
      <c r="R4927">
        <v>62</v>
      </c>
      <c r="S4927">
        <v>47</v>
      </c>
      <c r="T4927">
        <v>1694</v>
      </c>
      <c r="U4927">
        <v>15</v>
      </c>
      <c r="V4927">
        <v>13</v>
      </c>
      <c r="W4927">
        <v>1.634659472724</v>
      </c>
      <c r="X4927">
        <v>6406.3203523258444</v>
      </c>
      <c r="Y4927">
        <v>315.70902560542379</v>
      </c>
      <c r="Z4927">
        <v>19.484532575921996</v>
      </c>
      <c r="AA4927">
        <v>3118.0306691100291</v>
      </c>
      <c r="AB4927">
        <v>4535.6927191103887</v>
      </c>
      <c r="AC4927">
        <v>1971.8863941415166</v>
      </c>
      <c r="AD4927">
        <v>536.09538526432243</v>
      </c>
      <c r="AE4927">
        <v>16904.853737606172</v>
      </c>
    </row>
    <row r="4928" spans="1:31" x14ac:dyDescent="0.25">
      <c r="A4928">
        <v>2422544</v>
      </c>
      <c r="B4928">
        <v>1</v>
      </c>
      <c r="C4928" t="s">
        <v>80</v>
      </c>
      <c r="D4928" t="s">
        <v>84</v>
      </c>
      <c r="E4928" t="s">
        <v>288</v>
      </c>
      <c r="F4928" t="s">
        <v>12994</v>
      </c>
      <c r="G4928" t="s">
        <v>325</v>
      </c>
      <c r="H4928" t="s">
        <v>149</v>
      </c>
      <c r="I4928" t="s">
        <v>136</v>
      </c>
      <c r="J4928" t="s">
        <v>137</v>
      </c>
      <c r="K4928" t="s">
        <v>138</v>
      </c>
      <c r="L4928" t="s">
        <v>14285</v>
      </c>
      <c r="M4928" t="s">
        <v>14286</v>
      </c>
      <c r="N4928">
        <v>3.3224999999999998</v>
      </c>
      <c r="O4928">
        <v>0</v>
      </c>
      <c r="P4928">
        <v>138</v>
      </c>
      <c r="Q4928">
        <v>0</v>
      </c>
      <c r="R4928">
        <v>0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97.067831015915402</v>
      </c>
      <c r="Y4928">
        <v>0</v>
      </c>
      <c r="Z4928">
        <v>0</v>
      </c>
      <c r="AA4928">
        <v>0</v>
      </c>
      <c r="AB4928">
        <v>1.3976094674663</v>
      </c>
      <c r="AC4928">
        <v>0</v>
      </c>
      <c r="AD4928">
        <v>0</v>
      </c>
      <c r="AE4928">
        <v>98.465440483381698</v>
      </c>
    </row>
    <row r="4929" spans="1:31" x14ac:dyDescent="0.25">
      <c r="A4929">
        <v>2422687</v>
      </c>
      <c r="B4929">
        <v>1</v>
      </c>
      <c r="C4929" t="s">
        <v>80</v>
      </c>
      <c r="D4929" t="s">
        <v>83</v>
      </c>
      <c r="E4929" t="s">
        <v>162</v>
      </c>
      <c r="F4929" t="s">
        <v>14287</v>
      </c>
      <c r="G4929" t="s">
        <v>164</v>
      </c>
      <c r="H4929" t="s">
        <v>149</v>
      </c>
      <c r="I4929" t="s">
        <v>136</v>
      </c>
      <c r="J4929" t="s">
        <v>137</v>
      </c>
      <c r="K4929" t="s">
        <v>138</v>
      </c>
      <c r="L4929" t="s">
        <v>14288</v>
      </c>
      <c r="M4929" t="s">
        <v>14289</v>
      </c>
      <c r="N4929">
        <v>1.6158333330000001</v>
      </c>
      <c r="O4929">
        <v>0</v>
      </c>
      <c r="P4929">
        <v>202</v>
      </c>
      <c r="Q4929">
        <v>0</v>
      </c>
      <c r="R4929">
        <v>0</v>
      </c>
      <c r="S4929">
        <v>0</v>
      </c>
      <c r="T4929">
        <v>22</v>
      </c>
      <c r="U4929">
        <v>0</v>
      </c>
      <c r="V4929">
        <v>0</v>
      </c>
      <c r="W4929">
        <v>0</v>
      </c>
      <c r="X4929">
        <v>62.549227587583381</v>
      </c>
      <c r="Y4929">
        <v>0</v>
      </c>
      <c r="Z4929">
        <v>0</v>
      </c>
      <c r="AA4929">
        <v>0</v>
      </c>
      <c r="AB4929">
        <v>29.022633318183416</v>
      </c>
      <c r="AC4929">
        <v>0</v>
      </c>
      <c r="AD4929">
        <v>0</v>
      </c>
      <c r="AE4929">
        <v>91.571860905766798</v>
      </c>
    </row>
    <row r="4930" spans="1:31" x14ac:dyDescent="0.25">
      <c r="A4930">
        <v>2422295</v>
      </c>
      <c r="B4930">
        <v>1</v>
      </c>
      <c r="C4930" t="s">
        <v>80</v>
      </c>
      <c r="D4930" t="s">
        <v>82</v>
      </c>
      <c r="E4930" t="s">
        <v>174</v>
      </c>
      <c r="F4930" t="s">
        <v>14290</v>
      </c>
      <c r="G4930" t="s">
        <v>158</v>
      </c>
      <c r="H4930" t="s">
        <v>135</v>
      </c>
      <c r="I4930" t="s">
        <v>136</v>
      </c>
      <c r="J4930" t="s">
        <v>137</v>
      </c>
      <c r="K4930" t="s">
        <v>159</v>
      </c>
      <c r="L4930" t="s">
        <v>14291</v>
      </c>
      <c r="M4930" t="s">
        <v>14292</v>
      </c>
      <c r="N4930">
        <v>0.35111111099999998</v>
      </c>
      <c r="O4930">
        <v>0</v>
      </c>
      <c r="P4930">
        <v>3911</v>
      </c>
      <c r="Q4930">
        <v>0</v>
      </c>
      <c r="R4930">
        <v>0</v>
      </c>
      <c r="S4930">
        <v>8</v>
      </c>
      <c r="T4930">
        <v>3118</v>
      </c>
      <c r="U4930">
        <v>0</v>
      </c>
      <c r="V4930">
        <v>7</v>
      </c>
      <c r="W4930">
        <v>0</v>
      </c>
      <c r="X4930">
        <v>283.4319533861879</v>
      </c>
      <c r="Y4930">
        <v>0</v>
      </c>
      <c r="Z4930">
        <v>0</v>
      </c>
      <c r="AA4930">
        <v>61.696758708176347</v>
      </c>
      <c r="AB4930">
        <v>363.29609793185836</v>
      </c>
      <c r="AC4930">
        <v>0</v>
      </c>
      <c r="AD4930">
        <v>2.9869065087446662</v>
      </c>
      <c r="AE4930">
        <v>711.41171653496724</v>
      </c>
    </row>
    <row r="4931" spans="1:31" x14ac:dyDescent="0.25">
      <c r="A4931">
        <v>2422836</v>
      </c>
      <c r="B4931">
        <v>1</v>
      </c>
      <c r="C4931" t="s">
        <v>81</v>
      </c>
      <c r="D4931" t="s">
        <v>125</v>
      </c>
      <c r="E4931" t="s">
        <v>162</v>
      </c>
      <c r="F4931" t="s">
        <v>14293</v>
      </c>
      <c r="G4931" t="s">
        <v>164</v>
      </c>
      <c r="H4931" t="s">
        <v>149</v>
      </c>
      <c r="I4931" t="s">
        <v>136</v>
      </c>
      <c r="J4931" t="s">
        <v>137</v>
      </c>
      <c r="K4931" t="s">
        <v>138</v>
      </c>
      <c r="L4931" t="s">
        <v>14294</v>
      </c>
      <c r="M4931" t="s">
        <v>14295</v>
      </c>
      <c r="N4931">
        <v>2.0097222220000002</v>
      </c>
      <c r="O4931">
        <v>0</v>
      </c>
      <c r="P4931">
        <v>2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0.16589783644729167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0.16589783644729167</v>
      </c>
    </row>
    <row r="4932" spans="1:31" x14ac:dyDescent="0.25">
      <c r="A4932">
        <v>2422401</v>
      </c>
      <c r="B4932">
        <v>1</v>
      </c>
      <c r="C4932" t="s">
        <v>80</v>
      </c>
      <c r="D4932" t="s">
        <v>104</v>
      </c>
      <c r="E4932" t="s">
        <v>152</v>
      </c>
      <c r="F4932" t="s">
        <v>14296</v>
      </c>
      <c r="G4932" t="s">
        <v>158</v>
      </c>
      <c r="H4932" t="s">
        <v>149</v>
      </c>
      <c r="I4932" t="s">
        <v>136</v>
      </c>
      <c r="J4932" t="s">
        <v>137</v>
      </c>
      <c r="K4932" t="s">
        <v>159</v>
      </c>
      <c r="L4932" t="s">
        <v>14297</v>
      </c>
      <c r="M4932" t="s">
        <v>14298</v>
      </c>
      <c r="N4932">
        <v>7.9127777769999996</v>
      </c>
      <c r="O4932">
        <v>0</v>
      </c>
      <c r="P4932">
        <v>3</v>
      </c>
      <c r="Q4932">
        <v>0</v>
      </c>
      <c r="R4932">
        <v>3</v>
      </c>
      <c r="S4932">
        <v>0</v>
      </c>
      <c r="T4932">
        <v>3</v>
      </c>
      <c r="U4932">
        <v>0</v>
      </c>
      <c r="V4932">
        <v>0</v>
      </c>
      <c r="W4932">
        <v>0</v>
      </c>
      <c r="X4932">
        <v>19.231993445504916</v>
      </c>
      <c r="Y4932">
        <v>0</v>
      </c>
      <c r="Z4932">
        <v>0</v>
      </c>
      <c r="AA4932">
        <v>0</v>
      </c>
      <c r="AB4932">
        <v>50.235624922068475</v>
      </c>
      <c r="AC4932">
        <v>0</v>
      </c>
      <c r="AD4932">
        <v>0</v>
      </c>
      <c r="AE4932">
        <v>69.467618367573394</v>
      </c>
    </row>
    <row r="4933" spans="1:31" x14ac:dyDescent="0.25">
      <c r="A4933">
        <v>2422478</v>
      </c>
      <c r="B4933">
        <v>1</v>
      </c>
      <c r="C4933" t="s">
        <v>80</v>
      </c>
      <c r="D4933" t="s">
        <v>82</v>
      </c>
      <c r="E4933" t="s">
        <v>146</v>
      </c>
      <c r="F4933" t="s">
        <v>14299</v>
      </c>
      <c r="G4933" t="s">
        <v>282</v>
      </c>
      <c r="H4933" t="s">
        <v>149</v>
      </c>
      <c r="I4933" t="s">
        <v>136</v>
      </c>
      <c r="J4933" t="s">
        <v>137</v>
      </c>
      <c r="K4933" t="s">
        <v>138</v>
      </c>
      <c r="L4933" t="s">
        <v>14300</v>
      </c>
      <c r="M4933" t="s">
        <v>14301</v>
      </c>
      <c r="N4933">
        <v>0.56000000000000005</v>
      </c>
      <c r="O4933">
        <v>0</v>
      </c>
      <c r="P4933">
        <v>5</v>
      </c>
      <c r="Q4933">
        <v>0</v>
      </c>
      <c r="R4933">
        <v>0</v>
      </c>
      <c r="S4933">
        <v>0</v>
      </c>
      <c r="T4933">
        <v>4</v>
      </c>
      <c r="U4933">
        <v>0</v>
      </c>
      <c r="V4933">
        <v>0</v>
      </c>
      <c r="W4933">
        <v>0</v>
      </c>
      <c r="X4933">
        <v>0.40668391486800004</v>
      </c>
      <c r="Y4933">
        <v>0</v>
      </c>
      <c r="Z4933">
        <v>0</v>
      </c>
      <c r="AA4933">
        <v>0</v>
      </c>
      <c r="AB4933">
        <v>1.7536958658912003</v>
      </c>
      <c r="AC4933">
        <v>0</v>
      </c>
      <c r="AD4933">
        <v>0</v>
      </c>
      <c r="AE4933">
        <v>2.1603797807592002</v>
      </c>
    </row>
    <row r="4934" spans="1:31" x14ac:dyDescent="0.25">
      <c r="A4934">
        <v>2422378</v>
      </c>
      <c r="B4934">
        <v>1</v>
      </c>
      <c r="C4934" t="s">
        <v>81</v>
      </c>
      <c r="D4934" t="s">
        <v>118</v>
      </c>
      <c r="E4934" t="s">
        <v>146</v>
      </c>
      <c r="F4934" t="s">
        <v>14302</v>
      </c>
      <c r="G4934" t="s">
        <v>148</v>
      </c>
      <c r="H4934" t="s">
        <v>149</v>
      </c>
      <c r="I4934" t="s">
        <v>136</v>
      </c>
      <c r="J4934" t="s">
        <v>137</v>
      </c>
      <c r="K4934" t="s">
        <v>138</v>
      </c>
      <c r="L4934" t="s">
        <v>14303</v>
      </c>
      <c r="M4934" t="s">
        <v>14304</v>
      </c>
      <c r="N4934">
        <v>5.6897222220000003</v>
      </c>
      <c r="O4934">
        <v>0</v>
      </c>
      <c r="P4934">
        <v>2</v>
      </c>
      <c r="Q4934">
        <v>0</v>
      </c>
      <c r="R4934">
        <v>0</v>
      </c>
      <c r="S4934">
        <v>0</v>
      </c>
      <c r="T4934">
        <v>3</v>
      </c>
      <c r="U4934">
        <v>0</v>
      </c>
      <c r="V4934">
        <v>0</v>
      </c>
      <c r="W4934">
        <v>0</v>
      </c>
      <c r="X4934">
        <v>1.1139570226699249</v>
      </c>
      <c r="Y4934">
        <v>0</v>
      </c>
      <c r="Z4934">
        <v>0</v>
      </c>
      <c r="AA4934">
        <v>0</v>
      </c>
      <c r="AB4934">
        <v>8.4212809405693321</v>
      </c>
      <c r="AC4934">
        <v>0</v>
      </c>
      <c r="AD4934">
        <v>0</v>
      </c>
      <c r="AE4934">
        <v>9.5352379632392577</v>
      </c>
    </row>
    <row r="4935" spans="1:31" x14ac:dyDescent="0.25">
      <c r="A4935">
        <v>2422315</v>
      </c>
      <c r="B4935">
        <v>1</v>
      </c>
      <c r="C4935" t="s">
        <v>80</v>
      </c>
      <c r="D4935" t="s">
        <v>107</v>
      </c>
      <c r="E4935" t="s">
        <v>141</v>
      </c>
      <c r="F4935" t="s">
        <v>12349</v>
      </c>
      <c r="G4935" t="s">
        <v>249</v>
      </c>
      <c r="H4935" t="s">
        <v>135</v>
      </c>
      <c r="I4935" t="s">
        <v>136</v>
      </c>
      <c r="J4935" t="s">
        <v>137</v>
      </c>
      <c r="K4935" t="s">
        <v>138</v>
      </c>
      <c r="L4935" t="s">
        <v>14305</v>
      </c>
      <c r="M4935" t="s">
        <v>14306</v>
      </c>
      <c r="N4935">
        <v>5.892222222</v>
      </c>
      <c r="O4935">
        <v>0</v>
      </c>
      <c r="P4935">
        <v>0</v>
      </c>
      <c r="Q4935">
        <v>12</v>
      </c>
      <c r="R4935">
        <v>47</v>
      </c>
      <c r="S4935">
        <v>1</v>
      </c>
      <c r="T4935">
        <v>5</v>
      </c>
      <c r="U4935">
        <v>0</v>
      </c>
      <c r="V4935">
        <v>0</v>
      </c>
      <c r="W4935">
        <v>0</v>
      </c>
      <c r="X4935">
        <v>0</v>
      </c>
      <c r="Y4935">
        <v>2120.3218114272167</v>
      </c>
      <c r="Z4935">
        <v>2.3190591753975558</v>
      </c>
      <c r="AA4935">
        <v>7.3825748954173989</v>
      </c>
      <c r="AB4935">
        <v>23.512287334544546</v>
      </c>
      <c r="AC4935">
        <v>0</v>
      </c>
      <c r="AD4935">
        <v>0</v>
      </c>
      <c r="AE4935">
        <v>2153.5357328325758</v>
      </c>
    </row>
    <row r="4936" spans="1:31" x14ac:dyDescent="0.25">
      <c r="A4936">
        <v>2422564</v>
      </c>
      <c r="B4936">
        <v>1</v>
      </c>
      <c r="C4936" t="s">
        <v>80</v>
      </c>
      <c r="D4936" t="s">
        <v>102</v>
      </c>
      <c r="E4936" t="s">
        <v>132</v>
      </c>
      <c r="F4936" t="s">
        <v>1003</v>
      </c>
      <c r="G4936" t="s">
        <v>215</v>
      </c>
      <c r="H4936" t="s">
        <v>135</v>
      </c>
      <c r="I4936" t="s">
        <v>136</v>
      </c>
      <c r="J4936" t="s">
        <v>137</v>
      </c>
      <c r="K4936" t="s">
        <v>138</v>
      </c>
      <c r="L4936" t="s">
        <v>14307</v>
      </c>
      <c r="M4936" t="s">
        <v>14308</v>
      </c>
      <c r="N4936">
        <v>2.4844444440000002</v>
      </c>
      <c r="O4936">
        <v>0</v>
      </c>
      <c r="P4936">
        <v>20</v>
      </c>
      <c r="Q4936">
        <v>0</v>
      </c>
      <c r="R4936">
        <v>42</v>
      </c>
      <c r="S4936">
        <v>0</v>
      </c>
      <c r="T4936">
        <v>13</v>
      </c>
      <c r="U4936">
        <v>0</v>
      </c>
      <c r="V4936">
        <v>0</v>
      </c>
      <c r="W4936">
        <v>0</v>
      </c>
      <c r="X4936">
        <v>1.4281522361498</v>
      </c>
      <c r="Y4936">
        <v>0</v>
      </c>
      <c r="Z4936">
        <v>0.56291632952706672</v>
      </c>
      <c r="AA4936">
        <v>0</v>
      </c>
      <c r="AB4936">
        <v>51.812403527693583</v>
      </c>
      <c r="AC4936">
        <v>0</v>
      </c>
      <c r="AD4936">
        <v>0</v>
      </c>
      <c r="AE4936">
        <v>53.803472093370452</v>
      </c>
    </row>
    <row r="4937" spans="1:31" x14ac:dyDescent="0.25">
      <c r="A4937">
        <v>2422919</v>
      </c>
      <c r="B4937">
        <v>1</v>
      </c>
      <c r="C4937" t="s">
        <v>80</v>
      </c>
      <c r="D4937" t="s">
        <v>88</v>
      </c>
      <c r="E4937" t="s">
        <v>288</v>
      </c>
      <c r="F4937" t="s">
        <v>14309</v>
      </c>
      <c r="G4937" t="s">
        <v>164</v>
      </c>
      <c r="H4937" t="s">
        <v>149</v>
      </c>
      <c r="I4937" t="s">
        <v>136</v>
      </c>
      <c r="J4937" t="s">
        <v>137</v>
      </c>
      <c r="K4937" t="s">
        <v>138</v>
      </c>
      <c r="L4937" t="s">
        <v>14310</v>
      </c>
      <c r="M4937" t="s">
        <v>14311</v>
      </c>
      <c r="N4937">
        <v>1.354166666</v>
      </c>
      <c r="O4937">
        <v>0</v>
      </c>
      <c r="P4937">
        <v>28</v>
      </c>
      <c r="Q4937">
        <v>0</v>
      </c>
      <c r="R4937">
        <v>0</v>
      </c>
      <c r="S4937">
        <v>0</v>
      </c>
      <c r="T4937">
        <v>1</v>
      </c>
      <c r="U4937">
        <v>0</v>
      </c>
      <c r="V4937">
        <v>0</v>
      </c>
      <c r="W4937">
        <v>0</v>
      </c>
      <c r="X4937">
        <v>9.6005675772784258</v>
      </c>
      <c r="Y4937">
        <v>0</v>
      </c>
      <c r="Z4937">
        <v>0</v>
      </c>
      <c r="AA4937">
        <v>0</v>
      </c>
      <c r="AB4937">
        <v>3.6215650193100003E-2</v>
      </c>
      <c r="AC4937">
        <v>0</v>
      </c>
      <c r="AD4937">
        <v>0</v>
      </c>
      <c r="AE4937">
        <v>9.6367832274715255</v>
      </c>
    </row>
    <row r="4938" spans="1:31" x14ac:dyDescent="0.25">
      <c r="A4938">
        <v>2422610</v>
      </c>
      <c r="B4938">
        <v>1</v>
      </c>
      <c r="C4938" t="s">
        <v>80</v>
      </c>
      <c r="D4938" t="s">
        <v>95</v>
      </c>
      <c r="E4938" t="s">
        <v>288</v>
      </c>
      <c r="F4938" t="s">
        <v>14312</v>
      </c>
      <c r="G4938" t="s">
        <v>325</v>
      </c>
      <c r="H4938" t="s">
        <v>149</v>
      </c>
      <c r="I4938" t="s">
        <v>136</v>
      </c>
      <c r="J4938" t="s">
        <v>137</v>
      </c>
      <c r="K4938" t="s">
        <v>138</v>
      </c>
      <c r="L4938" t="s">
        <v>14313</v>
      </c>
      <c r="M4938" t="s">
        <v>14314</v>
      </c>
      <c r="N4938">
        <v>6.545555555</v>
      </c>
      <c r="O4938">
        <v>0</v>
      </c>
      <c r="P4938">
        <v>91</v>
      </c>
      <c r="Q4938">
        <v>0</v>
      </c>
      <c r="R4938">
        <v>0</v>
      </c>
      <c r="S4938">
        <v>0</v>
      </c>
      <c r="T4938">
        <v>36</v>
      </c>
      <c r="U4938">
        <v>0</v>
      </c>
      <c r="V4938">
        <v>0</v>
      </c>
      <c r="W4938">
        <v>0</v>
      </c>
      <c r="X4938">
        <v>136.0677384531279</v>
      </c>
      <c r="Y4938">
        <v>0</v>
      </c>
      <c r="Z4938">
        <v>0</v>
      </c>
      <c r="AA4938">
        <v>0</v>
      </c>
      <c r="AB4938">
        <v>204.08921247516776</v>
      </c>
      <c r="AC4938">
        <v>0</v>
      </c>
      <c r="AD4938">
        <v>0</v>
      </c>
      <c r="AE4938">
        <v>340.15695092829566</v>
      </c>
    </row>
    <row r="4939" spans="1:31" x14ac:dyDescent="0.25">
      <c r="A4939">
        <v>2422816</v>
      </c>
      <c r="B4939">
        <v>1</v>
      </c>
      <c r="C4939" t="s">
        <v>80</v>
      </c>
      <c r="D4939" t="s">
        <v>87</v>
      </c>
      <c r="E4939" t="s">
        <v>146</v>
      </c>
      <c r="F4939" t="s">
        <v>14315</v>
      </c>
      <c r="G4939" t="s">
        <v>282</v>
      </c>
      <c r="H4939" t="s">
        <v>149</v>
      </c>
      <c r="I4939" t="s">
        <v>136</v>
      </c>
      <c r="J4939" t="s">
        <v>137</v>
      </c>
      <c r="K4939" t="s">
        <v>138</v>
      </c>
      <c r="L4939" t="s">
        <v>14316</v>
      </c>
      <c r="M4939" t="s">
        <v>14317</v>
      </c>
      <c r="N4939">
        <v>0.948333333</v>
      </c>
      <c r="O4939">
        <v>0</v>
      </c>
      <c r="P4939">
        <v>1</v>
      </c>
      <c r="Q4939">
        <v>0</v>
      </c>
      <c r="R4939">
        <v>0</v>
      </c>
      <c r="S4939">
        <v>0</v>
      </c>
      <c r="T4939">
        <v>21</v>
      </c>
      <c r="U4939">
        <v>0</v>
      </c>
      <c r="V4939">
        <v>0</v>
      </c>
      <c r="W4939">
        <v>0</v>
      </c>
      <c r="X4939">
        <v>0.24845248694283337</v>
      </c>
      <c r="Y4939">
        <v>0</v>
      </c>
      <c r="Z4939">
        <v>0</v>
      </c>
      <c r="AA4939">
        <v>0</v>
      </c>
      <c r="AB4939">
        <v>3.6831529942726</v>
      </c>
      <c r="AC4939">
        <v>0</v>
      </c>
      <c r="AD4939">
        <v>0</v>
      </c>
      <c r="AE4939">
        <v>3.9316054812154335</v>
      </c>
    </row>
    <row r="4940" spans="1:31" x14ac:dyDescent="0.25">
      <c r="A4940">
        <v>2422418</v>
      </c>
      <c r="B4940">
        <v>1</v>
      </c>
      <c r="C4940" t="s">
        <v>80</v>
      </c>
      <c r="D4940" t="s">
        <v>108</v>
      </c>
      <c r="E4940" t="s">
        <v>152</v>
      </c>
      <c r="F4940" t="s">
        <v>14318</v>
      </c>
      <c r="G4940" t="s">
        <v>176</v>
      </c>
      <c r="H4940" t="s">
        <v>149</v>
      </c>
      <c r="I4940" t="s">
        <v>136</v>
      </c>
      <c r="J4940" t="s">
        <v>137</v>
      </c>
      <c r="K4940" t="s">
        <v>159</v>
      </c>
      <c r="L4940" t="s">
        <v>14319</v>
      </c>
      <c r="M4940" t="s">
        <v>14320</v>
      </c>
      <c r="N4940">
        <v>8.1405555550000006</v>
      </c>
      <c r="O4940">
        <v>0</v>
      </c>
      <c r="P4940">
        <v>44</v>
      </c>
      <c r="Q4940">
        <v>0</v>
      </c>
      <c r="R4940">
        <v>16</v>
      </c>
      <c r="S4940">
        <v>0</v>
      </c>
      <c r="T4940">
        <v>7</v>
      </c>
      <c r="U4940">
        <v>0</v>
      </c>
      <c r="V4940">
        <v>0</v>
      </c>
      <c r="W4940">
        <v>0</v>
      </c>
      <c r="X4940">
        <v>41.842757446337274</v>
      </c>
      <c r="Y4940">
        <v>0</v>
      </c>
      <c r="Z4940">
        <v>0</v>
      </c>
      <c r="AA4940">
        <v>0</v>
      </c>
      <c r="AB4940">
        <v>11.812983799341154</v>
      </c>
      <c r="AC4940">
        <v>0</v>
      </c>
      <c r="AD4940">
        <v>0</v>
      </c>
      <c r="AE4940">
        <v>53.655741245678428</v>
      </c>
    </row>
    <row r="4941" spans="1:31" x14ac:dyDescent="0.25">
      <c r="A4941">
        <v>2422796</v>
      </c>
      <c r="B4941">
        <v>1</v>
      </c>
      <c r="C4941" t="s">
        <v>80</v>
      </c>
      <c r="D4941" t="s">
        <v>105</v>
      </c>
      <c r="E4941" t="s">
        <v>146</v>
      </c>
      <c r="F4941" t="s">
        <v>13552</v>
      </c>
      <c r="G4941" t="s">
        <v>199</v>
      </c>
      <c r="H4941" t="s">
        <v>149</v>
      </c>
      <c r="I4941" t="s">
        <v>136</v>
      </c>
      <c r="J4941" t="s">
        <v>137</v>
      </c>
      <c r="K4941" t="s">
        <v>138</v>
      </c>
      <c r="L4941" t="s">
        <v>14321</v>
      </c>
      <c r="M4941" t="s">
        <v>14322</v>
      </c>
      <c r="N4941">
        <v>0.515833333</v>
      </c>
      <c r="O4941">
        <v>0</v>
      </c>
      <c r="P4941">
        <v>12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1.2366341950016246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1.2366341950016246</v>
      </c>
    </row>
    <row r="4942" spans="1:31" x14ac:dyDescent="0.25">
      <c r="A4942">
        <v>2422298</v>
      </c>
      <c r="B4942">
        <v>1</v>
      </c>
      <c r="C4942" t="s">
        <v>80</v>
      </c>
      <c r="D4942" t="s">
        <v>107</v>
      </c>
      <c r="E4942" t="s">
        <v>141</v>
      </c>
      <c r="F4942" t="s">
        <v>2554</v>
      </c>
      <c r="G4942" t="s">
        <v>143</v>
      </c>
      <c r="H4942" t="s">
        <v>135</v>
      </c>
      <c r="I4942" t="s">
        <v>136</v>
      </c>
      <c r="J4942" t="s">
        <v>137</v>
      </c>
      <c r="K4942" t="s">
        <v>138</v>
      </c>
      <c r="L4942" t="s">
        <v>14323</v>
      </c>
      <c r="M4942" t="s">
        <v>14324</v>
      </c>
      <c r="N4942">
        <v>0.43527777699999998</v>
      </c>
      <c r="O4942">
        <v>1</v>
      </c>
      <c r="P4942">
        <v>1272</v>
      </c>
      <c r="Q4942">
        <v>15</v>
      </c>
      <c r="R4942">
        <v>33</v>
      </c>
      <c r="S4942">
        <v>4</v>
      </c>
      <c r="T4942">
        <v>38</v>
      </c>
      <c r="U4942">
        <v>0</v>
      </c>
      <c r="V4942">
        <v>3</v>
      </c>
      <c r="W4942">
        <v>6.0418289922168089</v>
      </c>
      <c r="X4942">
        <v>45.151991497739409</v>
      </c>
      <c r="Y4942">
        <v>4.4221771447454667</v>
      </c>
      <c r="Z4942">
        <v>0.38682485344716666</v>
      </c>
      <c r="AA4942">
        <v>3.7515986353588309</v>
      </c>
      <c r="AB4942">
        <v>13.984230053526803</v>
      </c>
      <c r="AC4942">
        <v>0</v>
      </c>
      <c r="AD4942">
        <v>2.9786776414609082</v>
      </c>
      <c r="AE4942">
        <v>76.717328818495389</v>
      </c>
    </row>
    <row r="4943" spans="1:31" x14ac:dyDescent="0.25">
      <c r="A4943">
        <v>2422461</v>
      </c>
      <c r="B4943">
        <v>1</v>
      </c>
      <c r="C4943" t="s">
        <v>80</v>
      </c>
      <c r="D4943" t="s">
        <v>95</v>
      </c>
      <c r="E4943" t="s">
        <v>241</v>
      </c>
      <c r="F4943" t="s">
        <v>3699</v>
      </c>
      <c r="G4943" t="s">
        <v>158</v>
      </c>
      <c r="H4943" t="s">
        <v>135</v>
      </c>
      <c r="I4943" t="s">
        <v>136</v>
      </c>
      <c r="J4943" t="s">
        <v>137</v>
      </c>
      <c r="K4943" t="s">
        <v>159</v>
      </c>
      <c r="L4943" t="s">
        <v>14325</v>
      </c>
      <c r="M4943" t="s">
        <v>14326</v>
      </c>
      <c r="N4943">
        <v>5.0438888879999997</v>
      </c>
      <c r="O4943">
        <v>26</v>
      </c>
      <c r="P4943">
        <v>7238</v>
      </c>
      <c r="Q4943">
        <v>21</v>
      </c>
      <c r="R4943">
        <v>67</v>
      </c>
      <c r="S4943">
        <v>80</v>
      </c>
      <c r="T4943">
        <v>684</v>
      </c>
      <c r="U4943">
        <v>20</v>
      </c>
      <c r="V4943">
        <v>0</v>
      </c>
      <c r="W4943">
        <v>86.111738175474187</v>
      </c>
      <c r="X4943">
        <v>7957.2108791006358</v>
      </c>
      <c r="Y4943">
        <v>298.32326601345915</v>
      </c>
      <c r="Z4943">
        <v>85.115452403265905</v>
      </c>
      <c r="AA4943">
        <v>5058.6469438192216</v>
      </c>
      <c r="AB4943">
        <v>3496.0572728347315</v>
      </c>
      <c r="AC4943">
        <v>42820.486633381297</v>
      </c>
      <c r="AD4943">
        <v>0</v>
      </c>
      <c r="AE4943">
        <v>59801.952185728085</v>
      </c>
    </row>
    <row r="4944" spans="1:31" x14ac:dyDescent="0.25">
      <c r="A4944">
        <v>2422584</v>
      </c>
      <c r="B4944">
        <v>1</v>
      </c>
      <c r="C4944" t="s">
        <v>81</v>
      </c>
      <c r="D4944" t="s">
        <v>116</v>
      </c>
      <c r="E4944" t="s">
        <v>152</v>
      </c>
      <c r="F4944" t="s">
        <v>14327</v>
      </c>
      <c r="G4944" t="s">
        <v>154</v>
      </c>
      <c r="H4944" t="s">
        <v>149</v>
      </c>
      <c r="I4944" t="s">
        <v>136</v>
      </c>
      <c r="J4944" t="s">
        <v>137</v>
      </c>
      <c r="K4944" t="s">
        <v>138</v>
      </c>
      <c r="L4944" t="s">
        <v>14328</v>
      </c>
      <c r="M4944" t="s">
        <v>14329</v>
      </c>
      <c r="N4944">
        <v>0.445833333</v>
      </c>
      <c r="O4944">
        <v>0</v>
      </c>
      <c r="P4944">
        <v>147</v>
      </c>
      <c r="Q4944">
        <v>0</v>
      </c>
      <c r="R4944">
        <v>21</v>
      </c>
      <c r="S4944">
        <v>0</v>
      </c>
      <c r="T4944">
        <v>51</v>
      </c>
      <c r="U4944">
        <v>0</v>
      </c>
      <c r="V4944">
        <v>0</v>
      </c>
      <c r="W4944">
        <v>0</v>
      </c>
      <c r="X4944">
        <v>7.2198295631888776</v>
      </c>
      <c r="Y4944">
        <v>0</v>
      </c>
      <c r="Z4944">
        <v>0.32135019280999999</v>
      </c>
      <c r="AA4944">
        <v>0</v>
      </c>
      <c r="AB4944">
        <v>11.713904192817708</v>
      </c>
      <c r="AC4944">
        <v>0</v>
      </c>
      <c r="AD4944">
        <v>0</v>
      </c>
      <c r="AE4944">
        <v>19.255083948816583</v>
      </c>
    </row>
    <row r="4945" spans="1:31" x14ac:dyDescent="0.25">
      <c r="A4945">
        <v>2422627</v>
      </c>
      <c r="B4945">
        <v>1</v>
      </c>
      <c r="C4945" t="s">
        <v>80</v>
      </c>
      <c r="D4945" t="s">
        <v>82</v>
      </c>
      <c r="E4945" t="s">
        <v>174</v>
      </c>
      <c r="F4945" t="s">
        <v>14330</v>
      </c>
      <c r="G4945" t="s">
        <v>168</v>
      </c>
      <c r="H4945" t="s">
        <v>135</v>
      </c>
      <c r="I4945" t="s">
        <v>136</v>
      </c>
      <c r="J4945" t="s">
        <v>3</v>
      </c>
      <c r="K4945" t="s">
        <v>138</v>
      </c>
      <c r="L4945" t="s">
        <v>14331</v>
      </c>
      <c r="M4945" t="s">
        <v>14332</v>
      </c>
      <c r="N4945">
        <v>1.2705555550000001</v>
      </c>
      <c r="O4945">
        <v>0</v>
      </c>
      <c r="P4945">
        <v>321</v>
      </c>
      <c r="Q4945">
        <v>0</v>
      </c>
      <c r="R4945">
        <v>0</v>
      </c>
      <c r="S4945">
        <v>0</v>
      </c>
      <c r="T4945">
        <v>22</v>
      </c>
      <c r="U4945">
        <v>0</v>
      </c>
      <c r="V4945">
        <v>0</v>
      </c>
      <c r="W4945">
        <v>0</v>
      </c>
      <c r="X4945">
        <v>84.021481643311233</v>
      </c>
      <c r="Y4945">
        <v>0</v>
      </c>
      <c r="Z4945">
        <v>0</v>
      </c>
      <c r="AA4945">
        <v>0</v>
      </c>
      <c r="AB4945">
        <v>12.002009393450713</v>
      </c>
      <c r="AC4945">
        <v>0</v>
      </c>
      <c r="AD4945">
        <v>0</v>
      </c>
      <c r="AE4945">
        <v>96.023491036761953</v>
      </c>
    </row>
    <row r="4946" spans="1:31" x14ac:dyDescent="0.25">
      <c r="A4946">
        <v>2422896</v>
      </c>
      <c r="B4946">
        <v>1</v>
      </c>
      <c r="C4946" t="s">
        <v>80</v>
      </c>
      <c r="D4946" t="s">
        <v>94</v>
      </c>
      <c r="E4946" t="s">
        <v>174</v>
      </c>
      <c r="F4946" t="s">
        <v>504</v>
      </c>
      <c r="G4946" t="s">
        <v>143</v>
      </c>
      <c r="H4946" t="s">
        <v>135</v>
      </c>
      <c r="I4946" t="s">
        <v>136</v>
      </c>
      <c r="J4946" t="s">
        <v>137</v>
      </c>
      <c r="K4946" t="s">
        <v>138</v>
      </c>
      <c r="L4946" t="s">
        <v>14333</v>
      </c>
      <c r="M4946" t="s">
        <v>14334</v>
      </c>
      <c r="N4946">
        <v>2.3344444439999998</v>
      </c>
      <c r="O4946">
        <v>0</v>
      </c>
      <c r="P4946">
        <v>1</v>
      </c>
      <c r="Q4946">
        <v>9</v>
      </c>
      <c r="R4946">
        <v>160</v>
      </c>
      <c r="S4946">
        <v>1</v>
      </c>
      <c r="T4946">
        <v>20</v>
      </c>
      <c r="U4946">
        <v>1</v>
      </c>
      <c r="V4946">
        <v>0</v>
      </c>
      <c r="W4946">
        <v>0</v>
      </c>
      <c r="X4946">
        <v>4.0057983298585009</v>
      </c>
      <c r="Y4946">
        <v>1.3796004387826664</v>
      </c>
      <c r="Z4946">
        <v>2.9163257726847216</v>
      </c>
      <c r="AA4946">
        <v>2.6216105059342221</v>
      </c>
      <c r="AB4946">
        <v>10.040164148758336</v>
      </c>
      <c r="AC4946">
        <v>147.87299400413508</v>
      </c>
      <c r="AD4946">
        <v>0</v>
      </c>
      <c r="AE4946">
        <v>168.83649320015354</v>
      </c>
    </row>
    <row r="4947" spans="1:31" x14ac:dyDescent="0.25">
      <c r="A4947">
        <v>2422647</v>
      </c>
      <c r="B4947">
        <v>1</v>
      </c>
      <c r="C4947" t="s">
        <v>80</v>
      </c>
      <c r="D4947" t="s">
        <v>88</v>
      </c>
      <c r="E4947" t="s">
        <v>146</v>
      </c>
      <c r="F4947" t="s">
        <v>14335</v>
      </c>
      <c r="G4947" t="s">
        <v>148</v>
      </c>
      <c r="H4947" t="s">
        <v>149</v>
      </c>
      <c r="I4947" t="s">
        <v>136</v>
      </c>
      <c r="J4947" t="s">
        <v>137</v>
      </c>
      <c r="K4947" t="s">
        <v>138</v>
      </c>
      <c r="L4947" t="s">
        <v>14336</v>
      </c>
      <c r="M4947" t="s">
        <v>14337</v>
      </c>
      <c r="N4947">
        <v>3.4086111109999999</v>
      </c>
      <c r="O4947">
        <v>0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1.6313254695627002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1.6313254695627002</v>
      </c>
    </row>
    <row r="4948" spans="1:31" x14ac:dyDescent="0.25">
      <c r="A4948">
        <v>2422790</v>
      </c>
      <c r="B4948">
        <v>1</v>
      </c>
      <c r="C4948" t="s">
        <v>81</v>
      </c>
      <c r="D4948" t="s">
        <v>123</v>
      </c>
      <c r="E4948" t="s">
        <v>146</v>
      </c>
      <c r="F4948" t="s">
        <v>14338</v>
      </c>
      <c r="G4948" t="s">
        <v>199</v>
      </c>
      <c r="H4948" t="s">
        <v>149</v>
      </c>
      <c r="I4948" t="s">
        <v>136</v>
      </c>
      <c r="J4948" t="s">
        <v>137</v>
      </c>
      <c r="K4948" t="s">
        <v>138</v>
      </c>
      <c r="L4948" t="s">
        <v>14339</v>
      </c>
      <c r="M4948" t="s">
        <v>14340</v>
      </c>
      <c r="N4948">
        <v>2.6397222220000001</v>
      </c>
      <c r="O4948">
        <v>0</v>
      </c>
      <c r="P4948">
        <v>5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3.210893781298251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3.210893781298251</v>
      </c>
    </row>
    <row r="4949" spans="1:31" x14ac:dyDescent="0.25">
      <c r="A4949">
        <v>2422733</v>
      </c>
      <c r="B4949">
        <v>1</v>
      </c>
      <c r="C4949" t="s">
        <v>81</v>
      </c>
      <c r="D4949" t="s">
        <v>121</v>
      </c>
      <c r="E4949" t="s">
        <v>162</v>
      </c>
      <c r="F4949" t="s">
        <v>14341</v>
      </c>
      <c r="G4949" t="s">
        <v>164</v>
      </c>
      <c r="H4949" t="s">
        <v>149</v>
      </c>
      <c r="I4949" t="s">
        <v>136</v>
      </c>
      <c r="J4949" t="s">
        <v>137</v>
      </c>
      <c r="K4949" t="s">
        <v>138</v>
      </c>
      <c r="L4949" t="s">
        <v>14342</v>
      </c>
      <c r="M4949" t="s">
        <v>14343</v>
      </c>
      <c r="N4949">
        <v>1.709166666</v>
      </c>
      <c r="O4949">
        <v>0</v>
      </c>
      <c r="P4949">
        <v>29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5.8539288016899009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5.8539288016899009</v>
      </c>
    </row>
    <row r="4950" spans="1:31" x14ac:dyDescent="0.25">
      <c r="A4950">
        <v>2422839</v>
      </c>
      <c r="B4950">
        <v>1</v>
      </c>
      <c r="C4950" t="s">
        <v>80</v>
      </c>
      <c r="D4950" t="s">
        <v>86</v>
      </c>
      <c r="E4950" t="s">
        <v>146</v>
      </c>
      <c r="F4950" t="s">
        <v>14344</v>
      </c>
      <c r="G4950" t="s">
        <v>148</v>
      </c>
      <c r="H4950" t="s">
        <v>149</v>
      </c>
      <c r="I4950" t="s">
        <v>136</v>
      </c>
      <c r="J4950" t="s">
        <v>137</v>
      </c>
      <c r="K4950" t="s">
        <v>138</v>
      </c>
      <c r="L4950" t="s">
        <v>14345</v>
      </c>
      <c r="M4950" t="s">
        <v>14346</v>
      </c>
      <c r="N4950">
        <v>1.057222222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0.25857433154981668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0.25857433154981668</v>
      </c>
    </row>
    <row r="4951" spans="1:31" x14ac:dyDescent="0.25">
      <c r="A4951">
        <v>2422690</v>
      </c>
      <c r="B4951">
        <v>1</v>
      </c>
      <c r="C4951" t="s">
        <v>81</v>
      </c>
      <c r="D4951" t="s">
        <v>123</v>
      </c>
      <c r="E4951" t="s">
        <v>132</v>
      </c>
      <c r="F4951" t="s">
        <v>14347</v>
      </c>
      <c r="G4951" t="s">
        <v>919</v>
      </c>
      <c r="H4951" t="s">
        <v>135</v>
      </c>
      <c r="I4951" t="s">
        <v>136</v>
      </c>
      <c r="J4951" t="s">
        <v>137</v>
      </c>
      <c r="K4951" t="s">
        <v>138</v>
      </c>
      <c r="L4951" t="s">
        <v>13917</v>
      </c>
      <c r="M4951" t="s">
        <v>13918</v>
      </c>
      <c r="N4951">
        <v>0.61305555499999997</v>
      </c>
      <c r="O4951">
        <v>0</v>
      </c>
      <c r="P4951">
        <v>30</v>
      </c>
      <c r="Q4951">
        <v>0</v>
      </c>
      <c r="R4951">
        <v>12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1.3795289251323328</v>
      </c>
      <c r="Y4951">
        <v>0</v>
      </c>
      <c r="Z4951">
        <v>1.1308340559817334</v>
      </c>
      <c r="AA4951">
        <v>0</v>
      </c>
      <c r="AB4951">
        <v>0</v>
      </c>
      <c r="AC4951">
        <v>0</v>
      </c>
      <c r="AD4951">
        <v>0</v>
      </c>
      <c r="AE4951">
        <v>2.5103629811140662</v>
      </c>
    </row>
    <row r="4952" spans="1:31" x14ac:dyDescent="0.25">
      <c r="A4952">
        <v>2422541</v>
      </c>
      <c r="B4952">
        <v>1</v>
      </c>
      <c r="C4952" t="s">
        <v>80</v>
      </c>
      <c r="D4952" t="s">
        <v>84</v>
      </c>
      <c r="E4952" t="s">
        <v>146</v>
      </c>
      <c r="F4952" t="s">
        <v>14348</v>
      </c>
      <c r="G4952" t="s">
        <v>168</v>
      </c>
      <c r="H4952" t="s">
        <v>149</v>
      </c>
      <c r="I4952" t="s">
        <v>136</v>
      </c>
      <c r="J4952" t="s">
        <v>3</v>
      </c>
      <c r="K4952" t="s">
        <v>138</v>
      </c>
      <c r="L4952" t="s">
        <v>14349</v>
      </c>
      <c r="M4952" t="s">
        <v>14350</v>
      </c>
      <c r="N4952">
        <v>7.7747222220000003</v>
      </c>
      <c r="O4952">
        <v>0</v>
      </c>
      <c r="P4952">
        <v>6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2.0274152459762504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2.0274152459762504</v>
      </c>
    </row>
    <row r="4953" spans="1:31" x14ac:dyDescent="0.25">
      <c r="A4953">
        <v>2422404</v>
      </c>
      <c r="B4953">
        <v>1</v>
      </c>
      <c r="C4953" t="s">
        <v>80</v>
      </c>
      <c r="D4953" t="s">
        <v>103</v>
      </c>
      <c r="E4953" t="s">
        <v>132</v>
      </c>
      <c r="F4953" t="s">
        <v>14351</v>
      </c>
      <c r="G4953" t="s">
        <v>565</v>
      </c>
      <c r="H4953" t="s">
        <v>135</v>
      </c>
      <c r="I4953" t="s">
        <v>136</v>
      </c>
      <c r="J4953" t="s">
        <v>137</v>
      </c>
      <c r="K4953" t="s">
        <v>159</v>
      </c>
      <c r="L4953" t="s">
        <v>14352</v>
      </c>
      <c r="M4953" t="s">
        <v>14353</v>
      </c>
      <c r="N4953">
        <v>0.33</v>
      </c>
      <c r="O4953">
        <v>0</v>
      </c>
      <c r="P4953">
        <v>9675</v>
      </c>
      <c r="Q4953">
        <v>0</v>
      </c>
      <c r="R4953">
        <v>16</v>
      </c>
      <c r="S4953">
        <v>4</v>
      </c>
      <c r="T4953">
        <v>527</v>
      </c>
      <c r="U4953">
        <v>0</v>
      </c>
      <c r="V4953">
        <v>1</v>
      </c>
      <c r="W4953">
        <v>0</v>
      </c>
      <c r="X4953">
        <v>674.09053824056764</v>
      </c>
      <c r="Y4953">
        <v>0</v>
      </c>
      <c r="Z4953">
        <v>6.4657807900785</v>
      </c>
      <c r="AA4953">
        <v>9.1702747958910003</v>
      </c>
      <c r="AB4953">
        <v>309.680912253104</v>
      </c>
      <c r="AC4953">
        <v>0</v>
      </c>
      <c r="AD4953">
        <v>5.5534619924784012</v>
      </c>
      <c r="AE4953">
        <v>1004.9609680721196</v>
      </c>
    </row>
    <row r="4954" spans="1:31" x14ac:dyDescent="0.25">
      <c r="A4954">
        <v>2422736</v>
      </c>
      <c r="B4954">
        <v>1</v>
      </c>
      <c r="C4954" t="s">
        <v>80</v>
      </c>
      <c r="D4954" t="s">
        <v>90</v>
      </c>
      <c r="E4954" t="s">
        <v>146</v>
      </c>
      <c r="F4954" t="s">
        <v>14354</v>
      </c>
      <c r="G4954" t="s">
        <v>148</v>
      </c>
      <c r="H4954" t="s">
        <v>149</v>
      </c>
      <c r="I4954" t="s">
        <v>136</v>
      </c>
      <c r="J4954" t="s">
        <v>137</v>
      </c>
      <c r="K4954" t="s">
        <v>138</v>
      </c>
      <c r="L4954" t="s">
        <v>14355</v>
      </c>
      <c r="M4954" t="s">
        <v>14356</v>
      </c>
      <c r="N4954">
        <v>3.6177777770000001</v>
      </c>
      <c r="O4954">
        <v>0</v>
      </c>
      <c r="P4954">
        <v>6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1.5256435349025004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1.5256435349025004</v>
      </c>
    </row>
    <row r="4955" spans="1:31" x14ac:dyDescent="0.25">
      <c r="A4955">
        <v>2422759</v>
      </c>
      <c r="B4955">
        <v>1</v>
      </c>
      <c r="C4955" t="s">
        <v>81</v>
      </c>
      <c r="D4955" t="s">
        <v>127</v>
      </c>
      <c r="E4955" t="s">
        <v>141</v>
      </c>
      <c r="F4955" t="s">
        <v>14357</v>
      </c>
      <c r="G4955" t="s">
        <v>143</v>
      </c>
      <c r="H4955" t="s">
        <v>135</v>
      </c>
      <c r="I4955" t="s">
        <v>136</v>
      </c>
      <c r="J4955" t="s">
        <v>137</v>
      </c>
      <c r="K4955" t="s">
        <v>138</v>
      </c>
      <c r="L4955" t="s">
        <v>14358</v>
      </c>
      <c r="M4955" t="s">
        <v>14359</v>
      </c>
      <c r="N4955">
        <v>1.563055555</v>
      </c>
      <c r="O4955">
        <v>0</v>
      </c>
      <c r="P4955">
        <v>782</v>
      </c>
      <c r="Q4955">
        <v>12</v>
      </c>
      <c r="R4955">
        <v>29</v>
      </c>
      <c r="S4955">
        <v>9</v>
      </c>
      <c r="T4955">
        <v>71</v>
      </c>
      <c r="U4955">
        <v>6</v>
      </c>
      <c r="V4955">
        <v>2</v>
      </c>
      <c r="W4955">
        <v>0</v>
      </c>
      <c r="X4955">
        <v>321.07858540356477</v>
      </c>
      <c r="Y4955">
        <v>1.2865593417883334</v>
      </c>
      <c r="Z4955">
        <v>5.0781713906910539</v>
      </c>
      <c r="AA4955">
        <v>304.71601222102225</v>
      </c>
      <c r="AB4955">
        <v>41.459933836107041</v>
      </c>
      <c r="AC4955">
        <v>613.3159105380189</v>
      </c>
      <c r="AD4955">
        <v>97.404423733852823</v>
      </c>
      <c r="AE4955">
        <v>1384.3395964650451</v>
      </c>
    </row>
    <row r="4956" spans="1:31" x14ac:dyDescent="0.25">
      <c r="A4956">
        <v>2422450</v>
      </c>
      <c r="B4956">
        <v>1</v>
      </c>
      <c r="C4956" t="s">
        <v>80</v>
      </c>
      <c r="D4956" t="s">
        <v>85</v>
      </c>
      <c r="E4956" t="s">
        <v>146</v>
      </c>
      <c r="F4956" t="s">
        <v>14360</v>
      </c>
      <c r="G4956" t="s">
        <v>148</v>
      </c>
      <c r="H4956" t="s">
        <v>149</v>
      </c>
      <c r="I4956" t="s">
        <v>136</v>
      </c>
      <c r="J4956" t="s">
        <v>137</v>
      </c>
      <c r="K4956" t="s">
        <v>138</v>
      </c>
      <c r="L4956" t="s">
        <v>14361</v>
      </c>
      <c r="M4956" t="s">
        <v>14362</v>
      </c>
      <c r="N4956">
        <v>3.9811111110000001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5.8041420613154333</v>
      </c>
      <c r="AC4956">
        <v>0</v>
      </c>
      <c r="AD4956">
        <v>0</v>
      </c>
      <c r="AE4956">
        <v>5.8041420613154333</v>
      </c>
    </row>
    <row r="4957" spans="1:31" x14ac:dyDescent="0.25">
      <c r="A4957">
        <v>2422550</v>
      </c>
      <c r="B4957">
        <v>1</v>
      </c>
      <c r="C4957" t="s">
        <v>81</v>
      </c>
      <c r="D4957" t="s">
        <v>116</v>
      </c>
      <c r="E4957" t="s">
        <v>162</v>
      </c>
      <c r="F4957" t="s">
        <v>14363</v>
      </c>
      <c r="G4957" t="s">
        <v>164</v>
      </c>
      <c r="H4957" t="s">
        <v>149</v>
      </c>
      <c r="I4957" t="s">
        <v>136</v>
      </c>
      <c r="J4957" t="s">
        <v>137</v>
      </c>
      <c r="K4957" t="s">
        <v>138</v>
      </c>
      <c r="L4957" t="s">
        <v>14364</v>
      </c>
      <c r="M4957" t="s">
        <v>14365</v>
      </c>
      <c r="N4957">
        <v>1.4422222220000001</v>
      </c>
      <c r="O4957">
        <v>0</v>
      </c>
      <c r="P4957">
        <v>16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1.4776242417376</v>
      </c>
      <c r="Y4957">
        <v>0</v>
      </c>
      <c r="Z4957">
        <v>0</v>
      </c>
      <c r="AA4957">
        <v>0</v>
      </c>
      <c r="AB4957">
        <v>2.0932346576059113</v>
      </c>
      <c r="AC4957">
        <v>0</v>
      </c>
      <c r="AD4957">
        <v>0</v>
      </c>
      <c r="AE4957">
        <v>3.5708588993435111</v>
      </c>
    </row>
    <row r="4958" spans="1:31" x14ac:dyDescent="0.25">
      <c r="A4958">
        <v>2422527</v>
      </c>
      <c r="B4958">
        <v>1</v>
      </c>
      <c r="C4958" t="s">
        <v>80</v>
      </c>
      <c r="D4958" t="s">
        <v>93</v>
      </c>
      <c r="E4958" t="s">
        <v>162</v>
      </c>
      <c r="F4958" t="s">
        <v>8599</v>
      </c>
      <c r="G4958" t="s">
        <v>164</v>
      </c>
      <c r="H4958" t="s">
        <v>149</v>
      </c>
      <c r="I4958" t="s">
        <v>136</v>
      </c>
      <c r="J4958" t="s">
        <v>137</v>
      </c>
      <c r="K4958" t="s">
        <v>138</v>
      </c>
      <c r="L4958" t="s">
        <v>14366</v>
      </c>
      <c r="M4958" t="s">
        <v>14367</v>
      </c>
      <c r="N4958">
        <v>4.4483333329999999</v>
      </c>
      <c r="O4958">
        <v>0</v>
      </c>
      <c r="P4958">
        <v>5</v>
      </c>
      <c r="Q4958">
        <v>0</v>
      </c>
      <c r="R4958">
        <v>5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</row>
    <row r="4959" spans="1:31" x14ac:dyDescent="0.25">
      <c r="A4959">
        <v>2422281</v>
      </c>
      <c r="B4959">
        <v>1</v>
      </c>
      <c r="C4959" t="s">
        <v>81</v>
      </c>
      <c r="D4959" t="s">
        <v>118</v>
      </c>
      <c r="E4959" t="s">
        <v>146</v>
      </c>
      <c r="F4959" t="s">
        <v>13198</v>
      </c>
      <c r="G4959" t="s">
        <v>282</v>
      </c>
      <c r="H4959" t="s">
        <v>149</v>
      </c>
      <c r="I4959" t="s">
        <v>136</v>
      </c>
      <c r="J4959" t="s">
        <v>137</v>
      </c>
      <c r="K4959" t="s">
        <v>138</v>
      </c>
      <c r="L4959" t="s">
        <v>14368</v>
      </c>
      <c r="M4959" t="s">
        <v>14369</v>
      </c>
      <c r="N4959">
        <v>1.690555555</v>
      </c>
      <c r="O4959">
        <v>0</v>
      </c>
      <c r="P4959">
        <v>5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2.7127616851428336</v>
      </c>
      <c r="Y4959">
        <v>0</v>
      </c>
      <c r="Z4959">
        <v>0</v>
      </c>
      <c r="AA4959">
        <v>0</v>
      </c>
      <c r="AB4959">
        <v>0.50008207180230002</v>
      </c>
      <c r="AC4959">
        <v>0</v>
      </c>
      <c r="AD4959">
        <v>0</v>
      </c>
      <c r="AE4959">
        <v>3.2128437569451336</v>
      </c>
    </row>
    <row r="4960" spans="1:31" x14ac:dyDescent="0.25">
      <c r="A4960">
        <v>2422659</v>
      </c>
      <c r="B4960">
        <v>1</v>
      </c>
      <c r="C4960" t="s">
        <v>81</v>
      </c>
      <c r="D4960" t="s">
        <v>117</v>
      </c>
      <c r="E4960" t="s">
        <v>162</v>
      </c>
      <c r="F4960" t="s">
        <v>14370</v>
      </c>
      <c r="G4960" t="s">
        <v>164</v>
      </c>
      <c r="H4960" t="s">
        <v>149</v>
      </c>
      <c r="I4960" t="s">
        <v>136</v>
      </c>
      <c r="J4960" t="s">
        <v>137</v>
      </c>
      <c r="K4960" t="s">
        <v>138</v>
      </c>
      <c r="L4960" t="s">
        <v>14371</v>
      </c>
      <c r="M4960" t="s">
        <v>14372</v>
      </c>
      <c r="N4960">
        <v>1.0661111109999999</v>
      </c>
      <c r="O4960">
        <v>0</v>
      </c>
      <c r="P4960">
        <v>9</v>
      </c>
      <c r="Q4960">
        <v>0</v>
      </c>
      <c r="R4960">
        <v>1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1.1425737210290832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1.1425737210290832</v>
      </c>
    </row>
    <row r="4961" spans="1:31" x14ac:dyDescent="0.25">
      <c r="A4961">
        <v>2422719</v>
      </c>
      <c r="B4961">
        <v>1</v>
      </c>
      <c r="C4961" t="s">
        <v>80</v>
      </c>
      <c r="D4961" t="s">
        <v>83</v>
      </c>
      <c r="E4961" t="s">
        <v>146</v>
      </c>
      <c r="F4961" t="s">
        <v>13729</v>
      </c>
      <c r="G4961" t="s">
        <v>199</v>
      </c>
      <c r="H4961" t="s">
        <v>149</v>
      </c>
      <c r="I4961" t="s">
        <v>136</v>
      </c>
      <c r="J4961" t="s">
        <v>137</v>
      </c>
      <c r="K4961" t="s">
        <v>138</v>
      </c>
      <c r="L4961" t="s">
        <v>14373</v>
      </c>
      <c r="M4961" t="s">
        <v>14374</v>
      </c>
      <c r="N4961">
        <v>3.6972222220000002</v>
      </c>
      <c r="O4961">
        <v>0</v>
      </c>
      <c r="P4961">
        <v>10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5.8932954224363314</v>
      </c>
      <c r="Y4961">
        <v>0</v>
      </c>
      <c r="Z4961">
        <v>0</v>
      </c>
      <c r="AA4961">
        <v>0</v>
      </c>
      <c r="AB4961">
        <v>4.8747547503441666</v>
      </c>
      <c r="AC4961">
        <v>0</v>
      </c>
      <c r="AD4961">
        <v>0</v>
      </c>
      <c r="AE4961">
        <v>10.768050172780498</v>
      </c>
    </row>
    <row r="4962" spans="1:31" x14ac:dyDescent="0.25">
      <c r="A4962">
        <v>2422467</v>
      </c>
      <c r="B4962">
        <v>1</v>
      </c>
      <c r="C4962" t="s">
        <v>80</v>
      </c>
      <c r="D4962" t="s">
        <v>97</v>
      </c>
      <c r="E4962" t="s">
        <v>141</v>
      </c>
      <c r="F4962" t="s">
        <v>14375</v>
      </c>
      <c r="G4962" t="s">
        <v>143</v>
      </c>
      <c r="H4962" t="s">
        <v>135</v>
      </c>
      <c r="I4962" t="s">
        <v>136</v>
      </c>
      <c r="J4962" t="s">
        <v>137</v>
      </c>
      <c r="K4962" t="s">
        <v>138</v>
      </c>
      <c r="L4962" t="s">
        <v>14376</v>
      </c>
      <c r="M4962" t="s">
        <v>14377</v>
      </c>
      <c r="N4962">
        <v>1.635277777</v>
      </c>
      <c r="O4962">
        <v>12</v>
      </c>
      <c r="P4962">
        <v>689</v>
      </c>
      <c r="Q4962">
        <v>8</v>
      </c>
      <c r="R4962">
        <v>100</v>
      </c>
      <c r="S4962">
        <v>14</v>
      </c>
      <c r="T4962">
        <v>132</v>
      </c>
      <c r="U4962">
        <v>2</v>
      </c>
      <c r="V4962">
        <v>1</v>
      </c>
      <c r="W4962">
        <v>15.114887772169212</v>
      </c>
      <c r="X4962">
        <v>313.50021881644801</v>
      </c>
      <c r="Y4962">
        <v>12.935916564532867</v>
      </c>
      <c r="Z4962">
        <v>35.905593728709768</v>
      </c>
      <c r="AA4962">
        <v>47.302881616330311</v>
      </c>
      <c r="AB4962">
        <v>138.02191724926377</v>
      </c>
      <c r="AC4962">
        <v>389.79241488744617</v>
      </c>
      <c r="AD4962">
        <v>4.3744835595918676</v>
      </c>
      <c r="AE4962">
        <v>956.94831419449201</v>
      </c>
    </row>
    <row r="4963" spans="1:31" x14ac:dyDescent="0.25">
      <c r="A4963">
        <v>2422487</v>
      </c>
      <c r="B4963">
        <v>1</v>
      </c>
      <c r="C4963" t="s">
        <v>80</v>
      </c>
      <c r="D4963" t="s">
        <v>96</v>
      </c>
      <c r="E4963" t="s">
        <v>174</v>
      </c>
      <c r="F4963" t="s">
        <v>14378</v>
      </c>
      <c r="G4963" t="s">
        <v>158</v>
      </c>
      <c r="H4963" t="s">
        <v>135</v>
      </c>
      <c r="I4963" t="s">
        <v>136</v>
      </c>
      <c r="J4963" t="s">
        <v>137</v>
      </c>
      <c r="K4963" t="s">
        <v>159</v>
      </c>
      <c r="L4963" t="s">
        <v>14379</v>
      </c>
      <c r="M4963" t="s">
        <v>14380</v>
      </c>
      <c r="N4963">
        <v>4.5127777770000002</v>
      </c>
      <c r="O4963">
        <v>5</v>
      </c>
      <c r="P4963">
        <v>1202</v>
      </c>
      <c r="Q4963">
        <v>16</v>
      </c>
      <c r="R4963">
        <v>61</v>
      </c>
      <c r="S4963">
        <v>10</v>
      </c>
      <c r="T4963">
        <v>32</v>
      </c>
      <c r="U4963">
        <v>0</v>
      </c>
      <c r="V4963">
        <v>1</v>
      </c>
      <c r="W4963">
        <v>53.096105439774597</v>
      </c>
      <c r="X4963">
        <v>793.31287395128038</v>
      </c>
      <c r="Y4963">
        <v>77.593228502521754</v>
      </c>
      <c r="Z4963">
        <v>33.255331832429988</v>
      </c>
      <c r="AA4963">
        <v>79.824178174049393</v>
      </c>
      <c r="AB4963">
        <v>55.348266665231961</v>
      </c>
      <c r="AC4963">
        <v>0</v>
      </c>
      <c r="AD4963">
        <v>1.5932117480946002</v>
      </c>
      <c r="AE4963">
        <v>1094.0231963133824</v>
      </c>
    </row>
    <row r="4964" spans="1:31" x14ac:dyDescent="0.25">
      <c r="A4964">
        <v>2422656</v>
      </c>
      <c r="B4964">
        <v>1</v>
      </c>
      <c r="C4964" t="s">
        <v>80</v>
      </c>
      <c r="D4964" t="s">
        <v>94</v>
      </c>
      <c r="E4964" t="s">
        <v>162</v>
      </c>
      <c r="F4964" t="s">
        <v>10045</v>
      </c>
      <c r="G4964" t="s">
        <v>268</v>
      </c>
      <c r="H4964" t="s">
        <v>149</v>
      </c>
      <c r="I4964" t="s">
        <v>136</v>
      </c>
      <c r="J4964" t="s">
        <v>137</v>
      </c>
      <c r="K4964" t="s">
        <v>138</v>
      </c>
      <c r="L4964" t="s">
        <v>14381</v>
      </c>
      <c r="M4964" t="s">
        <v>14382</v>
      </c>
      <c r="N4964">
        <v>1.7669444439999999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61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40.329693591412635</v>
      </c>
      <c r="AC4964">
        <v>0</v>
      </c>
      <c r="AD4964">
        <v>0</v>
      </c>
      <c r="AE4964">
        <v>40.329693591412635</v>
      </c>
    </row>
    <row r="4965" spans="1:31" x14ac:dyDescent="0.25">
      <c r="A4965">
        <v>2422722</v>
      </c>
      <c r="B4965">
        <v>1</v>
      </c>
      <c r="C4965" t="s">
        <v>80</v>
      </c>
      <c r="D4965" t="s">
        <v>106</v>
      </c>
      <c r="E4965" t="s">
        <v>146</v>
      </c>
      <c r="F4965" t="s">
        <v>14383</v>
      </c>
      <c r="G4965" t="s">
        <v>148</v>
      </c>
      <c r="H4965" t="s">
        <v>149</v>
      </c>
      <c r="I4965" t="s">
        <v>136</v>
      </c>
      <c r="J4965" t="s">
        <v>137</v>
      </c>
      <c r="K4965" t="s">
        <v>138</v>
      </c>
      <c r="L4965" t="s">
        <v>14384</v>
      </c>
      <c r="M4965" t="s">
        <v>14385</v>
      </c>
      <c r="N4965">
        <v>1.483055555</v>
      </c>
      <c r="O4965">
        <v>0</v>
      </c>
      <c r="P4965">
        <v>1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0.3510685666485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0.3510685666485</v>
      </c>
    </row>
    <row r="4966" spans="1:31" x14ac:dyDescent="0.25">
      <c r="A4966">
        <v>2422507</v>
      </c>
      <c r="B4966">
        <v>1</v>
      </c>
      <c r="C4966" t="s">
        <v>80</v>
      </c>
      <c r="D4966" t="s">
        <v>96</v>
      </c>
      <c r="E4966" t="s">
        <v>162</v>
      </c>
      <c r="F4966" t="s">
        <v>14386</v>
      </c>
      <c r="G4966" t="s">
        <v>154</v>
      </c>
      <c r="H4966" t="s">
        <v>149</v>
      </c>
      <c r="I4966" t="s">
        <v>136</v>
      </c>
      <c r="J4966" t="s">
        <v>137</v>
      </c>
      <c r="K4966" t="s">
        <v>138</v>
      </c>
      <c r="L4966" t="s">
        <v>14387</v>
      </c>
      <c r="M4966" t="s">
        <v>14388</v>
      </c>
      <c r="N4966">
        <v>2.3774999999999999</v>
      </c>
      <c r="O4966">
        <v>0</v>
      </c>
      <c r="P4966">
        <v>59</v>
      </c>
      <c r="Q4966">
        <v>0</v>
      </c>
      <c r="R4966">
        <v>0</v>
      </c>
      <c r="S4966">
        <v>0</v>
      </c>
      <c r="T4966">
        <v>3</v>
      </c>
      <c r="U4966">
        <v>0</v>
      </c>
      <c r="V4966">
        <v>0</v>
      </c>
      <c r="W4966">
        <v>0</v>
      </c>
      <c r="X4966">
        <v>32.396524132000856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32.396524132000856</v>
      </c>
    </row>
    <row r="4967" spans="1:31" x14ac:dyDescent="0.25">
      <c r="A4967">
        <v>2422679</v>
      </c>
      <c r="B4967">
        <v>1</v>
      </c>
      <c r="C4967" t="s">
        <v>80</v>
      </c>
      <c r="D4967" t="s">
        <v>82</v>
      </c>
      <c r="E4967" t="s">
        <v>146</v>
      </c>
      <c r="F4967" t="s">
        <v>14245</v>
      </c>
      <c r="G4967" t="s">
        <v>282</v>
      </c>
      <c r="H4967" t="s">
        <v>149</v>
      </c>
      <c r="I4967" t="s">
        <v>136</v>
      </c>
      <c r="J4967" t="s">
        <v>137</v>
      </c>
      <c r="K4967" t="s">
        <v>138</v>
      </c>
      <c r="L4967" t="s">
        <v>14389</v>
      </c>
      <c r="M4967" t="s">
        <v>14390</v>
      </c>
      <c r="N4967">
        <v>5.9227777770000003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3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7.4446182725980661</v>
      </c>
      <c r="AC4967">
        <v>0</v>
      </c>
      <c r="AD4967">
        <v>0</v>
      </c>
      <c r="AE4967">
        <v>7.4446182725980661</v>
      </c>
    </row>
    <row r="4968" spans="1:31" x14ac:dyDescent="0.25">
      <c r="A4968">
        <v>2422699</v>
      </c>
      <c r="B4968">
        <v>1</v>
      </c>
      <c r="C4968" t="s">
        <v>80</v>
      </c>
      <c r="D4968" t="s">
        <v>97</v>
      </c>
      <c r="E4968" t="s">
        <v>146</v>
      </c>
      <c r="F4968" t="s">
        <v>14391</v>
      </c>
      <c r="G4968" t="s">
        <v>148</v>
      </c>
      <c r="H4968" t="s">
        <v>149</v>
      </c>
      <c r="I4968" t="s">
        <v>136</v>
      </c>
      <c r="J4968" t="s">
        <v>137</v>
      </c>
      <c r="K4968" t="s">
        <v>138</v>
      </c>
      <c r="L4968" t="s">
        <v>14392</v>
      </c>
      <c r="M4968" t="s">
        <v>14393</v>
      </c>
      <c r="N4968">
        <v>3.3477777770000001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</row>
    <row r="4969" spans="1:31" x14ac:dyDescent="0.25">
      <c r="A4969">
        <v>2422799</v>
      </c>
      <c r="B4969">
        <v>1</v>
      </c>
      <c r="C4969" t="s">
        <v>80</v>
      </c>
      <c r="D4969" t="s">
        <v>82</v>
      </c>
      <c r="E4969" t="s">
        <v>146</v>
      </c>
      <c r="F4969" t="s">
        <v>14394</v>
      </c>
      <c r="G4969" t="s">
        <v>282</v>
      </c>
      <c r="H4969" t="s">
        <v>149</v>
      </c>
      <c r="I4969" t="s">
        <v>136</v>
      </c>
      <c r="J4969" t="s">
        <v>137</v>
      </c>
      <c r="K4969" t="s">
        <v>138</v>
      </c>
      <c r="L4969" t="s">
        <v>14395</v>
      </c>
      <c r="M4969" t="s">
        <v>14396</v>
      </c>
      <c r="N4969">
        <v>1.8886111109999999</v>
      </c>
      <c r="O4969">
        <v>0</v>
      </c>
      <c r="P4969">
        <v>4</v>
      </c>
      <c r="Q4969">
        <v>0</v>
      </c>
      <c r="R4969">
        <v>0</v>
      </c>
      <c r="S4969">
        <v>0</v>
      </c>
      <c r="T4969">
        <v>2</v>
      </c>
      <c r="U4969">
        <v>0</v>
      </c>
      <c r="V4969">
        <v>0</v>
      </c>
      <c r="W4969">
        <v>0</v>
      </c>
      <c r="X4969">
        <v>1.3481395796457003</v>
      </c>
      <c r="Y4969">
        <v>0</v>
      </c>
      <c r="Z4969">
        <v>0</v>
      </c>
      <c r="AA4969">
        <v>0</v>
      </c>
      <c r="AB4969">
        <v>0.56615895103945835</v>
      </c>
      <c r="AC4969">
        <v>0</v>
      </c>
      <c r="AD4969">
        <v>0</v>
      </c>
      <c r="AE4969">
        <v>1.9142985306851585</v>
      </c>
    </row>
    <row r="4970" spans="1:31" x14ac:dyDescent="0.25">
      <c r="A4970">
        <v>2422493</v>
      </c>
      <c r="B4970">
        <v>1</v>
      </c>
      <c r="C4970" t="s">
        <v>80</v>
      </c>
      <c r="D4970" t="s">
        <v>95</v>
      </c>
      <c r="E4970" t="s">
        <v>241</v>
      </c>
      <c r="F4970" t="s">
        <v>255</v>
      </c>
      <c r="G4970" t="s">
        <v>3074</v>
      </c>
      <c r="H4970" t="s">
        <v>3075</v>
      </c>
      <c r="I4970" t="s">
        <v>136</v>
      </c>
      <c r="J4970" t="s">
        <v>137</v>
      </c>
      <c r="K4970" t="s">
        <v>159</v>
      </c>
      <c r="L4970" t="s">
        <v>14397</v>
      </c>
      <c r="M4970" t="s">
        <v>14398</v>
      </c>
      <c r="N4970">
        <v>5.4913888880000004</v>
      </c>
      <c r="O4970">
        <v>50</v>
      </c>
      <c r="P4970">
        <v>59</v>
      </c>
      <c r="Q4970">
        <v>49</v>
      </c>
      <c r="R4970">
        <v>121</v>
      </c>
      <c r="S4970">
        <v>56</v>
      </c>
      <c r="T4970">
        <v>42</v>
      </c>
      <c r="U4970">
        <v>8</v>
      </c>
      <c r="V4970">
        <v>0</v>
      </c>
      <c r="W4970">
        <v>109.63217891152968</v>
      </c>
      <c r="X4970">
        <v>74.705362050008361</v>
      </c>
      <c r="Y4970">
        <v>570.96369045023494</v>
      </c>
      <c r="Z4970">
        <v>165.77579714266173</v>
      </c>
      <c r="AA4970">
        <v>2291.4276181748405</v>
      </c>
      <c r="AB4970">
        <v>277.02347475023953</v>
      </c>
      <c r="AC4970">
        <v>3332.7823742598407</v>
      </c>
      <c r="AD4970">
        <v>0</v>
      </c>
      <c r="AE4970">
        <v>6822.3104957393552</v>
      </c>
    </row>
    <row r="4971" spans="1:31" x14ac:dyDescent="0.25">
      <c r="A4971">
        <v>2422742</v>
      </c>
      <c r="B4971">
        <v>1</v>
      </c>
      <c r="C4971" t="s">
        <v>81</v>
      </c>
      <c r="D4971" t="s">
        <v>115</v>
      </c>
      <c r="E4971" t="s">
        <v>146</v>
      </c>
      <c r="F4971" t="s">
        <v>14399</v>
      </c>
      <c r="G4971" t="s">
        <v>148</v>
      </c>
      <c r="H4971" t="s">
        <v>149</v>
      </c>
      <c r="I4971" t="s">
        <v>136</v>
      </c>
      <c r="J4971" t="s">
        <v>137</v>
      </c>
      <c r="K4971" t="s">
        <v>138</v>
      </c>
      <c r="L4971" t="s">
        <v>14400</v>
      </c>
      <c r="M4971" t="s">
        <v>14401</v>
      </c>
      <c r="N4971">
        <v>2.909166666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0.67820784926580002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0.67820784926580002</v>
      </c>
    </row>
    <row r="4972" spans="1:31" x14ac:dyDescent="0.25">
      <c r="A4972">
        <v>2422636</v>
      </c>
      <c r="B4972">
        <v>1</v>
      </c>
      <c r="C4972" t="s">
        <v>80</v>
      </c>
      <c r="D4972" t="s">
        <v>100</v>
      </c>
      <c r="E4972" t="s">
        <v>174</v>
      </c>
      <c r="F4972" t="s">
        <v>14402</v>
      </c>
      <c r="G4972" t="s">
        <v>565</v>
      </c>
      <c r="H4972" t="s">
        <v>135</v>
      </c>
      <c r="I4972" t="s">
        <v>136</v>
      </c>
      <c r="J4972" t="s">
        <v>137</v>
      </c>
      <c r="K4972" t="s">
        <v>159</v>
      </c>
      <c r="L4972" t="s">
        <v>14403</v>
      </c>
      <c r="M4972" t="s">
        <v>14404</v>
      </c>
      <c r="N4972">
        <v>0.120833333</v>
      </c>
      <c r="O4972">
        <v>0</v>
      </c>
      <c r="P4972">
        <v>1219</v>
      </c>
      <c r="Q4972">
        <v>0</v>
      </c>
      <c r="R4972">
        <v>14</v>
      </c>
      <c r="S4972">
        <v>1</v>
      </c>
      <c r="T4972">
        <v>143</v>
      </c>
      <c r="U4972">
        <v>1</v>
      </c>
      <c r="V4972">
        <v>1</v>
      </c>
      <c r="W4972">
        <v>0</v>
      </c>
      <c r="X4972">
        <v>34.900281865867775</v>
      </c>
      <c r="Y4972">
        <v>0</v>
      </c>
      <c r="Z4972">
        <v>0.66524489354354166</v>
      </c>
      <c r="AA4972">
        <v>1.4059473195261252</v>
      </c>
      <c r="AB4972">
        <v>16.460613741215756</v>
      </c>
      <c r="AC4972">
        <v>3.2060100129044997</v>
      </c>
      <c r="AD4972">
        <v>2.9498080801739994</v>
      </c>
      <c r="AE4972">
        <v>59.587905913231701</v>
      </c>
    </row>
    <row r="4973" spans="1:31" x14ac:dyDescent="0.25">
      <c r="A4973">
        <v>2422779</v>
      </c>
      <c r="B4973">
        <v>1</v>
      </c>
      <c r="C4973" t="s">
        <v>81</v>
      </c>
      <c r="D4973" t="s">
        <v>128</v>
      </c>
      <c r="E4973" t="s">
        <v>146</v>
      </c>
      <c r="F4973" t="s">
        <v>12486</v>
      </c>
      <c r="G4973" t="s">
        <v>282</v>
      </c>
      <c r="H4973" t="s">
        <v>149</v>
      </c>
      <c r="I4973" t="s">
        <v>136</v>
      </c>
      <c r="J4973" t="s">
        <v>137</v>
      </c>
      <c r="K4973" t="s">
        <v>138</v>
      </c>
      <c r="L4973" t="s">
        <v>14405</v>
      </c>
      <c r="M4973" t="s">
        <v>14406</v>
      </c>
      <c r="N4973">
        <v>1.768611111</v>
      </c>
      <c r="O4973">
        <v>0</v>
      </c>
      <c r="P4973">
        <v>9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4.0032886967404337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4.0032886967404337</v>
      </c>
    </row>
    <row r="4974" spans="1:31" x14ac:dyDescent="0.25">
      <c r="A4974">
        <v>2422387</v>
      </c>
      <c r="B4974">
        <v>1</v>
      </c>
      <c r="C4974" t="s">
        <v>80</v>
      </c>
      <c r="D4974" t="s">
        <v>108</v>
      </c>
      <c r="E4974" t="s">
        <v>162</v>
      </c>
      <c r="F4974" t="s">
        <v>9391</v>
      </c>
      <c r="G4974" t="s">
        <v>158</v>
      </c>
      <c r="H4974" t="s">
        <v>149</v>
      </c>
      <c r="I4974" t="s">
        <v>136</v>
      </c>
      <c r="J4974" t="s">
        <v>137</v>
      </c>
      <c r="K4974" t="s">
        <v>159</v>
      </c>
      <c r="L4974" t="s">
        <v>14407</v>
      </c>
      <c r="M4974" t="s">
        <v>14408</v>
      </c>
      <c r="N4974">
        <v>8.1508333329999996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1</v>
      </c>
      <c r="U4974">
        <v>0</v>
      </c>
      <c r="V4974">
        <v>0</v>
      </c>
      <c r="W4974">
        <v>0</v>
      </c>
      <c r="X4974">
        <v>2.8367269586266248</v>
      </c>
      <c r="Y4974">
        <v>0</v>
      </c>
      <c r="Z4974">
        <v>0</v>
      </c>
      <c r="AA4974">
        <v>0</v>
      </c>
      <c r="AB4974">
        <v>6.2004307465230006</v>
      </c>
      <c r="AC4974">
        <v>0</v>
      </c>
      <c r="AD4974">
        <v>0</v>
      </c>
      <c r="AE4974">
        <v>9.0371577051496246</v>
      </c>
    </row>
    <row r="4975" spans="1:31" x14ac:dyDescent="0.25">
      <c r="A4975">
        <v>2422301</v>
      </c>
      <c r="B4975">
        <v>1</v>
      </c>
      <c r="C4975" t="s">
        <v>80</v>
      </c>
      <c r="D4975" t="s">
        <v>83</v>
      </c>
      <c r="E4975" t="s">
        <v>162</v>
      </c>
      <c r="F4975" t="s">
        <v>1354</v>
      </c>
      <c r="G4975" t="s">
        <v>164</v>
      </c>
      <c r="H4975" t="s">
        <v>149</v>
      </c>
      <c r="I4975" t="s">
        <v>136</v>
      </c>
      <c r="J4975" t="s">
        <v>137</v>
      </c>
      <c r="K4975" t="s">
        <v>138</v>
      </c>
      <c r="L4975" t="s">
        <v>14409</v>
      </c>
      <c r="M4975" t="s">
        <v>14410</v>
      </c>
      <c r="N4975">
        <v>1.0338888879999999</v>
      </c>
      <c r="O4975">
        <v>0</v>
      </c>
      <c r="P4975">
        <v>140</v>
      </c>
      <c r="Q4975">
        <v>0</v>
      </c>
      <c r="R4975">
        <v>0</v>
      </c>
      <c r="S4975">
        <v>0</v>
      </c>
      <c r="T4975">
        <v>4</v>
      </c>
      <c r="U4975">
        <v>0</v>
      </c>
      <c r="V4975">
        <v>0</v>
      </c>
      <c r="W4975">
        <v>0</v>
      </c>
      <c r="X4975">
        <v>36.077780832476229</v>
      </c>
      <c r="Y4975">
        <v>0</v>
      </c>
      <c r="Z4975">
        <v>0</v>
      </c>
      <c r="AA4975">
        <v>0</v>
      </c>
      <c r="AB4975">
        <v>0.82901391805910007</v>
      </c>
      <c r="AC4975">
        <v>0</v>
      </c>
      <c r="AD4975">
        <v>0</v>
      </c>
      <c r="AE4975">
        <v>36.906794750535326</v>
      </c>
    </row>
    <row r="4976" spans="1:31" x14ac:dyDescent="0.25">
      <c r="A4976">
        <v>2422344</v>
      </c>
      <c r="B4976">
        <v>1</v>
      </c>
      <c r="C4976" t="s">
        <v>81</v>
      </c>
      <c r="D4976" t="s">
        <v>123</v>
      </c>
      <c r="E4976" t="s">
        <v>174</v>
      </c>
      <c r="F4976" t="s">
        <v>14411</v>
      </c>
      <c r="G4976" t="s">
        <v>143</v>
      </c>
      <c r="H4976" t="s">
        <v>135</v>
      </c>
      <c r="I4976" t="s">
        <v>136</v>
      </c>
      <c r="J4976" t="s">
        <v>137</v>
      </c>
      <c r="K4976" t="s">
        <v>138</v>
      </c>
      <c r="L4976" t="s">
        <v>14412</v>
      </c>
      <c r="M4976" t="s">
        <v>14413</v>
      </c>
      <c r="N4976">
        <v>1.7747222220000001</v>
      </c>
      <c r="O4976">
        <v>1</v>
      </c>
      <c r="P4976">
        <v>934</v>
      </c>
      <c r="Q4976">
        <v>26</v>
      </c>
      <c r="R4976">
        <v>145</v>
      </c>
      <c r="S4976">
        <v>3</v>
      </c>
      <c r="T4976">
        <v>98</v>
      </c>
      <c r="U4976">
        <v>0</v>
      </c>
      <c r="V4976">
        <v>0</v>
      </c>
      <c r="W4976">
        <v>0.38062652100885003</v>
      </c>
      <c r="X4976">
        <v>168.43064147766594</v>
      </c>
      <c r="Y4976">
        <v>0.6916989577701167</v>
      </c>
      <c r="Z4976">
        <v>39.937850900437539</v>
      </c>
      <c r="AA4976">
        <v>5.7553167655234327</v>
      </c>
      <c r="AB4976">
        <v>47.949680674303224</v>
      </c>
      <c r="AC4976">
        <v>0</v>
      </c>
      <c r="AD4976">
        <v>0</v>
      </c>
      <c r="AE4976">
        <v>263.14581529670915</v>
      </c>
    </row>
    <row r="4977" spans="1:31" x14ac:dyDescent="0.25">
      <c r="A4977">
        <v>2422885</v>
      </c>
      <c r="B4977">
        <v>1</v>
      </c>
      <c r="C4977" t="s">
        <v>81</v>
      </c>
      <c r="D4977" t="s">
        <v>118</v>
      </c>
      <c r="E4977" t="s">
        <v>146</v>
      </c>
      <c r="F4977" t="s">
        <v>14414</v>
      </c>
      <c r="G4977" t="s">
        <v>148</v>
      </c>
      <c r="H4977" t="s">
        <v>149</v>
      </c>
      <c r="I4977" t="s">
        <v>136</v>
      </c>
      <c r="J4977" t="s">
        <v>137</v>
      </c>
      <c r="K4977" t="s">
        <v>138</v>
      </c>
      <c r="L4977" t="s">
        <v>14415</v>
      </c>
      <c r="M4977" t="s">
        <v>14416</v>
      </c>
      <c r="N4977">
        <v>2.0022222219999999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0.15065313135978337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0.15065313135978337</v>
      </c>
    </row>
    <row r="4978" spans="1:31" x14ac:dyDescent="0.25">
      <c r="A4978">
        <v>2422570</v>
      </c>
      <c r="B4978">
        <v>1</v>
      </c>
      <c r="C4978" t="s">
        <v>81</v>
      </c>
      <c r="D4978" t="s">
        <v>112</v>
      </c>
      <c r="E4978" t="s">
        <v>162</v>
      </c>
      <c r="F4978" t="s">
        <v>14417</v>
      </c>
      <c r="G4978" t="s">
        <v>176</v>
      </c>
      <c r="H4978" t="s">
        <v>149</v>
      </c>
      <c r="I4978" t="s">
        <v>136</v>
      </c>
      <c r="J4978" t="s">
        <v>137</v>
      </c>
      <c r="K4978" t="s">
        <v>159</v>
      </c>
      <c r="L4978" t="s">
        <v>14418</v>
      </c>
      <c r="M4978" t="s">
        <v>14419</v>
      </c>
      <c r="N4978">
        <v>0.64722222200000001</v>
      </c>
      <c r="O4978">
        <v>0</v>
      </c>
      <c r="P4978">
        <v>6</v>
      </c>
      <c r="Q4978">
        <v>0</v>
      </c>
      <c r="R4978">
        <v>1</v>
      </c>
      <c r="S4978">
        <v>0</v>
      </c>
      <c r="T4978">
        <v>4</v>
      </c>
      <c r="U4978">
        <v>0</v>
      </c>
      <c r="V4978">
        <v>0</v>
      </c>
      <c r="W4978">
        <v>0</v>
      </c>
      <c r="X4978">
        <v>0.38766907611119994</v>
      </c>
      <c r="Y4978">
        <v>0</v>
      </c>
      <c r="Z4978">
        <v>7.3121399008000002E-3</v>
      </c>
      <c r="AA4978">
        <v>0</v>
      </c>
      <c r="AB4978">
        <v>0.14514493272915002</v>
      </c>
      <c r="AC4978">
        <v>0</v>
      </c>
      <c r="AD4978">
        <v>0</v>
      </c>
      <c r="AE4978">
        <v>0.54012614874114995</v>
      </c>
    </row>
    <row r="4979" spans="1:31" x14ac:dyDescent="0.25">
      <c r="A4979">
        <v>2422384</v>
      </c>
      <c r="B4979">
        <v>1</v>
      </c>
      <c r="C4979" t="s">
        <v>80</v>
      </c>
      <c r="D4979" t="s">
        <v>108</v>
      </c>
      <c r="E4979" t="s">
        <v>141</v>
      </c>
      <c r="F4979" t="s">
        <v>14420</v>
      </c>
      <c r="G4979" t="s">
        <v>143</v>
      </c>
      <c r="H4979" t="s">
        <v>135</v>
      </c>
      <c r="I4979" t="s">
        <v>136</v>
      </c>
      <c r="J4979" t="s">
        <v>137</v>
      </c>
      <c r="K4979" t="s">
        <v>138</v>
      </c>
      <c r="L4979" t="s">
        <v>14421</v>
      </c>
      <c r="M4979" t="s">
        <v>14422</v>
      </c>
      <c r="N4979">
        <v>8.7777777000000001E-2</v>
      </c>
      <c r="O4979">
        <v>0</v>
      </c>
      <c r="P4979">
        <v>821</v>
      </c>
      <c r="Q4979">
        <v>5</v>
      </c>
      <c r="R4979">
        <v>99</v>
      </c>
      <c r="S4979">
        <v>2</v>
      </c>
      <c r="T4979">
        <v>151</v>
      </c>
      <c r="U4979">
        <v>1</v>
      </c>
      <c r="V4979">
        <v>0</v>
      </c>
      <c r="W4979">
        <v>0</v>
      </c>
      <c r="X4979">
        <v>14.492323139257632</v>
      </c>
      <c r="Y4979">
        <v>0.85984776845257782</v>
      </c>
      <c r="Z4979">
        <v>0.93133935030366699</v>
      </c>
      <c r="AA4979">
        <v>1.049201924348</v>
      </c>
      <c r="AB4979">
        <v>7.6619605416206689</v>
      </c>
      <c r="AC4979">
        <v>6.0218078760365996</v>
      </c>
      <c r="AD4979">
        <v>0</v>
      </c>
      <c r="AE4979">
        <v>31.016480600019147</v>
      </c>
    </row>
    <row r="4980" spans="1:31" x14ac:dyDescent="0.25">
      <c r="A4980">
        <v>2422576</v>
      </c>
      <c r="B4980">
        <v>1</v>
      </c>
      <c r="C4980" t="s">
        <v>80</v>
      </c>
      <c r="D4980" t="s">
        <v>98</v>
      </c>
      <c r="E4980" t="s">
        <v>146</v>
      </c>
      <c r="F4980" t="s">
        <v>14423</v>
      </c>
      <c r="G4980" t="s">
        <v>282</v>
      </c>
      <c r="H4980" t="s">
        <v>149</v>
      </c>
      <c r="I4980" t="s">
        <v>136</v>
      </c>
      <c r="J4980" t="s">
        <v>137</v>
      </c>
      <c r="K4980" t="s">
        <v>138</v>
      </c>
      <c r="L4980" t="s">
        <v>14424</v>
      </c>
      <c r="M4980" t="s">
        <v>14425</v>
      </c>
      <c r="N4980">
        <v>3.3455555549999998</v>
      </c>
      <c r="O4980">
        <v>0</v>
      </c>
      <c r="P4980">
        <v>3</v>
      </c>
      <c r="Q4980">
        <v>0</v>
      </c>
      <c r="R4980">
        <v>0</v>
      </c>
      <c r="S4980">
        <v>0</v>
      </c>
      <c r="T4980">
        <v>1</v>
      </c>
      <c r="U4980">
        <v>0</v>
      </c>
      <c r="V4980">
        <v>0</v>
      </c>
      <c r="W4980">
        <v>0</v>
      </c>
      <c r="X4980">
        <v>1.8426669546149996</v>
      </c>
      <c r="Y4980">
        <v>0</v>
      </c>
      <c r="Z4980">
        <v>0</v>
      </c>
      <c r="AA4980">
        <v>0</v>
      </c>
      <c r="AB4980">
        <v>0.19809227506087504</v>
      </c>
      <c r="AC4980">
        <v>0</v>
      </c>
      <c r="AD4980">
        <v>0</v>
      </c>
      <c r="AE4980">
        <v>2.0407592296758748</v>
      </c>
    </row>
    <row r="4981" spans="1:31" x14ac:dyDescent="0.25">
      <c r="A4981">
        <v>2422470</v>
      </c>
      <c r="B4981">
        <v>1</v>
      </c>
      <c r="C4981" t="s">
        <v>80</v>
      </c>
      <c r="D4981" t="s">
        <v>106</v>
      </c>
      <c r="E4981" t="s">
        <v>132</v>
      </c>
      <c r="F4981" t="s">
        <v>14426</v>
      </c>
      <c r="G4981" t="s">
        <v>154</v>
      </c>
      <c r="H4981" t="s">
        <v>135</v>
      </c>
      <c r="I4981" t="s">
        <v>136</v>
      </c>
      <c r="J4981" t="s">
        <v>137</v>
      </c>
      <c r="K4981" t="s">
        <v>138</v>
      </c>
      <c r="L4981" t="s">
        <v>14427</v>
      </c>
      <c r="M4981" t="s">
        <v>14428</v>
      </c>
      <c r="N4981">
        <v>1.768611111</v>
      </c>
      <c r="O4981">
        <v>0</v>
      </c>
      <c r="P4981">
        <v>0</v>
      </c>
      <c r="Q4981">
        <v>0</v>
      </c>
      <c r="R4981">
        <v>0</v>
      </c>
      <c r="S4981">
        <v>1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17.738626086715918</v>
      </c>
      <c r="AB4981">
        <v>0</v>
      </c>
      <c r="AC4981">
        <v>0</v>
      </c>
      <c r="AD4981">
        <v>0</v>
      </c>
      <c r="AE4981">
        <v>17.738626086715918</v>
      </c>
    </row>
    <row r="4982" spans="1:31" x14ac:dyDescent="0.25">
      <c r="A4982">
        <v>2422361</v>
      </c>
      <c r="B4982">
        <v>1</v>
      </c>
      <c r="C4982" t="s">
        <v>80</v>
      </c>
      <c r="D4982" t="s">
        <v>100</v>
      </c>
      <c r="E4982" t="s">
        <v>174</v>
      </c>
      <c r="F4982" t="s">
        <v>175</v>
      </c>
      <c r="G4982" t="s">
        <v>143</v>
      </c>
      <c r="H4982" t="s">
        <v>135</v>
      </c>
      <c r="I4982" t="s">
        <v>136</v>
      </c>
      <c r="J4982" t="s">
        <v>137</v>
      </c>
      <c r="K4982" t="s">
        <v>138</v>
      </c>
      <c r="L4982" t="s">
        <v>14429</v>
      </c>
      <c r="M4982" t="s">
        <v>14430</v>
      </c>
      <c r="N4982">
        <v>1.32</v>
      </c>
      <c r="O4982">
        <v>1</v>
      </c>
      <c r="P4982">
        <v>437</v>
      </c>
      <c r="Q4982">
        <v>28</v>
      </c>
      <c r="R4982">
        <v>124</v>
      </c>
      <c r="S4982">
        <v>12</v>
      </c>
      <c r="T4982">
        <v>98</v>
      </c>
      <c r="U4982">
        <v>0</v>
      </c>
      <c r="V4982">
        <v>0</v>
      </c>
      <c r="W4982">
        <v>1.5679348873837835</v>
      </c>
      <c r="X4982">
        <v>119.38112120293387</v>
      </c>
      <c r="Y4982">
        <v>142.75176143840574</v>
      </c>
      <c r="Z4982">
        <v>82.640593660532062</v>
      </c>
      <c r="AA4982">
        <v>62.209068047600319</v>
      </c>
      <c r="AB4982">
        <v>56.869216917888117</v>
      </c>
      <c r="AC4982">
        <v>0</v>
      </c>
      <c r="AD4982">
        <v>0</v>
      </c>
      <c r="AE4982">
        <v>465.41969615474397</v>
      </c>
    </row>
    <row r="4983" spans="1:31" x14ac:dyDescent="0.25">
      <c r="A4983">
        <v>2422424</v>
      </c>
      <c r="B4983">
        <v>1</v>
      </c>
      <c r="C4983" t="s">
        <v>81</v>
      </c>
      <c r="D4983" t="s">
        <v>127</v>
      </c>
      <c r="E4983" t="s">
        <v>141</v>
      </c>
      <c r="F4983" t="s">
        <v>14431</v>
      </c>
      <c r="G4983" t="s">
        <v>143</v>
      </c>
      <c r="H4983" t="s">
        <v>135</v>
      </c>
      <c r="I4983" t="s">
        <v>136</v>
      </c>
      <c r="J4983" t="s">
        <v>137</v>
      </c>
      <c r="K4983" t="s">
        <v>138</v>
      </c>
      <c r="L4983" t="s">
        <v>14432</v>
      </c>
      <c r="M4983" t="s">
        <v>14433</v>
      </c>
      <c r="N4983">
        <v>1.2266666660000001</v>
      </c>
      <c r="O4983">
        <v>0</v>
      </c>
      <c r="P4983">
        <v>958</v>
      </c>
      <c r="Q4983">
        <v>12</v>
      </c>
      <c r="R4983">
        <v>31</v>
      </c>
      <c r="S4983">
        <v>9</v>
      </c>
      <c r="T4983">
        <v>124</v>
      </c>
      <c r="U4983">
        <v>6</v>
      </c>
      <c r="V4983">
        <v>2</v>
      </c>
      <c r="W4983">
        <v>0</v>
      </c>
      <c r="X4983">
        <v>270.37344758795018</v>
      </c>
      <c r="Y4983">
        <v>1.0522147116460001</v>
      </c>
      <c r="Z4983">
        <v>3.6838169964328</v>
      </c>
      <c r="AA4983">
        <v>248.73114412736376</v>
      </c>
      <c r="AB4983">
        <v>73.590066391426561</v>
      </c>
      <c r="AC4983">
        <v>853.51069637948319</v>
      </c>
      <c r="AD4983">
        <v>183.25257840820623</v>
      </c>
      <c r="AE4983">
        <v>1634.1939646025089</v>
      </c>
    </row>
    <row r="4984" spans="1:31" x14ac:dyDescent="0.25">
      <c r="A4984">
        <v>2422756</v>
      </c>
      <c r="B4984">
        <v>1</v>
      </c>
      <c r="C4984" t="s">
        <v>80</v>
      </c>
      <c r="D4984" t="s">
        <v>97</v>
      </c>
      <c r="E4984" t="s">
        <v>146</v>
      </c>
      <c r="F4984" t="s">
        <v>14434</v>
      </c>
      <c r="G4984" t="s">
        <v>148</v>
      </c>
      <c r="H4984" t="s">
        <v>149</v>
      </c>
      <c r="I4984" t="s">
        <v>136</v>
      </c>
      <c r="J4984" t="s">
        <v>137</v>
      </c>
      <c r="K4984" t="s">
        <v>138</v>
      </c>
      <c r="L4984" t="s">
        <v>14435</v>
      </c>
      <c r="M4984" t="s">
        <v>14436</v>
      </c>
      <c r="N4984">
        <v>5.5366666660000003</v>
      </c>
      <c r="O4984">
        <v>0</v>
      </c>
      <c r="P4984">
        <v>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1.7933221377068502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1.7933221377068502</v>
      </c>
    </row>
    <row r="4985" spans="1:31" x14ac:dyDescent="0.25">
      <c r="A4985">
        <v>2422716</v>
      </c>
      <c r="B4985">
        <v>1</v>
      </c>
      <c r="C4985" t="s">
        <v>81</v>
      </c>
      <c r="D4985" t="s">
        <v>113</v>
      </c>
      <c r="E4985" t="s">
        <v>162</v>
      </c>
      <c r="F4985" t="s">
        <v>6527</v>
      </c>
      <c r="G4985" t="s">
        <v>164</v>
      </c>
      <c r="H4985" t="s">
        <v>149</v>
      </c>
      <c r="I4985" t="s">
        <v>136</v>
      </c>
      <c r="J4985" t="s">
        <v>137</v>
      </c>
      <c r="K4985" t="s">
        <v>138</v>
      </c>
      <c r="L4985" t="s">
        <v>14437</v>
      </c>
      <c r="M4985" t="s">
        <v>14438</v>
      </c>
      <c r="N4985">
        <v>1.606944444</v>
      </c>
      <c r="O4985">
        <v>0</v>
      </c>
      <c r="P4985">
        <v>18</v>
      </c>
      <c r="Q4985">
        <v>0</v>
      </c>
      <c r="R4985">
        <v>0</v>
      </c>
      <c r="S4985">
        <v>0</v>
      </c>
      <c r="T4985">
        <v>3</v>
      </c>
      <c r="U4985">
        <v>0</v>
      </c>
      <c r="V4985">
        <v>0</v>
      </c>
      <c r="W4985">
        <v>0</v>
      </c>
      <c r="X4985">
        <v>5.7390829163649499</v>
      </c>
      <c r="Y4985">
        <v>0</v>
      </c>
      <c r="Z4985">
        <v>0</v>
      </c>
      <c r="AA4985">
        <v>0</v>
      </c>
      <c r="AB4985">
        <v>4.8701634942723775</v>
      </c>
      <c r="AC4985">
        <v>0</v>
      </c>
      <c r="AD4985">
        <v>0</v>
      </c>
      <c r="AE4985">
        <v>10.609246410637327</v>
      </c>
    </row>
    <row r="4986" spans="1:31" x14ac:dyDescent="0.25">
      <c r="A4986">
        <v>2422616</v>
      </c>
      <c r="B4986">
        <v>1</v>
      </c>
      <c r="C4986" t="s">
        <v>81</v>
      </c>
      <c r="D4986" t="s">
        <v>119</v>
      </c>
      <c r="E4986" t="s">
        <v>152</v>
      </c>
      <c r="F4986" t="s">
        <v>8499</v>
      </c>
      <c r="G4986" t="s">
        <v>403</v>
      </c>
      <c r="H4986" t="s">
        <v>149</v>
      </c>
      <c r="I4986" t="s">
        <v>136</v>
      </c>
      <c r="J4986" t="s">
        <v>137</v>
      </c>
      <c r="K4986" t="s">
        <v>138</v>
      </c>
      <c r="L4986" t="s">
        <v>13715</v>
      </c>
      <c r="M4986" t="s">
        <v>14439</v>
      </c>
      <c r="N4986">
        <v>0.49277777699999997</v>
      </c>
      <c r="O4986">
        <v>0</v>
      </c>
      <c r="P4986">
        <v>4</v>
      </c>
      <c r="Q4986">
        <v>0</v>
      </c>
      <c r="R4986">
        <v>15</v>
      </c>
      <c r="S4986">
        <v>0</v>
      </c>
      <c r="T4986">
        <v>4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0.46518604101346661</v>
      </c>
      <c r="AA4986">
        <v>0</v>
      </c>
      <c r="AB4986">
        <v>8.7893948180140491</v>
      </c>
      <c r="AC4986">
        <v>0</v>
      </c>
      <c r="AD4986">
        <v>0</v>
      </c>
      <c r="AE4986">
        <v>9.2545808590275165</v>
      </c>
    </row>
    <row r="4987" spans="1:31" x14ac:dyDescent="0.25">
      <c r="A4987">
        <v>2422367</v>
      </c>
      <c r="B4987">
        <v>1</v>
      </c>
      <c r="C4987" t="s">
        <v>80</v>
      </c>
      <c r="D4987" t="s">
        <v>88</v>
      </c>
      <c r="E4987" t="s">
        <v>146</v>
      </c>
      <c r="F4987" t="s">
        <v>14440</v>
      </c>
      <c r="G4987" t="s">
        <v>148</v>
      </c>
      <c r="H4987" t="s">
        <v>149</v>
      </c>
      <c r="I4987" t="s">
        <v>136</v>
      </c>
      <c r="J4987" t="s">
        <v>137</v>
      </c>
      <c r="K4987" t="s">
        <v>138</v>
      </c>
      <c r="L4987" t="s">
        <v>14441</v>
      </c>
      <c r="M4987" t="s">
        <v>14442</v>
      </c>
      <c r="N4987">
        <v>1.8019444440000001</v>
      </c>
      <c r="O4987">
        <v>0</v>
      </c>
      <c r="P4987">
        <v>2</v>
      </c>
      <c r="Q4987">
        <v>0</v>
      </c>
      <c r="R4987">
        <v>0</v>
      </c>
      <c r="S4987">
        <v>0</v>
      </c>
      <c r="T4987">
        <v>1</v>
      </c>
      <c r="U4987">
        <v>0</v>
      </c>
      <c r="V4987">
        <v>0</v>
      </c>
      <c r="W4987">
        <v>0</v>
      </c>
      <c r="X4987">
        <v>0.7587139513836334</v>
      </c>
      <c r="Y4987">
        <v>0</v>
      </c>
      <c r="Z4987">
        <v>0</v>
      </c>
      <c r="AA4987">
        <v>0</v>
      </c>
      <c r="AB4987">
        <v>0.64878175447791675</v>
      </c>
      <c r="AC4987">
        <v>0</v>
      </c>
      <c r="AD4987">
        <v>0</v>
      </c>
      <c r="AE4987">
        <v>1.40749570586155</v>
      </c>
    </row>
    <row r="4988" spans="1:31" x14ac:dyDescent="0.25">
      <c r="A4988">
        <v>2422510</v>
      </c>
      <c r="B4988">
        <v>1</v>
      </c>
      <c r="C4988" t="s">
        <v>80</v>
      </c>
      <c r="D4988" t="s">
        <v>95</v>
      </c>
      <c r="E4988" t="s">
        <v>241</v>
      </c>
      <c r="F4988" t="s">
        <v>14443</v>
      </c>
      <c r="G4988" t="s">
        <v>13994</v>
      </c>
      <c r="H4988" t="s">
        <v>3075</v>
      </c>
      <c r="I4988" t="s">
        <v>136</v>
      </c>
      <c r="J4988" t="s">
        <v>137</v>
      </c>
      <c r="K4988" t="s">
        <v>159</v>
      </c>
      <c r="L4988" t="s">
        <v>14444</v>
      </c>
      <c r="M4988" t="s">
        <v>14445</v>
      </c>
      <c r="N4988">
        <v>0.41</v>
      </c>
      <c r="O4988">
        <v>0</v>
      </c>
      <c r="P4988">
        <v>0</v>
      </c>
      <c r="Q4988">
        <v>0</v>
      </c>
      <c r="R4988">
        <v>0</v>
      </c>
      <c r="S4988">
        <v>2</v>
      </c>
      <c r="T4988">
        <v>0</v>
      </c>
      <c r="U4988">
        <v>1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9.6101102053313348</v>
      </c>
      <c r="AB4988">
        <v>0</v>
      </c>
      <c r="AC4988">
        <v>897.24365333892831</v>
      </c>
      <c r="AD4988">
        <v>0</v>
      </c>
      <c r="AE4988">
        <v>906.85376354425966</v>
      </c>
    </row>
    <row r="4989" spans="1:31" x14ac:dyDescent="0.25">
      <c r="A4989">
        <v>2422553</v>
      </c>
      <c r="B4989">
        <v>1</v>
      </c>
      <c r="C4989" t="s">
        <v>80</v>
      </c>
      <c r="D4989" t="s">
        <v>92</v>
      </c>
      <c r="E4989" t="s">
        <v>146</v>
      </c>
      <c r="F4989" t="s">
        <v>14446</v>
      </c>
      <c r="G4989" t="s">
        <v>199</v>
      </c>
      <c r="H4989" t="s">
        <v>149</v>
      </c>
      <c r="I4989" t="s">
        <v>136</v>
      </c>
      <c r="J4989" t="s">
        <v>137</v>
      </c>
      <c r="K4989" t="s">
        <v>138</v>
      </c>
      <c r="L4989" t="s">
        <v>14447</v>
      </c>
      <c r="M4989" t="s">
        <v>14448</v>
      </c>
      <c r="N4989">
        <v>6.8658333330000003</v>
      </c>
      <c r="O4989">
        <v>0</v>
      </c>
      <c r="P4989">
        <v>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1.4585171862541668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1.4585171862541668</v>
      </c>
    </row>
    <row r="4990" spans="1:31" x14ac:dyDescent="0.25">
      <c r="A4990">
        <v>2422825</v>
      </c>
      <c r="B4990">
        <v>1</v>
      </c>
      <c r="C4990" t="s">
        <v>81</v>
      </c>
      <c r="D4990" t="s">
        <v>113</v>
      </c>
      <c r="E4990" t="s">
        <v>146</v>
      </c>
      <c r="F4990" t="s">
        <v>14449</v>
      </c>
      <c r="G4990" t="s">
        <v>148</v>
      </c>
      <c r="H4990" t="s">
        <v>149</v>
      </c>
      <c r="I4990" t="s">
        <v>136</v>
      </c>
      <c r="J4990" t="s">
        <v>137</v>
      </c>
      <c r="K4990" t="s">
        <v>138</v>
      </c>
      <c r="L4990" t="s">
        <v>14450</v>
      </c>
      <c r="M4990" t="s">
        <v>14451</v>
      </c>
      <c r="N4990">
        <v>1.5777777770000001</v>
      </c>
      <c r="O4990">
        <v>0</v>
      </c>
      <c r="P4990">
        <v>1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0.19959988342833332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0.19959988342833332</v>
      </c>
    </row>
    <row r="4991" spans="1:31" x14ac:dyDescent="0.25">
      <c r="A4991">
        <v>2422304</v>
      </c>
      <c r="B4991">
        <v>1</v>
      </c>
      <c r="C4991" t="s">
        <v>80</v>
      </c>
      <c r="D4991" t="s">
        <v>105</v>
      </c>
      <c r="E4991" t="s">
        <v>174</v>
      </c>
      <c r="F4991" t="s">
        <v>14452</v>
      </c>
      <c r="G4991" t="s">
        <v>315</v>
      </c>
      <c r="H4991" t="s">
        <v>135</v>
      </c>
      <c r="I4991" t="s">
        <v>136</v>
      </c>
      <c r="J4991" t="s">
        <v>137</v>
      </c>
      <c r="K4991" t="s">
        <v>138</v>
      </c>
      <c r="L4991" t="s">
        <v>14453</v>
      </c>
      <c r="M4991" t="s">
        <v>14454</v>
      </c>
      <c r="N4991">
        <v>0.513055555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2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1.2417551617044</v>
      </c>
      <c r="AC4991">
        <v>0</v>
      </c>
      <c r="AD4991">
        <v>0</v>
      </c>
      <c r="AE4991">
        <v>1.2417551617044</v>
      </c>
    </row>
    <row r="4992" spans="1:31" x14ac:dyDescent="0.25">
      <c r="A4992">
        <v>2422447</v>
      </c>
      <c r="B4992">
        <v>1</v>
      </c>
      <c r="C4992" t="s">
        <v>80</v>
      </c>
      <c r="D4992" t="s">
        <v>95</v>
      </c>
      <c r="E4992" t="s">
        <v>241</v>
      </c>
      <c r="F4992" t="s">
        <v>13428</v>
      </c>
      <c r="G4992" t="s">
        <v>13994</v>
      </c>
      <c r="H4992" t="s">
        <v>3075</v>
      </c>
      <c r="I4992" t="s">
        <v>136</v>
      </c>
      <c r="J4992" t="s">
        <v>137</v>
      </c>
      <c r="K4992" t="s">
        <v>159</v>
      </c>
      <c r="L4992" t="s">
        <v>13995</v>
      </c>
      <c r="M4992" t="s">
        <v>14455</v>
      </c>
      <c r="N4992">
        <v>5.0016666660000002</v>
      </c>
      <c r="O4992">
        <v>6</v>
      </c>
      <c r="P4992">
        <v>4804</v>
      </c>
      <c r="Q4992">
        <v>2</v>
      </c>
      <c r="R4992">
        <v>2</v>
      </c>
      <c r="S4992">
        <v>26</v>
      </c>
      <c r="T4992">
        <v>384</v>
      </c>
      <c r="U4992">
        <v>0</v>
      </c>
      <c r="V4992">
        <v>0</v>
      </c>
      <c r="W4992">
        <v>62.444527399072328</v>
      </c>
      <c r="X4992">
        <v>5124.1529993122722</v>
      </c>
      <c r="Y4992">
        <v>33.7840672967831</v>
      </c>
      <c r="Z4992">
        <v>0.38107140038460002</v>
      </c>
      <c r="AA4992">
        <v>2872.7968412887894</v>
      </c>
      <c r="AB4992">
        <v>1458.2519406101985</v>
      </c>
      <c r="AC4992">
        <v>0</v>
      </c>
      <c r="AD4992">
        <v>0</v>
      </c>
      <c r="AE4992">
        <v>9551.8114473075002</v>
      </c>
    </row>
    <row r="4993" spans="1:31" x14ac:dyDescent="0.25">
      <c r="A4993">
        <v>2422490</v>
      </c>
      <c r="B4993">
        <v>1</v>
      </c>
      <c r="C4993" t="s">
        <v>80</v>
      </c>
      <c r="D4993" t="s">
        <v>96</v>
      </c>
      <c r="E4993" t="s">
        <v>146</v>
      </c>
      <c r="F4993" t="s">
        <v>14456</v>
      </c>
      <c r="G4993" t="s">
        <v>168</v>
      </c>
      <c r="H4993" t="s">
        <v>149</v>
      </c>
      <c r="I4993" t="s">
        <v>136</v>
      </c>
      <c r="J4993" t="s">
        <v>137</v>
      </c>
      <c r="K4993" t="s">
        <v>138</v>
      </c>
      <c r="L4993" t="s">
        <v>14457</v>
      </c>
      <c r="M4993" t="s">
        <v>14458</v>
      </c>
      <c r="N4993">
        <v>2.5938888879999999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0.58513026417475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0.58513026417475</v>
      </c>
    </row>
    <row r="4994" spans="1:31" x14ac:dyDescent="0.25">
      <c r="A4994">
        <v>2422882</v>
      </c>
      <c r="B4994">
        <v>1</v>
      </c>
      <c r="C4994" t="s">
        <v>80</v>
      </c>
      <c r="D4994" t="s">
        <v>110</v>
      </c>
      <c r="E4994" t="s">
        <v>174</v>
      </c>
      <c r="F4994" t="s">
        <v>14459</v>
      </c>
      <c r="G4994" t="s">
        <v>919</v>
      </c>
      <c r="H4994" t="s">
        <v>135</v>
      </c>
      <c r="I4994" t="s">
        <v>136</v>
      </c>
      <c r="J4994" t="s">
        <v>137</v>
      </c>
      <c r="K4994" t="s">
        <v>138</v>
      </c>
      <c r="L4994" t="s">
        <v>14460</v>
      </c>
      <c r="M4994" t="s">
        <v>14461</v>
      </c>
      <c r="N4994">
        <v>1.498611111</v>
      </c>
      <c r="O4994">
        <v>0</v>
      </c>
      <c r="P4994">
        <v>4294</v>
      </c>
      <c r="Q4994">
        <v>0</v>
      </c>
      <c r="R4994">
        <v>0</v>
      </c>
      <c r="S4994">
        <v>1</v>
      </c>
      <c r="T4994">
        <v>228</v>
      </c>
      <c r="U4994">
        <v>0</v>
      </c>
      <c r="V4994">
        <v>1</v>
      </c>
      <c r="W4994">
        <v>0</v>
      </c>
      <c r="X4994">
        <v>2074.6193029085453</v>
      </c>
      <c r="Y4994">
        <v>0</v>
      </c>
      <c r="Z4994">
        <v>0</v>
      </c>
      <c r="AA4994">
        <v>40.460673520833332</v>
      </c>
      <c r="AB4994">
        <v>190.46138804402486</v>
      </c>
      <c r="AC4994">
        <v>0</v>
      </c>
      <c r="AD4994">
        <v>9.242464034559708</v>
      </c>
      <c r="AE4994">
        <v>2314.7838285079633</v>
      </c>
    </row>
    <row r="4995" spans="1:31" x14ac:dyDescent="0.25">
      <c r="A4995">
        <v>2422347</v>
      </c>
      <c r="B4995">
        <v>1</v>
      </c>
      <c r="C4995" t="s">
        <v>80</v>
      </c>
      <c r="D4995" t="s">
        <v>82</v>
      </c>
      <c r="E4995" t="s">
        <v>146</v>
      </c>
      <c r="F4995" t="s">
        <v>14245</v>
      </c>
      <c r="G4995" t="s">
        <v>282</v>
      </c>
      <c r="H4995" t="s">
        <v>149</v>
      </c>
      <c r="I4995" t="s">
        <v>136</v>
      </c>
      <c r="J4995" t="s">
        <v>137</v>
      </c>
      <c r="K4995" t="s">
        <v>138</v>
      </c>
      <c r="L4995" t="s">
        <v>14462</v>
      </c>
      <c r="M4995" t="s">
        <v>14463</v>
      </c>
      <c r="N4995">
        <v>1.5605555550000001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3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2.0495381927766085</v>
      </c>
      <c r="AC4995">
        <v>0</v>
      </c>
      <c r="AD4995">
        <v>0</v>
      </c>
      <c r="AE4995">
        <v>2.0495381927766085</v>
      </c>
    </row>
    <row r="4996" spans="1:31" x14ac:dyDescent="0.25">
      <c r="A4996">
        <v>2422642</v>
      </c>
      <c r="B4996">
        <v>1</v>
      </c>
      <c r="C4996" t="s">
        <v>80</v>
      </c>
      <c r="D4996" t="s">
        <v>103</v>
      </c>
      <c r="E4996" t="s">
        <v>162</v>
      </c>
      <c r="F4996" t="s">
        <v>14464</v>
      </c>
      <c r="G4996" t="s">
        <v>268</v>
      </c>
      <c r="H4996" t="s">
        <v>149</v>
      </c>
      <c r="I4996" t="s">
        <v>136</v>
      </c>
      <c r="J4996" t="s">
        <v>137</v>
      </c>
      <c r="K4996" t="s">
        <v>138</v>
      </c>
      <c r="L4996" t="s">
        <v>14465</v>
      </c>
      <c r="M4996" t="s">
        <v>14466</v>
      </c>
      <c r="N4996">
        <v>1.48</v>
      </c>
      <c r="O4996">
        <v>0</v>
      </c>
      <c r="P4996">
        <v>87</v>
      </c>
      <c r="Q4996">
        <v>0</v>
      </c>
      <c r="R4996">
        <v>0</v>
      </c>
      <c r="S4996">
        <v>0</v>
      </c>
      <c r="T4996">
        <v>12</v>
      </c>
      <c r="U4996">
        <v>0</v>
      </c>
      <c r="V4996">
        <v>0</v>
      </c>
      <c r="W4996">
        <v>0</v>
      </c>
      <c r="X4996">
        <v>22.829759685762596</v>
      </c>
      <c r="Y4996">
        <v>0</v>
      </c>
      <c r="Z4996">
        <v>0</v>
      </c>
      <c r="AA4996">
        <v>0</v>
      </c>
      <c r="AB4996">
        <v>13.757026732321965</v>
      </c>
      <c r="AC4996">
        <v>0</v>
      </c>
      <c r="AD4996">
        <v>0</v>
      </c>
      <c r="AE4996">
        <v>36.586786418084557</v>
      </c>
    </row>
    <row r="4997" spans="1:31" x14ac:dyDescent="0.25">
      <c r="A4997">
        <v>2422310</v>
      </c>
      <c r="B4997">
        <v>1</v>
      </c>
      <c r="C4997" t="s">
        <v>81</v>
      </c>
      <c r="D4997" t="s">
        <v>113</v>
      </c>
      <c r="E4997" t="s">
        <v>174</v>
      </c>
      <c r="F4997" t="s">
        <v>14467</v>
      </c>
      <c r="G4997" t="s">
        <v>143</v>
      </c>
      <c r="H4997" t="s">
        <v>135</v>
      </c>
      <c r="I4997" t="s">
        <v>136</v>
      </c>
      <c r="J4997" t="s">
        <v>137</v>
      </c>
      <c r="K4997" t="s">
        <v>138</v>
      </c>
      <c r="L4997" t="s">
        <v>14468</v>
      </c>
      <c r="M4997" t="s">
        <v>14469</v>
      </c>
      <c r="N4997">
        <v>0.96972222200000002</v>
      </c>
      <c r="O4997">
        <v>4</v>
      </c>
      <c r="P4997">
        <v>1500</v>
      </c>
      <c r="Q4997">
        <v>7</v>
      </c>
      <c r="R4997">
        <v>37</v>
      </c>
      <c r="S4997">
        <v>2</v>
      </c>
      <c r="T4997">
        <v>310</v>
      </c>
      <c r="U4997">
        <v>0</v>
      </c>
      <c r="V4997">
        <v>0</v>
      </c>
      <c r="W4997">
        <v>0.68184388431173326</v>
      </c>
      <c r="X4997">
        <v>268.43383994667488</v>
      </c>
      <c r="Y4997">
        <v>2.5974389848000001</v>
      </c>
      <c r="Z4997">
        <v>15.764938318416675</v>
      </c>
      <c r="AA4997">
        <v>1.1223969596897361</v>
      </c>
      <c r="AB4997">
        <v>98.652532634371283</v>
      </c>
      <c r="AC4997">
        <v>0</v>
      </c>
      <c r="AD4997">
        <v>0</v>
      </c>
      <c r="AE4997">
        <v>387.25299072826431</v>
      </c>
    </row>
    <row r="4998" spans="1:31" x14ac:dyDescent="0.25">
      <c r="A4998">
        <v>2422287</v>
      </c>
      <c r="B4998">
        <v>1</v>
      </c>
      <c r="C4998" t="s">
        <v>80</v>
      </c>
      <c r="D4998" t="s">
        <v>105</v>
      </c>
      <c r="E4998" t="s">
        <v>174</v>
      </c>
      <c r="F4998" t="s">
        <v>14470</v>
      </c>
      <c r="G4998" t="s">
        <v>143</v>
      </c>
      <c r="H4998" t="s">
        <v>135</v>
      </c>
      <c r="I4998" t="s">
        <v>136</v>
      </c>
      <c r="J4998" t="s">
        <v>137</v>
      </c>
      <c r="K4998" t="s">
        <v>138</v>
      </c>
      <c r="L4998" t="s">
        <v>14471</v>
      </c>
      <c r="M4998" t="s">
        <v>14472</v>
      </c>
      <c r="N4998">
        <v>1.6225000000000001</v>
      </c>
      <c r="O4998">
        <v>0</v>
      </c>
      <c r="P4998">
        <v>1911</v>
      </c>
      <c r="Q4998">
        <v>0</v>
      </c>
      <c r="R4998">
        <v>46</v>
      </c>
      <c r="S4998">
        <v>1</v>
      </c>
      <c r="T4998">
        <v>593</v>
      </c>
      <c r="U4998">
        <v>2</v>
      </c>
      <c r="V4998">
        <v>1</v>
      </c>
      <c r="W4998">
        <v>0</v>
      </c>
      <c r="X4998">
        <v>613.68724396929611</v>
      </c>
      <c r="Y4998">
        <v>0</v>
      </c>
      <c r="Z4998">
        <v>16.33473265036919</v>
      </c>
      <c r="AA4998">
        <v>22.546238505075998</v>
      </c>
      <c r="AB4998">
        <v>483.35422732676318</v>
      </c>
      <c r="AC4998">
        <v>22.718199719484904</v>
      </c>
      <c r="AD4998">
        <v>2.993199290123175</v>
      </c>
      <c r="AE4998">
        <v>1161.6338414611125</v>
      </c>
    </row>
    <row r="4999" spans="1:31" x14ac:dyDescent="0.25">
      <c r="A4999">
        <v>2422473</v>
      </c>
      <c r="B4999">
        <v>1</v>
      </c>
      <c r="C4999" t="s">
        <v>81</v>
      </c>
      <c r="D4999" t="s">
        <v>123</v>
      </c>
      <c r="E4999" t="s">
        <v>141</v>
      </c>
      <c r="F4999" t="s">
        <v>699</v>
      </c>
      <c r="G4999" t="s">
        <v>158</v>
      </c>
      <c r="H4999" t="s">
        <v>135</v>
      </c>
      <c r="I4999" t="s">
        <v>136</v>
      </c>
      <c r="J4999" t="s">
        <v>137</v>
      </c>
      <c r="K4999" t="s">
        <v>159</v>
      </c>
      <c r="L4999" t="s">
        <v>14473</v>
      </c>
      <c r="M4999" t="s">
        <v>14474</v>
      </c>
      <c r="N4999">
        <v>5.3986111110000001</v>
      </c>
      <c r="O4999">
        <v>0</v>
      </c>
      <c r="P4999">
        <v>9</v>
      </c>
      <c r="Q4999">
        <v>0</v>
      </c>
      <c r="R4999">
        <v>104</v>
      </c>
      <c r="S4999">
        <v>0</v>
      </c>
      <c r="T4999">
        <v>13</v>
      </c>
      <c r="U4999">
        <v>0</v>
      </c>
      <c r="V4999">
        <v>0</v>
      </c>
      <c r="W4999">
        <v>0</v>
      </c>
      <c r="X4999">
        <v>14.615059806537701</v>
      </c>
      <c r="Y4999">
        <v>0</v>
      </c>
      <c r="Z4999">
        <v>88.423075320870936</v>
      </c>
      <c r="AA4999">
        <v>0</v>
      </c>
      <c r="AB4999">
        <v>32.920093514391866</v>
      </c>
      <c r="AC4999">
        <v>0</v>
      </c>
      <c r="AD4999">
        <v>0</v>
      </c>
      <c r="AE4999">
        <v>135.9582286418005</v>
      </c>
    </row>
    <row r="5000" spans="1:31" x14ac:dyDescent="0.25">
      <c r="A5000">
        <v>2422874</v>
      </c>
      <c r="B5000">
        <v>1</v>
      </c>
      <c r="C5000" t="s">
        <v>80</v>
      </c>
      <c r="D5000" t="s">
        <v>93</v>
      </c>
      <c r="E5000" t="s">
        <v>146</v>
      </c>
      <c r="F5000" t="s">
        <v>14475</v>
      </c>
      <c r="G5000" t="s">
        <v>148</v>
      </c>
      <c r="H5000" t="s">
        <v>149</v>
      </c>
      <c r="I5000" t="s">
        <v>136</v>
      </c>
      <c r="J5000" t="s">
        <v>137</v>
      </c>
      <c r="K5000" t="s">
        <v>138</v>
      </c>
      <c r="L5000" t="s">
        <v>14476</v>
      </c>
      <c r="M5000" t="s">
        <v>14477</v>
      </c>
      <c r="N5000">
        <v>1.8674999999999999</v>
      </c>
      <c r="O5000">
        <v>0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0.28342212212512496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0.28342212212512496</v>
      </c>
    </row>
    <row r="5001" spans="1:31" x14ac:dyDescent="0.25">
      <c r="A5001">
        <v>2422456</v>
      </c>
      <c r="B5001">
        <v>1</v>
      </c>
      <c r="C5001" t="s">
        <v>81</v>
      </c>
      <c r="D5001" t="s">
        <v>113</v>
      </c>
      <c r="E5001" t="s">
        <v>132</v>
      </c>
      <c r="F5001" t="s">
        <v>14478</v>
      </c>
      <c r="G5001" t="s">
        <v>215</v>
      </c>
      <c r="H5001" t="s">
        <v>135</v>
      </c>
      <c r="I5001" t="s">
        <v>136</v>
      </c>
      <c r="J5001" t="s">
        <v>137</v>
      </c>
      <c r="K5001" t="s">
        <v>138</v>
      </c>
      <c r="L5001" t="s">
        <v>14479</v>
      </c>
      <c r="M5001" t="s">
        <v>14480</v>
      </c>
      <c r="N5001">
        <v>1.7705555550000001</v>
      </c>
      <c r="O5001">
        <v>0</v>
      </c>
      <c r="P5001">
        <v>0</v>
      </c>
      <c r="Q5001">
        <v>1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0.18051512500799999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0.18051512500799999</v>
      </c>
    </row>
    <row r="5002" spans="1:31" x14ac:dyDescent="0.25">
      <c r="A5002">
        <v>2422479</v>
      </c>
      <c r="B5002">
        <v>1</v>
      </c>
      <c r="C5002" t="s">
        <v>80</v>
      </c>
      <c r="D5002" t="s">
        <v>88</v>
      </c>
      <c r="E5002" t="s">
        <v>146</v>
      </c>
      <c r="F5002" t="s">
        <v>14481</v>
      </c>
      <c r="G5002" t="s">
        <v>148</v>
      </c>
      <c r="H5002" t="s">
        <v>149</v>
      </c>
      <c r="I5002" t="s">
        <v>136</v>
      </c>
      <c r="J5002" t="s">
        <v>137</v>
      </c>
      <c r="K5002" t="s">
        <v>138</v>
      </c>
      <c r="L5002" t="s">
        <v>14482</v>
      </c>
      <c r="M5002" t="s">
        <v>14483</v>
      </c>
      <c r="N5002">
        <v>0.99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4.2915976545650006E-2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4.2915976545650006E-2</v>
      </c>
    </row>
    <row r="5003" spans="1:31" x14ac:dyDescent="0.25">
      <c r="A5003">
        <v>2422705</v>
      </c>
      <c r="B5003">
        <v>1</v>
      </c>
      <c r="C5003" t="s">
        <v>80</v>
      </c>
      <c r="D5003" t="s">
        <v>103</v>
      </c>
      <c r="E5003" t="s">
        <v>174</v>
      </c>
      <c r="F5003" t="s">
        <v>14484</v>
      </c>
      <c r="G5003" t="s">
        <v>143</v>
      </c>
      <c r="H5003" t="s">
        <v>135</v>
      </c>
      <c r="I5003" t="s">
        <v>136</v>
      </c>
      <c r="J5003" t="s">
        <v>137</v>
      </c>
      <c r="K5003" t="s">
        <v>138</v>
      </c>
      <c r="L5003" t="s">
        <v>14485</v>
      </c>
      <c r="M5003" t="s">
        <v>14486</v>
      </c>
      <c r="N5003">
        <v>0.24249999999999999</v>
      </c>
      <c r="O5003">
        <v>0</v>
      </c>
      <c r="P5003">
        <v>513</v>
      </c>
      <c r="Q5003">
        <v>0</v>
      </c>
      <c r="R5003">
        <v>6</v>
      </c>
      <c r="S5003">
        <v>11</v>
      </c>
      <c r="T5003">
        <v>59</v>
      </c>
      <c r="U5003">
        <v>11</v>
      </c>
      <c r="V5003">
        <v>3</v>
      </c>
      <c r="W5003">
        <v>0</v>
      </c>
      <c r="X5003">
        <v>27.312646953326393</v>
      </c>
      <c r="Y5003">
        <v>0</v>
      </c>
      <c r="Z5003">
        <v>7.3136836346774994E-2</v>
      </c>
      <c r="AA5003">
        <v>43.333800626237618</v>
      </c>
      <c r="AB5003">
        <v>10.781276177070401</v>
      </c>
      <c r="AC5003">
        <v>359.74284132697471</v>
      </c>
      <c r="AD5003">
        <v>25.959805244357252</v>
      </c>
      <c r="AE5003">
        <v>467.20350716431318</v>
      </c>
    </row>
    <row r="5004" spans="1:31" x14ac:dyDescent="0.25">
      <c r="A5004">
        <v>2422373</v>
      </c>
      <c r="B5004">
        <v>1</v>
      </c>
      <c r="C5004" t="s">
        <v>80</v>
      </c>
      <c r="D5004" t="s">
        <v>90</v>
      </c>
      <c r="E5004" t="s">
        <v>146</v>
      </c>
      <c r="F5004" t="s">
        <v>14487</v>
      </c>
      <c r="G5004" t="s">
        <v>199</v>
      </c>
      <c r="H5004" t="s">
        <v>149</v>
      </c>
      <c r="I5004" t="s">
        <v>136</v>
      </c>
      <c r="J5004" t="s">
        <v>137</v>
      </c>
      <c r="K5004" t="s">
        <v>138</v>
      </c>
      <c r="L5004" t="s">
        <v>14488</v>
      </c>
      <c r="M5004" t="s">
        <v>14489</v>
      </c>
      <c r="N5004">
        <v>5.5049999999999999</v>
      </c>
      <c r="O5004">
        <v>0</v>
      </c>
      <c r="P5004">
        <v>5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3.4287029617938338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3.4287029617938338</v>
      </c>
    </row>
    <row r="5005" spans="1:31" x14ac:dyDescent="0.25">
      <c r="A5005">
        <v>2422911</v>
      </c>
      <c r="B5005">
        <v>1</v>
      </c>
      <c r="C5005" t="s">
        <v>80</v>
      </c>
      <c r="D5005" t="s">
        <v>83</v>
      </c>
      <c r="E5005" t="s">
        <v>146</v>
      </c>
      <c r="F5005" t="s">
        <v>14490</v>
      </c>
      <c r="G5005" t="s">
        <v>148</v>
      </c>
      <c r="H5005" t="s">
        <v>149</v>
      </c>
      <c r="I5005" t="s">
        <v>136</v>
      </c>
      <c r="J5005" t="s">
        <v>137</v>
      </c>
      <c r="K5005" t="s">
        <v>138</v>
      </c>
      <c r="L5005" t="s">
        <v>14491</v>
      </c>
      <c r="M5005" t="s">
        <v>14492</v>
      </c>
      <c r="N5005">
        <v>3.7488888880000002</v>
      </c>
      <c r="O5005">
        <v>0</v>
      </c>
      <c r="P5005">
        <v>5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3.088359835263792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3.088359835263792</v>
      </c>
    </row>
    <row r="5006" spans="1:31" x14ac:dyDescent="0.25">
      <c r="A5006">
        <v>2422748</v>
      </c>
      <c r="B5006">
        <v>1</v>
      </c>
      <c r="C5006" t="s">
        <v>80</v>
      </c>
      <c r="D5006" t="s">
        <v>94</v>
      </c>
      <c r="E5006" t="s">
        <v>162</v>
      </c>
      <c r="F5006" t="s">
        <v>14493</v>
      </c>
      <c r="G5006" t="s">
        <v>154</v>
      </c>
      <c r="H5006" t="s">
        <v>149</v>
      </c>
      <c r="I5006" t="s">
        <v>136</v>
      </c>
      <c r="J5006" t="s">
        <v>137</v>
      </c>
      <c r="K5006" t="s">
        <v>138</v>
      </c>
      <c r="L5006" t="s">
        <v>14494</v>
      </c>
      <c r="M5006" t="s">
        <v>14495</v>
      </c>
      <c r="N5006">
        <v>0.72055555500000001</v>
      </c>
      <c r="O5006">
        <v>0</v>
      </c>
      <c r="P5006">
        <v>49</v>
      </c>
      <c r="Q5006">
        <v>0</v>
      </c>
      <c r="R5006">
        <v>0</v>
      </c>
      <c r="S5006">
        <v>0</v>
      </c>
      <c r="T5006">
        <v>3</v>
      </c>
      <c r="U5006">
        <v>0</v>
      </c>
      <c r="V5006">
        <v>0</v>
      </c>
      <c r="W5006">
        <v>0</v>
      </c>
      <c r="X5006">
        <v>7.1995622562113999</v>
      </c>
      <c r="Y5006">
        <v>0</v>
      </c>
      <c r="Z5006">
        <v>0</v>
      </c>
      <c r="AA5006">
        <v>0</v>
      </c>
      <c r="AB5006">
        <v>1.5008107300707776</v>
      </c>
      <c r="AC5006">
        <v>0</v>
      </c>
      <c r="AD5006">
        <v>0</v>
      </c>
      <c r="AE5006">
        <v>8.7003729862821775</v>
      </c>
    </row>
    <row r="5007" spans="1:31" x14ac:dyDescent="0.25">
      <c r="A5007">
        <v>2422536</v>
      </c>
      <c r="B5007">
        <v>1</v>
      </c>
      <c r="C5007" t="s">
        <v>81</v>
      </c>
      <c r="D5007" t="s">
        <v>114</v>
      </c>
      <c r="E5007" t="s">
        <v>152</v>
      </c>
      <c r="F5007" t="s">
        <v>11210</v>
      </c>
      <c r="G5007" t="s">
        <v>403</v>
      </c>
      <c r="H5007" t="s">
        <v>149</v>
      </c>
      <c r="I5007" t="s">
        <v>136</v>
      </c>
      <c r="J5007" t="s">
        <v>137</v>
      </c>
      <c r="K5007" t="s">
        <v>138</v>
      </c>
      <c r="L5007" t="s">
        <v>14496</v>
      </c>
      <c r="M5007" t="s">
        <v>14497</v>
      </c>
      <c r="N5007">
        <v>0.65333333299999996</v>
      </c>
      <c r="O5007">
        <v>0</v>
      </c>
      <c r="P5007">
        <v>16</v>
      </c>
      <c r="Q5007">
        <v>0</v>
      </c>
      <c r="R5007">
        <v>5</v>
      </c>
      <c r="S5007">
        <v>0</v>
      </c>
      <c r="T5007">
        <v>2</v>
      </c>
      <c r="U5007">
        <v>0</v>
      </c>
      <c r="V5007">
        <v>0</v>
      </c>
      <c r="W5007">
        <v>0</v>
      </c>
      <c r="X5007">
        <v>1.3812946614613997</v>
      </c>
      <c r="Y5007">
        <v>0</v>
      </c>
      <c r="Z5007">
        <v>0.28144364009902778</v>
      </c>
      <c r="AA5007">
        <v>0</v>
      </c>
      <c r="AB5007">
        <v>1.2347860666366667E-2</v>
      </c>
      <c r="AC5007">
        <v>0</v>
      </c>
      <c r="AD5007">
        <v>0</v>
      </c>
      <c r="AE5007">
        <v>1.6750861622267941</v>
      </c>
    </row>
    <row r="5008" spans="1:31" x14ac:dyDescent="0.25">
      <c r="A5008">
        <v>2422556</v>
      </c>
      <c r="B5008">
        <v>1</v>
      </c>
      <c r="C5008" t="s">
        <v>81</v>
      </c>
      <c r="D5008" t="s">
        <v>127</v>
      </c>
      <c r="E5008" t="s">
        <v>132</v>
      </c>
      <c r="F5008" t="s">
        <v>14498</v>
      </c>
      <c r="G5008" t="s">
        <v>919</v>
      </c>
      <c r="H5008" t="s">
        <v>135</v>
      </c>
      <c r="I5008" t="s">
        <v>136</v>
      </c>
      <c r="J5008" t="s">
        <v>137</v>
      </c>
      <c r="K5008" t="s">
        <v>138</v>
      </c>
      <c r="L5008" t="s">
        <v>14499</v>
      </c>
      <c r="M5008" t="s">
        <v>14500</v>
      </c>
      <c r="N5008">
        <v>0.42166666600000002</v>
      </c>
      <c r="O5008">
        <v>0</v>
      </c>
      <c r="P5008">
        <v>1542</v>
      </c>
      <c r="Q5008">
        <v>0</v>
      </c>
      <c r="R5008">
        <v>0</v>
      </c>
      <c r="S5008">
        <v>0</v>
      </c>
      <c r="T5008">
        <v>150</v>
      </c>
      <c r="U5008">
        <v>0</v>
      </c>
      <c r="V5008">
        <v>0</v>
      </c>
      <c r="W5008">
        <v>0</v>
      </c>
      <c r="X5008">
        <v>119.42926450082095</v>
      </c>
      <c r="Y5008">
        <v>0</v>
      </c>
      <c r="Z5008">
        <v>0</v>
      </c>
      <c r="AA5008">
        <v>0</v>
      </c>
      <c r="AB5008">
        <v>62.601558425826163</v>
      </c>
      <c r="AC5008">
        <v>0</v>
      </c>
      <c r="AD5008">
        <v>0</v>
      </c>
      <c r="AE5008">
        <v>182.03082292664712</v>
      </c>
    </row>
    <row r="5009" spans="1:31" x14ac:dyDescent="0.25">
      <c r="A5009">
        <v>2422728</v>
      </c>
      <c r="B5009">
        <v>1</v>
      </c>
      <c r="C5009" t="s">
        <v>80</v>
      </c>
      <c r="D5009" t="s">
        <v>107</v>
      </c>
      <c r="E5009" t="s">
        <v>146</v>
      </c>
      <c r="F5009" t="s">
        <v>14501</v>
      </c>
      <c r="G5009" t="s">
        <v>199</v>
      </c>
      <c r="H5009" t="s">
        <v>149</v>
      </c>
      <c r="I5009" t="s">
        <v>136</v>
      </c>
      <c r="J5009" t="s">
        <v>137</v>
      </c>
      <c r="K5009" t="s">
        <v>138</v>
      </c>
      <c r="L5009" t="s">
        <v>14502</v>
      </c>
      <c r="M5009" t="s">
        <v>14503</v>
      </c>
      <c r="N5009">
        <v>1.4880555550000001</v>
      </c>
      <c r="O5009">
        <v>0</v>
      </c>
      <c r="P5009">
        <v>17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5.401750535675399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5.401750535675399</v>
      </c>
    </row>
    <row r="5010" spans="1:31" x14ac:dyDescent="0.25">
      <c r="A5010">
        <v>2422871</v>
      </c>
      <c r="B5010">
        <v>1</v>
      </c>
      <c r="C5010" t="s">
        <v>80</v>
      </c>
      <c r="D5010" t="s">
        <v>82</v>
      </c>
      <c r="E5010" t="s">
        <v>146</v>
      </c>
      <c r="F5010" t="s">
        <v>14504</v>
      </c>
      <c r="G5010" t="s">
        <v>282</v>
      </c>
      <c r="H5010" t="s">
        <v>149</v>
      </c>
      <c r="I5010" t="s">
        <v>136</v>
      </c>
      <c r="J5010" t="s">
        <v>137</v>
      </c>
      <c r="K5010" t="s">
        <v>138</v>
      </c>
      <c r="L5010" t="s">
        <v>14505</v>
      </c>
      <c r="M5010" t="s">
        <v>14506</v>
      </c>
      <c r="N5010">
        <v>1.4444444439999999</v>
      </c>
      <c r="O5010">
        <v>0</v>
      </c>
      <c r="P5010">
        <v>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0.63677182159325008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0.63677182159325008</v>
      </c>
    </row>
    <row r="5011" spans="1:31" x14ac:dyDescent="0.25">
      <c r="A5011">
        <v>2422791</v>
      </c>
      <c r="B5011">
        <v>1</v>
      </c>
      <c r="C5011" t="s">
        <v>80</v>
      </c>
      <c r="D5011" t="s">
        <v>94</v>
      </c>
      <c r="E5011" t="s">
        <v>152</v>
      </c>
      <c r="F5011" t="s">
        <v>14507</v>
      </c>
      <c r="G5011" t="s">
        <v>268</v>
      </c>
      <c r="H5011" t="s">
        <v>149</v>
      </c>
      <c r="I5011" t="s">
        <v>136</v>
      </c>
      <c r="J5011" t="s">
        <v>137</v>
      </c>
      <c r="K5011" t="s">
        <v>138</v>
      </c>
      <c r="L5011" t="s">
        <v>14508</v>
      </c>
      <c r="M5011" t="s">
        <v>14509</v>
      </c>
      <c r="N5011">
        <v>5.5788888879999998</v>
      </c>
      <c r="O5011">
        <v>0</v>
      </c>
      <c r="P5011">
        <v>0</v>
      </c>
      <c r="Q5011">
        <v>0</v>
      </c>
      <c r="R5011">
        <v>7</v>
      </c>
      <c r="S5011">
        <v>0</v>
      </c>
      <c r="T5011">
        <v>2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</row>
    <row r="5012" spans="1:31" x14ac:dyDescent="0.25">
      <c r="A5012">
        <v>2422685</v>
      </c>
      <c r="B5012">
        <v>1</v>
      </c>
      <c r="C5012" t="s">
        <v>81</v>
      </c>
      <c r="D5012" t="s">
        <v>128</v>
      </c>
      <c r="E5012" t="s">
        <v>146</v>
      </c>
      <c r="F5012" t="s">
        <v>14510</v>
      </c>
      <c r="G5012" t="s">
        <v>282</v>
      </c>
      <c r="H5012" t="s">
        <v>149</v>
      </c>
      <c r="I5012" t="s">
        <v>136</v>
      </c>
      <c r="J5012" t="s">
        <v>137</v>
      </c>
      <c r="K5012" t="s">
        <v>138</v>
      </c>
      <c r="L5012" t="s">
        <v>14511</v>
      </c>
      <c r="M5012" t="s">
        <v>14512</v>
      </c>
      <c r="N5012">
        <v>1.3374999999999999</v>
      </c>
      <c r="O5012">
        <v>0</v>
      </c>
      <c r="P5012">
        <v>9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1.5976548474475749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1.5976548474475749</v>
      </c>
    </row>
    <row r="5013" spans="1:31" x14ac:dyDescent="0.25">
      <c r="A5013">
        <v>2422542</v>
      </c>
      <c r="B5013">
        <v>1</v>
      </c>
      <c r="C5013" t="s">
        <v>81</v>
      </c>
      <c r="D5013" t="s">
        <v>128</v>
      </c>
      <c r="E5013" t="s">
        <v>288</v>
      </c>
      <c r="F5013" t="s">
        <v>14513</v>
      </c>
      <c r="G5013" t="s">
        <v>325</v>
      </c>
      <c r="H5013" t="s">
        <v>149</v>
      </c>
      <c r="I5013" t="s">
        <v>136</v>
      </c>
      <c r="J5013" t="s">
        <v>137</v>
      </c>
      <c r="K5013" t="s">
        <v>138</v>
      </c>
      <c r="L5013" t="s">
        <v>14514</v>
      </c>
      <c r="M5013" t="s">
        <v>14515</v>
      </c>
      <c r="N5013">
        <v>3.128055555</v>
      </c>
      <c r="O5013">
        <v>0</v>
      </c>
      <c r="P5013">
        <v>113</v>
      </c>
      <c r="Q5013">
        <v>0</v>
      </c>
      <c r="R5013">
        <v>0</v>
      </c>
      <c r="S5013">
        <v>0</v>
      </c>
      <c r="T5013">
        <v>2</v>
      </c>
      <c r="U5013">
        <v>0</v>
      </c>
      <c r="V5013">
        <v>0</v>
      </c>
      <c r="W5013">
        <v>0</v>
      </c>
      <c r="X5013">
        <v>72.491519554551928</v>
      </c>
      <c r="Y5013">
        <v>0</v>
      </c>
      <c r="Z5013">
        <v>0</v>
      </c>
      <c r="AA5013">
        <v>0</v>
      </c>
      <c r="AB5013">
        <v>5.2129427507861275</v>
      </c>
      <c r="AC5013">
        <v>0</v>
      </c>
      <c r="AD5013">
        <v>0</v>
      </c>
      <c r="AE5013">
        <v>77.704462305338055</v>
      </c>
    </row>
    <row r="5014" spans="1:31" x14ac:dyDescent="0.25">
      <c r="A5014">
        <v>2422808</v>
      </c>
      <c r="B5014">
        <v>1</v>
      </c>
      <c r="C5014" t="s">
        <v>80</v>
      </c>
      <c r="D5014" t="s">
        <v>84</v>
      </c>
      <c r="E5014" t="s">
        <v>152</v>
      </c>
      <c r="F5014" t="s">
        <v>14516</v>
      </c>
      <c r="G5014" t="s">
        <v>154</v>
      </c>
      <c r="H5014" t="s">
        <v>149</v>
      </c>
      <c r="I5014" t="s">
        <v>136</v>
      </c>
      <c r="J5014" t="s">
        <v>137</v>
      </c>
      <c r="K5014" t="s">
        <v>138</v>
      </c>
      <c r="L5014" t="s">
        <v>14517</v>
      </c>
      <c r="M5014" t="s">
        <v>14518</v>
      </c>
      <c r="N5014">
        <v>0.28000000000000003</v>
      </c>
      <c r="O5014">
        <v>0</v>
      </c>
      <c r="P5014">
        <v>822</v>
      </c>
      <c r="Q5014">
        <v>0</v>
      </c>
      <c r="R5014">
        <v>0</v>
      </c>
      <c r="S5014">
        <v>0</v>
      </c>
      <c r="T5014">
        <v>78</v>
      </c>
      <c r="U5014">
        <v>0</v>
      </c>
      <c r="V5014">
        <v>0</v>
      </c>
      <c r="W5014">
        <v>0</v>
      </c>
      <c r="X5014">
        <v>58.772813549984853</v>
      </c>
      <c r="Y5014">
        <v>0</v>
      </c>
      <c r="Z5014">
        <v>0</v>
      </c>
      <c r="AA5014">
        <v>0</v>
      </c>
      <c r="AB5014">
        <v>11.130294586751326</v>
      </c>
      <c r="AC5014">
        <v>0</v>
      </c>
      <c r="AD5014">
        <v>0</v>
      </c>
      <c r="AE5014">
        <v>69.903108136736179</v>
      </c>
    </row>
    <row r="5015" spans="1:31" x14ac:dyDescent="0.25">
      <c r="A5015">
        <v>2422476</v>
      </c>
      <c r="B5015">
        <v>1</v>
      </c>
      <c r="C5015" t="s">
        <v>81</v>
      </c>
      <c r="D5015" t="s">
        <v>128</v>
      </c>
      <c r="E5015" t="s">
        <v>141</v>
      </c>
      <c r="F5015" t="s">
        <v>5189</v>
      </c>
      <c r="G5015" t="s">
        <v>143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14519</v>
      </c>
      <c r="M5015" t="s">
        <v>14520</v>
      </c>
      <c r="N5015">
        <v>0.73750000000000004</v>
      </c>
      <c r="O5015">
        <v>0</v>
      </c>
      <c r="P5015">
        <v>0</v>
      </c>
      <c r="Q5015">
        <v>0</v>
      </c>
      <c r="R5015">
        <v>0</v>
      </c>
      <c r="S5015">
        <v>22</v>
      </c>
      <c r="T5015">
        <v>0</v>
      </c>
      <c r="U5015">
        <v>16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311.30314214295902</v>
      </c>
      <c r="AB5015">
        <v>0</v>
      </c>
      <c r="AC5015">
        <v>2140.6830215890204</v>
      </c>
      <c r="AD5015">
        <v>0</v>
      </c>
      <c r="AE5015">
        <v>2451.9861637319796</v>
      </c>
    </row>
    <row r="5016" spans="1:31" x14ac:dyDescent="0.25">
      <c r="A5016">
        <v>2422854</v>
      </c>
      <c r="B5016">
        <v>1</v>
      </c>
      <c r="C5016" t="s">
        <v>80</v>
      </c>
      <c r="D5016" t="s">
        <v>97</v>
      </c>
      <c r="E5016" t="s">
        <v>146</v>
      </c>
      <c r="F5016" t="s">
        <v>14521</v>
      </c>
      <c r="G5016" t="s">
        <v>148</v>
      </c>
      <c r="H5016" t="s">
        <v>149</v>
      </c>
      <c r="I5016" t="s">
        <v>136</v>
      </c>
      <c r="J5016" t="s">
        <v>137</v>
      </c>
      <c r="K5016" t="s">
        <v>138</v>
      </c>
      <c r="L5016" t="s">
        <v>14522</v>
      </c>
      <c r="M5016" t="s">
        <v>14523</v>
      </c>
      <c r="N5016">
        <v>4.0713888880000004</v>
      </c>
      <c r="O5016">
        <v>0</v>
      </c>
      <c r="P5016">
        <v>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1.2970128391979001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1.2970128391979001</v>
      </c>
    </row>
    <row r="5017" spans="1:31" x14ac:dyDescent="0.25">
      <c r="A5017">
        <v>2422353</v>
      </c>
      <c r="B5017">
        <v>1</v>
      </c>
      <c r="C5017" t="s">
        <v>80</v>
      </c>
      <c r="D5017" t="s">
        <v>100</v>
      </c>
      <c r="E5017" t="s">
        <v>174</v>
      </c>
      <c r="F5017" t="s">
        <v>14524</v>
      </c>
      <c r="G5017" t="s">
        <v>143</v>
      </c>
      <c r="H5017" t="s">
        <v>135</v>
      </c>
      <c r="I5017" t="s">
        <v>136</v>
      </c>
      <c r="J5017" t="s">
        <v>137</v>
      </c>
      <c r="K5017" t="s">
        <v>138</v>
      </c>
      <c r="L5017" t="s">
        <v>14525</v>
      </c>
      <c r="M5017" t="s">
        <v>14526</v>
      </c>
      <c r="N5017">
        <v>1.038611111</v>
      </c>
      <c r="O5017">
        <v>0</v>
      </c>
      <c r="P5017">
        <v>0</v>
      </c>
      <c r="Q5017">
        <v>0</v>
      </c>
      <c r="R5017">
        <v>1</v>
      </c>
      <c r="S5017">
        <v>1</v>
      </c>
      <c r="T5017">
        <v>72</v>
      </c>
      <c r="U5017">
        <v>7</v>
      </c>
      <c r="V5017">
        <v>27</v>
      </c>
      <c r="W5017">
        <v>0</v>
      </c>
      <c r="X5017">
        <v>0</v>
      </c>
      <c r="Y5017">
        <v>0</v>
      </c>
      <c r="Z5017">
        <v>0</v>
      </c>
      <c r="AA5017">
        <v>8.0952716741546684</v>
      </c>
      <c r="AB5017">
        <v>168.43511663396797</v>
      </c>
      <c r="AC5017">
        <v>528.34700992400201</v>
      </c>
      <c r="AD5017">
        <v>1015.4709201575251</v>
      </c>
      <c r="AE5017">
        <v>1720.3483183896496</v>
      </c>
    </row>
    <row r="5018" spans="1:31" x14ac:dyDescent="0.25">
      <c r="A5018">
        <v>2422453</v>
      </c>
      <c r="B5018">
        <v>1</v>
      </c>
      <c r="C5018" t="s">
        <v>80</v>
      </c>
      <c r="D5018" t="s">
        <v>83</v>
      </c>
      <c r="E5018" t="s">
        <v>162</v>
      </c>
      <c r="F5018" t="s">
        <v>8990</v>
      </c>
      <c r="G5018" t="s">
        <v>164</v>
      </c>
      <c r="H5018" t="s">
        <v>149</v>
      </c>
      <c r="I5018" t="s">
        <v>136</v>
      </c>
      <c r="J5018" t="s">
        <v>137</v>
      </c>
      <c r="K5018" t="s">
        <v>138</v>
      </c>
      <c r="L5018" t="s">
        <v>14527</v>
      </c>
      <c r="M5018" t="s">
        <v>14528</v>
      </c>
      <c r="N5018">
        <v>3.7119444439999998</v>
      </c>
      <c r="O5018">
        <v>0</v>
      </c>
      <c r="P5018">
        <v>5</v>
      </c>
      <c r="Q5018">
        <v>0</v>
      </c>
      <c r="R5018">
        <v>1</v>
      </c>
      <c r="S5018">
        <v>0</v>
      </c>
      <c r="T5018">
        <v>5</v>
      </c>
      <c r="U5018">
        <v>0</v>
      </c>
      <c r="V5018">
        <v>0</v>
      </c>
      <c r="W5018">
        <v>0</v>
      </c>
      <c r="X5018">
        <v>16.186586433367353</v>
      </c>
      <c r="Y5018">
        <v>0</v>
      </c>
      <c r="Z5018">
        <v>3.0585749432250004E-3</v>
      </c>
      <c r="AA5018">
        <v>0</v>
      </c>
      <c r="AB5018">
        <v>16.910707259590936</v>
      </c>
      <c r="AC5018">
        <v>0</v>
      </c>
      <c r="AD5018">
        <v>0</v>
      </c>
      <c r="AE5018">
        <v>33.100352267901513</v>
      </c>
    </row>
    <row r="5019" spans="1:31" x14ac:dyDescent="0.25">
      <c r="A5019">
        <v>2422708</v>
      </c>
      <c r="B5019">
        <v>1</v>
      </c>
      <c r="C5019" t="s">
        <v>81</v>
      </c>
      <c r="D5019" t="s">
        <v>128</v>
      </c>
      <c r="E5019" t="s">
        <v>174</v>
      </c>
      <c r="F5019" t="s">
        <v>4062</v>
      </c>
      <c r="G5019" t="s">
        <v>168</v>
      </c>
      <c r="H5019" t="s">
        <v>135</v>
      </c>
      <c r="I5019" t="s">
        <v>136</v>
      </c>
      <c r="J5019" t="s">
        <v>137</v>
      </c>
      <c r="K5019" t="s">
        <v>138</v>
      </c>
      <c r="L5019" t="s">
        <v>14529</v>
      </c>
      <c r="M5019" t="s">
        <v>14530</v>
      </c>
      <c r="N5019">
        <v>2.2369444440000001</v>
      </c>
      <c r="O5019">
        <v>0</v>
      </c>
      <c r="P5019">
        <v>0</v>
      </c>
      <c r="Q5019">
        <v>1</v>
      </c>
      <c r="R5019">
        <v>0</v>
      </c>
      <c r="S5019">
        <v>1</v>
      </c>
      <c r="T5019">
        <v>0</v>
      </c>
      <c r="U5019">
        <v>8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31.783468849407001</v>
      </c>
      <c r="AB5019">
        <v>0</v>
      </c>
      <c r="AC5019">
        <v>1704.6314722467096</v>
      </c>
      <c r="AD5019">
        <v>0</v>
      </c>
      <c r="AE5019">
        <v>1736.4149410961165</v>
      </c>
    </row>
    <row r="5020" spans="1:31" x14ac:dyDescent="0.25">
      <c r="A5020">
        <v>2422459</v>
      </c>
      <c r="B5020">
        <v>1</v>
      </c>
      <c r="C5020" t="s">
        <v>80</v>
      </c>
      <c r="D5020" t="s">
        <v>84</v>
      </c>
      <c r="E5020" t="s">
        <v>288</v>
      </c>
      <c r="F5020" t="s">
        <v>14531</v>
      </c>
      <c r="G5020" t="s">
        <v>164</v>
      </c>
      <c r="H5020" t="s">
        <v>149</v>
      </c>
      <c r="I5020" t="s">
        <v>136</v>
      </c>
      <c r="J5020" t="s">
        <v>137</v>
      </c>
      <c r="K5020" t="s">
        <v>138</v>
      </c>
      <c r="L5020" t="s">
        <v>14532</v>
      </c>
      <c r="M5020" t="s">
        <v>14533</v>
      </c>
      <c r="N5020">
        <v>1.2208333330000001</v>
      </c>
      <c r="O5020">
        <v>0</v>
      </c>
      <c r="P5020">
        <v>105</v>
      </c>
      <c r="Q5020">
        <v>0</v>
      </c>
      <c r="R5020">
        <v>0</v>
      </c>
      <c r="S5020">
        <v>0</v>
      </c>
      <c r="T5020">
        <v>3</v>
      </c>
      <c r="U5020">
        <v>0</v>
      </c>
      <c r="V5020">
        <v>0</v>
      </c>
      <c r="W5020">
        <v>0</v>
      </c>
      <c r="X5020">
        <v>27.096440510111485</v>
      </c>
      <c r="Y5020">
        <v>0</v>
      </c>
      <c r="Z5020">
        <v>0</v>
      </c>
      <c r="AA5020">
        <v>0</v>
      </c>
      <c r="AB5020">
        <v>3.5901052324739338</v>
      </c>
      <c r="AC5020">
        <v>0</v>
      </c>
      <c r="AD5020">
        <v>0</v>
      </c>
      <c r="AE5020">
        <v>30.68654574258542</v>
      </c>
    </row>
    <row r="5021" spans="1:31" x14ac:dyDescent="0.25">
      <c r="A5021">
        <v>2422622</v>
      </c>
      <c r="B5021">
        <v>1</v>
      </c>
      <c r="C5021" t="s">
        <v>80</v>
      </c>
      <c r="D5021" t="s">
        <v>84</v>
      </c>
      <c r="E5021" t="s">
        <v>146</v>
      </c>
      <c r="F5021" t="s">
        <v>14534</v>
      </c>
      <c r="G5021" t="s">
        <v>168</v>
      </c>
      <c r="H5021" t="s">
        <v>149</v>
      </c>
      <c r="I5021" t="s">
        <v>136</v>
      </c>
      <c r="J5021" t="s">
        <v>3</v>
      </c>
      <c r="K5021" t="s">
        <v>138</v>
      </c>
      <c r="L5021" t="s">
        <v>14535</v>
      </c>
      <c r="M5021" t="s">
        <v>14536</v>
      </c>
      <c r="N5021">
        <v>5.0186111110000002</v>
      </c>
      <c r="O5021">
        <v>0</v>
      </c>
      <c r="P5021">
        <v>11</v>
      </c>
      <c r="Q5021">
        <v>0</v>
      </c>
      <c r="R5021">
        <v>0</v>
      </c>
      <c r="S5021">
        <v>0</v>
      </c>
      <c r="T5021">
        <v>2</v>
      </c>
      <c r="U5021">
        <v>0</v>
      </c>
      <c r="V5021">
        <v>0</v>
      </c>
      <c r="W5021">
        <v>0</v>
      </c>
      <c r="X5021">
        <v>12.186487361105883</v>
      </c>
      <c r="Y5021">
        <v>0</v>
      </c>
      <c r="Z5021">
        <v>0</v>
      </c>
      <c r="AA5021">
        <v>0</v>
      </c>
      <c r="AB5021">
        <v>6.8578665254945692</v>
      </c>
      <c r="AC5021">
        <v>0</v>
      </c>
      <c r="AD5021">
        <v>0</v>
      </c>
      <c r="AE5021">
        <v>19.044353886600451</v>
      </c>
    </row>
    <row r="5022" spans="1:31" x14ac:dyDescent="0.25">
      <c r="A5022">
        <v>2422768</v>
      </c>
      <c r="B5022">
        <v>1</v>
      </c>
      <c r="C5022" t="s">
        <v>80</v>
      </c>
      <c r="D5022" t="s">
        <v>97</v>
      </c>
      <c r="E5022" t="s">
        <v>162</v>
      </c>
      <c r="F5022" t="s">
        <v>14537</v>
      </c>
      <c r="G5022" t="s">
        <v>164</v>
      </c>
      <c r="H5022" t="s">
        <v>149</v>
      </c>
      <c r="I5022" t="s">
        <v>136</v>
      </c>
      <c r="J5022" t="s">
        <v>137</v>
      </c>
      <c r="K5022" t="s">
        <v>138</v>
      </c>
      <c r="L5022" t="s">
        <v>14538</v>
      </c>
      <c r="M5022" t="s">
        <v>14539</v>
      </c>
      <c r="N5022">
        <v>2.5633333330000001</v>
      </c>
      <c r="O5022">
        <v>0</v>
      </c>
      <c r="P5022">
        <v>56</v>
      </c>
      <c r="Q5022">
        <v>0</v>
      </c>
      <c r="R5022">
        <v>2</v>
      </c>
      <c r="S5022">
        <v>0</v>
      </c>
      <c r="T5022">
        <v>4</v>
      </c>
      <c r="U5022">
        <v>0</v>
      </c>
      <c r="V5022">
        <v>0</v>
      </c>
      <c r="W5022">
        <v>0</v>
      </c>
      <c r="X5022">
        <v>54.855371558631852</v>
      </c>
      <c r="Y5022">
        <v>0</v>
      </c>
      <c r="Z5022">
        <v>4.9521189340350005E-2</v>
      </c>
      <c r="AA5022">
        <v>0</v>
      </c>
      <c r="AB5022">
        <v>1.2269825973594</v>
      </c>
      <c r="AC5022">
        <v>0</v>
      </c>
      <c r="AD5022">
        <v>0</v>
      </c>
      <c r="AE5022">
        <v>56.131875345331608</v>
      </c>
    </row>
    <row r="5023" spans="1:31" x14ac:dyDescent="0.25">
      <c r="A5023">
        <v>2422313</v>
      </c>
      <c r="B5023">
        <v>1</v>
      </c>
      <c r="C5023" t="s">
        <v>81</v>
      </c>
      <c r="D5023" t="s">
        <v>116</v>
      </c>
      <c r="E5023" t="s">
        <v>132</v>
      </c>
      <c r="F5023" t="s">
        <v>14540</v>
      </c>
      <c r="G5023" t="s">
        <v>215</v>
      </c>
      <c r="H5023" t="s">
        <v>135</v>
      </c>
      <c r="I5023" t="s">
        <v>136</v>
      </c>
      <c r="J5023" t="s">
        <v>137</v>
      </c>
      <c r="K5023" t="s">
        <v>138</v>
      </c>
      <c r="L5023" t="s">
        <v>14541</v>
      </c>
      <c r="M5023" t="s">
        <v>14542</v>
      </c>
      <c r="N5023">
        <v>1.673888888</v>
      </c>
      <c r="O5023">
        <v>0</v>
      </c>
      <c r="P5023">
        <v>22</v>
      </c>
      <c r="Q5023">
        <v>0</v>
      </c>
      <c r="R5023">
        <v>3</v>
      </c>
      <c r="S5023">
        <v>0</v>
      </c>
      <c r="T5023">
        <v>9</v>
      </c>
      <c r="U5023">
        <v>0</v>
      </c>
      <c r="V5023">
        <v>1</v>
      </c>
      <c r="W5023">
        <v>0</v>
      </c>
      <c r="X5023">
        <v>5.4587249951415657</v>
      </c>
      <c r="Y5023">
        <v>0</v>
      </c>
      <c r="Z5023">
        <v>1.4658880520946667</v>
      </c>
      <c r="AA5023">
        <v>0</v>
      </c>
      <c r="AB5023">
        <v>2.9763564677117338</v>
      </c>
      <c r="AC5023">
        <v>0</v>
      </c>
      <c r="AD5023">
        <v>50.480182071906981</v>
      </c>
      <c r="AE5023">
        <v>60.381151586854948</v>
      </c>
    </row>
    <row r="5024" spans="1:31" x14ac:dyDescent="0.25">
      <c r="A5024">
        <v>2422662</v>
      </c>
      <c r="B5024">
        <v>1</v>
      </c>
      <c r="C5024" t="s">
        <v>80</v>
      </c>
      <c r="D5024" t="s">
        <v>84</v>
      </c>
      <c r="E5024" t="s">
        <v>146</v>
      </c>
      <c r="F5024" t="s">
        <v>14543</v>
      </c>
      <c r="G5024" t="s">
        <v>199</v>
      </c>
      <c r="H5024" t="s">
        <v>149</v>
      </c>
      <c r="I5024" t="s">
        <v>136</v>
      </c>
      <c r="J5024" t="s">
        <v>137</v>
      </c>
      <c r="K5024" t="s">
        <v>138</v>
      </c>
      <c r="L5024" t="s">
        <v>14544</v>
      </c>
      <c r="M5024" t="s">
        <v>14545</v>
      </c>
      <c r="N5024">
        <v>3.5477777769999999</v>
      </c>
      <c r="O5024">
        <v>0</v>
      </c>
      <c r="P5024">
        <v>34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23.562996547331636</v>
      </c>
      <c r="Y5024">
        <v>0</v>
      </c>
      <c r="Z5024">
        <v>0</v>
      </c>
      <c r="AA5024">
        <v>0</v>
      </c>
      <c r="AB5024">
        <v>1.4185355631595502</v>
      </c>
      <c r="AC5024">
        <v>0</v>
      </c>
      <c r="AD5024">
        <v>0</v>
      </c>
      <c r="AE5024">
        <v>24.981532110491187</v>
      </c>
    </row>
    <row r="5025" spans="1:31" x14ac:dyDescent="0.25">
      <c r="A5025">
        <v>2422562</v>
      </c>
      <c r="B5025">
        <v>1</v>
      </c>
      <c r="C5025" t="s">
        <v>80</v>
      </c>
      <c r="D5025" t="s">
        <v>96</v>
      </c>
      <c r="E5025" t="s">
        <v>146</v>
      </c>
      <c r="F5025" t="s">
        <v>14546</v>
      </c>
      <c r="G5025" t="s">
        <v>199</v>
      </c>
      <c r="H5025" t="s">
        <v>149</v>
      </c>
      <c r="I5025" t="s">
        <v>136</v>
      </c>
      <c r="J5025" t="s">
        <v>137</v>
      </c>
      <c r="K5025" t="s">
        <v>138</v>
      </c>
      <c r="L5025" t="s">
        <v>14547</v>
      </c>
      <c r="M5025" t="s">
        <v>14548</v>
      </c>
      <c r="N5025">
        <v>3.1772222220000002</v>
      </c>
      <c r="O5025">
        <v>0</v>
      </c>
      <c r="P5025">
        <v>1</v>
      </c>
      <c r="Q5025">
        <v>0</v>
      </c>
      <c r="R5025">
        <v>0</v>
      </c>
      <c r="S5025">
        <v>0</v>
      </c>
      <c r="T5025">
        <v>1</v>
      </c>
      <c r="U5025">
        <v>0</v>
      </c>
      <c r="V5025">
        <v>0</v>
      </c>
      <c r="W5025">
        <v>0</v>
      </c>
      <c r="X5025">
        <v>1.4846768952353</v>
      </c>
      <c r="Y5025">
        <v>0</v>
      </c>
      <c r="Z5025">
        <v>0</v>
      </c>
      <c r="AA5025">
        <v>0</v>
      </c>
      <c r="AB5025">
        <v>0.43724476297885007</v>
      </c>
      <c r="AC5025">
        <v>0</v>
      </c>
      <c r="AD5025">
        <v>0</v>
      </c>
      <c r="AE5025">
        <v>1.9219216582141501</v>
      </c>
    </row>
    <row r="5026" spans="1:31" x14ac:dyDescent="0.25">
      <c r="A5026">
        <v>2422370</v>
      </c>
      <c r="B5026">
        <v>1</v>
      </c>
      <c r="C5026" t="s">
        <v>81</v>
      </c>
      <c r="D5026" t="s">
        <v>128</v>
      </c>
      <c r="E5026" t="s">
        <v>162</v>
      </c>
      <c r="F5026" t="s">
        <v>14549</v>
      </c>
      <c r="G5026" t="s">
        <v>164</v>
      </c>
      <c r="H5026" t="s">
        <v>149</v>
      </c>
      <c r="I5026" t="s">
        <v>136</v>
      </c>
      <c r="J5026" t="s">
        <v>137</v>
      </c>
      <c r="K5026" t="s">
        <v>138</v>
      </c>
      <c r="L5026" t="s">
        <v>14550</v>
      </c>
      <c r="M5026" t="s">
        <v>14551</v>
      </c>
      <c r="N5026">
        <v>4.4694444439999996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2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11.507855602403067</v>
      </c>
      <c r="AC5026">
        <v>0</v>
      </c>
      <c r="AD5026">
        <v>0</v>
      </c>
      <c r="AE5026">
        <v>11.507855602403067</v>
      </c>
    </row>
    <row r="5027" spans="1:31" x14ac:dyDescent="0.25">
      <c r="A5027">
        <v>2422516</v>
      </c>
      <c r="B5027">
        <v>1</v>
      </c>
      <c r="C5027" t="s">
        <v>81</v>
      </c>
      <c r="D5027" t="s">
        <v>128</v>
      </c>
      <c r="E5027" t="s">
        <v>146</v>
      </c>
      <c r="F5027" t="s">
        <v>14552</v>
      </c>
      <c r="G5027" t="s">
        <v>148</v>
      </c>
      <c r="H5027" t="s">
        <v>149</v>
      </c>
      <c r="I5027" t="s">
        <v>136</v>
      </c>
      <c r="J5027" t="s">
        <v>137</v>
      </c>
      <c r="K5027" t="s">
        <v>138</v>
      </c>
      <c r="L5027" t="s">
        <v>14553</v>
      </c>
      <c r="M5027" t="s">
        <v>14554</v>
      </c>
      <c r="N5027">
        <v>1.123888888</v>
      </c>
      <c r="O5027">
        <v>0</v>
      </c>
      <c r="P5027">
        <v>1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0.35962623344340006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0.35962623344340006</v>
      </c>
    </row>
    <row r="5028" spans="1:31" x14ac:dyDescent="0.25">
      <c r="A5028">
        <v>2422582</v>
      </c>
      <c r="B5028">
        <v>1</v>
      </c>
      <c r="C5028" t="s">
        <v>80</v>
      </c>
      <c r="D5028" t="s">
        <v>100</v>
      </c>
      <c r="E5028" t="s">
        <v>141</v>
      </c>
      <c r="F5028" t="s">
        <v>14555</v>
      </c>
      <c r="G5028" t="s">
        <v>919</v>
      </c>
      <c r="H5028" t="s">
        <v>135</v>
      </c>
      <c r="I5028" t="s">
        <v>136</v>
      </c>
      <c r="J5028" t="s">
        <v>137</v>
      </c>
      <c r="K5028" t="s">
        <v>138</v>
      </c>
      <c r="L5028" t="s">
        <v>14556</v>
      </c>
      <c r="M5028" t="s">
        <v>14557</v>
      </c>
      <c r="N5028">
        <v>1.709166666</v>
      </c>
      <c r="O5028">
        <v>2</v>
      </c>
      <c r="P5028">
        <v>432</v>
      </c>
      <c r="Q5028">
        <v>8</v>
      </c>
      <c r="R5028">
        <v>83</v>
      </c>
      <c r="S5028">
        <v>3</v>
      </c>
      <c r="T5028">
        <v>62</v>
      </c>
      <c r="U5028">
        <v>1</v>
      </c>
      <c r="V5028">
        <v>0</v>
      </c>
      <c r="W5028">
        <v>0.35958175102375006</v>
      </c>
      <c r="X5028">
        <v>158.44379129836435</v>
      </c>
      <c r="Y5028">
        <v>3.4466008871905669</v>
      </c>
      <c r="Z5028">
        <v>32.965855482015264</v>
      </c>
      <c r="AA5028">
        <v>8.5182008392916178</v>
      </c>
      <c r="AB5028">
        <v>44.860475424514405</v>
      </c>
      <c r="AC5028">
        <v>344.08392371324402</v>
      </c>
      <c r="AD5028">
        <v>0</v>
      </c>
      <c r="AE5028">
        <v>592.67842939564389</v>
      </c>
    </row>
    <row r="5029" spans="1:31" x14ac:dyDescent="0.25">
      <c r="A5029">
        <v>2422416</v>
      </c>
      <c r="B5029">
        <v>1</v>
      </c>
      <c r="C5029" t="s">
        <v>80</v>
      </c>
      <c r="D5029" t="s">
        <v>107</v>
      </c>
      <c r="E5029" t="s">
        <v>162</v>
      </c>
      <c r="F5029" t="s">
        <v>14558</v>
      </c>
      <c r="G5029" t="s">
        <v>593</v>
      </c>
      <c r="H5029" t="s">
        <v>149</v>
      </c>
      <c r="I5029" t="s">
        <v>136</v>
      </c>
      <c r="J5029" t="s">
        <v>137</v>
      </c>
      <c r="K5029" t="s">
        <v>138</v>
      </c>
      <c r="L5029" t="s">
        <v>14559</v>
      </c>
      <c r="M5029" t="s">
        <v>14560</v>
      </c>
      <c r="N5029">
        <v>6.5774999999999997</v>
      </c>
      <c r="O5029">
        <v>0</v>
      </c>
      <c r="P5029">
        <v>7</v>
      </c>
      <c r="Q5029">
        <v>0</v>
      </c>
      <c r="R5029">
        <v>0</v>
      </c>
      <c r="S5029">
        <v>0</v>
      </c>
      <c r="T5029">
        <v>5</v>
      </c>
      <c r="U5029">
        <v>0</v>
      </c>
      <c r="V5029">
        <v>0</v>
      </c>
      <c r="W5029">
        <v>0</v>
      </c>
      <c r="X5029">
        <v>2.8873739217225007</v>
      </c>
      <c r="Y5029">
        <v>0</v>
      </c>
      <c r="Z5029">
        <v>0</v>
      </c>
      <c r="AA5029">
        <v>0</v>
      </c>
      <c r="AB5029">
        <v>28.266921018577641</v>
      </c>
      <c r="AC5029">
        <v>0</v>
      </c>
      <c r="AD5029">
        <v>0</v>
      </c>
      <c r="AE5029">
        <v>31.15429494030014</v>
      </c>
    </row>
    <row r="5030" spans="1:31" x14ac:dyDescent="0.25">
      <c r="A5030">
        <v>2422868</v>
      </c>
      <c r="B5030">
        <v>1</v>
      </c>
      <c r="C5030" t="s">
        <v>80</v>
      </c>
      <c r="D5030" t="s">
        <v>95</v>
      </c>
      <c r="E5030" t="s">
        <v>288</v>
      </c>
      <c r="F5030" t="s">
        <v>14561</v>
      </c>
      <c r="G5030" t="s">
        <v>154</v>
      </c>
      <c r="H5030" t="s">
        <v>149</v>
      </c>
      <c r="I5030" t="s">
        <v>136</v>
      </c>
      <c r="J5030" t="s">
        <v>137</v>
      </c>
      <c r="K5030" t="s">
        <v>138</v>
      </c>
      <c r="L5030" t="s">
        <v>14562</v>
      </c>
      <c r="M5030" t="s">
        <v>14506</v>
      </c>
      <c r="N5030">
        <v>1.395277777</v>
      </c>
      <c r="O5030">
        <v>0</v>
      </c>
      <c r="P5030">
        <v>210</v>
      </c>
      <c r="Q5030">
        <v>0</v>
      </c>
      <c r="R5030">
        <v>0</v>
      </c>
      <c r="S5030">
        <v>0</v>
      </c>
      <c r="T5030">
        <v>21</v>
      </c>
      <c r="U5030">
        <v>0</v>
      </c>
      <c r="V5030">
        <v>0</v>
      </c>
      <c r="W5030">
        <v>0</v>
      </c>
      <c r="X5030">
        <v>74.54950230268885</v>
      </c>
      <c r="Y5030">
        <v>0</v>
      </c>
      <c r="Z5030">
        <v>0</v>
      </c>
      <c r="AA5030">
        <v>0</v>
      </c>
      <c r="AB5030">
        <v>16.84698574627771</v>
      </c>
      <c r="AC5030">
        <v>0</v>
      </c>
      <c r="AD5030">
        <v>0</v>
      </c>
      <c r="AE5030">
        <v>91.39648804896656</v>
      </c>
    </row>
    <row r="5031" spans="1:31" x14ac:dyDescent="0.25">
      <c r="A5031">
        <v>2422559</v>
      </c>
      <c r="B5031">
        <v>1</v>
      </c>
      <c r="C5031" t="s">
        <v>80</v>
      </c>
      <c r="D5031" t="s">
        <v>100</v>
      </c>
      <c r="E5031" t="s">
        <v>174</v>
      </c>
      <c r="F5031" t="s">
        <v>14563</v>
      </c>
      <c r="G5031" t="s">
        <v>143</v>
      </c>
      <c r="H5031" t="s">
        <v>135</v>
      </c>
      <c r="I5031" t="s">
        <v>136</v>
      </c>
      <c r="J5031" t="s">
        <v>137</v>
      </c>
      <c r="K5031" t="s">
        <v>138</v>
      </c>
      <c r="L5031" t="s">
        <v>14564</v>
      </c>
      <c r="M5031" t="s">
        <v>14565</v>
      </c>
      <c r="N5031">
        <v>0.13</v>
      </c>
      <c r="O5031">
        <v>4</v>
      </c>
      <c r="P5031">
        <v>922</v>
      </c>
      <c r="Q5031">
        <v>25</v>
      </c>
      <c r="R5031">
        <v>358</v>
      </c>
      <c r="S5031">
        <v>13</v>
      </c>
      <c r="T5031">
        <v>192</v>
      </c>
      <c r="U5031">
        <v>3</v>
      </c>
      <c r="V5031">
        <v>0</v>
      </c>
      <c r="W5031">
        <v>0.265015249083</v>
      </c>
      <c r="X5031">
        <v>25.609979778411606</v>
      </c>
      <c r="Y5031">
        <v>1.2562623143941005</v>
      </c>
      <c r="Z5031">
        <v>12.778237165998195</v>
      </c>
      <c r="AA5031">
        <v>2.6550631619057001</v>
      </c>
      <c r="AB5031">
        <v>13.630068252013199</v>
      </c>
      <c r="AC5031">
        <v>31.309017408115206</v>
      </c>
      <c r="AD5031">
        <v>0</v>
      </c>
      <c r="AE5031">
        <v>87.503643329921019</v>
      </c>
    </row>
    <row r="5032" spans="1:31" x14ac:dyDescent="0.25">
      <c r="A5032">
        <v>2422894</v>
      </c>
      <c r="B5032">
        <v>1</v>
      </c>
      <c r="C5032" t="s">
        <v>80</v>
      </c>
      <c r="D5032" t="s">
        <v>100</v>
      </c>
      <c r="E5032" t="s">
        <v>146</v>
      </c>
      <c r="F5032" t="s">
        <v>14566</v>
      </c>
      <c r="G5032" t="s">
        <v>148</v>
      </c>
      <c r="H5032" t="s">
        <v>149</v>
      </c>
      <c r="I5032" t="s">
        <v>136</v>
      </c>
      <c r="J5032" t="s">
        <v>137</v>
      </c>
      <c r="K5032" t="s">
        <v>138</v>
      </c>
      <c r="L5032" t="s">
        <v>14567</v>
      </c>
      <c r="M5032" t="s">
        <v>14568</v>
      </c>
      <c r="N5032">
        <v>1.727777777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0.13093765398805002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0.13093765398805002</v>
      </c>
    </row>
    <row r="5033" spans="1:31" x14ac:dyDescent="0.25">
      <c r="A5033">
        <v>2422702</v>
      </c>
      <c r="B5033">
        <v>1</v>
      </c>
      <c r="C5033" t="s">
        <v>80</v>
      </c>
      <c r="D5033" t="s">
        <v>83</v>
      </c>
      <c r="E5033" t="s">
        <v>146</v>
      </c>
      <c r="F5033" t="s">
        <v>14569</v>
      </c>
      <c r="G5033" t="s">
        <v>199</v>
      </c>
      <c r="H5033" t="s">
        <v>149</v>
      </c>
      <c r="I5033" t="s">
        <v>136</v>
      </c>
      <c r="J5033" t="s">
        <v>137</v>
      </c>
      <c r="K5033" t="s">
        <v>138</v>
      </c>
      <c r="L5033" t="s">
        <v>14570</v>
      </c>
      <c r="M5033" t="s">
        <v>14571</v>
      </c>
      <c r="N5033">
        <v>2.5150000000000001</v>
      </c>
      <c r="O5033">
        <v>0</v>
      </c>
      <c r="P5033">
        <v>7</v>
      </c>
      <c r="Q5033">
        <v>0</v>
      </c>
      <c r="R5033">
        <v>0</v>
      </c>
      <c r="S5033">
        <v>0</v>
      </c>
      <c r="T5033">
        <v>1</v>
      </c>
      <c r="U5033">
        <v>0</v>
      </c>
      <c r="V5033">
        <v>0</v>
      </c>
      <c r="W5033">
        <v>0</v>
      </c>
      <c r="X5033">
        <v>4.2403834797884246</v>
      </c>
      <c r="Y5033">
        <v>0</v>
      </c>
      <c r="Z5033">
        <v>0</v>
      </c>
      <c r="AA5033">
        <v>0</v>
      </c>
      <c r="AB5033">
        <v>5.5962613636816512</v>
      </c>
      <c r="AC5033">
        <v>0</v>
      </c>
      <c r="AD5033">
        <v>0</v>
      </c>
      <c r="AE5033">
        <v>9.8366448434700757</v>
      </c>
    </row>
    <row r="5034" spans="1:31" x14ac:dyDescent="0.25">
      <c r="A5034">
        <v>2422725</v>
      </c>
      <c r="B5034">
        <v>1</v>
      </c>
      <c r="C5034" t="s">
        <v>80</v>
      </c>
      <c r="D5034" t="s">
        <v>100</v>
      </c>
      <c r="E5034" t="s">
        <v>174</v>
      </c>
      <c r="F5034" t="s">
        <v>175</v>
      </c>
      <c r="G5034" t="s">
        <v>143</v>
      </c>
      <c r="H5034" t="s">
        <v>135</v>
      </c>
      <c r="I5034" t="s">
        <v>136</v>
      </c>
      <c r="J5034" t="s">
        <v>137</v>
      </c>
      <c r="K5034" t="s">
        <v>138</v>
      </c>
      <c r="L5034" t="s">
        <v>14572</v>
      </c>
      <c r="M5034" t="s">
        <v>14573</v>
      </c>
      <c r="N5034">
        <v>9.3611110999999997E-2</v>
      </c>
      <c r="O5034">
        <v>1</v>
      </c>
      <c r="P5034">
        <v>437</v>
      </c>
      <c r="Q5034">
        <v>28</v>
      </c>
      <c r="R5034">
        <v>124</v>
      </c>
      <c r="S5034">
        <v>12</v>
      </c>
      <c r="T5034">
        <v>98</v>
      </c>
      <c r="U5034">
        <v>0</v>
      </c>
      <c r="V5034">
        <v>0</v>
      </c>
      <c r="W5034">
        <v>0.10117699131487502</v>
      </c>
      <c r="X5034">
        <v>8.1688734504387011</v>
      </c>
      <c r="Y5034">
        <v>9.1563915616806408</v>
      </c>
      <c r="Z5034">
        <v>5.7804024855973868</v>
      </c>
      <c r="AA5034">
        <v>4.1474208710870251</v>
      </c>
      <c r="AB5034">
        <v>3.8550071303660891</v>
      </c>
      <c r="AC5034">
        <v>0</v>
      </c>
      <c r="AD5034">
        <v>0</v>
      </c>
      <c r="AE5034">
        <v>31.209272490484718</v>
      </c>
    </row>
    <row r="5035" spans="1:31" x14ac:dyDescent="0.25">
      <c r="A5035">
        <v>2422496</v>
      </c>
      <c r="B5035">
        <v>1</v>
      </c>
      <c r="C5035" t="s">
        <v>80</v>
      </c>
      <c r="D5035" t="s">
        <v>95</v>
      </c>
      <c r="E5035" t="s">
        <v>141</v>
      </c>
      <c r="F5035" t="s">
        <v>14574</v>
      </c>
      <c r="G5035" t="s">
        <v>249</v>
      </c>
      <c r="H5035" t="s">
        <v>135</v>
      </c>
      <c r="I5035" t="s">
        <v>136</v>
      </c>
      <c r="J5035" t="s">
        <v>137</v>
      </c>
      <c r="K5035" t="s">
        <v>138</v>
      </c>
      <c r="L5035" t="s">
        <v>14575</v>
      </c>
      <c r="M5035" t="s">
        <v>14576</v>
      </c>
      <c r="N5035">
        <v>4.1483333330000001</v>
      </c>
      <c r="O5035">
        <v>0</v>
      </c>
      <c r="P5035">
        <v>649</v>
      </c>
      <c r="Q5035">
        <v>3</v>
      </c>
      <c r="R5035">
        <v>12</v>
      </c>
      <c r="S5035">
        <v>3</v>
      </c>
      <c r="T5035">
        <v>32</v>
      </c>
      <c r="U5035">
        <v>0</v>
      </c>
      <c r="V5035">
        <v>0</v>
      </c>
      <c r="W5035">
        <v>0</v>
      </c>
      <c r="X5035">
        <v>444.82492470062044</v>
      </c>
      <c r="Y5035">
        <v>4.2370225399942782</v>
      </c>
      <c r="Z5035">
        <v>7.105932879541772</v>
      </c>
      <c r="AA5035">
        <v>170.91400599160912</v>
      </c>
      <c r="AB5035">
        <v>67.580427374803676</v>
      </c>
      <c r="AC5035">
        <v>0</v>
      </c>
      <c r="AD5035">
        <v>0</v>
      </c>
      <c r="AE5035">
        <v>694.66231348656925</v>
      </c>
    </row>
    <row r="5036" spans="1:31" x14ac:dyDescent="0.25">
      <c r="A5036">
        <v>2422539</v>
      </c>
      <c r="B5036">
        <v>1</v>
      </c>
      <c r="C5036" t="s">
        <v>80</v>
      </c>
      <c r="D5036" t="s">
        <v>96</v>
      </c>
      <c r="E5036" t="s">
        <v>132</v>
      </c>
      <c r="F5036" t="s">
        <v>14577</v>
      </c>
      <c r="G5036" t="s">
        <v>158</v>
      </c>
      <c r="H5036" t="s">
        <v>135</v>
      </c>
      <c r="I5036" t="s">
        <v>136</v>
      </c>
      <c r="J5036" t="s">
        <v>137</v>
      </c>
      <c r="K5036" t="s">
        <v>159</v>
      </c>
      <c r="L5036" t="s">
        <v>14578</v>
      </c>
      <c r="M5036" t="s">
        <v>14579</v>
      </c>
      <c r="N5036">
        <v>0.643055555</v>
      </c>
      <c r="O5036">
        <v>0</v>
      </c>
      <c r="P5036">
        <v>312</v>
      </c>
      <c r="Q5036">
        <v>0</v>
      </c>
      <c r="R5036">
        <v>0</v>
      </c>
      <c r="S5036">
        <v>2</v>
      </c>
      <c r="T5036">
        <v>35</v>
      </c>
      <c r="U5036">
        <v>0</v>
      </c>
      <c r="V5036">
        <v>0</v>
      </c>
      <c r="W5036">
        <v>0</v>
      </c>
      <c r="X5036">
        <v>73.752291426962202</v>
      </c>
      <c r="Y5036">
        <v>0</v>
      </c>
      <c r="Z5036">
        <v>0</v>
      </c>
      <c r="AA5036">
        <v>41.54842388933038</v>
      </c>
      <c r="AB5036">
        <v>12.936427233706997</v>
      </c>
      <c r="AC5036">
        <v>0</v>
      </c>
      <c r="AD5036">
        <v>0</v>
      </c>
      <c r="AE5036">
        <v>128.23714254999959</v>
      </c>
    </row>
    <row r="5037" spans="1:31" x14ac:dyDescent="0.25">
      <c r="A5037">
        <v>2422688</v>
      </c>
      <c r="B5037">
        <v>1</v>
      </c>
      <c r="C5037" t="s">
        <v>81</v>
      </c>
      <c r="D5037" t="s">
        <v>127</v>
      </c>
      <c r="E5037" t="s">
        <v>162</v>
      </c>
      <c r="F5037" t="s">
        <v>9502</v>
      </c>
      <c r="G5037" t="s">
        <v>164</v>
      </c>
      <c r="H5037" t="s">
        <v>149</v>
      </c>
      <c r="I5037" t="s">
        <v>136</v>
      </c>
      <c r="J5037" t="s">
        <v>137</v>
      </c>
      <c r="K5037" t="s">
        <v>138</v>
      </c>
      <c r="L5037" t="s">
        <v>14580</v>
      </c>
      <c r="M5037" t="s">
        <v>14581</v>
      </c>
      <c r="N5037">
        <v>4.3788888879999996</v>
      </c>
      <c r="O5037">
        <v>0</v>
      </c>
      <c r="P5037">
        <v>39</v>
      </c>
      <c r="Q5037">
        <v>0</v>
      </c>
      <c r="R5037">
        <v>16</v>
      </c>
      <c r="S5037">
        <v>0</v>
      </c>
      <c r="T5037">
        <v>1</v>
      </c>
      <c r="U5037">
        <v>0</v>
      </c>
      <c r="V5037">
        <v>0</v>
      </c>
      <c r="W5037">
        <v>0</v>
      </c>
      <c r="X5037">
        <v>36.568364049133443</v>
      </c>
      <c r="Y5037">
        <v>0</v>
      </c>
      <c r="Z5037">
        <v>1.16734636425E-3</v>
      </c>
      <c r="AA5037">
        <v>0</v>
      </c>
      <c r="AB5037">
        <v>1.9577861141666668E-5</v>
      </c>
      <c r="AC5037">
        <v>0</v>
      </c>
      <c r="AD5037">
        <v>0</v>
      </c>
      <c r="AE5037">
        <v>36.56955097335883</v>
      </c>
    </row>
    <row r="5038" spans="1:31" x14ac:dyDescent="0.25">
      <c r="A5038">
        <v>2423066</v>
      </c>
      <c r="B5038">
        <v>1</v>
      </c>
      <c r="C5038" t="s">
        <v>81</v>
      </c>
      <c r="D5038" t="s">
        <v>118</v>
      </c>
      <c r="E5038" t="s">
        <v>132</v>
      </c>
      <c r="F5038" t="s">
        <v>14582</v>
      </c>
      <c r="G5038" t="s">
        <v>158</v>
      </c>
      <c r="H5038" t="s">
        <v>135</v>
      </c>
      <c r="I5038" t="s">
        <v>136</v>
      </c>
      <c r="J5038" t="s">
        <v>137</v>
      </c>
      <c r="K5038" t="s">
        <v>159</v>
      </c>
      <c r="L5038" t="s">
        <v>14583</v>
      </c>
      <c r="M5038" t="s">
        <v>14584</v>
      </c>
      <c r="N5038">
        <v>2.1241666659999998</v>
      </c>
      <c r="O5038">
        <v>0</v>
      </c>
      <c r="P5038">
        <v>346</v>
      </c>
      <c r="Q5038">
        <v>0</v>
      </c>
      <c r="R5038">
        <v>0</v>
      </c>
      <c r="S5038">
        <v>0</v>
      </c>
      <c r="T5038">
        <v>124</v>
      </c>
      <c r="U5038">
        <v>0</v>
      </c>
      <c r="V5038">
        <v>2</v>
      </c>
      <c r="W5038">
        <v>0</v>
      </c>
      <c r="X5038">
        <v>156.92134029897042</v>
      </c>
      <c r="Y5038">
        <v>0</v>
      </c>
      <c r="Z5038">
        <v>0</v>
      </c>
      <c r="AA5038">
        <v>0</v>
      </c>
      <c r="AB5038">
        <v>165.39483706597912</v>
      </c>
      <c r="AC5038">
        <v>0</v>
      </c>
      <c r="AD5038">
        <v>4.8069843742915506</v>
      </c>
      <c r="AE5038">
        <v>327.12316173924114</v>
      </c>
    </row>
    <row r="5039" spans="1:31" x14ac:dyDescent="0.25">
      <c r="A5039">
        <v>2423212</v>
      </c>
      <c r="B5039">
        <v>1</v>
      </c>
      <c r="C5039" t="s">
        <v>81</v>
      </c>
      <c r="D5039" t="s">
        <v>123</v>
      </c>
      <c r="E5039" t="s">
        <v>162</v>
      </c>
      <c r="F5039" t="s">
        <v>14585</v>
      </c>
      <c r="G5039" t="s">
        <v>268</v>
      </c>
      <c r="H5039" t="s">
        <v>149</v>
      </c>
      <c r="I5039" t="s">
        <v>136</v>
      </c>
      <c r="J5039" t="s">
        <v>137</v>
      </c>
      <c r="K5039" t="s">
        <v>138</v>
      </c>
      <c r="L5039" t="s">
        <v>14586</v>
      </c>
      <c r="M5039" t="s">
        <v>14587</v>
      </c>
      <c r="N5039">
        <v>1.7736111109999999</v>
      </c>
      <c r="O5039">
        <v>0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</row>
    <row r="5040" spans="1:31" x14ac:dyDescent="0.25">
      <c r="A5040">
        <v>2423444</v>
      </c>
      <c r="B5040">
        <v>1</v>
      </c>
      <c r="C5040" t="s">
        <v>81</v>
      </c>
      <c r="D5040" t="s">
        <v>128</v>
      </c>
      <c r="E5040" t="s">
        <v>146</v>
      </c>
      <c r="F5040" t="s">
        <v>14588</v>
      </c>
      <c r="G5040" t="s">
        <v>148</v>
      </c>
      <c r="H5040" t="s">
        <v>149</v>
      </c>
      <c r="I5040" t="s">
        <v>136</v>
      </c>
      <c r="J5040" t="s">
        <v>137</v>
      </c>
      <c r="K5040" t="s">
        <v>138</v>
      </c>
      <c r="L5040" t="s">
        <v>14589</v>
      </c>
      <c r="M5040" t="s">
        <v>14590</v>
      </c>
      <c r="N5040">
        <v>2.281111111</v>
      </c>
      <c r="O5040">
        <v>0</v>
      </c>
      <c r="P5040">
        <v>7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3.6110936391868331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3.6110936391868331</v>
      </c>
    </row>
    <row r="5041" spans="1:31" x14ac:dyDescent="0.25">
      <c r="A5041">
        <v>2423252</v>
      </c>
      <c r="B5041">
        <v>1</v>
      </c>
      <c r="C5041" t="s">
        <v>80</v>
      </c>
      <c r="D5041" t="s">
        <v>92</v>
      </c>
      <c r="E5041" t="s">
        <v>162</v>
      </c>
      <c r="F5041" t="s">
        <v>14591</v>
      </c>
      <c r="G5041" t="s">
        <v>164</v>
      </c>
      <c r="H5041" t="s">
        <v>149</v>
      </c>
      <c r="I5041" t="s">
        <v>136</v>
      </c>
      <c r="J5041" t="s">
        <v>137</v>
      </c>
      <c r="K5041" t="s">
        <v>138</v>
      </c>
      <c r="L5041" t="s">
        <v>14592</v>
      </c>
      <c r="M5041" t="s">
        <v>14593</v>
      </c>
      <c r="N5041">
        <v>1.988888888</v>
      </c>
      <c r="O5041">
        <v>0</v>
      </c>
      <c r="P5041">
        <v>130</v>
      </c>
      <c r="Q5041">
        <v>0</v>
      </c>
      <c r="R5041">
        <v>0</v>
      </c>
      <c r="S5041">
        <v>0</v>
      </c>
      <c r="T5041">
        <v>6</v>
      </c>
      <c r="U5041">
        <v>0</v>
      </c>
      <c r="V5041">
        <v>0</v>
      </c>
      <c r="W5041">
        <v>0</v>
      </c>
      <c r="X5041">
        <v>39.401168829645741</v>
      </c>
      <c r="Y5041">
        <v>0</v>
      </c>
      <c r="Z5041">
        <v>0</v>
      </c>
      <c r="AA5041">
        <v>0</v>
      </c>
      <c r="AB5041">
        <v>20.351959489966003</v>
      </c>
      <c r="AC5041">
        <v>0</v>
      </c>
      <c r="AD5041">
        <v>0</v>
      </c>
      <c r="AE5041">
        <v>59.753128319611747</v>
      </c>
    </row>
    <row r="5042" spans="1:31" x14ac:dyDescent="0.25">
      <c r="A5042">
        <v>2423003</v>
      </c>
      <c r="B5042">
        <v>1</v>
      </c>
      <c r="C5042" t="s">
        <v>81</v>
      </c>
      <c r="D5042" t="s">
        <v>126</v>
      </c>
      <c r="E5042" t="s">
        <v>132</v>
      </c>
      <c r="F5042" t="s">
        <v>14594</v>
      </c>
      <c r="G5042" t="s">
        <v>143</v>
      </c>
      <c r="H5042" t="s">
        <v>135</v>
      </c>
      <c r="I5042" t="s">
        <v>136</v>
      </c>
      <c r="J5042" t="s">
        <v>137</v>
      </c>
      <c r="K5042" t="s">
        <v>138</v>
      </c>
      <c r="L5042" t="s">
        <v>14595</v>
      </c>
      <c r="M5042" t="s">
        <v>14596</v>
      </c>
      <c r="N5042">
        <v>0.41916666600000002</v>
      </c>
      <c r="O5042">
        <v>0</v>
      </c>
      <c r="P5042">
        <v>428</v>
      </c>
      <c r="Q5042">
        <v>0</v>
      </c>
      <c r="R5042">
        <v>43</v>
      </c>
      <c r="S5042">
        <v>0</v>
      </c>
      <c r="T5042">
        <v>18</v>
      </c>
      <c r="U5042">
        <v>0</v>
      </c>
      <c r="V5042">
        <v>0</v>
      </c>
      <c r="W5042">
        <v>0</v>
      </c>
      <c r="X5042">
        <v>23.163190663224189</v>
      </c>
      <c r="Y5042">
        <v>0</v>
      </c>
      <c r="Z5042">
        <v>2.420983958282517</v>
      </c>
      <c r="AA5042">
        <v>0</v>
      </c>
      <c r="AB5042">
        <v>3.7498120539685003</v>
      </c>
      <c r="AC5042">
        <v>0</v>
      </c>
      <c r="AD5042">
        <v>0</v>
      </c>
      <c r="AE5042">
        <v>29.333986675475206</v>
      </c>
    </row>
    <row r="5043" spans="1:31" x14ac:dyDescent="0.25">
      <c r="A5043">
        <v>2423112</v>
      </c>
      <c r="B5043">
        <v>1</v>
      </c>
      <c r="C5043" t="s">
        <v>81</v>
      </c>
      <c r="D5043" t="s">
        <v>117</v>
      </c>
      <c r="E5043" t="s">
        <v>174</v>
      </c>
      <c r="F5043" t="s">
        <v>12346</v>
      </c>
      <c r="G5043" t="s">
        <v>143</v>
      </c>
      <c r="H5043" t="s">
        <v>135</v>
      </c>
      <c r="I5043" t="s">
        <v>136</v>
      </c>
      <c r="J5043" t="s">
        <v>137</v>
      </c>
      <c r="K5043" t="s">
        <v>138</v>
      </c>
      <c r="L5043" t="s">
        <v>14597</v>
      </c>
      <c r="M5043" t="s">
        <v>14598</v>
      </c>
      <c r="N5043">
        <v>0.383611111</v>
      </c>
      <c r="O5043">
        <v>11</v>
      </c>
      <c r="P5043">
        <v>551</v>
      </c>
      <c r="Q5043">
        <v>10</v>
      </c>
      <c r="R5043">
        <v>48</v>
      </c>
      <c r="S5043">
        <v>5</v>
      </c>
      <c r="T5043">
        <v>22</v>
      </c>
      <c r="U5043">
        <v>0</v>
      </c>
      <c r="V5043">
        <v>0</v>
      </c>
      <c r="W5043">
        <v>1.2366725799762677</v>
      </c>
      <c r="X5043">
        <v>21.531028399572509</v>
      </c>
      <c r="Y5043">
        <v>0.94498410098632513</v>
      </c>
      <c r="Z5043">
        <v>1.5045891875248334</v>
      </c>
      <c r="AA5043">
        <v>3.3967461776757646</v>
      </c>
      <c r="AB5043">
        <v>2.1659319266954511</v>
      </c>
      <c r="AC5043">
        <v>0</v>
      </c>
      <c r="AD5043">
        <v>0</v>
      </c>
      <c r="AE5043">
        <v>30.779952372431151</v>
      </c>
    </row>
    <row r="5044" spans="1:31" x14ac:dyDescent="0.25">
      <c r="A5044">
        <v>2423504</v>
      </c>
      <c r="B5044">
        <v>1</v>
      </c>
      <c r="C5044" t="s">
        <v>80</v>
      </c>
      <c r="D5044" t="s">
        <v>92</v>
      </c>
      <c r="E5044" t="s">
        <v>162</v>
      </c>
      <c r="F5044" t="s">
        <v>14599</v>
      </c>
      <c r="G5044" t="s">
        <v>228</v>
      </c>
      <c r="H5044" t="s">
        <v>149</v>
      </c>
      <c r="I5044" t="s">
        <v>136</v>
      </c>
      <c r="J5044" t="s">
        <v>137</v>
      </c>
      <c r="K5044" t="s">
        <v>138</v>
      </c>
      <c r="L5044" t="s">
        <v>14600</v>
      </c>
      <c r="M5044" t="s">
        <v>14601</v>
      </c>
      <c r="N5044">
        <v>1.4950000000000001</v>
      </c>
      <c r="O5044">
        <v>0</v>
      </c>
      <c r="P5044">
        <v>60</v>
      </c>
      <c r="Q5044">
        <v>0</v>
      </c>
      <c r="R5044">
        <v>0</v>
      </c>
      <c r="S5044">
        <v>0</v>
      </c>
      <c r="T5044">
        <v>2</v>
      </c>
      <c r="U5044">
        <v>0</v>
      </c>
      <c r="V5044">
        <v>0</v>
      </c>
      <c r="W5044">
        <v>0</v>
      </c>
      <c r="X5044">
        <v>15.829352784598504</v>
      </c>
      <c r="Y5044">
        <v>0</v>
      </c>
      <c r="Z5044">
        <v>0</v>
      </c>
      <c r="AA5044">
        <v>0</v>
      </c>
      <c r="AB5044">
        <v>0.27493353414937499</v>
      </c>
      <c r="AC5044">
        <v>0</v>
      </c>
      <c r="AD5044">
        <v>0</v>
      </c>
      <c r="AE5044">
        <v>16.104286318747878</v>
      </c>
    </row>
    <row r="5045" spans="1:31" x14ac:dyDescent="0.25">
      <c r="A5045">
        <v>2423481</v>
      </c>
      <c r="B5045">
        <v>1</v>
      </c>
      <c r="C5045" t="s">
        <v>81</v>
      </c>
      <c r="D5045" t="s">
        <v>128</v>
      </c>
      <c r="E5045" t="s">
        <v>162</v>
      </c>
      <c r="F5045" t="s">
        <v>14602</v>
      </c>
      <c r="G5045" t="s">
        <v>154</v>
      </c>
      <c r="H5045" t="s">
        <v>149</v>
      </c>
      <c r="I5045" t="s">
        <v>136</v>
      </c>
      <c r="J5045" t="s">
        <v>137</v>
      </c>
      <c r="K5045" t="s">
        <v>138</v>
      </c>
      <c r="L5045" t="s">
        <v>14603</v>
      </c>
      <c r="M5045" t="s">
        <v>14604</v>
      </c>
      <c r="N5045">
        <v>1.0577777770000001</v>
      </c>
      <c r="O5045">
        <v>0</v>
      </c>
      <c r="P5045">
        <v>44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12.012099691404394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12.012099691404394</v>
      </c>
    </row>
    <row r="5046" spans="1:31" x14ac:dyDescent="0.25">
      <c r="A5046">
        <v>2423126</v>
      </c>
      <c r="B5046">
        <v>1</v>
      </c>
      <c r="C5046" t="s">
        <v>81</v>
      </c>
      <c r="D5046" t="s">
        <v>113</v>
      </c>
      <c r="E5046" t="s">
        <v>162</v>
      </c>
      <c r="F5046" t="s">
        <v>14605</v>
      </c>
      <c r="G5046" t="s">
        <v>455</v>
      </c>
      <c r="H5046" t="s">
        <v>149</v>
      </c>
      <c r="I5046" t="s">
        <v>136</v>
      </c>
      <c r="J5046" t="s">
        <v>137</v>
      </c>
      <c r="K5046" t="s">
        <v>138</v>
      </c>
      <c r="L5046" t="s">
        <v>14606</v>
      </c>
      <c r="M5046" t="s">
        <v>14607</v>
      </c>
      <c r="N5046">
        <v>0.62277777700000003</v>
      </c>
      <c r="O5046">
        <v>0</v>
      </c>
      <c r="P5046">
        <v>16</v>
      </c>
      <c r="Q5046">
        <v>0</v>
      </c>
      <c r="R5046">
        <v>1</v>
      </c>
      <c r="S5046">
        <v>0</v>
      </c>
      <c r="T5046">
        <v>10</v>
      </c>
      <c r="U5046">
        <v>0</v>
      </c>
      <c r="V5046">
        <v>0</v>
      </c>
      <c r="W5046">
        <v>0</v>
      </c>
      <c r="X5046">
        <v>1.6744121449250002</v>
      </c>
      <c r="Y5046">
        <v>0</v>
      </c>
      <c r="Z5046">
        <v>2.5471102768983334E-2</v>
      </c>
      <c r="AA5046">
        <v>0</v>
      </c>
      <c r="AB5046">
        <v>2.7338470614299344</v>
      </c>
      <c r="AC5046">
        <v>0</v>
      </c>
      <c r="AD5046">
        <v>0</v>
      </c>
      <c r="AE5046">
        <v>4.4337303091239182</v>
      </c>
    </row>
    <row r="5047" spans="1:31" x14ac:dyDescent="0.25">
      <c r="A5047">
        <v>2423295</v>
      </c>
      <c r="B5047">
        <v>1</v>
      </c>
      <c r="C5047" t="s">
        <v>80</v>
      </c>
      <c r="D5047" t="s">
        <v>101</v>
      </c>
      <c r="E5047" t="s">
        <v>146</v>
      </c>
      <c r="F5047" t="s">
        <v>14608</v>
      </c>
      <c r="G5047" t="s">
        <v>199</v>
      </c>
      <c r="H5047" t="s">
        <v>149</v>
      </c>
      <c r="I5047" t="s">
        <v>136</v>
      </c>
      <c r="J5047" t="s">
        <v>137</v>
      </c>
      <c r="K5047" t="s">
        <v>138</v>
      </c>
      <c r="L5047" t="s">
        <v>14609</v>
      </c>
      <c r="M5047" t="s">
        <v>14610</v>
      </c>
      <c r="N5047">
        <v>2.2111111110000001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0.51348128408850002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0.51348128408850002</v>
      </c>
    </row>
    <row r="5048" spans="1:31" x14ac:dyDescent="0.25">
      <c r="A5048">
        <v>2423026</v>
      </c>
      <c r="B5048">
        <v>1</v>
      </c>
      <c r="C5048" t="s">
        <v>80</v>
      </c>
      <c r="D5048" t="s">
        <v>93</v>
      </c>
      <c r="E5048" t="s">
        <v>152</v>
      </c>
      <c r="F5048" t="s">
        <v>14611</v>
      </c>
      <c r="G5048" t="s">
        <v>403</v>
      </c>
      <c r="H5048" t="s">
        <v>149</v>
      </c>
      <c r="I5048" t="s">
        <v>136</v>
      </c>
      <c r="J5048" t="s">
        <v>137</v>
      </c>
      <c r="K5048" t="s">
        <v>138</v>
      </c>
      <c r="L5048" t="s">
        <v>14612</v>
      </c>
      <c r="M5048" t="s">
        <v>14613</v>
      </c>
      <c r="N5048">
        <v>1.6386111109999999</v>
      </c>
      <c r="O5048">
        <v>0</v>
      </c>
      <c r="P5048">
        <v>3</v>
      </c>
      <c r="Q5048">
        <v>0</v>
      </c>
      <c r="R5048">
        <v>8</v>
      </c>
      <c r="S5048">
        <v>0</v>
      </c>
      <c r="T5048">
        <v>3</v>
      </c>
      <c r="U5048">
        <v>0</v>
      </c>
      <c r="V5048">
        <v>0</v>
      </c>
      <c r="W5048">
        <v>0</v>
      </c>
      <c r="X5048">
        <v>1.86893013351885</v>
      </c>
      <c r="Y5048">
        <v>0</v>
      </c>
      <c r="Z5048">
        <v>0.81489760197102501</v>
      </c>
      <c r="AA5048">
        <v>0</v>
      </c>
      <c r="AB5048">
        <v>4.5938895769653936</v>
      </c>
      <c r="AC5048">
        <v>0</v>
      </c>
      <c r="AD5048">
        <v>0</v>
      </c>
      <c r="AE5048">
        <v>7.2777173124552688</v>
      </c>
    </row>
    <row r="5049" spans="1:31" x14ac:dyDescent="0.25">
      <c r="A5049">
        <v>2423275</v>
      </c>
      <c r="B5049">
        <v>1</v>
      </c>
      <c r="C5049" t="s">
        <v>80</v>
      </c>
      <c r="D5049" t="s">
        <v>103</v>
      </c>
      <c r="E5049" t="s">
        <v>146</v>
      </c>
      <c r="F5049" t="s">
        <v>14614</v>
      </c>
      <c r="G5049" t="s">
        <v>148</v>
      </c>
      <c r="H5049" t="s">
        <v>149</v>
      </c>
      <c r="I5049" t="s">
        <v>136</v>
      </c>
      <c r="J5049" t="s">
        <v>137</v>
      </c>
      <c r="K5049" t="s">
        <v>138</v>
      </c>
      <c r="L5049" t="s">
        <v>14615</v>
      </c>
      <c r="M5049" t="s">
        <v>14616</v>
      </c>
      <c r="N5049">
        <v>7.0994444440000004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1.5120432543107334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1.5120432543107334</v>
      </c>
    </row>
    <row r="5050" spans="1:31" x14ac:dyDescent="0.25">
      <c r="A5050">
        <v>2423381</v>
      </c>
      <c r="B5050">
        <v>1</v>
      </c>
      <c r="C5050" t="s">
        <v>80</v>
      </c>
      <c r="D5050" t="s">
        <v>97</v>
      </c>
      <c r="E5050" t="s">
        <v>132</v>
      </c>
      <c r="F5050" t="s">
        <v>14617</v>
      </c>
      <c r="G5050" t="s">
        <v>168</v>
      </c>
      <c r="H5050" t="s">
        <v>135</v>
      </c>
      <c r="I5050" t="s">
        <v>136</v>
      </c>
      <c r="J5050" t="s">
        <v>137</v>
      </c>
      <c r="K5050" t="s">
        <v>138</v>
      </c>
      <c r="L5050" t="s">
        <v>14618</v>
      </c>
      <c r="M5050" t="s">
        <v>14619</v>
      </c>
      <c r="N5050">
        <v>3.3030555549999998</v>
      </c>
      <c r="O5050">
        <v>0</v>
      </c>
      <c r="P5050">
        <v>45</v>
      </c>
      <c r="Q5050">
        <v>0</v>
      </c>
      <c r="R5050">
        <v>11</v>
      </c>
      <c r="S5050">
        <v>0</v>
      </c>
      <c r="T5050">
        <v>9</v>
      </c>
      <c r="U5050">
        <v>0</v>
      </c>
      <c r="V5050">
        <v>0</v>
      </c>
      <c r="W5050">
        <v>0</v>
      </c>
      <c r="X5050">
        <v>84.533364965535412</v>
      </c>
      <c r="Y5050">
        <v>0</v>
      </c>
      <c r="Z5050">
        <v>12.596973302429866</v>
      </c>
      <c r="AA5050">
        <v>0</v>
      </c>
      <c r="AB5050">
        <v>34.188059684723989</v>
      </c>
      <c r="AC5050">
        <v>0</v>
      </c>
      <c r="AD5050">
        <v>0</v>
      </c>
      <c r="AE5050">
        <v>131.31839795268925</v>
      </c>
    </row>
    <row r="5051" spans="1:31" x14ac:dyDescent="0.25">
      <c r="A5051">
        <v>2422940</v>
      </c>
      <c r="B5051">
        <v>1</v>
      </c>
      <c r="C5051" t="s">
        <v>80</v>
      </c>
      <c r="D5051" t="s">
        <v>104</v>
      </c>
      <c r="E5051" t="s">
        <v>132</v>
      </c>
      <c r="F5051" t="s">
        <v>14620</v>
      </c>
      <c r="G5051" t="s">
        <v>215</v>
      </c>
      <c r="H5051" t="s">
        <v>135</v>
      </c>
      <c r="I5051" t="s">
        <v>136</v>
      </c>
      <c r="J5051" t="s">
        <v>137</v>
      </c>
      <c r="K5051" t="s">
        <v>138</v>
      </c>
      <c r="L5051" t="s">
        <v>14621</v>
      </c>
      <c r="M5051" t="s">
        <v>14622</v>
      </c>
      <c r="N5051">
        <v>5.063055555</v>
      </c>
      <c r="O5051">
        <v>10</v>
      </c>
      <c r="P5051">
        <v>35</v>
      </c>
      <c r="Q5051">
        <v>58</v>
      </c>
      <c r="R5051">
        <v>200</v>
      </c>
      <c r="S5051">
        <v>22</v>
      </c>
      <c r="T5051">
        <v>49</v>
      </c>
      <c r="U5051">
        <v>6</v>
      </c>
      <c r="V5051">
        <v>0</v>
      </c>
      <c r="W5051">
        <v>8.8686486869031356</v>
      </c>
      <c r="X5051">
        <v>13.612381206016535</v>
      </c>
      <c r="Y5051">
        <v>194.80354741253433</v>
      </c>
      <c r="Z5051">
        <v>10.121846142743401</v>
      </c>
      <c r="AA5051">
        <v>434.32770225198726</v>
      </c>
      <c r="AB5051">
        <v>62.180872719736236</v>
      </c>
      <c r="AC5051">
        <v>1157.2628661317353</v>
      </c>
      <c r="AD5051">
        <v>0</v>
      </c>
      <c r="AE5051">
        <v>1881.1778645516563</v>
      </c>
    </row>
    <row r="5052" spans="1:31" x14ac:dyDescent="0.25">
      <c r="A5052">
        <v>2422983</v>
      </c>
      <c r="B5052">
        <v>1</v>
      </c>
      <c r="C5052" t="s">
        <v>81</v>
      </c>
      <c r="D5052" t="s">
        <v>120</v>
      </c>
      <c r="E5052" t="s">
        <v>174</v>
      </c>
      <c r="F5052" t="s">
        <v>14623</v>
      </c>
      <c r="G5052" t="s">
        <v>565</v>
      </c>
      <c r="H5052" t="s">
        <v>135</v>
      </c>
      <c r="I5052" t="s">
        <v>136</v>
      </c>
      <c r="J5052" t="s">
        <v>137</v>
      </c>
      <c r="K5052" t="s">
        <v>159</v>
      </c>
      <c r="L5052" t="s">
        <v>14624</v>
      </c>
      <c r="M5052" t="s">
        <v>14625</v>
      </c>
      <c r="N5052">
        <v>0.63194444400000005</v>
      </c>
      <c r="O5052">
        <v>0</v>
      </c>
      <c r="P5052">
        <v>2087</v>
      </c>
      <c r="Q5052">
        <v>22</v>
      </c>
      <c r="R5052">
        <v>30</v>
      </c>
      <c r="S5052">
        <v>12</v>
      </c>
      <c r="T5052">
        <v>399</v>
      </c>
      <c r="U5052">
        <v>5</v>
      </c>
      <c r="V5052">
        <v>5</v>
      </c>
      <c r="W5052">
        <v>0</v>
      </c>
      <c r="X5052">
        <v>225.31886371638583</v>
      </c>
      <c r="Y5052">
        <v>0.47428789026937507</v>
      </c>
      <c r="Z5052">
        <v>1.833544567836042</v>
      </c>
      <c r="AA5052">
        <v>42.570937708402639</v>
      </c>
      <c r="AB5052">
        <v>149.1363250706876</v>
      </c>
      <c r="AC5052">
        <v>109.78936690739062</v>
      </c>
      <c r="AD5052">
        <v>76.577292485898752</v>
      </c>
      <c r="AE5052">
        <v>605.70061834687078</v>
      </c>
    </row>
    <row r="5053" spans="1:31" x14ac:dyDescent="0.25">
      <c r="A5053">
        <v>2423232</v>
      </c>
      <c r="B5053">
        <v>1</v>
      </c>
      <c r="C5053" t="s">
        <v>80</v>
      </c>
      <c r="D5053" t="s">
        <v>98</v>
      </c>
      <c r="E5053" t="s">
        <v>174</v>
      </c>
      <c r="F5053" t="s">
        <v>14626</v>
      </c>
      <c r="G5053" t="s">
        <v>565</v>
      </c>
      <c r="H5053" t="s">
        <v>135</v>
      </c>
      <c r="I5053" t="s">
        <v>136</v>
      </c>
      <c r="J5053" t="s">
        <v>137</v>
      </c>
      <c r="K5053" t="s">
        <v>159</v>
      </c>
      <c r="L5053" t="s">
        <v>14627</v>
      </c>
      <c r="M5053" t="s">
        <v>14628</v>
      </c>
      <c r="N5053">
        <v>0.17277777699999999</v>
      </c>
      <c r="O5053">
        <v>0</v>
      </c>
      <c r="P5053">
        <v>5</v>
      </c>
      <c r="Q5053">
        <v>0</v>
      </c>
      <c r="R5053">
        <v>21</v>
      </c>
      <c r="S5053">
        <v>0</v>
      </c>
      <c r="T5053">
        <v>12</v>
      </c>
      <c r="U5053">
        <v>0</v>
      </c>
      <c r="V5053">
        <v>0</v>
      </c>
      <c r="W5053">
        <v>0</v>
      </c>
      <c r="X5053">
        <v>0.58719060125116684</v>
      </c>
      <c r="Y5053">
        <v>0</v>
      </c>
      <c r="Z5053">
        <v>1.6538131650727166</v>
      </c>
      <c r="AA5053">
        <v>0</v>
      </c>
      <c r="AB5053">
        <v>1.2109089516583</v>
      </c>
      <c r="AC5053">
        <v>0</v>
      </c>
      <c r="AD5053">
        <v>0</v>
      </c>
      <c r="AE5053">
        <v>3.4519127179821836</v>
      </c>
    </row>
    <row r="5054" spans="1:31" x14ac:dyDescent="0.25">
      <c r="A5054">
        <v>2423209</v>
      </c>
      <c r="B5054">
        <v>1</v>
      </c>
      <c r="C5054" t="s">
        <v>80</v>
      </c>
      <c r="D5054" t="s">
        <v>92</v>
      </c>
      <c r="E5054" t="s">
        <v>146</v>
      </c>
      <c r="F5054" t="s">
        <v>14629</v>
      </c>
      <c r="G5054" t="s">
        <v>148</v>
      </c>
      <c r="H5054" t="s">
        <v>149</v>
      </c>
      <c r="I5054" t="s">
        <v>136</v>
      </c>
      <c r="J5054" t="s">
        <v>137</v>
      </c>
      <c r="K5054" t="s">
        <v>138</v>
      </c>
      <c r="L5054" t="s">
        <v>14630</v>
      </c>
      <c r="M5054" t="s">
        <v>14631</v>
      </c>
      <c r="N5054">
        <v>1.351388888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</row>
    <row r="5055" spans="1:31" x14ac:dyDescent="0.25">
      <c r="A5055">
        <v>2423023</v>
      </c>
      <c r="B5055">
        <v>1</v>
      </c>
      <c r="C5055" t="s">
        <v>81</v>
      </c>
      <c r="D5055" t="s">
        <v>112</v>
      </c>
      <c r="E5055" t="s">
        <v>132</v>
      </c>
      <c r="F5055" t="s">
        <v>14632</v>
      </c>
      <c r="G5055" t="s">
        <v>158</v>
      </c>
      <c r="H5055" t="s">
        <v>135</v>
      </c>
      <c r="I5055" t="s">
        <v>136</v>
      </c>
      <c r="J5055" t="s">
        <v>137</v>
      </c>
      <c r="K5055" t="s">
        <v>159</v>
      </c>
      <c r="L5055" t="s">
        <v>14633</v>
      </c>
      <c r="M5055" t="s">
        <v>14634</v>
      </c>
      <c r="N5055">
        <v>8.0691666659999992</v>
      </c>
      <c r="O5055">
        <v>0</v>
      </c>
      <c r="P5055">
        <v>230</v>
      </c>
      <c r="Q5055">
        <v>0</v>
      </c>
      <c r="R5055">
        <v>26</v>
      </c>
      <c r="S5055">
        <v>0</v>
      </c>
      <c r="T5055">
        <v>54</v>
      </c>
      <c r="U5055">
        <v>0</v>
      </c>
      <c r="V5055">
        <v>0</v>
      </c>
      <c r="W5055">
        <v>0</v>
      </c>
      <c r="X5055">
        <v>245.28125531567409</v>
      </c>
      <c r="Y5055">
        <v>0</v>
      </c>
      <c r="Z5055">
        <v>22.175723218588882</v>
      </c>
      <c r="AA5055">
        <v>0</v>
      </c>
      <c r="AB5055">
        <v>319.82858898010272</v>
      </c>
      <c r="AC5055">
        <v>0</v>
      </c>
      <c r="AD5055">
        <v>0</v>
      </c>
      <c r="AE5055">
        <v>587.28556751436577</v>
      </c>
    </row>
    <row r="5056" spans="1:31" x14ac:dyDescent="0.25">
      <c r="A5056">
        <v>2423046</v>
      </c>
      <c r="B5056">
        <v>1</v>
      </c>
      <c r="C5056" t="s">
        <v>80</v>
      </c>
      <c r="D5056" t="s">
        <v>95</v>
      </c>
      <c r="E5056" t="s">
        <v>241</v>
      </c>
      <c r="F5056" t="s">
        <v>14635</v>
      </c>
      <c r="G5056" t="s">
        <v>3074</v>
      </c>
      <c r="H5056" t="s">
        <v>3075</v>
      </c>
      <c r="I5056" t="s">
        <v>136</v>
      </c>
      <c r="J5056" t="s">
        <v>137</v>
      </c>
      <c r="K5056" t="s">
        <v>159</v>
      </c>
      <c r="L5056" t="s">
        <v>14636</v>
      </c>
      <c r="M5056" t="s">
        <v>14637</v>
      </c>
      <c r="N5056">
        <v>5.9113888880000003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284.44519898314343</v>
      </c>
      <c r="AD5056">
        <v>0</v>
      </c>
      <c r="AE5056">
        <v>284.44519898314343</v>
      </c>
    </row>
    <row r="5057" spans="1:31" x14ac:dyDescent="0.25">
      <c r="A5057">
        <v>2423109</v>
      </c>
      <c r="B5057">
        <v>1</v>
      </c>
      <c r="C5057" t="s">
        <v>80</v>
      </c>
      <c r="D5057" t="s">
        <v>105</v>
      </c>
      <c r="E5057" t="s">
        <v>174</v>
      </c>
      <c r="F5057" t="s">
        <v>14638</v>
      </c>
      <c r="G5057" t="s">
        <v>134</v>
      </c>
      <c r="H5057" t="s">
        <v>135</v>
      </c>
      <c r="I5057" t="s">
        <v>136</v>
      </c>
      <c r="J5057" t="s">
        <v>137</v>
      </c>
      <c r="K5057" t="s">
        <v>138</v>
      </c>
      <c r="L5057" t="s">
        <v>14639</v>
      </c>
      <c r="M5057" t="s">
        <v>14640</v>
      </c>
      <c r="N5057">
        <v>2.057222222</v>
      </c>
      <c r="O5057">
        <v>20</v>
      </c>
      <c r="P5057">
        <v>880</v>
      </c>
      <c r="Q5057">
        <v>13</v>
      </c>
      <c r="R5057">
        <v>48</v>
      </c>
      <c r="S5057">
        <v>49</v>
      </c>
      <c r="T5057">
        <v>132</v>
      </c>
      <c r="U5057">
        <v>13</v>
      </c>
      <c r="V5057">
        <v>0</v>
      </c>
      <c r="W5057">
        <v>17.23875903232836</v>
      </c>
      <c r="X5057">
        <v>353.03090258344497</v>
      </c>
      <c r="Y5057">
        <v>45.218091523094742</v>
      </c>
      <c r="Z5057">
        <v>25.402104144137439</v>
      </c>
      <c r="AA5057">
        <v>1096.9929219034325</v>
      </c>
      <c r="AB5057">
        <v>234.28177672652595</v>
      </c>
      <c r="AC5057">
        <v>1355.9713764826918</v>
      </c>
      <c r="AD5057">
        <v>0</v>
      </c>
      <c r="AE5057">
        <v>3128.1359323956558</v>
      </c>
    </row>
    <row r="5058" spans="1:31" x14ac:dyDescent="0.25">
      <c r="A5058">
        <v>2423063</v>
      </c>
      <c r="B5058">
        <v>1</v>
      </c>
      <c r="C5058" t="s">
        <v>80</v>
      </c>
      <c r="D5058" t="s">
        <v>97</v>
      </c>
      <c r="E5058" t="s">
        <v>146</v>
      </c>
      <c r="F5058" t="s">
        <v>14641</v>
      </c>
      <c r="G5058" t="s">
        <v>199</v>
      </c>
      <c r="H5058" t="s">
        <v>149</v>
      </c>
      <c r="I5058" t="s">
        <v>136</v>
      </c>
      <c r="J5058" t="s">
        <v>137</v>
      </c>
      <c r="K5058" t="s">
        <v>138</v>
      </c>
      <c r="L5058" t="s">
        <v>14642</v>
      </c>
      <c r="M5058" t="s">
        <v>14643</v>
      </c>
      <c r="N5058">
        <v>3.6163888879999999</v>
      </c>
      <c r="O5058">
        <v>0</v>
      </c>
      <c r="P5058">
        <v>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0.7656554052954333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0.7656554052954333</v>
      </c>
    </row>
    <row r="5059" spans="1:31" x14ac:dyDescent="0.25">
      <c r="A5059">
        <v>2423355</v>
      </c>
      <c r="B5059">
        <v>1</v>
      </c>
      <c r="C5059" t="s">
        <v>80</v>
      </c>
      <c r="D5059" t="s">
        <v>102</v>
      </c>
      <c r="E5059" t="s">
        <v>162</v>
      </c>
      <c r="F5059" t="s">
        <v>14644</v>
      </c>
      <c r="G5059" t="s">
        <v>164</v>
      </c>
      <c r="H5059" t="s">
        <v>149</v>
      </c>
      <c r="I5059" t="s">
        <v>136</v>
      </c>
      <c r="J5059" t="s">
        <v>137</v>
      </c>
      <c r="K5059" t="s">
        <v>138</v>
      </c>
      <c r="L5059" t="s">
        <v>14645</v>
      </c>
      <c r="M5059" t="s">
        <v>14646</v>
      </c>
      <c r="N5059">
        <v>0.78305555500000001</v>
      </c>
      <c r="O5059">
        <v>0</v>
      </c>
      <c r="P5059">
        <v>8</v>
      </c>
      <c r="Q5059">
        <v>0</v>
      </c>
      <c r="R5059">
        <v>1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1.1400624254835832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1.1400624254835832</v>
      </c>
    </row>
    <row r="5060" spans="1:31" x14ac:dyDescent="0.25">
      <c r="A5060">
        <v>2423006</v>
      </c>
      <c r="B5060">
        <v>1</v>
      </c>
      <c r="C5060" t="s">
        <v>81</v>
      </c>
      <c r="D5060" t="s">
        <v>127</v>
      </c>
      <c r="E5060" t="s">
        <v>146</v>
      </c>
      <c r="F5060" t="s">
        <v>14647</v>
      </c>
      <c r="G5060" t="s">
        <v>148</v>
      </c>
      <c r="H5060" t="s">
        <v>149</v>
      </c>
      <c r="I5060" t="s">
        <v>136</v>
      </c>
      <c r="J5060" t="s">
        <v>137</v>
      </c>
      <c r="K5060" t="s">
        <v>138</v>
      </c>
      <c r="L5060" t="s">
        <v>14648</v>
      </c>
      <c r="M5060" t="s">
        <v>14649</v>
      </c>
      <c r="N5060">
        <v>1.6469444440000001</v>
      </c>
      <c r="O5060">
        <v>0</v>
      </c>
      <c r="P5060">
        <v>2</v>
      </c>
      <c r="Q5060">
        <v>0</v>
      </c>
      <c r="R5060">
        <v>1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0.31686909070989999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0.31686909070989999</v>
      </c>
    </row>
    <row r="5061" spans="1:31" x14ac:dyDescent="0.25">
      <c r="A5061">
        <v>2423401</v>
      </c>
      <c r="B5061">
        <v>1</v>
      </c>
      <c r="C5061" t="s">
        <v>81</v>
      </c>
      <c r="D5061" t="s">
        <v>112</v>
      </c>
      <c r="E5061" t="s">
        <v>162</v>
      </c>
      <c r="F5061" t="s">
        <v>14650</v>
      </c>
      <c r="G5061" t="s">
        <v>154</v>
      </c>
      <c r="H5061" t="s">
        <v>149</v>
      </c>
      <c r="I5061" t="s">
        <v>136</v>
      </c>
      <c r="J5061" t="s">
        <v>137</v>
      </c>
      <c r="K5061" t="s">
        <v>138</v>
      </c>
      <c r="L5061" t="s">
        <v>14651</v>
      </c>
      <c r="M5061" t="s">
        <v>14652</v>
      </c>
      <c r="N5061">
        <v>0.46777777700000001</v>
      </c>
      <c r="O5061">
        <v>0</v>
      </c>
      <c r="P5061">
        <v>27</v>
      </c>
      <c r="Q5061">
        <v>0</v>
      </c>
      <c r="R5061">
        <v>2</v>
      </c>
      <c r="S5061">
        <v>0</v>
      </c>
      <c r="T5061">
        <v>3</v>
      </c>
      <c r="U5061">
        <v>0</v>
      </c>
      <c r="V5061">
        <v>0</v>
      </c>
      <c r="W5061">
        <v>0</v>
      </c>
      <c r="X5061">
        <v>2.3313114737894249</v>
      </c>
      <c r="Y5061">
        <v>0</v>
      </c>
      <c r="Z5061">
        <v>0</v>
      </c>
      <c r="AA5061">
        <v>0</v>
      </c>
      <c r="AB5061">
        <v>1.7893547817853557</v>
      </c>
      <c r="AC5061">
        <v>0</v>
      </c>
      <c r="AD5061">
        <v>0</v>
      </c>
      <c r="AE5061">
        <v>4.1206662555747808</v>
      </c>
    </row>
    <row r="5062" spans="1:31" x14ac:dyDescent="0.25">
      <c r="A5062">
        <v>2423255</v>
      </c>
      <c r="B5062">
        <v>1</v>
      </c>
      <c r="C5062" t="s">
        <v>80</v>
      </c>
      <c r="D5062" t="s">
        <v>82</v>
      </c>
      <c r="E5062" t="s">
        <v>152</v>
      </c>
      <c r="F5062" t="s">
        <v>14653</v>
      </c>
      <c r="G5062" t="s">
        <v>2542</v>
      </c>
      <c r="H5062" t="s">
        <v>149</v>
      </c>
      <c r="I5062" t="s">
        <v>136</v>
      </c>
      <c r="J5062" t="s">
        <v>137</v>
      </c>
      <c r="K5062" t="s">
        <v>138</v>
      </c>
      <c r="L5062" t="s">
        <v>14654</v>
      </c>
      <c r="M5062" t="s">
        <v>14655</v>
      </c>
      <c r="N5062">
        <v>0.26972222200000001</v>
      </c>
      <c r="O5062">
        <v>0</v>
      </c>
      <c r="P5062">
        <v>549</v>
      </c>
      <c r="Q5062">
        <v>0</v>
      </c>
      <c r="R5062">
        <v>0</v>
      </c>
      <c r="S5062">
        <v>0</v>
      </c>
      <c r="T5062">
        <v>147</v>
      </c>
      <c r="U5062">
        <v>0</v>
      </c>
      <c r="V5062">
        <v>0</v>
      </c>
      <c r="W5062">
        <v>0</v>
      </c>
      <c r="X5062">
        <v>27.687256614152158</v>
      </c>
      <c r="Y5062">
        <v>0</v>
      </c>
      <c r="Z5062">
        <v>0</v>
      </c>
      <c r="AA5062">
        <v>0</v>
      </c>
      <c r="AB5062">
        <v>29.746221913427856</v>
      </c>
      <c r="AC5062">
        <v>0</v>
      </c>
      <c r="AD5062">
        <v>0</v>
      </c>
      <c r="AE5062">
        <v>57.433478527580014</v>
      </c>
    </row>
    <row r="5063" spans="1:31" x14ac:dyDescent="0.25">
      <c r="A5063">
        <v>2423501</v>
      </c>
      <c r="B5063">
        <v>1</v>
      </c>
      <c r="C5063" t="s">
        <v>81</v>
      </c>
      <c r="D5063" t="s">
        <v>113</v>
      </c>
      <c r="E5063" t="s">
        <v>146</v>
      </c>
      <c r="F5063" t="s">
        <v>14656</v>
      </c>
      <c r="G5063" t="s">
        <v>282</v>
      </c>
      <c r="H5063" t="s">
        <v>149</v>
      </c>
      <c r="I5063" t="s">
        <v>136</v>
      </c>
      <c r="J5063" t="s">
        <v>137</v>
      </c>
      <c r="K5063" t="s">
        <v>138</v>
      </c>
      <c r="L5063" t="s">
        <v>14657</v>
      </c>
      <c r="M5063" t="s">
        <v>14658</v>
      </c>
      <c r="N5063">
        <v>0.60083333299999997</v>
      </c>
      <c r="O5063">
        <v>0</v>
      </c>
      <c r="P5063">
        <v>3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</row>
    <row r="5064" spans="1:31" x14ac:dyDescent="0.25">
      <c r="A5064">
        <v>2423484</v>
      </c>
      <c r="B5064">
        <v>1</v>
      </c>
      <c r="C5064" t="s">
        <v>80</v>
      </c>
      <c r="D5064" t="s">
        <v>103</v>
      </c>
      <c r="E5064" t="s">
        <v>146</v>
      </c>
      <c r="F5064" t="s">
        <v>14659</v>
      </c>
      <c r="G5064" t="s">
        <v>282</v>
      </c>
      <c r="H5064" t="s">
        <v>149</v>
      </c>
      <c r="I5064" t="s">
        <v>136</v>
      </c>
      <c r="J5064" t="s">
        <v>137</v>
      </c>
      <c r="K5064" t="s">
        <v>138</v>
      </c>
      <c r="L5064" t="s">
        <v>14660</v>
      </c>
      <c r="M5064" t="s">
        <v>14661</v>
      </c>
      <c r="N5064">
        <v>0.86583333299999998</v>
      </c>
      <c r="O5064">
        <v>0</v>
      </c>
      <c r="P5064">
        <v>2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0.13741611317220001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0.13741611317220001</v>
      </c>
    </row>
    <row r="5065" spans="1:31" x14ac:dyDescent="0.25">
      <c r="A5065">
        <v>2423464</v>
      </c>
      <c r="B5065">
        <v>1</v>
      </c>
      <c r="C5065" t="s">
        <v>81</v>
      </c>
      <c r="D5065" t="s">
        <v>122</v>
      </c>
      <c r="E5065" t="s">
        <v>146</v>
      </c>
      <c r="F5065" t="s">
        <v>14662</v>
      </c>
      <c r="G5065" t="s">
        <v>282</v>
      </c>
      <c r="H5065" t="s">
        <v>149</v>
      </c>
      <c r="I5065" t="s">
        <v>136</v>
      </c>
      <c r="J5065" t="s">
        <v>137</v>
      </c>
      <c r="K5065" t="s">
        <v>138</v>
      </c>
      <c r="L5065" t="s">
        <v>14663</v>
      </c>
      <c r="M5065" t="s">
        <v>14664</v>
      </c>
      <c r="N5065">
        <v>1.538888888</v>
      </c>
      <c r="O5065">
        <v>0</v>
      </c>
      <c r="P5065">
        <v>3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0.76950106123883344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0.76950106123883344</v>
      </c>
    </row>
    <row r="5066" spans="1:31" x14ac:dyDescent="0.25">
      <c r="A5066">
        <v>2423292</v>
      </c>
      <c r="B5066">
        <v>1</v>
      </c>
      <c r="C5066" t="s">
        <v>80</v>
      </c>
      <c r="D5066" t="s">
        <v>107</v>
      </c>
      <c r="E5066" t="s">
        <v>132</v>
      </c>
      <c r="F5066" t="s">
        <v>14665</v>
      </c>
      <c r="G5066" t="s">
        <v>215</v>
      </c>
      <c r="H5066" t="s">
        <v>135</v>
      </c>
      <c r="I5066" t="s">
        <v>136</v>
      </c>
      <c r="J5066" t="s">
        <v>137</v>
      </c>
      <c r="K5066" t="s">
        <v>138</v>
      </c>
      <c r="L5066" t="s">
        <v>14666</v>
      </c>
      <c r="M5066" t="s">
        <v>14667</v>
      </c>
      <c r="N5066">
        <v>4.5208333329999997</v>
      </c>
      <c r="O5066">
        <v>0</v>
      </c>
      <c r="P5066">
        <v>75</v>
      </c>
      <c r="Q5066">
        <v>0</v>
      </c>
      <c r="R5066">
        <v>0</v>
      </c>
      <c r="S5066">
        <v>0</v>
      </c>
      <c r="T5066">
        <v>12</v>
      </c>
      <c r="U5066">
        <v>0</v>
      </c>
      <c r="V5066">
        <v>0</v>
      </c>
      <c r="W5066">
        <v>0</v>
      </c>
      <c r="X5066">
        <v>54.244130547259111</v>
      </c>
      <c r="Y5066">
        <v>0</v>
      </c>
      <c r="Z5066">
        <v>0</v>
      </c>
      <c r="AA5066">
        <v>0</v>
      </c>
      <c r="AB5066">
        <v>23.213660951999383</v>
      </c>
      <c r="AC5066">
        <v>0</v>
      </c>
      <c r="AD5066">
        <v>0</v>
      </c>
      <c r="AE5066">
        <v>77.457791499258491</v>
      </c>
    </row>
    <row r="5067" spans="1:31" x14ac:dyDescent="0.25">
      <c r="A5067">
        <v>2423192</v>
      </c>
      <c r="B5067">
        <v>1</v>
      </c>
      <c r="C5067" t="s">
        <v>80</v>
      </c>
      <c r="D5067" t="s">
        <v>103</v>
      </c>
      <c r="E5067" t="s">
        <v>288</v>
      </c>
      <c r="F5067" t="s">
        <v>14668</v>
      </c>
      <c r="G5067" t="s">
        <v>325</v>
      </c>
      <c r="H5067" t="s">
        <v>149</v>
      </c>
      <c r="I5067" t="s">
        <v>136</v>
      </c>
      <c r="J5067" t="s">
        <v>137</v>
      </c>
      <c r="K5067" t="s">
        <v>138</v>
      </c>
      <c r="L5067" t="s">
        <v>14669</v>
      </c>
      <c r="M5067" t="s">
        <v>14670</v>
      </c>
      <c r="N5067">
        <v>2.8191666660000001</v>
      </c>
      <c r="O5067">
        <v>0</v>
      </c>
      <c r="P5067">
        <v>102</v>
      </c>
      <c r="Q5067">
        <v>0</v>
      </c>
      <c r="R5067">
        <v>0</v>
      </c>
      <c r="S5067">
        <v>0</v>
      </c>
      <c r="T5067">
        <v>40</v>
      </c>
      <c r="U5067">
        <v>0</v>
      </c>
      <c r="V5067">
        <v>0</v>
      </c>
      <c r="W5067">
        <v>0</v>
      </c>
      <c r="X5067">
        <v>54.484788302445281</v>
      </c>
      <c r="Y5067">
        <v>0</v>
      </c>
      <c r="Z5067">
        <v>0</v>
      </c>
      <c r="AA5067">
        <v>0</v>
      </c>
      <c r="AB5067">
        <v>100.77042619856317</v>
      </c>
      <c r="AC5067">
        <v>0</v>
      </c>
      <c r="AD5067">
        <v>0</v>
      </c>
      <c r="AE5067">
        <v>155.25521450100845</v>
      </c>
    </row>
    <row r="5068" spans="1:31" x14ac:dyDescent="0.25">
      <c r="A5068">
        <v>2422980</v>
      </c>
      <c r="B5068">
        <v>1</v>
      </c>
      <c r="C5068" t="s">
        <v>80</v>
      </c>
      <c r="D5068" t="s">
        <v>106</v>
      </c>
      <c r="E5068" t="s">
        <v>162</v>
      </c>
      <c r="F5068" t="s">
        <v>14671</v>
      </c>
      <c r="G5068" t="s">
        <v>164</v>
      </c>
      <c r="H5068" t="s">
        <v>149</v>
      </c>
      <c r="I5068" t="s">
        <v>136</v>
      </c>
      <c r="J5068" t="s">
        <v>137</v>
      </c>
      <c r="K5068" t="s">
        <v>138</v>
      </c>
      <c r="L5068" t="s">
        <v>14672</v>
      </c>
      <c r="M5068" t="s">
        <v>14673</v>
      </c>
      <c r="N5068">
        <v>0.97138888800000001</v>
      </c>
      <c r="O5068">
        <v>0</v>
      </c>
      <c r="P5068">
        <v>89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13.248311014028021</v>
      </c>
      <c r="Y5068">
        <v>0</v>
      </c>
      <c r="Z5068">
        <v>0</v>
      </c>
      <c r="AA5068">
        <v>0</v>
      </c>
      <c r="AB5068">
        <v>0.96521528532925016</v>
      </c>
      <c r="AC5068">
        <v>0</v>
      </c>
      <c r="AD5068">
        <v>0</v>
      </c>
      <c r="AE5068">
        <v>14.213526299357271</v>
      </c>
    </row>
    <row r="5069" spans="1:31" x14ac:dyDescent="0.25">
      <c r="A5069">
        <v>2423335</v>
      </c>
      <c r="B5069">
        <v>1</v>
      </c>
      <c r="C5069" t="s">
        <v>80</v>
      </c>
      <c r="D5069" t="s">
        <v>101</v>
      </c>
      <c r="E5069" t="s">
        <v>132</v>
      </c>
      <c r="F5069" t="s">
        <v>14674</v>
      </c>
      <c r="G5069" t="s">
        <v>613</v>
      </c>
      <c r="H5069" t="s">
        <v>135</v>
      </c>
      <c r="I5069" t="s">
        <v>136</v>
      </c>
      <c r="J5069" t="s">
        <v>137</v>
      </c>
      <c r="K5069" t="s">
        <v>138</v>
      </c>
      <c r="L5069" t="s">
        <v>14675</v>
      </c>
      <c r="M5069" t="s">
        <v>14676</v>
      </c>
      <c r="N5069">
        <v>9.818333333</v>
      </c>
      <c r="O5069">
        <v>0</v>
      </c>
      <c r="P5069">
        <v>95</v>
      </c>
      <c r="Q5069">
        <v>0</v>
      </c>
      <c r="R5069">
        <v>0</v>
      </c>
      <c r="S5069">
        <v>0</v>
      </c>
      <c r="T5069">
        <v>2</v>
      </c>
      <c r="U5069">
        <v>0</v>
      </c>
      <c r="V5069">
        <v>0</v>
      </c>
      <c r="W5069">
        <v>0</v>
      </c>
      <c r="X5069">
        <v>109.08828285081719</v>
      </c>
      <c r="Y5069">
        <v>0</v>
      </c>
      <c r="Z5069">
        <v>0</v>
      </c>
      <c r="AA5069">
        <v>0</v>
      </c>
      <c r="AB5069">
        <v>52.656317218792047</v>
      </c>
      <c r="AC5069">
        <v>0</v>
      </c>
      <c r="AD5069">
        <v>0</v>
      </c>
      <c r="AE5069">
        <v>161.74460006960925</v>
      </c>
    </row>
    <row r="5070" spans="1:31" x14ac:dyDescent="0.25">
      <c r="A5070">
        <v>2423378</v>
      </c>
      <c r="B5070">
        <v>1</v>
      </c>
      <c r="C5070" t="s">
        <v>81</v>
      </c>
      <c r="D5070" t="s">
        <v>127</v>
      </c>
      <c r="E5070" t="s">
        <v>146</v>
      </c>
      <c r="F5070" t="s">
        <v>14677</v>
      </c>
      <c r="G5070" t="s">
        <v>148</v>
      </c>
      <c r="H5070" t="s">
        <v>149</v>
      </c>
      <c r="I5070" t="s">
        <v>136</v>
      </c>
      <c r="J5070" t="s">
        <v>137</v>
      </c>
      <c r="K5070" t="s">
        <v>138</v>
      </c>
      <c r="L5070" t="s">
        <v>14678</v>
      </c>
      <c r="M5070" t="s">
        <v>14679</v>
      </c>
      <c r="N5070">
        <v>1.032777777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0.16086741446312502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0.16086741446312502</v>
      </c>
    </row>
    <row r="5071" spans="1:31" x14ac:dyDescent="0.25">
      <c r="A5071">
        <v>2423072</v>
      </c>
      <c r="B5071">
        <v>1</v>
      </c>
      <c r="C5071" t="s">
        <v>80</v>
      </c>
      <c r="D5071" t="s">
        <v>96</v>
      </c>
      <c r="E5071" t="s">
        <v>132</v>
      </c>
      <c r="F5071" t="s">
        <v>14680</v>
      </c>
      <c r="G5071" t="s">
        <v>158</v>
      </c>
      <c r="H5071" t="s">
        <v>135</v>
      </c>
      <c r="I5071" t="s">
        <v>136</v>
      </c>
      <c r="J5071" t="s">
        <v>137</v>
      </c>
      <c r="K5071" t="s">
        <v>159</v>
      </c>
      <c r="L5071" t="s">
        <v>14681</v>
      </c>
      <c r="M5071" t="s">
        <v>14682</v>
      </c>
      <c r="N5071">
        <v>4.290277777</v>
      </c>
      <c r="O5071">
        <v>0</v>
      </c>
      <c r="P5071">
        <v>119</v>
      </c>
      <c r="Q5071">
        <v>0</v>
      </c>
      <c r="R5071">
        <v>3</v>
      </c>
      <c r="S5071">
        <v>0</v>
      </c>
      <c r="T5071">
        <v>4</v>
      </c>
      <c r="U5071">
        <v>0</v>
      </c>
      <c r="V5071">
        <v>0</v>
      </c>
      <c r="W5071">
        <v>0</v>
      </c>
      <c r="X5071">
        <v>190.0581341581819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190.0581341581819</v>
      </c>
    </row>
    <row r="5072" spans="1:31" x14ac:dyDescent="0.25">
      <c r="A5072">
        <v>2423513</v>
      </c>
      <c r="B5072">
        <v>1</v>
      </c>
      <c r="C5072" t="s">
        <v>81</v>
      </c>
      <c r="D5072" t="s">
        <v>123</v>
      </c>
      <c r="E5072" t="s">
        <v>146</v>
      </c>
      <c r="F5072" t="s">
        <v>14683</v>
      </c>
      <c r="G5072" t="s">
        <v>148</v>
      </c>
      <c r="H5072" t="s">
        <v>149</v>
      </c>
      <c r="I5072" t="s">
        <v>136</v>
      </c>
      <c r="J5072" t="s">
        <v>137</v>
      </c>
      <c r="K5072" t="s">
        <v>138</v>
      </c>
      <c r="L5072" t="s">
        <v>14684</v>
      </c>
      <c r="M5072" t="s">
        <v>14685</v>
      </c>
      <c r="N5072">
        <v>2.9897222220000002</v>
      </c>
      <c r="O5072">
        <v>0</v>
      </c>
      <c r="P5072">
        <v>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0.35065092178699997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0.35065092178699997</v>
      </c>
    </row>
    <row r="5073" spans="1:31" x14ac:dyDescent="0.25">
      <c r="A5073">
        <v>2422972</v>
      </c>
      <c r="B5073">
        <v>1</v>
      </c>
      <c r="C5073" t="s">
        <v>80</v>
      </c>
      <c r="D5073" t="s">
        <v>83</v>
      </c>
      <c r="E5073" t="s">
        <v>146</v>
      </c>
      <c r="F5073" t="s">
        <v>14686</v>
      </c>
      <c r="G5073" t="s">
        <v>199</v>
      </c>
      <c r="H5073" t="s">
        <v>149</v>
      </c>
      <c r="I5073" t="s">
        <v>136</v>
      </c>
      <c r="J5073" t="s">
        <v>137</v>
      </c>
      <c r="K5073" t="s">
        <v>138</v>
      </c>
      <c r="L5073" t="s">
        <v>14687</v>
      </c>
      <c r="M5073" t="s">
        <v>14688</v>
      </c>
      <c r="N5073">
        <v>9.0647222220000003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1.6799445433871334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1.6799445433871334</v>
      </c>
    </row>
    <row r="5074" spans="1:31" x14ac:dyDescent="0.25">
      <c r="A5074">
        <v>2423264</v>
      </c>
      <c r="B5074">
        <v>1</v>
      </c>
      <c r="C5074" t="s">
        <v>80</v>
      </c>
      <c r="D5074" t="s">
        <v>82</v>
      </c>
      <c r="E5074" t="s">
        <v>241</v>
      </c>
      <c r="F5074" t="s">
        <v>14689</v>
      </c>
      <c r="G5074" t="s">
        <v>143</v>
      </c>
      <c r="H5074" t="s">
        <v>135</v>
      </c>
      <c r="I5074" t="s">
        <v>136</v>
      </c>
      <c r="J5074" t="s">
        <v>137</v>
      </c>
      <c r="K5074" t="s">
        <v>138</v>
      </c>
      <c r="L5074" t="s">
        <v>14690</v>
      </c>
      <c r="M5074" t="s">
        <v>14691</v>
      </c>
      <c r="N5074">
        <v>0.46699611099999999</v>
      </c>
      <c r="O5074">
        <v>0</v>
      </c>
      <c r="P5074">
        <v>790</v>
      </c>
      <c r="Q5074">
        <v>0</v>
      </c>
      <c r="R5074">
        <v>0</v>
      </c>
      <c r="S5074">
        <v>3</v>
      </c>
      <c r="T5074">
        <v>285</v>
      </c>
      <c r="U5074">
        <v>1</v>
      </c>
      <c r="V5074">
        <v>0</v>
      </c>
      <c r="W5074">
        <v>0</v>
      </c>
      <c r="X5074">
        <v>71.236000325241264</v>
      </c>
      <c r="Y5074">
        <v>0</v>
      </c>
      <c r="Z5074">
        <v>0</v>
      </c>
      <c r="AA5074">
        <v>255.09868061311087</v>
      </c>
      <c r="AB5074">
        <v>101.50544450749094</v>
      </c>
      <c r="AC5074">
        <v>41.660546065786662</v>
      </c>
      <c r="AD5074">
        <v>0</v>
      </c>
      <c r="AE5074">
        <v>469.50067151162972</v>
      </c>
    </row>
    <row r="5075" spans="1:31" x14ac:dyDescent="0.25">
      <c r="A5075">
        <v>2423012</v>
      </c>
      <c r="B5075">
        <v>1</v>
      </c>
      <c r="C5075" t="s">
        <v>81</v>
      </c>
      <c r="D5075" t="s">
        <v>128</v>
      </c>
      <c r="E5075" t="s">
        <v>141</v>
      </c>
      <c r="F5075" t="s">
        <v>8086</v>
      </c>
      <c r="G5075" t="s">
        <v>143</v>
      </c>
      <c r="H5075" t="s">
        <v>135</v>
      </c>
      <c r="I5075" t="s">
        <v>136</v>
      </c>
      <c r="J5075" t="s">
        <v>137</v>
      </c>
      <c r="K5075" t="s">
        <v>138</v>
      </c>
      <c r="L5075" t="s">
        <v>14692</v>
      </c>
      <c r="M5075" t="s">
        <v>14693</v>
      </c>
      <c r="N5075">
        <v>1.6158333330000001</v>
      </c>
      <c r="O5075">
        <v>6</v>
      </c>
      <c r="P5075">
        <v>558</v>
      </c>
      <c r="Q5075">
        <v>100</v>
      </c>
      <c r="R5075">
        <v>28</v>
      </c>
      <c r="S5075">
        <v>6</v>
      </c>
      <c r="T5075">
        <v>64</v>
      </c>
      <c r="U5075">
        <v>0</v>
      </c>
      <c r="V5075">
        <v>0</v>
      </c>
      <c r="W5075">
        <v>1.5289636290062998</v>
      </c>
      <c r="X5075">
        <v>134.67296845207585</v>
      </c>
      <c r="Y5075">
        <v>53.058273030214437</v>
      </c>
      <c r="Z5075">
        <v>9.6824791583173493</v>
      </c>
      <c r="AA5075">
        <v>8.1578634483495005</v>
      </c>
      <c r="AB5075">
        <v>41.419449710613215</v>
      </c>
      <c r="AC5075">
        <v>0</v>
      </c>
      <c r="AD5075">
        <v>0</v>
      </c>
      <c r="AE5075">
        <v>248.51999742857666</v>
      </c>
    </row>
    <row r="5076" spans="1:31" x14ac:dyDescent="0.25">
      <c r="A5076">
        <v>2423404</v>
      </c>
      <c r="B5076">
        <v>1</v>
      </c>
      <c r="C5076" t="s">
        <v>81</v>
      </c>
      <c r="D5076" t="s">
        <v>115</v>
      </c>
      <c r="E5076" t="s">
        <v>162</v>
      </c>
      <c r="F5076" t="s">
        <v>14694</v>
      </c>
      <c r="G5076" t="s">
        <v>164</v>
      </c>
      <c r="H5076" t="s">
        <v>149</v>
      </c>
      <c r="I5076" t="s">
        <v>136</v>
      </c>
      <c r="J5076" t="s">
        <v>137</v>
      </c>
      <c r="K5076" t="s">
        <v>138</v>
      </c>
      <c r="L5076" t="s">
        <v>14695</v>
      </c>
      <c r="M5076" t="s">
        <v>14696</v>
      </c>
      <c r="N5076">
        <v>2.5733333329999999</v>
      </c>
      <c r="O5076">
        <v>0</v>
      </c>
      <c r="P5076">
        <v>65</v>
      </c>
      <c r="Q5076">
        <v>0</v>
      </c>
      <c r="R5076">
        <v>1</v>
      </c>
      <c r="S5076">
        <v>0</v>
      </c>
      <c r="T5076">
        <v>8</v>
      </c>
      <c r="U5076">
        <v>0</v>
      </c>
      <c r="V5076">
        <v>0</v>
      </c>
      <c r="W5076">
        <v>0</v>
      </c>
      <c r="X5076">
        <v>20.579091884856638</v>
      </c>
      <c r="Y5076">
        <v>0</v>
      </c>
      <c r="Z5076">
        <v>0</v>
      </c>
      <c r="AA5076">
        <v>0</v>
      </c>
      <c r="AB5076">
        <v>9.4356871790626649</v>
      </c>
      <c r="AC5076">
        <v>0</v>
      </c>
      <c r="AD5076">
        <v>0</v>
      </c>
      <c r="AE5076">
        <v>30.014779063919303</v>
      </c>
    </row>
    <row r="5077" spans="1:31" x14ac:dyDescent="0.25">
      <c r="A5077">
        <v>2423158</v>
      </c>
      <c r="B5077">
        <v>1</v>
      </c>
      <c r="C5077" t="s">
        <v>80</v>
      </c>
      <c r="D5077" t="s">
        <v>88</v>
      </c>
      <c r="E5077" t="s">
        <v>146</v>
      </c>
      <c r="F5077" t="s">
        <v>14697</v>
      </c>
      <c r="G5077" t="s">
        <v>282</v>
      </c>
      <c r="H5077" t="s">
        <v>149</v>
      </c>
      <c r="I5077" t="s">
        <v>136</v>
      </c>
      <c r="J5077" t="s">
        <v>137</v>
      </c>
      <c r="K5077" t="s">
        <v>138</v>
      </c>
      <c r="L5077" t="s">
        <v>14698</v>
      </c>
      <c r="M5077" t="s">
        <v>14699</v>
      </c>
      <c r="N5077">
        <v>0.54777777699999997</v>
      </c>
      <c r="O5077">
        <v>0</v>
      </c>
      <c r="P5077">
        <v>2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0.23152817477383333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0.23152817477383333</v>
      </c>
    </row>
    <row r="5078" spans="1:31" x14ac:dyDescent="0.25">
      <c r="A5078">
        <v>2423304</v>
      </c>
      <c r="B5078">
        <v>1</v>
      </c>
      <c r="C5078" t="s">
        <v>81</v>
      </c>
      <c r="D5078" t="s">
        <v>127</v>
      </c>
      <c r="E5078" t="s">
        <v>146</v>
      </c>
      <c r="F5078" t="s">
        <v>14700</v>
      </c>
      <c r="G5078" t="s">
        <v>148</v>
      </c>
      <c r="H5078" t="s">
        <v>149</v>
      </c>
      <c r="I5078" t="s">
        <v>136</v>
      </c>
      <c r="J5078" t="s">
        <v>137</v>
      </c>
      <c r="K5078" t="s">
        <v>138</v>
      </c>
      <c r="L5078" t="s">
        <v>14701</v>
      </c>
      <c r="M5078" t="s">
        <v>14702</v>
      </c>
      <c r="N5078">
        <v>1.6047222219999999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0.60691041630981668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0.60691041630981668</v>
      </c>
    </row>
    <row r="5079" spans="1:31" x14ac:dyDescent="0.25">
      <c r="A5079">
        <v>2423387</v>
      </c>
      <c r="B5079">
        <v>1</v>
      </c>
      <c r="C5079" t="s">
        <v>80</v>
      </c>
      <c r="D5079" t="s">
        <v>98</v>
      </c>
      <c r="E5079" t="s">
        <v>146</v>
      </c>
      <c r="F5079" t="s">
        <v>14703</v>
      </c>
      <c r="G5079" t="s">
        <v>148</v>
      </c>
      <c r="H5079" t="s">
        <v>149</v>
      </c>
      <c r="I5079" t="s">
        <v>136</v>
      </c>
      <c r="J5079" t="s">
        <v>137</v>
      </c>
      <c r="K5079" t="s">
        <v>138</v>
      </c>
      <c r="L5079" t="s">
        <v>14704</v>
      </c>
      <c r="M5079" t="s">
        <v>14705</v>
      </c>
      <c r="N5079">
        <v>1.8877777769999999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8.1622824127199997E-2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8.1622824127199997E-2</v>
      </c>
    </row>
    <row r="5080" spans="1:31" x14ac:dyDescent="0.25">
      <c r="A5080">
        <v>2423410</v>
      </c>
      <c r="B5080">
        <v>1</v>
      </c>
      <c r="C5080" t="s">
        <v>81</v>
      </c>
      <c r="D5080" t="s">
        <v>113</v>
      </c>
      <c r="E5080" t="s">
        <v>162</v>
      </c>
      <c r="F5080" t="s">
        <v>14706</v>
      </c>
      <c r="G5080" t="s">
        <v>164</v>
      </c>
      <c r="H5080" t="s">
        <v>149</v>
      </c>
      <c r="I5080" t="s">
        <v>136</v>
      </c>
      <c r="J5080" t="s">
        <v>137</v>
      </c>
      <c r="K5080" t="s">
        <v>138</v>
      </c>
      <c r="L5080" t="s">
        <v>14707</v>
      </c>
      <c r="M5080" t="s">
        <v>14708</v>
      </c>
      <c r="N5080">
        <v>0.87194444400000004</v>
      </c>
      <c r="O5080">
        <v>0</v>
      </c>
      <c r="P5080">
        <v>7</v>
      </c>
      <c r="Q5080">
        <v>0</v>
      </c>
      <c r="R5080">
        <v>0</v>
      </c>
      <c r="S5080">
        <v>0</v>
      </c>
      <c r="T5080">
        <v>28</v>
      </c>
      <c r="U5080">
        <v>0</v>
      </c>
      <c r="V5080">
        <v>0</v>
      </c>
      <c r="W5080">
        <v>0</v>
      </c>
      <c r="X5080">
        <v>0.80897687121494999</v>
      </c>
      <c r="Y5080">
        <v>0</v>
      </c>
      <c r="Z5080">
        <v>0</v>
      </c>
      <c r="AA5080">
        <v>0</v>
      </c>
      <c r="AB5080">
        <v>5.8831268019472658</v>
      </c>
      <c r="AC5080">
        <v>0</v>
      </c>
      <c r="AD5080">
        <v>0</v>
      </c>
      <c r="AE5080">
        <v>6.6921036731622161</v>
      </c>
    </row>
    <row r="5081" spans="1:31" x14ac:dyDescent="0.25">
      <c r="A5081">
        <v>2423224</v>
      </c>
      <c r="B5081">
        <v>1</v>
      </c>
      <c r="C5081" t="s">
        <v>80</v>
      </c>
      <c r="D5081" t="s">
        <v>95</v>
      </c>
      <c r="E5081" t="s">
        <v>152</v>
      </c>
      <c r="F5081" t="s">
        <v>14709</v>
      </c>
      <c r="G5081" t="s">
        <v>154</v>
      </c>
      <c r="H5081" t="s">
        <v>149</v>
      </c>
      <c r="I5081" t="s">
        <v>136</v>
      </c>
      <c r="J5081" t="s">
        <v>137</v>
      </c>
      <c r="K5081" t="s">
        <v>138</v>
      </c>
      <c r="L5081" t="s">
        <v>14710</v>
      </c>
      <c r="M5081" t="s">
        <v>14711</v>
      </c>
      <c r="N5081">
        <v>0.71194444400000001</v>
      </c>
      <c r="O5081">
        <v>0</v>
      </c>
      <c r="P5081">
        <v>263</v>
      </c>
      <c r="Q5081">
        <v>0</v>
      </c>
      <c r="R5081">
        <v>1</v>
      </c>
      <c r="S5081">
        <v>0</v>
      </c>
      <c r="T5081">
        <v>6</v>
      </c>
      <c r="U5081">
        <v>0</v>
      </c>
      <c r="V5081">
        <v>0</v>
      </c>
      <c r="W5081">
        <v>0</v>
      </c>
      <c r="X5081">
        <v>29.677619889400194</v>
      </c>
      <c r="Y5081">
        <v>0</v>
      </c>
      <c r="Z5081">
        <v>0</v>
      </c>
      <c r="AA5081">
        <v>0</v>
      </c>
      <c r="AB5081">
        <v>1.0938364954055</v>
      </c>
      <c r="AC5081">
        <v>0</v>
      </c>
      <c r="AD5081">
        <v>0</v>
      </c>
      <c r="AE5081">
        <v>30.771456384805695</v>
      </c>
    </row>
    <row r="5082" spans="1:31" x14ac:dyDescent="0.25">
      <c r="A5082">
        <v>2423367</v>
      </c>
      <c r="B5082">
        <v>1</v>
      </c>
      <c r="C5082" t="s">
        <v>80</v>
      </c>
      <c r="D5082" t="s">
        <v>105</v>
      </c>
      <c r="E5082" t="s">
        <v>162</v>
      </c>
      <c r="F5082" t="s">
        <v>12672</v>
      </c>
      <c r="G5082" t="s">
        <v>164</v>
      </c>
      <c r="H5082" t="s">
        <v>149</v>
      </c>
      <c r="I5082" t="s">
        <v>136</v>
      </c>
      <c r="J5082" t="s">
        <v>137</v>
      </c>
      <c r="K5082" t="s">
        <v>138</v>
      </c>
      <c r="L5082" t="s">
        <v>14712</v>
      </c>
      <c r="M5082" t="s">
        <v>14713</v>
      </c>
      <c r="N5082">
        <v>1.203888888</v>
      </c>
      <c r="O5082">
        <v>0</v>
      </c>
      <c r="P5082">
        <v>93</v>
      </c>
      <c r="Q5082">
        <v>0</v>
      </c>
      <c r="R5082">
        <v>0</v>
      </c>
      <c r="S5082">
        <v>0</v>
      </c>
      <c r="T5082">
        <v>5</v>
      </c>
      <c r="U5082">
        <v>0</v>
      </c>
      <c r="V5082">
        <v>0</v>
      </c>
      <c r="W5082">
        <v>0</v>
      </c>
      <c r="X5082">
        <v>24.179901315671838</v>
      </c>
      <c r="Y5082">
        <v>0</v>
      </c>
      <c r="Z5082">
        <v>0</v>
      </c>
      <c r="AA5082">
        <v>0</v>
      </c>
      <c r="AB5082">
        <v>1.1171991895849167</v>
      </c>
      <c r="AC5082">
        <v>0</v>
      </c>
      <c r="AD5082">
        <v>0</v>
      </c>
      <c r="AE5082">
        <v>25.297100505256754</v>
      </c>
    </row>
    <row r="5083" spans="1:31" x14ac:dyDescent="0.25">
      <c r="A5083">
        <v>2423218</v>
      </c>
      <c r="B5083">
        <v>1</v>
      </c>
      <c r="C5083" t="s">
        <v>80</v>
      </c>
      <c r="D5083" t="s">
        <v>83</v>
      </c>
      <c r="E5083" t="s">
        <v>141</v>
      </c>
      <c r="F5083" t="s">
        <v>14714</v>
      </c>
      <c r="G5083" t="s">
        <v>158</v>
      </c>
      <c r="H5083" t="s">
        <v>135</v>
      </c>
      <c r="I5083" t="s">
        <v>136</v>
      </c>
      <c r="J5083" t="s">
        <v>137</v>
      </c>
      <c r="K5083" t="s">
        <v>159</v>
      </c>
      <c r="L5083" t="s">
        <v>14715</v>
      </c>
      <c r="M5083" t="s">
        <v>14716</v>
      </c>
      <c r="N5083">
        <v>4.2258333329999997</v>
      </c>
      <c r="O5083">
        <v>0</v>
      </c>
      <c r="P5083">
        <v>883</v>
      </c>
      <c r="Q5083">
        <v>2</v>
      </c>
      <c r="R5083">
        <v>0</v>
      </c>
      <c r="S5083">
        <v>6</v>
      </c>
      <c r="T5083">
        <v>255</v>
      </c>
      <c r="U5083">
        <v>13</v>
      </c>
      <c r="V5083">
        <v>12</v>
      </c>
      <c r="W5083">
        <v>0</v>
      </c>
      <c r="X5083">
        <v>861.34840344012935</v>
      </c>
      <c r="Y5083">
        <v>4.2819702323403837</v>
      </c>
      <c r="Z5083">
        <v>0</v>
      </c>
      <c r="AA5083">
        <v>234.22871069533591</v>
      </c>
      <c r="AB5083">
        <v>1851.5800170755272</v>
      </c>
      <c r="AC5083">
        <v>4573.09098445582</v>
      </c>
      <c r="AD5083">
        <v>307.49726745752304</v>
      </c>
      <c r="AE5083">
        <v>7832.027353356676</v>
      </c>
    </row>
    <row r="5084" spans="1:31" x14ac:dyDescent="0.25">
      <c r="A5084">
        <v>2423430</v>
      </c>
      <c r="B5084">
        <v>1</v>
      </c>
      <c r="C5084" t="s">
        <v>81</v>
      </c>
      <c r="D5084" t="s">
        <v>127</v>
      </c>
      <c r="E5084" t="s">
        <v>162</v>
      </c>
      <c r="F5084" t="s">
        <v>14717</v>
      </c>
      <c r="G5084" t="s">
        <v>164</v>
      </c>
      <c r="H5084" t="s">
        <v>149</v>
      </c>
      <c r="I5084" t="s">
        <v>136</v>
      </c>
      <c r="J5084" t="s">
        <v>137</v>
      </c>
      <c r="K5084" t="s">
        <v>138</v>
      </c>
      <c r="L5084" t="s">
        <v>14718</v>
      </c>
      <c r="M5084" t="s">
        <v>14719</v>
      </c>
      <c r="N5084">
        <v>2.2694444439999999</v>
      </c>
      <c r="O5084">
        <v>0</v>
      </c>
      <c r="P5084">
        <v>60</v>
      </c>
      <c r="Q5084">
        <v>0</v>
      </c>
      <c r="R5084">
        <v>5</v>
      </c>
      <c r="S5084">
        <v>0</v>
      </c>
      <c r="T5084">
        <v>11</v>
      </c>
      <c r="U5084">
        <v>0</v>
      </c>
      <c r="V5084">
        <v>0</v>
      </c>
      <c r="W5084">
        <v>0</v>
      </c>
      <c r="X5084">
        <v>23.764698615619587</v>
      </c>
      <c r="Y5084">
        <v>0</v>
      </c>
      <c r="Z5084">
        <v>1.9809307083500001</v>
      </c>
      <c r="AA5084">
        <v>0</v>
      </c>
      <c r="AB5084">
        <v>13.456187972574664</v>
      </c>
      <c r="AC5084">
        <v>0</v>
      </c>
      <c r="AD5084">
        <v>0</v>
      </c>
      <c r="AE5084">
        <v>39.201817296544249</v>
      </c>
    </row>
    <row r="5085" spans="1:31" x14ac:dyDescent="0.25">
      <c r="A5085">
        <v>2423075</v>
      </c>
      <c r="B5085">
        <v>1</v>
      </c>
      <c r="C5085" t="s">
        <v>80</v>
      </c>
      <c r="D5085" t="s">
        <v>94</v>
      </c>
      <c r="E5085" t="s">
        <v>132</v>
      </c>
      <c r="F5085" t="s">
        <v>14720</v>
      </c>
      <c r="G5085" t="s">
        <v>5444</v>
      </c>
      <c r="H5085" t="s">
        <v>135</v>
      </c>
      <c r="I5085" t="s">
        <v>136</v>
      </c>
      <c r="J5085" t="s">
        <v>137</v>
      </c>
      <c r="K5085" t="s">
        <v>138</v>
      </c>
      <c r="L5085" t="s">
        <v>14721</v>
      </c>
      <c r="M5085" t="s">
        <v>14722</v>
      </c>
      <c r="N5085">
        <v>3.173611111</v>
      </c>
      <c r="O5085">
        <v>0</v>
      </c>
      <c r="P5085">
        <v>0</v>
      </c>
      <c r="Q5085">
        <v>0</v>
      </c>
      <c r="R5085">
        <v>7</v>
      </c>
      <c r="S5085">
        <v>0</v>
      </c>
      <c r="T5085">
        <v>2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</row>
    <row r="5086" spans="1:31" x14ac:dyDescent="0.25">
      <c r="A5086">
        <v>2423447</v>
      </c>
      <c r="B5086">
        <v>1</v>
      </c>
      <c r="C5086" t="s">
        <v>80</v>
      </c>
      <c r="D5086" t="s">
        <v>98</v>
      </c>
      <c r="E5086" t="s">
        <v>146</v>
      </c>
      <c r="F5086" t="s">
        <v>14723</v>
      </c>
      <c r="G5086" t="s">
        <v>148</v>
      </c>
      <c r="H5086" t="s">
        <v>149</v>
      </c>
      <c r="I5086" t="s">
        <v>136</v>
      </c>
      <c r="J5086" t="s">
        <v>137</v>
      </c>
      <c r="K5086" t="s">
        <v>138</v>
      </c>
      <c r="L5086" t="s">
        <v>14724</v>
      </c>
      <c r="M5086" t="s">
        <v>14725</v>
      </c>
      <c r="N5086">
        <v>1.046944444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0.14015574565973332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0.14015574565973332</v>
      </c>
    </row>
    <row r="5087" spans="1:31" x14ac:dyDescent="0.25">
      <c r="A5087">
        <v>2423470</v>
      </c>
      <c r="B5087">
        <v>1</v>
      </c>
      <c r="C5087" t="s">
        <v>81</v>
      </c>
      <c r="D5087" t="s">
        <v>112</v>
      </c>
      <c r="E5087" t="s">
        <v>146</v>
      </c>
      <c r="F5087" t="s">
        <v>14726</v>
      </c>
      <c r="G5087" t="s">
        <v>199</v>
      </c>
      <c r="H5087" t="s">
        <v>149</v>
      </c>
      <c r="I5087" t="s">
        <v>136</v>
      </c>
      <c r="J5087" t="s">
        <v>137</v>
      </c>
      <c r="K5087" t="s">
        <v>138</v>
      </c>
      <c r="L5087" t="s">
        <v>14727</v>
      </c>
      <c r="M5087" t="s">
        <v>14728</v>
      </c>
      <c r="N5087">
        <v>0.51472222199999995</v>
      </c>
      <c r="O5087">
        <v>0</v>
      </c>
      <c r="P5087">
        <v>9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0.6229680791601333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0.6229680791601333</v>
      </c>
    </row>
    <row r="5088" spans="1:31" x14ac:dyDescent="0.25">
      <c r="A5088">
        <v>2423138</v>
      </c>
      <c r="B5088">
        <v>1</v>
      </c>
      <c r="C5088" t="s">
        <v>80</v>
      </c>
      <c r="D5088" t="s">
        <v>97</v>
      </c>
      <c r="E5088" t="s">
        <v>288</v>
      </c>
      <c r="F5088" t="s">
        <v>12711</v>
      </c>
      <c r="G5088" t="s">
        <v>593</v>
      </c>
      <c r="H5088" t="s">
        <v>149</v>
      </c>
      <c r="I5088" t="s">
        <v>136</v>
      </c>
      <c r="J5088" t="s">
        <v>137</v>
      </c>
      <c r="K5088" t="s">
        <v>138</v>
      </c>
      <c r="L5088" t="s">
        <v>14729</v>
      </c>
      <c r="M5088" t="s">
        <v>14730</v>
      </c>
      <c r="N5088">
        <v>0.93277777699999997</v>
      </c>
      <c r="O5088">
        <v>0</v>
      </c>
      <c r="P5088">
        <v>28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2.7183659276358338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2.7183659276358338</v>
      </c>
    </row>
    <row r="5089" spans="1:31" x14ac:dyDescent="0.25">
      <c r="A5089">
        <v>2423098</v>
      </c>
      <c r="B5089">
        <v>1</v>
      </c>
      <c r="C5089" t="s">
        <v>80</v>
      </c>
      <c r="D5089" t="s">
        <v>83</v>
      </c>
      <c r="E5089" t="s">
        <v>162</v>
      </c>
      <c r="F5089" t="s">
        <v>14731</v>
      </c>
      <c r="G5089" t="s">
        <v>186</v>
      </c>
      <c r="H5089" t="s">
        <v>149</v>
      </c>
      <c r="I5089" t="s">
        <v>136</v>
      </c>
      <c r="J5089" t="s">
        <v>137</v>
      </c>
      <c r="K5089" t="s">
        <v>138</v>
      </c>
      <c r="L5089" t="s">
        <v>14732</v>
      </c>
      <c r="M5089" t="s">
        <v>14733</v>
      </c>
      <c r="N5089">
        <v>4.2938888879999997</v>
      </c>
      <c r="O5089">
        <v>0</v>
      </c>
      <c r="P5089">
        <v>15</v>
      </c>
      <c r="Q5089">
        <v>0</v>
      </c>
      <c r="R5089">
        <v>4</v>
      </c>
      <c r="S5089">
        <v>0</v>
      </c>
      <c r="T5089">
        <v>9</v>
      </c>
      <c r="U5089">
        <v>0</v>
      </c>
      <c r="V5089">
        <v>0</v>
      </c>
      <c r="W5089">
        <v>0</v>
      </c>
      <c r="X5089">
        <v>23.798425471749198</v>
      </c>
      <c r="Y5089">
        <v>0</v>
      </c>
      <c r="Z5089">
        <v>10.133015247834166</v>
      </c>
      <c r="AA5089">
        <v>0</v>
      </c>
      <c r="AB5089">
        <v>128.98593467694769</v>
      </c>
      <c r="AC5089">
        <v>0</v>
      </c>
      <c r="AD5089">
        <v>0</v>
      </c>
      <c r="AE5089">
        <v>162.91737539653104</v>
      </c>
    </row>
    <row r="5090" spans="1:31" x14ac:dyDescent="0.25">
      <c r="A5090">
        <v>2423261</v>
      </c>
      <c r="B5090">
        <v>1</v>
      </c>
      <c r="C5090" t="s">
        <v>81</v>
      </c>
      <c r="D5090" t="s">
        <v>114</v>
      </c>
      <c r="E5090" t="s">
        <v>152</v>
      </c>
      <c r="F5090" t="s">
        <v>14734</v>
      </c>
      <c r="G5090" t="s">
        <v>403</v>
      </c>
      <c r="H5090" t="s">
        <v>149</v>
      </c>
      <c r="I5090" t="s">
        <v>136</v>
      </c>
      <c r="J5090" t="s">
        <v>137</v>
      </c>
      <c r="K5090" t="s">
        <v>138</v>
      </c>
      <c r="L5090" t="s">
        <v>14735</v>
      </c>
      <c r="M5090" t="s">
        <v>14736</v>
      </c>
      <c r="N5090">
        <v>1.3619444439999999</v>
      </c>
      <c r="O5090">
        <v>0</v>
      </c>
      <c r="P5090">
        <v>46</v>
      </c>
      <c r="Q5090">
        <v>0</v>
      </c>
      <c r="R5090">
        <v>4</v>
      </c>
      <c r="S5090">
        <v>0</v>
      </c>
      <c r="T5090">
        <v>4</v>
      </c>
      <c r="U5090">
        <v>0</v>
      </c>
      <c r="V5090">
        <v>0</v>
      </c>
      <c r="W5090">
        <v>0</v>
      </c>
      <c r="X5090">
        <v>2.4830159275401833</v>
      </c>
      <c r="Y5090">
        <v>0</v>
      </c>
      <c r="Z5090">
        <v>0.5259824234719277</v>
      </c>
      <c r="AA5090">
        <v>0</v>
      </c>
      <c r="AB5090">
        <v>5.0345413073660836</v>
      </c>
      <c r="AC5090">
        <v>0</v>
      </c>
      <c r="AD5090">
        <v>0</v>
      </c>
      <c r="AE5090">
        <v>8.0435396583781937</v>
      </c>
    </row>
    <row r="5091" spans="1:31" x14ac:dyDescent="0.25">
      <c r="A5091">
        <v>2423015</v>
      </c>
      <c r="B5091">
        <v>1</v>
      </c>
      <c r="C5091" t="s">
        <v>81</v>
      </c>
      <c r="D5091" t="s">
        <v>112</v>
      </c>
      <c r="E5091" t="s">
        <v>174</v>
      </c>
      <c r="F5091" t="s">
        <v>3531</v>
      </c>
      <c r="G5091" t="s">
        <v>143</v>
      </c>
      <c r="H5091" t="s">
        <v>135</v>
      </c>
      <c r="I5091" t="s">
        <v>136</v>
      </c>
      <c r="J5091" t="s">
        <v>137</v>
      </c>
      <c r="K5091" t="s">
        <v>138</v>
      </c>
      <c r="L5091" t="s">
        <v>14737</v>
      </c>
      <c r="M5091" t="s">
        <v>14738</v>
      </c>
      <c r="N5091">
        <v>0.53749999999999998</v>
      </c>
      <c r="O5091">
        <v>1</v>
      </c>
      <c r="P5091">
        <v>3</v>
      </c>
      <c r="Q5091">
        <v>13</v>
      </c>
      <c r="R5091">
        <v>71</v>
      </c>
      <c r="S5091">
        <v>5</v>
      </c>
      <c r="T5091">
        <v>7</v>
      </c>
      <c r="U5091">
        <v>0</v>
      </c>
      <c r="V5091">
        <v>0</v>
      </c>
      <c r="W5091">
        <v>0.12078097292225</v>
      </c>
      <c r="X5091">
        <v>0.27916920285475</v>
      </c>
      <c r="Y5091">
        <v>182.90128002408323</v>
      </c>
      <c r="Z5091">
        <v>8.8999898461998743</v>
      </c>
      <c r="AA5091">
        <v>2.9490403387425834</v>
      </c>
      <c r="AB5091">
        <v>3.4720382837339581</v>
      </c>
      <c r="AC5091">
        <v>0</v>
      </c>
      <c r="AD5091">
        <v>0</v>
      </c>
      <c r="AE5091">
        <v>198.62229866853664</v>
      </c>
    </row>
    <row r="5092" spans="1:31" x14ac:dyDescent="0.25">
      <c r="A5092">
        <v>2423347</v>
      </c>
      <c r="B5092">
        <v>1</v>
      </c>
      <c r="C5092" t="s">
        <v>80</v>
      </c>
      <c r="D5092" t="s">
        <v>101</v>
      </c>
      <c r="E5092" t="s">
        <v>162</v>
      </c>
      <c r="F5092" t="s">
        <v>14739</v>
      </c>
      <c r="G5092" t="s">
        <v>154</v>
      </c>
      <c r="H5092" t="s">
        <v>149</v>
      </c>
      <c r="I5092" t="s">
        <v>136</v>
      </c>
      <c r="J5092" t="s">
        <v>137</v>
      </c>
      <c r="K5092" t="s">
        <v>138</v>
      </c>
      <c r="L5092" t="s">
        <v>14740</v>
      </c>
      <c r="M5092" t="s">
        <v>14741</v>
      </c>
      <c r="N5092">
        <v>0.71111111100000002</v>
      </c>
      <c r="O5092">
        <v>0</v>
      </c>
      <c r="P5092">
        <v>9</v>
      </c>
      <c r="Q5092">
        <v>0</v>
      </c>
      <c r="R5092">
        <v>5</v>
      </c>
      <c r="S5092">
        <v>0</v>
      </c>
      <c r="T5092">
        <v>4</v>
      </c>
      <c r="U5092">
        <v>0</v>
      </c>
      <c r="V5092">
        <v>0</v>
      </c>
      <c r="W5092">
        <v>0</v>
      </c>
      <c r="X5092">
        <v>0.32277440065834162</v>
      </c>
      <c r="Y5092">
        <v>0</v>
      </c>
      <c r="Z5092">
        <v>8.6260611700950007E-2</v>
      </c>
      <c r="AA5092">
        <v>0</v>
      </c>
      <c r="AB5092">
        <v>2.1275031100925001E-2</v>
      </c>
      <c r="AC5092">
        <v>0</v>
      </c>
      <c r="AD5092">
        <v>0</v>
      </c>
      <c r="AE5092">
        <v>0.43031004346021662</v>
      </c>
    </row>
    <row r="5093" spans="1:31" x14ac:dyDescent="0.25">
      <c r="A5093">
        <v>2423307</v>
      </c>
      <c r="B5093">
        <v>1</v>
      </c>
      <c r="C5093" t="s">
        <v>81</v>
      </c>
      <c r="D5093" t="s">
        <v>127</v>
      </c>
      <c r="E5093" t="s">
        <v>146</v>
      </c>
      <c r="F5093" t="s">
        <v>14742</v>
      </c>
      <c r="G5093" t="s">
        <v>148</v>
      </c>
      <c r="H5093" t="s">
        <v>149</v>
      </c>
      <c r="I5093" t="s">
        <v>136</v>
      </c>
      <c r="J5093" t="s">
        <v>137</v>
      </c>
      <c r="K5093" t="s">
        <v>138</v>
      </c>
      <c r="L5093" t="s">
        <v>14743</v>
      </c>
      <c r="M5093" t="s">
        <v>14744</v>
      </c>
      <c r="N5093">
        <v>1.778888888</v>
      </c>
      <c r="O5093">
        <v>0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0.42523728860644999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0.42523728860644999</v>
      </c>
    </row>
    <row r="5094" spans="1:31" x14ac:dyDescent="0.25">
      <c r="A5094">
        <v>2423009</v>
      </c>
      <c r="B5094">
        <v>1</v>
      </c>
      <c r="C5094" t="s">
        <v>81</v>
      </c>
      <c r="D5094" t="s">
        <v>113</v>
      </c>
      <c r="E5094" t="s">
        <v>132</v>
      </c>
      <c r="F5094" t="s">
        <v>14745</v>
      </c>
      <c r="G5094" t="s">
        <v>215</v>
      </c>
      <c r="H5094" t="s">
        <v>135</v>
      </c>
      <c r="I5094" t="s">
        <v>136</v>
      </c>
      <c r="J5094" t="s">
        <v>137</v>
      </c>
      <c r="K5094" t="s">
        <v>138</v>
      </c>
      <c r="L5094" t="s">
        <v>14746</v>
      </c>
      <c r="M5094" t="s">
        <v>14747</v>
      </c>
      <c r="N5094">
        <v>1.5533333330000001</v>
      </c>
      <c r="O5094">
        <v>0</v>
      </c>
      <c r="P5094">
        <v>233</v>
      </c>
      <c r="Q5094">
        <v>0</v>
      </c>
      <c r="R5094">
        <v>46</v>
      </c>
      <c r="S5094">
        <v>0</v>
      </c>
      <c r="T5094">
        <v>8</v>
      </c>
      <c r="U5094">
        <v>0</v>
      </c>
      <c r="V5094">
        <v>0</v>
      </c>
      <c r="W5094">
        <v>0</v>
      </c>
      <c r="X5094">
        <v>78.654745280643525</v>
      </c>
      <c r="Y5094">
        <v>0</v>
      </c>
      <c r="Z5094">
        <v>0.19845757859999999</v>
      </c>
      <c r="AA5094">
        <v>0</v>
      </c>
      <c r="AB5094">
        <v>10.037011056533203</v>
      </c>
      <c r="AC5094">
        <v>0</v>
      </c>
      <c r="AD5094">
        <v>0</v>
      </c>
      <c r="AE5094">
        <v>88.890213915776727</v>
      </c>
    </row>
    <row r="5095" spans="1:31" x14ac:dyDescent="0.25">
      <c r="A5095">
        <v>2423364</v>
      </c>
      <c r="B5095">
        <v>1</v>
      </c>
      <c r="C5095" t="s">
        <v>81</v>
      </c>
      <c r="D5095" t="s">
        <v>122</v>
      </c>
      <c r="E5095" t="s">
        <v>174</v>
      </c>
      <c r="F5095" t="s">
        <v>14748</v>
      </c>
      <c r="G5095" t="s">
        <v>158</v>
      </c>
      <c r="H5095" t="s">
        <v>135</v>
      </c>
      <c r="I5095" t="s">
        <v>136</v>
      </c>
      <c r="J5095" t="s">
        <v>137</v>
      </c>
      <c r="K5095" t="s">
        <v>159</v>
      </c>
      <c r="L5095" t="s">
        <v>14749</v>
      </c>
      <c r="M5095" t="s">
        <v>14750</v>
      </c>
      <c r="N5095">
        <v>1.1133333329999999</v>
      </c>
      <c r="O5095">
        <v>1</v>
      </c>
      <c r="P5095">
        <v>5380</v>
      </c>
      <c r="Q5095">
        <v>0</v>
      </c>
      <c r="R5095">
        <v>0</v>
      </c>
      <c r="S5095">
        <v>2</v>
      </c>
      <c r="T5095">
        <v>347</v>
      </c>
      <c r="U5095">
        <v>0</v>
      </c>
      <c r="V5095">
        <v>0</v>
      </c>
      <c r="W5095">
        <v>0.30102300900026668</v>
      </c>
      <c r="X5095">
        <v>1353.6965537662722</v>
      </c>
      <c r="Y5095">
        <v>0</v>
      </c>
      <c r="Z5095">
        <v>0</v>
      </c>
      <c r="AA5095">
        <v>14.673052359596698</v>
      </c>
      <c r="AB5095">
        <v>270.49871942369731</v>
      </c>
      <c r="AC5095">
        <v>0</v>
      </c>
      <c r="AD5095">
        <v>0</v>
      </c>
      <c r="AE5095">
        <v>1639.1693485585668</v>
      </c>
    </row>
    <row r="5096" spans="1:31" x14ac:dyDescent="0.25">
      <c r="A5096">
        <v>2423198</v>
      </c>
      <c r="B5096">
        <v>1</v>
      </c>
      <c r="C5096" t="s">
        <v>80</v>
      </c>
      <c r="D5096" t="s">
        <v>88</v>
      </c>
      <c r="E5096" t="s">
        <v>132</v>
      </c>
      <c r="F5096" t="s">
        <v>14751</v>
      </c>
      <c r="G5096" t="s">
        <v>143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14752</v>
      </c>
      <c r="M5096" t="s">
        <v>14753</v>
      </c>
      <c r="N5096">
        <v>0.88138888800000004</v>
      </c>
      <c r="O5096">
        <v>0</v>
      </c>
      <c r="P5096">
        <v>0</v>
      </c>
      <c r="Q5096">
        <v>0</v>
      </c>
      <c r="R5096">
        <v>0</v>
      </c>
      <c r="S5096">
        <v>1</v>
      </c>
      <c r="T5096">
        <v>2</v>
      </c>
      <c r="U5096">
        <v>2</v>
      </c>
      <c r="V5096">
        <v>1</v>
      </c>
      <c r="W5096">
        <v>0</v>
      </c>
      <c r="X5096">
        <v>0</v>
      </c>
      <c r="Y5096">
        <v>0</v>
      </c>
      <c r="Z5096">
        <v>0</v>
      </c>
      <c r="AA5096">
        <v>0.99576292380605547</v>
      </c>
      <c r="AB5096">
        <v>1.1841095942745916</v>
      </c>
      <c r="AC5096">
        <v>110.40194693551767</v>
      </c>
      <c r="AD5096">
        <v>4.2342457749428339</v>
      </c>
      <c r="AE5096">
        <v>116.81606522854115</v>
      </c>
    </row>
    <row r="5097" spans="1:31" x14ac:dyDescent="0.25">
      <c r="A5097">
        <v>2423221</v>
      </c>
      <c r="B5097">
        <v>1</v>
      </c>
      <c r="C5097" t="s">
        <v>80</v>
      </c>
      <c r="D5097" t="s">
        <v>82</v>
      </c>
      <c r="E5097" t="s">
        <v>241</v>
      </c>
      <c r="F5097" t="s">
        <v>14754</v>
      </c>
      <c r="G5097" t="s">
        <v>158</v>
      </c>
      <c r="H5097" t="s">
        <v>135</v>
      </c>
      <c r="I5097" t="s">
        <v>136</v>
      </c>
      <c r="J5097" t="s">
        <v>137</v>
      </c>
      <c r="K5097" t="s">
        <v>159</v>
      </c>
      <c r="L5097" t="s">
        <v>14755</v>
      </c>
      <c r="M5097" t="s">
        <v>14756</v>
      </c>
      <c r="N5097">
        <v>5.0297222220000002</v>
      </c>
      <c r="O5097">
        <v>0</v>
      </c>
      <c r="P5097">
        <v>955</v>
      </c>
      <c r="Q5097">
        <v>0</v>
      </c>
      <c r="R5097">
        <v>0</v>
      </c>
      <c r="S5097">
        <v>3</v>
      </c>
      <c r="T5097">
        <v>407</v>
      </c>
      <c r="U5097">
        <v>0</v>
      </c>
      <c r="V5097">
        <v>0</v>
      </c>
      <c r="W5097">
        <v>0</v>
      </c>
      <c r="X5097">
        <v>1386.9913268649932</v>
      </c>
      <c r="Y5097">
        <v>0</v>
      </c>
      <c r="Z5097">
        <v>0</v>
      </c>
      <c r="AA5097">
        <v>3166.6403164144303</v>
      </c>
      <c r="AB5097">
        <v>2500.7775626071161</v>
      </c>
      <c r="AC5097">
        <v>0</v>
      </c>
      <c r="AD5097">
        <v>0</v>
      </c>
      <c r="AE5097">
        <v>7054.4092058865399</v>
      </c>
    </row>
    <row r="5098" spans="1:31" x14ac:dyDescent="0.25">
      <c r="A5098">
        <v>2423055</v>
      </c>
      <c r="B5098">
        <v>1</v>
      </c>
      <c r="C5098" t="s">
        <v>81</v>
      </c>
      <c r="D5098" t="s">
        <v>120</v>
      </c>
      <c r="E5098" t="s">
        <v>174</v>
      </c>
      <c r="F5098" t="s">
        <v>14757</v>
      </c>
      <c r="G5098" t="s">
        <v>158</v>
      </c>
      <c r="H5098" t="s">
        <v>135</v>
      </c>
      <c r="I5098" t="s">
        <v>136</v>
      </c>
      <c r="J5098" t="s">
        <v>137</v>
      </c>
      <c r="K5098" t="s">
        <v>159</v>
      </c>
      <c r="L5098" t="s">
        <v>14758</v>
      </c>
      <c r="M5098" t="s">
        <v>14759</v>
      </c>
      <c r="N5098">
        <v>8.3658333329999994</v>
      </c>
      <c r="O5098">
        <v>19</v>
      </c>
      <c r="P5098">
        <v>8579</v>
      </c>
      <c r="Q5098">
        <v>692</v>
      </c>
      <c r="R5098">
        <v>601</v>
      </c>
      <c r="S5098">
        <v>129</v>
      </c>
      <c r="T5098">
        <v>875</v>
      </c>
      <c r="U5098">
        <v>15</v>
      </c>
      <c r="V5098">
        <v>3</v>
      </c>
      <c r="W5098">
        <v>34.827257869963667</v>
      </c>
      <c r="X5098">
        <v>12450.593729803151</v>
      </c>
      <c r="Y5098">
        <v>1939.7690133109886</v>
      </c>
      <c r="Z5098">
        <v>767.6680173125186</v>
      </c>
      <c r="AA5098">
        <v>3604.8593184749543</v>
      </c>
      <c r="AB5098">
        <v>3213.6701656769574</v>
      </c>
      <c r="AC5098">
        <v>3654.6449132678463</v>
      </c>
      <c r="AD5098">
        <v>95.197237808954483</v>
      </c>
      <c r="AE5098">
        <v>25761.229653525337</v>
      </c>
    </row>
    <row r="5099" spans="1:31" x14ac:dyDescent="0.25">
      <c r="A5099">
        <v>2423241</v>
      </c>
      <c r="B5099">
        <v>1</v>
      </c>
      <c r="C5099" t="s">
        <v>80</v>
      </c>
      <c r="D5099" t="s">
        <v>107</v>
      </c>
      <c r="E5099" t="s">
        <v>152</v>
      </c>
      <c r="F5099" t="s">
        <v>14760</v>
      </c>
      <c r="G5099" t="s">
        <v>2349</v>
      </c>
      <c r="H5099" t="s">
        <v>149</v>
      </c>
      <c r="I5099" t="s">
        <v>136</v>
      </c>
      <c r="J5099" t="s">
        <v>3</v>
      </c>
      <c r="K5099" t="s">
        <v>138</v>
      </c>
      <c r="L5099" t="s">
        <v>14761</v>
      </c>
      <c r="M5099" t="s">
        <v>14762</v>
      </c>
      <c r="N5099">
        <v>6.1586111109999999</v>
      </c>
      <c r="O5099">
        <v>0</v>
      </c>
      <c r="P5099">
        <v>0</v>
      </c>
      <c r="Q5099">
        <v>0</v>
      </c>
      <c r="R5099">
        <v>3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43.653760381971004</v>
      </c>
      <c r="AC5099">
        <v>0</v>
      </c>
      <c r="AD5099">
        <v>0</v>
      </c>
      <c r="AE5099">
        <v>43.653760381971004</v>
      </c>
    </row>
    <row r="5100" spans="1:31" x14ac:dyDescent="0.25">
      <c r="A5100">
        <v>2422992</v>
      </c>
      <c r="B5100">
        <v>1</v>
      </c>
      <c r="C5100" t="s">
        <v>80</v>
      </c>
      <c r="D5100" t="s">
        <v>93</v>
      </c>
      <c r="E5100" t="s">
        <v>241</v>
      </c>
      <c r="F5100" t="s">
        <v>14763</v>
      </c>
      <c r="G5100" t="s">
        <v>143</v>
      </c>
      <c r="H5100" t="s">
        <v>135</v>
      </c>
      <c r="I5100" t="s">
        <v>136</v>
      </c>
      <c r="J5100" t="s">
        <v>137</v>
      </c>
      <c r="K5100" t="s">
        <v>138</v>
      </c>
      <c r="L5100" t="s">
        <v>14764</v>
      </c>
      <c r="M5100" t="s">
        <v>14765</v>
      </c>
      <c r="N5100">
        <v>0.65666666600000001</v>
      </c>
      <c r="O5100">
        <v>2</v>
      </c>
      <c r="P5100">
        <v>25405</v>
      </c>
      <c r="Q5100">
        <v>171</v>
      </c>
      <c r="R5100">
        <v>1398</v>
      </c>
      <c r="S5100">
        <v>56</v>
      </c>
      <c r="T5100">
        <v>3211</v>
      </c>
      <c r="U5100">
        <v>6</v>
      </c>
      <c r="V5100">
        <v>6</v>
      </c>
      <c r="W5100">
        <v>1.9582116911929999</v>
      </c>
      <c r="X5100">
        <v>2429.1472585513043</v>
      </c>
      <c r="Y5100">
        <v>204.71200296198808</v>
      </c>
      <c r="Z5100">
        <v>186.14831326615791</v>
      </c>
      <c r="AA5100">
        <v>107.58156185180631</v>
      </c>
      <c r="AB5100">
        <v>940.36721355215093</v>
      </c>
      <c r="AC5100">
        <v>408.84800071203</v>
      </c>
      <c r="AD5100">
        <v>15.011585908348401</v>
      </c>
      <c r="AE5100">
        <v>4293.7741484949784</v>
      </c>
    </row>
    <row r="5101" spans="1:31" x14ac:dyDescent="0.25">
      <c r="A5101">
        <v>2423035</v>
      </c>
      <c r="B5101">
        <v>1</v>
      </c>
      <c r="C5101" t="s">
        <v>80</v>
      </c>
      <c r="D5101" t="s">
        <v>97</v>
      </c>
      <c r="E5101" t="s">
        <v>141</v>
      </c>
      <c r="F5101" t="s">
        <v>14766</v>
      </c>
      <c r="G5101" t="s">
        <v>158</v>
      </c>
      <c r="H5101" t="s">
        <v>135</v>
      </c>
      <c r="I5101" t="s">
        <v>136</v>
      </c>
      <c r="J5101" t="s">
        <v>137</v>
      </c>
      <c r="K5101" t="s">
        <v>159</v>
      </c>
      <c r="L5101" t="s">
        <v>14767</v>
      </c>
      <c r="M5101" t="s">
        <v>14768</v>
      </c>
      <c r="N5101">
        <v>4.9961111110000003</v>
      </c>
      <c r="O5101">
        <v>0</v>
      </c>
      <c r="P5101">
        <v>1073</v>
      </c>
      <c r="Q5101">
        <v>0</v>
      </c>
      <c r="R5101">
        <v>0</v>
      </c>
      <c r="S5101">
        <v>0</v>
      </c>
      <c r="T5101">
        <v>101</v>
      </c>
      <c r="U5101">
        <v>0</v>
      </c>
      <c r="V5101">
        <v>0</v>
      </c>
      <c r="W5101">
        <v>0</v>
      </c>
      <c r="X5101">
        <v>1839.1830851391994</v>
      </c>
      <c r="Y5101">
        <v>0</v>
      </c>
      <c r="Z5101">
        <v>0</v>
      </c>
      <c r="AA5101">
        <v>0</v>
      </c>
      <c r="AB5101">
        <v>498.18955801977211</v>
      </c>
      <c r="AC5101">
        <v>0</v>
      </c>
      <c r="AD5101">
        <v>0</v>
      </c>
      <c r="AE5101">
        <v>2337.3726431589716</v>
      </c>
    </row>
    <row r="5102" spans="1:31" x14ac:dyDescent="0.25">
      <c r="A5102">
        <v>2423029</v>
      </c>
      <c r="B5102">
        <v>1</v>
      </c>
      <c r="C5102" t="s">
        <v>81</v>
      </c>
      <c r="D5102" t="s">
        <v>122</v>
      </c>
      <c r="E5102" t="s">
        <v>152</v>
      </c>
      <c r="F5102" t="s">
        <v>14769</v>
      </c>
      <c r="G5102" t="s">
        <v>158</v>
      </c>
      <c r="H5102" t="s">
        <v>149</v>
      </c>
      <c r="I5102" t="s">
        <v>136</v>
      </c>
      <c r="J5102" t="s">
        <v>137</v>
      </c>
      <c r="K5102" t="s">
        <v>159</v>
      </c>
      <c r="L5102" t="s">
        <v>14770</v>
      </c>
      <c r="M5102" t="s">
        <v>14771</v>
      </c>
      <c r="N5102">
        <v>2.3758333330000001</v>
      </c>
      <c r="O5102">
        <v>0</v>
      </c>
      <c r="P5102">
        <v>278</v>
      </c>
      <c r="Q5102">
        <v>0</v>
      </c>
      <c r="R5102">
        <v>0</v>
      </c>
      <c r="S5102">
        <v>0</v>
      </c>
      <c r="T5102">
        <v>13</v>
      </c>
      <c r="U5102">
        <v>0</v>
      </c>
      <c r="V5102">
        <v>0</v>
      </c>
      <c r="W5102">
        <v>0</v>
      </c>
      <c r="X5102">
        <v>136.40262782108411</v>
      </c>
      <c r="Y5102">
        <v>0</v>
      </c>
      <c r="Z5102">
        <v>0</v>
      </c>
      <c r="AA5102">
        <v>0</v>
      </c>
      <c r="AB5102">
        <v>32.811831686315259</v>
      </c>
      <c r="AC5102">
        <v>0</v>
      </c>
      <c r="AD5102">
        <v>0</v>
      </c>
      <c r="AE5102">
        <v>169.21445950739937</v>
      </c>
    </row>
    <row r="5103" spans="1:31" x14ac:dyDescent="0.25">
      <c r="A5103">
        <v>2423284</v>
      </c>
      <c r="B5103">
        <v>1</v>
      </c>
      <c r="C5103" t="s">
        <v>80</v>
      </c>
      <c r="D5103" t="s">
        <v>104</v>
      </c>
      <c r="E5103" t="s">
        <v>174</v>
      </c>
      <c r="F5103" t="s">
        <v>14772</v>
      </c>
      <c r="G5103" t="s">
        <v>143</v>
      </c>
      <c r="H5103" t="s">
        <v>135</v>
      </c>
      <c r="I5103" t="s">
        <v>136</v>
      </c>
      <c r="J5103" t="s">
        <v>137</v>
      </c>
      <c r="K5103" t="s">
        <v>138</v>
      </c>
      <c r="L5103" t="s">
        <v>14773</v>
      </c>
      <c r="M5103" t="s">
        <v>14774</v>
      </c>
      <c r="N5103">
        <v>2.0080555549999999</v>
      </c>
      <c r="O5103">
        <v>1</v>
      </c>
      <c r="P5103">
        <v>412</v>
      </c>
      <c r="Q5103">
        <v>3</v>
      </c>
      <c r="R5103">
        <v>15</v>
      </c>
      <c r="S5103">
        <v>0</v>
      </c>
      <c r="T5103">
        <v>32</v>
      </c>
      <c r="U5103">
        <v>0</v>
      </c>
      <c r="V5103">
        <v>0</v>
      </c>
      <c r="W5103">
        <v>2.915661841969917</v>
      </c>
      <c r="X5103">
        <v>189.94341996535007</v>
      </c>
      <c r="Y5103">
        <v>4.5409868143517507</v>
      </c>
      <c r="Z5103">
        <v>2.3192636843695391</v>
      </c>
      <c r="AA5103">
        <v>0</v>
      </c>
      <c r="AB5103">
        <v>22.897985152814591</v>
      </c>
      <c r="AC5103">
        <v>0</v>
      </c>
      <c r="AD5103">
        <v>0</v>
      </c>
      <c r="AE5103">
        <v>222.61731745885587</v>
      </c>
    </row>
    <row r="5104" spans="1:31" x14ac:dyDescent="0.25">
      <c r="A5104">
        <v>2423178</v>
      </c>
      <c r="B5104">
        <v>1</v>
      </c>
      <c r="C5104" t="s">
        <v>80</v>
      </c>
      <c r="D5104" t="s">
        <v>108</v>
      </c>
      <c r="E5104" t="s">
        <v>146</v>
      </c>
      <c r="F5104" t="s">
        <v>14775</v>
      </c>
      <c r="G5104" t="s">
        <v>148</v>
      </c>
      <c r="H5104" t="s">
        <v>149</v>
      </c>
      <c r="I5104" t="s">
        <v>136</v>
      </c>
      <c r="J5104" t="s">
        <v>137</v>
      </c>
      <c r="K5104" t="s">
        <v>138</v>
      </c>
      <c r="L5104" t="s">
        <v>14776</v>
      </c>
      <c r="M5104" t="s">
        <v>14777</v>
      </c>
      <c r="N5104">
        <v>2.1655555550000001</v>
      </c>
      <c r="O5104">
        <v>0</v>
      </c>
      <c r="P5104">
        <v>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</row>
    <row r="5105" spans="1:31" x14ac:dyDescent="0.25">
      <c r="A5105">
        <v>2423427</v>
      </c>
      <c r="B5105">
        <v>1</v>
      </c>
      <c r="C5105" t="s">
        <v>81</v>
      </c>
      <c r="D5105" t="s">
        <v>113</v>
      </c>
      <c r="E5105" t="s">
        <v>146</v>
      </c>
      <c r="F5105" t="s">
        <v>14778</v>
      </c>
      <c r="G5105" t="s">
        <v>148</v>
      </c>
      <c r="H5105" t="s">
        <v>149</v>
      </c>
      <c r="I5105" t="s">
        <v>136</v>
      </c>
      <c r="J5105" t="s">
        <v>137</v>
      </c>
      <c r="K5105" t="s">
        <v>138</v>
      </c>
      <c r="L5105" t="s">
        <v>14779</v>
      </c>
      <c r="M5105" t="s">
        <v>14780</v>
      </c>
      <c r="N5105">
        <v>1.3161111109999999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0.30777876732998338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0.30777876732998338</v>
      </c>
    </row>
    <row r="5106" spans="1:31" x14ac:dyDescent="0.25">
      <c r="A5106">
        <v>2423164</v>
      </c>
      <c r="B5106">
        <v>1</v>
      </c>
      <c r="C5106" t="s">
        <v>80</v>
      </c>
      <c r="D5106" t="s">
        <v>97</v>
      </c>
      <c r="E5106" t="s">
        <v>146</v>
      </c>
      <c r="F5106" t="s">
        <v>14781</v>
      </c>
      <c r="G5106" t="s">
        <v>168</v>
      </c>
      <c r="H5106" t="s">
        <v>149</v>
      </c>
      <c r="I5106" t="s">
        <v>136</v>
      </c>
      <c r="J5106" t="s">
        <v>137</v>
      </c>
      <c r="K5106" t="s">
        <v>138</v>
      </c>
      <c r="L5106" t="s">
        <v>14782</v>
      </c>
      <c r="M5106" t="s">
        <v>14783</v>
      </c>
      <c r="N5106">
        <v>5.7247222219999996</v>
      </c>
      <c r="O5106">
        <v>0</v>
      </c>
      <c r="P5106">
        <v>3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3.3681366138164908</v>
      </c>
      <c r="Y5106">
        <v>0</v>
      </c>
      <c r="Z5106">
        <v>0</v>
      </c>
      <c r="AA5106">
        <v>0</v>
      </c>
      <c r="AB5106">
        <v>7.2481740991821386</v>
      </c>
      <c r="AC5106">
        <v>0</v>
      </c>
      <c r="AD5106">
        <v>0</v>
      </c>
      <c r="AE5106">
        <v>10.616310712998629</v>
      </c>
    </row>
    <row r="5107" spans="1:31" x14ac:dyDescent="0.25">
      <c r="A5107">
        <v>2423187</v>
      </c>
      <c r="B5107">
        <v>1</v>
      </c>
      <c r="C5107" t="s">
        <v>80</v>
      </c>
      <c r="D5107" t="s">
        <v>95</v>
      </c>
      <c r="E5107" t="s">
        <v>132</v>
      </c>
      <c r="F5107" t="s">
        <v>14784</v>
      </c>
      <c r="G5107" t="s">
        <v>143</v>
      </c>
      <c r="H5107" t="s">
        <v>135</v>
      </c>
      <c r="I5107" t="s">
        <v>136</v>
      </c>
      <c r="J5107" t="s">
        <v>137</v>
      </c>
      <c r="K5107" t="s">
        <v>138</v>
      </c>
      <c r="L5107" t="s">
        <v>14785</v>
      </c>
      <c r="M5107" t="s">
        <v>14786</v>
      </c>
      <c r="N5107">
        <v>0.47777777700000001</v>
      </c>
      <c r="O5107">
        <v>0</v>
      </c>
      <c r="P5107">
        <v>1</v>
      </c>
      <c r="Q5107">
        <v>0</v>
      </c>
      <c r="R5107">
        <v>0</v>
      </c>
      <c r="S5107">
        <v>5</v>
      </c>
      <c r="T5107">
        <v>586</v>
      </c>
      <c r="U5107">
        <v>5</v>
      </c>
      <c r="V5107">
        <v>6</v>
      </c>
      <c r="W5107">
        <v>0</v>
      </c>
      <c r="X5107">
        <v>9.3553379713333343E-2</v>
      </c>
      <c r="Y5107">
        <v>0</v>
      </c>
      <c r="Z5107">
        <v>0</v>
      </c>
      <c r="AA5107">
        <v>17.117146796186667</v>
      </c>
      <c r="AB5107">
        <v>207.4362868714978</v>
      </c>
      <c r="AC5107">
        <v>83.373944780339997</v>
      </c>
      <c r="AD5107">
        <v>54.150059326696002</v>
      </c>
      <c r="AE5107">
        <v>362.17099115443381</v>
      </c>
    </row>
    <row r="5108" spans="1:31" x14ac:dyDescent="0.25">
      <c r="A5108">
        <v>2423041</v>
      </c>
      <c r="B5108">
        <v>1</v>
      </c>
      <c r="C5108" t="s">
        <v>80</v>
      </c>
      <c r="D5108" t="s">
        <v>91</v>
      </c>
      <c r="E5108" t="s">
        <v>132</v>
      </c>
      <c r="F5108" t="s">
        <v>14787</v>
      </c>
      <c r="G5108" t="s">
        <v>158</v>
      </c>
      <c r="H5108" t="s">
        <v>135</v>
      </c>
      <c r="I5108" t="s">
        <v>136</v>
      </c>
      <c r="J5108" t="s">
        <v>137</v>
      </c>
      <c r="K5108" t="s">
        <v>159</v>
      </c>
      <c r="L5108" t="s">
        <v>14788</v>
      </c>
      <c r="M5108" t="s">
        <v>14789</v>
      </c>
      <c r="N5108">
        <v>4.8419444440000001</v>
      </c>
      <c r="O5108">
        <v>3</v>
      </c>
      <c r="P5108">
        <v>2389</v>
      </c>
      <c r="Q5108">
        <v>16</v>
      </c>
      <c r="R5108">
        <v>17</v>
      </c>
      <c r="S5108">
        <v>24</v>
      </c>
      <c r="T5108">
        <v>841</v>
      </c>
      <c r="U5108">
        <v>0</v>
      </c>
      <c r="V5108">
        <v>3</v>
      </c>
      <c r="W5108">
        <v>50.963579625266931</v>
      </c>
      <c r="X5108">
        <v>2109.1120466006892</v>
      </c>
      <c r="Y5108">
        <v>25.789199802650984</v>
      </c>
      <c r="Z5108">
        <v>9.0670494718741068</v>
      </c>
      <c r="AA5108">
        <v>998.06708226604803</v>
      </c>
      <c r="AB5108">
        <v>2606.7512679960614</v>
      </c>
      <c r="AC5108">
        <v>0</v>
      </c>
      <c r="AD5108">
        <v>30.324584923664595</v>
      </c>
      <c r="AE5108">
        <v>5830.0748106862557</v>
      </c>
    </row>
    <row r="5109" spans="1:31" x14ac:dyDescent="0.25">
      <c r="A5109">
        <v>2423018</v>
      </c>
      <c r="B5109">
        <v>1</v>
      </c>
      <c r="C5109" t="s">
        <v>80</v>
      </c>
      <c r="D5109" t="s">
        <v>106</v>
      </c>
      <c r="E5109" t="s">
        <v>141</v>
      </c>
      <c r="F5109" t="s">
        <v>14790</v>
      </c>
      <c r="G5109" t="s">
        <v>158</v>
      </c>
      <c r="H5109" t="s">
        <v>135</v>
      </c>
      <c r="I5109" t="s">
        <v>136</v>
      </c>
      <c r="J5109" t="s">
        <v>137</v>
      </c>
      <c r="K5109" t="s">
        <v>159</v>
      </c>
      <c r="L5109" t="s">
        <v>14791</v>
      </c>
      <c r="M5109" t="s">
        <v>14792</v>
      </c>
      <c r="N5109">
        <v>1.1816666659999999</v>
      </c>
      <c r="O5109">
        <v>1</v>
      </c>
      <c r="P5109">
        <v>191</v>
      </c>
      <c r="Q5109">
        <v>14</v>
      </c>
      <c r="R5109">
        <v>80</v>
      </c>
      <c r="S5109">
        <v>4</v>
      </c>
      <c r="T5109">
        <v>32</v>
      </c>
      <c r="U5109">
        <v>0</v>
      </c>
      <c r="V5109">
        <v>0</v>
      </c>
      <c r="W5109">
        <v>0.8748777441449167</v>
      </c>
      <c r="X5109">
        <v>42.692359819635008</v>
      </c>
      <c r="Y5109">
        <v>11.04110565209735</v>
      </c>
      <c r="Z5109">
        <v>13.633530206869381</v>
      </c>
      <c r="AA5109">
        <v>13.638075014381172</v>
      </c>
      <c r="AB5109">
        <v>17.35442097042619</v>
      </c>
      <c r="AC5109">
        <v>0</v>
      </c>
      <c r="AD5109">
        <v>0</v>
      </c>
      <c r="AE5109">
        <v>99.234369407554027</v>
      </c>
    </row>
    <row r="5110" spans="1:31" x14ac:dyDescent="0.25">
      <c r="A5110">
        <v>2423250</v>
      </c>
      <c r="B5110">
        <v>1</v>
      </c>
      <c r="C5110" t="s">
        <v>80</v>
      </c>
      <c r="D5110" t="s">
        <v>84</v>
      </c>
      <c r="E5110" t="s">
        <v>146</v>
      </c>
      <c r="F5110" t="s">
        <v>14793</v>
      </c>
      <c r="G5110" t="s">
        <v>282</v>
      </c>
      <c r="H5110" t="s">
        <v>149</v>
      </c>
      <c r="I5110" t="s">
        <v>136</v>
      </c>
      <c r="J5110" t="s">
        <v>137</v>
      </c>
      <c r="K5110" t="s">
        <v>138</v>
      </c>
      <c r="L5110" t="s">
        <v>14794</v>
      </c>
      <c r="M5110" t="s">
        <v>14795</v>
      </c>
      <c r="N5110">
        <v>2.2691666659999998</v>
      </c>
      <c r="O5110">
        <v>0</v>
      </c>
      <c r="P5110">
        <v>5</v>
      </c>
      <c r="Q5110">
        <v>0</v>
      </c>
      <c r="R5110">
        <v>0</v>
      </c>
      <c r="S5110">
        <v>0</v>
      </c>
      <c r="T5110">
        <v>1</v>
      </c>
      <c r="U5110">
        <v>0</v>
      </c>
      <c r="V5110">
        <v>0</v>
      </c>
      <c r="W5110">
        <v>0</v>
      </c>
      <c r="X5110">
        <v>1.7499632233487001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1.7499632233487001</v>
      </c>
    </row>
    <row r="5111" spans="1:31" x14ac:dyDescent="0.25">
      <c r="A5111">
        <v>2423001</v>
      </c>
      <c r="B5111">
        <v>1</v>
      </c>
      <c r="C5111" t="s">
        <v>80</v>
      </c>
      <c r="D5111" t="s">
        <v>88</v>
      </c>
      <c r="E5111" t="s">
        <v>152</v>
      </c>
      <c r="F5111" t="s">
        <v>14796</v>
      </c>
      <c r="G5111" t="s">
        <v>403</v>
      </c>
      <c r="H5111" t="s">
        <v>149</v>
      </c>
      <c r="I5111" t="s">
        <v>136</v>
      </c>
      <c r="J5111" t="s">
        <v>137</v>
      </c>
      <c r="K5111" t="s">
        <v>138</v>
      </c>
      <c r="L5111" t="s">
        <v>14797</v>
      </c>
      <c r="M5111" t="s">
        <v>14798</v>
      </c>
      <c r="N5111">
        <v>1.7938888879999999</v>
      </c>
      <c r="O5111">
        <v>0</v>
      </c>
      <c r="P5111">
        <v>35</v>
      </c>
      <c r="Q5111">
        <v>0</v>
      </c>
      <c r="R5111">
        <v>0</v>
      </c>
      <c r="S5111">
        <v>0</v>
      </c>
      <c r="T5111">
        <v>4</v>
      </c>
      <c r="U5111">
        <v>0</v>
      </c>
      <c r="V5111">
        <v>0</v>
      </c>
      <c r="W5111">
        <v>0</v>
      </c>
      <c r="X5111">
        <v>10.8907229585616</v>
      </c>
      <c r="Y5111">
        <v>0</v>
      </c>
      <c r="Z5111">
        <v>0</v>
      </c>
      <c r="AA5111">
        <v>0</v>
      </c>
      <c r="AB5111">
        <v>4.6082041170566663</v>
      </c>
      <c r="AC5111">
        <v>0</v>
      </c>
      <c r="AD5111">
        <v>0</v>
      </c>
      <c r="AE5111">
        <v>15.498927075618266</v>
      </c>
    </row>
    <row r="5112" spans="1:31" x14ac:dyDescent="0.25">
      <c r="A5112">
        <v>2423396</v>
      </c>
      <c r="B5112">
        <v>1</v>
      </c>
      <c r="C5112" t="s">
        <v>81</v>
      </c>
      <c r="D5112" t="s">
        <v>122</v>
      </c>
      <c r="E5112" t="s">
        <v>132</v>
      </c>
      <c r="F5112" t="s">
        <v>13849</v>
      </c>
      <c r="G5112" t="s">
        <v>143</v>
      </c>
      <c r="H5112" t="s">
        <v>135</v>
      </c>
      <c r="I5112" t="s">
        <v>278</v>
      </c>
      <c r="J5112" t="s">
        <v>137</v>
      </c>
      <c r="K5112" t="s">
        <v>138</v>
      </c>
      <c r="L5112" t="s">
        <v>14799</v>
      </c>
      <c r="M5112" t="s">
        <v>14800</v>
      </c>
      <c r="N5112">
        <v>1.1111111E-2</v>
      </c>
      <c r="O5112">
        <v>0</v>
      </c>
      <c r="P5112">
        <v>5699</v>
      </c>
      <c r="Q5112">
        <v>0</v>
      </c>
      <c r="R5112">
        <v>12</v>
      </c>
      <c r="S5112">
        <v>8</v>
      </c>
      <c r="T5112">
        <v>410</v>
      </c>
      <c r="U5112">
        <v>0</v>
      </c>
      <c r="V5112">
        <v>2</v>
      </c>
      <c r="W5112">
        <v>0</v>
      </c>
      <c r="X5112">
        <v>15.25412505058995</v>
      </c>
      <c r="Y5112">
        <v>0</v>
      </c>
      <c r="Z5112">
        <v>3.2517194329333338E-2</v>
      </c>
      <c r="AA5112">
        <v>0.73589777612177776</v>
      </c>
      <c r="AB5112">
        <v>3.2829099625216647</v>
      </c>
      <c r="AC5112">
        <v>0</v>
      </c>
      <c r="AD5112">
        <v>6.0431962520000007E-2</v>
      </c>
      <c r="AE5112">
        <v>19.365881946082723</v>
      </c>
    </row>
    <row r="5113" spans="1:31" x14ac:dyDescent="0.25">
      <c r="A5113">
        <v>2423064</v>
      </c>
      <c r="B5113">
        <v>1</v>
      </c>
      <c r="C5113" t="s">
        <v>81</v>
      </c>
      <c r="D5113" t="s">
        <v>123</v>
      </c>
      <c r="E5113" t="s">
        <v>162</v>
      </c>
      <c r="F5113" t="s">
        <v>14801</v>
      </c>
      <c r="G5113" t="s">
        <v>164</v>
      </c>
      <c r="H5113" t="s">
        <v>149</v>
      </c>
      <c r="I5113" t="s">
        <v>136</v>
      </c>
      <c r="J5113" t="s">
        <v>137</v>
      </c>
      <c r="K5113" t="s">
        <v>138</v>
      </c>
      <c r="L5113" t="s">
        <v>14802</v>
      </c>
      <c r="M5113" t="s">
        <v>14803</v>
      </c>
      <c r="N5113">
        <v>1.5225</v>
      </c>
      <c r="O5113">
        <v>0</v>
      </c>
      <c r="P5113">
        <v>1</v>
      </c>
      <c r="Q5113">
        <v>0</v>
      </c>
      <c r="R5113">
        <v>3</v>
      </c>
      <c r="S5113">
        <v>0</v>
      </c>
      <c r="T5113">
        <v>2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1.9311343644510943</v>
      </c>
      <c r="AC5113">
        <v>0</v>
      </c>
      <c r="AD5113">
        <v>0</v>
      </c>
      <c r="AE5113">
        <v>1.9311343644510943</v>
      </c>
    </row>
    <row r="5114" spans="1:31" x14ac:dyDescent="0.25">
      <c r="A5114">
        <v>2423350</v>
      </c>
      <c r="B5114">
        <v>1</v>
      </c>
      <c r="C5114" t="s">
        <v>80</v>
      </c>
      <c r="D5114" t="s">
        <v>106</v>
      </c>
      <c r="E5114" t="s">
        <v>141</v>
      </c>
      <c r="F5114" t="s">
        <v>14804</v>
      </c>
      <c r="G5114" t="s">
        <v>154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14805</v>
      </c>
      <c r="M5114" t="s">
        <v>14806</v>
      </c>
      <c r="N5114">
        <v>0.91222222200000003</v>
      </c>
      <c r="O5114">
        <v>0</v>
      </c>
      <c r="P5114">
        <v>270</v>
      </c>
      <c r="Q5114">
        <v>7</v>
      </c>
      <c r="R5114">
        <v>104</v>
      </c>
      <c r="S5114">
        <v>2</v>
      </c>
      <c r="T5114">
        <v>44</v>
      </c>
      <c r="U5114">
        <v>0</v>
      </c>
      <c r="V5114">
        <v>0</v>
      </c>
      <c r="W5114">
        <v>0</v>
      </c>
      <c r="X5114">
        <v>47.936327015404871</v>
      </c>
      <c r="Y5114">
        <v>2.9726154811227996</v>
      </c>
      <c r="Z5114">
        <v>64.668959123777086</v>
      </c>
      <c r="AA5114">
        <v>1.955086676878989</v>
      </c>
      <c r="AB5114">
        <v>22.432953794917072</v>
      </c>
      <c r="AC5114">
        <v>0</v>
      </c>
      <c r="AD5114">
        <v>0</v>
      </c>
      <c r="AE5114">
        <v>139.96594209210082</v>
      </c>
    </row>
    <row r="5115" spans="1:31" x14ac:dyDescent="0.25">
      <c r="A5115">
        <v>2423356</v>
      </c>
      <c r="B5115">
        <v>1</v>
      </c>
      <c r="C5115" t="s">
        <v>81</v>
      </c>
      <c r="D5115" t="s">
        <v>118</v>
      </c>
      <c r="E5115" t="s">
        <v>146</v>
      </c>
      <c r="F5115" t="s">
        <v>14807</v>
      </c>
      <c r="G5115" t="s">
        <v>148</v>
      </c>
      <c r="H5115" t="s">
        <v>149</v>
      </c>
      <c r="I5115" t="s">
        <v>136</v>
      </c>
      <c r="J5115" t="s">
        <v>137</v>
      </c>
      <c r="K5115" t="s">
        <v>138</v>
      </c>
      <c r="L5115" t="s">
        <v>14808</v>
      </c>
      <c r="M5115" t="s">
        <v>14809</v>
      </c>
      <c r="N5115">
        <v>0.97277777700000001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1.2483749868438612</v>
      </c>
      <c r="AC5115">
        <v>0</v>
      </c>
      <c r="AD5115">
        <v>0</v>
      </c>
      <c r="AE5115">
        <v>1.2483749868438612</v>
      </c>
    </row>
    <row r="5116" spans="1:31" x14ac:dyDescent="0.25">
      <c r="A5116">
        <v>2423058</v>
      </c>
      <c r="B5116">
        <v>1</v>
      </c>
      <c r="C5116" t="s">
        <v>80</v>
      </c>
      <c r="D5116" t="s">
        <v>104</v>
      </c>
      <c r="E5116" t="s">
        <v>241</v>
      </c>
      <c r="F5116" t="s">
        <v>12519</v>
      </c>
      <c r="G5116" t="s">
        <v>158</v>
      </c>
      <c r="H5116" t="s">
        <v>135</v>
      </c>
      <c r="I5116" t="s">
        <v>136</v>
      </c>
      <c r="J5116" t="s">
        <v>137</v>
      </c>
      <c r="K5116" t="s">
        <v>159</v>
      </c>
      <c r="L5116" t="s">
        <v>14810</v>
      </c>
      <c r="M5116" t="s">
        <v>14811</v>
      </c>
      <c r="N5116">
        <v>4.8586111110000001</v>
      </c>
      <c r="O5116">
        <v>1</v>
      </c>
      <c r="P5116">
        <v>466</v>
      </c>
      <c r="Q5116">
        <v>22</v>
      </c>
      <c r="R5116">
        <v>27</v>
      </c>
      <c r="S5116">
        <v>28</v>
      </c>
      <c r="T5116">
        <v>73</v>
      </c>
      <c r="U5116">
        <v>5</v>
      </c>
      <c r="V5116">
        <v>0</v>
      </c>
      <c r="W5116">
        <v>10.473457675951874</v>
      </c>
      <c r="X5116">
        <v>472.19696213075156</v>
      </c>
      <c r="Y5116">
        <v>82.348544887269597</v>
      </c>
      <c r="Z5116">
        <v>42.529661476692453</v>
      </c>
      <c r="AA5116">
        <v>1695.4115329243575</v>
      </c>
      <c r="AB5116">
        <v>235.92267186055307</v>
      </c>
      <c r="AC5116">
        <v>526.62309882966042</v>
      </c>
      <c r="AD5116">
        <v>0</v>
      </c>
      <c r="AE5116">
        <v>3065.5059297852367</v>
      </c>
    </row>
    <row r="5117" spans="1:31" x14ac:dyDescent="0.25">
      <c r="A5117">
        <v>2423101</v>
      </c>
      <c r="B5117">
        <v>1</v>
      </c>
      <c r="C5117" t="s">
        <v>81</v>
      </c>
      <c r="D5117" t="s">
        <v>128</v>
      </c>
      <c r="E5117" t="s">
        <v>152</v>
      </c>
      <c r="F5117" t="s">
        <v>14812</v>
      </c>
      <c r="G5117" t="s">
        <v>158</v>
      </c>
      <c r="H5117" t="s">
        <v>149</v>
      </c>
      <c r="I5117" t="s">
        <v>136</v>
      </c>
      <c r="J5117" t="s">
        <v>137</v>
      </c>
      <c r="K5117" t="s">
        <v>159</v>
      </c>
      <c r="L5117" t="s">
        <v>14813</v>
      </c>
      <c r="M5117" t="s">
        <v>14814</v>
      </c>
      <c r="N5117">
        <v>5.4958333330000002</v>
      </c>
      <c r="O5117">
        <v>0</v>
      </c>
      <c r="P5117">
        <v>1007</v>
      </c>
      <c r="Q5117">
        <v>0</v>
      </c>
      <c r="R5117">
        <v>12</v>
      </c>
      <c r="S5117">
        <v>0</v>
      </c>
      <c r="T5117">
        <v>24</v>
      </c>
      <c r="U5117">
        <v>0</v>
      </c>
      <c r="V5117">
        <v>0</v>
      </c>
      <c r="W5117">
        <v>0</v>
      </c>
      <c r="X5117">
        <v>866.68384273437186</v>
      </c>
      <c r="Y5117">
        <v>0</v>
      </c>
      <c r="Z5117">
        <v>7.6446214537448505</v>
      </c>
      <c r="AA5117">
        <v>0</v>
      </c>
      <c r="AB5117">
        <v>42.077393297742418</v>
      </c>
      <c r="AC5117">
        <v>0</v>
      </c>
      <c r="AD5117">
        <v>0</v>
      </c>
      <c r="AE5117">
        <v>916.4058574858592</v>
      </c>
    </row>
    <row r="5118" spans="1:31" x14ac:dyDescent="0.25">
      <c r="A5118">
        <v>2423124</v>
      </c>
      <c r="B5118">
        <v>1</v>
      </c>
      <c r="C5118" t="s">
        <v>81</v>
      </c>
      <c r="D5118" t="s">
        <v>113</v>
      </c>
      <c r="E5118" t="s">
        <v>162</v>
      </c>
      <c r="F5118" t="s">
        <v>14815</v>
      </c>
      <c r="G5118" t="s">
        <v>455</v>
      </c>
      <c r="H5118" t="s">
        <v>149</v>
      </c>
      <c r="I5118" t="s">
        <v>136</v>
      </c>
      <c r="J5118" t="s">
        <v>137</v>
      </c>
      <c r="K5118" t="s">
        <v>138</v>
      </c>
      <c r="L5118" t="s">
        <v>14816</v>
      </c>
      <c r="M5118" t="s">
        <v>14817</v>
      </c>
      <c r="N5118">
        <v>2.162222222</v>
      </c>
      <c r="O5118">
        <v>0</v>
      </c>
      <c r="P5118">
        <v>25</v>
      </c>
      <c r="Q5118">
        <v>0</v>
      </c>
      <c r="R5118">
        <v>3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10.613773844792831</v>
      </c>
      <c r="Y5118">
        <v>0</v>
      </c>
      <c r="Z5118">
        <v>0</v>
      </c>
      <c r="AA5118">
        <v>0</v>
      </c>
      <c r="AB5118">
        <v>0.8558532592960002</v>
      </c>
      <c r="AC5118">
        <v>0</v>
      </c>
      <c r="AD5118">
        <v>0</v>
      </c>
      <c r="AE5118">
        <v>11.469627104088831</v>
      </c>
    </row>
    <row r="5119" spans="1:31" x14ac:dyDescent="0.25">
      <c r="A5119">
        <v>2423479</v>
      </c>
      <c r="B5119">
        <v>1</v>
      </c>
      <c r="C5119" t="s">
        <v>80</v>
      </c>
      <c r="D5119" t="s">
        <v>83</v>
      </c>
      <c r="E5119" t="s">
        <v>152</v>
      </c>
      <c r="F5119" t="s">
        <v>14818</v>
      </c>
      <c r="G5119" t="s">
        <v>403</v>
      </c>
      <c r="H5119" t="s">
        <v>149</v>
      </c>
      <c r="I5119" t="s">
        <v>136</v>
      </c>
      <c r="J5119" t="s">
        <v>137</v>
      </c>
      <c r="K5119" t="s">
        <v>138</v>
      </c>
      <c r="L5119" t="s">
        <v>14819</v>
      </c>
      <c r="M5119" t="s">
        <v>14820</v>
      </c>
      <c r="N5119">
        <v>1.0844444440000001</v>
      </c>
      <c r="O5119">
        <v>0</v>
      </c>
      <c r="P5119">
        <v>14</v>
      </c>
      <c r="Q5119">
        <v>0</v>
      </c>
      <c r="R5119">
        <v>1</v>
      </c>
      <c r="S5119">
        <v>0</v>
      </c>
      <c r="T5119">
        <v>10</v>
      </c>
      <c r="U5119">
        <v>0</v>
      </c>
      <c r="V5119">
        <v>0</v>
      </c>
      <c r="W5119">
        <v>0</v>
      </c>
      <c r="X5119">
        <v>2.8414351681543999</v>
      </c>
      <c r="Y5119">
        <v>0</v>
      </c>
      <c r="Z5119">
        <v>5.5462443018383336</v>
      </c>
      <c r="AA5119">
        <v>0</v>
      </c>
      <c r="AB5119">
        <v>8.7382389883333325</v>
      </c>
      <c r="AC5119">
        <v>0</v>
      </c>
      <c r="AD5119">
        <v>0</v>
      </c>
      <c r="AE5119">
        <v>17.125918458326066</v>
      </c>
    </row>
    <row r="5120" spans="1:31" x14ac:dyDescent="0.25">
      <c r="A5120">
        <v>2423330</v>
      </c>
      <c r="B5120">
        <v>1</v>
      </c>
      <c r="C5120" t="s">
        <v>80</v>
      </c>
      <c r="D5120" t="s">
        <v>93</v>
      </c>
      <c r="E5120" t="s">
        <v>162</v>
      </c>
      <c r="F5120" t="s">
        <v>14821</v>
      </c>
      <c r="G5120" t="s">
        <v>164</v>
      </c>
      <c r="H5120" t="s">
        <v>149</v>
      </c>
      <c r="I5120" t="s">
        <v>136</v>
      </c>
      <c r="J5120" t="s">
        <v>137</v>
      </c>
      <c r="K5120" t="s">
        <v>138</v>
      </c>
      <c r="L5120" t="s">
        <v>14822</v>
      </c>
      <c r="M5120" t="s">
        <v>14823</v>
      </c>
      <c r="N5120">
        <v>1.2925</v>
      </c>
      <c r="O5120">
        <v>0</v>
      </c>
      <c r="P5120">
        <v>2</v>
      </c>
      <c r="Q5120">
        <v>0</v>
      </c>
      <c r="R5120">
        <v>5</v>
      </c>
      <c r="S5120">
        <v>0</v>
      </c>
      <c r="T5120">
        <v>1</v>
      </c>
      <c r="U5120">
        <v>0</v>
      </c>
      <c r="V5120">
        <v>0</v>
      </c>
      <c r="W5120">
        <v>0</v>
      </c>
      <c r="X5120">
        <v>3.3825032515516669E-2</v>
      </c>
      <c r="Y5120">
        <v>0</v>
      </c>
      <c r="Z5120">
        <v>1.2419605493656389</v>
      </c>
      <c r="AA5120">
        <v>0</v>
      </c>
      <c r="AB5120">
        <v>4.7918202496666666E-2</v>
      </c>
      <c r="AC5120">
        <v>0</v>
      </c>
      <c r="AD5120">
        <v>0</v>
      </c>
      <c r="AE5120">
        <v>1.3237037843778223</v>
      </c>
    </row>
    <row r="5121" spans="1:31" x14ac:dyDescent="0.25">
      <c r="A5121">
        <v>2422998</v>
      </c>
      <c r="B5121">
        <v>1</v>
      </c>
      <c r="C5121" t="s">
        <v>80</v>
      </c>
      <c r="D5121" t="s">
        <v>88</v>
      </c>
      <c r="E5121" t="s">
        <v>132</v>
      </c>
      <c r="F5121" t="s">
        <v>10769</v>
      </c>
      <c r="G5121" t="s">
        <v>143</v>
      </c>
      <c r="H5121" t="s">
        <v>135</v>
      </c>
      <c r="I5121" t="s">
        <v>136</v>
      </c>
      <c r="J5121" t="s">
        <v>137</v>
      </c>
      <c r="K5121" t="s">
        <v>138</v>
      </c>
      <c r="L5121" t="s">
        <v>14824</v>
      </c>
      <c r="M5121" t="s">
        <v>14825</v>
      </c>
      <c r="N5121">
        <v>1.0125</v>
      </c>
      <c r="O5121">
        <v>0</v>
      </c>
      <c r="P5121">
        <v>213</v>
      </c>
      <c r="Q5121">
        <v>0</v>
      </c>
      <c r="R5121">
        <v>0</v>
      </c>
      <c r="S5121">
        <v>2</v>
      </c>
      <c r="T5121">
        <v>16</v>
      </c>
      <c r="U5121">
        <v>1</v>
      </c>
      <c r="V5121">
        <v>0</v>
      </c>
      <c r="W5121">
        <v>0</v>
      </c>
      <c r="X5121">
        <v>59.827909015151022</v>
      </c>
      <c r="Y5121">
        <v>0</v>
      </c>
      <c r="Z5121">
        <v>0</v>
      </c>
      <c r="AA5121">
        <v>133.27936110172223</v>
      </c>
      <c r="AB5121">
        <v>37.314688056219168</v>
      </c>
      <c r="AC5121">
        <v>30.492262219924999</v>
      </c>
      <c r="AD5121">
        <v>0</v>
      </c>
      <c r="AE5121">
        <v>260.91422039301744</v>
      </c>
    </row>
    <row r="5122" spans="1:31" x14ac:dyDescent="0.25">
      <c r="A5122">
        <v>2423167</v>
      </c>
      <c r="B5122">
        <v>1</v>
      </c>
      <c r="C5122" t="s">
        <v>80</v>
      </c>
      <c r="D5122" t="s">
        <v>96</v>
      </c>
      <c r="E5122" t="s">
        <v>146</v>
      </c>
      <c r="F5122" t="s">
        <v>14826</v>
      </c>
      <c r="G5122" t="s">
        <v>199</v>
      </c>
      <c r="H5122" t="s">
        <v>149</v>
      </c>
      <c r="I5122" t="s">
        <v>136</v>
      </c>
      <c r="J5122" t="s">
        <v>137</v>
      </c>
      <c r="K5122" t="s">
        <v>138</v>
      </c>
      <c r="L5122" t="s">
        <v>14827</v>
      </c>
      <c r="M5122" t="s">
        <v>14828</v>
      </c>
      <c r="N5122">
        <v>1.586944444</v>
      </c>
      <c r="O5122">
        <v>0</v>
      </c>
      <c r="P5122">
        <v>4</v>
      </c>
      <c r="Q5122">
        <v>0</v>
      </c>
      <c r="R5122">
        <v>0</v>
      </c>
      <c r="S5122">
        <v>0</v>
      </c>
      <c r="T5122">
        <v>2</v>
      </c>
      <c r="U5122">
        <v>0</v>
      </c>
      <c r="V5122">
        <v>0</v>
      </c>
      <c r="W5122">
        <v>0</v>
      </c>
      <c r="X5122">
        <v>1.8685384063702168</v>
      </c>
      <c r="Y5122">
        <v>0</v>
      </c>
      <c r="Z5122">
        <v>0</v>
      </c>
      <c r="AA5122">
        <v>0</v>
      </c>
      <c r="AB5122">
        <v>2.1219386079880413</v>
      </c>
      <c r="AC5122">
        <v>0</v>
      </c>
      <c r="AD5122">
        <v>0</v>
      </c>
      <c r="AE5122">
        <v>3.990477014358258</v>
      </c>
    </row>
    <row r="5123" spans="1:31" x14ac:dyDescent="0.25">
      <c r="A5123">
        <v>2423144</v>
      </c>
      <c r="B5123">
        <v>1</v>
      </c>
      <c r="C5123" t="s">
        <v>80</v>
      </c>
      <c r="D5123" t="s">
        <v>96</v>
      </c>
      <c r="E5123" t="s">
        <v>146</v>
      </c>
      <c r="F5123" t="s">
        <v>14829</v>
      </c>
      <c r="G5123" t="s">
        <v>199</v>
      </c>
      <c r="H5123" t="s">
        <v>149</v>
      </c>
      <c r="I5123" t="s">
        <v>136</v>
      </c>
      <c r="J5123" t="s">
        <v>137</v>
      </c>
      <c r="K5123" t="s">
        <v>138</v>
      </c>
      <c r="L5123" t="s">
        <v>14830</v>
      </c>
      <c r="M5123" t="s">
        <v>14831</v>
      </c>
      <c r="N5123">
        <v>3.4097222220000001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</row>
    <row r="5124" spans="1:31" x14ac:dyDescent="0.25">
      <c r="A5124">
        <v>2423453</v>
      </c>
      <c r="B5124">
        <v>1</v>
      </c>
      <c r="C5124" t="s">
        <v>80</v>
      </c>
      <c r="D5124" t="s">
        <v>100</v>
      </c>
      <c r="E5124" t="s">
        <v>146</v>
      </c>
      <c r="F5124" t="s">
        <v>14832</v>
      </c>
      <c r="G5124" t="s">
        <v>148</v>
      </c>
      <c r="H5124" t="s">
        <v>149</v>
      </c>
      <c r="I5124" t="s">
        <v>136</v>
      </c>
      <c r="J5124" t="s">
        <v>137</v>
      </c>
      <c r="K5124" t="s">
        <v>138</v>
      </c>
      <c r="L5124" t="s">
        <v>14833</v>
      </c>
      <c r="M5124" t="s">
        <v>14834</v>
      </c>
      <c r="N5124">
        <v>1.841388888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0.41951340312576668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0.41951340312576668</v>
      </c>
    </row>
    <row r="5125" spans="1:31" x14ac:dyDescent="0.25">
      <c r="A5125">
        <v>2423061</v>
      </c>
      <c r="B5125">
        <v>1</v>
      </c>
      <c r="C5125" t="s">
        <v>80</v>
      </c>
      <c r="D5125" t="s">
        <v>98</v>
      </c>
      <c r="E5125" t="s">
        <v>174</v>
      </c>
      <c r="F5125" t="s">
        <v>14835</v>
      </c>
      <c r="G5125" t="s">
        <v>158</v>
      </c>
      <c r="H5125" t="s">
        <v>135</v>
      </c>
      <c r="I5125" t="s">
        <v>136</v>
      </c>
      <c r="J5125" t="s">
        <v>137</v>
      </c>
      <c r="K5125" t="s">
        <v>159</v>
      </c>
      <c r="L5125" t="s">
        <v>14836</v>
      </c>
      <c r="M5125" t="s">
        <v>14837</v>
      </c>
      <c r="N5125">
        <v>1.7580555550000001</v>
      </c>
      <c r="O5125">
        <v>0</v>
      </c>
      <c r="P5125">
        <v>1595</v>
      </c>
      <c r="Q5125">
        <v>0</v>
      </c>
      <c r="R5125">
        <v>1</v>
      </c>
      <c r="S5125">
        <v>0</v>
      </c>
      <c r="T5125">
        <v>211</v>
      </c>
      <c r="U5125">
        <v>0</v>
      </c>
      <c r="V5125">
        <v>0</v>
      </c>
      <c r="W5125">
        <v>0</v>
      </c>
      <c r="X5125">
        <v>413.78796623188009</v>
      </c>
      <c r="Y5125">
        <v>0</v>
      </c>
      <c r="Z5125">
        <v>2.0318040221711247</v>
      </c>
      <c r="AA5125">
        <v>0</v>
      </c>
      <c r="AB5125">
        <v>189.12394347959986</v>
      </c>
      <c r="AC5125">
        <v>0</v>
      </c>
      <c r="AD5125">
        <v>0</v>
      </c>
      <c r="AE5125">
        <v>604.94371373365107</v>
      </c>
    </row>
    <row r="5126" spans="1:31" x14ac:dyDescent="0.25">
      <c r="A5126">
        <v>2423207</v>
      </c>
      <c r="B5126">
        <v>1</v>
      </c>
      <c r="C5126" t="s">
        <v>81</v>
      </c>
      <c r="D5126" t="s">
        <v>118</v>
      </c>
      <c r="E5126" t="s">
        <v>141</v>
      </c>
      <c r="F5126" t="s">
        <v>14838</v>
      </c>
      <c r="G5126" t="s">
        <v>158</v>
      </c>
      <c r="H5126" t="s">
        <v>135</v>
      </c>
      <c r="I5126" t="s">
        <v>136</v>
      </c>
      <c r="J5126" t="s">
        <v>137</v>
      </c>
      <c r="K5126" t="s">
        <v>159</v>
      </c>
      <c r="L5126" t="s">
        <v>14839</v>
      </c>
      <c r="M5126" t="s">
        <v>14840</v>
      </c>
      <c r="N5126">
        <v>1.1333333329999999</v>
      </c>
      <c r="O5126">
        <v>0</v>
      </c>
      <c r="P5126">
        <v>33</v>
      </c>
      <c r="Q5126">
        <v>0</v>
      </c>
      <c r="R5126">
        <v>0</v>
      </c>
      <c r="S5126">
        <v>0</v>
      </c>
      <c r="T5126">
        <v>584</v>
      </c>
      <c r="U5126">
        <v>0</v>
      </c>
      <c r="V5126">
        <v>2</v>
      </c>
      <c r="W5126">
        <v>0</v>
      </c>
      <c r="X5126">
        <v>4.4061250749618699</v>
      </c>
      <c r="Y5126">
        <v>0</v>
      </c>
      <c r="Z5126">
        <v>0</v>
      </c>
      <c r="AA5126">
        <v>0</v>
      </c>
      <c r="AB5126">
        <v>372.35759232368446</v>
      </c>
      <c r="AC5126">
        <v>0</v>
      </c>
      <c r="AD5126">
        <v>1.9442864514200002</v>
      </c>
      <c r="AE5126">
        <v>378.70800385006635</v>
      </c>
    </row>
    <row r="5127" spans="1:31" x14ac:dyDescent="0.25">
      <c r="A5127">
        <v>2422958</v>
      </c>
      <c r="B5127">
        <v>1</v>
      </c>
      <c r="C5127" t="s">
        <v>80</v>
      </c>
      <c r="D5127" t="s">
        <v>84</v>
      </c>
      <c r="E5127" t="s">
        <v>146</v>
      </c>
      <c r="F5127" t="s">
        <v>14841</v>
      </c>
      <c r="G5127" t="s">
        <v>168</v>
      </c>
      <c r="H5127" t="s">
        <v>149</v>
      </c>
      <c r="I5127" t="s">
        <v>136</v>
      </c>
      <c r="J5127" t="s">
        <v>137</v>
      </c>
      <c r="K5127" t="s">
        <v>138</v>
      </c>
      <c r="L5127" t="s">
        <v>14842</v>
      </c>
      <c r="M5127" t="s">
        <v>14843</v>
      </c>
      <c r="N5127">
        <v>5.9788888880000002</v>
      </c>
      <c r="O5127">
        <v>0</v>
      </c>
      <c r="P5127">
        <v>5</v>
      </c>
      <c r="Q5127">
        <v>0</v>
      </c>
      <c r="R5127">
        <v>0</v>
      </c>
      <c r="S5127">
        <v>0</v>
      </c>
      <c r="T5127">
        <v>5</v>
      </c>
      <c r="U5127">
        <v>0</v>
      </c>
      <c r="V5127">
        <v>0</v>
      </c>
      <c r="W5127">
        <v>0</v>
      </c>
      <c r="X5127">
        <v>3.823155100544533</v>
      </c>
      <c r="Y5127">
        <v>0</v>
      </c>
      <c r="Z5127">
        <v>0</v>
      </c>
      <c r="AA5127">
        <v>0</v>
      </c>
      <c r="AB5127">
        <v>10.6733476800255</v>
      </c>
      <c r="AC5127">
        <v>0</v>
      </c>
      <c r="AD5127">
        <v>0</v>
      </c>
      <c r="AE5127">
        <v>14.496502780570033</v>
      </c>
    </row>
    <row r="5128" spans="1:31" x14ac:dyDescent="0.25">
      <c r="A5128">
        <v>2423499</v>
      </c>
      <c r="B5128">
        <v>1</v>
      </c>
      <c r="C5128" t="s">
        <v>80</v>
      </c>
      <c r="D5128" t="s">
        <v>92</v>
      </c>
      <c r="E5128" t="s">
        <v>146</v>
      </c>
      <c r="F5128" t="s">
        <v>14844</v>
      </c>
      <c r="G5128" t="s">
        <v>199</v>
      </c>
      <c r="H5128" t="s">
        <v>149</v>
      </c>
      <c r="I5128" t="s">
        <v>136</v>
      </c>
      <c r="J5128" t="s">
        <v>137</v>
      </c>
      <c r="K5128" t="s">
        <v>138</v>
      </c>
      <c r="L5128" t="s">
        <v>14845</v>
      </c>
      <c r="M5128" t="s">
        <v>14846</v>
      </c>
      <c r="N5128">
        <v>1.5652777769999999</v>
      </c>
      <c r="O5128">
        <v>0</v>
      </c>
      <c r="P5128">
        <v>9</v>
      </c>
      <c r="Q5128">
        <v>0</v>
      </c>
      <c r="R5128">
        <v>0</v>
      </c>
      <c r="S5128">
        <v>0</v>
      </c>
      <c r="T5128">
        <v>4</v>
      </c>
      <c r="U5128">
        <v>0</v>
      </c>
      <c r="V5128">
        <v>0</v>
      </c>
      <c r="W5128">
        <v>0</v>
      </c>
      <c r="X5128">
        <v>1.2911644480758835</v>
      </c>
      <c r="Y5128">
        <v>0</v>
      </c>
      <c r="Z5128">
        <v>0</v>
      </c>
      <c r="AA5128">
        <v>0</v>
      </c>
      <c r="AB5128">
        <v>0.24443591197848338</v>
      </c>
      <c r="AC5128">
        <v>0</v>
      </c>
      <c r="AD5128">
        <v>0</v>
      </c>
      <c r="AE5128">
        <v>1.5356003600543668</v>
      </c>
    </row>
    <row r="5129" spans="1:31" x14ac:dyDescent="0.25">
      <c r="A5129">
        <v>2423107</v>
      </c>
      <c r="B5129">
        <v>1</v>
      </c>
      <c r="C5129" t="s">
        <v>80</v>
      </c>
      <c r="D5129" t="s">
        <v>105</v>
      </c>
      <c r="E5129" t="s">
        <v>152</v>
      </c>
      <c r="F5129" t="s">
        <v>14847</v>
      </c>
      <c r="G5129" t="s">
        <v>403</v>
      </c>
      <c r="H5129" t="s">
        <v>149</v>
      </c>
      <c r="I5129" t="s">
        <v>136</v>
      </c>
      <c r="J5129" t="s">
        <v>137</v>
      </c>
      <c r="K5129" t="s">
        <v>138</v>
      </c>
      <c r="L5129" t="s">
        <v>14848</v>
      </c>
      <c r="M5129" t="s">
        <v>14849</v>
      </c>
      <c r="N5129">
        <v>3.0538888879999999</v>
      </c>
      <c r="O5129">
        <v>0</v>
      </c>
      <c r="P5129">
        <v>465</v>
      </c>
      <c r="Q5129">
        <v>0</v>
      </c>
      <c r="R5129">
        <v>12</v>
      </c>
      <c r="S5129">
        <v>0</v>
      </c>
      <c r="T5129">
        <v>67</v>
      </c>
      <c r="U5129">
        <v>0</v>
      </c>
      <c r="V5129">
        <v>0</v>
      </c>
      <c r="W5129">
        <v>0</v>
      </c>
      <c r="X5129">
        <v>274.76213520806255</v>
      </c>
      <c r="Y5129">
        <v>0</v>
      </c>
      <c r="Z5129">
        <v>61.008519495153131</v>
      </c>
      <c r="AA5129">
        <v>0</v>
      </c>
      <c r="AB5129">
        <v>141.37091156481532</v>
      </c>
      <c r="AC5129">
        <v>0</v>
      </c>
      <c r="AD5129">
        <v>0</v>
      </c>
      <c r="AE5129">
        <v>477.14156626803094</v>
      </c>
    </row>
    <row r="5130" spans="1:31" x14ac:dyDescent="0.25">
      <c r="A5130">
        <v>2423247</v>
      </c>
      <c r="B5130">
        <v>1</v>
      </c>
      <c r="C5130" t="s">
        <v>80</v>
      </c>
      <c r="D5130" t="s">
        <v>88</v>
      </c>
      <c r="E5130" t="s">
        <v>146</v>
      </c>
      <c r="F5130" t="s">
        <v>14850</v>
      </c>
      <c r="G5130" t="s">
        <v>148</v>
      </c>
      <c r="H5130" t="s">
        <v>149</v>
      </c>
      <c r="I5130" t="s">
        <v>136</v>
      </c>
      <c r="J5130" t="s">
        <v>137</v>
      </c>
      <c r="K5130" t="s">
        <v>138</v>
      </c>
      <c r="L5130" t="s">
        <v>14851</v>
      </c>
      <c r="M5130" t="s">
        <v>14852</v>
      </c>
      <c r="N5130">
        <v>3.1466666659999998</v>
      </c>
      <c r="O5130">
        <v>0</v>
      </c>
      <c r="P5130">
        <v>16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9.3577972099599993</v>
      </c>
      <c r="Y5130">
        <v>0</v>
      </c>
      <c r="Z5130">
        <v>0</v>
      </c>
      <c r="AA5130">
        <v>0</v>
      </c>
      <c r="AB5130">
        <v>0.39739106084670006</v>
      </c>
      <c r="AC5130">
        <v>0</v>
      </c>
      <c r="AD5130">
        <v>0</v>
      </c>
      <c r="AE5130">
        <v>9.7551882708067001</v>
      </c>
    </row>
    <row r="5131" spans="1:31" x14ac:dyDescent="0.25">
      <c r="A5131">
        <v>2423433</v>
      </c>
      <c r="B5131">
        <v>1</v>
      </c>
      <c r="C5131" t="s">
        <v>80</v>
      </c>
      <c r="D5131" t="s">
        <v>96</v>
      </c>
      <c r="E5131" t="s">
        <v>146</v>
      </c>
      <c r="F5131" t="s">
        <v>14853</v>
      </c>
      <c r="G5131" t="s">
        <v>199</v>
      </c>
      <c r="H5131" t="s">
        <v>149</v>
      </c>
      <c r="I5131" t="s">
        <v>136</v>
      </c>
      <c r="J5131" t="s">
        <v>137</v>
      </c>
      <c r="K5131" t="s">
        <v>138</v>
      </c>
      <c r="L5131" t="s">
        <v>14854</v>
      </c>
      <c r="M5131" t="s">
        <v>14855</v>
      </c>
      <c r="N5131">
        <v>2.0649999999999999</v>
      </c>
      <c r="O5131">
        <v>0</v>
      </c>
      <c r="P5131">
        <v>2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1.5121322534227499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1.5121322534227499</v>
      </c>
    </row>
    <row r="5132" spans="1:31" x14ac:dyDescent="0.25">
      <c r="A5132">
        <v>2423147</v>
      </c>
      <c r="B5132">
        <v>1</v>
      </c>
      <c r="C5132" t="s">
        <v>81</v>
      </c>
      <c r="D5132" t="s">
        <v>122</v>
      </c>
      <c r="E5132" t="s">
        <v>174</v>
      </c>
      <c r="F5132" t="s">
        <v>14856</v>
      </c>
      <c r="G5132" t="s">
        <v>158</v>
      </c>
      <c r="H5132" t="s">
        <v>135</v>
      </c>
      <c r="I5132" t="s">
        <v>136</v>
      </c>
      <c r="J5132" t="s">
        <v>137</v>
      </c>
      <c r="K5132" t="s">
        <v>159</v>
      </c>
      <c r="L5132" t="s">
        <v>14857</v>
      </c>
      <c r="M5132" t="s">
        <v>14858</v>
      </c>
      <c r="N5132">
        <v>4.4372222219999999</v>
      </c>
      <c r="O5132">
        <v>0</v>
      </c>
      <c r="P5132">
        <v>4729</v>
      </c>
      <c r="Q5132">
        <v>0</v>
      </c>
      <c r="R5132">
        <v>40</v>
      </c>
      <c r="S5132">
        <v>1</v>
      </c>
      <c r="T5132">
        <v>200</v>
      </c>
      <c r="U5132">
        <v>0</v>
      </c>
      <c r="V5132">
        <v>0</v>
      </c>
      <c r="W5132">
        <v>0</v>
      </c>
      <c r="X5132">
        <v>3797.3148234965906</v>
      </c>
      <c r="Y5132">
        <v>0</v>
      </c>
      <c r="Z5132">
        <v>22.797220143689309</v>
      </c>
      <c r="AA5132">
        <v>64.249391629397337</v>
      </c>
      <c r="AB5132">
        <v>494.90712518292997</v>
      </c>
      <c r="AC5132">
        <v>0</v>
      </c>
      <c r="AD5132">
        <v>0</v>
      </c>
      <c r="AE5132">
        <v>4379.2685604526068</v>
      </c>
    </row>
    <row r="5133" spans="1:31" x14ac:dyDescent="0.25">
      <c r="A5133">
        <v>2423413</v>
      </c>
      <c r="B5133">
        <v>1</v>
      </c>
      <c r="C5133" t="s">
        <v>81</v>
      </c>
      <c r="D5133" t="s">
        <v>127</v>
      </c>
      <c r="E5133" t="s">
        <v>141</v>
      </c>
      <c r="F5133" t="s">
        <v>14859</v>
      </c>
      <c r="G5133" t="s">
        <v>143</v>
      </c>
      <c r="H5133" t="s">
        <v>135</v>
      </c>
      <c r="I5133" t="s">
        <v>136</v>
      </c>
      <c r="J5133" t="s">
        <v>137</v>
      </c>
      <c r="K5133" t="s">
        <v>138</v>
      </c>
      <c r="L5133" t="s">
        <v>14860</v>
      </c>
      <c r="M5133" t="s">
        <v>14861</v>
      </c>
      <c r="N5133">
        <v>0.53944444400000002</v>
      </c>
      <c r="O5133">
        <v>0</v>
      </c>
      <c r="P5133">
        <v>0</v>
      </c>
      <c r="Q5133">
        <v>0</v>
      </c>
      <c r="R5133">
        <v>0</v>
      </c>
      <c r="S5133">
        <v>3</v>
      </c>
      <c r="T5133">
        <v>0</v>
      </c>
      <c r="U5133">
        <v>1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5.5901193737061723</v>
      </c>
      <c r="AB5133">
        <v>0</v>
      </c>
      <c r="AC5133">
        <v>29.17822765000933</v>
      </c>
      <c r="AD5133">
        <v>0</v>
      </c>
      <c r="AE5133">
        <v>34.768347023715499</v>
      </c>
    </row>
    <row r="5134" spans="1:31" x14ac:dyDescent="0.25">
      <c r="A5134">
        <v>2423227</v>
      </c>
      <c r="B5134">
        <v>1</v>
      </c>
      <c r="C5134" t="s">
        <v>80</v>
      </c>
      <c r="D5134" t="s">
        <v>97</v>
      </c>
      <c r="E5134" t="s">
        <v>162</v>
      </c>
      <c r="F5134" t="s">
        <v>14862</v>
      </c>
      <c r="G5134" t="s">
        <v>186</v>
      </c>
      <c r="H5134" t="s">
        <v>149</v>
      </c>
      <c r="I5134" t="s">
        <v>136</v>
      </c>
      <c r="J5134" t="s">
        <v>137</v>
      </c>
      <c r="K5134" t="s">
        <v>138</v>
      </c>
      <c r="L5134" t="s">
        <v>14863</v>
      </c>
      <c r="M5134" t="s">
        <v>14864</v>
      </c>
      <c r="N5134">
        <v>0.48277777700000002</v>
      </c>
      <c r="O5134">
        <v>0</v>
      </c>
      <c r="P5134">
        <v>203</v>
      </c>
      <c r="Q5134">
        <v>0</v>
      </c>
      <c r="R5134">
        <v>0</v>
      </c>
      <c r="S5134">
        <v>0</v>
      </c>
      <c r="T5134">
        <v>65</v>
      </c>
      <c r="U5134">
        <v>0</v>
      </c>
      <c r="V5134">
        <v>0</v>
      </c>
      <c r="W5134">
        <v>0</v>
      </c>
      <c r="X5134">
        <v>19.390300934241779</v>
      </c>
      <c r="Y5134">
        <v>0</v>
      </c>
      <c r="Z5134">
        <v>0</v>
      </c>
      <c r="AA5134">
        <v>0</v>
      </c>
      <c r="AB5134">
        <v>18.047643347604755</v>
      </c>
      <c r="AC5134">
        <v>0</v>
      </c>
      <c r="AD5134">
        <v>0</v>
      </c>
      <c r="AE5134">
        <v>37.437944281846534</v>
      </c>
    </row>
    <row r="5135" spans="1:31" x14ac:dyDescent="0.25">
      <c r="A5135">
        <v>2423419</v>
      </c>
      <c r="B5135">
        <v>1</v>
      </c>
      <c r="C5135" t="s">
        <v>80</v>
      </c>
      <c r="D5135" t="s">
        <v>103</v>
      </c>
      <c r="E5135" t="s">
        <v>132</v>
      </c>
      <c r="F5135" t="s">
        <v>14865</v>
      </c>
      <c r="G5135" t="s">
        <v>215</v>
      </c>
      <c r="H5135" t="s">
        <v>135</v>
      </c>
      <c r="I5135" t="s">
        <v>136</v>
      </c>
      <c r="J5135" t="s">
        <v>137</v>
      </c>
      <c r="K5135" t="s">
        <v>138</v>
      </c>
      <c r="L5135" t="s">
        <v>14866</v>
      </c>
      <c r="M5135" t="s">
        <v>14867</v>
      </c>
      <c r="N5135">
        <v>0.77249999999999996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1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1.1345404002570001</v>
      </c>
      <c r="AC5135">
        <v>0</v>
      </c>
      <c r="AD5135">
        <v>26.249894120500045</v>
      </c>
      <c r="AE5135">
        <v>27.384434520757043</v>
      </c>
    </row>
    <row r="5136" spans="1:31" x14ac:dyDescent="0.25">
      <c r="A5136">
        <v>2423047</v>
      </c>
      <c r="B5136">
        <v>1</v>
      </c>
      <c r="C5136" t="s">
        <v>80</v>
      </c>
      <c r="D5136" t="s">
        <v>99</v>
      </c>
      <c r="E5136" t="s">
        <v>162</v>
      </c>
      <c r="F5136" t="s">
        <v>14868</v>
      </c>
      <c r="G5136" t="s">
        <v>164</v>
      </c>
      <c r="H5136" t="s">
        <v>149</v>
      </c>
      <c r="I5136" t="s">
        <v>136</v>
      </c>
      <c r="J5136" t="s">
        <v>137</v>
      </c>
      <c r="K5136" t="s">
        <v>138</v>
      </c>
      <c r="L5136" t="s">
        <v>14869</v>
      </c>
      <c r="M5136" t="s">
        <v>14870</v>
      </c>
      <c r="N5136">
        <v>1.3191666660000001</v>
      </c>
      <c r="O5136">
        <v>0</v>
      </c>
      <c r="P5136">
        <v>36</v>
      </c>
      <c r="Q5136">
        <v>0</v>
      </c>
      <c r="R5136">
        <v>1</v>
      </c>
      <c r="S5136">
        <v>0</v>
      </c>
      <c r="T5136">
        <v>4</v>
      </c>
      <c r="U5136">
        <v>0</v>
      </c>
      <c r="V5136">
        <v>0</v>
      </c>
      <c r="W5136">
        <v>0</v>
      </c>
      <c r="X5136">
        <v>2.5730769058345508</v>
      </c>
      <c r="Y5136">
        <v>0</v>
      </c>
      <c r="Z5136">
        <v>0</v>
      </c>
      <c r="AA5136">
        <v>0</v>
      </c>
      <c r="AB5136">
        <v>0.46190398468675009</v>
      </c>
      <c r="AC5136">
        <v>0</v>
      </c>
      <c r="AD5136">
        <v>0</v>
      </c>
      <c r="AE5136">
        <v>3.0349808905213012</v>
      </c>
    </row>
    <row r="5137" spans="1:31" x14ac:dyDescent="0.25">
      <c r="A5137">
        <v>2423024</v>
      </c>
      <c r="B5137">
        <v>1</v>
      </c>
      <c r="C5137" t="s">
        <v>80</v>
      </c>
      <c r="D5137" t="s">
        <v>83</v>
      </c>
      <c r="E5137" t="s">
        <v>241</v>
      </c>
      <c r="F5137" t="s">
        <v>14871</v>
      </c>
      <c r="G5137" t="s">
        <v>158</v>
      </c>
      <c r="H5137" t="s">
        <v>135</v>
      </c>
      <c r="I5137" t="s">
        <v>136</v>
      </c>
      <c r="J5137" t="s">
        <v>137</v>
      </c>
      <c r="K5137" t="s">
        <v>159</v>
      </c>
      <c r="L5137" t="s">
        <v>14872</v>
      </c>
      <c r="M5137" t="s">
        <v>14873</v>
      </c>
      <c r="N5137">
        <v>8.3530555549999992</v>
      </c>
      <c r="O5137">
        <v>0</v>
      </c>
      <c r="P5137">
        <v>357</v>
      </c>
      <c r="Q5137">
        <v>0</v>
      </c>
      <c r="R5137">
        <v>0</v>
      </c>
      <c r="S5137">
        <v>12</v>
      </c>
      <c r="T5137">
        <v>75</v>
      </c>
      <c r="U5137">
        <v>9</v>
      </c>
      <c r="V5137">
        <v>14</v>
      </c>
      <c r="W5137">
        <v>0</v>
      </c>
      <c r="X5137">
        <v>1169.5479546540823</v>
      </c>
      <c r="Y5137">
        <v>0</v>
      </c>
      <c r="Z5137">
        <v>0</v>
      </c>
      <c r="AA5137">
        <v>4560.810653765574</v>
      </c>
      <c r="AB5137">
        <v>1875.4225718461987</v>
      </c>
      <c r="AC5137">
        <v>8818.0985933628235</v>
      </c>
      <c r="AD5137">
        <v>756.12462403273071</v>
      </c>
      <c r="AE5137">
        <v>17180.004397661411</v>
      </c>
    </row>
    <row r="5138" spans="1:31" x14ac:dyDescent="0.25">
      <c r="A5138">
        <v>2422947</v>
      </c>
      <c r="B5138">
        <v>1</v>
      </c>
      <c r="C5138" t="s">
        <v>80</v>
      </c>
      <c r="D5138" t="s">
        <v>82</v>
      </c>
      <c r="E5138" t="s">
        <v>146</v>
      </c>
      <c r="F5138" t="s">
        <v>14874</v>
      </c>
      <c r="G5138" t="s">
        <v>199</v>
      </c>
      <c r="H5138" t="s">
        <v>149</v>
      </c>
      <c r="I5138" t="s">
        <v>136</v>
      </c>
      <c r="J5138" t="s">
        <v>137</v>
      </c>
      <c r="K5138" t="s">
        <v>138</v>
      </c>
      <c r="L5138" t="s">
        <v>14875</v>
      </c>
      <c r="M5138" t="s">
        <v>14876</v>
      </c>
      <c r="N5138">
        <v>5.3677777769999997</v>
      </c>
      <c r="O5138">
        <v>0</v>
      </c>
      <c r="P5138">
        <v>6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6.3827857232700502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6.3827857232700502</v>
      </c>
    </row>
    <row r="5139" spans="1:31" x14ac:dyDescent="0.25">
      <c r="A5139">
        <v>2423110</v>
      </c>
      <c r="B5139">
        <v>1</v>
      </c>
      <c r="C5139" t="s">
        <v>81</v>
      </c>
      <c r="D5139" t="s">
        <v>118</v>
      </c>
      <c r="E5139" t="s">
        <v>146</v>
      </c>
      <c r="F5139" t="s">
        <v>13198</v>
      </c>
      <c r="G5139" t="s">
        <v>168</v>
      </c>
      <c r="H5139" t="s">
        <v>149</v>
      </c>
      <c r="I5139" t="s">
        <v>136</v>
      </c>
      <c r="J5139" t="s">
        <v>3</v>
      </c>
      <c r="K5139" t="s">
        <v>138</v>
      </c>
      <c r="L5139" t="s">
        <v>14877</v>
      </c>
      <c r="M5139" t="s">
        <v>14878</v>
      </c>
      <c r="N5139">
        <v>1.379444444</v>
      </c>
      <c r="O5139">
        <v>0</v>
      </c>
      <c r="P5139">
        <v>5</v>
      </c>
      <c r="Q5139">
        <v>0</v>
      </c>
      <c r="R5139">
        <v>0</v>
      </c>
      <c r="S5139">
        <v>0</v>
      </c>
      <c r="T5139">
        <v>1</v>
      </c>
      <c r="U5139">
        <v>0</v>
      </c>
      <c r="V5139">
        <v>0</v>
      </c>
      <c r="W5139">
        <v>0</v>
      </c>
      <c r="X5139">
        <v>2.2390653649051337</v>
      </c>
      <c r="Y5139">
        <v>0</v>
      </c>
      <c r="Z5139">
        <v>0</v>
      </c>
      <c r="AA5139">
        <v>0</v>
      </c>
      <c r="AB5139">
        <v>0.58738509158940011</v>
      </c>
      <c r="AC5139">
        <v>0</v>
      </c>
      <c r="AD5139">
        <v>0</v>
      </c>
      <c r="AE5139">
        <v>2.8264504564945341</v>
      </c>
    </row>
    <row r="5140" spans="1:31" x14ac:dyDescent="0.25">
      <c r="A5140">
        <v>2423442</v>
      </c>
      <c r="B5140">
        <v>1</v>
      </c>
      <c r="C5140" t="s">
        <v>80</v>
      </c>
      <c r="D5140" t="s">
        <v>83</v>
      </c>
      <c r="E5140" t="s">
        <v>288</v>
      </c>
      <c r="F5140" t="s">
        <v>14879</v>
      </c>
      <c r="G5140" t="s">
        <v>2349</v>
      </c>
      <c r="H5140" t="s">
        <v>149</v>
      </c>
      <c r="I5140" t="s">
        <v>136</v>
      </c>
      <c r="J5140" t="s">
        <v>3</v>
      </c>
      <c r="K5140" t="s">
        <v>138</v>
      </c>
      <c r="L5140" t="s">
        <v>14880</v>
      </c>
      <c r="M5140" t="s">
        <v>14881</v>
      </c>
      <c r="N5140">
        <v>3.8519444439999999</v>
      </c>
      <c r="O5140">
        <v>0</v>
      </c>
      <c r="P5140">
        <v>18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28.942197968247566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28.942197968247566</v>
      </c>
    </row>
    <row r="5141" spans="1:31" x14ac:dyDescent="0.25">
      <c r="A5141">
        <v>2423302</v>
      </c>
      <c r="B5141">
        <v>1</v>
      </c>
      <c r="C5141" t="s">
        <v>80</v>
      </c>
      <c r="D5141" t="s">
        <v>100</v>
      </c>
      <c r="E5141" t="s">
        <v>152</v>
      </c>
      <c r="F5141" t="s">
        <v>14882</v>
      </c>
      <c r="G5141" t="s">
        <v>2250</v>
      </c>
      <c r="H5141" t="s">
        <v>149</v>
      </c>
      <c r="I5141" t="s">
        <v>136</v>
      </c>
      <c r="J5141" t="s">
        <v>137</v>
      </c>
      <c r="K5141" t="s">
        <v>138</v>
      </c>
      <c r="L5141" t="s">
        <v>14883</v>
      </c>
      <c r="M5141" t="s">
        <v>14884</v>
      </c>
      <c r="N5141">
        <v>2.1850000000000001</v>
      </c>
      <c r="O5141">
        <v>0</v>
      </c>
      <c r="P5141">
        <v>127</v>
      </c>
      <c r="Q5141">
        <v>0</v>
      </c>
      <c r="R5141">
        <v>3</v>
      </c>
      <c r="S5141">
        <v>0</v>
      </c>
      <c r="T5141">
        <v>4</v>
      </c>
      <c r="U5141">
        <v>0</v>
      </c>
      <c r="V5141">
        <v>0</v>
      </c>
      <c r="W5141">
        <v>0</v>
      </c>
      <c r="X5141">
        <v>79.93458041699644</v>
      </c>
      <c r="Y5141">
        <v>0</v>
      </c>
      <c r="Z5141">
        <v>6.1982579068340584</v>
      </c>
      <c r="AA5141">
        <v>0</v>
      </c>
      <c r="AB5141">
        <v>3.1564480554585947</v>
      </c>
      <c r="AC5141">
        <v>0</v>
      </c>
      <c r="AD5141">
        <v>0</v>
      </c>
      <c r="AE5141">
        <v>89.289286379289095</v>
      </c>
    </row>
    <row r="5142" spans="1:31" x14ac:dyDescent="0.25">
      <c r="A5142">
        <v>2423010</v>
      </c>
      <c r="B5142">
        <v>1</v>
      </c>
      <c r="C5142" t="s">
        <v>81</v>
      </c>
      <c r="D5142" t="s">
        <v>113</v>
      </c>
      <c r="E5142" t="s">
        <v>141</v>
      </c>
      <c r="F5142" t="s">
        <v>14885</v>
      </c>
      <c r="G5142" t="s">
        <v>143</v>
      </c>
      <c r="H5142" t="s">
        <v>135</v>
      </c>
      <c r="I5142" t="s">
        <v>136</v>
      </c>
      <c r="J5142" t="s">
        <v>137</v>
      </c>
      <c r="K5142" t="s">
        <v>138</v>
      </c>
      <c r="L5142" t="s">
        <v>14886</v>
      </c>
      <c r="M5142" t="s">
        <v>14887</v>
      </c>
      <c r="N5142">
        <v>1.0194444439999999</v>
      </c>
      <c r="O5142">
        <v>6</v>
      </c>
      <c r="P5142">
        <v>1630</v>
      </c>
      <c r="Q5142">
        <v>19</v>
      </c>
      <c r="R5142">
        <v>82</v>
      </c>
      <c r="S5142">
        <v>4</v>
      </c>
      <c r="T5142">
        <v>255</v>
      </c>
      <c r="U5142">
        <v>0</v>
      </c>
      <c r="V5142">
        <v>1</v>
      </c>
      <c r="W5142">
        <v>11.399258188150952</v>
      </c>
      <c r="X5142">
        <v>229.85701721765713</v>
      </c>
      <c r="Y5142">
        <v>13.943543746107602</v>
      </c>
      <c r="Z5142">
        <v>8.9918494344375901</v>
      </c>
      <c r="AA5142">
        <v>109.64538331566283</v>
      </c>
      <c r="AB5142">
        <v>122.35799556746946</v>
      </c>
      <c r="AC5142">
        <v>0</v>
      </c>
      <c r="AD5142">
        <v>1.7596120968048001</v>
      </c>
      <c r="AE5142">
        <v>497.95465956629039</v>
      </c>
    </row>
    <row r="5143" spans="1:31" x14ac:dyDescent="0.25">
      <c r="A5143">
        <v>2423007</v>
      </c>
      <c r="B5143">
        <v>1</v>
      </c>
      <c r="C5143" t="s">
        <v>81</v>
      </c>
      <c r="D5143" t="s">
        <v>122</v>
      </c>
      <c r="E5143" t="s">
        <v>174</v>
      </c>
      <c r="F5143" t="s">
        <v>14748</v>
      </c>
      <c r="G5143" t="s">
        <v>565</v>
      </c>
      <c r="H5143" t="s">
        <v>135</v>
      </c>
      <c r="I5143" t="s">
        <v>136</v>
      </c>
      <c r="J5143" t="s">
        <v>137</v>
      </c>
      <c r="K5143" t="s">
        <v>159</v>
      </c>
      <c r="L5143" t="s">
        <v>14888</v>
      </c>
      <c r="M5143" t="s">
        <v>14889</v>
      </c>
      <c r="N5143">
        <v>0.30583333299999999</v>
      </c>
      <c r="O5143">
        <v>1</v>
      </c>
      <c r="P5143">
        <v>5380</v>
      </c>
      <c r="Q5143">
        <v>0</v>
      </c>
      <c r="R5143">
        <v>0</v>
      </c>
      <c r="S5143">
        <v>2</v>
      </c>
      <c r="T5143">
        <v>347</v>
      </c>
      <c r="U5143">
        <v>0</v>
      </c>
      <c r="V5143">
        <v>0</v>
      </c>
      <c r="W5143">
        <v>6.5502163688350018E-2</v>
      </c>
      <c r="X5143">
        <v>304.72392756135116</v>
      </c>
      <c r="Y5143">
        <v>0</v>
      </c>
      <c r="Z5143">
        <v>0</v>
      </c>
      <c r="AA5143">
        <v>3.623722786282717</v>
      </c>
      <c r="AB5143">
        <v>64.849278600640645</v>
      </c>
      <c r="AC5143">
        <v>0</v>
      </c>
      <c r="AD5143">
        <v>0</v>
      </c>
      <c r="AE5143">
        <v>373.26243111196288</v>
      </c>
    </row>
    <row r="5144" spans="1:31" x14ac:dyDescent="0.25">
      <c r="A5144">
        <v>2423256</v>
      </c>
      <c r="B5144">
        <v>1</v>
      </c>
      <c r="C5144" t="s">
        <v>81</v>
      </c>
      <c r="D5144" t="s">
        <v>123</v>
      </c>
      <c r="E5144" t="s">
        <v>174</v>
      </c>
      <c r="F5144" t="s">
        <v>195</v>
      </c>
      <c r="G5144" t="s">
        <v>143</v>
      </c>
      <c r="H5144" t="s">
        <v>135</v>
      </c>
      <c r="I5144" t="s">
        <v>136</v>
      </c>
      <c r="J5144" t="s">
        <v>137</v>
      </c>
      <c r="K5144" t="s">
        <v>138</v>
      </c>
      <c r="L5144" t="s">
        <v>14890</v>
      </c>
      <c r="M5144" t="s">
        <v>14891</v>
      </c>
      <c r="N5144">
        <v>0.69555555499999999</v>
      </c>
      <c r="O5144">
        <v>1</v>
      </c>
      <c r="P5144">
        <v>0</v>
      </c>
      <c r="Q5144">
        <v>99</v>
      </c>
      <c r="R5144">
        <v>0</v>
      </c>
      <c r="S5144">
        <v>13</v>
      </c>
      <c r="T5144">
        <v>0</v>
      </c>
      <c r="U5144">
        <v>0</v>
      </c>
      <c r="V5144">
        <v>0</v>
      </c>
      <c r="W5144">
        <v>0.13894362600746668</v>
      </c>
      <c r="X5144">
        <v>0</v>
      </c>
      <c r="Y5144">
        <v>9.1328425046679094</v>
      </c>
      <c r="Z5144">
        <v>0</v>
      </c>
      <c r="AA5144">
        <v>0.82973376307342228</v>
      </c>
      <c r="AB5144">
        <v>0</v>
      </c>
      <c r="AC5144">
        <v>0</v>
      </c>
      <c r="AD5144">
        <v>0</v>
      </c>
      <c r="AE5144">
        <v>10.101519893748799</v>
      </c>
    </row>
    <row r="5145" spans="1:31" x14ac:dyDescent="0.25">
      <c r="A5145">
        <v>2423402</v>
      </c>
      <c r="B5145">
        <v>1</v>
      </c>
      <c r="C5145" t="s">
        <v>81</v>
      </c>
      <c r="D5145" t="s">
        <v>114</v>
      </c>
      <c r="E5145" t="s">
        <v>132</v>
      </c>
      <c r="F5145" t="s">
        <v>14892</v>
      </c>
      <c r="G5145" t="s">
        <v>215</v>
      </c>
      <c r="H5145" t="s">
        <v>135</v>
      </c>
      <c r="I5145" t="s">
        <v>136</v>
      </c>
      <c r="J5145" t="s">
        <v>137</v>
      </c>
      <c r="K5145" t="s">
        <v>138</v>
      </c>
      <c r="L5145" t="s">
        <v>14893</v>
      </c>
      <c r="M5145" t="s">
        <v>14894</v>
      </c>
      <c r="N5145">
        <v>1.1130555550000001</v>
      </c>
      <c r="O5145">
        <v>0</v>
      </c>
      <c r="P5145">
        <v>418</v>
      </c>
      <c r="Q5145">
        <v>0</v>
      </c>
      <c r="R5145">
        <v>1</v>
      </c>
      <c r="S5145">
        <v>0</v>
      </c>
      <c r="T5145">
        <v>29</v>
      </c>
      <c r="U5145">
        <v>0</v>
      </c>
      <c r="V5145">
        <v>0</v>
      </c>
      <c r="W5145">
        <v>0</v>
      </c>
      <c r="X5145">
        <v>46.28490250083275</v>
      </c>
      <c r="Y5145">
        <v>0</v>
      </c>
      <c r="Z5145">
        <v>0</v>
      </c>
      <c r="AA5145">
        <v>0</v>
      </c>
      <c r="AB5145">
        <v>9.2839125780098826</v>
      </c>
      <c r="AC5145">
        <v>0</v>
      </c>
      <c r="AD5145">
        <v>0</v>
      </c>
      <c r="AE5145">
        <v>55.568815078842633</v>
      </c>
    </row>
    <row r="5146" spans="1:31" x14ac:dyDescent="0.25">
      <c r="A5146">
        <v>2423508</v>
      </c>
      <c r="B5146">
        <v>1</v>
      </c>
      <c r="C5146" t="s">
        <v>80</v>
      </c>
      <c r="D5146" t="s">
        <v>83</v>
      </c>
      <c r="E5146" t="s">
        <v>146</v>
      </c>
      <c r="F5146" t="s">
        <v>14895</v>
      </c>
      <c r="G5146" t="s">
        <v>164</v>
      </c>
      <c r="H5146" t="s">
        <v>149</v>
      </c>
      <c r="I5146" t="s">
        <v>136</v>
      </c>
      <c r="J5146" t="s">
        <v>137</v>
      </c>
      <c r="K5146" t="s">
        <v>138</v>
      </c>
      <c r="L5146" t="s">
        <v>14896</v>
      </c>
      <c r="M5146" t="s">
        <v>14897</v>
      </c>
      <c r="N5146">
        <v>1.2808333329999999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2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54.487833487623448</v>
      </c>
      <c r="AE5146">
        <v>54.487833487623448</v>
      </c>
    </row>
    <row r="5147" spans="1:31" x14ac:dyDescent="0.25">
      <c r="A5147">
        <v>2423173</v>
      </c>
      <c r="B5147">
        <v>1</v>
      </c>
      <c r="C5147" t="s">
        <v>81</v>
      </c>
      <c r="D5147" t="s">
        <v>128</v>
      </c>
      <c r="E5147" t="s">
        <v>146</v>
      </c>
      <c r="F5147" t="s">
        <v>14898</v>
      </c>
      <c r="G5147" t="s">
        <v>148</v>
      </c>
      <c r="H5147" t="s">
        <v>149</v>
      </c>
      <c r="I5147" t="s">
        <v>136</v>
      </c>
      <c r="J5147" t="s">
        <v>137</v>
      </c>
      <c r="K5147" t="s">
        <v>138</v>
      </c>
      <c r="L5147" t="s">
        <v>14899</v>
      </c>
      <c r="M5147" t="s">
        <v>14900</v>
      </c>
      <c r="N5147">
        <v>3.4983333330000002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0.54211526659626674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0.54211526659626674</v>
      </c>
    </row>
    <row r="5148" spans="1:31" x14ac:dyDescent="0.25">
      <c r="A5148">
        <v>2423150</v>
      </c>
      <c r="B5148">
        <v>1</v>
      </c>
      <c r="C5148" t="s">
        <v>80</v>
      </c>
      <c r="D5148" t="s">
        <v>97</v>
      </c>
      <c r="E5148" t="s">
        <v>146</v>
      </c>
      <c r="F5148" t="s">
        <v>14901</v>
      </c>
      <c r="G5148" t="s">
        <v>148</v>
      </c>
      <c r="H5148" t="s">
        <v>149</v>
      </c>
      <c r="I5148" t="s">
        <v>136</v>
      </c>
      <c r="J5148" t="s">
        <v>137</v>
      </c>
      <c r="K5148" t="s">
        <v>138</v>
      </c>
      <c r="L5148" t="s">
        <v>14902</v>
      </c>
      <c r="M5148" t="s">
        <v>14903</v>
      </c>
      <c r="N5148">
        <v>2.1719444440000002</v>
      </c>
      <c r="O5148">
        <v>0</v>
      </c>
      <c r="P5148">
        <v>6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1.7169742243171833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1.7169742243171833</v>
      </c>
    </row>
    <row r="5149" spans="1:31" x14ac:dyDescent="0.25">
      <c r="A5149">
        <v>2423342</v>
      </c>
      <c r="B5149">
        <v>1</v>
      </c>
      <c r="C5149" t="s">
        <v>80</v>
      </c>
      <c r="D5149" t="s">
        <v>103</v>
      </c>
      <c r="E5149" t="s">
        <v>146</v>
      </c>
      <c r="F5149" t="s">
        <v>14904</v>
      </c>
      <c r="G5149" t="s">
        <v>148</v>
      </c>
      <c r="H5149" t="s">
        <v>149</v>
      </c>
      <c r="I5149" t="s">
        <v>136</v>
      </c>
      <c r="J5149" t="s">
        <v>137</v>
      </c>
      <c r="K5149" t="s">
        <v>138</v>
      </c>
      <c r="L5149" t="s">
        <v>14905</v>
      </c>
      <c r="M5149" t="s">
        <v>14906</v>
      </c>
      <c r="N5149">
        <v>4.9405555550000004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0.7936059578700001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0.7936059578700001</v>
      </c>
    </row>
    <row r="5150" spans="1:31" x14ac:dyDescent="0.25">
      <c r="A5150">
        <v>2423316</v>
      </c>
      <c r="B5150">
        <v>1</v>
      </c>
      <c r="C5150" t="s">
        <v>80</v>
      </c>
      <c r="D5150" t="s">
        <v>97</v>
      </c>
      <c r="E5150" t="s">
        <v>174</v>
      </c>
      <c r="F5150" t="s">
        <v>622</v>
      </c>
      <c r="G5150" t="s">
        <v>154</v>
      </c>
      <c r="H5150" t="s">
        <v>135</v>
      </c>
      <c r="I5150" t="s">
        <v>136</v>
      </c>
      <c r="J5150" t="s">
        <v>137</v>
      </c>
      <c r="K5150" t="s">
        <v>138</v>
      </c>
      <c r="L5150" t="s">
        <v>14907</v>
      </c>
      <c r="M5150" t="s">
        <v>14908</v>
      </c>
      <c r="N5150">
        <v>0.124444444</v>
      </c>
      <c r="O5150">
        <v>8</v>
      </c>
      <c r="P5150">
        <v>662</v>
      </c>
      <c r="Q5150">
        <v>11</v>
      </c>
      <c r="R5150">
        <v>359</v>
      </c>
      <c r="S5150">
        <v>15</v>
      </c>
      <c r="T5150">
        <v>188</v>
      </c>
      <c r="U5150">
        <v>1</v>
      </c>
      <c r="V5150">
        <v>1</v>
      </c>
      <c r="W5150">
        <v>8.2323315006426672</v>
      </c>
      <c r="X5150">
        <v>39.030831720854479</v>
      </c>
      <c r="Y5150">
        <v>3.8294131046191993</v>
      </c>
      <c r="Z5150">
        <v>27.182850830691745</v>
      </c>
      <c r="AA5150">
        <v>14.334721759864177</v>
      </c>
      <c r="AB5150">
        <v>23.344355099165337</v>
      </c>
      <c r="AC5150">
        <v>2.6357414379519999</v>
      </c>
      <c r="AD5150">
        <v>0.13170515515733333</v>
      </c>
      <c r="AE5150">
        <v>118.72195060894695</v>
      </c>
    </row>
    <row r="5151" spans="1:31" x14ac:dyDescent="0.25">
      <c r="A5151">
        <v>2423465</v>
      </c>
      <c r="B5151">
        <v>1</v>
      </c>
      <c r="C5151" t="s">
        <v>81</v>
      </c>
      <c r="D5151" t="s">
        <v>128</v>
      </c>
      <c r="E5151" t="s">
        <v>162</v>
      </c>
      <c r="F5151" t="s">
        <v>14909</v>
      </c>
      <c r="G5151" t="s">
        <v>164</v>
      </c>
      <c r="H5151" t="s">
        <v>149</v>
      </c>
      <c r="I5151" t="s">
        <v>136</v>
      </c>
      <c r="J5151" t="s">
        <v>137</v>
      </c>
      <c r="K5151" t="s">
        <v>138</v>
      </c>
      <c r="L5151" t="s">
        <v>14910</v>
      </c>
      <c r="M5151" t="s">
        <v>14911</v>
      </c>
      <c r="N5151">
        <v>1.1902777769999999</v>
      </c>
      <c r="O5151">
        <v>0</v>
      </c>
      <c r="P5151">
        <v>62</v>
      </c>
      <c r="Q5151">
        <v>0</v>
      </c>
      <c r="R5151">
        <v>0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17.024460431825908</v>
      </c>
      <c r="Y5151">
        <v>0</v>
      </c>
      <c r="Z5151">
        <v>0</v>
      </c>
      <c r="AA5151">
        <v>0</v>
      </c>
      <c r="AB5151">
        <v>2.8146768477070836</v>
      </c>
      <c r="AC5151">
        <v>0</v>
      </c>
      <c r="AD5151">
        <v>0</v>
      </c>
      <c r="AE5151">
        <v>19.839137279532991</v>
      </c>
    </row>
    <row r="5152" spans="1:31" x14ac:dyDescent="0.25">
      <c r="A5152">
        <v>2423336</v>
      </c>
      <c r="B5152">
        <v>1</v>
      </c>
      <c r="C5152" t="s">
        <v>80</v>
      </c>
      <c r="D5152" t="s">
        <v>84</v>
      </c>
      <c r="E5152" t="s">
        <v>146</v>
      </c>
      <c r="F5152" t="s">
        <v>14912</v>
      </c>
      <c r="G5152" t="s">
        <v>282</v>
      </c>
      <c r="H5152" t="s">
        <v>149</v>
      </c>
      <c r="I5152" t="s">
        <v>136</v>
      </c>
      <c r="J5152" t="s">
        <v>137</v>
      </c>
      <c r="K5152" t="s">
        <v>138</v>
      </c>
      <c r="L5152" t="s">
        <v>14913</v>
      </c>
      <c r="M5152" t="s">
        <v>14914</v>
      </c>
      <c r="N5152">
        <v>1.2822222219999999</v>
      </c>
      <c r="O5152">
        <v>0</v>
      </c>
      <c r="P5152">
        <v>7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2.0756830715444083</v>
      </c>
      <c r="Y5152">
        <v>0</v>
      </c>
      <c r="Z5152">
        <v>0</v>
      </c>
      <c r="AA5152">
        <v>0</v>
      </c>
      <c r="AB5152">
        <v>0.45348054636450003</v>
      </c>
      <c r="AC5152">
        <v>0</v>
      </c>
      <c r="AD5152">
        <v>0</v>
      </c>
      <c r="AE5152">
        <v>2.5291636179089085</v>
      </c>
    </row>
    <row r="5153" spans="1:31" x14ac:dyDescent="0.25">
      <c r="A5153">
        <v>2423087</v>
      </c>
      <c r="B5153">
        <v>1</v>
      </c>
      <c r="C5153" t="s">
        <v>80</v>
      </c>
      <c r="D5153" t="s">
        <v>105</v>
      </c>
      <c r="E5153" t="s">
        <v>132</v>
      </c>
      <c r="F5153" t="s">
        <v>14915</v>
      </c>
      <c r="G5153" t="s">
        <v>158</v>
      </c>
      <c r="H5153" t="s">
        <v>135</v>
      </c>
      <c r="I5153" t="s">
        <v>136</v>
      </c>
      <c r="J5153" t="s">
        <v>137</v>
      </c>
      <c r="K5153" t="s">
        <v>159</v>
      </c>
      <c r="L5153" t="s">
        <v>14916</v>
      </c>
      <c r="M5153" t="s">
        <v>14917</v>
      </c>
      <c r="N5153">
        <v>6.9305555549999998</v>
      </c>
      <c r="O5153">
        <v>0</v>
      </c>
      <c r="P5153">
        <v>525</v>
      </c>
      <c r="Q5153">
        <v>0</v>
      </c>
      <c r="R5153">
        <v>0</v>
      </c>
      <c r="S5153">
        <v>0</v>
      </c>
      <c r="T5153">
        <v>21</v>
      </c>
      <c r="U5153">
        <v>0</v>
      </c>
      <c r="V5153">
        <v>0</v>
      </c>
      <c r="W5153">
        <v>0</v>
      </c>
      <c r="X5153">
        <v>951.72044265799332</v>
      </c>
      <c r="Y5153">
        <v>0</v>
      </c>
      <c r="Z5153">
        <v>0</v>
      </c>
      <c r="AA5153">
        <v>0</v>
      </c>
      <c r="AB5153">
        <v>113.06162966907468</v>
      </c>
      <c r="AC5153">
        <v>0</v>
      </c>
      <c r="AD5153">
        <v>0</v>
      </c>
      <c r="AE5153">
        <v>1064.7820723270679</v>
      </c>
    </row>
    <row r="5154" spans="1:31" x14ac:dyDescent="0.25">
      <c r="A5154">
        <v>2423030</v>
      </c>
      <c r="B5154">
        <v>1</v>
      </c>
      <c r="C5154" t="s">
        <v>80</v>
      </c>
      <c r="D5154" t="s">
        <v>85</v>
      </c>
      <c r="E5154" t="s">
        <v>146</v>
      </c>
      <c r="F5154" t="s">
        <v>14918</v>
      </c>
      <c r="G5154" t="s">
        <v>282</v>
      </c>
      <c r="H5154" t="s">
        <v>149</v>
      </c>
      <c r="I5154" t="s">
        <v>136</v>
      </c>
      <c r="J5154" t="s">
        <v>137</v>
      </c>
      <c r="K5154" t="s">
        <v>138</v>
      </c>
      <c r="L5154" t="s">
        <v>14919</v>
      </c>
      <c r="M5154" t="s">
        <v>14920</v>
      </c>
      <c r="N5154">
        <v>0.8175</v>
      </c>
      <c r="O5154">
        <v>0</v>
      </c>
      <c r="P5154">
        <v>7</v>
      </c>
      <c r="Q5154">
        <v>0</v>
      </c>
      <c r="R5154">
        <v>0</v>
      </c>
      <c r="S5154">
        <v>0</v>
      </c>
      <c r="T5154">
        <v>6</v>
      </c>
      <c r="U5154">
        <v>0</v>
      </c>
      <c r="V5154">
        <v>0</v>
      </c>
      <c r="W5154">
        <v>0</v>
      </c>
      <c r="X5154">
        <v>1.3018369033228503</v>
      </c>
      <c r="Y5154">
        <v>0</v>
      </c>
      <c r="Z5154">
        <v>0</v>
      </c>
      <c r="AA5154">
        <v>0</v>
      </c>
      <c r="AB5154">
        <v>6.8575562314571252</v>
      </c>
      <c r="AC5154">
        <v>0</v>
      </c>
      <c r="AD5154">
        <v>0</v>
      </c>
      <c r="AE5154">
        <v>8.1593931347799753</v>
      </c>
    </row>
    <row r="5155" spans="1:31" x14ac:dyDescent="0.25">
      <c r="A5155">
        <v>2423399</v>
      </c>
      <c r="B5155">
        <v>1</v>
      </c>
      <c r="C5155" t="s">
        <v>81</v>
      </c>
      <c r="D5155" t="s">
        <v>120</v>
      </c>
      <c r="E5155" t="s">
        <v>141</v>
      </c>
      <c r="F5155" t="s">
        <v>1423</v>
      </c>
      <c r="G5155" t="s">
        <v>143</v>
      </c>
      <c r="H5155" t="s">
        <v>135</v>
      </c>
      <c r="I5155" t="s">
        <v>136</v>
      </c>
      <c r="J5155" t="s">
        <v>137</v>
      </c>
      <c r="K5155" t="s">
        <v>138</v>
      </c>
      <c r="L5155" t="s">
        <v>14921</v>
      </c>
      <c r="M5155" t="s">
        <v>14922</v>
      </c>
      <c r="N5155">
        <v>1.0752777769999999</v>
      </c>
      <c r="O5155">
        <v>0</v>
      </c>
      <c r="P5155">
        <v>0</v>
      </c>
      <c r="Q5155">
        <v>55</v>
      </c>
      <c r="R5155">
        <v>32</v>
      </c>
      <c r="S5155">
        <v>3</v>
      </c>
      <c r="T5155">
        <v>2</v>
      </c>
      <c r="U5155">
        <v>1</v>
      </c>
      <c r="V5155">
        <v>0</v>
      </c>
      <c r="W5155">
        <v>0</v>
      </c>
      <c r="X5155">
        <v>0</v>
      </c>
      <c r="Y5155">
        <v>3.2508408923076924</v>
      </c>
      <c r="Z5155">
        <v>0</v>
      </c>
      <c r="AA5155">
        <v>10.840359110090919</v>
      </c>
      <c r="AB5155">
        <v>1.3564615631096055</v>
      </c>
      <c r="AC5155">
        <v>4.8248465935039997</v>
      </c>
      <c r="AD5155">
        <v>0</v>
      </c>
      <c r="AE5155">
        <v>20.272508159012215</v>
      </c>
    </row>
    <row r="5156" spans="1:31" x14ac:dyDescent="0.25">
      <c r="A5156">
        <v>2423067</v>
      </c>
      <c r="B5156">
        <v>1</v>
      </c>
      <c r="C5156" t="s">
        <v>80</v>
      </c>
      <c r="D5156" t="s">
        <v>108</v>
      </c>
      <c r="E5156" t="s">
        <v>152</v>
      </c>
      <c r="F5156" t="s">
        <v>14923</v>
      </c>
      <c r="G5156" t="s">
        <v>176</v>
      </c>
      <c r="H5156" t="s">
        <v>149</v>
      </c>
      <c r="I5156" t="s">
        <v>136</v>
      </c>
      <c r="J5156" t="s">
        <v>137</v>
      </c>
      <c r="K5156" t="s">
        <v>159</v>
      </c>
      <c r="L5156" t="s">
        <v>14924</v>
      </c>
      <c r="M5156" t="s">
        <v>14925</v>
      </c>
      <c r="N5156">
        <v>8.2116666659999993</v>
      </c>
      <c r="O5156">
        <v>0</v>
      </c>
      <c r="P5156">
        <v>31</v>
      </c>
      <c r="Q5156">
        <v>0</v>
      </c>
      <c r="R5156">
        <v>19</v>
      </c>
      <c r="S5156">
        <v>0</v>
      </c>
      <c r="T5156">
        <v>2</v>
      </c>
      <c r="U5156">
        <v>0</v>
      </c>
      <c r="V5156">
        <v>0</v>
      </c>
      <c r="W5156">
        <v>0</v>
      </c>
      <c r="X5156">
        <v>30.64118461322505</v>
      </c>
      <c r="Y5156">
        <v>0</v>
      </c>
      <c r="Z5156">
        <v>0</v>
      </c>
      <c r="AA5156">
        <v>0</v>
      </c>
      <c r="AB5156">
        <v>0.98400044783715013</v>
      </c>
      <c r="AC5156">
        <v>0</v>
      </c>
      <c r="AD5156">
        <v>0</v>
      </c>
      <c r="AE5156">
        <v>31.625185061062201</v>
      </c>
    </row>
    <row r="5157" spans="1:31" x14ac:dyDescent="0.25">
      <c r="A5157">
        <v>2423259</v>
      </c>
      <c r="B5157">
        <v>1</v>
      </c>
      <c r="C5157" t="s">
        <v>80</v>
      </c>
      <c r="D5157" t="s">
        <v>103</v>
      </c>
      <c r="E5157" t="s">
        <v>141</v>
      </c>
      <c r="F5157" t="s">
        <v>14926</v>
      </c>
      <c r="G5157" t="s">
        <v>176</v>
      </c>
      <c r="H5157" t="s">
        <v>135</v>
      </c>
      <c r="I5157" t="s">
        <v>136</v>
      </c>
      <c r="J5157" t="s">
        <v>137</v>
      </c>
      <c r="K5157" t="s">
        <v>159</v>
      </c>
      <c r="L5157" t="s">
        <v>14927</v>
      </c>
      <c r="M5157" t="s">
        <v>14928</v>
      </c>
      <c r="N5157">
        <v>3.7966666660000001</v>
      </c>
      <c r="O5157">
        <v>0</v>
      </c>
      <c r="P5157">
        <v>57</v>
      </c>
      <c r="Q5157">
        <v>1</v>
      </c>
      <c r="R5157">
        <v>52</v>
      </c>
      <c r="S5157">
        <v>18</v>
      </c>
      <c r="T5157">
        <v>47</v>
      </c>
      <c r="U5157">
        <v>19</v>
      </c>
      <c r="V5157">
        <v>0</v>
      </c>
      <c r="W5157">
        <v>0</v>
      </c>
      <c r="X5157">
        <v>40.199813015353101</v>
      </c>
      <c r="Y5157">
        <v>1.3263314173006666</v>
      </c>
      <c r="Z5157">
        <v>5.0615531296484999</v>
      </c>
      <c r="AA5157">
        <v>382.30396275378479</v>
      </c>
      <c r="AB5157">
        <v>107.51784581387525</v>
      </c>
      <c r="AC5157">
        <v>3432.8431777647247</v>
      </c>
      <c r="AD5157">
        <v>0</v>
      </c>
      <c r="AE5157">
        <v>3969.2526838946869</v>
      </c>
    </row>
    <row r="5158" spans="1:31" x14ac:dyDescent="0.25">
      <c r="A5158">
        <v>2423422</v>
      </c>
      <c r="B5158">
        <v>1</v>
      </c>
      <c r="C5158" t="s">
        <v>80</v>
      </c>
      <c r="D5158" t="s">
        <v>84</v>
      </c>
      <c r="E5158" t="s">
        <v>146</v>
      </c>
      <c r="F5158" t="s">
        <v>14929</v>
      </c>
      <c r="G5158" t="s">
        <v>199</v>
      </c>
      <c r="H5158" t="s">
        <v>149</v>
      </c>
      <c r="I5158" t="s">
        <v>136</v>
      </c>
      <c r="J5158" t="s">
        <v>137</v>
      </c>
      <c r="K5158" t="s">
        <v>138</v>
      </c>
      <c r="L5158" t="s">
        <v>14930</v>
      </c>
      <c r="M5158" t="s">
        <v>14931</v>
      </c>
      <c r="N5158">
        <v>6.2861111110000003</v>
      </c>
      <c r="O5158">
        <v>0</v>
      </c>
      <c r="P5158">
        <v>1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3.5157220961040005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3.5157220961040005</v>
      </c>
    </row>
    <row r="5159" spans="1:31" x14ac:dyDescent="0.25">
      <c r="A5159">
        <v>2423236</v>
      </c>
      <c r="B5159">
        <v>1</v>
      </c>
      <c r="C5159" t="s">
        <v>80</v>
      </c>
      <c r="D5159" t="s">
        <v>82</v>
      </c>
      <c r="E5159" t="s">
        <v>162</v>
      </c>
      <c r="F5159" t="s">
        <v>14932</v>
      </c>
      <c r="G5159" t="s">
        <v>593</v>
      </c>
      <c r="H5159" t="s">
        <v>149</v>
      </c>
      <c r="I5159" t="s">
        <v>136</v>
      </c>
      <c r="J5159" t="s">
        <v>137</v>
      </c>
      <c r="K5159" t="s">
        <v>138</v>
      </c>
      <c r="L5159" t="s">
        <v>14933</v>
      </c>
      <c r="M5159" t="s">
        <v>14934</v>
      </c>
      <c r="N5159">
        <v>4.0961111109999999</v>
      </c>
      <c r="O5159">
        <v>0</v>
      </c>
      <c r="P5159">
        <v>36</v>
      </c>
      <c r="Q5159">
        <v>0</v>
      </c>
      <c r="R5159">
        <v>0</v>
      </c>
      <c r="S5159">
        <v>0</v>
      </c>
      <c r="T5159">
        <v>9</v>
      </c>
      <c r="U5159">
        <v>0</v>
      </c>
      <c r="V5159">
        <v>0</v>
      </c>
      <c r="W5159">
        <v>0</v>
      </c>
      <c r="X5159">
        <v>28.604920212677996</v>
      </c>
      <c r="Y5159">
        <v>0</v>
      </c>
      <c r="Z5159">
        <v>0</v>
      </c>
      <c r="AA5159">
        <v>0</v>
      </c>
      <c r="AB5159">
        <v>12.319044066830813</v>
      </c>
      <c r="AC5159">
        <v>0</v>
      </c>
      <c r="AD5159">
        <v>0</v>
      </c>
      <c r="AE5159">
        <v>40.923964279508809</v>
      </c>
    </row>
    <row r="5160" spans="1:31" x14ac:dyDescent="0.25">
      <c r="A5160">
        <v>2423445</v>
      </c>
      <c r="B5160">
        <v>1</v>
      </c>
      <c r="C5160" t="s">
        <v>80</v>
      </c>
      <c r="D5160" t="s">
        <v>105</v>
      </c>
      <c r="E5160" t="s">
        <v>162</v>
      </c>
      <c r="F5160" t="s">
        <v>12672</v>
      </c>
      <c r="G5160" t="s">
        <v>593</v>
      </c>
      <c r="H5160" t="s">
        <v>149</v>
      </c>
      <c r="I5160" t="s">
        <v>136</v>
      </c>
      <c r="J5160" t="s">
        <v>137</v>
      </c>
      <c r="K5160" t="s">
        <v>138</v>
      </c>
      <c r="L5160" t="s">
        <v>14935</v>
      </c>
      <c r="M5160" t="s">
        <v>14936</v>
      </c>
      <c r="N5160">
        <v>4.6158333330000003</v>
      </c>
      <c r="O5160">
        <v>0</v>
      </c>
      <c r="P5160">
        <v>93</v>
      </c>
      <c r="Q5160">
        <v>0</v>
      </c>
      <c r="R5160">
        <v>0</v>
      </c>
      <c r="S5160">
        <v>0</v>
      </c>
      <c r="T5160">
        <v>5</v>
      </c>
      <c r="U5160">
        <v>0</v>
      </c>
      <c r="V5160">
        <v>0</v>
      </c>
      <c r="W5160">
        <v>0</v>
      </c>
      <c r="X5160">
        <v>87.840074077232245</v>
      </c>
      <c r="Y5160">
        <v>0</v>
      </c>
      <c r="Z5160">
        <v>0</v>
      </c>
      <c r="AA5160">
        <v>0</v>
      </c>
      <c r="AB5160">
        <v>3.3072494847666167</v>
      </c>
      <c r="AC5160">
        <v>0</v>
      </c>
      <c r="AD5160">
        <v>0</v>
      </c>
      <c r="AE5160">
        <v>91.14732356199886</v>
      </c>
    </row>
    <row r="5161" spans="1:31" x14ac:dyDescent="0.25">
      <c r="A5161">
        <v>2423468</v>
      </c>
      <c r="B5161">
        <v>1</v>
      </c>
      <c r="C5161" t="s">
        <v>80</v>
      </c>
      <c r="D5161" t="s">
        <v>104</v>
      </c>
      <c r="E5161" t="s">
        <v>162</v>
      </c>
      <c r="F5161" t="s">
        <v>14937</v>
      </c>
      <c r="G5161" t="s">
        <v>164</v>
      </c>
      <c r="H5161" t="s">
        <v>149</v>
      </c>
      <c r="I5161" t="s">
        <v>136</v>
      </c>
      <c r="J5161" t="s">
        <v>137</v>
      </c>
      <c r="K5161" t="s">
        <v>138</v>
      </c>
      <c r="L5161" t="s">
        <v>14938</v>
      </c>
      <c r="M5161" t="s">
        <v>14939</v>
      </c>
      <c r="N5161">
        <v>1.7050000000000001</v>
      </c>
      <c r="O5161">
        <v>0</v>
      </c>
      <c r="P5161">
        <v>88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35.399684329529265</v>
      </c>
      <c r="Y5161">
        <v>0</v>
      </c>
      <c r="Z5161">
        <v>0</v>
      </c>
      <c r="AA5161">
        <v>0</v>
      </c>
      <c r="AB5161">
        <v>1.7598181097753001</v>
      </c>
      <c r="AC5161">
        <v>0</v>
      </c>
      <c r="AD5161">
        <v>0</v>
      </c>
      <c r="AE5161">
        <v>37.159502439304568</v>
      </c>
    </row>
    <row r="5162" spans="1:31" x14ac:dyDescent="0.25">
      <c r="A5162">
        <v>2423050</v>
      </c>
      <c r="B5162">
        <v>1</v>
      </c>
      <c r="C5162" t="s">
        <v>81</v>
      </c>
      <c r="D5162" t="s">
        <v>123</v>
      </c>
      <c r="E5162" t="s">
        <v>162</v>
      </c>
      <c r="F5162" t="s">
        <v>14940</v>
      </c>
      <c r="G5162" t="s">
        <v>268</v>
      </c>
      <c r="H5162" t="s">
        <v>149</v>
      </c>
      <c r="I5162" t="s">
        <v>136</v>
      </c>
      <c r="J5162" t="s">
        <v>137</v>
      </c>
      <c r="K5162" t="s">
        <v>138</v>
      </c>
      <c r="L5162" t="s">
        <v>14941</v>
      </c>
      <c r="M5162" t="s">
        <v>14942</v>
      </c>
      <c r="N5162">
        <v>2.423611111</v>
      </c>
      <c r="O5162">
        <v>0</v>
      </c>
      <c r="P5162">
        <v>240</v>
      </c>
      <c r="Q5162">
        <v>0</v>
      </c>
      <c r="R5162">
        <v>1</v>
      </c>
      <c r="S5162">
        <v>0</v>
      </c>
      <c r="T5162">
        <v>9</v>
      </c>
      <c r="U5162">
        <v>0</v>
      </c>
      <c r="V5162">
        <v>0</v>
      </c>
      <c r="W5162">
        <v>0</v>
      </c>
      <c r="X5162">
        <v>104.23058497128686</v>
      </c>
      <c r="Y5162">
        <v>0</v>
      </c>
      <c r="Z5162">
        <v>0.69122222901791663</v>
      </c>
      <c r="AA5162">
        <v>0</v>
      </c>
      <c r="AB5162">
        <v>6.9259175205267773</v>
      </c>
      <c r="AC5162">
        <v>0</v>
      </c>
      <c r="AD5162">
        <v>0</v>
      </c>
      <c r="AE5162">
        <v>111.84772472083155</v>
      </c>
    </row>
    <row r="5163" spans="1:31" x14ac:dyDescent="0.25">
      <c r="A5163">
        <v>2423299</v>
      </c>
      <c r="B5163">
        <v>1</v>
      </c>
      <c r="C5163" t="s">
        <v>80</v>
      </c>
      <c r="D5163" t="s">
        <v>83</v>
      </c>
      <c r="E5163" t="s">
        <v>146</v>
      </c>
      <c r="F5163" t="s">
        <v>14277</v>
      </c>
      <c r="G5163" t="s">
        <v>282</v>
      </c>
      <c r="H5163" t="s">
        <v>149</v>
      </c>
      <c r="I5163" t="s">
        <v>136</v>
      </c>
      <c r="J5163" t="s">
        <v>137</v>
      </c>
      <c r="K5163" t="s">
        <v>138</v>
      </c>
      <c r="L5163" t="s">
        <v>14943</v>
      </c>
      <c r="M5163" t="s">
        <v>14944</v>
      </c>
      <c r="N5163">
        <v>2.173333333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1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57.990257476221998</v>
      </c>
      <c r="AE5163">
        <v>57.990257476221998</v>
      </c>
    </row>
    <row r="5164" spans="1:31" x14ac:dyDescent="0.25">
      <c r="A5164">
        <v>2423153</v>
      </c>
      <c r="B5164">
        <v>1</v>
      </c>
      <c r="C5164" t="s">
        <v>80</v>
      </c>
      <c r="D5164" t="s">
        <v>98</v>
      </c>
      <c r="E5164" t="s">
        <v>146</v>
      </c>
      <c r="F5164" t="s">
        <v>14423</v>
      </c>
      <c r="G5164" t="s">
        <v>199</v>
      </c>
      <c r="H5164" t="s">
        <v>149</v>
      </c>
      <c r="I5164" t="s">
        <v>136</v>
      </c>
      <c r="J5164" t="s">
        <v>137</v>
      </c>
      <c r="K5164" t="s">
        <v>138</v>
      </c>
      <c r="L5164" t="s">
        <v>14945</v>
      </c>
      <c r="M5164" t="s">
        <v>14946</v>
      </c>
      <c r="N5164">
        <v>0.51722222200000001</v>
      </c>
      <c r="O5164">
        <v>0</v>
      </c>
      <c r="P5164">
        <v>3</v>
      </c>
      <c r="Q5164">
        <v>0</v>
      </c>
      <c r="R5164">
        <v>0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0.26675130266250002</v>
      </c>
      <c r="Y5164">
        <v>0</v>
      </c>
      <c r="Z5164">
        <v>0</v>
      </c>
      <c r="AA5164">
        <v>0</v>
      </c>
      <c r="AB5164">
        <v>2.7812830361333338E-2</v>
      </c>
      <c r="AC5164">
        <v>0</v>
      </c>
      <c r="AD5164">
        <v>0</v>
      </c>
      <c r="AE5164">
        <v>0.29456413302383339</v>
      </c>
    </row>
    <row r="5165" spans="1:31" x14ac:dyDescent="0.25">
      <c r="A5165">
        <v>2423253</v>
      </c>
      <c r="B5165">
        <v>1</v>
      </c>
      <c r="C5165" t="s">
        <v>80</v>
      </c>
      <c r="D5165" t="s">
        <v>96</v>
      </c>
      <c r="E5165" t="s">
        <v>146</v>
      </c>
      <c r="F5165" t="s">
        <v>14947</v>
      </c>
      <c r="G5165" t="s">
        <v>168</v>
      </c>
      <c r="H5165" t="s">
        <v>149</v>
      </c>
      <c r="I5165" t="s">
        <v>136</v>
      </c>
      <c r="J5165" t="s">
        <v>3</v>
      </c>
      <c r="K5165" t="s">
        <v>138</v>
      </c>
      <c r="L5165" t="s">
        <v>14948</v>
      </c>
      <c r="M5165" t="s">
        <v>14949</v>
      </c>
      <c r="N5165">
        <v>3.1969444440000001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</row>
    <row r="5166" spans="1:31" x14ac:dyDescent="0.25">
      <c r="A5166">
        <v>2423482</v>
      </c>
      <c r="B5166">
        <v>1</v>
      </c>
      <c r="C5166" t="s">
        <v>81</v>
      </c>
      <c r="D5166" t="s">
        <v>118</v>
      </c>
      <c r="E5166" t="s">
        <v>132</v>
      </c>
      <c r="F5166" t="s">
        <v>14950</v>
      </c>
      <c r="G5166" t="s">
        <v>215</v>
      </c>
      <c r="H5166" t="s">
        <v>135</v>
      </c>
      <c r="I5166" t="s">
        <v>136</v>
      </c>
      <c r="J5166" t="s">
        <v>137</v>
      </c>
      <c r="K5166" t="s">
        <v>138</v>
      </c>
      <c r="L5166" t="s">
        <v>14951</v>
      </c>
      <c r="M5166" t="s">
        <v>14952</v>
      </c>
      <c r="N5166">
        <v>1.5022222220000001</v>
      </c>
      <c r="O5166">
        <v>0</v>
      </c>
      <c r="P5166">
        <v>140</v>
      </c>
      <c r="Q5166">
        <v>0</v>
      </c>
      <c r="R5166">
        <v>1</v>
      </c>
      <c r="S5166">
        <v>0</v>
      </c>
      <c r="T5166">
        <v>12</v>
      </c>
      <c r="U5166">
        <v>0</v>
      </c>
      <c r="V5166">
        <v>0</v>
      </c>
      <c r="W5166">
        <v>0</v>
      </c>
      <c r="X5166">
        <v>26.320088473110005</v>
      </c>
      <c r="Y5166">
        <v>0</v>
      </c>
      <c r="Z5166">
        <v>0</v>
      </c>
      <c r="AA5166">
        <v>0</v>
      </c>
      <c r="AB5166">
        <v>1.1818731735551999</v>
      </c>
      <c r="AC5166">
        <v>0</v>
      </c>
      <c r="AD5166">
        <v>0</v>
      </c>
      <c r="AE5166">
        <v>27.501961646665205</v>
      </c>
    </row>
    <row r="5167" spans="1:31" x14ac:dyDescent="0.25">
      <c r="A5167">
        <v>2423462</v>
      </c>
      <c r="B5167">
        <v>1</v>
      </c>
      <c r="C5167" t="s">
        <v>81</v>
      </c>
      <c r="D5167" t="s">
        <v>113</v>
      </c>
      <c r="E5167" t="s">
        <v>152</v>
      </c>
      <c r="F5167" t="s">
        <v>14953</v>
      </c>
      <c r="G5167" t="s">
        <v>593</v>
      </c>
      <c r="H5167" t="s">
        <v>149</v>
      </c>
      <c r="I5167" t="s">
        <v>136</v>
      </c>
      <c r="J5167" t="s">
        <v>137</v>
      </c>
      <c r="K5167" t="s">
        <v>138</v>
      </c>
      <c r="L5167" t="s">
        <v>14954</v>
      </c>
      <c r="M5167" t="s">
        <v>14955</v>
      </c>
      <c r="N5167">
        <v>2.2527777769999999</v>
      </c>
      <c r="O5167">
        <v>0</v>
      </c>
      <c r="P5167">
        <v>73</v>
      </c>
      <c r="Q5167">
        <v>0</v>
      </c>
      <c r="R5167">
        <v>22</v>
      </c>
      <c r="S5167">
        <v>0</v>
      </c>
      <c r="T5167">
        <v>74</v>
      </c>
      <c r="U5167">
        <v>0</v>
      </c>
      <c r="V5167">
        <v>0</v>
      </c>
      <c r="W5167">
        <v>0</v>
      </c>
      <c r="X5167">
        <v>26.956335972033017</v>
      </c>
      <c r="Y5167">
        <v>0</v>
      </c>
      <c r="Z5167">
        <v>1.5028566128888889</v>
      </c>
      <c r="AA5167">
        <v>0</v>
      </c>
      <c r="AB5167">
        <v>43.168499045682502</v>
      </c>
      <c r="AC5167">
        <v>0</v>
      </c>
      <c r="AD5167">
        <v>0</v>
      </c>
      <c r="AE5167">
        <v>71.627691630604403</v>
      </c>
    </row>
    <row r="5168" spans="1:31" x14ac:dyDescent="0.25">
      <c r="A5168">
        <v>2423362</v>
      </c>
      <c r="B5168">
        <v>1</v>
      </c>
      <c r="C5168" t="s">
        <v>80</v>
      </c>
      <c r="D5168" t="s">
        <v>104</v>
      </c>
      <c r="E5168" t="s">
        <v>174</v>
      </c>
      <c r="F5168" t="s">
        <v>14956</v>
      </c>
      <c r="G5168" t="s">
        <v>143</v>
      </c>
      <c r="H5168" t="s">
        <v>135</v>
      </c>
      <c r="I5168" t="s">
        <v>136</v>
      </c>
      <c r="J5168" t="s">
        <v>137</v>
      </c>
      <c r="K5168" t="s">
        <v>138</v>
      </c>
      <c r="L5168" t="s">
        <v>14957</v>
      </c>
      <c r="M5168" t="s">
        <v>14958</v>
      </c>
      <c r="N5168">
        <v>0.75472222200000005</v>
      </c>
      <c r="O5168">
        <v>3</v>
      </c>
      <c r="P5168">
        <v>1037</v>
      </c>
      <c r="Q5168">
        <v>27</v>
      </c>
      <c r="R5168">
        <v>53</v>
      </c>
      <c r="S5168">
        <v>12</v>
      </c>
      <c r="T5168">
        <v>237</v>
      </c>
      <c r="U5168">
        <v>3</v>
      </c>
      <c r="V5168">
        <v>0</v>
      </c>
      <c r="W5168">
        <v>1.6546484942446669</v>
      </c>
      <c r="X5168">
        <v>216.3091971870378</v>
      </c>
      <c r="Y5168">
        <v>56.127883354124577</v>
      </c>
      <c r="Z5168">
        <v>13.052957727801756</v>
      </c>
      <c r="AA5168">
        <v>65.908153170021762</v>
      </c>
      <c r="AB5168">
        <v>91.968333532396272</v>
      </c>
      <c r="AC5168">
        <v>93.092608788414211</v>
      </c>
      <c r="AD5168">
        <v>0</v>
      </c>
      <c r="AE5168">
        <v>538.1137822540411</v>
      </c>
    </row>
    <row r="5169" spans="1:31" x14ac:dyDescent="0.25">
      <c r="A5169">
        <v>2423196</v>
      </c>
      <c r="B5169">
        <v>1</v>
      </c>
      <c r="C5169" t="s">
        <v>80</v>
      </c>
      <c r="D5169" t="s">
        <v>88</v>
      </c>
      <c r="E5169" t="s">
        <v>141</v>
      </c>
      <c r="F5169" t="s">
        <v>14959</v>
      </c>
      <c r="G5169" t="s">
        <v>143</v>
      </c>
      <c r="H5169" t="s">
        <v>135</v>
      </c>
      <c r="I5169" t="s">
        <v>136</v>
      </c>
      <c r="J5169" t="s">
        <v>137</v>
      </c>
      <c r="K5169" t="s">
        <v>138</v>
      </c>
      <c r="L5169" t="s">
        <v>14960</v>
      </c>
      <c r="M5169" t="s">
        <v>14961</v>
      </c>
      <c r="N5169">
        <v>0.108611111</v>
      </c>
      <c r="O5169">
        <v>0</v>
      </c>
      <c r="P5169">
        <v>0</v>
      </c>
      <c r="Q5169">
        <v>0</v>
      </c>
      <c r="R5169">
        <v>0</v>
      </c>
      <c r="S5169">
        <v>8</v>
      </c>
      <c r="T5169">
        <v>6</v>
      </c>
      <c r="U5169">
        <v>5</v>
      </c>
      <c r="V5169">
        <v>1</v>
      </c>
      <c r="W5169">
        <v>0</v>
      </c>
      <c r="X5169">
        <v>0</v>
      </c>
      <c r="Y5169">
        <v>0</v>
      </c>
      <c r="Z5169">
        <v>0</v>
      </c>
      <c r="AA5169">
        <v>14.049333949503197</v>
      </c>
      <c r="AB5169">
        <v>21.627393029863576</v>
      </c>
      <c r="AC5169">
        <v>34.918388069772902</v>
      </c>
      <c r="AD5169">
        <v>3.5604131152610585</v>
      </c>
      <c r="AE5169">
        <v>74.155528164400735</v>
      </c>
    </row>
    <row r="5170" spans="1:31" x14ac:dyDescent="0.25">
      <c r="A5170">
        <v>2423170</v>
      </c>
      <c r="B5170">
        <v>1</v>
      </c>
      <c r="C5170" t="s">
        <v>80</v>
      </c>
      <c r="D5170" t="s">
        <v>83</v>
      </c>
      <c r="E5170" t="s">
        <v>146</v>
      </c>
      <c r="F5170" t="s">
        <v>14962</v>
      </c>
      <c r="G5170" t="s">
        <v>282</v>
      </c>
      <c r="H5170" t="s">
        <v>149</v>
      </c>
      <c r="I5170" t="s">
        <v>136</v>
      </c>
      <c r="J5170" t="s">
        <v>137</v>
      </c>
      <c r="K5170" t="s">
        <v>138</v>
      </c>
      <c r="L5170" t="s">
        <v>14963</v>
      </c>
      <c r="M5170" t="s">
        <v>14964</v>
      </c>
      <c r="N5170">
        <v>3.4527777770000001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2.6666784942357085</v>
      </c>
      <c r="AC5170">
        <v>0</v>
      </c>
      <c r="AD5170">
        <v>0</v>
      </c>
      <c r="AE5170">
        <v>2.6666784942357085</v>
      </c>
    </row>
    <row r="5171" spans="1:31" x14ac:dyDescent="0.25">
      <c r="A5171">
        <v>2423339</v>
      </c>
      <c r="B5171">
        <v>1</v>
      </c>
      <c r="C5171" t="s">
        <v>80</v>
      </c>
      <c r="D5171" t="s">
        <v>107</v>
      </c>
      <c r="E5171" t="s">
        <v>146</v>
      </c>
      <c r="F5171" t="s">
        <v>14965</v>
      </c>
      <c r="G5171" t="s">
        <v>282</v>
      </c>
      <c r="H5171" t="s">
        <v>149</v>
      </c>
      <c r="I5171" t="s">
        <v>136</v>
      </c>
      <c r="J5171" t="s">
        <v>137</v>
      </c>
      <c r="K5171" t="s">
        <v>138</v>
      </c>
      <c r="L5171" t="s">
        <v>14966</v>
      </c>
      <c r="M5171" t="s">
        <v>14967</v>
      </c>
      <c r="N5171">
        <v>6.9636111109999996</v>
      </c>
      <c r="O5171">
        <v>0</v>
      </c>
      <c r="P5171">
        <v>2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4.1894026872427661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4.1894026872427661</v>
      </c>
    </row>
    <row r="5172" spans="1:31" x14ac:dyDescent="0.25">
      <c r="A5172">
        <v>2423488</v>
      </c>
      <c r="B5172">
        <v>1</v>
      </c>
      <c r="C5172" t="s">
        <v>81</v>
      </c>
      <c r="D5172" t="s">
        <v>118</v>
      </c>
      <c r="E5172" t="s">
        <v>162</v>
      </c>
      <c r="F5172" t="s">
        <v>14968</v>
      </c>
      <c r="G5172" t="s">
        <v>164</v>
      </c>
      <c r="H5172" t="s">
        <v>149</v>
      </c>
      <c r="I5172" t="s">
        <v>136</v>
      </c>
      <c r="J5172" t="s">
        <v>137</v>
      </c>
      <c r="K5172" t="s">
        <v>138</v>
      </c>
      <c r="L5172" t="s">
        <v>14969</v>
      </c>
      <c r="M5172" t="s">
        <v>14970</v>
      </c>
      <c r="N5172">
        <v>1.5238888880000001</v>
      </c>
      <c r="O5172">
        <v>0</v>
      </c>
      <c r="P5172">
        <v>30</v>
      </c>
      <c r="Q5172">
        <v>0</v>
      </c>
      <c r="R5172">
        <v>0</v>
      </c>
      <c r="S5172">
        <v>0</v>
      </c>
      <c r="T5172">
        <v>2</v>
      </c>
      <c r="U5172">
        <v>0</v>
      </c>
      <c r="V5172">
        <v>0</v>
      </c>
      <c r="W5172">
        <v>0</v>
      </c>
      <c r="X5172">
        <v>14.289033036643469</v>
      </c>
      <c r="Y5172">
        <v>0</v>
      </c>
      <c r="Z5172">
        <v>0</v>
      </c>
      <c r="AA5172">
        <v>0</v>
      </c>
      <c r="AB5172">
        <v>3.1671623353097256</v>
      </c>
      <c r="AC5172">
        <v>0</v>
      </c>
      <c r="AD5172">
        <v>0</v>
      </c>
      <c r="AE5172">
        <v>17.456195371953193</v>
      </c>
    </row>
    <row r="5173" spans="1:31" x14ac:dyDescent="0.25">
      <c r="A5173">
        <v>2423133</v>
      </c>
      <c r="B5173">
        <v>1</v>
      </c>
      <c r="C5173" t="s">
        <v>80</v>
      </c>
      <c r="D5173" t="s">
        <v>88</v>
      </c>
      <c r="E5173" t="s">
        <v>146</v>
      </c>
      <c r="F5173" t="s">
        <v>14971</v>
      </c>
      <c r="G5173" t="s">
        <v>148</v>
      </c>
      <c r="H5173" t="s">
        <v>149</v>
      </c>
      <c r="I5173" t="s">
        <v>136</v>
      </c>
      <c r="J5173" t="s">
        <v>137</v>
      </c>
      <c r="K5173" t="s">
        <v>138</v>
      </c>
      <c r="L5173" t="s">
        <v>14972</v>
      </c>
      <c r="M5173" t="s">
        <v>14973</v>
      </c>
      <c r="N5173">
        <v>1.7738888880000001</v>
      </c>
      <c r="O5173">
        <v>0</v>
      </c>
      <c r="P5173">
        <v>2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0.85065174384416675</v>
      </c>
      <c r="Y5173">
        <v>0</v>
      </c>
      <c r="Z5173">
        <v>0</v>
      </c>
      <c r="AA5173">
        <v>0</v>
      </c>
      <c r="AB5173">
        <v>2.2700880827421557</v>
      </c>
      <c r="AC5173">
        <v>0</v>
      </c>
      <c r="AD5173">
        <v>0</v>
      </c>
      <c r="AE5173">
        <v>3.1207398265863224</v>
      </c>
    </row>
    <row r="5174" spans="1:31" x14ac:dyDescent="0.25">
      <c r="A5174">
        <v>2423276</v>
      </c>
      <c r="B5174">
        <v>1</v>
      </c>
      <c r="C5174" t="s">
        <v>80</v>
      </c>
      <c r="D5174" t="s">
        <v>83</v>
      </c>
      <c r="E5174" t="s">
        <v>146</v>
      </c>
      <c r="F5174" t="s">
        <v>14974</v>
      </c>
      <c r="G5174" t="s">
        <v>148</v>
      </c>
      <c r="H5174" t="s">
        <v>149</v>
      </c>
      <c r="I5174" t="s">
        <v>136</v>
      </c>
      <c r="J5174" t="s">
        <v>137</v>
      </c>
      <c r="K5174" t="s">
        <v>138</v>
      </c>
      <c r="L5174" t="s">
        <v>14975</v>
      </c>
      <c r="M5174" t="s">
        <v>14976</v>
      </c>
      <c r="N5174">
        <v>1.683611111</v>
      </c>
      <c r="O5174">
        <v>0</v>
      </c>
      <c r="P5174">
        <v>4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1.1296922826566997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1.1296922826566997</v>
      </c>
    </row>
    <row r="5175" spans="1:31" x14ac:dyDescent="0.25">
      <c r="A5175">
        <v>2423027</v>
      </c>
      <c r="B5175">
        <v>1</v>
      </c>
      <c r="C5175" t="s">
        <v>80</v>
      </c>
      <c r="D5175" t="s">
        <v>97</v>
      </c>
      <c r="E5175" t="s">
        <v>174</v>
      </c>
      <c r="F5175" t="s">
        <v>14977</v>
      </c>
      <c r="G5175" t="s">
        <v>158</v>
      </c>
      <c r="H5175" t="s">
        <v>135</v>
      </c>
      <c r="I5175" t="s">
        <v>136</v>
      </c>
      <c r="J5175" t="s">
        <v>137</v>
      </c>
      <c r="K5175" t="s">
        <v>159</v>
      </c>
      <c r="L5175" t="s">
        <v>14978</v>
      </c>
      <c r="M5175" t="s">
        <v>14735</v>
      </c>
      <c r="N5175">
        <v>5.2886111109999998</v>
      </c>
      <c r="O5175">
        <v>0</v>
      </c>
      <c r="P5175">
        <v>1267</v>
      </c>
      <c r="Q5175">
        <v>0</v>
      </c>
      <c r="R5175">
        <v>1</v>
      </c>
      <c r="S5175">
        <v>0</v>
      </c>
      <c r="T5175">
        <v>173</v>
      </c>
      <c r="U5175">
        <v>0</v>
      </c>
      <c r="V5175">
        <v>0</v>
      </c>
      <c r="W5175">
        <v>0</v>
      </c>
      <c r="X5175">
        <v>2236.6983050407021</v>
      </c>
      <c r="Y5175">
        <v>0</v>
      </c>
      <c r="Z5175">
        <v>1.1133517092809999</v>
      </c>
      <c r="AA5175">
        <v>0</v>
      </c>
      <c r="AB5175">
        <v>855.66090526468588</v>
      </c>
      <c r="AC5175">
        <v>0</v>
      </c>
      <c r="AD5175">
        <v>0</v>
      </c>
      <c r="AE5175">
        <v>3093.4725620146687</v>
      </c>
    </row>
    <row r="5176" spans="1:31" x14ac:dyDescent="0.25">
      <c r="A5176">
        <v>2422941</v>
      </c>
      <c r="B5176">
        <v>1</v>
      </c>
      <c r="C5176" t="s">
        <v>81</v>
      </c>
      <c r="D5176" t="s">
        <v>122</v>
      </c>
      <c r="E5176" t="s">
        <v>146</v>
      </c>
      <c r="F5176" t="s">
        <v>14979</v>
      </c>
      <c r="G5176" t="s">
        <v>148</v>
      </c>
      <c r="H5176" t="s">
        <v>149</v>
      </c>
      <c r="I5176" t="s">
        <v>136</v>
      </c>
      <c r="J5176" t="s">
        <v>137</v>
      </c>
      <c r="K5176" t="s">
        <v>138</v>
      </c>
      <c r="L5176" t="s">
        <v>14980</v>
      </c>
      <c r="M5176" t="s">
        <v>14981</v>
      </c>
      <c r="N5176">
        <v>0.63472222199999995</v>
      </c>
      <c r="O5176">
        <v>0</v>
      </c>
      <c r="P5176">
        <v>4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0.50478651332266666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0.50478651332266666</v>
      </c>
    </row>
    <row r="5177" spans="1:31" x14ac:dyDescent="0.25">
      <c r="A5177">
        <v>2423425</v>
      </c>
      <c r="B5177">
        <v>1</v>
      </c>
      <c r="C5177" t="s">
        <v>81</v>
      </c>
      <c r="D5177" t="s">
        <v>118</v>
      </c>
      <c r="E5177" t="s">
        <v>174</v>
      </c>
      <c r="F5177" t="s">
        <v>14982</v>
      </c>
      <c r="G5177" t="s">
        <v>143</v>
      </c>
      <c r="H5177" t="s">
        <v>135</v>
      </c>
      <c r="I5177" t="s">
        <v>136</v>
      </c>
      <c r="J5177" t="s">
        <v>137</v>
      </c>
      <c r="K5177" t="s">
        <v>138</v>
      </c>
      <c r="L5177" t="s">
        <v>14983</v>
      </c>
      <c r="M5177" t="s">
        <v>14984</v>
      </c>
      <c r="N5177">
        <v>0.3175</v>
      </c>
      <c r="O5177">
        <v>0</v>
      </c>
      <c r="P5177">
        <v>21711</v>
      </c>
      <c r="Q5177">
        <v>1</v>
      </c>
      <c r="R5177">
        <v>75</v>
      </c>
      <c r="S5177">
        <v>71</v>
      </c>
      <c r="T5177">
        <v>2819</v>
      </c>
      <c r="U5177">
        <v>1</v>
      </c>
      <c r="V5177">
        <v>11</v>
      </c>
      <c r="W5177">
        <v>0</v>
      </c>
      <c r="X5177">
        <v>1702.9941205900257</v>
      </c>
      <c r="Y5177">
        <v>0</v>
      </c>
      <c r="Z5177">
        <v>10.877128442323309</v>
      </c>
      <c r="AA5177">
        <v>630.73580183740228</v>
      </c>
      <c r="AB5177">
        <v>562.47523637506981</v>
      </c>
      <c r="AC5177">
        <v>3.8836926779166832</v>
      </c>
      <c r="AD5177">
        <v>23.382459286644497</v>
      </c>
      <c r="AE5177">
        <v>2934.3484392093824</v>
      </c>
    </row>
    <row r="5178" spans="1:31" x14ac:dyDescent="0.25">
      <c r="A5178">
        <v>2423471</v>
      </c>
      <c r="B5178">
        <v>1</v>
      </c>
      <c r="C5178" t="s">
        <v>80</v>
      </c>
      <c r="D5178" t="s">
        <v>84</v>
      </c>
      <c r="E5178" t="s">
        <v>132</v>
      </c>
      <c r="F5178" t="s">
        <v>14985</v>
      </c>
      <c r="G5178" t="s">
        <v>238</v>
      </c>
      <c r="H5178" t="s">
        <v>135</v>
      </c>
      <c r="I5178" t="s">
        <v>136</v>
      </c>
      <c r="J5178" t="s">
        <v>137</v>
      </c>
      <c r="K5178" t="s">
        <v>138</v>
      </c>
      <c r="L5178" t="s">
        <v>14986</v>
      </c>
      <c r="M5178" t="s">
        <v>14987</v>
      </c>
      <c r="N5178">
        <v>0.71527777699999995</v>
      </c>
      <c r="O5178">
        <v>0</v>
      </c>
      <c r="P5178">
        <v>808</v>
      </c>
      <c r="Q5178">
        <v>0</v>
      </c>
      <c r="R5178">
        <v>0</v>
      </c>
      <c r="S5178">
        <v>0</v>
      </c>
      <c r="T5178">
        <v>34</v>
      </c>
      <c r="U5178">
        <v>0</v>
      </c>
      <c r="V5178">
        <v>0</v>
      </c>
      <c r="W5178">
        <v>0</v>
      </c>
      <c r="X5178">
        <v>110.24709578309721</v>
      </c>
      <c r="Y5178">
        <v>0</v>
      </c>
      <c r="Z5178">
        <v>0</v>
      </c>
      <c r="AA5178">
        <v>0</v>
      </c>
      <c r="AB5178">
        <v>42.249245957236248</v>
      </c>
      <c r="AC5178">
        <v>0</v>
      </c>
      <c r="AD5178">
        <v>0</v>
      </c>
      <c r="AE5178">
        <v>152.49634174033346</v>
      </c>
    </row>
    <row r="5179" spans="1:31" x14ac:dyDescent="0.25">
      <c r="A5179">
        <v>2423116</v>
      </c>
      <c r="B5179">
        <v>1</v>
      </c>
      <c r="C5179" t="s">
        <v>81</v>
      </c>
      <c r="D5179" t="s">
        <v>128</v>
      </c>
      <c r="E5179" t="s">
        <v>146</v>
      </c>
      <c r="F5179" t="s">
        <v>14988</v>
      </c>
      <c r="G5179" t="s">
        <v>199</v>
      </c>
      <c r="H5179" t="s">
        <v>149</v>
      </c>
      <c r="I5179" t="s">
        <v>136</v>
      </c>
      <c r="J5179" t="s">
        <v>137</v>
      </c>
      <c r="K5179" t="s">
        <v>138</v>
      </c>
      <c r="L5179" t="s">
        <v>14989</v>
      </c>
      <c r="M5179" t="s">
        <v>14990</v>
      </c>
      <c r="N5179">
        <v>1.926111111</v>
      </c>
      <c r="O5179">
        <v>0</v>
      </c>
      <c r="P5179">
        <v>9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3.6392460051051003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3.6392460051051003</v>
      </c>
    </row>
    <row r="5180" spans="1:31" x14ac:dyDescent="0.25">
      <c r="A5180">
        <v>2423517</v>
      </c>
      <c r="B5180">
        <v>1</v>
      </c>
      <c r="C5180" t="s">
        <v>80</v>
      </c>
      <c r="D5180" t="s">
        <v>87</v>
      </c>
      <c r="E5180" t="s">
        <v>132</v>
      </c>
      <c r="F5180" t="s">
        <v>14991</v>
      </c>
      <c r="G5180" t="s">
        <v>154</v>
      </c>
      <c r="H5180" t="s">
        <v>135</v>
      </c>
      <c r="I5180" t="s">
        <v>136</v>
      </c>
      <c r="J5180" t="s">
        <v>137</v>
      </c>
      <c r="K5180" t="s">
        <v>138</v>
      </c>
      <c r="L5180" t="s">
        <v>14992</v>
      </c>
      <c r="M5180" t="s">
        <v>14993</v>
      </c>
      <c r="N5180">
        <v>1.5363888880000001</v>
      </c>
      <c r="O5180">
        <v>0</v>
      </c>
      <c r="P5180">
        <v>0</v>
      </c>
      <c r="Q5180">
        <v>0</v>
      </c>
      <c r="R5180">
        <v>0</v>
      </c>
      <c r="S5180">
        <v>1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1.2922374134329528</v>
      </c>
      <c r="AB5180">
        <v>0</v>
      </c>
      <c r="AC5180">
        <v>0</v>
      </c>
      <c r="AD5180">
        <v>0</v>
      </c>
      <c r="AE5180">
        <v>1.2922374134329528</v>
      </c>
    </row>
    <row r="5181" spans="1:31" x14ac:dyDescent="0.25">
      <c r="A5181">
        <v>2423162</v>
      </c>
      <c r="B5181">
        <v>1</v>
      </c>
      <c r="C5181" t="s">
        <v>81</v>
      </c>
      <c r="D5181" t="s">
        <v>123</v>
      </c>
      <c r="E5181" t="s">
        <v>152</v>
      </c>
      <c r="F5181" t="s">
        <v>14994</v>
      </c>
      <c r="G5181" t="s">
        <v>603</v>
      </c>
      <c r="H5181" t="s">
        <v>149</v>
      </c>
      <c r="I5181" t="s">
        <v>136</v>
      </c>
      <c r="J5181" t="s">
        <v>137</v>
      </c>
      <c r="K5181" t="s">
        <v>138</v>
      </c>
      <c r="L5181" t="s">
        <v>14995</v>
      </c>
      <c r="M5181" t="s">
        <v>14996</v>
      </c>
      <c r="N5181">
        <v>1.682222222</v>
      </c>
      <c r="O5181">
        <v>0</v>
      </c>
      <c r="P5181">
        <v>35</v>
      </c>
      <c r="Q5181">
        <v>0</v>
      </c>
      <c r="R5181">
        <v>9</v>
      </c>
      <c r="S5181">
        <v>0</v>
      </c>
      <c r="T5181">
        <v>3</v>
      </c>
      <c r="U5181">
        <v>0</v>
      </c>
      <c r="V5181">
        <v>0</v>
      </c>
      <c r="W5181">
        <v>0</v>
      </c>
      <c r="X5181">
        <v>4.3650543966133339</v>
      </c>
      <c r="Y5181">
        <v>0</v>
      </c>
      <c r="Z5181">
        <v>1.0749877150492</v>
      </c>
      <c r="AA5181">
        <v>0</v>
      </c>
      <c r="AB5181">
        <v>0.36485026490880001</v>
      </c>
      <c r="AC5181">
        <v>0</v>
      </c>
      <c r="AD5181">
        <v>0</v>
      </c>
      <c r="AE5181">
        <v>5.8048923765713338</v>
      </c>
    </row>
    <row r="5182" spans="1:31" x14ac:dyDescent="0.25">
      <c r="A5182">
        <v>2423494</v>
      </c>
      <c r="B5182">
        <v>1</v>
      </c>
      <c r="C5182" t="s">
        <v>81</v>
      </c>
      <c r="D5182" t="s">
        <v>116</v>
      </c>
      <c r="E5182" t="s">
        <v>152</v>
      </c>
      <c r="F5182" t="s">
        <v>14997</v>
      </c>
      <c r="G5182" t="s">
        <v>2250</v>
      </c>
      <c r="H5182" t="s">
        <v>149</v>
      </c>
      <c r="I5182" t="s">
        <v>136</v>
      </c>
      <c r="J5182" t="s">
        <v>137</v>
      </c>
      <c r="K5182" t="s">
        <v>138</v>
      </c>
      <c r="L5182" t="s">
        <v>14998</v>
      </c>
      <c r="M5182" t="s">
        <v>14999</v>
      </c>
      <c r="N5182">
        <v>5.7052777770000001</v>
      </c>
      <c r="O5182">
        <v>0</v>
      </c>
      <c r="P5182">
        <v>500</v>
      </c>
      <c r="Q5182">
        <v>0</v>
      </c>
      <c r="R5182">
        <v>10</v>
      </c>
      <c r="S5182">
        <v>0</v>
      </c>
      <c r="T5182">
        <v>76</v>
      </c>
      <c r="U5182">
        <v>0</v>
      </c>
      <c r="V5182">
        <v>0</v>
      </c>
      <c r="W5182">
        <v>0</v>
      </c>
      <c r="X5182">
        <v>410.86210848499258</v>
      </c>
      <c r="Y5182">
        <v>0</v>
      </c>
      <c r="Z5182">
        <v>3.7889859293946659</v>
      </c>
      <c r="AA5182">
        <v>0</v>
      </c>
      <c r="AB5182">
        <v>59.994669356150503</v>
      </c>
      <c r="AC5182">
        <v>0</v>
      </c>
      <c r="AD5182">
        <v>0</v>
      </c>
      <c r="AE5182">
        <v>474.64576377053771</v>
      </c>
    </row>
    <row r="5183" spans="1:31" x14ac:dyDescent="0.25">
      <c r="A5183">
        <v>2422970</v>
      </c>
      <c r="B5183">
        <v>1</v>
      </c>
      <c r="C5183" t="s">
        <v>81</v>
      </c>
      <c r="D5183" t="s">
        <v>120</v>
      </c>
      <c r="E5183" t="s">
        <v>174</v>
      </c>
      <c r="F5183" t="s">
        <v>15000</v>
      </c>
      <c r="G5183" t="s">
        <v>565</v>
      </c>
      <c r="H5183" t="s">
        <v>135</v>
      </c>
      <c r="I5183" t="s">
        <v>136</v>
      </c>
      <c r="J5183" t="s">
        <v>137</v>
      </c>
      <c r="K5183" t="s">
        <v>159</v>
      </c>
      <c r="L5183" t="s">
        <v>15001</v>
      </c>
      <c r="M5183" t="s">
        <v>15002</v>
      </c>
      <c r="N5183">
        <v>0.93472222199999999</v>
      </c>
      <c r="O5183">
        <v>3</v>
      </c>
      <c r="P5183">
        <v>359</v>
      </c>
      <c r="Q5183">
        <v>263</v>
      </c>
      <c r="R5183">
        <v>76</v>
      </c>
      <c r="S5183">
        <v>32</v>
      </c>
      <c r="T5183">
        <v>54</v>
      </c>
      <c r="U5183">
        <v>4</v>
      </c>
      <c r="V5183">
        <v>0</v>
      </c>
      <c r="W5183">
        <v>8.5067897087014988</v>
      </c>
      <c r="X5183">
        <v>57.179180402330559</v>
      </c>
      <c r="Y5183">
        <v>796.19899357972668</v>
      </c>
      <c r="Z5183">
        <v>0.71259553947840004</v>
      </c>
      <c r="AA5183">
        <v>79.703768834444432</v>
      </c>
      <c r="AB5183">
        <v>9.8118699451860003</v>
      </c>
      <c r="AC5183">
        <v>162.37865981791418</v>
      </c>
      <c r="AD5183">
        <v>0</v>
      </c>
      <c r="AE5183">
        <v>1114.4918578277816</v>
      </c>
    </row>
    <row r="5184" spans="1:31" x14ac:dyDescent="0.25">
      <c r="A5184">
        <v>2423454</v>
      </c>
      <c r="B5184">
        <v>1</v>
      </c>
      <c r="C5184" t="s">
        <v>81</v>
      </c>
      <c r="D5184" t="s">
        <v>128</v>
      </c>
      <c r="E5184" t="s">
        <v>132</v>
      </c>
      <c r="F5184" t="s">
        <v>15003</v>
      </c>
      <c r="G5184" t="s">
        <v>215</v>
      </c>
      <c r="H5184" t="s">
        <v>135</v>
      </c>
      <c r="I5184" t="s">
        <v>136</v>
      </c>
      <c r="J5184" t="s">
        <v>137</v>
      </c>
      <c r="K5184" t="s">
        <v>138</v>
      </c>
      <c r="L5184" t="s">
        <v>15004</v>
      </c>
      <c r="M5184" t="s">
        <v>15005</v>
      </c>
      <c r="N5184">
        <v>3.091388888</v>
      </c>
      <c r="O5184">
        <v>0</v>
      </c>
      <c r="P5184">
        <v>0</v>
      </c>
      <c r="Q5184">
        <v>1</v>
      </c>
      <c r="R5184">
        <v>0</v>
      </c>
      <c r="S5184">
        <v>1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16.22399316319386</v>
      </c>
      <c r="Z5184">
        <v>0</v>
      </c>
      <c r="AA5184">
        <v>0.53028829968000002</v>
      </c>
      <c r="AB5184">
        <v>0</v>
      </c>
      <c r="AC5184">
        <v>0</v>
      </c>
      <c r="AD5184">
        <v>0</v>
      </c>
      <c r="AE5184">
        <v>16.754281462873859</v>
      </c>
    </row>
    <row r="5185" spans="1:31" x14ac:dyDescent="0.25">
      <c r="A5185">
        <v>2423262</v>
      </c>
      <c r="B5185">
        <v>1</v>
      </c>
      <c r="C5185" t="s">
        <v>81</v>
      </c>
      <c r="D5185" t="s">
        <v>118</v>
      </c>
      <c r="E5185" t="s">
        <v>132</v>
      </c>
      <c r="F5185" t="s">
        <v>15006</v>
      </c>
      <c r="G5185" t="s">
        <v>158</v>
      </c>
      <c r="H5185" t="s">
        <v>135</v>
      </c>
      <c r="I5185" t="s">
        <v>136</v>
      </c>
      <c r="J5185" t="s">
        <v>137</v>
      </c>
      <c r="K5185" t="s">
        <v>159</v>
      </c>
      <c r="L5185" t="s">
        <v>15007</v>
      </c>
      <c r="M5185" t="s">
        <v>15008</v>
      </c>
      <c r="N5185">
        <v>0.46194444400000001</v>
      </c>
      <c r="O5185">
        <v>0</v>
      </c>
      <c r="P5185">
        <v>427</v>
      </c>
      <c r="Q5185">
        <v>0</v>
      </c>
      <c r="R5185">
        <v>0</v>
      </c>
      <c r="S5185">
        <v>0</v>
      </c>
      <c r="T5185">
        <v>153</v>
      </c>
      <c r="U5185">
        <v>0</v>
      </c>
      <c r="V5185">
        <v>1</v>
      </c>
      <c r="W5185">
        <v>0</v>
      </c>
      <c r="X5185">
        <v>38.39759792221593</v>
      </c>
      <c r="Y5185">
        <v>0</v>
      </c>
      <c r="Z5185">
        <v>0</v>
      </c>
      <c r="AA5185">
        <v>0</v>
      </c>
      <c r="AB5185">
        <v>51.325464464309221</v>
      </c>
      <c r="AC5185">
        <v>0</v>
      </c>
      <c r="AD5185">
        <v>0.45219538291467504</v>
      </c>
      <c r="AE5185">
        <v>90.175257769439838</v>
      </c>
    </row>
    <row r="5186" spans="1:31" x14ac:dyDescent="0.25">
      <c r="A5186">
        <v>2423408</v>
      </c>
      <c r="B5186">
        <v>1</v>
      </c>
      <c r="C5186" t="s">
        <v>81</v>
      </c>
      <c r="D5186" t="s">
        <v>119</v>
      </c>
      <c r="E5186" t="s">
        <v>162</v>
      </c>
      <c r="F5186" t="s">
        <v>15009</v>
      </c>
      <c r="G5186" t="s">
        <v>164</v>
      </c>
      <c r="H5186" t="s">
        <v>149</v>
      </c>
      <c r="I5186" t="s">
        <v>136</v>
      </c>
      <c r="J5186" t="s">
        <v>137</v>
      </c>
      <c r="K5186" t="s">
        <v>138</v>
      </c>
      <c r="L5186" t="s">
        <v>15010</v>
      </c>
      <c r="M5186" t="s">
        <v>15011</v>
      </c>
      <c r="N5186">
        <v>1.3066666659999999</v>
      </c>
      <c r="O5186">
        <v>0</v>
      </c>
      <c r="P5186">
        <v>11</v>
      </c>
      <c r="Q5186">
        <v>0</v>
      </c>
      <c r="R5186">
        <v>1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0.30751389464773338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0.30751389464773338</v>
      </c>
    </row>
    <row r="5187" spans="1:31" x14ac:dyDescent="0.25">
      <c r="A5187">
        <v>2423308</v>
      </c>
      <c r="B5187">
        <v>1</v>
      </c>
      <c r="C5187" t="s">
        <v>80</v>
      </c>
      <c r="D5187" t="s">
        <v>98</v>
      </c>
      <c r="E5187" t="s">
        <v>141</v>
      </c>
      <c r="F5187" t="s">
        <v>6169</v>
      </c>
      <c r="G5187" t="s">
        <v>143</v>
      </c>
      <c r="H5187" t="s">
        <v>135</v>
      </c>
      <c r="I5187" t="s">
        <v>136</v>
      </c>
      <c r="J5187" t="s">
        <v>137</v>
      </c>
      <c r="K5187" t="s">
        <v>138</v>
      </c>
      <c r="L5187" t="s">
        <v>15012</v>
      </c>
      <c r="M5187" t="s">
        <v>15013</v>
      </c>
      <c r="N5187">
        <v>1.0661111109999999</v>
      </c>
      <c r="O5187">
        <v>0</v>
      </c>
      <c r="P5187">
        <v>85</v>
      </c>
      <c r="Q5187">
        <v>0</v>
      </c>
      <c r="R5187">
        <v>20</v>
      </c>
      <c r="S5187">
        <v>0</v>
      </c>
      <c r="T5187">
        <v>29</v>
      </c>
      <c r="U5187">
        <v>0</v>
      </c>
      <c r="V5187">
        <v>0</v>
      </c>
      <c r="W5187">
        <v>0</v>
      </c>
      <c r="X5187">
        <v>33.717132529981754</v>
      </c>
      <c r="Y5187">
        <v>0</v>
      </c>
      <c r="Z5187">
        <v>5.4890476559616008</v>
      </c>
      <c r="AA5187">
        <v>0</v>
      </c>
      <c r="AB5187">
        <v>31.731764264597604</v>
      </c>
      <c r="AC5187">
        <v>0</v>
      </c>
      <c r="AD5187">
        <v>0</v>
      </c>
      <c r="AE5187">
        <v>70.937944450540954</v>
      </c>
    </row>
    <row r="5188" spans="1:31" x14ac:dyDescent="0.25">
      <c r="A5188">
        <v>2423079</v>
      </c>
      <c r="B5188">
        <v>1</v>
      </c>
      <c r="C5188" t="s">
        <v>80</v>
      </c>
      <c r="D5188" t="s">
        <v>83</v>
      </c>
      <c r="E5188" t="s">
        <v>152</v>
      </c>
      <c r="F5188" t="s">
        <v>15014</v>
      </c>
      <c r="G5188" t="s">
        <v>2349</v>
      </c>
      <c r="H5188" t="s">
        <v>149</v>
      </c>
      <c r="I5188" t="s">
        <v>136</v>
      </c>
      <c r="J5188" t="s">
        <v>3</v>
      </c>
      <c r="K5188" t="s">
        <v>138</v>
      </c>
      <c r="L5188" t="s">
        <v>15015</v>
      </c>
      <c r="M5188" t="s">
        <v>15016</v>
      </c>
      <c r="N5188">
        <v>1.823055555</v>
      </c>
      <c r="O5188">
        <v>0</v>
      </c>
      <c r="P5188">
        <v>330</v>
      </c>
      <c r="Q5188">
        <v>0</v>
      </c>
      <c r="R5188">
        <v>0</v>
      </c>
      <c r="S5188">
        <v>0</v>
      </c>
      <c r="T5188">
        <v>53</v>
      </c>
      <c r="U5188">
        <v>0</v>
      </c>
      <c r="V5188">
        <v>0</v>
      </c>
      <c r="W5188">
        <v>0</v>
      </c>
      <c r="X5188">
        <v>149.54941176357374</v>
      </c>
      <c r="Y5188">
        <v>0</v>
      </c>
      <c r="Z5188">
        <v>0</v>
      </c>
      <c r="AA5188">
        <v>0</v>
      </c>
      <c r="AB5188">
        <v>105.27094550917228</v>
      </c>
      <c r="AC5188">
        <v>0</v>
      </c>
      <c r="AD5188">
        <v>0</v>
      </c>
      <c r="AE5188">
        <v>254.82035727274604</v>
      </c>
    </row>
    <row r="5189" spans="1:31" x14ac:dyDescent="0.25">
      <c r="A5189">
        <v>2423391</v>
      </c>
      <c r="B5189">
        <v>1</v>
      </c>
      <c r="C5189" t="s">
        <v>81</v>
      </c>
      <c r="D5189" t="s">
        <v>120</v>
      </c>
      <c r="E5189" t="s">
        <v>162</v>
      </c>
      <c r="F5189" t="s">
        <v>15017</v>
      </c>
      <c r="G5189" t="s">
        <v>164</v>
      </c>
      <c r="H5189" t="s">
        <v>149</v>
      </c>
      <c r="I5189" t="s">
        <v>136</v>
      </c>
      <c r="J5189" t="s">
        <v>137</v>
      </c>
      <c r="K5189" t="s">
        <v>138</v>
      </c>
      <c r="L5189" t="s">
        <v>15018</v>
      </c>
      <c r="M5189" t="s">
        <v>15019</v>
      </c>
      <c r="N5189">
        <v>0.763055555</v>
      </c>
      <c r="O5189">
        <v>0</v>
      </c>
      <c r="P5189">
        <v>109</v>
      </c>
      <c r="Q5189">
        <v>0</v>
      </c>
      <c r="R5189">
        <v>0</v>
      </c>
      <c r="S5189">
        <v>0</v>
      </c>
      <c r="T5189">
        <v>9</v>
      </c>
      <c r="U5189">
        <v>0</v>
      </c>
      <c r="V5189">
        <v>0</v>
      </c>
      <c r="W5189">
        <v>0</v>
      </c>
      <c r="X5189">
        <v>23.805968689584965</v>
      </c>
      <c r="Y5189">
        <v>0</v>
      </c>
      <c r="Z5189">
        <v>0</v>
      </c>
      <c r="AA5189">
        <v>0</v>
      </c>
      <c r="AB5189">
        <v>8.5604694524942442</v>
      </c>
      <c r="AC5189">
        <v>0</v>
      </c>
      <c r="AD5189">
        <v>0</v>
      </c>
      <c r="AE5189">
        <v>32.366438142079211</v>
      </c>
    </row>
    <row r="5190" spans="1:31" x14ac:dyDescent="0.25">
      <c r="A5190">
        <v>2423036</v>
      </c>
      <c r="B5190">
        <v>1</v>
      </c>
      <c r="C5190" t="s">
        <v>80</v>
      </c>
      <c r="D5190" t="s">
        <v>103</v>
      </c>
      <c r="E5190" t="s">
        <v>141</v>
      </c>
      <c r="F5190" t="s">
        <v>15020</v>
      </c>
      <c r="G5190" t="s">
        <v>176</v>
      </c>
      <c r="H5190" t="s">
        <v>135</v>
      </c>
      <c r="I5190" t="s">
        <v>136</v>
      </c>
      <c r="J5190" t="s">
        <v>137</v>
      </c>
      <c r="K5190" t="s">
        <v>159</v>
      </c>
      <c r="L5190" t="s">
        <v>15021</v>
      </c>
      <c r="M5190" t="s">
        <v>15022</v>
      </c>
      <c r="N5190">
        <v>8.4838888879999992</v>
      </c>
      <c r="O5190">
        <v>0</v>
      </c>
      <c r="P5190">
        <v>0</v>
      </c>
      <c r="Q5190">
        <v>0</v>
      </c>
      <c r="R5190">
        <v>0</v>
      </c>
      <c r="S5190">
        <v>7</v>
      </c>
      <c r="T5190">
        <v>0</v>
      </c>
      <c r="U5190">
        <v>3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1591.2355012633877</v>
      </c>
      <c r="AB5190">
        <v>0</v>
      </c>
      <c r="AC5190">
        <v>4573.2522654867935</v>
      </c>
      <c r="AD5190">
        <v>0</v>
      </c>
      <c r="AE5190">
        <v>6164.4877667501814</v>
      </c>
    </row>
    <row r="5191" spans="1:31" x14ac:dyDescent="0.25">
      <c r="A5191">
        <v>2422973</v>
      </c>
      <c r="B5191">
        <v>1</v>
      </c>
      <c r="C5191" t="s">
        <v>80</v>
      </c>
      <c r="D5191" t="s">
        <v>85</v>
      </c>
      <c r="E5191" t="s">
        <v>146</v>
      </c>
      <c r="F5191" t="s">
        <v>15023</v>
      </c>
      <c r="G5191" t="s">
        <v>282</v>
      </c>
      <c r="H5191" t="s">
        <v>149</v>
      </c>
      <c r="I5191" t="s">
        <v>136</v>
      </c>
      <c r="J5191" t="s">
        <v>137</v>
      </c>
      <c r="K5191" t="s">
        <v>138</v>
      </c>
      <c r="L5191" t="s">
        <v>15024</v>
      </c>
      <c r="M5191" t="s">
        <v>15025</v>
      </c>
      <c r="N5191">
        <v>4.03</v>
      </c>
      <c r="O5191">
        <v>0</v>
      </c>
      <c r="P5191">
        <v>6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2.8729719212147495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2.8729719212147495</v>
      </c>
    </row>
    <row r="5192" spans="1:31" x14ac:dyDescent="0.25">
      <c r="A5192">
        <v>2423142</v>
      </c>
      <c r="B5192">
        <v>1</v>
      </c>
      <c r="C5192" t="s">
        <v>81</v>
      </c>
      <c r="D5192" t="s">
        <v>122</v>
      </c>
      <c r="E5192" t="s">
        <v>174</v>
      </c>
      <c r="F5192" t="s">
        <v>15026</v>
      </c>
      <c r="G5192" t="s">
        <v>158</v>
      </c>
      <c r="H5192" t="s">
        <v>135</v>
      </c>
      <c r="I5192" t="s">
        <v>136</v>
      </c>
      <c r="J5192" t="s">
        <v>137</v>
      </c>
      <c r="K5192" t="s">
        <v>159</v>
      </c>
      <c r="L5192" t="s">
        <v>15027</v>
      </c>
      <c r="M5192" t="s">
        <v>15028</v>
      </c>
      <c r="N5192">
        <v>1.290277777</v>
      </c>
      <c r="O5192">
        <v>0</v>
      </c>
      <c r="P5192">
        <v>2536</v>
      </c>
      <c r="Q5192">
        <v>0</v>
      </c>
      <c r="R5192">
        <v>1</v>
      </c>
      <c r="S5192">
        <v>0</v>
      </c>
      <c r="T5192">
        <v>234</v>
      </c>
      <c r="U5192">
        <v>0</v>
      </c>
      <c r="V5192">
        <v>2</v>
      </c>
      <c r="W5192">
        <v>0</v>
      </c>
      <c r="X5192">
        <v>608.29667922797387</v>
      </c>
      <c r="Y5192">
        <v>0</v>
      </c>
      <c r="Z5192">
        <v>1.4842529414916667E-2</v>
      </c>
      <c r="AA5192">
        <v>0</v>
      </c>
      <c r="AB5192">
        <v>182.19954502580083</v>
      </c>
      <c r="AC5192">
        <v>0</v>
      </c>
      <c r="AD5192">
        <v>71.24614761839338</v>
      </c>
      <c r="AE5192">
        <v>861.75721440158293</v>
      </c>
    </row>
    <row r="5193" spans="1:31" x14ac:dyDescent="0.25">
      <c r="A5193">
        <v>2423096</v>
      </c>
      <c r="B5193">
        <v>1</v>
      </c>
      <c r="C5193" t="s">
        <v>80</v>
      </c>
      <c r="D5193" t="s">
        <v>106</v>
      </c>
      <c r="E5193" t="s">
        <v>162</v>
      </c>
      <c r="F5193" t="s">
        <v>15029</v>
      </c>
      <c r="G5193" t="s">
        <v>164</v>
      </c>
      <c r="H5193" t="s">
        <v>149</v>
      </c>
      <c r="I5193" t="s">
        <v>136</v>
      </c>
      <c r="J5193" t="s">
        <v>137</v>
      </c>
      <c r="K5193" t="s">
        <v>138</v>
      </c>
      <c r="L5193" t="s">
        <v>15030</v>
      </c>
      <c r="M5193" t="s">
        <v>15031</v>
      </c>
      <c r="N5193">
        <v>1.919444444</v>
      </c>
      <c r="O5193">
        <v>0</v>
      </c>
      <c r="P5193">
        <v>0</v>
      </c>
      <c r="Q5193">
        <v>0</v>
      </c>
      <c r="R5193">
        <v>2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1.2203369493818752</v>
      </c>
      <c r="AA5193">
        <v>0</v>
      </c>
      <c r="AB5193">
        <v>0</v>
      </c>
      <c r="AC5193">
        <v>0</v>
      </c>
      <c r="AD5193">
        <v>0</v>
      </c>
      <c r="AE5193">
        <v>1.2203369493818752</v>
      </c>
    </row>
    <row r="5194" spans="1:31" x14ac:dyDescent="0.25">
      <c r="A5194">
        <v>2423119</v>
      </c>
      <c r="B5194">
        <v>1</v>
      </c>
      <c r="C5194" t="s">
        <v>80</v>
      </c>
      <c r="D5194" t="s">
        <v>98</v>
      </c>
      <c r="E5194" t="s">
        <v>174</v>
      </c>
      <c r="F5194" t="s">
        <v>3469</v>
      </c>
      <c r="G5194" t="s">
        <v>154</v>
      </c>
      <c r="H5194" t="s">
        <v>135</v>
      </c>
      <c r="I5194" t="s">
        <v>136</v>
      </c>
      <c r="J5194" t="s">
        <v>137</v>
      </c>
      <c r="K5194" t="s">
        <v>138</v>
      </c>
      <c r="L5194" t="s">
        <v>15032</v>
      </c>
      <c r="M5194" t="s">
        <v>15033</v>
      </c>
      <c r="N5194">
        <v>2.2799999999999998</v>
      </c>
      <c r="O5194">
        <v>0</v>
      </c>
      <c r="P5194">
        <v>0</v>
      </c>
      <c r="Q5194">
        <v>9</v>
      </c>
      <c r="R5194">
        <v>93</v>
      </c>
      <c r="S5194">
        <v>4</v>
      </c>
      <c r="T5194">
        <v>25</v>
      </c>
      <c r="U5194">
        <v>1</v>
      </c>
      <c r="V5194">
        <v>0</v>
      </c>
      <c r="W5194">
        <v>0</v>
      </c>
      <c r="X5194">
        <v>0</v>
      </c>
      <c r="Y5194">
        <v>129.51743322367957</v>
      </c>
      <c r="Z5194">
        <v>21.564169795295836</v>
      </c>
      <c r="AA5194">
        <v>5.2451106048249994</v>
      </c>
      <c r="AB5194">
        <v>28.025618730365071</v>
      </c>
      <c r="AC5194">
        <v>57.793009004928194</v>
      </c>
      <c r="AD5194">
        <v>0</v>
      </c>
      <c r="AE5194">
        <v>242.14534135909366</v>
      </c>
    </row>
    <row r="5195" spans="1:31" x14ac:dyDescent="0.25">
      <c r="A5195">
        <v>2422996</v>
      </c>
      <c r="B5195">
        <v>1</v>
      </c>
      <c r="C5195" t="s">
        <v>80</v>
      </c>
      <c r="D5195" t="s">
        <v>88</v>
      </c>
      <c r="E5195" t="s">
        <v>132</v>
      </c>
      <c r="F5195" t="s">
        <v>1718</v>
      </c>
      <c r="G5195" t="s">
        <v>143</v>
      </c>
      <c r="H5195" t="s">
        <v>135</v>
      </c>
      <c r="I5195" t="s">
        <v>136</v>
      </c>
      <c r="J5195" t="s">
        <v>137</v>
      </c>
      <c r="K5195" t="s">
        <v>138</v>
      </c>
      <c r="L5195" t="s">
        <v>15034</v>
      </c>
      <c r="M5195" t="s">
        <v>15035</v>
      </c>
      <c r="N5195">
        <v>0.198333333</v>
      </c>
      <c r="O5195">
        <v>0</v>
      </c>
      <c r="P5195">
        <v>115</v>
      </c>
      <c r="Q5195">
        <v>0</v>
      </c>
      <c r="R5195">
        <v>0</v>
      </c>
      <c r="S5195">
        <v>0</v>
      </c>
      <c r="T5195">
        <v>6</v>
      </c>
      <c r="U5195">
        <v>0</v>
      </c>
      <c r="V5195">
        <v>0</v>
      </c>
      <c r="W5195">
        <v>0</v>
      </c>
      <c r="X5195">
        <v>18.4482172265825</v>
      </c>
      <c r="Y5195">
        <v>0</v>
      </c>
      <c r="Z5195">
        <v>0</v>
      </c>
      <c r="AA5195">
        <v>0</v>
      </c>
      <c r="AB5195">
        <v>2.6913193717932673</v>
      </c>
      <c r="AC5195">
        <v>0</v>
      </c>
      <c r="AD5195">
        <v>0</v>
      </c>
      <c r="AE5195">
        <v>21.139536598375766</v>
      </c>
    </row>
    <row r="5196" spans="1:31" x14ac:dyDescent="0.25">
      <c r="A5196">
        <v>2423013</v>
      </c>
      <c r="B5196">
        <v>1</v>
      </c>
      <c r="C5196" t="s">
        <v>81</v>
      </c>
      <c r="D5196" t="s">
        <v>123</v>
      </c>
      <c r="E5196" t="s">
        <v>141</v>
      </c>
      <c r="F5196" t="s">
        <v>10683</v>
      </c>
      <c r="G5196" t="s">
        <v>143</v>
      </c>
      <c r="H5196" t="s">
        <v>135</v>
      </c>
      <c r="I5196" t="s">
        <v>136</v>
      </c>
      <c r="J5196" t="s">
        <v>137</v>
      </c>
      <c r="K5196" t="s">
        <v>138</v>
      </c>
      <c r="L5196" t="s">
        <v>15036</v>
      </c>
      <c r="M5196" t="s">
        <v>15037</v>
      </c>
      <c r="N5196">
        <v>0.94916666599999999</v>
      </c>
      <c r="O5196">
        <v>1</v>
      </c>
      <c r="P5196">
        <v>347</v>
      </c>
      <c r="Q5196">
        <v>141</v>
      </c>
      <c r="R5196">
        <v>54</v>
      </c>
      <c r="S5196">
        <v>14</v>
      </c>
      <c r="T5196">
        <v>32</v>
      </c>
      <c r="U5196">
        <v>0</v>
      </c>
      <c r="V5196">
        <v>0</v>
      </c>
      <c r="W5196">
        <v>0.21447464797131668</v>
      </c>
      <c r="X5196">
        <v>37.064532988395378</v>
      </c>
      <c r="Y5196">
        <v>65.10977801369944</v>
      </c>
      <c r="Z5196">
        <v>1.2094199072302088</v>
      </c>
      <c r="AA5196">
        <v>4.0652925495624999</v>
      </c>
      <c r="AB5196">
        <v>8.1139377575146643</v>
      </c>
      <c r="AC5196">
        <v>0</v>
      </c>
      <c r="AD5196">
        <v>0</v>
      </c>
      <c r="AE5196">
        <v>115.7774358643735</v>
      </c>
    </row>
    <row r="5197" spans="1:31" x14ac:dyDescent="0.25">
      <c r="A5197">
        <v>2423059</v>
      </c>
      <c r="B5197">
        <v>1</v>
      </c>
      <c r="C5197" t="s">
        <v>80</v>
      </c>
      <c r="D5197" t="s">
        <v>104</v>
      </c>
      <c r="E5197" t="s">
        <v>174</v>
      </c>
      <c r="F5197" t="s">
        <v>15038</v>
      </c>
      <c r="G5197" t="s">
        <v>158</v>
      </c>
      <c r="H5197" t="s">
        <v>135</v>
      </c>
      <c r="I5197" t="s">
        <v>136</v>
      </c>
      <c r="J5197" t="s">
        <v>137</v>
      </c>
      <c r="K5197" t="s">
        <v>159</v>
      </c>
      <c r="L5197" t="s">
        <v>15039</v>
      </c>
      <c r="M5197" t="s">
        <v>15040</v>
      </c>
      <c r="N5197">
        <v>4.8666666660000004</v>
      </c>
      <c r="O5197">
        <v>0</v>
      </c>
      <c r="P5197">
        <v>0</v>
      </c>
      <c r="Q5197">
        <v>1</v>
      </c>
      <c r="R5197">
        <v>0</v>
      </c>
      <c r="S5197">
        <v>33</v>
      </c>
      <c r="T5197">
        <v>20</v>
      </c>
      <c r="U5197">
        <v>14</v>
      </c>
      <c r="V5197">
        <v>0</v>
      </c>
      <c r="W5197">
        <v>0</v>
      </c>
      <c r="X5197">
        <v>0</v>
      </c>
      <c r="Y5197">
        <v>0.21631337548799998</v>
      </c>
      <c r="Z5197">
        <v>0</v>
      </c>
      <c r="AA5197">
        <v>699.24915771752535</v>
      </c>
      <c r="AB5197">
        <v>51.338295500936894</v>
      </c>
      <c r="AC5197">
        <v>3323.3084003614645</v>
      </c>
      <c r="AD5197">
        <v>0</v>
      </c>
      <c r="AE5197">
        <v>4074.1121669554145</v>
      </c>
    </row>
    <row r="5198" spans="1:31" x14ac:dyDescent="0.25">
      <c r="A5198">
        <v>2423159</v>
      </c>
      <c r="B5198">
        <v>1</v>
      </c>
      <c r="C5198" t="s">
        <v>80</v>
      </c>
      <c r="D5198" t="s">
        <v>94</v>
      </c>
      <c r="E5198" t="s">
        <v>174</v>
      </c>
      <c r="F5198" t="s">
        <v>504</v>
      </c>
      <c r="G5198" t="s">
        <v>143</v>
      </c>
      <c r="H5198" t="s">
        <v>135</v>
      </c>
      <c r="I5198" t="s">
        <v>136</v>
      </c>
      <c r="J5198" t="s">
        <v>137</v>
      </c>
      <c r="K5198" t="s">
        <v>138</v>
      </c>
      <c r="L5198" t="s">
        <v>15041</v>
      </c>
      <c r="M5198" t="s">
        <v>15042</v>
      </c>
      <c r="N5198">
        <v>1.048333333</v>
      </c>
      <c r="O5198">
        <v>0</v>
      </c>
      <c r="P5198">
        <v>1</v>
      </c>
      <c r="Q5198">
        <v>9</v>
      </c>
      <c r="R5198">
        <v>167</v>
      </c>
      <c r="S5198">
        <v>1</v>
      </c>
      <c r="T5198">
        <v>22</v>
      </c>
      <c r="U5198">
        <v>1</v>
      </c>
      <c r="V5198">
        <v>0</v>
      </c>
      <c r="W5198">
        <v>0</v>
      </c>
      <c r="X5198">
        <v>1.5295246799392501</v>
      </c>
      <c r="Y5198">
        <v>0.64819382053376662</v>
      </c>
      <c r="Z5198">
        <v>1.5182009692420277</v>
      </c>
      <c r="AA5198">
        <v>1.1768566940276945</v>
      </c>
      <c r="AB5198">
        <v>6.0278761862593742</v>
      </c>
      <c r="AC5198">
        <v>56.517434762153158</v>
      </c>
      <c r="AD5198">
        <v>0</v>
      </c>
      <c r="AE5198">
        <v>67.418087112155277</v>
      </c>
    </row>
    <row r="5199" spans="1:31" x14ac:dyDescent="0.25">
      <c r="A5199">
        <v>2423497</v>
      </c>
      <c r="B5199">
        <v>1</v>
      </c>
      <c r="C5199" t="s">
        <v>80</v>
      </c>
      <c r="D5199" t="s">
        <v>90</v>
      </c>
      <c r="E5199" t="s">
        <v>146</v>
      </c>
      <c r="F5199" t="s">
        <v>15043</v>
      </c>
      <c r="G5199" t="s">
        <v>148</v>
      </c>
      <c r="H5199" t="s">
        <v>149</v>
      </c>
      <c r="I5199" t="s">
        <v>136</v>
      </c>
      <c r="J5199" t="s">
        <v>137</v>
      </c>
      <c r="K5199" t="s">
        <v>138</v>
      </c>
      <c r="L5199" t="s">
        <v>15044</v>
      </c>
      <c r="M5199" t="s">
        <v>15045</v>
      </c>
      <c r="N5199">
        <v>2.8622222220000002</v>
      </c>
      <c r="O5199">
        <v>0</v>
      </c>
      <c r="P5199">
        <v>3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4.2608882172765332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4.2608882172765332</v>
      </c>
    </row>
    <row r="5200" spans="1:31" x14ac:dyDescent="0.25">
      <c r="A5200">
        <v>2423451</v>
      </c>
      <c r="B5200">
        <v>1</v>
      </c>
      <c r="C5200" t="s">
        <v>80</v>
      </c>
      <c r="D5200" t="s">
        <v>108</v>
      </c>
      <c r="E5200" t="s">
        <v>146</v>
      </c>
      <c r="F5200" t="s">
        <v>15046</v>
      </c>
      <c r="G5200" t="s">
        <v>148</v>
      </c>
      <c r="H5200" t="s">
        <v>149</v>
      </c>
      <c r="I5200" t="s">
        <v>136</v>
      </c>
      <c r="J5200" t="s">
        <v>137</v>
      </c>
      <c r="K5200" t="s">
        <v>138</v>
      </c>
      <c r="L5200" t="s">
        <v>15047</v>
      </c>
      <c r="M5200" t="s">
        <v>15048</v>
      </c>
      <c r="N5200">
        <v>1.3319444439999999</v>
      </c>
      <c r="O5200">
        <v>0</v>
      </c>
      <c r="P5200">
        <v>2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0.22341999019602496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0.22341999019602496</v>
      </c>
    </row>
    <row r="5201" spans="1:31" x14ac:dyDescent="0.25">
      <c r="A5201">
        <v>2423431</v>
      </c>
      <c r="B5201">
        <v>1</v>
      </c>
      <c r="C5201" t="s">
        <v>80</v>
      </c>
      <c r="D5201" t="s">
        <v>82</v>
      </c>
      <c r="E5201" t="s">
        <v>162</v>
      </c>
      <c r="F5201" t="s">
        <v>15049</v>
      </c>
      <c r="G5201" t="s">
        <v>164</v>
      </c>
      <c r="H5201" t="s">
        <v>149</v>
      </c>
      <c r="I5201" t="s">
        <v>136</v>
      </c>
      <c r="J5201" t="s">
        <v>137</v>
      </c>
      <c r="K5201" t="s">
        <v>138</v>
      </c>
      <c r="L5201" t="s">
        <v>15050</v>
      </c>
      <c r="M5201" t="s">
        <v>15051</v>
      </c>
      <c r="N5201">
        <v>0.47722222199999997</v>
      </c>
      <c r="O5201">
        <v>0</v>
      </c>
      <c r="P5201">
        <v>218</v>
      </c>
      <c r="Q5201">
        <v>0</v>
      </c>
      <c r="R5201">
        <v>0</v>
      </c>
      <c r="S5201">
        <v>0</v>
      </c>
      <c r="T5201">
        <v>3</v>
      </c>
      <c r="U5201">
        <v>0</v>
      </c>
      <c r="V5201">
        <v>0</v>
      </c>
      <c r="W5201">
        <v>0</v>
      </c>
      <c r="X5201">
        <v>22.604824437636797</v>
      </c>
      <c r="Y5201">
        <v>0</v>
      </c>
      <c r="Z5201">
        <v>0</v>
      </c>
      <c r="AA5201">
        <v>0</v>
      </c>
      <c r="AB5201">
        <v>8.4541065932750001E-2</v>
      </c>
      <c r="AC5201">
        <v>0</v>
      </c>
      <c r="AD5201">
        <v>0</v>
      </c>
      <c r="AE5201">
        <v>22.689365503569547</v>
      </c>
    </row>
    <row r="5202" spans="1:31" x14ac:dyDescent="0.25">
      <c r="A5202">
        <v>2423039</v>
      </c>
      <c r="B5202">
        <v>1</v>
      </c>
      <c r="C5202" t="s">
        <v>81</v>
      </c>
      <c r="D5202" t="s">
        <v>117</v>
      </c>
      <c r="E5202" t="s">
        <v>174</v>
      </c>
      <c r="F5202" t="s">
        <v>15052</v>
      </c>
      <c r="G5202" t="s">
        <v>143</v>
      </c>
      <c r="H5202" t="s">
        <v>135</v>
      </c>
      <c r="I5202" t="s">
        <v>136</v>
      </c>
      <c r="J5202" t="s">
        <v>137</v>
      </c>
      <c r="K5202" t="s">
        <v>138</v>
      </c>
      <c r="L5202" t="s">
        <v>15053</v>
      </c>
      <c r="M5202" t="s">
        <v>15054</v>
      </c>
      <c r="N5202">
        <v>5.7500000000000002E-2</v>
      </c>
      <c r="O5202">
        <v>56</v>
      </c>
      <c r="P5202">
        <v>19772</v>
      </c>
      <c r="Q5202">
        <v>296</v>
      </c>
      <c r="R5202">
        <v>841</v>
      </c>
      <c r="S5202">
        <v>84</v>
      </c>
      <c r="T5202">
        <v>2772</v>
      </c>
      <c r="U5202">
        <v>17</v>
      </c>
      <c r="V5202">
        <v>25</v>
      </c>
      <c r="W5202">
        <v>0.93992702389244942</v>
      </c>
      <c r="X5202">
        <v>160.97932995177595</v>
      </c>
      <c r="Y5202">
        <v>19.235092059414452</v>
      </c>
      <c r="Z5202">
        <v>8.9116765062117569</v>
      </c>
      <c r="AA5202">
        <v>27.381364794725393</v>
      </c>
      <c r="AB5202">
        <v>80.88937967975599</v>
      </c>
      <c r="AC5202">
        <v>42.609830641545301</v>
      </c>
      <c r="AD5202">
        <v>7.4937886330331995</v>
      </c>
      <c r="AE5202">
        <v>348.44038929035446</v>
      </c>
    </row>
    <row r="5203" spans="1:31" x14ac:dyDescent="0.25">
      <c r="A5203">
        <v>2422990</v>
      </c>
      <c r="B5203">
        <v>1</v>
      </c>
      <c r="C5203" t="s">
        <v>80</v>
      </c>
      <c r="D5203" t="s">
        <v>103</v>
      </c>
      <c r="E5203" t="s">
        <v>146</v>
      </c>
      <c r="F5203" t="s">
        <v>15055</v>
      </c>
      <c r="G5203" t="s">
        <v>148</v>
      </c>
      <c r="H5203" t="s">
        <v>149</v>
      </c>
      <c r="I5203" t="s">
        <v>136</v>
      </c>
      <c r="J5203" t="s">
        <v>137</v>
      </c>
      <c r="K5203" t="s">
        <v>138</v>
      </c>
      <c r="L5203" t="s">
        <v>15056</v>
      </c>
      <c r="M5203" t="s">
        <v>15057</v>
      </c>
      <c r="N5203">
        <v>2.7577777769999998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1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1.3373621327031</v>
      </c>
      <c r="AC5203">
        <v>0</v>
      </c>
      <c r="AD5203">
        <v>0</v>
      </c>
      <c r="AE5203">
        <v>1.3373621327031</v>
      </c>
    </row>
    <row r="5204" spans="1:31" x14ac:dyDescent="0.25">
      <c r="A5204">
        <v>2423325</v>
      </c>
      <c r="B5204">
        <v>1</v>
      </c>
      <c r="C5204" t="s">
        <v>81</v>
      </c>
      <c r="D5204" t="s">
        <v>123</v>
      </c>
      <c r="E5204" t="s">
        <v>174</v>
      </c>
      <c r="F5204" t="s">
        <v>974</v>
      </c>
      <c r="G5204" t="s">
        <v>143</v>
      </c>
      <c r="H5204" t="s">
        <v>135</v>
      </c>
      <c r="I5204" t="s">
        <v>136</v>
      </c>
      <c r="J5204" t="s">
        <v>137</v>
      </c>
      <c r="K5204" t="s">
        <v>138</v>
      </c>
      <c r="L5204" t="s">
        <v>15058</v>
      </c>
      <c r="M5204" t="s">
        <v>15059</v>
      </c>
      <c r="N5204">
        <v>0.43055555499999998</v>
      </c>
      <c r="O5204">
        <v>5</v>
      </c>
      <c r="P5204">
        <v>1307</v>
      </c>
      <c r="Q5204">
        <v>128</v>
      </c>
      <c r="R5204">
        <v>130</v>
      </c>
      <c r="S5204">
        <v>18</v>
      </c>
      <c r="T5204">
        <v>185</v>
      </c>
      <c r="U5204">
        <v>0</v>
      </c>
      <c r="V5204">
        <v>1</v>
      </c>
      <c r="W5204">
        <v>9.3741741081666677E-2</v>
      </c>
      <c r="X5204">
        <v>97.305539106137203</v>
      </c>
      <c r="Y5204">
        <v>7.914698750911807</v>
      </c>
      <c r="Z5204">
        <v>7.445752446825832</v>
      </c>
      <c r="AA5204">
        <v>9.8782115161933373</v>
      </c>
      <c r="AB5204">
        <v>51.029750200665042</v>
      </c>
      <c r="AC5204">
        <v>0</v>
      </c>
      <c r="AD5204">
        <v>1.3218436143158336</v>
      </c>
      <c r="AE5204">
        <v>174.98953737613073</v>
      </c>
    </row>
    <row r="5205" spans="1:31" x14ac:dyDescent="0.25">
      <c r="A5205">
        <v>2423400</v>
      </c>
      <c r="B5205">
        <v>1</v>
      </c>
      <c r="C5205" t="s">
        <v>81</v>
      </c>
      <c r="D5205" t="s">
        <v>122</v>
      </c>
      <c r="E5205" t="s">
        <v>132</v>
      </c>
      <c r="F5205" t="s">
        <v>3208</v>
      </c>
      <c r="G5205" t="s">
        <v>565</v>
      </c>
      <c r="H5205" t="s">
        <v>135</v>
      </c>
      <c r="I5205" t="s">
        <v>278</v>
      </c>
      <c r="J5205" t="s">
        <v>137</v>
      </c>
      <c r="K5205" t="s">
        <v>159</v>
      </c>
      <c r="L5205" t="s">
        <v>15060</v>
      </c>
      <c r="M5205" t="s">
        <v>15061</v>
      </c>
      <c r="N5205">
        <v>2.4444443999999999E-2</v>
      </c>
      <c r="O5205">
        <v>0</v>
      </c>
      <c r="P5205">
        <v>526</v>
      </c>
      <c r="Q5205">
        <v>0</v>
      </c>
      <c r="R5205">
        <v>0</v>
      </c>
      <c r="S5205">
        <v>0</v>
      </c>
      <c r="T5205">
        <v>89</v>
      </c>
      <c r="U5205">
        <v>0</v>
      </c>
      <c r="V5205">
        <v>0</v>
      </c>
      <c r="W5205">
        <v>0</v>
      </c>
      <c r="X5205">
        <v>2.9310148849387994</v>
      </c>
      <c r="Y5205">
        <v>0</v>
      </c>
      <c r="Z5205">
        <v>0</v>
      </c>
      <c r="AA5205">
        <v>0</v>
      </c>
      <c r="AB5205">
        <v>1.2797906713679996</v>
      </c>
      <c r="AC5205">
        <v>0</v>
      </c>
      <c r="AD5205">
        <v>0</v>
      </c>
      <c r="AE5205">
        <v>4.2108055563067985</v>
      </c>
    </row>
    <row r="5206" spans="1:31" x14ac:dyDescent="0.25">
      <c r="A5206">
        <v>2423068</v>
      </c>
      <c r="B5206">
        <v>1</v>
      </c>
      <c r="C5206" t="s">
        <v>80</v>
      </c>
      <c r="D5206" t="s">
        <v>91</v>
      </c>
      <c r="E5206" t="s">
        <v>132</v>
      </c>
      <c r="F5206" t="s">
        <v>15062</v>
      </c>
      <c r="G5206" t="s">
        <v>158</v>
      </c>
      <c r="H5206" t="s">
        <v>135</v>
      </c>
      <c r="I5206" t="s">
        <v>136</v>
      </c>
      <c r="J5206" t="s">
        <v>137</v>
      </c>
      <c r="K5206" t="s">
        <v>159</v>
      </c>
      <c r="L5206" t="s">
        <v>15063</v>
      </c>
      <c r="M5206" t="s">
        <v>14789</v>
      </c>
      <c r="N5206">
        <v>4.5291666660000001</v>
      </c>
      <c r="O5206">
        <v>0</v>
      </c>
      <c r="P5206">
        <v>8</v>
      </c>
      <c r="Q5206">
        <v>0</v>
      </c>
      <c r="R5206">
        <v>18</v>
      </c>
      <c r="S5206">
        <v>0</v>
      </c>
      <c r="T5206">
        <v>4</v>
      </c>
      <c r="U5206">
        <v>0</v>
      </c>
      <c r="V5206">
        <v>0</v>
      </c>
      <c r="W5206">
        <v>0</v>
      </c>
      <c r="X5206">
        <v>4.0464543406723923</v>
      </c>
      <c r="Y5206">
        <v>0</v>
      </c>
      <c r="Z5206">
        <v>9.5355925078021997</v>
      </c>
      <c r="AA5206">
        <v>0</v>
      </c>
      <c r="AB5206">
        <v>3.725350726746584</v>
      </c>
      <c r="AC5206">
        <v>0</v>
      </c>
      <c r="AD5206">
        <v>0</v>
      </c>
      <c r="AE5206">
        <v>17.307397575221177</v>
      </c>
    </row>
    <row r="5207" spans="1:31" x14ac:dyDescent="0.25">
      <c r="A5207">
        <v>2423022</v>
      </c>
      <c r="B5207">
        <v>1</v>
      </c>
      <c r="C5207" t="s">
        <v>80</v>
      </c>
      <c r="D5207" t="s">
        <v>99</v>
      </c>
      <c r="E5207" t="s">
        <v>162</v>
      </c>
      <c r="F5207" t="s">
        <v>15064</v>
      </c>
      <c r="G5207" t="s">
        <v>268</v>
      </c>
      <c r="H5207" t="s">
        <v>149</v>
      </c>
      <c r="I5207" t="s">
        <v>136</v>
      </c>
      <c r="J5207" t="s">
        <v>137</v>
      </c>
      <c r="K5207" t="s">
        <v>138</v>
      </c>
      <c r="L5207" t="s">
        <v>15065</v>
      </c>
      <c r="M5207" t="s">
        <v>15066</v>
      </c>
      <c r="N5207">
        <v>1.1372222219999999</v>
      </c>
      <c r="O5207">
        <v>0</v>
      </c>
      <c r="P5207">
        <v>8</v>
      </c>
      <c r="Q5207">
        <v>0</v>
      </c>
      <c r="R5207">
        <v>0</v>
      </c>
      <c r="S5207">
        <v>0</v>
      </c>
      <c r="T5207">
        <v>4</v>
      </c>
      <c r="U5207">
        <v>0</v>
      </c>
      <c r="V5207">
        <v>0</v>
      </c>
      <c r="W5207">
        <v>0</v>
      </c>
      <c r="X5207">
        <v>1.5274842332111997</v>
      </c>
      <c r="Y5207">
        <v>0</v>
      </c>
      <c r="Z5207">
        <v>0</v>
      </c>
      <c r="AA5207">
        <v>0</v>
      </c>
      <c r="AB5207">
        <v>2.8036770587228217</v>
      </c>
      <c r="AC5207">
        <v>0</v>
      </c>
      <c r="AD5207">
        <v>0</v>
      </c>
      <c r="AE5207">
        <v>4.3311612919340217</v>
      </c>
    </row>
    <row r="5208" spans="1:31" x14ac:dyDescent="0.25">
      <c r="A5208">
        <v>2423191</v>
      </c>
      <c r="B5208">
        <v>1</v>
      </c>
      <c r="C5208" t="s">
        <v>80</v>
      </c>
      <c r="D5208" t="s">
        <v>83</v>
      </c>
      <c r="E5208" t="s">
        <v>162</v>
      </c>
      <c r="F5208" t="s">
        <v>15067</v>
      </c>
      <c r="G5208" t="s">
        <v>268</v>
      </c>
      <c r="H5208" t="s">
        <v>149</v>
      </c>
      <c r="I5208" t="s">
        <v>136</v>
      </c>
      <c r="J5208" t="s">
        <v>137</v>
      </c>
      <c r="K5208" t="s">
        <v>138</v>
      </c>
      <c r="L5208" t="s">
        <v>15068</v>
      </c>
      <c r="M5208" t="s">
        <v>15069</v>
      </c>
      <c r="N5208">
        <v>2.6274999999999999</v>
      </c>
      <c r="O5208">
        <v>0</v>
      </c>
      <c r="P5208">
        <v>0</v>
      </c>
      <c r="Q5208">
        <v>0</v>
      </c>
      <c r="R5208">
        <v>3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2.2990692326991669</v>
      </c>
      <c r="AA5208">
        <v>0</v>
      </c>
      <c r="AB5208">
        <v>0</v>
      </c>
      <c r="AC5208">
        <v>0</v>
      </c>
      <c r="AD5208">
        <v>0</v>
      </c>
      <c r="AE5208">
        <v>2.2990692326991669</v>
      </c>
    </row>
    <row r="5209" spans="1:31" x14ac:dyDescent="0.25">
      <c r="A5209">
        <v>2423062</v>
      </c>
      <c r="B5209">
        <v>1</v>
      </c>
      <c r="C5209" t="s">
        <v>81</v>
      </c>
      <c r="D5209" t="s">
        <v>128</v>
      </c>
      <c r="E5209" t="s">
        <v>141</v>
      </c>
      <c r="F5209" t="s">
        <v>5189</v>
      </c>
      <c r="G5209" t="s">
        <v>143</v>
      </c>
      <c r="H5209" t="s">
        <v>135</v>
      </c>
      <c r="I5209" t="s">
        <v>136</v>
      </c>
      <c r="J5209" t="s">
        <v>137</v>
      </c>
      <c r="K5209" t="s">
        <v>138</v>
      </c>
      <c r="L5209" t="s">
        <v>15070</v>
      </c>
      <c r="M5209" t="s">
        <v>15071</v>
      </c>
      <c r="N5209">
        <v>0.58194444400000001</v>
      </c>
      <c r="O5209">
        <v>0</v>
      </c>
      <c r="P5209">
        <v>0</v>
      </c>
      <c r="Q5209">
        <v>0</v>
      </c>
      <c r="R5209">
        <v>0</v>
      </c>
      <c r="S5209">
        <v>22</v>
      </c>
      <c r="T5209">
        <v>0</v>
      </c>
      <c r="U5209">
        <v>16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205.15699979369811</v>
      </c>
      <c r="AB5209">
        <v>0</v>
      </c>
      <c r="AC5209">
        <v>762.4379492712535</v>
      </c>
      <c r="AD5209">
        <v>0</v>
      </c>
      <c r="AE5209">
        <v>967.59494906495161</v>
      </c>
    </row>
    <row r="5210" spans="1:31" x14ac:dyDescent="0.25">
      <c r="A5210">
        <v>2423394</v>
      </c>
      <c r="B5210">
        <v>1</v>
      </c>
      <c r="C5210" t="s">
        <v>81</v>
      </c>
      <c r="D5210" t="s">
        <v>122</v>
      </c>
      <c r="E5210" t="s">
        <v>132</v>
      </c>
      <c r="F5210" t="s">
        <v>15072</v>
      </c>
      <c r="G5210" t="s">
        <v>565</v>
      </c>
      <c r="H5210" t="s">
        <v>135</v>
      </c>
      <c r="I5210" t="s">
        <v>278</v>
      </c>
      <c r="J5210" t="s">
        <v>137</v>
      </c>
      <c r="K5210" t="s">
        <v>159</v>
      </c>
      <c r="L5210" t="s">
        <v>15073</v>
      </c>
      <c r="M5210" t="s">
        <v>15074</v>
      </c>
      <c r="N5210">
        <v>2.4166666E-2</v>
      </c>
      <c r="O5210">
        <v>0</v>
      </c>
      <c r="P5210">
        <v>268</v>
      </c>
      <c r="Q5210">
        <v>0</v>
      </c>
      <c r="R5210">
        <v>0</v>
      </c>
      <c r="S5210">
        <v>0</v>
      </c>
      <c r="T5210">
        <v>5</v>
      </c>
      <c r="U5210">
        <v>0</v>
      </c>
      <c r="V5210">
        <v>0</v>
      </c>
      <c r="W5210">
        <v>0</v>
      </c>
      <c r="X5210">
        <v>1.24607009667635</v>
      </c>
      <c r="Y5210">
        <v>0</v>
      </c>
      <c r="Z5210">
        <v>0</v>
      </c>
      <c r="AA5210">
        <v>0</v>
      </c>
      <c r="AB5210">
        <v>6.4144617475041674E-2</v>
      </c>
      <c r="AC5210">
        <v>0</v>
      </c>
      <c r="AD5210">
        <v>0</v>
      </c>
      <c r="AE5210">
        <v>1.3102147141513918</v>
      </c>
    </row>
    <row r="5211" spans="1:31" x14ac:dyDescent="0.25">
      <c r="A5211">
        <v>2423005</v>
      </c>
      <c r="B5211">
        <v>1</v>
      </c>
      <c r="C5211" t="s">
        <v>80</v>
      </c>
      <c r="D5211" t="s">
        <v>105</v>
      </c>
      <c r="E5211" t="s">
        <v>162</v>
      </c>
      <c r="F5211" t="s">
        <v>15075</v>
      </c>
      <c r="G5211" t="s">
        <v>164</v>
      </c>
      <c r="H5211" t="s">
        <v>149</v>
      </c>
      <c r="I5211" t="s">
        <v>136</v>
      </c>
      <c r="J5211" t="s">
        <v>137</v>
      </c>
      <c r="K5211" t="s">
        <v>138</v>
      </c>
      <c r="L5211" t="s">
        <v>15076</v>
      </c>
      <c r="M5211" t="s">
        <v>15077</v>
      </c>
      <c r="N5211">
        <v>0.65944444400000002</v>
      </c>
      <c r="O5211">
        <v>0</v>
      </c>
      <c r="P5211">
        <v>91</v>
      </c>
      <c r="Q5211">
        <v>0</v>
      </c>
      <c r="R5211">
        <v>0</v>
      </c>
      <c r="S5211">
        <v>0</v>
      </c>
      <c r="T5211">
        <v>5</v>
      </c>
      <c r="U5211">
        <v>0</v>
      </c>
      <c r="V5211">
        <v>0</v>
      </c>
      <c r="W5211">
        <v>0</v>
      </c>
      <c r="X5211">
        <v>11.31198959345002</v>
      </c>
      <c r="Y5211">
        <v>0</v>
      </c>
      <c r="Z5211">
        <v>0</v>
      </c>
      <c r="AA5211">
        <v>0</v>
      </c>
      <c r="AB5211">
        <v>3.4464864276198006</v>
      </c>
      <c r="AC5211">
        <v>0</v>
      </c>
      <c r="AD5211">
        <v>0</v>
      </c>
      <c r="AE5211">
        <v>14.758476021069821</v>
      </c>
    </row>
    <row r="5212" spans="1:31" x14ac:dyDescent="0.25">
      <c r="A5212">
        <v>2423108</v>
      </c>
      <c r="B5212">
        <v>1</v>
      </c>
      <c r="C5212" t="s">
        <v>80</v>
      </c>
      <c r="D5212" t="s">
        <v>84</v>
      </c>
      <c r="E5212" t="s">
        <v>146</v>
      </c>
      <c r="F5212" t="s">
        <v>15078</v>
      </c>
      <c r="G5212" t="s">
        <v>199</v>
      </c>
      <c r="H5212" t="s">
        <v>149</v>
      </c>
      <c r="I5212" t="s">
        <v>136</v>
      </c>
      <c r="J5212" t="s">
        <v>137</v>
      </c>
      <c r="K5212" t="s">
        <v>138</v>
      </c>
      <c r="L5212" t="s">
        <v>15079</v>
      </c>
      <c r="M5212" t="s">
        <v>15080</v>
      </c>
      <c r="N5212">
        <v>0.9325</v>
      </c>
      <c r="O5212">
        <v>0</v>
      </c>
      <c r="P5212">
        <v>10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1.50022341398375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1.50022341398375</v>
      </c>
    </row>
    <row r="5213" spans="1:31" x14ac:dyDescent="0.25">
      <c r="A5213">
        <v>2423254</v>
      </c>
      <c r="B5213">
        <v>1</v>
      </c>
      <c r="C5213" t="s">
        <v>80</v>
      </c>
      <c r="D5213" t="s">
        <v>105</v>
      </c>
      <c r="E5213" t="s">
        <v>162</v>
      </c>
      <c r="F5213" t="s">
        <v>12672</v>
      </c>
      <c r="G5213" t="s">
        <v>164</v>
      </c>
      <c r="H5213" t="s">
        <v>149</v>
      </c>
      <c r="I5213" t="s">
        <v>136</v>
      </c>
      <c r="J5213" t="s">
        <v>137</v>
      </c>
      <c r="K5213" t="s">
        <v>138</v>
      </c>
      <c r="L5213" t="s">
        <v>15081</v>
      </c>
      <c r="M5213" t="s">
        <v>15082</v>
      </c>
      <c r="N5213">
        <v>1.936111111</v>
      </c>
      <c r="O5213">
        <v>0</v>
      </c>
      <c r="P5213">
        <v>93</v>
      </c>
      <c r="Q5213">
        <v>0</v>
      </c>
      <c r="R5213">
        <v>0</v>
      </c>
      <c r="S5213">
        <v>0</v>
      </c>
      <c r="T5213">
        <v>5</v>
      </c>
      <c r="U5213">
        <v>0</v>
      </c>
      <c r="V5213">
        <v>0</v>
      </c>
      <c r="W5213">
        <v>0</v>
      </c>
      <c r="X5213">
        <v>31.969074003663664</v>
      </c>
      <c r="Y5213">
        <v>0</v>
      </c>
      <c r="Z5213">
        <v>0</v>
      </c>
      <c r="AA5213">
        <v>0</v>
      </c>
      <c r="AB5213">
        <v>1.7554417409602503</v>
      </c>
      <c r="AC5213">
        <v>0</v>
      </c>
      <c r="AD5213">
        <v>0</v>
      </c>
      <c r="AE5213">
        <v>33.724515744623915</v>
      </c>
    </row>
    <row r="5214" spans="1:31" x14ac:dyDescent="0.25">
      <c r="A5214">
        <v>2423248</v>
      </c>
      <c r="B5214">
        <v>1</v>
      </c>
      <c r="C5214" t="s">
        <v>80</v>
      </c>
      <c r="D5214" t="s">
        <v>99</v>
      </c>
      <c r="E5214" t="s">
        <v>146</v>
      </c>
      <c r="F5214" t="s">
        <v>15083</v>
      </c>
      <c r="G5214" t="s">
        <v>148</v>
      </c>
      <c r="H5214" t="s">
        <v>149</v>
      </c>
      <c r="I5214" t="s">
        <v>136</v>
      </c>
      <c r="J5214" t="s">
        <v>137</v>
      </c>
      <c r="K5214" t="s">
        <v>138</v>
      </c>
      <c r="L5214" t="s">
        <v>15084</v>
      </c>
      <c r="M5214" t="s">
        <v>15085</v>
      </c>
      <c r="N5214">
        <v>3.076944444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0.58932863992929996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0.58932863992929996</v>
      </c>
    </row>
    <row r="5215" spans="1:31" x14ac:dyDescent="0.25">
      <c r="A5215">
        <v>2423171</v>
      </c>
      <c r="B5215">
        <v>1</v>
      </c>
      <c r="C5215" t="s">
        <v>81</v>
      </c>
      <c r="D5215" t="s">
        <v>118</v>
      </c>
      <c r="E5215" t="s">
        <v>132</v>
      </c>
      <c r="F5215" t="s">
        <v>15086</v>
      </c>
      <c r="G5215" t="s">
        <v>158</v>
      </c>
      <c r="H5215" t="s">
        <v>135</v>
      </c>
      <c r="I5215" t="s">
        <v>136</v>
      </c>
      <c r="J5215" t="s">
        <v>137</v>
      </c>
      <c r="K5215" t="s">
        <v>159</v>
      </c>
      <c r="L5215" t="s">
        <v>15087</v>
      </c>
      <c r="M5215" t="s">
        <v>15088</v>
      </c>
      <c r="N5215">
        <v>0.65611111099999997</v>
      </c>
      <c r="O5215">
        <v>0</v>
      </c>
      <c r="P5215">
        <v>224</v>
      </c>
      <c r="Q5215">
        <v>0</v>
      </c>
      <c r="R5215">
        <v>0</v>
      </c>
      <c r="S5215">
        <v>0</v>
      </c>
      <c r="T5215">
        <v>215</v>
      </c>
      <c r="U5215">
        <v>0</v>
      </c>
      <c r="V5215">
        <v>0</v>
      </c>
      <c r="W5215">
        <v>0</v>
      </c>
      <c r="X5215">
        <v>25.424533504958355</v>
      </c>
      <c r="Y5215">
        <v>0</v>
      </c>
      <c r="Z5215">
        <v>0</v>
      </c>
      <c r="AA5215">
        <v>0</v>
      </c>
      <c r="AB5215">
        <v>54.113562737214934</v>
      </c>
      <c r="AC5215">
        <v>0</v>
      </c>
      <c r="AD5215">
        <v>0</v>
      </c>
      <c r="AE5215">
        <v>79.538096242173282</v>
      </c>
    </row>
    <row r="5216" spans="1:31" x14ac:dyDescent="0.25">
      <c r="A5216">
        <v>2423440</v>
      </c>
      <c r="B5216">
        <v>1</v>
      </c>
      <c r="C5216" t="s">
        <v>80</v>
      </c>
      <c r="D5216" t="s">
        <v>103</v>
      </c>
      <c r="E5216" t="s">
        <v>174</v>
      </c>
      <c r="F5216" t="s">
        <v>8596</v>
      </c>
      <c r="G5216" t="s">
        <v>154</v>
      </c>
      <c r="H5216" t="s">
        <v>135</v>
      </c>
      <c r="I5216" t="s">
        <v>136</v>
      </c>
      <c r="J5216" t="s">
        <v>137</v>
      </c>
      <c r="K5216" t="s">
        <v>138</v>
      </c>
      <c r="L5216" t="s">
        <v>15089</v>
      </c>
      <c r="M5216" t="s">
        <v>15090</v>
      </c>
      <c r="N5216">
        <v>0.27722222200000002</v>
      </c>
      <c r="O5216">
        <v>0</v>
      </c>
      <c r="P5216">
        <v>27</v>
      </c>
      <c r="Q5216">
        <v>0</v>
      </c>
      <c r="R5216">
        <v>3</v>
      </c>
      <c r="S5216">
        <v>23</v>
      </c>
      <c r="T5216">
        <v>36</v>
      </c>
      <c r="U5216">
        <v>27</v>
      </c>
      <c r="V5216">
        <v>9</v>
      </c>
      <c r="W5216">
        <v>0</v>
      </c>
      <c r="X5216">
        <v>4.6975939435810004</v>
      </c>
      <c r="Y5216">
        <v>0</v>
      </c>
      <c r="Z5216">
        <v>0</v>
      </c>
      <c r="AA5216">
        <v>54.50471454410043</v>
      </c>
      <c r="AB5216">
        <v>18.421251180344257</v>
      </c>
      <c r="AC5216">
        <v>164.16785966113923</v>
      </c>
      <c r="AD5216">
        <v>38.973832171013797</v>
      </c>
      <c r="AE5216">
        <v>280.76525150017869</v>
      </c>
    </row>
    <row r="5217" spans="1:31" x14ac:dyDescent="0.25">
      <c r="A5217">
        <v>2423420</v>
      </c>
      <c r="B5217">
        <v>1</v>
      </c>
      <c r="C5217" t="s">
        <v>80</v>
      </c>
      <c r="D5217" t="s">
        <v>85</v>
      </c>
      <c r="E5217" t="s">
        <v>146</v>
      </c>
      <c r="F5217" t="s">
        <v>15091</v>
      </c>
      <c r="G5217" t="s">
        <v>282</v>
      </c>
      <c r="H5217" t="s">
        <v>149</v>
      </c>
      <c r="I5217" t="s">
        <v>136</v>
      </c>
      <c r="J5217" t="s">
        <v>137</v>
      </c>
      <c r="K5217" t="s">
        <v>138</v>
      </c>
      <c r="L5217" t="s">
        <v>15092</v>
      </c>
      <c r="M5217" t="s">
        <v>15093</v>
      </c>
      <c r="N5217">
        <v>0.98722222199999998</v>
      </c>
      <c r="O5217">
        <v>0</v>
      </c>
      <c r="P5217">
        <v>12</v>
      </c>
      <c r="Q5217">
        <v>0</v>
      </c>
      <c r="R5217">
        <v>0</v>
      </c>
      <c r="S5217">
        <v>0</v>
      </c>
      <c r="T5217">
        <v>3</v>
      </c>
      <c r="U5217">
        <v>0</v>
      </c>
      <c r="V5217">
        <v>0</v>
      </c>
      <c r="W5217">
        <v>0</v>
      </c>
      <c r="X5217">
        <v>2.8071018126831335</v>
      </c>
      <c r="Y5217">
        <v>0</v>
      </c>
      <c r="Z5217">
        <v>0</v>
      </c>
      <c r="AA5217">
        <v>0</v>
      </c>
      <c r="AB5217">
        <v>0.38956077878422501</v>
      </c>
      <c r="AC5217">
        <v>0</v>
      </c>
      <c r="AD5217">
        <v>0</v>
      </c>
      <c r="AE5217">
        <v>3.1966625914673585</v>
      </c>
    </row>
    <row r="5218" spans="1:31" x14ac:dyDescent="0.25">
      <c r="A5218">
        <v>2423334</v>
      </c>
      <c r="B5218">
        <v>1</v>
      </c>
      <c r="C5218" t="s">
        <v>80</v>
      </c>
      <c r="D5218" t="s">
        <v>100</v>
      </c>
      <c r="E5218" t="s">
        <v>162</v>
      </c>
      <c r="F5218" t="s">
        <v>4014</v>
      </c>
      <c r="G5218" t="s">
        <v>186</v>
      </c>
      <c r="H5218" t="s">
        <v>149</v>
      </c>
      <c r="I5218" t="s">
        <v>136</v>
      </c>
      <c r="J5218" t="s">
        <v>137</v>
      </c>
      <c r="K5218" t="s">
        <v>138</v>
      </c>
      <c r="L5218" t="s">
        <v>15094</v>
      </c>
      <c r="M5218" t="s">
        <v>15095</v>
      </c>
      <c r="N5218">
        <v>2.4288888879999999</v>
      </c>
      <c r="O5218">
        <v>0</v>
      </c>
      <c r="P5218">
        <v>11</v>
      </c>
      <c r="Q5218">
        <v>0</v>
      </c>
      <c r="R5218">
        <v>0</v>
      </c>
      <c r="S5218">
        <v>0</v>
      </c>
      <c r="T5218">
        <v>2</v>
      </c>
      <c r="U5218">
        <v>0</v>
      </c>
      <c r="V5218">
        <v>0</v>
      </c>
      <c r="W5218">
        <v>0</v>
      </c>
      <c r="X5218">
        <v>8.9696408869322681</v>
      </c>
      <c r="Y5218">
        <v>0</v>
      </c>
      <c r="Z5218">
        <v>0</v>
      </c>
      <c r="AA5218">
        <v>0</v>
      </c>
      <c r="AB5218">
        <v>0.53827707040059991</v>
      </c>
      <c r="AC5218">
        <v>0</v>
      </c>
      <c r="AD5218">
        <v>0</v>
      </c>
      <c r="AE5218">
        <v>9.507917957332868</v>
      </c>
    </row>
    <row r="5219" spans="1:31" x14ac:dyDescent="0.25">
      <c r="A5219">
        <v>2422936</v>
      </c>
      <c r="B5219">
        <v>1</v>
      </c>
      <c r="C5219" t="s">
        <v>80</v>
      </c>
      <c r="D5219" t="s">
        <v>88</v>
      </c>
      <c r="E5219" t="s">
        <v>152</v>
      </c>
      <c r="F5219" t="s">
        <v>15096</v>
      </c>
      <c r="G5219" t="s">
        <v>154</v>
      </c>
      <c r="H5219" t="s">
        <v>149</v>
      </c>
      <c r="I5219" t="s">
        <v>136</v>
      </c>
      <c r="J5219" t="s">
        <v>137</v>
      </c>
      <c r="K5219" t="s">
        <v>138</v>
      </c>
      <c r="L5219" t="s">
        <v>15097</v>
      </c>
      <c r="M5219" t="s">
        <v>15098</v>
      </c>
      <c r="N5219">
        <v>0.35388888800000001</v>
      </c>
      <c r="O5219">
        <v>0</v>
      </c>
      <c r="P5219">
        <v>100</v>
      </c>
      <c r="Q5219">
        <v>0</v>
      </c>
      <c r="R5219">
        <v>0</v>
      </c>
      <c r="S5219">
        <v>0</v>
      </c>
      <c r="T5219">
        <v>3</v>
      </c>
      <c r="U5219">
        <v>0</v>
      </c>
      <c r="V5219">
        <v>0</v>
      </c>
      <c r="W5219">
        <v>0</v>
      </c>
      <c r="X5219">
        <v>7.0315040059263989</v>
      </c>
      <c r="Y5219">
        <v>0</v>
      </c>
      <c r="Z5219">
        <v>0</v>
      </c>
      <c r="AA5219">
        <v>0</v>
      </c>
      <c r="AB5219">
        <v>0.32178102206654441</v>
      </c>
      <c r="AC5219">
        <v>0</v>
      </c>
      <c r="AD5219">
        <v>0</v>
      </c>
      <c r="AE5219">
        <v>7.3532850279929436</v>
      </c>
    </row>
    <row r="5220" spans="1:31" x14ac:dyDescent="0.25">
      <c r="A5220">
        <v>2423377</v>
      </c>
      <c r="B5220">
        <v>1</v>
      </c>
      <c r="C5220" t="s">
        <v>80</v>
      </c>
      <c r="D5220" t="s">
        <v>93</v>
      </c>
      <c r="E5220" t="s">
        <v>132</v>
      </c>
      <c r="F5220" t="s">
        <v>15099</v>
      </c>
      <c r="G5220" t="s">
        <v>143</v>
      </c>
      <c r="H5220" t="s">
        <v>135</v>
      </c>
      <c r="I5220" t="s">
        <v>136</v>
      </c>
      <c r="J5220" t="s">
        <v>137</v>
      </c>
      <c r="K5220" t="s">
        <v>138</v>
      </c>
      <c r="L5220" t="s">
        <v>15100</v>
      </c>
      <c r="M5220" t="s">
        <v>15101</v>
      </c>
      <c r="N5220">
        <v>0.35388888800000001</v>
      </c>
      <c r="O5220">
        <v>0</v>
      </c>
      <c r="P5220">
        <v>0</v>
      </c>
      <c r="Q5220">
        <v>0</v>
      </c>
      <c r="R5220">
        <v>0</v>
      </c>
      <c r="S5220">
        <v>3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1.2911184645571332</v>
      </c>
      <c r="AB5220">
        <v>0</v>
      </c>
      <c r="AC5220">
        <v>0</v>
      </c>
      <c r="AD5220">
        <v>0</v>
      </c>
      <c r="AE5220">
        <v>1.2911184645571332</v>
      </c>
    </row>
    <row r="5221" spans="1:31" x14ac:dyDescent="0.25">
      <c r="A5221">
        <v>2423234</v>
      </c>
      <c r="B5221">
        <v>1</v>
      </c>
      <c r="C5221" t="s">
        <v>80</v>
      </c>
      <c r="D5221" t="s">
        <v>93</v>
      </c>
      <c r="E5221" t="s">
        <v>146</v>
      </c>
      <c r="F5221" t="s">
        <v>15102</v>
      </c>
      <c r="G5221" t="s">
        <v>199</v>
      </c>
      <c r="H5221" t="s">
        <v>149</v>
      </c>
      <c r="I5221" t="s">
        <v>136</v>
      </c>
      <c r="J5221" t="s">
        <v>137</v>
      </c>
      <c r="K5221" t="s">
        <v>138</v>
      </c>
      <c r="L5221" t="s">
        <v>15103</v>
      </c>
      <c r="M5221" t="s">
        <v>15104</v>
      </c>
      <c r="N5221">
        <v>2.2886111109999998</v>
      </c>
      <c r="O5221">
        <v>0</v>
      </c>
      <c r="P5221">
        <v>9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2.8402795464105006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2.8402795464105006</v>
      </c>
    </row>
    <row r="5222" spans="1:31" x14ac:dyDescent="0.25">
      <c r="A5222">
        <v>2423286</v>
      </c>
      <c r="B5222">
        <v>1</v>
      </c>
      <c r="C5222" t="s">
        <v>80</v>
      </c>
      <c r="D5222" t="s">
        <v>82</v>
      </c>
      <c r="E5222" t="s">
        <v>132</v>
      </c>
      <c r="F5222" t="s">
        <v>15105</v>
      </c>
      <c r="G5222" t="s">
        <v>613</v>
      </c>
      <c r="H5222" t="s">
        <v>135</v>
      </c>
      <c r="I5222" t="s">
        <v>136</v>
      </c>
      <c r="J5222" t="s">
        <v>137</v>
      </c>
      <c r="K5222" t="s">
        <v>138</v>
      </c>
      <c r="L5222" t="s">
        <v>15106</v>
      </c>
      <c r="M5222" t="s">
        <v>15107</v>
      </c>
      <c r="N5222">
        <v>2.9213888880000001</v>
      </c>
      <c r="O5222">
        <v>0</v>
      </c>
      <c r="P5222">
        <v>549</v>
      </c>
      <c r="Q5222">
        <v>0</v>
      </c>
      <c r="R5222">
        <v>0</v>
      </c>
      <c r="S5222">
        <v>0</v>
      </c>
      <c r="T5222">
        <v>147</v>
      </c>
      <c r="U5222">
        <v>0</v>
      </c>
      <c r="V5222">
        <v>0</v>
      </c>
      <c r="W5222">
        <v>0</v>
      </c>
      <c r="X5222">
        <v>328.11158094089609</v>
      </c>
      <c r="Y5222">
        <v>0</v>
      </c>
      <c r="Z5222">
        <v>0</v>
      </c>
      <c r="AA5222">
        <v>0</v>
      </c>
      <c r="AB5222">
        <v>325.1722529243786</v>
      </c>
      <c r="AC5222">
        <v>0</v>
      </c>
      <c r="AD5222">
        <v>0</v>
      </c>
      <c r="AE5222">
        <v>653.28383386527469</v>
      </c>
    </row>
    <row r="5223" spans="1:31" x14ac:dyDescent="0.25">
      <c r="A5223">
        <v>2423123</v>
      </c>
      <c r="B5223">
        <v>1</v>
      </c>
      <c r="C5223" t="s">
        <v>80</v>
      </c>
      <c r="D5223" t="s">
        <v>92</v>
      </c>
      <c r="E5223" t="s">
        <v>146</v>
      </c>
      <c r="F5223" t="s">
        <v>15108</v>
      </c>
      <c r="G5223" t="s">
        <v>148</v>
      </c>
      <c r="H5223" t="s">
        <v>149</v>
      </c>
      <c r="I5223" t="s">
        <v>136</v>
      </c>
      <c r="J5223" t="s">
        <v>137</v>
      </c>
      <c r="K5223" t="s">
        <v>138</v>
      </c>
      <c r="L5223" t="s">
        <v>15109</v>
      </c>
      <c r="M5223" t="s">
        <v>15110</v>
      </c>
      <c r="N5223">
        <v>0.41305555500000002</v>
      </c>
      <c r="O5223">
        <v>0</v>
      </c>
      <c r="P5223">
        <v>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0.22280921689660002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0.22280921689660002</v>
      </c>
    </row>
    <row r="5224" spans="1:31" x14ac:dyDescent="0.25">
      <c r="A5224">
        <v>2423590</v>
      </c>
      <c r="B5224">
        <v>1</v>
      </c>
      <c r="C5224" t="s">
        <v>81</v>
      </c>
      <c r="D5224" t="s">
        <v>112</v>
      </c>
      <c r="E5224" t="s">
        <v>132</v>
      </c>
      <c r="F5224" t="s">
        <v>14632</v>
      </c>
      <c r="G5224" t="s">
        <v>158</v>
      </c>
      <c r="H5224" t="s">
        <v>135</v>
      </c>
      <c r="I5224" t="s">
        <v>136</v>
      </c>
      <c r="J5224" t="s">
        <v>137</v>
      </c>
      <c r="K5224" t="s">
        <v>159</v>
      </c>
      <c r="L5224" t="s">
        <v>15111</v>
      </c>
      <c r="M5224" t="s">
        <v>15112</v>
      </c>
      <c r="N5224">
        <v>7.8547222220000004</v>
      </c>
      <c r="O5224">
        <v>0</v>
      </c>
      <c r="P5224">
        <v>230</v>
      </c>
      <c r="Q5224">
        <v>0</v>
      </c>
      <c r="R5224">
        <v>26</v>
      </c>
      <c r="S5224">
        <v>0</v>
      </c>
      <c r="T5224">
        <v>54</v>
      </c>
      <c r="U5224">
        <v>0</v>
      </c>
      <c r="V5224">
        <v>0</v>
      </c>
      <c r="W5224">
        <v>0</v>
      </c>
      <c r="X5224">
        <v>260.06757788380639</v>
      </c>
      <c r="Y5224">
        <v>0</v>
      </c>
      <c r="Z5224">
        <v>22.276416968422502</v>
      </c>
      <c r="AA5224">
        <v>0</v>
      </c>
      <c r="AB5224">
        <v>406.08178415164286</v>
      </c>
      <c r="AC5224">
        <v>0</v>
      </c>
      <c r="AD5224">
        <v>0</v>
      </c>
      <c r="AE5224">
        <v>688.42577900387175</v>
      </c>
    </row>
    <row r="5225" spans="1:31" x14ac:dyDescent="0.25">
      <c r="A5225">
        <v>2423567</v>
      </c>
      <c r="B5225">
        <v>1</v>
      </c>
      <c r="C5225" t="s">
        <v>80</v>
      </c>
      <c r="D5225" t="s">
        <v>101</v>
      </c>
      <c r="E5225" t="s">
        <v>141</v>
      </c>
      <c r="F5225" t="s">
        <v>15113</v>
      </c>
      <c r="G5225" t="s">
        <v>249</v>
      </c>
      <c r="H5225" t="s">
        <v>135</v>
      </c>
      <c r="I5225" t="s">
        <v>136</v>
      </c>
      <c r="J5225" t="s">
        <v>137</v>
      </c>
      <c r="K5225" t="s">
        <v>138</v>
      </c>
      <c r="L5225" t="s">
        <v>15114</v>
      </c>
      <c r="M5225" t="s">
        <v>15115</v>
      </c>
      <c r="N5225">
        <v>3.573611111</v>
      </c>
      <c r="O5225">
        <v>9</v>
      </c>
      <c r="P5225">
        <v>10</v>
      </c>
      <c r="Q5225">
        <v>8</v>
      </c>
      <c r="R5225">
        <v>3</v>
      </c>
      <c r="S5225">
        <v>8</v>
      </c>
      <c r="T5225">
        <v>1</v>
      </c>
      <c r="U5225">
        <v>0</v>
      </c>
      <c r="V5225">
        <v>0</v>
      </c>
      <c r="W5225">
        <v>11.526341186745432</v>
      </c>
      <c r="X5225">
        <v>3.4589082847982016</v>
      </c>
      <c r="Y5225">
        <v>324.64510170519395</v>
      </c>
      <c r="Z5225">
        <v>2.3356537220024891</v>
      </c>
      <c r="AA5225">
        <v>231.96003104295349</v>
      </c>
      <c r="AB5225">
        <v>0.8629049461839583</v>
      </c>
      <c r="AC5225">
        <v>0</v>
      </c>
      <c r="AD5225">
        <v>0</v>
      </c>
      <c r="AE5225">
        <v>574.7889408878774</v>
      </c>
    </row>
    <row r="5226" spans="1:31" x14ac:dyDescent="0.25">
      <c r="A5226">
        <v>2423899</v>
      </c>
      <c r="B5226">
        <v>1</v>
      </c>
      <c r="C5226" t="s">
        <v>80</v>
      </c>
      <c r="D5226" t="s">
        <v>83</v>
      </c>
      <c r="E5226" t="s">
        <v>152</v>
      </c>
      <c r="F5226" t="s">
        <v>15116</v>
      </c>
      <c r="G5226" t="s">
        <v>403</v>
      </c>
      <c r="H5226" t="s">
        <v>149</v>
      </c>
      <c r="I5226" t="s">
        <v>136</v>
      </c>
      <c r="J5226" t="s">
        <v>137</v>
      </c>
      <c r="K5226" t="s">
        <v>138</v>
      </c>
      <c r="L5226" t="s">
        <v>15117</v>
      </c>
      <c r="M5226" t="s">
        <v>15118</v>
      </c>
      <c r="N5226">
        <v>2.5188888880000002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88</v>
      </c>
      <c r="U5226">
        <v>0</v>
      </c>
      <c r="V5226">
        <v>1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246.40195260945859</v>
      </c>
      <c r="AC5226">
        <v>0</v>
      </c>
      <c r="AD5226">
        <v>208.42066446087921</v>
      </c>
      <c r="AE5226">
        <v>454.8226170703378</v>
      </c>
    </row>
    <row r="5227" spans="1:31" x14ac:dyDescent="0.25">
      <c r="A5227">
        <v>2424208</v>
      </c>
      <c r="B5227">
        <v>1</v>
      </c>
      <c r="C5227" t="s">
        <v>81</v>
      </c>
      <c r="D5227" t="s">
        <v>123</v>
      </c>
      <c r="E5227" t="s">
        <v>162</v>
      </c>
      <c r="F5227" t="s">
        <v>15119</v>
      </c>
      <c r="G5227" t="s">
        <v>164</v>
      </c>
      <c r="H5227" t="s">
        <v>149</v>
      </c>
      <c r="I5227" t="s">
        <v>136</v>
      </c>
      <c r="J5227" t="s">
        <v>137</v>
      </c>
      <c r="K5227" t="s">
        <v>138</v>
      </c>
      <c r="L5227" t="s">
        <v>15120</v>
      </c>
      <c r="M5227" t="s">
        <v>15121</v>
      </c>
      <c r="N5227">
        <v>0.65194444399999996</v>
      </c>
      <c r="O5227">
        <v>0</v>
      </c>
      <c r="P5227">
        <v>204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22.555066280008713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22.555066280008713</v>
      </c>
    </row>
    <row r="5228" spans="1:31" x14ac:dyDescent="0.25">
      <c r="A5228">
        <v>2423736</v>
      </c>
      <c r="B5228">
        <v>1</v>
      </c>
      <c r="C5228" t="s">
        <v>81</v>
      </c>
      <c r="D5228" t="s">
        <v>112</v>
      </c>
      <c r="E5228" t="s">
        <v>162</v>
      </c>
      <c r="F5228" t="s">
        <v>15122</v>
      </c>
      <c r="G5228" t="s">
        <v>176</v>
      </c>
      <c r="H5228" t="s">
        <v>149</v>
      </c>
      <c r="I5228" t="s">
        <v>136</v>
      </c>
      <c r="J5228" t="s">
        <v>137</v>
      </c>
      <c r="K5228" t="s">
        <v>159</v>
      </c>
      <c r="L5228" t="s">
        <v>15123</v>
      </c>
      <c r="M5228" t="s">
        <v>15124</v>
      </c>
      <c r="N5228">
        <v>4.085555555</v>
      </c>
      <c r="O5228">
        <v>0</v>
      </c>
      <c r="P5228">
        <v>20</v>
      </c>
      <c r="Q5228">
        <v>0</v>
      </c>
      <c r="R5228">
        <v>5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12.880422084983202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12.880422084983202</v>
      </c>
    </row>
    <row r="5229" spans="1:31" x14ac:dyDescent="0.25">
      <c r="A5229">
        <v>2423607</v>
      </c>
      <c r="B5229">
        <v>1</v>
      </c>
      <c r="C5229" t="s">
        <v>80</v>
      </c>
      <c r="D5229" t="s">
        <v>88</v>
      </c>
      <c r="E5229" t="s">
        <v>146</v>
      </c>
      <c r="F5229" t="s">
        <v>15125</v>
      </c>
      <c r="G5229" t="s">
        <v>199</v>
      </c>
      <c r="H5229" t="s">
        <v>149</v>
      </c>
      <c r="I5229" t="s">
        <v>136</v>
      </c>
      <c r="J5229" t="s">
        <v>137</v>
      </c>
      <c r="K5229" t="s">
        <v>138</v>
      </c>
      <c r="L5229" t="s">
        <v>15126</v>
      </c>
      <c r="M5229" t="s">
        <v>15127</v>
      </c>
      <c r="N5229">
        <v>3.369722222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5.7917739809750106</v>
      </c>
      <c r="AC5229">
        <v>0</v>
      </c>
      <c r="AD5229">
        <v>0</v>
      </c>
      <c r="AE5229">
        <v>5.7917739809750106</v>
      </c>
    </row>
    <row r="5230" spans="1:31" x14ac:dyDescent="0.25">
      <c r="A5230">
        <v>2424145</v>
      </c>
      <c r="B5230">
        <v>1</v>
      </c>
      <c r="C5230" t="s">
        <v>80</v>
      </c>
      <c r="D5230" t="s">
        <v>103</v>
      </c>
      <c r="E5230" t="s">
        <v>146</v>
      </c>
      <c r="F5230" t="s">
        <v>15128</v>
      </c>
      <c r="G5230" t="s">
        <v>148</v>
      </c>
      <c r="H5230" t="s">
        <v>149</v>
      </c>
      <c r="I5230" t="s">
        <v>136</v>
      </c>
      <c r="J5230" t="s">
        <v>137</v>
      </c>
      <c r="K5230" t="s">
        <v>138</v>
      </c>
      <c r="L5230" t="s">
        <v>15129</v>
      </c>
      <c r="M5230" t="s">
        <v>15130</v>
      </c>
      <c r="N5230">
        <v>1.8686111110000001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</row>
    <row r="5231" spans="1:31" x14ac:dyDescent="0.25">
      <c r="A5231">
        <v>2423859</v>
      </c>
      <c r="B5231">
        <v>1</v>
      </c>
      <c r="C5231" t="s">
        <v>80</v>
      </c>
      <c r="D5231" t="s">
        <v>110</v>
      </c>
      <c r="E5231" t="s">
        <v>241</v>
      </c>
      <c r="F5231" t="s">
        <v>15131</v>
      </c>
      <c r="G5231" t="s">
        <v>158</v>
      </c>
      <c r="H5231" t="s">
        <v>135</v>
      </c>
      <c r="I5231" t="s">
        <v>136</v>
      </c>
      <c r="J5231" t="s">
        <v>137</v>
      </c>
      <c r="K5231" t="s">
        <v>159</v>
      </c>
      <c r="L5231" t="s">
        <v>15132</v>
      </c>
      <c r="M5231" t="s">
        <v>15133</v>
      </c>
      <c r="N5231">
        <v>3.812777777</v>
      </c>
      <c r="O5231">
        <v>0</v>
      </c>
      <c r="P5231">
        <v>4782</v>
      </c>
      <c r="Q5231">
        <v>0</v>
      </c>
      <c r="R5231">
        <v>0</v>
      </c>
      <c r="S5231">
        <v>2</v>
      </c>
      <c r="T5231">
        <v>313</v>
      </c>
      <c r="U5231">
        <v>0</v>
      </c>
      <c r="V5231">
        <v>0</v>
      </c>
      <c r="W5231">
        <v>0</v>
      </c>
      <c r="X5231">
        <v>3648.3449657149617</v>
      </c>
      <c r="Y5231">
        <v>0</v>
      </c>
      <c r="Z5231">
        <v>0</v>
      </c>
      <c r="AA5231">
        <v>47.435250211196852</v>
      </c>
      <c r="AB5231">
        <v>1409.3203580223956</v>
      </c>
      <c r="AC5231">
        <v>0</v>
      </c>
      <c r="AD5231">
        <v>0</v>
      </c>
      <c r="AE5231">
        <v>5105.1005739485545</v>
      </c>
    </row>
    <row r="5232" spans="1:31" x14ac:dyDescent="0.25">
      <c r="A5232">
        <v>2423959</v>
      </c>
      <c r="B5232">
        <v>1</v>
      </c>
      <c r="C5232" t="s">
        <v>80</v>
      </c>
      <c r="D5232" t="s">
        <v>101</v>
      </c>
      <c r="E5232" t="s">
        <v>162</v>
      </c>
      <c r="F5232" t="s">
        <v>15134</v>
      </c>
      <c r="G5232" t="s">
        <v>154</v>
      </c>
      <c r="H5232" t="s">
        <v>149</v>
      </c>
      <c r="I5232" t="s">
        <v>136</v>
      </c>
      <c r="J5232" t="s">
        <v>137</v>
      </c>
      <c r="K5232" t="s">
        <v>138</v>
      </c>
      <c r="L5232" t="s">
        <v>15135</v>
      </c>
      <c r="M5232" t="s">
        <v>15136</v>
      </c>
      <c r="N5232">
        <v>0.85083333299999997</v>
      </c>
      <c r="O5232">
        <v>0</v>
      </c>
      <c r="P5232">
        <v>79</v>
      </c>
      <c r="Q5232">
        <v>0</v>
      </c>
      <c r="R5232">
        <v>0</v>
      </c>
      <c r="S5232">
        <v>0</v>
      </c>
      <c r="T5232">
        <v>24</v>
      </c>
      <c r="U5232">
        <v>0</v>
      </c>
      <c r="V5232">
        <v>0</v>
      </c>
      <c r="W5232">
        <v>0</v>
      </c>
      <c r="X5232">
        <v>12.656507181830705</v>
      </c>
      <c r="Y5232">
        <v>0</v>
      </c>
      <c r="Z5232">
        <v>0</v>
      </c>
      <c r="AA5232">
        <v>0</v>
      </c>
      <c r="AB5232">
        <v>22.884422532000976</v>
      </c>
      <c r="AC5232">
        <v>0</v>
      </c>
      <c r="AD5232">
        <v>0</v>
      </c>
      <c r="AE5232">
        <v>35.54092971383168</v>
      </c>
    </row>
    <row r="5233" spans="1:31" x14ac:dyDescent="0.25">
      <c r="A5233">
        <v>2423836</v>
      </c>
      <c r="B5233">
        <v>1</v>
      </c>
      <c r="C5233" t="s">
        <v>80</v>
      </c>
      <c r="D5233" t="s">
        <v>98</v>
      </c>
      <c r="E5233" t="s">
        <v>146</v>
      </c>
      <c r="F5233" t="s">
        <v>15137</v>
      </c>
      <c r="G5233" t="s">
        <v>148</v>
      </c>
      <c r="H5233" t="s">
        <v>149</v>
      </c>
      <c r="I5233" t="s">
        <v>136</v>
      </c>
      <c r="J5233" t="s">
        <v>137</v>
      </c>
      <c r="K5233" t="s">
        <v>138</v>
      </c>
      <c r="L5233" t="s">
        <v>15138</v>
      </c>
      <c r="M5233" t="s">
        <v>15139</v>
      </c>
      <c r="N5233">
        <v>2.8119444439999999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0.27099912744839999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0.27099912744839999</v>
      </c>
    </row>
    <row r="5234" spans="1:31" x14ac:dyDescent="0.25">
      <c r="A5234">
        <v>2424151</v>
      </c>
      <c r="B5234">
        <v>1</v>
      </c>
      <c r="C5234" t="s">
        <v>80</v>
      </c>
      <c r="D5234" t="s">
        <v>94</v>
      </c>
      <c r="E5234" t="s">
        <v>162</v>
      </c>
      <c r="F5234" t="s">
        <v>15140</v>
      </c>
      <c r="G5234" t="s">
        <v>228</v>
      </c>
      <c r="H5234" t="s">
        <v>149</v>
      </c>
      <c r="I5234" t="s">
        <v>136</v>
      </c>
      <c r="J5234" t="s">
        <v>137</v>
      </c>
      <c r="K5234" t="s">
        <v>138</v>
      </c>
      <c r="L5234" t="s">
        <v>15141</v>
      </c>
      <c r="M5234" t="s">
        <v>15142</v>
      </c>
      <c r="N5234">
        <v>2.414722222</v>
      </c>
      <c r="O5234">
        <v>0</v>
      </c>
      <c r="P5234">
        <v>84</v>
      </c>
      <c r="Q5234">
        <v>0</v>
      </c>
      <c r="R5234">
        <v>0</v>
      </c>
      <c r="S5234">
        <v>0</v>
      </c>
      <c r="T5234">
        <v>6</v>
      </c>
      <c r="U5234">
        <v>0</v>
      </c>
      <c r="V5234">
        <v>0</v>
      </c>
      <c r="W5234">
        <v>0</v>
      </c>
      <c r="X5234">
        <v>60.401441789274337</v>
      </c>
      <c r="Y5234">
        <v>0</v>
      </c>
      <c r="Z5234">
        <v>0</v>
      </c>
      <c r="AA5234">
        <v>0</v>
      </c>
      <c r="AB5234">
        <v>10.53357493790655</v>
      </c>
      <c r="AC5234">
        <v>0</v>
      </c>
      <c r="AD5234">
        <v>0</v>
      </c>
      <c r="AE5234">
        <v>70.93501672718088</v>
      </c>
    </row>
    <row r="5235" spans="1:31" x14ac:dyDescent="0.25">
      <c r="A5235">
        <v>2423773</v>
      </c>
      <c r="B5235">
        <v>1</v>
      </c>
      <c r="C5235" t="s">
        <v>80</v>
      </c>
      <c r="D5235" t="s">
        <v>103</v>
      </c>
      <c r="E5235" t="s">
        <v>174</v>
      </c>
      <c r="F5235" t="s">
        <v>15143</v>
      </c>
      <c r="G5235" t="s">
        <v>158</v>
      </c>
      <c r="H5235" t="s">
        <v>135</v>
      </c>
      <c r="I5235" t="s">
        <v>136</v>
      </c>
      <c r="J5235" t="s">
        <v>137</v>
      </c>
      <c r="K5235" t="s">
        <v>159</v>
      </c>
      <c r="L5235" t="s">
        <v>15144</v>
      </c>
      <c r="M5235" t="s">
        <v>15145</v>
      </c>
      <c r="N5235">
        <v>1.7549999999999999</v>
      </c>
      <c r="O5235">
        <v>1</v>
      </c>
      <c r="P5235">
        <v>101</v>
      </c>
      <c r="Q5235">
        <v>22</v>
      </c>
      <c r="R5235">
        <v>13</v>
      </c>
      <c r="S5235">
        <v>8</v>
      </c>
      <c r="T5235">
        <v>15</v>
      </c>
      <c r="U5235">
        <v>0</v>
      </c>
      <c r="V5235">
        <v>0</v>
      </c>
      <c r="W5235">
        <v>0</v>
      </c>
      <c r="X5235">
        <v>42.137546398090791</v>
      </c>
      <c r="Y5235">
        <v>12.231387072894673</v>
      </c>
      <c r="Z5235">
        <v>1.5206824632038169</v>
      </c>
      <c r="AA5235">
        <v>36.337305749942125</v>
      </c>
      <c r="AB5235">
        <v>4.6226452002878347</v>
      </c>
      <c r="AC5235">
        <v>0</v>
      </c>
      <c r="AD5235">
        <v>0</v>
      </c>
      <c r="AE5235">
        <v>96.849566884419247</v>
      </c>
    </row>
    <row r="5236" spans="1:31" x14ac:dyDescent="0.25">
      <c r="A5236">
        <v>2423524</v>
      </c>
      <c r="B5236">
        <v>1</v>
      </c>
      <c r="C5236" t="s">
        <v>81</v>
      </c>
      <c r="D5236" t="s">
        <v>123</v>
      </c>
      <c r="E5236" t="s">
        <v>162</v>
      </c>
      <c r="F5236" t="s">
        <v>15146</v>
      </c>
      <c r="G5236" t="s">
        <v>164</v>
      </c>
      <c r="H5236" t="s">
        <v>149</v>
      </c>
      <c r="I5236" t="s">
        <v>136</v>
      </c>
      <c r="J5236" t="s">
        <v>137</v>
      </c>
      <c r="K5236" t="s">
        <v>138</v>
      </c>
      <c r="L5236" t="s">
        <v>15147</v>
      </c>
      <c r="M5236" t="s">
        <v>15148</v>
      </c>
      <c r="N5236">
        <v>0.41222222200000003</v>
      </c>
      <c r="O5236">
        <v>0</v>
      </c>
      <c r="P5236">
        <v>108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7.3008747404501975</v>
      </c>
      <c r="Y5236">
        <v>0</v>
      </c>
      <c r="Z5236">
        <v>0</v>
      </c>
      <c r="AA5236">
        <v>0</v>
      </c>
      <c r="AB5236">
        <v>4.610078648000001E-4</v>
      </c>
      <c r="AC5236">
        <v>0</v>
      </c>
      <c r="AD5236">
        <v>0</v>
      </c>
      <c r="AE5236">
        <v>7.3013357483149974</v>
      </c>
    </row>
    <row r="5237" spans="1:31" x14ac:dyDescent="0.25">
      <c r="A5237">
        <v>2423630</v>
      </c>
      <c r="B5237">
        <v>1</v>
      </c>
      <c r="C5237" t="s">
        <v>81</v>
      </c>
      <c r="D5237" t="s">
        <v>127</v>
      </c>
      <c r="E5237" t="s">
        <v>132</v>
      </c>
      <c r="F5237" t="s">
        <v>15149</v>
      </c>
      <c r="G5237" t="s">
        <v>158</v>
      </c>
      <c r="H5237" t="s">
        <v>135</v>
      </c>
      <c r="I5237" t="s">
        <v>136</v>
      </c>
      <c r="J5237" t="s">
        <v>137</v>
      </c>
      <c r="K5237" t="s">
        <v>159</v>
      </c>
      <c r="L5237" t="s">
        <v>15150</v>
      </c>
      <c r="M5237" t="s">
        <v>15151</v>
      </c>
      <c r="N5237">
        <v>1.1525000000000001</v>
      </c>
      <c r="O5237">
        <v>0</v>
      </c>
      <c r="P5237">
        <v>591</v>
      </c>
      <c r="Q5237">
        <v>0</v>
      </c>
      <c r="R5237">
        <v>0</v>
      </c>
      <c r="S5237">
        <v>0</v>
      </c>
      <c r="T5237">
        <v>90</v>
      </c>
      <c r="U5237">
        <v>0</v>
      </c>
      <c r="V5237">
        <v>1</v>
      </c>
      <c r="W5237">
        <v>0</v>
      </c>
      <c r="X5237">
        <v>127.8665324903149</v>
      </c>
      <c r="Y5237">
        <v>0</v>
      </c>
      <c r="Z5237">
        <v>0</v>
      </c>
      <c r="AA5237">
        <v>0</v>
      </c>
      <c r="AB5237">
        <v>100.97539763140495</v>
      </c>
      <c r="AC5237">
        <v>0</v>
      </c>
      <c r="AD5237">
        <v>199.25606142542566</v>
      </c>
      <c r="AE5237">
        <v>428.09799154714551</v>
      </c>
    </row>
    <row r="5238" spans="1:31" x14ac:dyDescent="0.25">
      <c r="A5238">
        <v>2424065</v>
      </c>
      <c r="B5238">
        <v>1</v>
      </c>
      <c r="C5238" t="s">
        <v>80</v>
      </c>
      <c r="D5238" t="s">
        <v>105</v>
      </c>
      <c r="E5238" t="s">
        <v>162</v>
      </c>
      <c r="F5238" t="s">
        <v>15152</v>
      </c>
      <c r="G5238" t="s">
        <v>164</v>
      </c>
      <c r="H5238" t="s">
        <v>149</v>
      </c>
      <c r="I5238" t="s">
        <v>136</v>
      </c>
      <c r="J5238" t="s">
        <v>137</v>
      </c>
      <c r="K5238" t="s">
        <v>138</v>
      </c>
      <c r="L5238" t="s">
        <v>15153</v>
      </c>
      <c r="M5238" t="s">
        <v>15154</v>
      </c>
      <c r="N5238">
        <v>5.2908333330000001</v>
      </c>
      <c r="O5238">
        <v>0</v>
      </c>
      <c r="P5238">
        <v>3</v>
      </c>
      <c r="Q5238">
        <v>0</v>
      </c>
      <c r="R5238">
        <v>1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4.7342935125532417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4.7342935125532417</v>
      </c>
    </row>
    <row r="5239" spans="1:31" x14ac:dyDescent="0.25">
      <c r="A5239">
        <v>2423673</v>
      </c>
      <c r="B5239">
        <v>1</v>
      </c>
      <c r="C5239" t="s">
        <v>80</v>
      </c>
      <c r="D5239" t="s">
        <v>100</v>
      </c>
      <c r="E5239" t="s">
        <v>141</v>
      </c>
      <c r="F5239" t="s">
        <v>6778</v>
      </c>
      <c r="G5239" t="s">
        <v>143</v>
      </c>
      <c r="H5239" t="s">
        <v>135</v>
      </c>
      <c r="I5239" t="s">
        <v>136</v>
      </c>
      <c r="J5239" t="s">
        <v>137</v>
      </c>
      <c r="K5239" t="s">
        <v>138</v>
      </c>
      <c r="L5239" t="s">
        <v>15155</v>
      </c>
      <c r="M5239" t="s">
        <v>15156</v>
      </c>
      <c r="N5239">
        <v>1.4344444439999999</v>
      </c>
      <c r="O5239">
        <v>0</v>
      </c>
      <c r="P5239">
        <v>3</v>
      </c>
      <c r="Q5239">
        <v>59</v>
      </c>
      <c r="R5239">
        <v>73</v>
      </c>
      <c r="S5239">
        <v>3</v>
      </c>
      <c r="T5239">
        <v>5</v>
      </c>
      <c r="U5239">
        <v>0</v>
      </c>
      <c r="V5239">
        <v>0</v>
      </c>
      <c r="W5239">
        <v>0</v>
      </c>
      <c r="X5239">
        <v>1.6183266809589001</v>
      </c>
      <c r="Y5239">
        <v>48.072480270784098</v>
      </c>
      <c r="Z5239">
        <v>1.4046571354622668</v>
      </c>
      <c r="AA5239">
        <v>7.2444391602545224</v>
      </c>
      <c r="AB5239">
        <v>1.5292615775021667</v>
      </c>
      <c r="AC5239">
        <v>0</v>
      </c>
      <c r="AD5239">
        <v>0</v>
      </c>
      <c r="AE5239">
        <v>59.869164824961956</v>
      </c>
    </row>
    <row r="5240" spans="1:31" x14ac:dyDescent="0.25">
      <c r="A5240">
        <v>2424088</v>
      </c>
      <c r="B5240">
        <v>1</v>
      </c>
      <c r="C5240" t="s">
        <v>80</v>
      </c>
      <c r="D5240" t="s">
        <v>104</v>
      </c>
      <c r="E5240" t="s">
        <v>174</v>
      </c>
      <c r="F5240" t="s">
        <v>6033</v>
      </c>
      <c r="G5240" t="s">
        <v>143</v>
      </c>
      <c r="H5240" t="s">
        <v>135</v>
      </c>
      <c r="I5240" t="s">
        <v>136</v>
      </c>
      <c r="J5240" t="s">
        <v>137</v>
      </c>
      <c r="K5240" t="s">
        <v>138</v>
      </c>
      <c r="L5240" t="s">
        <v>15157</v>
      </c>
      <c r="M5240" t="s">
        <v>15158</v>
      </c>
      <c r="N5240">
        <v>0.32</v>
      </c>
      <c r="O5240">
        <v>0</v>
      </c>
      <c r="P5240">
        <v>10</v>
      </c>
      <c r="Q5240">
        <v>0</v>
      </c>
      <c r="R5240">
        <v>9</v>
      </c>
      <c r="S5240">
        <v>3</v>
      </c>
      <c r="T5240">
        <v>22</v>
      </c>
      <c r="U5240">
        <v>5</v>
      </c>
      <c r="V5240">
        <v>0</v>
      </c>
      <c r="W5240">
        <v>0</v>
      </c>
      <c r="X5240">
        <v>0.27265210460160005</v>
      </c>
      <c r="Y5240">
        <v>0</v>
      </c>
      <c r="Z5240">
        <v>8.6101058937600006E-2</v>
      </c>
      <c r="AA5240">
        <v>5.2556425608959998</v>
      </c>
      <c r="AB5240">
        <v>2.3497517220991999</v>
      </c>
      <c r="AC5240">
        <v>158.81959741121284</v>
      </c>
      <c r="AD5240">
        <v>0</v>
      </c>
      <c r="AE5240">
        <v>166.78374485774725</v>
      </c>
    </row>
    <row r="5241" spans="1:31" x14ac:dyDescent="0.25">
      <c r="A5241">
        <v>2423610</v>
      </c>
      <c r="B5241">
        <v>1</v>
      </c>
      <c r="C5241" t="s">
        <v>80</v>
      </c>
      <c r="D5241" t="s">
        <v>98</v>
      </c>
      <c r="E5241" t="s">
        <v>174</v>
      </c>
      <c r="F5241" t="s">
        <v>15159</v>
      </c>
      <c r="G5241" t="s">
        <v>143</v>
      </c>
      <c r="H5241" t="s">
        <v>135</v>
      </c>
      <c r="I5241" t="s">
        <v>136</v>
      </c>
      <c r="J5241" t="s">
        <v>137</v>
      </c>
      <c r="K5241" t="s">
        <v>138</v>
      </c>
      <c r="L5241" t="s">
        <v>15160</v>
      </c>
      <c r="M5241" t="s">
        <v>15161</v>
      </c>
      <c r="N5241">
        <v>5.4166666000000002E-2</v>
      </c>
      <c r="O5241">
        <v>2</v>
      </c>
      <c r="P5241">
        <v>1963</v>
      </c>
      <c r="Q5241">
        <v>112</v>
      </c>
      <c r="R5241">
        <v>439</v>
      </c>
      <c r="S5241">
        <v>51</v>
      </c>
      <c r="T5241">
        <v>541</v>
      </c>
      <c r="U5241">
        <v>6</v>
      </c>
      <c r="V5241">
        <v>0</v>
      </c>
      <c r="W5241">
        <v>5.0646335876500005E-2</v>
      </c>
      <c r="X5241">
        <v>23.371777805025008</v>
      </c>
      <c r="Y5241">
        <v>3.7654864085475008</v>
      </c>
      <c r="Z5241">
        <v>4.0500554472294592</v>
      </c>
      <c r="AA5241">
        <v>13.631921050964671</v>
      </c>
      <c r="AB5241">
        <v>23.520334466718406</v>
      </c>
      <c r="AC5241">
        <v>25.403777891524502</v>
      </c>
      <c r="AD5241">
        <v>0</v>
      </c>
      <c r="AE5241">
        <v>93.793999405886041</v>
      </c>
    </row>
    <row r="5242" spans="1:31" x14ac:dyDescent="0.25">
      <c r="A5242">
        <v>2423587</v>
      </c>
      <c r="B5242">
        <v>1</v>
      </c>
      <c r="C5242" t="s">
        <v>80</v>
      </c>
      <c r="D5242" t="s">
        <v>98</v>
      </c>
      <c r="E5242" t="s">
        <v>146</v>
      </c>
      <c r="F5242" t="s">
        <v>2588</v>
      </c>
      <c r="G5242" t="s">
        <v>199</v>
      </c>
      <c r="H5242" t="s">
        <v>149</v>
      </c>
      <c r="I5242" t="s">
        <v>136</v>
      </c>
      <c r="J5242" t="s">
        <v>137</v>
      </c>
      <c r="K5242" t="s">
        <v>138</v>
      </c>
      <c r="L5242" t="s">
        <v>15162</v>
      </c>
      <c r="M5242" t="s">
        <v>15163</v>
      </c>
      <c r="N5242">
        <v>2.5155555550000002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1.1292010309016667</v>
      </c>
      <c r="AC5242">
        <v>0</v>
      </c>
      <c r="AD5242">
        <v>0</v>
      </c>
      <c r="AE5242">
        <v>1.1292010309016667</v>
      </c>
    </row>
    <row r="5243" spans="1:31" x14ac:dyDescent="0.25">
      <c r="A5243">
        <v>2423856</v>
      </c>
      <c r="B5243">
        <v>1</v>
      </c>
      <c r="C5243" t="s">
        <v>80</v>
      </c>
      <c r="D5243" t="s">
        <v>103</v>
      </c>
      <c r="E5243" t="s">
        <v>146</v>
      </c>
      <c r="F5243" t="s">
        <v>15164</v>
      </c>
      <c r="G5243" t="s">
        <v>148</v>
      </c>
      <c r="H5243" t="s">
        <v>149</v>
      </c>
      <c r="I5243" t="s">
        <v>136</v>
      </c>
      <c r="J5243" t="s">
        <v>137</v>
      </c>
      <c r="K5243" t="s">
        <v>138</v>
      </c>
      <c r="L5243" t="s">
        <v>15165</v>
      </c>
      <c r="M5243" t="s">
        <v>15166</v>
      </c>
      <c r="N5243">
        <v>1.182222222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7.6479096547866665E-2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7.6479096547866665E-2</v>
      </c>
    </row>
    <row r="5244" spans="1:31" x14ac:dyDescent="0.25">
      <c r="A5244">
        <v>2423547</v>
      </c>
      <c r="B5244">
        <v>1</v>
      </c>
      <c r="C5244" t="s">
        <v>81</v>
      </c>
      <c r="D5244" t="s">
        <v>120</v>
      </c>
      <c r="E5244" t="s">
        <v>174</v>
      </c>
      <c r="F5244" t="s">
        <v>3898</v>
      </c>
      <c r="G5244" t="s">
        <v>565</v>
      </c>
      <c r="H5244" t="s">
        <v>135</v>
      </c>
      <c r="I5244" t="s">
        <v>136</v>
      </c>
      <c r="J5244" t="s">
        <v>137</v>
      </c>
      <c r="K5244" t="s">
        <v>159</v>
      </c>
      <c r="L5244" t="s">
        <v>15167</v>
      </c>
      <c r="M5244" t="s">
        <v>15168</v>
      </c>
      <c r="N5244">
        <v>0.31055555499999998</v>
      </c>
      <c r="O5244">
        <v>5</v>
      </c>
      <c r="P5244">
        <v>1820</v>
      </c>
      <c r="Q5244">
        <v>78</v>
      </c>
      <c r="R5244">
        <v>95</v>
      </c>
      <c r="S5244">
        <v>13</v>
      </c>
      <c r="T5244">
        <v>192</v>
      </c>
      <c r="U5244">
        <v>4</v>
      </c>
      <c r="V5244">
        <v>2</v>
      </c>
      <c r="W5244">
        <v>9.8360727078466659E-2</v>
      </c>
      <c r="X5244">
        <v>101.78770254698871</v>
      </c>
      <c r="Y5244">
        <v>14.537151140260235</v>
      </c>
      <c r="Z5244">
        <v>0.50153982317400003</v>
      </c>
      <c r="AA5244">
        <v>10.166822108464666</v>
      </c>
      <c r="AB5244">
        <v>24.408209181333174</v>
      </c>
      <c r="AC5244">
        <v>47.410977169579837</v>
      </c>
      <c r="AD5244">
        <v>0.80641263282840003</v>
      </c>
      <c r="AE5244">
        <v>199.71717532970749</v>
      </c>
    </row>
    <row r="5245" spans="1:31" x14ac:dyDescent="0.25">
      <c r="A5245">
        <v>2423896</v>
      </c>
      <c r="B5245">
        <v>1</v>
      </c>
      <c r="C5245" t="s">
        <v>81</v>
      </c>
      <c r="D5245" t="s">
        <v>128</v>
      </c>
      <c r="E5245" t="s">
        <v>174</v>
      </c>
      <c r="F5245" t="s">
        <v>15169</v>
      </c>
      <c r="G5245" t="s">
        <v>143</v>
      </c>
      <c r="H5245" t="s">
        <v>135</v>
      </c>
      <c r="I5245" t="s">
        <v>136</v>
      </c>
      <c r="J5245" t="s">
        <v>137</v>
      </c>
      <c r="K5245" t="s">
        <v>138</v>
      </c>
      <c r="L5245" t="s">
        <v>15170</v>
      </c>
      <c r="M5245" t="s">
        <v>15171</v>
      </c>
      <c r="N5245">
        <v>0.83027777700000005</v>
      </c>
      <c r="O5245">
        <v>0</v>
      </c>
      <c r="P5245">
        <v>0</v>
      </c>
      <c r="Q5245">
        <v>0</v>
      </c>
      <c r="R5245">
        <v>0</v>
      </c>
      <c r="S5245">
        <v>9</v>
      </c>
      <c r="T5245">
        <v>0</v>
      </c>
      <c r="U5245">
        <v>9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67.551238234821838</v>
      </c>
      <c r="AB5245">
        <v>0</v>
      </c>
      <c r="AC5245">
        <v>799.8758606963122</v>
      </c>
      <c r="AD5245">
        <v>0</v>
      </c>
      <c r="AE5245">
        <v>867.42709893113408</v>
      </c>
    </row>
    <row r="5246" spans="1:31" x14ac:dyDescent="0.25">
      <c r="A5246">
        <v>2424148</v>
      </c>
      <c r="B5246">
        <v>1</v>
      </c>
      <c r="C5246" t="s">
        <v>80</v>
      </c>
      <c r="D5246" t="s">
        <v>96</v>
      </c>
      <c r="E5246" t="s">
        <v>162</v>
      </c>
      <c r="F5246" t="s">
        <v>15172</v>
      </c>
      <c r="G5246" t="s">
        <v>186</v>
      </c>
      <c r="H5246" t="s">
        <v>149</v>
      </c>
      <c r="I5246" t="s">
        <v>136</v>
      </c>
      <c r="J5246" t="s">
        <v>137</v>
      </c>
      <c r="K5246" t="s">
        <v>138</v>
      </c>
      <c r="L5246" t="s">
        <v>15173</v>
      </c>
      <c r="M5246" t="s">
        <v>15174</v>
      </c>
      <c r="N5246">
        <v>1.503055555</v>
      </c>
      <c r="O5246">
        <v>0</v>
      </c>
      <c r="P5246">
        <v>19</v>
      </c>
      <c r="Q5246">
        <v>0</v>
      </c>
      <c r="R5246">
        <v>0</v>
      </c>
      <c r="S5246">
        <v>0</v>
      </c>
      <c r="T5246">
        <v>2</v>
      </c>
      <c r="U5246">
        <v>0</v>
      </c>
      <c r="V5246">
        <v>0</v>
      </c>
      <c r="W5246">
        <v>0</v>
      </c>
      <c r="X5246">
        <v>10.331022324124708</v>
      </c>
      <c r="Y5246">
        <v>0</v>
      </c>
      <c r="Z5246">
        <v>0</v>
      </c>
      <c r="AA5246">
        <v>0</v>
      </c>
      <c r="AB5246">
        <v>1.5936579325221389</v>
      </c>
      <c r="AC5246">
        <v>0</v>
      </c>
      <c r="AD5246">
        <v>0</v>
      </c>
      <c r="AE5246">
        <v>11.924680256646848</v>
      </c>
    </row>
    <row r="5247" spans="1:31" x14ac:dyDescent="0.25">
      <c r="A5247">
        <v>2423839</v>
      </c>
      <c r="B5247">
        <v>1</v>
      </c>
      <c r="C5247" t="s">
        <v>81</v>
      </c>
      <c r="D5247" t="s">
        <v>122</v>
      </c>
      <c r="E5247" t="s">
        <v>132</v>
      </c>
      <c r="F5247" t="s">
        <v>15175</v>
      </c>
      <c r="G5247" t="s">
        <v>158</v>
      </c>
      <c r="H5247" t="s">
        <v>135</v>
      </c>
      <c r="I5247" t="s">
        <v>136</v>
      </c>
      <c r="J5247" t="s">
        <v>137</v>
      </c>
      <c r="K5247" t="s">
        <v>159</v>
      </c>
      <c r="L5247" t="s">
        <v>15176</v>
      </c>
      <c r="M5247" t="s">
        <v>15177</v>
      </c>
      <c r="N5247">
        <v>0.78805555500000002</v>
      </c>
      <c r="O5247">
        <v>0</v>
      </c>
      <c r="P5247">
        <v>927</v>
      </c>
      <c r="Q5247">
        <v>0</v>
      </c>
      <c r="R5247">
        <v>0</v>
      </c>
      <c r="S5247">
        <v>1</v>
      </c>
      <c r="T5247">
        <v>24</v>
      </c>
      <c r="U5247">
        <v>0</v>
      </c>
      <c r="V5247">
        <v>0</v>
      </c>
      <c r="W5247">
        <v>0</v>
      </c>
      <c r="X5247">
        <v>149.56990622829272</v>
      </c>
      <c r="Y5247">
        <v>0</v>
      </c>
      <c r="Z5247">
        <v>0</v>
      </c>
      <c r="AA5247">
        <v>0.82655062045395</v>
      </c>
      <c r="AB5247">
        <v>14.444457450463124</v>
      </c>
      <c r="AC5247">
        <v>0</v>
      </c>
      <c r="AD5247">
        <v>0</v>
      </c>
      <c r="AE5247">
        <v>164.8409142992098</v>
      </c>
    </row>
    <row r="5248" spans="1:31" x14ac:dyDescent="0.25">
      <c r="A5248">
        <v>2424025</v>
      </c>
      <c r="B5248">
        <v>1</v>
      </c>
      <c r="C5248" t="s">
        <v>81</v>
      </c>
      <c r="D5248" t="s">
        <v>112</v>
      </c>
      <c r="E5248" t="s">
        <v>174</v>
      </c>
      <c r="F5248" t="s">
        <v>12626</v>
      </c>
      <c r="G5248" t="s">
        <v>143</v>
      </c>
      <c r="H5248" t="s">
        <v>135</v>
      </c>
      <c r="I5248" t="s">
        <v>136</v>
      </c>
      <c r="J5248" t="s">
        <v>137</v>
      </c>
      <c r="K5248" t="s">
        <v>138</v>
      </c>
      <c r="L5248" t="s">
        <v>15178</v>
      </c>
      <c r="M5248" t="s">
        <v>15179</v>
      </c>
      <c r="N5248">
        <v>0.65444444400000001</v>
      </c>
      <c r="O5248">
        <v>3</v>
      </c>
      <c r="P5248">
        <v>253</v>
      </c>
      <c r="Q5248">
        <v>123</v>
      </c>
      <c r="R5248">
        <v>353</v>
      </c>
      <c r="S5248">
        <v>10</v>
      </c>
      <c r="T5248">
        <v>36</v>
      </c>
      <c r="U5248">
        <v>4</v>
      </c>
      <c r="V5248">
        <v>2</v>
      </c>
      <c r="W5248">
        <v>0.13314781087746669</v>
      </c>
      <c r="X5248">
        <v>23.593422804568071</v>
      </c>
      <c r="Y5248">
        <v>9.5679741393808015</v>
      </c>
      <c r="Z5248">
        <v>24.962358015832784</v>
      </c>
      <c r="AA5248">
        <v>23.330346762525544</v>
      </c>
      <c r="AB5248">
        <v>29.09638069252534</v>
      </c>
      <c r="AC5248">
        <v>295.82236671738337</v>
      </c>
      <c r="AD5248">
        <v>105.25541875614181</v>
      </c>
      <c r="AE5248">
        <v>511.76141569923516</v>
      </c>
    </row>
    <row r="5249" spans="1:31" x14ac:dyDescent="0.25">
      <c r="A5249">
        <v>2423882</v>
      </c>
      <c r="B5249">
        <v>1</v>
      </c>
      <c r="C5249" t="s">
        <v>80</v>
      </c>
      <c r="D5249" t="s">
        <v>99</v>
      </c>
      <c r="E5249" t="s">
        <v>146</v>
      </c>
      <c r="F5249" t="s">
        <v>15180</v>
      </c>
      <c r="G5249" t="s">
        <v>148</v>
      </c>
      <c r="H5249" t="s">
        <v>149</v>
      </c>
      <c r="I5249" t="s">
        <v>136</v>
      </c>
      <c r="J5249" t="s">
        <v>137</v>
      </c>
      <c r="K5249" t="s">
        <v>138</v>
      </c>
      <c r="L5249" t="s">
        <v>15181</v>
      </c>
      <c r="M5249" t="s">
        <v>15182</v>
      </c>
      <c r="N5249">
        <v>2.0555555550000002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1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3.3088819774716387</v>
      </c>
      <c r="AC5249">
        <v>0</v>
      </c>
      <c r="AD5249">
        <v>0</v>
      </c>
      <c r="AE5249">
        <v>3.3088819774716387</v>
      </c>
    </row>
    <row r="5250" spans="1:31" x14ac:dyDescent="0.25">
      <c r="A5250">
        <v>2423584</v>
      </c>
      <c r="B5250">
        <v>1</v>
      </c>
      <c r="C5250" t="s">
        <v>81</v>
      </c>
      <c r="D5250" t="s">
        <v>112</v>
      </c>
      <c r="E5250" t="s">
        <v>132</v>
      </c>
      <c r="F5250" t="s">
        <v>15183</v>
      </c>
      <c r="G5250" t="s">
        <v>158</v>
      </c>
      <c r="H5250" t="s">
        <v>135</v>
      </c>
      <c r="I5250" t="s">
        <v>136</v>
      </c>
      <c r="J5250" t="s">
        <v>137</v>
      </c>
      <c r="K5250" t="s">
        <v>159</v>
      </c>
      <c r="L5250" t="s">
        <v>15184</v>
      </c>
      <c r="M5250" t="s">
        <v>15185</v>
      </c>
      <c r="N5250">
        <v>3.0705555549999999</v>
      </c>
      <c r="O5250">
        <v>0</v>
      </c>
      <c r="P5250">
        <v>40</v>
      </c>
      <c r="Q5250">
        <v>9</v>
      </c>
      <c r="R5250">
        <v>53</v>
      </c>
      <c r="S5250">
        <v>9</v>
      </c>
      <c r="T5250">
        <v>10</v>
      </c>
      <c r="U5250">
        <v>0</v>
      </c>
      <c r="V5250">
        <v>1</v>
      </c>
      <c r="W5250">
        <v>0</v>
      </c>
      <c r="X5250">
        <v>23.734810208044962</v>
      </c>
      <c r="Y5250">
        <v>2.1676064782979561</v>
      </c>
      <c r="Z5250">
        <v>3.1304877133109077</v>
      </c>
      <c r="AA5250">
        <v>440.80041893788217</v>
      </c>
      <c r="AB5250">
        <v>3.0727329974991497</v>
      </c>
      <c r="AC5250">
        <v>0</v>
      </c>
      <c r="AD5250">
        <v>2.2417397651168751</v>
      </c>
      <c r="AE5250">
        <v>475.14779610015199</v>
      </c>
    </row>
    <row r="5251" spans="1:31" x14ac:dyDescent="0.25">
      <c r="A5251">
        <v>2424211</v>
      </c>
      <c r="B5251">
        <v>1</v>
      </c>
      <c r="C5251" t="s">
        <v>80</v>
      </c>
      <c r="D5251" t="s">
        <v>87</v>
      </c>
      <c r="E5251" t="s">
        <v>146</v>
      </c>
      <c r="F5251" t="s">
        <v>15186</v>
      </c>
      <c r="G5251" t="s">
        <v>148</v>
      </c>
      <c r="H5251" t="s">
        <v>149</v>
      </c>
      <c r="I5251" t="s">
        <v>136</v>
      </c>
      <c r="J5251" t="s">
        <v>137</v>
      </c>
      <c r="K5251" t="s">
        <v>138</v>
      </c>
      <c r="L5251" t="s">
        <v>15187</v>
      </c>
      <c r="M5251" t="s">
        <v>15188</v>
      </c>
      <c r="N5251">
        <v>1.688055555</v>
      </c>
      <c r="O5251">
        <v>0</v>
      </c>
      <c r="P5251">
        <v>3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0.71895414655514167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0.71895414655514167</v>
      </c>
    </row>
    <row r="5252" spans="1:31" x14ac:dyDescent="0.25">
      <c r="A5252">
        <v>2423962</v>
      </c>
      <c r="B5252">
        <v>1</v>
      </c>
      <c r="C5252" t="s">
        <v>80</v>
      </c>
      <c r="D5252" t="s">
        <v>105</v>
      </c>
      <c r="E5252" t="s">
        <v>152</v>
      </c>
      <c r="F5252" t="s">
        <v>15189</v>
      </c>
      <c r="G5252" t="s">
        <v>403</v>
      </c>
      <c r="H5252" t="s">
        <v>149</v>
      </c>
      <c r="I5252" t="s">
        <v>136</v>
      </c>
      <c r="J5252" t="s">
        <v>137</v>
      </c>
      <c r="K5252" t="s">
        <v>138</v>
      </c>
      <c r="L5252" t="s">
        <v>15190</v>
      </c>
      <c r="M5252" t="s">
        <v>15191</v>
      </c>
      <c r="N5252">
        <v>1.7022222220000001</v>
      </c>
      <c r="O5252">
        <v>0</v>
      </c>
      <c r="P5252">
        <v>311</v>
      </c>
      <c r="Q5252">
        <v>0</v>
      </c>
      <c r="R5252">
        <v>0</v>
      </c>
      <c r="S5252">
        <v>0</v>
      </c>
      <c r="T5252">
        <v>5</v>
      </c>
      <c r="U5252">
        <v>0</v>
      </c>
      <c r="V5252">
        <v>0</v>
      </c>
      <c r="W5252">
        <v>0</v>
      </c>
      <c r="X5252">
        <v>117.15523892805369</v>
      </c>
      <c r="Y5252">
        <v>0</v>
      </c>
      <c r="Z5252">
        <v>0</v>
      </c>
      <c r="AA5252">
        <v>0</v>
      </c>
      <c r="AB5252">
        <v>8.414404731716667</v>
      </c>
      <c r="AC5252">
        <v>0</v>
      </c>
      <c r="AD5252">
        <v>0</v>
      </c>
      <c r="AE5252">
        <v>125.56964365977036</v>
      </c>
    </row>
    <row r="5253" spans="1:31" x14ac:dyDescent="0.25">
      <c r="A5253">
        <v>2423521</v>
      </c>
      <c r="B5253">
        <v>1</v>
      </c>
      <c r="C5253" t="s">
        <v>80</v>
      </c>
      <c r="D5253" t="s">
        <v>84</v>
      </c>
      <c r="E5253" t="s">
        <v>146</v>
      </c>
      <c r="F5253" t="s">
        <v>15192</v>
      </c>
      <c r="G5253" t="s">
        <v>148</v>
      </c>
      <c r="H5253" t="s">
        <v>149</v>
      </c>
      <c r="I5253" t="s">
        <v>136</v>
      </c>
      <c r="J5253" t="s">
        <v>137</v>
      </c>
      <c r="K5253" t="s">
        <v>138</v>
      </c>
      <c r="L5253" t="s">
        <v>15193</v>
      </c>
      <c r="M5253" t="s">
        <v>15194</v>
      </c>
      <c r="N5253">
        <v>1.5625</v>
      </c>
      <c r="O5253">
        <v>0</v>
      </c>
      <c r="P5253">
        <v>4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0.73064721806100008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0.73064721806100008</v>
      </c>
    </row>
    <row r="5254" spans="1:31" x14ac:dyDescent="0.25">
      <c r="A5254">
        <v>2423627</v>
      </c>
      <c r="B5254">
        <v>1</v>
      </c>
      <c r="C5254" t="s">
        <v>80</v>
      </c>
      <c r="D5254" t="s">
        <v>87</v>
      </c>
      <c r="E5254" t="s">
        <v>241</v>
      </c>
      <c r="F5254" t="s">
        <v>7614</v>
      </c>
      <c r="G5254" t="s">
        <v>158</v>
      </c>
      <c r="H5254" t="s">
        <v>135</v>
      </c>
      <c r="I5254" t="s">
        <v>136</v>
      </c>
      <c r="J5254" t="s">
        <v>137</v>
      </c>
      <c r="K5254" t="s">
        <v>159</v>
      </c>
      <c r="L5254" t="s">
        <v>15195</v>
      </c>
      <c r="M5254" t="s">
        <v>15196</v>
      </c>
      <c r="N5254">
        <v>2.6205555550000001</v>
      </c>
      <c r="O5254">
        <v>0</v>
      </c>
      <c r="P5254">
        <v>3025</v>
      </c>
      <c r="Q5254">
        <v>0</v>
      </c>
      <c r="R5254">
        <v>9</v>
      </c>
      <c r="S5254">
        <v>0</v>
      </c>
      <c r="T5254">
        <v>120</v>
      </c>
      <c r="U5254">
        <v>0</v>
      </c>
      <c r="V5254">
        <v>0</v>
      </c>
      <c r="W5254">
        <v>0</v>
      </c>
      <c r="X5254">
        <v>1510.7042709981567</v>
      </c>
      <c r="Y5254">
        <v>0</v>
      </c>
      <c r="Z5254">
        <v>3.6521350867995057</v>
      </c>
      <c r="AA5254">
        <v>0</v>
      </c>
      <c r="AB5254">
        <v>562.95301801558435</v>
      </c>
      <c r="AC5254">
        <v>0</v>
      </c>
      <c r="AD5254">
        <v>0</v>
      </c>
      <c r="AE5254">
        <v>2077.3094241005406</v>
      </c>
    </row>
    <row r="5255" spans="1:31" x14ac:dyDescent="0.25">
      <c r="A5255">
        <v>2423819</v>
      </c>
      <c r="B5255">
        <v>1</v>
      </c>
      <c r="C5255" t="s">
        <v>80</v>
      </c>
      <c r="D5255" t="s">
        <v>96</v>
      </c>
      <c r="E5255" t="s">
        <v>146</v>
      </c>
      <c r="F5255" t="s">
        <v>15197</v>
      </c>
      <c r="G5255" t="s">
        <v>199</v>
      </c>
      <c r="H5255" t="s">
        <v>149</v>
      </c>
      <c r="I5255" t="s">
        <v>136</v>
      </c>
      <c r="J5255" t="s">
        <v>137</v>
      </c>
      <c r="K5255" t="s">
        <v>138</v>
      </c>
      <c r="L5255" t="s">
        <v>15198</v>
      </c>
      <c r="M5255" t="s">
        <v>15199</v>
      </c>
      <c r="N5255">
        <v>6.187777777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3.0136070579382999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3.0136070579382999</v>
      </c>
    </row>
    <row r="5256" spans="1:31" x14ac:dyDescent="0.25">
      <c r="A5256">
        <v>2423945</v>
      </c>
      <c r="B5256">
        <v>1</v>
      </c>
      <c r="C5256" t="s">
        <v>81</v>
      </c>
      <c r="D5256" t="s">
        <v>122</v>
      </c>
      <c r="E5256" t="s">
        <v>141</v>
      </c>
      <c r="F5256" t="s">
        <v>15200</v>
      </c>
      <c r="G5256" t="s">
        <v>143</v>
      </c>
      <c r="H5256" t="s">
        <v>135</v>
      </c>
      <c r="I5256" t="s">
        <v>136</v>
      </c>
      <c r="J5256" t="s">
        <v>137</v>
      </c>
      <c r="K5256" t="s">
        <v>138</v>
      </c>
      <c r="L5256" t="s">
        <v>15201</v>
      </c>
      <c r="M5256" t="s">
        <v>15202</v>
      </c>
      <c r="N5256">
        <v>0.93166666600000003</v>
      </c>
      <c r="O5256">
        <v>2</v>
      </c>
      <c r="P5256">
        <v>101</v>
      </c>
      <c r="Q5256">
        <v>16</v>
      </c>
      <c r="R5256">
        <v>7</v>
      </c>
      <c r="S5256">
        <v>8</v>
      </c>
      <c r="T5256">
        <v>7</v>
      </c>
      <c r="U5256">
        <v>0</v>
      </c>
      <c r="V5256">
        <v>0</v>
      </c>
      <c r="W5256">
        <v>0.43605858302849998</v>
      </c>
      <c r="X5256">
        <v>12.434403409315955</v>
      </c>
      <c r="Y5256">
        <v>11.252907245563314</v>
      </c>
      <c r="Z5256">
        <v>1.4055886687721333</v>
      </c>
      <c r="AA5256">
        <v>151.53961404806455</v>
      </c>
      <c r="AB5256">
        <v>0.16414810659292497</v>
      </c>
      <c r="AC5256">
        <v>0</v>
      </c>
      <c r="AD5256">
        <v>0</v>
      </c>
      <c r="AE5256">
        <v>177.23272006133737</v>
      </c>
    </row>
    <row r="5257" spans="1:31" x14ac:dyDescent="0.25">
      <c r="A5257">
        <v>2424200</v>
      </c>
      <c r="B5257">
        <v>1</v>
      </c>
      <c r="C5257" t="s">
        <v>81</v>
      </c>
      <c r="D5257" t="s">
        <v>116</v>
      </c>
      <c r="E5257" t="s">
        <v>162</v>
      </c>
      <c r="F5257" t="s">
        <v>15203</v>
      </c>
      <c r="G5257" t="s">
        <v>2250</v>
      </c>
      <c r="H5257" t="s">
        <v>149</v>
      </c>
      <c r="I5257" t="s">
        <v>136</v>
      </c>
      <c r="J5257" t="s">
        <v>137</v>
      </c>
      <c r="K5257" t="s">
        <v>138</v>
      </c>
      <c r="L5257" t="s">
        <v>15204</v>
      </c>
      <c r="M5257" t="s">
        <v>15205</v>
      </c>
      <c r="N5257">
        <v>3.3191666660000001</v>
      </c>
      <c r="O5257">
        <v>0</v>
      </c>
      <c r="P5257">
        <v>92</v>
      </c>
      <c r="Q5257">
        <v>0</v>
      </c>
      <c r="R5257">
        <v>2</v>
      </c>
      <c r="S5257">
        <v>0</v>
      </c>
      <c r="T5257">
        <v>12</v>
      </c>
      <c r="U5257">
        <v>0</v>
      </c>
      <c r="V5257">
        <v>0</v>
      </c>
      <c r="W5257">
        <v>0</v>
      </c>
      <c r="X5257">
        <v>42.339609302556767</v>
      </c>
      <c r="Y5257">
        <v>0</v>
      </c>
      <c r="Z5257">
        <v>0</v>
      </c>
      <c r="AA5257">
        <v>0</v>
      </c>
      <c r="AB5257">
        <v>3.9690436965779834</v>
      </c>
      <c r="AC5257">
        <v>0</v>
      </c>
      <c r="AD5257">
        <v>0</v>
      </c>
      <c r="AE5257">
        <v>46.30865299913475</v>
      </c>
    </row>
    <row r="5258" spans="1:31" x14ac:dyDescent="0.25">
      <c r="A5258">
        <v>2423596</v>
      </c>
      <c r="B5258">
        <v>1</v>
      </c>
      <c r="C5258" t="s">
        <v>80</v>
      </c>
      <c r="D5258" t="s">
        <v>85</v>
      </c>
      <c r="E5258" t="s">
        <v>132</v>
      </c>
      <c r="F5258" t="s">
        <v>15206</v>
      </c>
      <c r="G5258" t="s">
        <v>158</v>
      </c>
      <c r="H5258" t="s">
        <v>135</v>
      </c>
      <c r="I5258" t="s">
        <v>136</v>
      </c>
      <c r="J5258" t="s">
        <v>137</v>
      </c>
      <c r="K5258" t="s">
        <v>159</v>
      </c>
      <c r="L5258" t="s">
        <v>15207</v>
      </c>
      <c r="M5258" t="s">
        <v>15208</v>
      </c>
      <c r="N5258">
        <v>4.2002777770000002</v>
      </c>
      <c r="O5258">
        <v>0</v>
      </c>
      <c r="P5258">
        <v>6196</v>
      </c>
      <c r="Q5258">
        <v>0</v>
      </c>
      <c r="R5258">
        <v>0</v>
      </c>
      <c r="S5258">
        <v>0</v>
      </c>
      <c r="T5258">
        <v>585</v>
      </c>
      <c r="U5258">
        <v>0</v>
      </c>
      <c r="V5258">
        <v>0</v>
      </c>
      <c r="W5258">
        <v>0</v>
      </c>
      <c r="X5258">
        <v>5189.1877928573895</v>
      </c>
      <c r="Y5258">
        <v>0</v>
      </c>
      <c r="Z5258">
        <v>0</v>
      </c>
      <c r="AA5258">
        <v>0</v>
      </c>
      <c r="AB5258">
        <v>1897.8778608985679</v>
      </c>
      <c r="AC5258">
        <v>0</v>
      </c>
      <c r="AD5258">
        <v>0</v>
      </c>
      <c r="AE5258">
        <v>7087.0656537559571</v>
      </c>
    </row>
    <row r="5259" spans="1:31" x14ac:dyDescent="0.25">
      <c r="A5259">
        <v>2423799</v>
      </c>
      <c r="B5259">
        <v>1</v>
      </c>
      <c r="C5259" t="s">
        <v>81</v>
      </c>
      <c r="D5259" t="s">
        <v>122</v>
      </c>
      <c r="E5259" t="s">
        <v>132</v>
      </c>
      <c r="F5259" t="s">
        <v>15209</v>
      </c>
      <c r="G5259" t="s">
        <v>158</v>
      </c>
      <c r="H5259" t="s">
        <v>135</v>
      </c>
      <c r="I5259" t="s">
        <v>136</v>
      </c>
      <c r="J5259" t="s">
        <v>137</v>
      </c>
      <c r="K5259" t="s">
        <v>159</v>
      </c>
      <c r="L5259" t="s">
        <v>15210</v>
      </c>
      <c r="M5259" t="s">
        <v>15211</v>
      </c>
      <c r="N5259">
        <v>2.0866666660000002</v>
      </c>
      <c r="O5259">
        <v>0</v>
      </c>
      <c r="P5259">
        <v>83</v>
      </c>
      <c r="Q5259">
        <v>0</v>
      </c>
      <c r="R5259">
        <v>4</v>
      </c>
      <c r="S5259">
        <v>0</v>
      </c>
      <c r="T5259">
        <v>2</v>
      </c>
      <c r="U5259">
        <v>0</v>
      </c>
      <c r="V5259">
        <v>0</v>
      </c>
      <c r="W5259">
        <v>0</v>
      </c>
      <c r="X5259">
        <v>39.455497016422932</v>
      </c>
      <c r="Y5259">
        <v>0</v>
      </c>
      <c r="Z5259">
        <v>0.89720308745706667</v>
      </c>
      <c r="AA5259">
        <v>0</v>
      </c>
      <c r="AB5259">
        <v>3.9033142908718443</v>
      </c>
      <c r="AC5259">
        <v>0</v>
      </c>
      <c r="AD5259">
        <v>0</v>
      </c>
      <c r="AE5259">
        <v>44.256014394751844</v>
      </c>
    </row>
    <row r="5260" spans="1:31" x14ac:dyDescent="0.25">
      <c r="A5260">
        <v>2423991</v>
      </c>
      <c r="B5260">
        <v>1</v>
      </c>
      <c r="C5260" t="s">
        <v>80</v>
      </c>
      <c r="D5260" t="s">
        <v>82</v>
      </c>
      <c r="E5260" t="s">
        <v>152</v>
      </c>
      <c r="F5260" t="s">
        <v>2639</v>
      </c>
      <c r="G5260" t="s">
        <v>154</v>
      </c>
      <c r="H5260" t="s">
        <v>149</v>
      </c>
      <c r="I5260" t="s">
        <v>136</v>
      </c>
      <c r="J5260" t="s">
        <v>137</v>
      </c>
      <c r="K5260" t="s">
        <v>138</v>
      </c>
      <c r="L5260" t="s">
        <v>15212</v>
      </c>
      <c r="M5260" t="s">
        <v>15213</v>
      </c>
      <c r="N5260">
        <v>4.1402777769999997</v>
      </c>
      <c r="O5260">
        <v>0</v>
      </c>
      <c r="P5260">
        <v>167</v>
      </c>
      <c r="Q5260">
        <v>0</v>
      </c>
      <c r="R5260">
        <v>0</v>
      </c>
      <c r="S5260">
        <v>0</v>
      </c>
      <c r="T5260">
        <v>16</v>
      </c>
      <c r="U5260">
        <v>0</v>
      </c>
      <c r="V5260">
        <v>0</v>
      </c>
      <c r="W5260">
        <v>0</v>
      </c>
      <c r="X5260">
        <v>150.40300848921709</v>
      </c>
      <c r="Y5260">
        <v>0</v>
      </c>
      <c r="Z5260">
        <v>0</v>
      </c>
      <c r="AA5260">
        <v>0</v>
      </c>
      <c r="AB5260">
        <v>21.758924894246835</v>
      </c>
      <c r="AC5260">
        <v>0</v>
      </c>
      <c r="AD5260">
        <v>0</v>
      </c>
      <c r="AE5260">
        <v>172.16193338346392</v>
      </c>
    </row>
    <row r="5261" spans="1:31" x14ac:dyDescent="0.25">
      <c r="A5261">
        <v>2423550</v>
      </c>
      <c r="B5261">
        <v>1</v>
      </c>
      <c r="C5261" t="s">
        <v>81</v>
      </c>
      <c r="D5261" t="s">
        <v>120</v>
      </c>
      <c r="E5261" t="s">
        <v>174</v>
      </c>
      <c r="F5261" t="s">
        <v>14623</v>
      </c>
      <c r="G5261" t="s">
        <v>565</v>
      </c>
      <c r="H5261" t="s">
        <v>135</v>
      </c>
      <c r="I5261" t="s">
        <v>136</v>
      </c>
      <c r="J5261" t="s">
        <v>137</v>
      </c>
      <c r="K5261" t="s">
        <v>159</v>
      </c>
      <c r="L5261" t="s">
        <v>15214</v>
      </c>
      <c r="M5261" t="s">
        <v>15215</v>
      </c>
      <c r="N5261">
        <v>0.34</v>
      </c>
      <c r="O5261">
        <v>0</v>
      </c>
      <c r="P5261">
        <v>2087</v>
      </c>
      <c r="Q5261">
        <v>22</v>
      </c>
      <c r="R5261">
        <v>30</v>
      </c>
      <c r="S5261">
        <v>12</v>
      </c>
      <c r="T5261">
        <v>399</v>
      </c>
      <c r="U5261">
        <v>5</v>
      </c>
      <c r="V5261">
        <v>5</v>
      </c>
      <c r="W5261">
        <v>0</v>
      </c>
      <c r="X5261">
        <v>129.4421899069994</v>
      </c>
      <c r="Y5261">
        <v>0.26421814983600006</v>
      </c>
      <c r="Z5261">
        <v>1.0245439143192003</v>
      </c>
      <c r="AA5261">
        <v>25.748645193089605</v>
      </c>
      <c r="AB5261">
        <v>91.673352784831224</v>
      </c>
      <c r="AC5261">
        <v>82.874106117441002</v>
      </c>
      <c r="AD5261">
        <v>72.106392236425208</v>
      </c>
      <c r="AE5261">
        <v>403.13344830294164</v>
      </c>
    </row>
    <row r="5262" spans="1:31" x14ac:dyDescent="0.25">
      <c r="A5262">
        <v>2423553</v>
      </c>
      <c r="B5262">
        <v>1</v>
      </c>
      <c r="C5262" t="s">
        <v>80</v>
      </c>
      <c r="D5262" t="s">
        <v>83</v>
      </c>
      <c r="E5262" t="s">
        <v>152</v>
      </c>
      <c r="F5262" t="s">
        <v>14818</v>
      </c>
      <c r="G5262" t="s">
        <v>403</v>
      </c>
      <c r="H5262" t="s">
        <v>149</v>
      </c>
      <c r="I5262" t="s">
        <v>136</v>
      </c>
      <c r="J5262" t="s">
        <v>137</v>
      </c>
      <c r="K5262" t="s">
        <v>138</v>
      </c>
      <c r="L5262" t="s">
        <v>15216</v>
      </c>
      <c r="M5262" t="s">
        <v>15217</v>
      </c>
      <c r="N5262">
        <v>3.3736111110000002</v>
      </c>
      <c r="O5262">
        <v>0</v>
      </c>
      <c r="P5262">
        <v>14</v>
      </c>
      <c r="Q5262">
        <v>0</v>
      </c>
      <c r="R5262">
        <v>1</v>
      </c>
      <c r="S5262">
        <v>0</v>
      </c>
      <c r="T5262">
        <v>10</v>
      </c>
      <c r="U5262">
        <v>0</v>
      </c>
      <c r="V5262">
        <v>0</v>
      </c>
      <c r="W5262">
        <v>0</v>
      </c>
      <c r="X5262">
        <v>8.3977652871531969</v>
      </c>
      <c r="Y5262">
        <v>0</v>
      </c>
      <c r="Z5262">
        <v>19.855870459048209</v>
      </c>
      <c r="AA5262">
        <v>0</v>
      </c>
      <c r="AB5262">
        <v>42.832097267421872</v>
      </c>
      <c r="AC5262">
        <v>0</v>
      </c>
      <c r="AD5262">
        <v>0</v>
      </c>
      <c r="AE5262">
        <v>71.085733013623269</v>
      </c>
    </row>
    <row r="5263" spans="1:31" x14ac:dyDescent="0.25">
      <c r="A5263">
        <v>2424051</v>
      </c>
      <c r="B5263">
        <v>1</v>
      </c>
      <c r="C5263" t="s">
        <v>81</v>
      </c>
      <c r="D5263" t="s">
        <v>128</v>
      </c>
      <c r="E5263" t="s">
        <v>132</v>
      </c>
      <c r="F5263" t="s">
        <v>15218</v>
      </c>
      <c r="G5263" t="s">
        <v>158</v>
      </c>
      <c r="H5263" t="s">
        <v>135</v>
      </c>
      <c r="I5263" t="s">
        <v>136</v>
      </c>
      <c r="J5263" t="s">
        <v>137</v>
      </c>
      <c r="K5263" t="s">
        <v>159</v>
      </c>
      <c r="L5263" t="s">
        <v>15219</v>
      </c>
      <c r="M5263" t="s">
        <v>15220</v>
      </c>
      <c r="N5263">
        <v>0.49472222199999999</v>
      </c>
      <c r="O5263">
        <v>0</v>
      </c>
      <c r="P5263">
        <v>113</v>
      </c>
      <c r="Q5263">
        <v>0</v>
      </c>
      <c r="R5263">
        <v>0</v>
      </c>
      <c r="S5263">
        <v>0</v>
      </c>
      <c r="T5263">
        <v>3</v>
      </c>
      <c r="U5263">
        <v>0</v>
      </c>
      <c r="V5263">
        <v>0</v>
      </c>
      <c r="W5263">
        <v>0</v>
      </c>
      <c r="X5263">
        <v>12.441574212065127</v>
      </c>
      <c r="Y5263">
        <v>0</v>
      </c>
      <c r="Z5263">
        <v>0</v>
      </c>
      <c r="AA5263">
        <v>0</v>
      </c>
      <c r="AB5263">
        <v>0.18889585717552501</v>
      </c>
      <c r="AC5263">
        <v>0</v>
      </c>
      <c r="AD5263">
        <v>0</v>
      </c>
      <c r="AE5263">
        <v>12.630470069240653</v>
      </c>
    </row>
    <row r="5264" spans="1:31" x14ac:dyDescent="0.25">
      <c r="A5264">
        <v>2423928</v>
      </c>
      <c r="B5264">
        <v>1</v>
      </c>
      <c r="C5264" t="s">
        <v>81</v>
      </c>
      <c r="D5264" t="s">
        <v>114</v>
      </c>
      <c r="E5264" t="s">
        <v>132</v>
      </c>
      <c r="F5264" t="s">
        <v>15221</v>
      </c>
      <c r="G5264" t="s">
        <v>158</v>
      </c>
      <c r="H5264" t="s">
        <v>135</v>
      </c>
      <c r="I5264" t="s">
        <v>136</v>
      </c>
      <c r="J5264" t="s">
        <v>137</v>
      </c>
      <c r="K5264" t="s">
        <v>159</v>
      </c>
      <c r="L5264" t="s">
        <v>15222</v>
      </c>
      <c r="M5264" t="s">
        <v>15223</v>
      </c>
      <c r="N5264">
        <v>0.379722222</v>
      </c>
      <c r="O5264">
        <v>0</v>
      </c>
      <c r="P5264">
        <v>667</v>
      </c>
      <c r="Q5264">
        <v>0</v>
      </c>
      <c r="R5264">
        <v>0</v>
      </c>
      <c r="S5264">
        <v>0</v>
      </c>
      <c r="T5264">
        <v>100</v>
      </c>
      <c r="U5264">
        <v>0</v>
      </c>
      <c r="V5264">
        <v>0</v>
      </c>
      <c r="W5264">
        <v>0</v>
      </c>
      <c r="X5264">
        <v>36.427339927141958</v>
      </c>
      <c r="Y5264">
        <v>0</v>
      </c>
      <c r="Z5264">
        <v>0</v>
      </c>
      <c r="AA5264">
        <v>0</v>
      </c>
      <c r="AB5264">
        <v>20.636929138271089</v>
      </c>
      <c r="AC5264">
        <v>0</v>
      </c>
      <c r="AD5264">
        <v>0</v>
      </c>
      <c r="AE5264">
        <v>57.064269065413043</v>
      </c>
    </row>
    <row r="5265" spans="1:31" x14ac:dyDescent="0.25">
      <c r="A5265">
        <v>2423679</v>
      </c>
      <c r="B5265">
        <v>1</v>
      </c>
      <c r="C5265" t="s">
        <v>80</v>
      </c>
      <c r="D5265" t="s">
        <v>100</v>
      </c>
      <c r="E5265" t="s">
        <v>162</v>
      </c>
      <c r="F5265" t="s">
        <v>13608</v>
      </c>
      <c r="G5265" t="s">
        <v>176</v>
      </c>
      <c r="H5265" t="s">
        <v>149</v>
      </c>
      <c r="I5265" t="s">
        <v>136</v>
      </c>
      <c r="J5265" t="s">
        <v>137</v>
      </c>
      <c r="K5265" t="s">
        <v>159</v>
      </c>
      <c r="L5265" t="s">
        <v>15224</v>
      </c>
      <c r="M5265" t="s">
        <v>15225</v>
      </c>
      <c r="N5265">
        <v>4.8361111110000001</v>
      </c>
      <c r="O5265">
        <v>0</v>
      </c>
      <c r="P5265">
        <v>28</v>
      </c>
      <c r="Q5265">
        <v>0</v>
      </c>
      <c r="R5265">
        <v>2</v>
      </c>
      <c r="S5265">
        <v>0</v>
      </c>
      <c r="T5265">
        <v>4</v>
      </c>
      <c r="U5265">
        <v>0</v>
      </c>
      <c r="V5265">
        <v>0</v>
      </c>
      <c r="W5265">
        <v>0</v>
      </c>
      <c r="X5265">
        <v>25.956769927694836</v>
      </c>
      <c r="Y5265">
        <v>0</v>
      </c>
      <c r="Z5265">
        <v>0</v>
      </c>
      <c r="AA5265">
        <v>0</v>
      </c>
      <c r="AB5265">
        <v>20.589506909602999</v>
      </c>
      <c r="AC5265">
        <v>0</v>
      </c>
      <c r="AD5265">
        <v>0</v>
      </c>
      <c r="AE5265">
        <v>46.546276837297839</v>
      </c>
    </row>
    <row r="5266" spans="1:31" x14ac:dyDescent="0.25">
      <c r="A5266">
        <v>2424114</v>
      </c>
      <c r="B5266">
        <v>1</v>
      </c>
      <c r="C5266" t="s">
        <v>80</v>
      </c>
      <c r="D5266" t="s">
        <v>105</v>
      </c>
      <c r="E5266" t="s">
        <v>288</v>
      </c>
      <c r="F5266" t="s">
        <v>15226</v>
      </c>
      <c r="G5266" t="s">
        <v>154</v>
      </c>
      <c r="H5266" t="s">
        <v>149</v>
      </c>
      <c r="I5266" t="s">
        <v>136</v>
      </c>
      <c r="J5266" t="s">
        <v>137</v>
      </c>
      <c r="K5266" t="s">
        <v>138</v>
      </c>
      <c r="L5266" t="s">
        <v>15227</v>
      </c>
      <c r="M5266" t="s">
        <v>15228</v>
      </c>
      <c r="N5266">
        <v>1.5563888880000001</v>
      </c>
      <c r="O5266">
        <v>0</v>
      </c>
      <c r="P5266">
        <v>36</v>
      </c>
      <c r="Q5266">
        <v>0</v>
      </c>
      <c r="R5266">
        <v>0</v>
      </c>
      <c r="S5266">
        <v>0</v>
      </c>
      <c r="T5266">
        <v>9</v>
      </c>
      <c r="U5266">
        <v>0</v>
      </c>
      <c r="V5266">
        <v>0</v>
      </c>
      <c r="W5266">
        <v>0</v>
      </c>
      <c r="X5266">
        <v>13.216041561686191</v>
      </c>
      <c r="Y5266">
        <v>0</v>
      </c>
      <c r="Z5266">
        <v>0</v>
      </c>
      <c r="AA5266">
        <v>0</v>
      </c>
      <c r="AB5266">
        <v>7.6110008095842172</v>
      </c>
      <c r="AC5266">
        <v>0</v>
      </c>
      <c r="AD5266">
        <v>0</v>
      </c>
      <c r="AE5266">
        <v>20.827042371270409</v>
      </c>
    </row>
    <row r="5267" spans="1:31" x14ac:dyDescent="0.25">
      <c r="A5267">
        <v>2423971</v>
      </c>
      <c r="B5267">
        <v>1</v>
      </c>
      <c r="C5267" t="s">
        <v>81</v>
      </c>
      <c r="D5267" t="s">
        <v>122</v>
      </c>
      <c r="E5267" t="s">
        <v>174</v>
      </c>
      <c r="F5267" t="s">
        <v>6072</v>
      </c>
      <c r="G5267" t="s">
        <v>143</v>
      </c>
      <c r="H5267" t="s">
        <v>135</v>
      </c>
      <c r="I5267" t="s">
        <v>136</v>
      </c>
      <c r="J5267" t="s">
        <v>137</v>
      </c>
      <c r="K5267" t="s">
        <v>138</v>
      </c>
      <c r="L5267" t="s">
        <v>15229</v>
      </c>
      <c r="M5267" t="s">
        <v>15230</v>
      </c>
      <c r="N5267">
        <v>0.12</v>
      </c>
      <c r="O5267">
        <v>0</v>
      </c>
      <c r="P5267">
        <v>0</v>
      </c>
      <c r="Q5267">
        <v>11</v>
      </c>
      <c r="R5267">
        <v>0</v>
      </c>
      <c r="S5267">
        <v>4</v>
      </c>
      <c r="T5267">
        <v>0</v>
      </c>
      <c r="U5267">
        <v>1</v>
      </c>
      <c r="V5267">
        <v>0</v>
      </c>
      <c r="W5267">
        <v>0</v>
      </c>
      <c r="X5267">
        <v>0</v>
      </c>
      <c r="Y5267">
        <v>0.21310810171200001</v>
      </c>
      <c r="Z5267">
        <v>0</v>
      </c>
      <c r="AA5267">
        <v>8.6692213647479992</v>
      </c>
      <c r="AB5267">
        <v>0</v>
      </c>
      <c r="AC5267">
        <v>17.746561183118398</v>
      </c>
      <c r="AD5267">
        <v>0</v>
      </c>
      <c r="AE5267">
        <v>26.628890649578398</v>
      </c>
    </row>
    <row r="5268" spans="1:31" x14ac:dyDescent="0.25">
      <c r="A5268">
        <v>2423825</v>
      </c>
      <c r="B5268">
        <v>1</v>
      </c>
      <c r="C5268" t="s">
        <v>80</v>
      </c>
      <c r="D5268" t="s">
        <v>103</v>
      </c>
      <c r="E5268" t="s">
        <v>141</v>
      </c>
      <c r="F5268" t="s">
        <v>666</v>
      </c>
      <c r="G5268" t="s">
        <v>143</v>
      </c>
      <c r="H5268" t="s">
        <v>135</v>
      </c>
      <c r="I5268" t="s">
        <v>136</v>
      </c>
      <c r="J5268" t="s">
        <v>137</v>
      </c>
      <c r="K5268" t="s">
        <v>138</v>
      </c>
      <c r="L5268" t="s">
        <v>15231</v>
      </c>
      <c r="M5268" t="s">
        <v>15232</v>
      </c>
      <c r="N5268">
        <v>0.704166666</v>
      </c>
      <c r="O5268">
        <v>0</v>
      </c>
      <c r="P5268">
        <v>0</v>
      </c>
      <c r="Q5268">
        <v>0</v>
      </c>
      <c r="R5268">
        <v>0</v>
      </c>
      <c r="S5268">
        <v>15</v>
      </c>
      <c r="T5268">
        <v>0</v>
      </c>
      <c r="U5268">
        <v>17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40.516618879472134</v>
      </c>
      <c r="AB5268">
        <v>0</v>
      </c>
      <c r="AC5268">
        <v>849.69500116140898</v>
      </c>
      <c r="AD5268">
        <v>0</v>
      </c>
      <c r="AE5268">
        <v>890.21162004088114</v>
      </c>
    </row>
    <row r="5269" spans="1:31" x14ac:dyDescent="0.25">
      <c r="A5269">
        <v>2424134</v>
      </c>
      <c r="B5269">
        <v>1</v>
      </c>
      <c r="C5269" t="s">
        <v>80</v>
      </c>
      <c r="D5269" t="s">
        <v>101</v>
      </c>
      <c r="E5269" t="s">
        <v>162</v>
      </c>
      <c r="F5269" t="s">
        <v>15233</v>
      </c>
      <c r="G5269" t="s">
        <v>154</v>
      </c>
      <c r="H5269" t="s">
        <v>149</v>
      </c>
      <c r="I5269" t="s">
        <v>136</v>
      </c>
      <c r="J5269" t="s">
        <v>137</v>
      </c>
      <c r="K5269" t="s">
        <v>138</v>
      </c>
      <c r="L5269" t="s">
        <v>15234</v>
      </c>
      <c r="M5269" t="s">
        <v>15235</v>
      </c>
      <c r="N5269">
        <v>0.84388888799999995</v>
      </c>
      <c r="O5269">
        <v>0</v>
      </c>
      <c r="P5269">
        <v>75</v>
      </c>
      <c r="Q5269">
        <v>0</v>
      </c>
      <c r="R5269">
        <v>0</v>
      </c>
      <c r="S5269">
        <v>0</v>
      </c>
      <c r="T5269">
        <v>1</v>
      </c>
      <c r="U5269">
        <v>0</v>
      </c>
      <c r="V5269">
        <v>0</v>
      </c>
      <c r="W5269">
        <v>0</v>
      </c>
      <c r="X5269">
        <v>9.1628878451812028</v>
      </c>
      <c r="Y5269">
        <v>0</v>
      </c>
      <c r="Z5269">
        <v>0</v>
      </c>
      <c r="AA5269">
        <v>0</v>
      </c>
      <c r="AB5269">
        <v>1.0059660615296333</v>
      </c>
      <c r="AC5269">
        <v>0</v>
      </c>
      <c r="AD5269">
        <v>0</v>
      </c>
      <c r="AE5269">
        <v>10.168853906710837</v>
      </c>
    </row>
    <row r="5270" spans="1:31" x14ac:dyDescent="0.25">
      <c r="A5270">
        <v>2423616</v>
      </c>
      <c r="B5270">
        <v>1</v>
      </c>
      <c r="C5270" t="s">
        <v>80</v>
      </c>
      <c r="D5270" t="s">
        <v>94</v>
      </c>
      <c r="E5270" t="s">
        <v>146</v>
      </c>
      <c r="F5270" t="s">
        <v>15236</v>
      </c>
      <c r="G5270" t="s">
        <v>168</v>
      </c>
      <c r="H5270" t="s">
        <v>149</v>
      </c>
      <c r="I5270" t="s">
        <v>136</v>
      </c>
      <c r="J5270" t="s">
        <v>3</v>
      </c>
      <c r="K5270" t="s">
        <v>138</v>
      </c>
      <c r="L5270" t="s">
        <v>15237</v>
      </c>
      <c r="M5270" t="s">
        <v>15238</v>
      </c>
      <c r="N5270">
        <v>1.8094444439999999</v>
      </c>
      <c r="O5270">
        <v>0</v>
      </c>
      <c r="P5270">
        <v>6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2.3650878496849006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2.3650878496849006</v>
      </c>
    </row>
    <row r="5271" spans="1:31" x14ac:dyDescent="0.25">
      <c r="A5271">
        <v>2423639</v>
      </c>
      <c r="B5271">
        <v>1</v>
      </c>
      <c r="C5271" t="s">
        <v>81</v>
      </c>
      <c r="D5271" t="s">
        <v>112</v>
      </c>
      <c r="E5271" t="s">
        <v>132</v>
      </c>
      <c r="F5271" t="s">
        <v>15239</v>
      </c>
      <c r="G5271" t="s">
        <v>158</v>
      </c>
      <c r="H5271" t="s">
        <v>135</v>
      </c>
      <c r="I5271" t="s">
        <v>136</v>
      </c>
      <c r="J5271" t="s">
        <v>137</v>
      </c>
      <c r="K5271" t="s">
        <v>159</v>
      </c>
      <c r="L5271" t="s">
        <v>15240</v>
      </c>
      <c r="M5271" t="s">
        <v>15241</v>
      </c>
      <c r="N5271">
        <v>8.6577777769999997</v>
      </c>
      <c r="O5271">
        <v>0</v>
      </c>
      <c r="P5271">
        <v>19995</v>
      </c>
      <c r="Q5271">
        <v>11</v>
      </c>
      <c r="R5271">
        <v>533</v>
      </c>
      <c r="S5271">
        <v>5</v>
      </c>
      <c r="T5271">
        <v>1641</v>
      </c>
      <c r="U5271">
        <v>2</v>
      </c>
      <c r="V5271">
        <v>4</v>
      </c>
      <c r="W5271">
        <v>0</v>
      </c>
      <c r="X5271">
        <v>29642.292582991649</v>
      </c>
      <c r="Y5271">
        <v>374.3414918099362</v>
      </c>
      <c r="Z5271">
        <v>163.60082998625069</v>
      </c>
      <c r="AA5271">
        <v>470.53875199173228</v>
      </c>
      <c r="AB5271">
        <v>9885.8957739622711</v>
      </c>
      <c r="AC5271">
        <v>657.40797577841261</v>
      </c>
      <c r="AD5271">
        <v>1255.934981317188</v>
      </c>
      <c r="AE5271">
        <v>42450.012387837436</v>
      </c>
    </row>
    <row r="5272" spans="1:31" x14ac:dyDescent="0.25">
      <c r="A5272">
        <v>2423702</v>
      </c>
      <c r="B5272">
        <v>1</v>
      </c>
      <c r="C5272" t="s">
        <v>80</v>
      </c>
      <c r="D5272" t="s">
        <v>97</v>
      </c>
      <c r="E5272" t="s">
        <v>146</v>
      </c>
      <c r="F5272" t="s">
        <v>15242</v>
      </c>
      <c r="G5272" t="s">
        <v>148</v>
      </c>
      <c r="H5272" t="s">
        <v>149</v>
      </c>
      <c r="I5272" t="s">
        <v>136</v>
      </c>
      <c r="J5272" t="s">
        <v>137</v>
      </c>
      <c r="K5272" t="s">
        <v>138</v>
      </c>
      <c r="L5272" t="s">
        <v>15243</v>
      </c>
      <c r="M5272" t="s">
        <v>15244</v>
      </c>
      <c r="N5272">
        <v>1.746388888</v>
      </c>
      <c r="O5272">
        <v>0</v>
      </c>
      <c r="P5272">
        <v>3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1.1254909912848501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1.1254909912848501</v>
      </c>
    </row>
    <row r="5273" spans="1:31" x14ac:dyDescent="0.25">
      <c r="A5273">
        <v>2423785</v>
      </c>
      <c r="B5273">
        <v>1</v>
      </c>
      <c r="C5273" t="s">
        <v>80</v>
      </c>
      <c r="D5273" t="s">
        <v>86</v>
      </c>
      <c r="E5273" t="s">
        <v>146</v>
      </c>
      <c r="F5273" t="s">
        <v>15245</v>
      </c>
      <c r="G5273" t="s">
        <v>282</v>
      </c>
      <c r="H5273" t="s">
        <v>149</v>
      </c>
      <c r="I5273" t="s">
        <v>136</v>
      </c>
      <c r="J5273" t="s">
        <v>137</v>
      </c>
      <c r="K5273" t="s">
        <v>138</v>
      </c>
      <c r="L5273" t="s">
        <v>15246</v>
      </c>
      <c r="M5273" t="s">
        <v>15247</v>
      </c>
      <c r="N5273">
        <v>0.84888888799999995</v>
      </c>
      <c r="O5273">
        <v>0</v>
      </c>
      <c r="P5273">
        <v>3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0.60696834128918342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0.60696834128918342</v>
      </c>
    </row>
    <row r="5274" spans="1:31" x14ac:dyDescent="0.25">
      <c r="A5274">
        <v>2423656</v>
      </c>
      <c r="B5274">
        <v>1</v>
      </c>
      <c r="C5274" t="s">
        <v>80</v>
      </c>
      <c r="D5274" t="s">
        <v>96</v>
      </c>
      <c r="E5274" t="s">
        <v>146</v>
      </c>
      <c r="F5274" t="s">
        <v>15248</v>
      </c>
      <c r="G5274" t="s">
        <v>168</v>
      </c>
      <c r="H5274" t="s">
        <v>149</v>
      </c>
      <c r="I5274" t="s">
        <v>136</v>
      </c>
      <c r="J5274" t="s">
        <v>3</v>
      </c>
      <c r="K5274" t="s">
        <v>138</v>
      </c>
      <c r="L5274" t="s">
        <v>15249</v>
      </c>
      <c r="M5274" t="s">
        <v>15250</v>
      </c>
      <c r="N5274">
        <v>5.6541666660000001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</row>
    <row r="5275" spans="1:31" x14ac:dyDescent="0.25">
      <c r="A5275">
        <v>2423739</v>
      </c>
      <c r="B5275">
        <v>1</v>
      </c>
      <c r="C5275" t="s">
        <v>80</v>
      </c>
      <c r="D5275" t="s">
        <v>106</v>
      </c>
      <c r="E5275" t="s">
        <v>146</v>
      </c>
      <c r="F5275" t="s">
        <v>15251</v>
      </c>
      <c r="G5275" t="s">
        <v>148</v>
      </c>
      <c r="H5275" t="s">
        <v>149</v>
      </c>
      <c r="I5275" t="s">
        <v>136</v>
      </c>
      <c r="J5275" t="s">
        <v>137</v>
      </c>
      <c r="K5275" t="s">
        <v>138</v>
      </c>
      <c r="L5275" t="s">
        <v>15252</v>
      </c>
      <c r="M5275" t="s">
        <v>15253</v>
      </c>
      <c r="N5275">
        <v>0.61583333299999998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7.9982811540999982E-2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7.9982811540999982E-2</v>
      </c>
    </row>
    <row r="5276" spans="1:31" x14ac:dyDescent="0.25">
      <c r="A5276">
        <v>2423593</v>
      </c>
      <c r="B5276">
        <v>1</v>
      </c>
      <c r="C5276" t="s">
        <v>80</v>
      </c>
      <c r="D5276" t="s">
        <v>110</v>
      </c>
      <c r="E5276" t="s">
        <v>241</v>
      </c>
      <c r="F5276" t="s">
        <v>15254</v>
      </c>
      <c r="G5276" t="s">
        <v>158</v>
      </c>
      <c r="H5276" t="s">
        <v>135</v>
      </c>
      <c r="I5276" t="s">
        <v>136</v>
      </c>
      <c r="J5276" t="s">
        <v>137</v>
      </c>
      <c r="K5276" t="s">
        <v>159</v>
      </c>
      <c r="L5276" t="s">
        <v>15255</v>
      </c>
      <c r="M5276" t="s">
        <v>15256</v>
      </c>
      <c r="N5276">
        <v>5.0144444439999996</v>
      </c>
      <c r="O5276">
        <v>0</v>
      </c>
      <c r="P5276">
        <v>2300</v>
      </c>
      <c r="Q5276">
        <v>0</v>
      </c>
      <c r="R5276">
        <v>0</v>
      </c>
      <c r="S5276">
        <v>1</v>
      </c>
      <c r="T5276">
        <v>222</v>
      </c>
      <c r="U5276">
        <v>0</v>
      </c>
      <c r="V5276">
        <v>1</v>
      </c>
      <c r="W5276">
        <v>0</v>
      </c>
      <c r="X5276">
        <v>2933.7474813896661</v>
      </c>
      <c r="Y5276">
        <v>0</v>
      </c>
      <c r="Z5276">
        <v>0</v>
      </c>
      <c r="AA5276">
        <v>7.6731079515376877</v>
      </c>
      <c r="AB5276">
        <v>1985.5877826086285</v>
      </c>
      <c r="AC5276">
        <v>0</v>
      </c>
      <c r="AD5276">
        <v>119.62303672631651</v>
      </c>
      <c r="AE5276">
        <v>5046.6314086761486</v>
      </c>
    </row>
    <row r="5277" spans="1:31" x14ac:dyDescent="0.25">
      <c r="A5277">
        <v>2423848</v>
      </c>
      <c r="B5277">
        <v>1</v>
      </c>
      <c r="C5277" t="s">
        <v>81</v>
      </c>
      <c r="D5277" t="s">
        <v>114</v>
      </c>
      <c r="E5277" t="s">
        <v>132</v>
      </c>
      <c r="F5277" t="s">
        <v>15257</v>
      </c>
      <c r="G5277" t="s">
        <v>565</v>
      </c>
      <c r="H5277" t="s">
        <v>135</v>
      </c>
      <c r="I5277" t="s">
        <v>136</v>
      </c>
      <c r="J5277" t="s">
        <v>137</v>
      </c>
      <c r="K5277" t="s">
        <v>159</v>
      </c>
      <c r="L5277" t="s">
        <v>15258</v>
      </c>
      <c r="M5277" t="s">
        <v>15259</v>
      </c>
      <c r="N5277">
        <v>0.30694444399999998</v>
      </c>
      <c r="O5277">
        <v>0</v>
      </c>
      <c r="P5277">
        <v>2</v>
      </c>
      <c r="Q5277">
        <v>0</v>
      </c>
      <c r="R5277">
        <v>0</v>
      </c>
      <c r="S5277">
        <v>0</v>
      </c>
      <c r="T5277">
        <v>90</v>
      </c>
      <c r="U5277">
        <v>0</v>
      </c>
      <c r="V5277">
        <v>0</v>
      </c>
      <c r="W5277">
        <v>0</v>
      </c>
      <c r="X5277">
        <v>0.12763010507433334</v>
      </c>
      <c r="Y5277">
        <v>0</v>
      </c>
      <c r="Z5277">
        <v>0</v>
      </c>
      <c r="AA5277">
        <v>0</v>
      </c>
      <c r="AB5277">
        <v>10.033734936703475</v>
      </c>
      <c r="AC5277">
        <v>0</v>
      </c>
      <c r="AD5277">
        <v>0</v>
      </c>
      <c r="AE5277">
        <v>10.161365041777808</v>
      </c>
    </row>
    <row r="5278" spans="1:31" x14ac:dyDescent="0.25">
      <c r="A5278">
        <v>2423842</v>
      </c>
      <c r="B5278">
        <v>1</v>
      </c>
      <c r="C5278" t="s">
        <v>80</v>
      </c>
      <c r="D5278" t="s">
        <v>108</v>
      </c>
      <c r="E5278" t="s">
        <v>146</v>
      </c>
      <c r="F5278" t="s">
        <v>15260</v>
      </c>
      <c r="G5278" t="s">
        <v>199</v>
      </c>
      <c r="H5278" t="s">
        <v>149</v>
      </c>
      <c r="I5278" t="s">
        <v>136</v>
      </c>
      <c r="J5278" t="s">
        <v>137</v>
      </c>
      <c r="K5278" t="s">
        <v>138</v>
      </c>
      <c r="L5278" t="s">
        <v>15261</v>
      </c>
      <c r="M5278" t="s">
        <v>15262</v>
      </c>
      <c r="N5278">
        <v>1.728611111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1.7627937934367002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1.7627937934367002</v>
      </c>
    </row>
    <row r="5279" spans="1:31" x14ac:dyDescent="0.25">
      <c r="A5279">
        <v>2424217</v>
      </c>
      <c r="B5279">
        <v>1</v>
      </c>
      <c r="C5279" t="s">
        <v>80</v>
      </c>
      <c r="D5279" t="s">
        <v>105</v>
      </c>
      <c r="E5279" t="s">
        <v>162</v>
      </c>
      <c r="F5279" t="s">
        <v>15263</v>
      </c>
      <c r="G5279" t="s">
        <v>593</v>
      </c>
      <c r="H5279" t="s">
        <v>149</v>
      </c>
      <c r="I5279" t="s">
        <v>136</v>
      </c>
      <c r="J5279" t="s">
        <v>137</v>
      </c>
      <c r="K5279" t="s">
        <v>138</v>
      </c>
      <c r="L5279" t="s">
        <v>15264</v>
      </c>
      <c r="M5279" t="s">
        <v>15265</v>
      </c>
      <c r="N5279">
        <v>1.5149999999999999</v>
      </c>
      <c r="O5279">
        <v>0</v>
      </c>
      <c r="P5279">
        <v>76</v>
      </c>
      <c r="Q5279">
        <v>0</v>
      </c>
      <c r="R5279">
        <v>0</v>
      </c>
      <c r="S5279">
        <v>0</v>
      </c>
      <c r="T5279">
        <v>3</v>
      </c>
      <c r="U5279">
        <v>0</v>
      </c>
      <c r="V5279">
        <v>0</v>
      </c>
      <c r="W5279">
        <v>0</v>
      </c>
      <c r="X5279">
        <v>22.421269127837924</v>
      </c>
      <c r="Y5279">
        <v>0</v>
      </c>
      <c r="Z5279">
        <v>0</v>
      </c>
      <c r="AA5279">
        <v>0</v>
      </c>
      <c r="AB5279">
        <v>0.16000352981366667</v>
      </c>
      <c r="AC5279">
        <v>0</v>
      </c>
      <c r="AD5279">
        <v>0</v>
      </c>
      <c r="AE5279">
        <v>22.581272657651592</v>
      </c>
    </row>
    <row r="5280" spans="1:31" x14ac:dyDescent="0.25">
      <c r="A5280">
        <v>2424074</v>
      </c>
      <c r="B5280">
        <v>1</v>
      </c>
      <c r="C5280" t="s">
        <v>80</v>
      </c>
      <c r="D5280" t="s">
        <v>104</v>
      </c>
      <c r="E5280" t="s">
        <v>146</v>
      </c>
      <c r="F5280" t="s">
        <v>13653</v>
      </c>
      <c r="G5280" t="s">
        <v>282</v>
      </c>
      <c r="H5280" t="s">
        <v>149</v>
      </c>
      <c r="I5280" t="s">
        <v>136</v>
      </c>
      <c r="J5280" t="s">
        <v>137</v>
      </c>
      <c r="K5280" t="s">
        <v>138</v>
      </c>
      <c r="L5280" t="s">
        <v>15266</v>
      </c>
      <c r="M5280" t="s">
        <v>15267</v>
      </c>
      <c r="N5280">
        <v>1.990555555</v>
      </c>
      <c r="O5280">
        <v>0</v>
      </c>
      <c r="P5280">
        <v>8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2.6465740181390172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2.6465740181390172</v>
      </c>
    </row>
    <row r="5281" spans="1:31" x14ac:dyDescent="0.25">
      <c r="A5281">
        <v>2424197</v>
      </c>
      <c r="B5281">
        <v>1</v>
      </c>
      <c r="C5281" t="s">
        <v>80</v>
      </c>
      <c r="D5281" t="s">
        <v>95</v>
      </c>
      <c r="E5281" t="s">
        <v>174</v>
      </c>
      <c r="F5281" t="s">
        <v>15268</v>
      </c>
      <c r="G5281" t="s">
        <v>154</v>
      </c>
      <c r="H5281" t="s">
        <v>135</v>
      </c>
      <c r="I5281" t="s">
        <v>136</v>
      </c>
      <c r="J5281" t="s">
        <v>137</v>
      </c>
      <c r="K5281" t="s">
        <v>138</v>
      </c>
      <c r="L5281" t="s">
        <v>15269</v>
      </c>
      <c r="M5281" t="s">
        <v>15270</v>
      </c>
      <c r="N5281">
        <v>4.4233333330000004</v>
      </c>
      <c r="O5281">
        <v>0</v>
      </c>
      <c r="P5281">
        <v>167</v>
      </c>
      <c r="Q5281">
        <v>0</v>
      </c>
      <c r="R5281">
        <v>1</v>
      </c>
      <c r="S5281">
        <v>1</v>
      </c>
      <c r="T5281">
        <v>10</v>
      </c>
      <c r="U5281">
        <v>2</v>
      </c>
      <c r="V5281">
        <v>0</v>
      </c>
      <c r="W5281">
        <v>0</v>
      </c>
      <c r="X5281">
        <v>202.44658590863892</v>
      </c>
      <c r="Y5281">
        <v>0</v>
      </c>
      <c r="Z5281">
        <v>2.4779378889068</v>
      </c>
      <c r="AA5281">
        <v>5.3884556567148669</v>
      </c>
      <c r="AB5281">
        <v>28.225546873913022</v>
      </c>
      <c r="AC5281">
        <v>737.35154590193042</v>
      </c>
      <c r="AD5281">
        <v>0</v>
      </c>
      <c r="AE5281">
        <v>975.89007223010401</v>
      </c>
    </row>
    <row r="5282" spans="1:31" x14ac:dyDescent="0.25">
      <c r="A5282">
        <v>2423533</v>
      </c>
      <c r="B5282">
        <v>1</v>
      </c>
      <c r="C5282" t="s">
        <v>80</v>
      </c>
      <c r="D5282" t="s">
        <v>90</v>
      </c>
      <c r="E5282" t="s">
        <v>241</v>
      </c>
      <c r="F5282" t="s">
        <v>15271</v>
      </c>
      <c r="G5282" t="s">
        <v>565</v>
      </c>
      <c r="H5282" t="s">
        <v>3075</v>
      </c>
      <c r="I5282" t="s">
        <v>278</v>
      </c>
      <c r="J5282" t="s">
        <v>137</v>
      </c>
      <c r="K5282" t="s">
        <v>159</v>
      </c>
      <c r="L5282" t="s">
        <v>15272</v>
      </c>
      <c r="M5282" t="s">
        <v>15273</v>
      </c>
      <c r="N5282">
        <v>3.5277777000000003E-2</v>
      </c>
      <c r="O5282">
        <v>0</v>
      </c>
      <c r="P5282">
        <v>21667</v>
      </c>
      <c r="Q5282">
        <v>0</v>
      </c>
      <c r="R5282">
        <v>0</v>
      </c>
      <c r="S5282">
        <v>1</v>
      </c>
      <c r="T5282">
        <v>1501</v>
      </c>
      <c r="U5282">
        <v>0</v>
      </c>
      <c r="V5282">
        <v>1</v>
      </c>
      <c r="W5282">
        <v>0</v>
      </c>
      <c r="X5282">
        <v>141.57014269547022</v>
      </c>
      <c r="Y5282">
        <v>0</v>
      </c>
      <c r="Z5282">
        <v>0</v>
      </c>
      <c r="AA5282">
        <v>3.4582496031155555E-2</v>
      </c>
      <c r="AB5282">
        <v>27.406543462520258</v>
      </c>
      <c r="AC5282">
        <v>0</v>
      </c>
      <c r="AD5282">
        <v>3.6438843771900001E-2</v>
      </c>
      <c r="AE5282">
        <v>169.04770749779354</v>
      </c>
    </row>
    <row r="5283" spans="1:31" x14ac:dyDescent="0.25">
      <c r="A5283">
        <v>2423931</v>
      </c>
      <c r="B5283">
        <v>1</v>
      </c>
      <c r="C5283" t="s">
        <v>81</v>
      </c>
      <c r="D5283" t="s">
        <v>113</v>
      </c>
      <c r="E5283" t="s">
        <v>162</v>
      </c>
      <c r="F5283" t="s">
        <v>15274</v>
      </c>
      <c r="G5283" t="s">
        <v>164</v>
      </c>
      <c r="H5283" t="s">
        <v>149</v>
      </c>
      <c r="I5283" t="s">
        <v>136</v>
      </c>
      <c r="J5283" t="s">
        <v>137</v>
      </c>
      <c r="K5283" t="s">
        <v>138</v>
      </c>
      <c r="L5283" t="s">
        <v>15275</v>
      </c>
      <c r="M5283" t="s">
        <v>15276</v>
      </c>
      <c r="N5283">
        <v>2.3691666659999999</v>
      </c>
      <c r="O5283">
        <v>0</v>
      </c>
      <c r="P5283">
        <v>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0.20058715594168336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0.20058715594168336</v>
      </c>
    </row>
    <row r="5284" spans="1:31" x14ac:dyDescent="0.25">
      <c r="A5284">
        <v>2423676</v>
      </c>
      <c r="B5284">
        <v>1</v>
      </c>
      <c r="C5284" t="s">
        <v>80</v>
      </c>
      <c r="D5284" t="s">
        <v>103</v>
      </c>
      <c r="E5284" t="s">
        <v>132</v>
      </c>
      <c r="F5284" t="s">
        <v>15277</v>
      </c>
      <c r="G5284" t="s">
        <v>158</v>
      </c>
      <c r="H5284" t="s">
        <v>135</v>
      </c>
      <c r="I5284" t="s">
        <v>136</v>
      </c>
      <c r="J5284" t="s">
        <v>137</v>
      </c>
      <c r="K5284" t="s">
        <v>159</v>
      </c>
      <c r="L5284" t="s">
        <v>15278</v>
      </c>
      <c r="M5284" t="s">
        <v>15279</v>
      </c>
      <c r="N5284">
        <v>4.5033333329999996</v>
      </c>
      <c r="O5284">
        <v>0</v>
      </c>
      <c r="P5284">
        <v>9</v>
      </c>
      <c r="Q5284">
        <v>0</v>
      </c>
      <c r="R5284">
        <v>27</v>
      </c>
      <c r="S5284">
        <v>0</v>
      </c>
      <c r="T5284">
        <v>24</v>
      </c>
      <c r="U5284">
        <v>0</v>
      </c>
      <c r="V5284">
        <v>0</v>
      </c>
      <c r="W5284">
        <v>0</v>
      </c>
      <c r="X5284">
        <v>4.3014376942571673</v>
      </c>
      <c r="Y5284">
        <v>0</v>
      </c>
      <c r="Z5284">
        <v>0</v>
      </c>
      <c r="AA5284">
        <v>0</v>
      </c>
      <c r="AB5284">
        <v>17.697989098855</v>
      </c>
      <c r="AC5284">
        <v>0</v>
      </c>
      <c r="AD5284">
        <v>0</v>
      </c>
      <c r="AE5284">
        <v>21.999426793112168</v>
      </c>
    </row>
    <row r="5285" spans="1:31" x14ac:dyDescent="0.25">
      <c r="A5285">
        <v>2423828</v>
      </c>
      <c r="B5285">
        <v>1</v>
      </c>
      <c r="C5285" t="s">
        <v>81</v>
      </c>
      <c r="D5285" t="s">
        <v>128</v>
      </c>
      <c r="E5285" t="s">
        <v>132</v>
      </c>
      <c r="F5285" t="s">
        <v>15280</v>
      </c>
      <c r="G5285" t="s">
        <v>158</v>
      </c>
      <c r="H5285" t="s">
        <v>135</v>
      </c>
      <c r="I5285" t="s">
        <v>136</v>
      </c>
      <c r="J5285" t="s">
        <v>137</v>
      </c>
      <c r="K5285" t="s">
        <v>159</v>
      </c>
      <c r="L5285" t="s">
        <v>15281</v>
      </c>
      <c r="M5285" t="s">
        <v>15282</v>
      </c>
      <c r="N5285">
        <v>1.189444444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8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44.174741682660084</v>
      </c>
      <c r="AC5285">
        <v>0</v>
      </c>
      <c r="AD5285">
        <v>0</v>
      </c>
      <c r="AE5285">
        <v>44.174741682660084</v>
      </c>
    </row>
    <row r="5286" spans="1:31" x14ac:dyDescent="0.25">
      <c r="A5286">
        <v>2423688</v>
      </c>
      <c r="B5286">
        <v>1</v>
      </c>
      <c r="C5286" t="s">
        <v>80</v>
      </c>
      <c r="D5286" t="s">
        <v>100</v>
      </c>
      <c r="E5286" t="s">
        <v>162</v>
      </c>
      <c r="F5286" t="s">
        <v>13117</v>
      </c>
      <c r="G5286" t="s">
        <v>176</v>
      </c>
      <c r="H5286" t="s">
        <v>149</v>
      </c>
      <c r="I5286" t="s">
        <v>136</v>
      </c>
      <c r="J5286" t="s">
        <v>137</v>
      </c>
      <c r="K5286" t="s">
        <v>159</v>
      </c>
      <c r="L5286" t="s">
        <v>15283</v>
      </c>
      <c r="M5286" t="s">
        <v>15284</v>
      </c>
      <c r="N5286">
        <v>4.795555555</v>
      </c>
      <c r="O5286">
        <v>0</v>
      </c>
      <c r="P5286">
        <v>15</v>
      </c>
      <c r="Q5286">
        <v>0</v>
      </c>
      <c r="R5286">
        <v>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11.941158273785799</v>
      </c>
      <c r="Y5286">
        <v>0</v>
      </c>
      <c r="Z5286">
        <v>3.9741233639507332</v>
      </c>
      <c r="AA5286">
        <v>0</v>
      </c>
      <c r="AB5286">
        <v>0</v>
      </c>
      <c r="AC5286">
        <v>0</v>
      </c>
      <c r="AD5286">
        <v>0</v>
      </c>
      <c r="AE5286">
        <v>15.915281637736532</v>
      </c>
    </row>
    <row r="5287" spans="1:31" x14ac:dyDescent="0.25">
      <c r="A5287">
        <v>2423891</v>
      </c>
      <c r="B5287">
        <v>1</v>
      </c>
      <c r="C5287" t="s">
        <v>80</v>
      </c>
      <c r="D5287" t="s">
        <v>93</v>
      </c>
      <c r="E5287" t="s">
        <v>174</v>
      </c>
      <c r="F5287" t="s">
        <v>12698</v>
      </c>
      <c r="G5287" t="s">
        <v>919</v>
      </c>
      <c r="H5287" t="s">
        <v>135</v>
      </c>
      <c r="I5287" t="s">
        <v>136</v>
      </c>
      <c r="J5287" t="s">
        <v>137</v>
      </c>
      <c r="K5287" t="s">
        <v>138</v>
      </c>
      <c r="L5287" t="s">
        <v>15285</v>
      </c>
      <c r="M5287" t="s">
        <v>15286</v>
      </c>
      <c r="N5287">
        <v>1.9824999999999999</v>
      </c>
      <c r="O5287">
        <v>1</v>
      </c>
      <c r="P5287">
        <v>99</v>
      </c>
      <c r="Q5287">
        <v>8</v>
      </c>
      <c r="R5287">
        <v>149</v>
      </c>
      <c r="S5287">
        <v>1</v>
      </c>
      <c r="T5287">
        <v>65</v>
      </c>
      <c r="U5287">
        <v>3</v>
      </c>
      <c r="V5287">
        <v>0</v>
      </c>
      <c r="W5287">
        <v>1.2085263465797249</v>
      </c>
      <c r="X5287">
        <v>34.006694291063994</v>
      </c>
      <c r="Y5287">
        <v>22.39925318703115</v>
      </c>
      <c r="Z5287">
        <v>128.48300589560117</v>
      </c>
      <c r="AA5287">
        <v>8.2289816180500512</v>
      </c>
      <c r="AB5287">
        <v>74.240295974706015</v>
      </c>
      <c r="AC5287">
        <v>324.88668374978567</v>
      </c>
      <c r="AD5287">
        <v>0</v>
      </c>
      <c r="AE5287">
        <v>593.45344106281777</v>
      </c>
    </row>
    <row r="5288" spans="1:31" x14ac:dyDescent="0.25">
      <c r="A5288">
        <v>2423559</v>
      </c>
      <c r="B5288">
        <v>1</v>
      </c>
      <c r="C5288" t="s">
        <v>81</v>
      </c>
      <c r="D5288" t="s">
        <v>120</v>
      </c>
      <c r="E5288" t="s">
        <v>132</v>
      </c>
      <c r="F5288" t="s">
        <v>15287</v>
      </c>
      <c r="G5288" t="s">
        <v>143</v>
      </c>
      <c r="H5288" t="s">
        <v>135</v>
      </c>
      <c r="I5288" t="s">
        <v>136</v>
      </c>
      <c r="J5288" t="s">
        <v>137</v>
      </c>
      <c r="K5288" t="s">
        <v>138</v>
      </c>
      <c r="L5288" t="s">
        <v>15288</v>
      </c>
      <c r="M5288" t="s">
        <v>15289</v>
      </c>
      <c r="N5288">
        <v>1.494722222</v>
      </c>
      <c r="O5288">
        <v>1</v>
      </c>
      <c r="P5288">
        <v>0</v>
      </c>
      <c r="Q5288">
        <v>40</v>
      </c>
      <c r="R5288">
        <v>35</v>
      </c>
      <c r="S5288">
        <v>1</v>
      </c>
      <c r="T5288">
        <v>3</v>
      </c>
      <c r="U5288">
        <v>0</v>
      </c>
      <c r="V5288">
        <v>0</v>
      </c>
      <c r="W5288">
        <v>0.32290448155463336</v>
      </c>
      <c r="X5288">
        <v>0</v>
      </c>
      <c r="Y5288">
        <v>5.6238872735128425</v>
      </c>
      <c r="Z5288">
        <v>5.4205932633154994</v>
      </c>
      <c r="AA5288">
        <v>0</v>
      </c>
      <c r="AB5288">
        <v>0</v>
      </c>
      <c r="AC5288">
        <v>0</v>
      </c>
      <c r="AD5288">
        <v>0</v>
      </c>
      <c r="AE5288">
        <v>11.367385018382976</v>
      </c>
    </row>
    <row r="5289" spans="1:31" x14ac:dyDescent="0.25">
      <c r="A5289">
        <v>2423997</v>
      </c>
      <c r="B5289">
        <v>1</v>
      </c>
      <c r="C5289" t="s">
        <v>80</v>
      </c>
      <c r="D5289" t="s">
        <v>84</v>
      </c>
      <c r="E5289" t="s">
        <v>288</v>
      </c>
      <c r="F5289" t="s">
        <v>15290</v>
      </c>
      <c r="G5289" t="s">
        <v>168</v>
      </c>
      <c r="H5289" t="s">
        <v>149</v>
      </c>
      <c r="I5289" t="s">
        <v>136</v>
      </c>
      <c r="J5289" t="s">
        <v>3</v>
      </c>
      <c r="K5289" t="s">
        <v>138</v>
      </c>
      <c r="L5289" t="s">
        <v>15291</v>
      </c>
      <c r="M5289" t="s">
        <v>15292</v>
      </c>
      <c r="N5289">
        <v>7.0838888879999997</v>
      </c>
      <c r="O5289">
        <v>0</v>
      </c>
      <c r="P5289">
        <v>22</v>
      </c>
      <c r="Q5289">
        <v>0</v>
      </c>
      <c r="R5289">
        <v>0</v>
      </c>
      <c r="S5289">
        <v>0</v>
      </c>
      <c r="T5289">
        <v>2</v>
      </c>
      <c r="U5289">
        <v>0</v>
      </c>
      <c r="V5289">
        <v>0</v>
      </c>
      <c r="W5289">
        <v>0</v>
      </c>
      <c r="X5289">
        <v>38.879172401964276</v>
      </c>
      <c r="Y5289">
        <v>0</v>
      </c>
      <c r="Z5289">
        <v>0</v>
      </c>
      <c r="AA5289">
        <v>0</v>
      </c>
      <c r="AB5289">
        <v>11.5901432029465</v>
      </c>
      <c r="AC5289">
        <v>0</v>
      </c>
      <c r="AD5289">
        <v>0</v>
      </c>
      <c r="AE5289">
        <v>50.469315604910776</v>
      </c>
    </row>
    <row r="5290" spans="1:31" x14ac:dyDescent="0.25">
      <c r="A5290">
        <v>2424143</v>
      </c>
      <c r="B5290">
        <v>1</v>
      </c>
      <c r="C5290" t="s">
        <v>80</v>
      </c>
      <c r="D5290" t="s">
        <v>82</v>
      </c>
      <c r="E5290" t="s">
        <v>146</v>
      </c>
      <c r="F5290" t="s">
        <v>15293</v>
      </c>
      <c r="G5290" t="s">
        <v>282</v>
      </c>
      <c r="H5290" t="s">
        <v>149</v>
      </c>
      <c r="I5290" t="s">
        <v>136</v>
      </c>
      <c r="J5290" t="s">
        <v>137</v>
      </c>
      <c r="K5290" t="s">
        <v>138</v>
      </c>
      <c r="L5290" t="s">
        <v>15294</v>
      </c>
      <c r="M5290" t="s">
        <v>15295</v>
      </c>
      <c r="N5290">
        <v>2.7091666659999998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0.43038745408645002</v>
      </c>
      <c r="AC5290">
        <v>0</v>
      </c>
      <c r="AD5290">
        <v>0</v>
      </c>
      <c r="AE5290">
        <v>0.43038745408645002</v>
      </c>
    </row>
    <row r="5291" spans="1:31" x14ac:dyDescent="0.25">
      <c r="A5291">
        <v>2423648</v>
      </c>
      <c r="B5291">
        <v>1</v>
      </c>
      <c r="C5291" t="s">
        <v>81</v>
      </c>
      <c r="D5291" t="s">
        <v>127</v>
      </c>
      <c r="E5291" t="s">
        <v>141</v>
      </c>
      <c r="F5291" t="s">
        <v>15296</v>
      </c>
      <c r="G5291" t="s">
        <v>143</v>
      </c>
      <c r="H5291" t="s">
        <v>135</v>
      </c>
      <c r="I5291" t="s">
        <v>136</v>
      </c>
      <c r="J5291" t="s">
        <v>137</v>
      </c>
      <c r="K5291" t="s">
        <v>138</v>
      </c>
      <c r="L5291" t="s">
        <v>15297</v>
      </c>
      <c r="M5291" t="s">
        <v>15298</v>
      </c>
      <c r="N5291">
        <v>0.44500000000000001</v>
      </c>
      <c r="O5291">
        <v>0</v>
      </c>
      <c r="P5291">
        <v>859</v>
      </c>
      <c r="Q5291">
        <v>0</v>
      </c>
      <c r="R5291">
        <v>30</v>
      </c>
      <c r="S5291">
        <v>0</v>
      </c>
      <c r="T5291">
        <v>92</v>
      </c>
      <c r="U5291">
        <v>0</v>
      </c>
      <c r="V5291">
        <v>0</v>
      </c>
      <c r="W5291">
        <v>0</v>
      </c>
      <c r="X5291">
        <v>72.783533051657145</v>
      </c>
      <c r="Y5291">
        <v>0</v>
      </c>
      <c r="Z5291">
        <v>1.3424625794908334</v>
      </c>
      <c r="AA5291">
        <v>0</v>
      </c>
      <c r="AB5291">
        <v>30.056282966834832</v>
      </c>
      <c r="AC5291">
        <v>0</v>
      </c>
      <c r="AD5291">
        <v>0</v>
      </c>
      <c r="AE5291">
        <v>104.1822785979828</v>
      </c>
    </row>
    <row r="5292" spans="1:31" x14ac:dyDescent="0.25">
      <c r="A5292">
        <v>2424100</v>
      </c>
      <c r="B5292">
        <v>1</v>
      </c>
      <c r="C5292" t="s">
        <v>81</v>
      </c>
      <c r="D5292" t="s">
        <v>114</v>
      </c>
      <c r="E5292" t="s">
        <v>146</v>
      </c>
      <c r="F5292" t="s">
        <v>15299</v>
      </c>
      <c r="G5292" t="s">
        <v>148</v>
      </c>
      <c r="H5292" t="s">
        <v>149</v>
      </c>
      <c r="I5292" t="s">
        <v>136</v>
      </c>
      <c r="J5292" t="s">
        <v>137</v>
      </c>
      <c r="K5292" t="s">
        <v>138</v>
      </c>
      <c r="L5292" t="s">
        <v>15300</v>
      </c>
      <c r="M5292" t="s">
        <v>15301</v>
      </c>
      <c r="N5292">
        <v>1.174722222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0.13342139903907502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0.13342139903907502</v>
      </c>
    </row>
    <row r="5293" spans="1:31" x14ac:dyDescent="0.25">
      <c r="A5293">
        <v>2423834</v>
      </c>
      <c r="B5293">
        <v>1</v>
      </c>
      <c r="C5293" t="s">
        <v>80</v>
      </c>
      <c r="D5293" t="s">
        <v>107</v>
      </c>
      <c r="E5293" t="s">
        <v>146</v>
      </c>
      <c r="F5293" t="s">
        <v>15302</v>
      </c>
      <c r="G5293" t="s">
        <v>148</v>
      </c>
      <c r="H5293" t="s">
        <v>149</v>
      </c>
      <c r="I5293" t="s">
        <v>136</v>
      </c>
      <c r="J5293" t="s">
        <v>137</v>
      </c>
      <c r="K5293" t="s">
        <v>138</v>
      </c>
      <c r="L5293" t="s">
        <v>15303</v>
      </c>
      <c r="M5293" t="s">
        <v>15304</v>
      </c>
      <c r="N5293">
        <v>1.481944444</v>
      </c>
      <c r="O5293">
        <v>0</v>
      </c>
      <c r="P5293">
        <v>3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1.3780988568264498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1.3780988568264498</v>
      </c>
    </row>
    <row r="5294" spans="1:31" x14ac:dyDescent="0.25">
      <c r="A5294">
        <v>2423665</v>
      </c>
      <c r="B5294">
        <v>1</v>
      </c>
      <c r="C5294" t="s">
        <v>81</v>
      </c>
      <c r="D5294" t="s">
        <v>112</v>
      </c>
      <c r="E5294" t="s">
        <v>132</v>
      </c>
      <c r="F5294" t="s">
        <v>15305</v>
      </c>
      <c r="G5294" t="s">
        <v>158</v>
      </c>
      <c r="H5294" t="s">
        <v>135</v>
      </c>
      <c r="I5294" t="s">
        <v>136</v>
      </c>
      <c r="J5294" t="s">
        <v>137</v>
      </c>
      <c r="K5294" t="s">
        <v>159</v>
      </c>
      <c r="L5294" t="s">
        <v>15306</v>
      </c>
      <c r="M5294" t="s">
        <v>15307</v>
      </c>
      <c r="N5294">
        <v>8.4102777769999992</v>
      </c>
      <c r="O5294">
        <v>0</v>
      </c>
      <c r="P5294">
        <v>383</v>
      </c>
      <c r="Q5294">
        <v>0</v>
      </c>
      <c r="R5294">
        <v>5</v>
      </c>
      <c r="S5294">
        <v>0</v>
      </c>
      <c r="T5294">
        <v>9</v>
      </c>
      <c r="U5294">
        <v>0</v>
      </c>
      <c r="V5294">
        <v>0</v>
      </c>
      <c r="W5294">
        <v>0</v>
      </c>
      <c r="X5294">
        <v>494.24461425627021</v>
      </c>
      <c r="Y5294">
        <v>0</v>
      </c>
      <c r="Z5294">
        <v>0</v>
      </c>
      <c r="AA5294">
        <v>0</v>
      </c>
      <c r="AB5294">
        <v>58.22254697436199</v>
      </c>
      <c r="AC5294">
        <v>0</v>
      </c>
      <c r="AD5294">
        <v>0</v>
      </c>
      <c r="AE5294">
        <v>552.4671612306322</v>
      </c>
    </row>
    <row r="5295" spans="1:31" x14ac:dyDescent="0.25">
      <c r="A5295">
        <v>2423622</v>
      </c>
      <c r="B5295">
        <v>1</v>
      </c>
      <c r="C5295" t="s">
        <v>80</v>
      </c>
      <c r="D5295" t="s">
        <v>83</v>
      </c>
      <c r="E5295" t="s">
        <v>288</v>
      </c>
      <c r="F5295" t="s">
        <v>15308</v>
      </c>
      <c r="G5295" t="s">
        <v>593</v>
      </c>
      <c r="H5295" t="s">
        <v>149</v>
      </c>
      <c r="I5295" t="s">
        <v>136</v>
      </c>
      <c r="J5295" t="s">
        <v>137</v>
      </c>
      <c r="K5295" t="s">
        <v>138</v>
      </c>
      <c r="L5295" t="s">
        <v>15309</v>
      </c>
      <c r="M5295" t="s">
        <v>15310</v>
      </c>
      <c r="N5295">
        <v>8.9633333329999996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22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166.22871289191579</v>
      </c>
      <c r="AC5295">
        <v>0</v>
      </c>
      <c r="AD5295">
        <v>0</v>
      </c>
      <c r="AE5295">
        <v>166.22871289191579</v>
      </c>
    </row>
    <row r="5296" spans="1:31" x14ac:dyDescent="0.25">
      <c r="A5296">
        <v>2423522</v>
      </c>
      <c r="B5296">
        <v>1</v>
      </c>
      <c r="C5296" t="s">
        <v>80</v>
      </c>
      <c r="D5296" t="s">
        <v>102</v>
      </c>
      <c r="E5296" t="s">
        <v>162</v>
      </c>
      <c r="F5296" t="s">
        <v>11315</v>
      </c>
      <c r="G5296" t="s">
        <v>164</v>
      </c>
      <c r="H5296" t="s">
        <v>149</v>
      </c>
      <c r="I5296" t="s">
        <v>136</v>
      </c>
      <c r="J5296" t="s">
        <v>137</v>
      </c>
      <c r="K5296" t="s">
        <v>138</v>
      </c>
      <c r="L5296" t="s">
        <v>15311</v>
      </c>
      <c r="M5296" t="s">
        <v>15312</v>
      </c>
      <c r="N5296">
        <v>1.0141666659999999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4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2.5281586255621669</v>
      </c>
      <c r="AC5296">
        <v>0</v>
      </c>
      <c r="AD5296">
        <v>0</v>
      </c>
      <c r="AE5296">
        <v>2.5281586255621669</v>
      </c>
    </row>
    <row r="5297" spans="1:31" x14ac:dyDescent="0.25">
      <c r="A5297">
        <v>2424040</v>
      </c>
      <c r="B5297">
        <v>1</v>
      </c>
      <c r="C5297" t="s">
        <v>81</v>
      </c>
      <c r="D5297" t="s">
        <v>116</v>
      </c>
      <c r="E5297" t="s">
        <v>146</v>
      </c>
      <c r="F5297" t="s">
        <v>15313</v>
      </c>
      <c r="G5297" t="s">
        <v>148</v>
      </c>
      <c r="H5297" t="s">
        <v>149</v>
      </c>
      <c r="I5297" t="s">
        <v>136</v>
      </c>
      <c r="J5297" t="s">
        <v>137</v>
      </c>
      <c r="K5297" t="s">
        <v>138</v>
      </c>
      <c r="L5297" t="s">
        <v>15314</v>
      </c>
      <c r="M5297" t="s">
        <v>15315</v>
      </c>
      <c r="N5297">
        <v>1.2311111109999999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0.1289682042726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0.1289682042726</v>
      </c>
    </row>
    <row r="5298" spans="1:31" x14ac:dyDescent="0.25">
      <c r="A5298">
        <v>2424203</v>
      </c>
      <c r="B5298">
        <v>1</v>
      </c>
      <c r="C5298" t="s">
        <v>80</v>
      </c>
      <c r="D5298" t="s">
        <v>101</v>
      </c>
      <c r="E5298" t="s">
        <v>162</v>
      </c>
      <c r="F5298" t="s">
        <v>12024</v>
      </c>
      <c r="G5298" t="s">
        <v>164</v>
      </c>
      <c r="H5298" t="s">
        <v>149</v>
      </c>
      <c r="I5298" t="s">
        <v>136</v>
      </c>
      <c r="J5298" t="s">
        <v>137</v>
      </c>
      <c r="K5298" t="s">
        <v>138</v>
      </c>
      <c r="L5298" t="s">
        <v>15316</v>
      </c>
      <c r="M5298" t="s">
        <v>15317</v>
      </c>
      <c r="N5298">
        <v>3.824166666</v>
      </c>
      <c r="O5298">
        <v>0</v>
      </c>
      <c r="P5298">
        <v>76</v>
      </c>
      <c r="Q5298">
        <v>0</v>
      </c>
      <c r="R5298">
        <v>0</v>
      </c>
      <c r="S5298">
        <v>0</v>
      </c>
      <c r="T5298">
        <v>3</v>
      </c>
      <c r="U5298">
        <v>0</v>
      </c>
      <c r="V5298">
        <v>0</v>
      </c>
      <c r="W5298">
        <v>0</v>
      </c>
      <c r="X5298">
        <v>39.028642715789921</v>
      </c>
      <c r="Y5298">
        <v>0</v>
      </c>
      <c r="Z5298">
        <v>0</v>
      </c>
      <c r="AA5298">
        <v>0</v>
      </c>
      <c r="AB5298">
        <v>14.711448276055197</v>
      </c>
      <c r="AC5298">
        <v>0</v>
      </c>
      <c r="AD5298">
        <v>0</v>
      </c>
      <c r="AE5298">
        <v>53.740090991845122</v>
      </c>
    </row>
    <row r="5299" spans="1:31" x14ac:dyDescent="0.25">
      <c r="A5299">
        <v>2423662</v>
      </c>
      <c r="B5299">
        <v>1</v>
      </c>
      <c r="C5299" t="s">
        <v>81</v>
      </c>
      <c r="D5299" t="s">
        <v>112</v>
      </c>
      <c r="E5299" t="s">
        <v>132</v>
      </c>
      <c r="F5299" t="s">
        <v>15318</v>
      </c>
      <c r="G5299" t="s">
        <v>158</v>
      </c>
      <c r="H5299" t="s">
        <v>135</v>
      </c>
      <c r="I5299" t="s">
        <v>136</v>
      </c>
      <c r="J5299" t="s">
        <v>137</v>
      </c>
      <c r="K5299" t="s">
        <v>159</v>
      </c>
      <c r="L5299" t="s">
        <v>15319</v>
      </c>
      <c r="M5299" t="s">
        <v>15320</v>
      </c>
      <c r="N5299">
        <v>8.6827777770000001</v>
      </c>
      <c r="O5299">
        <v>0</v>
      </c>
      <c r="P5299">
        <v>1087</v>
      </c>
      <c r="Q5299">
        <v>0</v>
      </c>
      <c r="R5299">
        <v>22</v>
      </c>
      <c r="S5299">
        <v>0</v>
      </c>
      <c r="T5299">
        <v>76</v>
      </c>
      <c r="U5299">
        <v>0</v>
      </c>
      <c r="V5299">
        <v>0</v>
      </c>
      <c r="W5299">
        <v>0</v>
      </c>
      <c r="X5299">
        <v>1599.9535212789629</v>
      </c>
      <c r="Y5299">
        <v>0</v>
      </c>
      <c r="Z5299">
        <v>3.1413685773471673</v>
      </c>
      <c r="AA5299">
        <v>0</v>
      </c>
      <c r="AB5299">
        <v>472.46100827967553</v>
      </c>
      <c r="AC5299">
        <v>0</v>
      </c>
      <c r="AD5299">
        <v>0</v>
      </c>
      <c r="AE5299">
        <v>2075.5558981359854</v>
      </c>
    </row>
    <row r="5300" spans="1:31" x14ac:dyDescent="0.25">
      <c r="A5300">
        <v>2423685</v>
      </c>
      <c r="B5300">
        <v>1</v>
      </c>
      <c r="C5300" t="s">
        <v>80</v>
      </c>
      <c r="D5300" t="s">
        <v>82</v>
      </c>
      <c r="E5300" t="s">
        <v>174</v>
      </c>
      <c r="F5300" t="s">
        <v>15321</v>
      </c>
      <c r="G5300" t="s">
        <v>143</v>
      </c>
      <c r="H5300" t="s">
        <v>135</v>
      </c>
      <c r="I5300" t="s">
        <v>136</v>
      </c>
      <c r="J5300" t="s">
        <v>137</v>
      </c>
      <c r="K5300" t="s">
        <v>138</v>
      </c>
      <c r="L5300" t="s">
        <v>15322</v>
      </c>
      <c r="M5300" t="s">
        <v>15323</v>
      </c>
      <c r="N5300">
        <v>0.64500000000000002</v>
      </c>
      <c r="O5300">
        <v>0</v>
      </c>
      <c r="P5300">
        <v>36</v>
      </c>
      <c r="Q5300">
        <v>0</v>
      </c>
      <c r="R5300">
        <v>0</v>
      </c>
      <c r="S5300">
        <v>13</v>
      </c>
      <c r="T5300">
        <v>1072</v>
      </c>
      <c r="U5300">
        <v>0</v>
      </c>
      <c r="V5300">
        <v>3</v>
      </c>
      <c r="W5300">
        <v>0</v>
      </c>
      <c r="X5300">
        <v>5.3385031061738992</v>
      </c>
      <c r="Y5300">
        <v>0</v>
      </c>
      <c r="Z5300">
        <v>0</v>
      </c>
      <c r="AA5300">
        <v>497.24583830338139</v>
      </c>
      <c r="AB5300">
        <v>531.16456689058828</v>
      </c>
      <c r="AC5300">
        <v>0</v>
      </c>
      <c r="AD5300">
        <v>1.2369304530270002</v>
      </c>
      <c r="AE5300">
        <v>1034.9858387531706</v>
      </c>
    </row>
    <row r="5301" spans="1:31" x14ac:dyDescent="0.25">
      <c r="A5301">
        <v>2423562</v>
      </c>
      <c r="B5301">
        <v>1</v>
      </c>
      <c r="C5301" t="s">
        <v>80</v>
      </c>
      <c r="D5301" t="s">
        <v>83</v>
      </c>
      <c r="E5301" t="s">
        <v>146</v>
      </c>
      <c r="F5301" t="s">
        <v>15324</v>
      </c>
      <c r="G5301" t="s">
        <v>2349</v>
      </c>
      <c r="H5301" t="s">
        <v>149</v>
      </c>
      <c r="I5301" t="s">
        <v>136</v>
      </c>
      <c r="J5301" t="s">
        <v>3</v>
      </c>
      <c r="K5301" t="s">
        <v>138</v>
      </c>
      <c r="L5301" t="s">
        <v>15325</v>
      </c>
      <c r="M5301" t="s">
        <v>15326</v>
      </c>
      <c r="N5301">
        <v>6.4363888879999998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200.99848066490125</v>
      </c>
      <c r="AE5301">
        <v>200.99848066490125</v>
      </c>
    </row>
    <row r="5302" spans="1:31" x14ac:dyDescent="0.25">
      <c r="A5302">
        <v>2423645</v>
      </c>
      <c r="B5302">
        <v>1</v>
      </c>
      <c r="C5302" t="s">
        <v>81</v>
      </c>
      <c r="D5302" t="s">
        <v>112</v>
      </c>
      <c r="E5302" t="s">
        <v>132</v>
      </c>
      <c r="F5302" t="s">
        <v>15327</v>
      </c>
      <c r="G5302" t="s">
        <v>158</v>
      </c>
      <c r="H5302" t="s">
        <v>135</v>
      </c>
      <c r="I5302" t="s">
        <v>136</v>
      </c>
      <c r="J5302" t="s">
        <v>137</v>
      </c>
      <c r="K5302" t="s">
        <v>159</v>
      </c>
      <c r="L5302" t="s">
        <v>15328</v>
      </c>
      <c r="M5302" t="s">
        <v>15329</v>
      </c>
      <c r="N5302">
        <v>8.7436111109999999</v>
      </c>
      <c r="O5302">
        <v>0</v>
      </c>
      <c r="P5302">
        <v>58</v>
      </c>
      <c r="Q5302">
        <v>0</v>
      </c>
      <c r="R5302">
        <v>103</v>
      </c>
      <c r="S5302">
        <v>1</v>
      </c>
      <c r="T5302">
        <v>3</v>
      </c>
      <c r="U5302">
        <v>0</v>
      </c>
      <c r="V5302">
        <v>0</v>
      </c>
      <c r="W5302">
        <v>0</v>
      </c>
      <c r="X5302">
        <v>44.151231752665275</v>
      </c>
      <c r="Y5302">
        <v>0</v>
      </c>
      <c r="Z5302">
        <v>14.345991360786163</v>
      </c>
      <c r="AA5302">
        <v>118.99095124478835</v>
      </c>
      <c r="AB5302">
        <v>6.8377433241131822</v>
      </c>
      <c r="AC5302">
        <v>0</v>
      </c>
      <c r="AD5302">
        <v>0</v>
      </c>
      <c r="AE5302">
        <v>184.32591768235298</v>
      </c>
    </row>
    <row r="5303" spans="1:31" x14ac:dyDescent="0.25">
      <c r="A5303">
        <v>2423599</v>
      </c>
      <c r="B5303">
        <v>1</v>
      </c>
      <c r="C5303" t="s">
        <v>80</v>
      </c>
      <c r="D5303" t="s">
        <v>101</v>
      </c>
      <c r="E5303" t="s">
        <v>162</v>
      </c>
      <c r="F5303" t="s">
        <v>15330</v>
      </c>
      <c r="G5303" t="s">
        <v>158</v>
      </c>
      <c r="H5303" t="s">
        <v>149</v>
      </c>
      <c r="I5303" t="s">
        <v>136</v>
      </c>
      <c r="J5303" t="s">
        <v>137</v>
      </c>
      <c r="K5303" t="s">
        <v>159</v>
      </c>
      <c r="L5303" t="s">
        <v>15331</v>
      </c>
      <c r="M5303" t="s">
        <v>15332</v>
      </c>
      <c r="N5303">
        <v>3.1830555550000001</v>
      </c>
      <c r="O5303">
        <v>0</v>
      </c>
      <c r="P5303">
        <v>18</v>
      </c>
      <c r="Q5303">
        <v>0</v>
      </c>
      <c r="R5303">
        <v>5</v>
      </c>
      <c r="S5303">
        <v>0</v>
      </c>
      <c r="T5303">
        <v>2</v>
      </c>
      <c r="U5303">
        <v>0</v>
      </c>
      <c r="V5303">
        <v>0</v>
      </c>
      <c r="W5303">
        <v>0</v>
      </c>
      <c r="X5303">
        <v>16.109715180370497</v>
      </c>
      <c r="Y5303">
        <v>0</v>
      </c>
      <c r="Z5303">
        <v>7.7807904607978511</v>
      </c>
      <c r="AA5303">
        <v>0</v>
      </c>
      <c r="AB5303">
        <v>7.0772293441550005E-2</v>
      </c>
      <c r="AC5303">
        <v>0</v>
      </c>
      <c r="AD5303">
        <v>0</v>
      </c>
      <c r="AE5303">
        <v>23.961277934609896</v>
      </c>
    </row>
    <row r="5304" spans="1:31" x14ac:dyDescent="0.25">
      <c r="A5304">
        <v>2424140</v>
      </c>
      <c r="B5304">
        <v>1</v>
      </c>
      <c r="C5304" t="s">
        <v>80</v>
      </c>
      <c r="D5304" t="s">
        <v>82</v>
      </c>
      <c r="E5304" t="s">
        <v>162</v>
      </c>
      <c r="F5304" t="s">
        <v>15333</v>
      </c>
      <c r="G5304" t="s">
        <v>268</v>
      </c>
      <c r="H5304" t="s">
        <v>149</v>
      </c>
      <c r="I5304" t="s">
        <v>136</v>
      </c>
      <c r="J5304" t="s">
        <v>137</v>
      </c>
      <c r="K5304" t="s">
        <v>138</v>
      </c>
      <c r="L5304" t="s">
        <v>15334</v>
      </c>
      <c r="M5304" t="s">
        <v>15335</v>
      </c>
      <c r="N5304">
        <v>1.2847222220000001</v>
      </c>
      <c r="O5304">
        <v>0</v>
      </c>
      <c r="P5304">
        <v>97</v>
      </c>
      <c r="Q5304">
        <v>0</v>
      </c>
      <c r="R5304">
        <v>0</v>
      </c>
      <c r="S5304">
        <v>0</v>
      </c>
      <c r="T5304">
        <v>6</v>
      </c>
      <c r="U5304">
        <v>0</v>
      </c>
      <c r="V5304">
        <v>0</v>
      </c>
      <c r="W5304">
        <v>0</v>
      </c>
      <c r="X5304">
        <v>40.847459137479305</v>
      </c>
      <c r="Y5304">
        <v>0</v>
      </c>
      <c r="Z5304">
        <v>0</v>
      </c>
      <c r="AA5304">
        <v>0</v>
      </c>
      <c r="AB5304">
        <v>3.2456760038935997</v>
      </c>
      <c r="AC5304">
        <v>0</v>
      </c>
      <c r="AD5304">
        <v>0</v>
      </c>
      <c r="AE5304">
        <v>44.093135141372905</v>
      </c>
    </row>
    <row r="5305" spans="1:31" x14ac:dyDescent="0.25">
      <c r="A5305">
        <v>2423625</v>
      </c>
      <c r="B5305">
        <v>1</v>
      </c>
      <c r="C5305" t="s">
        <v>80</v>
      </c>
      <c r="D5305" t="s">
        <v>85</v>
      </c>
      <c r="E5305" t="s">
        <v>288</v>
      </c>
      <c r="F5305" t="s">
        <v>15336</v>
      </c>
      <c r="G5305" t="s">
        <v>176</v>
      </c>
      <c r="H5305" t="s">
        <v>149</v>
      </c>
      <c r="I5305" t="s">
        <v>136</v>
      </c>
      <c r="J5305" t="s">
        <v>137</v>
      </c>
      <c r="K5305" t="s">
        <v>159</v>
      </c>
      <c r="L5305" t="s">
        <v>15337</v>
      </c>
      <c r="M5305" t="s">
        <v>15338</v>
      </c>
      <c r="N5305">
        <v>3.662222222</v>
      </c>
      <c r="O5305">
        <v>0</v>
      </c>
      <c r="P5305">
        <v>68</v>
      </c>
      <c r="Q5305">
        <v>0</v>
      </c>
      <c r="R5305">
        <v>0</v>
      </c>
      <c r="S5305">
        <v>0</v>
      </c>
      <c r="T5305">
        <v>8</v>
      </c>
      <c r="U5305">
        <v>0</v>
      </c>
      <c r="V5305">
        <v>0</v>
      </c>
      <c r="W5305">
        <v>0</v>
      </c>
      <c r="X5305">
        <v>50.672807625251409</v>
      </c>
      <c r="Y5305">
        <v>0</v>
      </c>
      <c r="Z5305">
        <v>0</v>
      </c>
      <c r="AA5305">
        <v>0</v>
      </c>
      <c r="AB5305">
        <v>33.345183819549206</v>
      </c>
      <c r="AC5305">
        <v>0</v>
      </c>
      <c r="AD5305">
        <v>0</v>
      </c>
      <c r="AE5305">
        <v>84.017991444800614</v>
      </c>
    </row>
    <row r="5306" spans="1:31" x14ac:dyDescent="0.25">
      <c r="A5306">
        <v>2424123</v>
      </c>
      <c r="B5306">
        <v>1</v>
      </c>
      <c r="C5306" t="s">
        <v>81</v>
      </c>
      <c r="D5306" t="s">
        <v>122</v>
      </c>
      <c r="E5306" t="s">
        <v>146</v>
      </c>
      <c r="F5306" t="s">
        <v>15339</v>
      </c>
      <c r="G5306" t="s">
        <v>148</v>
      </c>
      <c r="H5306" t="s">
        <v>149</v>
      </c>
      <c r="I5306" t="s">
        <v>136</v>
      </c>
      <c r="J5306" t="s">
        <v>137</v>
      </c>
      <c r="K5306" t="s">
        <v>138</v>
      </c>
      <c r="L5306" t="s">
        <v>15340</v>
      </c>
      <c r="M5306" t="s">
        <v>15341</v>
      </c>
      <c r="N5306">
        <v>2.83</v>
      </c>
      <c r="O5306">
        <v>0</v>
      </c>
      <c r="P5306">
        <v>2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1.2524601181413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1.2524601181413</v>
      </c>
    </row>
    <row r="5307" spans="1:31" x14ac:dyDescent="0.25">
      <c r="A5307">
        <v>2423911</v>
      </c>
      <c r="B5307">
        <v>1</v>
      </c>
      <c r="C5307" t="s">
        <v>81</v>
      </c>
      <c r="D5307" t="s">
        <v>127</v>
      </c>
      <c r="E5307" t="s">
        <v>141</v>
      </c>
      <c r="F5307" t="s">
        <v>15342</v>
      </c>
      <c r="G5307" t="s">
        <v>143</v>
      </c>
      <c r="H5307" t="s">
        <v>135</v>
      </c>
      <c r="I5307" t="s">
        <v>136</v>
      </c>
      <c r="J5307" t="s">
        <v>137</v>
      </c>
      <c r="K5307" t="s">
        <v>138</v>
      </c>
      <c r="L5307" t="s">
        <v>15343</v>
      </c>
      <c r="M5307" t="s">
        <v>15344</v>
      </c>
      <c r="N5307">
        <v>0.96027777700000005</v>
      </c>
      <c r="O5307">
        <v>6</v>
      </c>
      <c r="P5307">
        <v>556</v>
      </c>
      <c r="Q5307">
        <v>102</v>
      </c>
      <c r="R5307">
        <v>50</v>
      </c>
      <c r="S5307">
        <v>9</v>
      </c>
      <c r="T5307">
        <v>55</v>
      </c>
      <c r="U5307">
        <v>0</v>
      </c>
      <c r="V5307">
        <v>0</v>
      </c>
      <c r="W5307">
        <v>0.36783963897376665</v>
      </c>
      <c r="X5307">
        <v>78.938573736950914</v>
      </c>
      <c r="Y5307">
        <v>12.51391515261875</v>
      </c>
      <c r="Z5307">
        <v>2.8789331871281498</v>
      </c>
      <c r="AA5307">
        <v>28.696155447201303</v>
      </c>
      <c r="AB5307">
        <v>21.287365500486349</v>
      </c>
      <c r="AC5307">
        <v>0</v>
      </c>
      <c r="AD5307">
        <v>0</v>
      </c>
      <c r="AE5307">
        <v>144.68278266335923</v>
      </c>
    </row>
    <row r="5308" spans="1:31" x14ac:dyDescent="0.25">
      <c r="A5308">
        <v>2424146</v>
      </c>
      <c r="B5308">
        <v>1</v>
      </c>
      <c r="C5308" t="s">
        <v>81</v>
      </c>
      <c r="D5308" t="s">
        <v>116</v>
      </c>
      <c r="E5308" t="s">
        <v>152</v>
      </c>
      <c r="F5308" t="s">
        <v>14997</v>
      </c>
      <c r="G5308" t="s">
        <v>2250</v>
      </c>
      <c r="H5308" t="s">
        <v>149</v>
      </c>
      <c r="I5308" t="s">
        <v>136</v>
      </c>
      <c r="J5308" t="s">
        <v>137</v>
      </c>
      <c r="K5308" t="s">
        <v>138</v>
      </c>
      <c r="L5308" t="s">
        <v>15345</v>
      </c>
      <c r="M5308" t="s">
        <v>15346</v>
      </c>
      <c r="N5308">
        <v>1.941944444</v>
      </c>
      <c r="O5308">
        <v>0</v>
      </c>
      <c r="P5308">
        <v>408</v>
      </c>
      <c r="Q5308">
        <v>0</v>
      </c>
      <c r="R5308">
        <v>8</v>
      </c>
      <c r="S5308">
        <v>0</v>
      </c>
      <c r="T5308">
        <v>64</v>
      </c>
      <c r="U5308">
        <v>0</v>
      </c>
      <c r="V5308">
        <v>0</v>
      </c>
      <c r="W5308">
        <v>0</v>
      </c>
      <c r="X5308">
        <v>124.67981753154039</v>
      </c>
      <c r="Y5308">
        <v>0</v>
      </c>
      <c r="Z5308">
        <v>1.4069733131349995</v>
      </c>
      <c r="AA5308">
        <v>0</v>
      </c>
      <c r="AB5308">
        <v>20.417972754761326</v>
      </c>
      <c r="AC5308">
        <v>0</v>
      </c>
      <c r="AD5308">
        <v>0</v>
      </c>
      <c r="AE5308">
        <v>146.50476359943673</v>
      </c>
    </row>
    <row r="5309" spans="1:31" x14ac:dyDescent="0.25">
      <c r="A5309">
        <v>2423954</v>
      </c>
      <c r="B5309">
        <v>1</v>
      </c>
      <c r="C5309" t="s">
        <v>80</v>
      </c>
      <c r="D5309" t="s">
        <v>83</v>
      </c>
      <c r="E5309" t="s">
        <v>162</v>
      </c>
      <c r="F5309" t="s">
        <v>7777</v>
      </c>
      <c r="G5309" t="s">
        <v>593</v>
      </c>
      <c r="H5309" t="s">
        <v>149</v>
      </c>
      <c r="I5309" t="s">
        <v>136</v>
      </c>
      <c r="J5309" t="s">
        <v>137</v>
      </c>
      <c r="K5309" t="s">
        <v>138</v>
      </c>
      <c r="L5309" t="s">
        <v>15347</v>
      </c>
      <c r="M5309" t="s">
        <v>15348</v>
      </c>
      <c r="N5309">
        <v>4.7097222219999999</v>
      </c>
      <c r="O5309">
        <v>0</v>
      </c>
      <c r="P5309">
        <v>104</v>
      </c>
      <c r="Q5309">
        <v>0</v>
      </c>
      <c r="R5309">
        <v>0</v>
      </c>
      <c r="S5309">
        <v>0</v>
      </c>
      <c r="T5309">
        <v>3</v>
      </c>
      <c r="U5309">
        <v>0</v>
      </c>
      <c r="V5309">
        <v>0</v>
      </c>
      <c r="W5309">
        <v>0</v>
      </c>
      <c r="X5309">
        <v>192.47636283179321</v>
      </c>
      <c r="Y5309">
        <v>0</v>
      </c>
      <c r="Z5309">
        <v>0</v>
      </c>
      <c r="AA5309">
        <v>0</v>
      </c>
      <c r="AB5309">
        <v>19.923985143912571</v>
      </c>
      <c r="AC5309">
        <v>0</v>
      </c>
      <c r="AD5309">
        <v>0</v>
      </c>
      <c r="AE5309">
        <v>212.40034797570578</v>
      </c>
    </row>
    <row r="5310" spans="1:31" x14ac:dyDescent="0.25">
      <c r="A5310">
        <v>2424103</v>
      </c>
      <c r="B5310">
        <v>1</v>
      </c>
      <c r="C5310" t="s">
        <v>80</v>
      </c>
      <c r="D5310" t="s">
        <v>110</v>
      </c>
      <c r="E5310" t="s">
        <v>146</v>
      </c>
      <c r="F5310" t="s">
        <v>15349</v>
      </c>
      <c r="G5310" t="s">
        <v>148</v>
      </c>
      <c r="H5310" t="s">
        <v>149</v>
      </c>
      <c r="I5310" t="s">
        <v>136</v>
      </c>
      <c r="J5310" t="s">
        <v>137</v>
      </c>
      <c r="K5310" t="s">
        <v>138</v>
      </c>
      <c r="L5310" t="s">
        <v>15350</v>
      </c>
      <c r="M5310" t="s">
        <v>15351</v>
      </c>
      <c r="N5310">
        <v>3.2963888880000001</v>
      </c>
      <c r="O5310">
        <v>0</v>
      </c>
      <c r="P5310">
        <v>1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0.1632480985219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0.1632480985219</v>
      </c>
    </row>
    <row r="5311" spans="1:31" x14ac:dyDescent="0.25">
      <c r="A5311">
        <v>2423725</v>
      </c>
      <c r="B5311">
        <v>1</v>
      </c>
      <c r="C5311" t="s">
        <v>80</v>
      </c>
      <c r="D5311" t="s">
        <v>82</v>
      </c>
      <c r="E5311" t="s">
        <v>174</v>
      </c>
      <c r="F5311" t="s">
        <v>15352</v>
      </c>
      <c r="G5311" t="s">
        <v>143</v>
      </c>
      <c r="H5311" t="s">
        <v>135</v>
      </c>
      <c r="I5311" t="s">
        <v>136</v>
      </c>
      <c r="J5311" t="s">
        <v>137</v>
      </c>
      <c r="K5311" t="s">
        <v>138</v>
      </c>
      <c r="L5311" t="s">
        <v>15353</v>
      </c>
      <c r="M5311" t="s">
        <v>15354</v>
      </c>
      <c r="N5311">
        <v>1.029722222</v>
      </c>
      <c r="O5311">
        <v>0</v>
      </c>
      <c r="P5311">
        <v>37</v>
      </c>
      <c r="Q5311">
        <v>0</v>
      </c>
      <c r="R5311">
        <v>0</v>
      </c>
      <c r="S5311">
        <v>12</v>
      </c>
      <c r="T5311">
        <v>2784</v>
      </c>
      <c r="U5311">
        <v>0</v>
      </c>
      <c r="V5311">
        <v>28</v>
      </c>
      <c r="W5311">
        <v>0</v>
      </c>
      <c r="X5311">
        <v>14.162521500874478</v>
      </c>
      <c r="Y5311">
        <v>0</v>
      </c>
      <c r="Z5311">
        <v>0</v>
      </c>
      <c r="AA5311">
        <v>533.76843387591475</v>
      </c>
      <c r="AB5311">
        <v>2909.1328690039145</v>
      </c>
      <c r="AC5311">
        <v>0</v>
      </c>
      <c r="AD5311">
        <v>1244.6544995264728</v>
      </c>
      <c r="AE5311">
        <v>4701.7183239071765</v>
      </c>
    </row>
    <row r="5312" spans="1:31" x14ac:dyDescent="0.25">
      <c r="A5312">
        <v>2423582</v>
      </c>
      <c r="B5312">
        <v>1</v>
      </c>
      <c r="C5312" t="s">
        <v>81</v>
      </c>
      <c r="D5312" t="s">
        <v>114</v>
      </c>
      <c r="E5312" t="s">
        <v>132</v>
      </c>
      <c r="F5312" t="s">
        <v>15355</v>
      </c>
      <c r="G5312" t="s">
        <v>158</v>
      </c>
      <c r="H5312" t="s">
        <v>135</v>
      </c>
      <c r="I5312" t="s">
        <v>136</v>
      </c>
      <c r="J5312" t="s">
        <v>137</v>
      </c>
      <c r="K5312" t="s">
        <v>159</v>
      </c>
      <c r="L5312" t="s">
        <v>15356</v>
      </c>
      <c r="M5312" t="s">
        <v>15357</v>
      </c>
      <c r="N5312">
        <v>1.152222222</v>
      </c>
      <c r="O5312">
        <v>0</v>
      </c>
      <c r="P5312">
        <v>451</v>
      </c>
      <c r="Q5312">
        <v>0</v>
      </c>
      <c r="R5312">
        <v>25</v>
      </c>
      <c r="S5312">
        <v>0</v>
      </c>
      <c r="T5312">
        <v>38</v>
      </c>
      <c r="U5312">
        <v>0</v>
      </c>
      <c r="V5312">
        <v>1</v>
      </c>
      <c r="W5312">
        <v>0</v>
      </c>
      <c r="X5312">
        <v>63.53259620185699</v>
      </c>
      <c r="Y5312">
        <v>0</v>
      </c>
      <c r="Z5312">
        <v>2.6559694306119668</v>
      </c>
      <c r="AA5312">
        <v>0</v>
      </c>
      <c r="AB5312">
        <v>62.174598009310444</v>
      </c>
      <c r="AC5312">
        <v>0</v>
      </c>
      <c r="AD5312">
        <v>3.1148093774413916</v>
      </c>
      <c r="AE5312">
        <v>131.4779730192208</v>
      </c>
    </row>
    <row r="5313" spans="1:31" x14ac:dyDescent="0.25">
      <c r="A5313">
        <v>2423668</v>
      </c>
      <c r="B5313">
        <v>1</v>
      </c>
      <c r="C5313" t="s">
        <v>81</v>
      </c>
      <c r="D5313" t="s">
        <v>112</v>
      </c>
      <c r="E5313" t="s">
        <v>132</v>
      </c>
      <c r="F5313" t="s">
        <v>15358</v>
      </c>
      <c r="G5313" t="s">
        <v>158</v>
      </c>
      <c r="H5313" t="s">
        <v>135</v>
      </c>
      <c r="I5313" t="s">
        <v>136</v>
      </c>
      <c r="J5313" t="s">
        <v>137</v>
      </c>
      <c r="K5313" t="s">
        <v>159</v>
      </c>
      <c r="L5313" t="s">
        <v>15359</v>
      </c>
      <c r="M5313" t="s">
        <v>15360</v>
      </c>
      <c r="N5313">
        <v>7.7627777770000002</v>
      </c>
      <c r="O5313">
        <v>0</v>
      </c>
      <c r="P5313">
        <v>554</v>
      </c>
      <c r="Q5313">
        <v>0</v>
      </c>
      <c r="R5313">
        <v>4</v>
      </c>
      <c r="S5313">
        <v>0</v>
      </c>
      <c r="T5313">
        <v>31</v>
      </c>
      <c r="U5313">
        <v>0</v>
      </c>
      <c r="V5313">
        <v>0</v>
      </c>
      <c r="W5313">
        <v>0</v>
      </c>
      <c r="X5313">
        <v>683.84460111142948</v>
      </c>
      <c r="Y5313">
        <v>0</v>
      </c>
      <c r="Z5313">
        <v>0</v>
      </c>
      <c r="AA5313">
        <v>0</v>
      </c>
      <c r="AB5313">
        <v>295.41496385688464</v>
      </c>
      <c r="AC5313">
        <v>0</v>
      </c>
      <c r="AD5313">
        <v>0</v>
      </c>
      <c r="AE5313">
        <v>979.25956496831418</v>
      </c>
    </row>
    <row r="5314" spans="1:31" x14ac:dyDescent="0.25">
      <c r="A5314">
        <v>2424209</v>
      </c>
      <c r="B5314">
        <v>1</v>
      </c>
      <c r="C5314" t="s">
        <v>80</v>
      </c>
      <c r="D5314" t="s">
        <v>97</v>
      </c>
      <c r="E5314" t="s">
        <v>146</v>
      </c>
      <c r="F5314" t="s">
        <v>15361</v>
      </c>
      <c r="G5314" t="s">
        <v>148</v>
      </c>
      <c r="H5314" t="s">
        <v>149</v>
      </c>
      <c r="I5314" t="s">
        <v>136</v>
      </c>
      <c r="J5314" t="s">
        <v>137</v>
      </c>
      <c r="K5314" t="s">
        <v>138</v>
      </c>
      <c r="L5314" t="s">
        <v>15362</v>
      </c>
      <c r="M5314" t="s">
        <v>15363</v>
      </c>
      <c r="N5314">
        <v>0.94916666599999999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1.1286620330000918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1.1286620330000918</v>
      </c>
    </row>
    <row r="5315" spans="1:31" x14ac:dyDescent="0.25">
      <c r="A5315">
        <v>2424017</v>
      </c>
      <c r="B5315">
        <v>1</v>
      </c>
      <c r="C5315" t="s">
        <v>80</v>
      </c>
      <c r="D5315" t="s">
        <v>85</v>
      </c>
      <c r="E5315" t="s">
        <v>162</v>
      </c>
      <c r="F5315" t="s">
        <v>15364</v>
      </c>
      <c r="G5315" t="s">
        <v>164</v>
      </c>
      <c r="H5315" t="s">
        <v>149</v>
      </c>
      <c r="I5315" t="s">
        <v>136</v>
      </c>
      <c r="J5315" t="s">
        <v>137</v>
      </c>
      <c r="K5315" t="s">
        <v>138</v>
      </c>
      <c r="L5315" t="s">
        <v>15365</v>
      </c>
      <c r="M5315" t="s">
        <v>15366</v>
      </c>
      <c r="N5315">
        <v>2.3333333330000001</v>
      </c>
      <c r="O5315">
        <v>0</v>
      </c>
      <c r="P5315">
        <v>59</v>
      </c>
      <c r="Q5315">
        <v>0</v>
      </c>
      <c r="R5315">
        <v>0</v>
      </c>
      <c r="S5315">
        <v>0</v>
      </c>
      <c r="T5315">
        <v>7</v>
      </c>
      <c r="U5315">
        <v>0</v>
      </c>
      <c r="V5315">
        <v>0</v>
      </c>
      <c r="W5315">
        <v>0</v>
      </c>
      <c r="X5315">
        <v>31.029346056947947</v>
      </c>
      <c r="Y5315">
        <v>0</v>
      </c>
      <c r="Z5315">
        <v>0</v>
      </c>
      <c r="AA5315">
        <v>0</v>
      </c>
      <c r="AB5315">
        <v>40.123255090275414</v>
      </c>
      <c r="AC5315">
        <v>0</v>
      </c>
      <c r="AD5315">
        <v>0</v>
      </c>
      <c r="AE5315">
        <v>71.152601147223365</v>
      </c>
    </row>
    <row r="5316" spans="1:31" x14ac:dyDescent="0.25">
      <c r="A5316">
        <v>2423780</v>
      </c>
      <c r="B5316">
        <v>1</v>
      </c>
      <c r="C5316" t="s">
        <v>80</v>
      </c>
      <c r="D5316" t="s">
        <v>94</v>
      </c>
      <c r="E5316" t="s">
        <v>141</v>
      </c>
      <c r="F5316" t="s">
        <v>15367</v>
      </c>
      <c r="G5316" t="s">
        <v>143</v>
      </c>
      <c r="H5316" t="s">
        <v>135</v>
      </c>
      <c r="I5316" t="s">
        <v>278</v>
      </c>
      <c r="J5316" t="s">
        <v>137</v>
      </c>
      <c r="K5316" t="s">
        <v>138</v>
      </c>
      <c r="L5316" t="s">
        <v>15368</v>
      </c>
      <c r="M5316" t="s">
        <v>15369</v>
      </c>
      <c r="N5316">
        <v>3.5277777000000003E-2</v>
      </c>
      <c r="O5316">
        <v>1</v>
      </c>
      <c r="P5316">
        <v>596</v>
      </c>
      <c r="Q5316">
        <v>11</v>
      </c>
      <c r="R5316">
        <v>187</v>
      </c>
      <c r="S5316">
        <v>11</v>
      </c>
      <c r="T5316">
        <v>88</v>
      </c>
      <c r="U5316">
        <v>5</v>
      </c>
      <c r="V5316">
        <v>0</v>
      </c>
      <c r="W5316">
        <v>2.2074880110375002E-2</v>
      </c>
      <c r="X5316">
        <v>2.7386870695859504</v>
      </c>
      <c r="Y5316">
        <v>0.12703849622765276</v>
      </c>
      <c r="Z5316">
        <v>0.12891821372558332</v>
      </c>
      <c r="AA5316">
        <v>1.3819729251484723</v>
      </c>
      <c r="AB5316">
        <v>1.57524630768625</v>
      </c>
      <c r="AC5316">
        <v>31.471299755591851</v>
      </c>
      <c r="AD5316">
        <v>0</v>
      </c>
      <c r="AE5316">
        <v>37.44523764807613</v>
      </c>
    </row>
    <row r="5317" spans="1:31" x14ac:dyDescent="0.25">
      <c r="A5317">
        <v>2424112</v>
      </c>
      <c r="B5317">
        <v>1</v>
      </c>
      <c r="C5317" t="s">
        <v>80</v>
      </c>
      <c r="D5317" t="s">
        <v>97</v>
      </c>
      <c r="E5317" t="s">
        <v>152</v>
      </c>
      <c r="F5317" t="s">
        <v>15370</v>
      </c>
      <c r="G5317" t="s">
        <v>2542</v>
      </c>
      <c r="H5317" t="s">
        <v>149</v>
      </c>
      <c r="I5317" t="s">
        <v>136</v>
      </c>
      <c r="J5317" t="s">
        <v>137</v>
      </c>
      <c r="K5317" t="s">
        <v>138</v>
      </c>
      <c r="L5317" t="s">
        <v>15371</v>
      </c>
      <c r="M5317" t="s">
        <v>15372</v>
      </c>
      <c r="N5317">
        <v>0.39833333300000001</v>
      </c>
      <c r="O5317">
        <v>0</v>
      </c>
      <c r="P5317">
        <v>140</v>
      </c>
      <c r="Q5317">
        <v>0</v>
      </c>
      <c r="R5317">
        <v>6</v>
      </c>
      <c r="S5317">
        <v>0</v>
      </c>
      <c r="T5317">
        <v>26</v>
      </c>
      <c r="U5317">
        <v>0</v>
      </c>
      <c r="V5317">
        <v>0</v>
      </c>
      <c r="W5317">
        <v>0</v>
      </c>
      <c r="X5317">
        <v>13.700987585399311</v>
      </c>
      <c r="Y5317">
        <v>0</v>
      </c>
      <c r="Z5317">
        <v>0.28250903807159999</v>
      </c>
      <c r="AA5317">
        <v>0</v>
      </c>
      <c r="AB5317">
        <v>2.8497045118675497</v>
      </c>
      <c r="AC5317">
        <v>0</v>
      </c>
      <c r="AD5317">
        <v>0</v>
      </c>
      <c r="AE5317">
        <v>16.833201135338459</v>
      </c>
    </row>
    <row r="5318" spans="1:31" x14ac:dyDescent="0.25">
      <c r="A5318">
        <v>2423565</v>
      </c>
      <c r="B5318">
        <v>1</v>
      </c>
      <c r="C5318" t="s">
        <v>81</v>
      </c>
      <c r="D5318" t="s">
        <v>123</v>
      </c>
      <c r="E5318" t="s">
        <v>146</v>
      </c>
      <c r="F5318" t="s">
        <v>15373</v>
      </c>
      <c r="G5318" t="s">
        <v>282</v>
      </c>
      <c r="H5318" t="s">
        <v>149</v>
      </c>
      <c r="I5318" t="s">
        <v>136</v>
      </c>
      <c r="J5318" t="s">
        <v>137</v>
      </c>
      <c r="K5318" t="s">
        <v>138</v>
      </c>
      <c r="L5318" t="s">
        <v>15374</v>
      </c>
      <c r="M5318" t="s">
        <v>15375</v>
      </c>
      <c r="N5318">
        <v>1.1588888879999999</v>
      </c>
      <c r="O5318">
        <v>0</v>
      </c>
      <c r="P5318">
        <v>9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1.8182972910562247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1.8182972910562247</v>
      </c>
    </row>
    <row r="5319" spans="1:31" x14ac:dyDescent="0.25">
      <c r="A5319">
        <v>2423711</v>
      </c>
      <c r="B5319">
        <v>1</v>
      </c>
      <c r="C5319" t="s">
        <v>80</v>
      </c>
      <c r="D5319" t="s">
        <v>82</v>
      </c>
      <c r="E5319" t="s">
        <v>174</v>
      </c>
      <c r="F5319" t="s">
        <v>15376</v>
      </c>
      <c r="G5319" t="s">
        <v>143</v>
      </c>
      <c r="H5319" t="s">
        <v>135</v>
      </c>
      <c r="I5319" t="s">
        <v>136</v>
      </c>
      <c r="J5319" t="s">
        <v>137</v>
      </c>
      <c r="K5319" t="s">
        <v>138</v>
      </c>
      <c r="L5319" t="s">
        <v>15377</v>
      </c>
      <c r="M5319" t="s">
        <v>15378</v>
      </c>
      <c r="N5319">
        <v>0.85</v>
      </c>
      <c r="O5319">
        <v>0</v>
      </c>
      <c r="P5319">
        <v>3437</v>
      </c>
      <c r="Q5319">
        <v>0</v>
      </c>
      <c r="R5319">
        <v>0</v>
      </c>
      <c r="S5319">
        <v>0</v>
      </c>
      <c r="T5319">
        <v>365</v>
      </c>
      <c r="U5319">
        <v>0</v>
      </c>
      <c r="V5319">
        <v>2</v>
      </c>
      <c r="W5319">
        <v>0</v>
      </c>
      <c r="X5319">
        <v>706.62754095223431</v>
      </c>
      <c r="Y5319">
        <v>0</v>
      </c>
      <c r="Z5319">
        <v>0</v>
      </c>
      <c r="AA5319">
        <v>0</v>
      </c>
      <c r="AB5319">
        <v>314.94264580498742</v>
      </c>
      <c r="AC5319">
        <v>0</v>
      </c>
      <c r="AD5319">
        <v>3.5996121634109999</v>
      </c>
      <c r="AE5319">
        <v>1025.1697989206327</v>
      </c>
    </row>
    <row r="5320" spans="1:31" x14ac:dyDescent="0.25">
      <c r="A5320">
        <v>2423588</v>
      </c>
      <c r="B5320">
        <v>1</v>
      </c>
      <c r="C5320" t="s">
        <v>80</v>
      </c>
      <c r="D5320" t="s">
        <v>93</v>
      </c>
      <c r="E5320" t="s">
        <v>174</v>
      </c>
      <c r="F5320" t="s">
        <v>15379</v>
      </c>
      <c r="G5320" t="s">
        <v>143</v>
      </c>
      <c r="H5320" t="s">
        <v>135</v>
      </c>
      <c r="I5320" t="s">
        <v>136</v>
      </c>
      <c r="J5320" t="s">
        <v>137</v>
      </c>
      <c r="K5320" t="s">
        <v>138</v>
      </c>
      <c r="L5320" t="s">
        <v>15380</v>
      </c>
      <c r="M5320" t="s">
        <v>15381</v>
      </c>
      <c r="N5320">
        <v>0.24222222199999999</v>
      </c>
      <c r="O5320">
        <v>0</v>
      </c>
      <c r="P5320">
        <v>914</v>
      </c>
      <c r="Q5320">
        <v>31</v>
      </c>
      <c r="R5320">
        <v>121</v>
      </c>
      <c r="S5320">
        <v>7</v>
      </c>
      <c r="T5320">
        <v>109</v>
      </c>
      <c r="U5320">
        <v>0</v>
      </c>
      <c r="V5320">
        <v>1</v>
      </c>
      <c r="W5320">
        <v>0</v>
      </c>
      <c r="X5320">
        <v>45.116152356988003</v>
      </c>
      <c r="Y5320">
        <v>12.493382885853336</v>
      </c>
      <c r="Z5320">
        <v>10.967505936864084</v>
      </c>
      <c r="AA5320">
        <v>12.783865303439866</v>
      </c>
      <c r="AB5320">
        <v>18.716531086947668</v>
      </c>
      <c r="AC5320">
        <v>0</v>
      </c>
      <c r="AD5320">
        <v>7.5347387134434003</v>
      </c>
      <c r="AE5320">
        <v>107.61217628353636</v>
      </c>
    </row>
    <row r="5321" spans="1:31" x14ac:dyDescent="0.25">
      <c r="A5321">
        <v>2423611</v>
      </c>
      <c r="B5321">
        <v>1</v>
      </c>
      <c r="C5321" t="s">
        <v>81</v>
      </c>
      <c r="D5321" t="s">
        <v>118</v>
      </c>
      <c r="E5321" t="s">
        <v>141</v>
      </c>
      <c r="F5321" t="s">
        <v>15382</v>
      </c>
      <c r="G5321" t="s">
        <v>158</v>
      </c>
      <c r="H5321" t="s">
        <v>135</v>
      </c>
      <c r="I5321" t="s">
        <v>136</v>
      </c>
      <c r="J5321" t="s">
        <v>137</v>
      </c>
      <c r="K5321" t="s">
        <v>159</v>
      </c>
      <c r="L5321" t="s">
        <v>15383</v>
      </c>
      <c r="M5321" t="s">
        <v>15384</v>
      </c>
      <c r="N5321">
        <v>1.034444444</v>
      </c>
      <c r="O5321">
        <v>4</v>
      </c>
      <c r="P5321">
        <v>261</v>
      </c>
      <c r="Q5321">
        <v>85</v>
      </c>
      <c r="R5321">
        <v>112</v>
      </c>
      <c r="S5321">
        <v>4</v>
      </c>
      <c r="T5321">
        <v>17</v>
      </c>
      <c r="U5321">
        <v>2</v>
      </c>
      <c r="V5321">
        <v>0</v>
      </c>
      <c r="W5321">
        <v>0.35608301493030003</v>
      </c>
      <c r="X5321">
        <v>39.195202967496797</v>
      </c>
      <c r="Y5321">
        <v>71.626044073929293</v>
      </c>
      <c r="Z5321">
        <v>38.017911257312491</v>
      </c>
      <c r="AA5321">
        <v>24.507476606483557</v>
      </c>
      <c r="AB5321">
        <v>7.3426318083176003</v>
      </c>
      <c r="AC5321">
        <v>49.068731517265832</v>
      </c>
      <c r="AD5321">
        <v>0</v>
      </c>
      <c r="AE5321">
        <v>230.11408124573586</v>
      </c>
    </row>
    <row r="5322" spans="1:31" x14ac:dyDescent="0.25">
      <c r="A5322">
        <v>2423548</v>
      </c>
      <c r="B5322">
        <v>1</v>
      </c>
      <c r="C5322" t="s">
        <v>80</v>
      </c>
      <c r="D5322" t="s">
        <v>103</v>
      </c>
      <c r="E5322" t="s">
        <v>146</v>
      </c>
      <c r="F5322" t="s">
        <v>15385</v>
      </c>
      <c r="G5322" t="s">
        <v>148</v>
      </c>
      <c r="H5322" t="s">
        <v>149</v>
      </c>
      <c r="I5322" t="s">
        <v>136</v>
      </c>
      <c r="J5322" t="s">
        <v>137</v>
      </c>
      <c r="K5322" t="s">
        <v>138</v>
      </c>
      <c r="L5322" t="s">
        <v>15386</v>
      </c>
      <c r="M5322" t="s">
        <v>15387</v>
      </c>
      <c r="N5322">
        <v>3.8386111110000001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</row>
    <row r="5323" spans="1:31" x14ac:dyDescent="0.25">
      <c r="A5323">
        <v>2424129</v>
      </c>
      <c r="B5323">
        <v>1</v>
      </c>
      <c r="C5323" t="s">
        <v>80</v>
      </c>
      <c r="D5323" t="s">
        <v>88</v>
      </c>
      <c r="E5323" t="s">
        <v>146</v>
      </c>
      <c r="F5323" t="s">
        <v>15388</v>
      </c>
      <c r="G5323" t="s">
        <v>296</v>
      </c>
      <c r="H5323" t="s">
        <v>149</v>
      </c>
      <c r="I5323" t="s">
        <v>136</v>
      </c>
      <c r="J5323" t="s">
        <v>137</v>
      </c>
      <c r="K5323" t="s">
        <v>138</v>
      </c>
      <c r="L5323" t="s">
        <v>15389</v>
      </c>
      <c r="M5323" t="s">
        <v>15390</v>
      </c>
      <c r="N5323">
        <v>0.98250000000000004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0.19312015632000001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0.19312015632000001</v>
      </c>
    </row>
    <row r="5324" spans="1:31" x14ac:dyDescent="0.25">
      <c r="A5324">
        <v>2424089</v>
      </c>
      <c r="B5324">
        <v>1</v>
      </c>
      <c r="C5324" t="s">
        <v>80</v>
      </c>
      <c r="D5324" t="s">
        <v>85</v>
      </c>
      <c r="E5324" t="s">
        <v>146</v>
      </c>
      <c r="F5324" t="s">
        <v>15391</v>
      </c>
      <c r="G5324" t="s">
        <v>282</v>
      </c>
      <c r="H5324" t="s">
        <v>149</v>
      </c>
      <c r="I5324" t="s">
        <v>136</v>
      </c>
      <c r="J5324" t="s">
        <v>137</v>
      </c>
      <c r="K5324" t="s">
        <v>138</v>
      </c>
      <c r="L5324" t="s">
        <v>15392</v>
      </c>
      <c r="M5324" t="s">
        <v>15393</v>
      </c>
      <c r="N5324">
        <v>1.784166666</v>
      </c>
      <c r="O5324">
        <v>0</v>
      </c>
      <c r="P5324">
        <v>6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3.1009925364738748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3.1009925364738748</v>
      </c>
    </row>
    <row r="5325" spans="1:31" x14ac:dyDescent="0.25">
      <c r="A5325">
        <v>2423697</v>
      </c>
      <c r="B5325">
        <v>1</v>
      </c>
      <c r="C5325" t="s">
        <v>80</v>
      </c>
      <c r="D5325" t="s">
        <v>103</v>
      </c>
      <c r="E5325" t="s">
        <v>141</v>
      </c>
      <c r="F5325" t="s">
        <v>5550</v>
      </c>
      <c r="G5325" t="s">
        <v>158</v>
      </c>
      <c r="H5325" t="s">
        <v>135</v>
      </c>
      <c r="I5325" t="s">
        <v>136</v>
      </c>
      <c r="J5325" t="s">
        <v>137</v>
      </c>
      <c r="K5325" t="s">
        <v>159</v>
      </c>
      <c r="L5325" t="s">
        <v>15394</v>
      </c>
      <c r="M5325" t="s">
        <v>15395</v>
      </c>
      <c r="N5325">
        <v>4.0263888879999996</v>
      </c>
      <c r="O5325">
        <v>0</v>
      </c>
      <c r="P5325">
        <v>2</v>
      </c>
      <c r="Q5325">
        <v>5</v>
      </c>
      <c r="R5325">
        <v>10</v>
      </c>
      <c r="S5325">
        <v>4</v>
      </c>
      <c r="T5325">
        <v>6</v>
      </c>
      <c r="U5325">
        <v>1</v>
      </c>
      <c r="V5325">
        <v>0</v>
      </c>
      <c r="W5325">
        <v>0</v>
      </c>
      <c r="X5325">
        <v>0</v>
      </c>
      <c r="Y5325">
        <v>34.081022850518792</v>
      </c>
      <c r="Z5325">
        <v>2.4534699331362306</v>
      </c>
      <c r="AA5325">
        <v>28.959498543033828</v>
      </c>
      <c r="AB5325">
        <v>22.172773223693397</v>
      </c>
      <c r="AC5325">
        <v>208.97795698373105</v>
      </c>
      <c r="AD5325">
        <v>0</v>
      </c>
      <c r="AE5325">
        <v>296.64472153411327</v>
      </c>
    </row>
    <row r="5326" spans="1:31" x14ac:dyDescent="0.25">
      <c r="A5326">
        <v>2423863</v>
      </c>
      <c r="B5326">
        <v>1</v>
      </c>
      <c r="C5326" t="s">
        <v>80</v>
      </c>
      <c r="D5326" t="s">
        <v>97</v>
      </c>
      <c r="E5326" t="s">
        <v>162</v>
      </c>
      <c r="F5326" t="s">
        <v>15396</v>
      </c>
      <c r="G5326" t="s">
        <v>268</v>
      </c>
      <c r="H5326" t="s">
        <v>149</v>
      </c>
      <c r="I5326" t="s">
        <v>136</v>
      </c>
      <c r="J5326" t="s">
        <v>137</v>
      </c>
      <c r="K5326" t="s">
        <v>138</v>
      </c>
      <c r="L5326" t="s">
        <v>15397</v>
      </c>
      <c r="M5326" t="s">
        <v>15398</v>
      </c>
      <c r="N5326">
        <v>1.314166666</v>
      </c>
      <c r="O5326">
        <v>0</v>
      </c>
      <c r="P5326">
        <v>3</v>
      </c>
      <c r="Q5326">
        <v>0</v>
      </c>
      <c r="R5326">
        <v>21</v>
      </c>
      <c r="S5326">
        <v>0</v>
      </c>
      <c r="T5326">
        <v>2</v>
      </c>
      <c r="U5326">
        <v>0</v>
      </c>
      <c r="V5326">
        <v>0</v>
      </c>
      <c r="W5326">
        <v>0</v>
      </c>
      <c r="X5326">
        <v>2.1423349044608999</v>
      </c>
      <c r="Y5326">
        <v>0</v>
      </c>
      <c r="Z5326">
        <v>9.6850528054187013</v>
      </c>
      <c r="AA5326">
        <v>0</v>
      </c>
      <c r="AB5326">
        <v>0.35113842294629999</v>
      </c>
      <c r="AC5326">
        <v>0</v>
      </c>
      <c r="AD5326">
        <v>0</v>
      </c>
      <c r="AE5326">
        <v>12.178526132825903</v>
      </c>
    </row>
    <row r="5327" spans="1:31" x14ac:dyDescent="0.25">
      <c r="A5327">
        <v>2424049</v>
      </c>
      <c r="B5327">
        <v>1</v>
      </c>
      <c r="C5327" t="s">
        <v>81</v>
      </c>
      <c r="D5327" t="s">
        <v>115</v>
      </c>
      <c r="E5327" t="s">
        <v>141</v>
      </c>
      <c r="F5327" t="s">
        <v>15399</v>
      </c>
      <c r="G5327" t="s">
        <v>143</v>
      </c>
      <c r="H5327" t="s">
        <v>135</v>
      </c>
      <c r="I5327" t="s">
        <v>136</v>
      </c>
      <c r="J5327" t="s">
        <v>137</v>
      </c>
      <c r="K5327" t="s">
        <v>138</v>
      </c>
      <c r="L5327" t="s">
        <v>15400</v>
      </c>
      <c r="M5327" t="s">
        <v>15401</v>
      </c>
      <c r="N5327">
        <v>0.28555555500000002</v>
      </c>
      <c r="O5327">
        <v>5</v>
      </c>
      <c r="P5327">
        <v>1183</v>
      </c>
      <c r="Q5327">
        <v>3</v>
      </c>
      <c r="R5327">
        <v>141</v>
      </c>
      <c r="S5327">
        <v>3</v>
      </c>
      <c r="T5327">
        <v>75</v>
      </c>
      <c r="U5327">
        <v>0</v>
      </c>
      <c r="V5327">
        <v>0</v>
      </c>
      <c r="W5327">
        <v>0.29048376396866671</v>
      </c>
      <c r="X5327">
        <v>22.126863710503574</v>
      </c>
      <c r="Y5327">
        <v>0.51872193220613338</v>
      </c>
      <c r="Z5327">
        <v>1.4983754672662222</v>
      </c>
      <c r="AA5327">
        <v>12.843624700316223</v>
      </c>
      <c r="AB5327">
        <v>8.0251228739824718</v>
      </c>
      <c r="AC5327">
        <v>0</v>
      </c>
      <c r="AD5327">
        <v>0</v>
      </c>
      <c r="AE5327">
        <v>45.303192448243294</v>
      </c>
    </row>
    <row r="5328" spans="1:31" x14ac:dyDescent="0.25">
      <c r="A5328">
        <v>2423883</v>
      </c>
      <c r="B5328">
        <v>1</v>
      </c>
      <c r="C5328" t="s">
        <v>80</v>
      </c>
      <c r="D5328" t="s">
        <v>94</v>
      </c>
      <c r="E5328" t="s">
        <v>146</v>
      </c>
      <c r="F5328" t="s">
        <v>15402</v>
      </c>
      <c r="G5328" t="s">
        <v>199</v>
      </c>
      <c r="H5328" t="s">
        <v>149</v>
      </c>
      <c r="I5328" t="s">
        <v>136</v>
      </c>
      <c r="J5328" t="s">
        <v>137</v>
      </c>
      <c r="K5328" t="s">
        <v>138</v>
      </c>
      <c r="L5328" t="s">
        <v>15403</v>
      </c>
      <c r="M5328" t="s">
        <v>15404</v>
      </c>
      <c r="N5328">
        <v>5.2838888879999999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</row>
    <row r="5329" spans="1:31" x14ac:dyDescent="0.25">
      <c r="A5329">
        <v>2423983</v>
      </c>
      <c r="B5329">
        <v>1</v>
      </c>
      <c r="C5329" t="s">
        <v>80</v>
      </c>
      <c r="D5329" t="s">
        <v>104</v>
      </c>
      <c r="E5329" t="s">
        <v>146</v>
      </c>
      <c r="F5329" t="s">
        <v>15405</v>
      </c>
      <c r="G5329" t="s">
        <v>148</v>
      </c>
      <c r="H5329" t="s">
        <v>149</v>
      </c>
      <c r="I5329" t="s">
        <v>136</v>
      </c>
      <c r="J5329" t="s">
        <v>137</v>
      </c>
      <c r="K5329" t="s">
        <v>138</v>
      </c>
      <c r="L5329" t="s">
        <v>15406</v>
      </c>
      <c r="M5329" t="s">
        <v>15407</v>
      </c>
      <c r="N5329">
        <v>2.644722222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0.98472312053170852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0.98472312053170852</v>
      </c>
    </row>
    <row r="5330" spans="1:31" x14ac:dyDescent="0.25">
      <c r="A5330">
        <v>2424175</v>
      </c>
      <c r="B5330">
        <v>1</v>
      </c>
      <c r="C5330" t="s">
        <v>80</v>
      </c>
      <c r="D5330" t="s">
        <v>103</v>
      </c>
      <c r="E5330" t="s">
        <v>288</v>
      </c>
      <c r="F5330" t="s">
        <v>15408</v>
      </c>
      <c r="G5330" t="s">
        <v>164</v>
      </c>
      <c r="H5330" t="s">
        <v>149</v>
      </c>
      <c r="I5330" t="s">
        <v>136</v>
      </c>
      <c r="J5330" t="s">
        <v>137</v>
      </c>
      <c r="K5330" t="s">
        <v>138</v>
      </c>
      <c r="L5330" t="s">
        <v>15409</v>
      </c>
      <c r="M5330" t="s">
        <v>15410</v>
      </c>
      <c r="N5330">
        <v>2.1613888879999998</v>
      </c>
      <c r="O5330">
        <v>0</v>
      </c>
      <c r="P5330">
        <v>119</v>
      </c>
      <c r="Q5330">
        <v>0</v>
      </c>
      <c r="R5330">
        <v>0</v>
      </c>
      <c r="S5330">
        <v>0</v>
      </c>
      <c r="T5330">
        <v>21</v>
      </c>
      <c r="U5330">
        <v>0</v>
      </c>
      <c r="V5330">
        <v>0</v>
      </c>
      <c r="W5330">
        <v>0</v>
      </c>
      <c r="X5330">
        <v>65.997092893616824</v>
      </c>
      <c r="Y5330">
        <v>0</v>
      </c>
      <c r="Z5330">
        <v>0</v>
      </c>
      <c r="AA5330">
        <v>0</v>
      </c>
      <c r="AB5330">
        <v>30.755823896496899</v>
      </c>
      <c r="AC5330">
        <v>0</v>
      </c>
      <c r="AD5330">
        <v>0</v>
      </c>
      <c r="AE5330">
        <v>96.752916790113716</v>
      </c>
    </row>
    <row r="5331" spans="1:31" x14ac:dyDescent="0.25">
      <c r="A5331">
        <v>2424006</v>
      </c>
      <c r="B5331">
        <v>1</v>
      </c>
      <c r="C5331" t="s">
        <v>80</v>
      </c>
      <c r="D5331" t="s">
        <v>100</v>
      </c>
      <c r="E5331" t="s">
        <v>146</v>
      </c>
      <c r="F5331" t="s">
        <v>15411</v>
      </c>
      <c r="G5331" t="s">
        <v>199</v>
      </c>
      <c r="H5331" t="s">
        <v>149</v>
      </c>
      <c r="I5331" t="s">
        <v>136</v>
      </c>
      <c r="J5331" t="s">
        <v>137</v>
      </c>
      <c r="K5331" t="s">
        <v>138</v>
      </c>
      <c r="L5331" t="s">
        <v>15412</v>
      </c>
      <c r="M5331" t="s">
        <v>15413</v>
      </c>
      <c r="N5331">
        <v>2.9497222220000001</v>
      </c>
      <c r="O5331">
        <v>0</v>
      </c>
      <c r="P5331">
        <v>3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1.5884128118488086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1.5884128118488086</v>
      </c>
    </row>
    <row r="5332" spans="1:31" x14ac:dyDescent="0.25">
      <c r="A5332">
        <v>2424212</v>
      </c>
      <c r="B5332">
        <v>1</v>
      </c>
      <c r="C5332" t="s">
        <v>80</v>
      </c>
      <c r="D5332" t="s">
        <v>100</v>
      </c>
      <c r="E5332" t="s">
        <v>141</v>
      </c>
      <c r="F5332" t="s">
        <v>406</v>
      </c>
      <c r="G5332" t="s">
        <v>143</v>
      </c>
      <c r="H5332" t="s">
        <v>135</v>
      </c>
      <c r="I5332" t="s">
        <v>136</v>
      </c>
      <c r="J5332" t="s">
        <v>137</v>
      </c>
      <c r="K5332" t="s">
        <v>138</v>
      </c>
      <c r="L5332" t="s">
        <v>15414</v>
      </c>
      <c r="M5332" t="s">
        <v>15415</v>
      </c>
      <c r="N5332">
        <v>0.74111111100000004</v>
      </c>
      <c r="O5332">
        <v>0</v>
      </c>
      <c r="P5332">
        <v>364</v>
      </c>
      <c r="Q5332">
        <v>9</v>
      </c>
      <c r="R5332">
        <v>32</v>
      </c>
      <c r="S5332">
        <v>1</v>
      </c>
      <c r="T5332">
        <v>33</v>
      </c>
      <c r="U5332">
        <v>0</v>
      </c>
      <c r="V5332">
        <v>0</v>
      </c>
      <c r="W5332">
        <v>0</v>
      </c>
      <c r="X5332">
        <v>69.978807999769899</v>
      </c>
      <c r="Y5332">
        <v>0.89608175040073346</v>
      </c>
      <c r="Z5332">
        <v>10.718000177094396</v>
      </c>
      <c r="AA5332">
        <v>0.81684036548471117</v>
      </c>
      <c r="AB5332">
        <v>12.871037044467069</v>
      </c>
      <c r="AC5332">
        <v>0</v>
      </c>
      <c r="AD5332">
        <v>0</v>
      </c>
      <c r="AE5332">
        <v>95.280767337216815</v>
      </c>
    </row>
    <row r="5333" spans="1:31" x14ac:dyDescent="0.25">
      <c r="A5333">
        <v>2423628</v>
      </c>
      <c r="B5333">
        <v>1</v>
      </c>
      <c r="C5333" t="s">
        <v>80</v>
      </c>
      <c r="D5333" t="s">
        <v>93</v>
      </c>
      <c r="E5333" t="s">
        <v>174</v>
      </c>
      <c r="F5333" t="s">
        <v>15416</v>
      </c>
      <c r="G5333" t="s">
        <v>143</v>
      </c>
      <c r="H5333" t="s">
        <v>135</v>
      </c>
      <c r="I5333" t="s">
        <v>136</v>
      </c>
      <c r="J5333" t="s">
        <v>137</v>
      </c>
      <c r="K5333" t="s">
        <v>138</v>
      </c>
      <c r="L5333" t="s">
        <v>15417</v>
      </c>
      <c r="M5333" t="s">
        <v>15418</v>
      </c>
      <c r="N5333">
        <v>0.49472222199999999</v>
      </c>
      <c r="O5333">
        <v>1</v>
      </c>
      <c r="P5333">
        <v>99</v>
      </c>
      <c r="Q5333">
        <v>10</v>
      </c>
      <c r="R5333">
        <v>149</v>
      </c>
      <c r="S5333">
        <v>2</v>
      </c>
      <c r="T5333">
        <v>65</v>
      </c>
      <c r="U5333">
        <v>3</v>
      </c>
      <c r="V5333">
        <v>0</v>
      </c>
      <c r="W5333">
        <v>0.35037621958430004</v>
      </c>
      <c r="X5333">
        <v>9.1573456850589992</v>
      </c>
      <c r="Y5333">
        <v>7.6498364618130008</v>
      </c>
      <c r="Z5333">
        <v>31.587779260542554</v>
      </c>
      <c r="AA5333">
        <v>3.0120518862826891</v>
      </c>
      <c r="AB5333">
        <v>20.083978641428004</v>
      </c>
      <c r="AC5333">
        <v>83.687110494574824</v>
      </c>
      <c r="AD5333">
        <v>0</v>
      </c>
      <c r="AE5333">
        <v>155.52847864928438</v>
      </c>
    </row>
    <row r="5334" spans="1:31" x14ac:dyDescent="0.25">
      <c r="A5334">
        <v>2423820</v>
      </c>
      <c r="B5334">
        <v>1</v>
      </c>
      <c r="C5334" t="s">
        <v>80</v>
      </c>
      <c r="D5334" t="s">
        <v>103</v>
      </c>
      <c r="E5334" t="s">
        <v>132</v>
      </c>
      <c r="F5334" t="s">
        <v>15419</v>
      </c>
      <c r="G5334" t="s">
        <v>158</v>
      </c>
      <c r="H5334" t="s">
        <v>135</v>
      </c>
      <c r="I5334" t="s">
        <v>136</v>
      </c>
      <c r="J5334" t="s">
        <v>137</v>
      </c>
      <c r="K5334" t="s">
        <v>159</v>
      </c>
      <c r="L5334" t="s">
        <v>15420</v>
      </c>
      <c r="M5334" t="s">
        <v>15421</v>
      </c>
      <c r="N5334">
        <v>1.3858333329999999</v>
      </c>
      <c r="O5334">
        <v>0</v>
      </c>
      <c r="P5334">
        <v>0</v>
      </c>
      <c r="Q5334">
        <v>0</v>
      </c>
      <c r="R5334">
        <v>5</v>
      </c>
      <c r="S5334">
        <v>0</v>
      </c>
      <c r="T5334">
        <v>1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</row>
    <row r="5335" spans="1:31" x14ac:dyDescent="0.25">
      <c r="A5335">
        <v>2423614</v>
      </c>
      <c r="B5335">
        <v>1</v>
      </c>
      <c r="C5335" t="s">
        <v>80</v>
      </c>
      <c r="D5335" t="s">
        <v>104</v>
      </c>
      <c r="E5335" t="s">
        <v>152</v>
      </c>
      <c r="F5335" t="s">
        <v>14022</v>
      </c>
      <c r="G5335" t="s">
        <v>154</v>
      </c>
      <c r="H5335" t="s">
        <v>149</v>
      </c>
      <c r="I5335" t="s">
        <v>136</v>
      </c>
      <c r="J5335" t="s">
        <v>137</v>
      </c>
      <c r="K5335" t="s">
        <v>138</v>
      </c>
      <c r="L5335" t="s">
        <v>15422</v>
      </c>
      <c r="M5335" t="s">
        <v>15423</v>
      </c>
      <c r="N5335">
        <v>2.2263888879999998</v>
      </c>
      <c r="O5335">
        <v>0</v>
      </c>
      <c r="P5335">
        <v>13</v>
      </c>
      <c r="Q5335">
        <v>0</v>
      </c>
      <c r="R5335">
        <v>9</v>
      </c>
      <c r="S5335">
        <v>0</v>
      </c>
      <c r="T5335">
        <v>4</v>
      </c>
      <c r="U5335">
        <v>0</v>
      </c>
      <c r="V5335">
        <v>0</v>
      </c>
      <c r="W5335">
        <v>0</v>
      </c>
      <c r="X5335">
        <v>11.7588863330883</v>
      </c>
      <c r="Y5335">
        <v>0</v>
      </c>
      <c r="Z5335">
        <v>0</v>
      </c>
      <c r="AA5335">
        <v>0</v>
      </c>
      <c r="AB5335">
        <v>3.28508410139125</v>
      </c>
      <c r="AC5335">
        <v>0</v>
      </c>
      <c r="AD5335">
        <v>0</v>
      </c>
      <c r="AE5335">
        <v>15.043970434479551</v>
      </c>
    </row>
    <row r="5336" spans="1:31" x14ac:dyDescent="0.25">
      <c r="A5336">
        <v>2423923</v>
      </c>
      <c r="B5336">
        <v>1</v>
      </c>
      <c r="C5336" t="s">
        <v>80</v>
      </c>
      <c r="D5336" t="s">
        <v>100</v>
      </c>
      <c r="E5336" t="s">
        <v>146</v>
      </c>
      <c r="F5336" t="s">
        <v>15424</v>
      </c>
      <c r="G5336" t="s">
        <v>148</v>
      </c>
      <c r="H5336" t="s">
        <v>149</v>
      </c>
      <c r="I5336" t="s">
        <v>136</v>
      </c>
      <c r="J5336" t="s">
        <v>137</v>
      </c>
      <c r="K5336" t="s">
        <v>138</v>
      </c>
      <c r="L5336" t="s">
        <v>15425</v>
      </c>
      <c r="M5336" t="s">
        <v>15426</v>
      </c>
      <c r="N5336">
        <v>2.5930555549999998</v>
      </c>
      <c r="O5336">
        <v>0</v>
      </c>
      <c r="P5336">
        <v>2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2.9430625906544332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2.9430625906544332</v>
      </c>
    </row>
    <row r="5337" spans="1:31" x14ac:dyDescent="0.25">
      <c r="A5337">
        <v>2423568</v>
      </c>
      <c r="B5337">
        <v>1</v>
      </c>
      <c r="C5337" t="s">
        <v>81</v>
      </c>
      <c r="D5337" t="s">
        <v>128</v>
      </c>
      <c r="E5337" t="s">
        <v>146</v>
      </c>
      <c r="F5337" t="s">
        <v>15427</v>
      </c>
      <c r="G5337" t="s">
        <v>282</v>
      </c>
      <c r="H5337" t="s">
        <v>149</v>
      </c>
      <c r="I5337" t="s">
        <v>136</v>
      </c>
      <c r="J5337" t="s">
        <v>137</v>
      </c>
      <c r="K5337" t="s">
        <v>138</v>
      </c>
      <c r="L5337" t="s">
        <v>15428</v>
      </c>
      <c r="M5337" t="s">
        <v>15429</v>
      </c>
      <c r="N5337">
        <v>2.5325000000000002</v>
      </c>
      <c r="O5337">
        <v>0</v>
      </c>
      <c r="P5337">
        <v>3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0.76639240523878327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0.76639240523878327</v>
      </c>
    </row>
    <row r="5338" spans="1:31" x14ac:dyDescent="0.25">
      <c r="A5338">
        <v>2424046</v>
      </c>
      <c r="B5338">
        <v>1</v>
      </c>
      <c r="C5338" t="s">
        <v>80</v>
      </c>
      <c r="D5338" t="s">
        <v>95</v>
      </c>
      <c r="E5338" t="s">
        <v>162</v>
      </c>
      <c r="F5338" t="s">
        <v>15430</v>
      </c>
      <c r="G5338" t="s">
        <v>154</v>
      </c>
      <c r="H5338" t="s">
        <v>149</v>
      </c>
      <c r="I5338" t="s">
        <v>136</v>
      </c>
      <c r="J5338" t="s">
        <v>137</v>
      </c>
      <c r="K5338" t="s">
        <v>138</v>
      </c>
      <c r="L5338" t="s">
        <v>15431</v>
      </c>
      <c r="M5338" t="s">
        <v>15432</v>
      </c>
      <c r="N5338">
        <v>0.84805555499999996</v>
      </c>
      <c r="O5338">
        <v>0</v>
      </c>
      <c r="P5338">
        <v>36</v>
      </c>
      <c r="Q5338">
        <v>0</v>
      </c>
      <c r="R5338">
        <v>1</v>
      </c>
      <c r="S5338">
        <v>0</v>
      </c>
      <c r="T5338">
        <v>6</v>
      </c>
      <c r="U5338">
        <v>0</v>
      </c>
      <c r="V5338">
        <v>0</v>
      </c>
      <c r="W5338">
        <v>0</v>
      </c>
      <c r="X5338">
        <v>5.036838497481833</v>
      </c>
      <c r="Y5338">
        <v>0</v>
      </c>
      <c r="Z5338">
        <v>9.6690352032233348E-2</v>
      </c>
      <c r="AA5338">
        <v>0</v>
      </c>
      <c r="AB5338">
        <v>3.9612803600112247</v>
      </c>
      <c r="AC5338">
        <v>0</v>
      </c>
      <c r="AD5338">
        <v>0</v>
      </c>
      <c r="AE5338">
        <v>9.094809209525291</v>
      </c>
    </row>
    <row r="5339" spans="1:31" x14ac:dyDescent="0.25">
      <c r="A5339">
        <v>2423940</v>
      </c>
      <c r="B5339">
        <v>1</v>
      </c>
      <c r="C5339" t="s">
        <v>80</v>
      </c>
      <c r="D5339" t="s">
        <v>82</v>
      </c>
      <c r="E5339" t="s">
        <v>146</v>
      </c>
      <c r="F5339" t="s">
        <v>15433</v>
      </c>
      <c r="G5339" t="s">
        <v>282</v>
      </c>
      <c r="H5339" t="s">
        <v>149</v>
      </c>
      <c r="I5339" t="s">
        <v>136</v>
      </c>
      <c r="J5339" t="s">
        <v>137</v>
      </c>
      <c r="K5339" t="s">
        <v>138</v>
      </c>
      <c r="L5339" t="s">
        <v>15434</v>
      </c>
      <c r="M5339" t="s">
        <v>15435</v>
      </c>
      <c r="N5339">
        <v>1.3869444440000001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3</v>
      </c>
      <c r="U5339">
        <v>0</v>
      </c>
      <c r="V5339">
        <v>0</v>
      </c>
      <c r="W5339">
        <v>0</v>
      </c>
      <c r="X5339">
        <v>0.36410375112853344</v>
      </c>
      <c r="Y5339">
        <v>0</v>
      </c>
      <c r="Z5339">
        <v>0</v>
      </c>
      <c r="AA5339">
        <v>0</v>
      </c>
      <c r="AB5339">
        <v>1.1113500525207003</v>
      </c>
      <c r="AC5339">
        <v>0</v>
      </c>
      <c r="AD5339">
        <v>0</v>
      </c>
      <c r="AE5339">
        <v>1.4754538036492337</v>
      </c>
    </row>
    <row r="5340" spans="1:31" x14ac:dyDescent="0.25">
      <c r="A5340">
        <v>2423691</v>
      </c>
      <c r="B5340">
        <v>1</v>
      </c>
      <c r="C5340" t="s">
        <v>81</v>
      </c>
      <c r="D5340" t="s">
        <v>128</v>
      </c>
      <c r="E5340" t="s">
        <v>146</v>
      </c>
      <c r="F5340" t="s">
        <v>15436</v>
      </c>
      <c r="G5340" t="s">
        <v>148</v>
      </c>
      <c r="H5340" t="s">
        <v>149</v>
      </c>
      <c r="I5340" t="s">
        <v>136</v>
      </c>
      <c r="J5340" t="s">
        <v>137</v>
      </c>
      <c r="K5340" t="s">
        <v>138</v>
      </c>
      <c r="L5340" t="s">
        <v>15437</v>
      </c>
      <c r="M5340" t="s">
        <v>15438</v>
      </c>
      <c r="N5340">
        <v>1.91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1.2493462677223501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1.2493462677223501</v>
      </c>
    </row>
    <row r="5341" spans="1:31" x14ac:dyDescent="0.25">
      <c r="A5341">
        <v>2423794</v>
      </c>
      <c r="B5341">
        <v>1</v>
      </c>
      <c r="C5341" t="s">
        <v>81</v>
      </c>
      <c r="D5341" t="s">
        <v>118</v>
      </c>
      <c r="E5341" t="s">
        <v>141</v>
      </c>
      <c r="F5341" t="s">
        <v>15439</v>
      </c>
      <c r="G5341" t="s">
        <v>143</v>
      </c>
      <c r="H5341" t="s">
        <v>135</v>
      </c>
      <c r="I5341" t="s">
        <v>136</v>
      </c>
      <c r="J5341" t="s">
        <v>137</v>
      </c>
      <c r="K5341" t="s">
        <v>138</v>
      </c>
      <c r="L5341" t="s">
        <v>15440</v>
      </c>
      <c r="M5341" t="s">
        <v>15441</v>
      </c>
      <c r="N5341">
        <v>0.44777777699999999</v>
      </c>
      <c r="O5341">
        <v>4</v>
      </c>
      <c r="P5341">
        <v>394</v>
      </c>
      <c r="Q5341">
        <v>124</v>
      </c>
      <c r="R5341">
        <v>110</v>
      </c>
      <c r="S5341">
        <v>15</v>
      </c>
      <c r="T5341">
        <v>42</v>
      </c>
      <c r="U5341">
        <v>2</v>
      </c>
      <c r="V5341">
        <v>0</v>
      </c>
      <c r="W5341">
        <v>0.34060846159747499</v>
      </c>
      <c r="X5341">
        <v>26.20607384344428</v>
      </c>
      <c r="Y5341">
        <v>25.352626803124824</v>
      </c>
      <c r="Z5341">
        <v>11.848084889894595</v>
      </c>
      <c r="AA5341">
        <v>24.432081572697292</v>
      </c>
      <c r="AB5341">
        <v>7.1330369966918914</v>
      </c>
      <c r="AC5341">
        <v>133.94256160228517</v>
      </c>
      <c r="AD5341">
        <v>0</v>
      </c>
      <c r="AE5341">
        <v>229.25507416973551</v>
      </c>
    </row>
    <row r="5342" spans="1:31" x14ac:dyDescent="0.25">
      <c r="A5342">
        <v>2423551</v>
      </c>
      <c r="B5342">
        <v>1</v>
      </c>
      <c r="C5342" t="s">
        <v>81</v>
      </c>
      <c r="D5342" t="s">
        <v>120</v>
      </c>
      <c r="E5342" t="s">
        <v>174</v>
      </c>
      <c r="F5342" t="s">
        <v>15442</v>
      </c>
      <c r="G5342" t="s">
        <v>565</v>
      </c>
      <c r="H5342" t="s">
        <v>135</v>
      </c>
      <c r="I5342" t="s">
        <v>136</v>
      </c>
      <c r="J5342" t="s">
        <v>137</v>
      </c>
      <c r="K5342" t="s">
        <v>159</v>
      </c>
      <c r="L5342" t="s">
        <v>15443</v>
      </c>
      <c r="M5342" t="s">
        <v>15444</v>
      </c>
      <c r="N5342">
        <v>0.29722222199999998</v>
      </c>
      <c r="O5342">
        <v>0</v>
      </c>
      <c r="P5342">
        <v>4268</v>
      </c>
      <c r="Q5342">
        <v>7</v>
      </c>
      <c r="R5342">
        <v>27</v>
      </c>
      <c r="S5342">
        <v>6</v>
      </c>
      <c r="T5342">
        <v>854</v>
      </c>
      <c r="U5342">
        <v>3</v>
      </c>
      <c r="V5342">
        <v>1</v>
      </c>
      <c r="W5342">
        <v>0</v>
      </c>
      <c r="X5342">
        <v>268.0536435087821</v>
      </c>
      <c r="Y5342">
        <v>1.7562646962500001</v>
      </c>
      <c r="Z5342">
        <v>0.16873119534272224</v>
      </c>
      <c r="AA5342">
        <v>7.4236128664762218</v>
      </c>
      <c r="AB5342">
        <v>150.37324622491374</v>
      </c>
      <c r="AC5342">
        <v>65.266144021205008</v>
      </c>
      <c r="AD5342">
        <v>6.1200471738397502</v>
      </c>
      <c r="AE5342">
        <v>499.16168968680955</v>
      </c>
    </row>
    <row r="5343" spans="1:31" x14ac:dyDescent="0.25">
      <c r="A5343">
        <v>2423545</v>
      </c>
      <c r="B5343">
        <v>1</v>
      </c>
      <c r="C5343" t="s">
        <v>81</v>
      </c>
      <c r="D5343" t="s">
        <v>120</v>
      </c>
      <c r="E5343" t="s">
        <v>174</v>
      </c>
      <c r="F5343" t="s">
        <v>15445</v>
      </c>
      <c r="G5343" t="s">
        <v>565</v>
      </c>
      <c r="H5343" t="s">
        <v>135</v>
      </c>
      <c r="I5343" t="s">
        <v>136</v>
      </c>
      <c r="J5343" t="s">
        <v>137</v>
      </c>
      <c r="K5343" t="s">
        <v>159</v>
      </c>
      <c r="L5343" t="s">
        <v>15446</v>
      </c>
      <c r="M5343" t="s">
        <v>15447</v>
      </c>
      <c r="N5343">
        <v>0.264444444</v>
      </c>
      <c r="O5343">
        <v>7</v>
      </c>
      <c r="P5343">
        <v>1714</v>
      </c>
      <c r="Q5343">
        <v>120</v>
      </c>
      <c r="R5343">
        <v>74</v>
      </c>
      <c r="S5343">
        <v>24</v>
      </c>
      <c r="T5343">
        <v>126</v>
      </c>
      <c r="U5343">
        <v>2</v>
      </c>
      <c r="V5343">
        <v>1</v>
      </c>
      <c r="W5343">
        <v>0.25126854788559999</v>
      </c>
      <c r="X5343">
        <v>66.569154395803707</v>
      </c>
      <c r="Y5343">
        <v>10.690853239372128</v>
      </c>
      <c r="Z5343">
        <v>6.063792144822223</v>
      </c>
      <c r="AA5343">
        <v>26.676489525671997</v>
      </c>
      <c r="AB5343">
        <v>12.272683253463429</v>
      </c>
      <c r="AC5343">
        <v>7.1847733171573331</v>
      </c>
      <c r="AD5343">
        <v>2.4274756765349998</v>
      </c>
      <c r="AE5343">
        <v>132.13649010071143</v>
      </c>
    </row>
    <row r="5344" spans="1:31" x14ac:dyDescent="0.25">
      <c r="A5344">
        <v>2423800</v>
      </c>
      <c r="B5344">
        <v>1</v>
      </c>
      <c r="C5344" t="s">
        <v>80</v>
      </c>
      <c r="D5344" t="s">
        <v>98</v>
      </c>
      <c r="E5344" t="s">
        <v>146</v>
      </c>
      <c r="F5344" t="s">
        <v>15448</v>
      </c>
      <c r="G5344" t="s">
        <v>148</v>
      </c>
      <c r="H5344" t="s">
        <v>149</v>
      </c>
      <c r="I5344" t="s">
        <v>136</v>
      </c>
      <c r="J5344" t="s">
        <v>137</v>
      </c>
      <c r="K5344" t="s">
        <v>138</v>
      </c>
      <c r="L5344" t="s">
        <v>15449</v>
      </c>
      <c r="M5344" t="s">
        <v>15450</v>
      </c>
      <c r="N5344">
        <v>0.454444444</v>
      </c>
      <c r="O5344">
        <v>0</v>
      </c>
      <c r="P5344">
        <v>1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5.8546240895999996E-2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5.8546240895999996E-2</v>
      </c>
    </row>
    <row r="5345" spans="1:31" x14ac:dyDescent="0.25">
      <c r="A5345">
        <v>2424092</v>
      </c>
      <c r="B5345">
        <v>1</v>
      </c>
      <c r="C5345" t="s">
        <v>80</v>
      </c>
      <c r="D5345" t="s">
        <v>104</v>
      </c>
      <c r="E5345" t="s">
        <v>146</v>
      </c>
      <c r="F5345" t="s">
        <v>15451</v>
      </c>
      <c r="G5345" t="s">
        <v>148</v>
      </c>
      <c r="H5345" t="s">
        <v>149</v>
      </c>
      <c r="I5345" t="s">
        <v>136</v>
      </c>
      <c r="J5345" t="s">
        <v>137</v>
      </c>
      <c r="K5345" t="s">
        <v>138</v>
      </c>
      <c r="L5345" t="s">
        <v>15452</v>
      </c>
      <c r="M5345" t="s">
        <v>15453</v>
      </c>
      <c r="N5345">
        <v>2.6058333330000001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1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2.6528108407591495</v>
      </c>
      <c r="AC5345">
        <v>0</v>
      </c>
      <c r="AD5345">
        <v>0</v>
      </c>
      <c r="AE5345">
        <v>2.6528108407591495</v>
      </c>
    </row>
    <row r="5346" spans="1:31" x14ac:dyDescent="0.25">
      <c r="A5346">
        <v>2423837</v>
      </c>
      <c r="B5346">
        <v>1</v>
      </c>
      <c r="C5346" t="s">
        <v>81</v>
      </c>
      <c r="D5346" t="s">
        <v>127</v>
      </c>
      <c r="E5346" t="s">
        <v>141</v>
      </c>
      <c r="F5346" t="s">
        <v>15454</v>
      </c>
      <c r="G5346" t="s">
        <v>249</v>
      </c>
      <c r="H5346" t="s">
        <v>135</v>
      </c>
      <c r="I5346" t="s">
        <v>136</v>
      </c>
      <c r="J5346" t="s">
        <v>137</v>
      </c>
      <c r="K5346" t="s">
        <v>138</v>
      </c>
      <c r="L5346" t="s">
        <v>15455</v>
      </c>
      <c r="M5346" t="s">
        <v>15456</v>
      </c>
      <c r="N5346">
        <v>2.7230555550000002</v>
      </c>
      <c r="O5346">
        <v>0</v>
      </c>
      <c r="P5346">
        <v>110</v>
      </c>
      <c r="Q5346">
        <v>12</v>
      </c>
      <c r="R5346">
        <v>31</v>
      </c>
      <c r="S5346">
        <v>9</v>
      </c>
      <c r="T5346">
        <v>11</v>
      </c>
      <c r="U5346">
        <v>1</v>
      </c>
      <c r="V5346">
        <v>0</v>
      </c>
      <c r="W5346">
        <v>0</v>
      </c>
      <c r="X5346">
        <v>43.027385297861272</v>
      </c>
      <c r="Y5346">
        <v>0.26883187609000003</v>
      </c>
      <c r="Z5346">
        <v>4.9149623073281168</v>
      </c>
      <c r="AA5346">
        <v>144.40582173738579</v>
      </c>
      <c r="AB5346">
        <v>14.091762875579635</v>
      </c>
      <c r="AC5346">
        <v>244.46931403304535</v>
      </c>
      <c r="AD5346">
        <v>0</v>
      </c>
      <c r="AE5346">
        <v>451.17807812729018</v>
      </c>
    </row>
    <row r="5347" spans="1:31" x14ac:dyDescent="0.25">
      <c r="A5347">
        <v>2423774</v>
      </c>
      <c r="B5347">
        <v>1</v>
      </c>
      <c r="C5347" t="s">
        <v>81</v>
      </c>
      <c r="D5347" t="s">
        <v>125</v>
      </c>
      <c r="E5347" t="s">
        <v>146</v>
      </c>
      <c r="F5347" t="s">
        <v>15457</v>
      </c>
      <c r="G5347" t="s">
        <v>199</v>
      </c>
      <c r="H5347" t="s">
        <v>149</v>
      </c>
      <c r="I5347" t="s">
        <v>136</v>
      </c>
      <c r="J5347" t="s">
        <v>137</v>
      </c>
      <c r="K5347" t="s">
        <v>138</v>
      </c>
      <c r="L5347" t="s">
        <v>15458</v>
      </c>
      <c r="M5347" t="s">
        <v>15459</v>
      </c>
      <c r="N5347">
        <v>2.503333333</v>
      </c>
      <c r="O5347">
        <v>0</v>
      </c>
      <c r="P5347">
        <v>1</v>
      </c>
      <c r="Q5347">
        <v>0</v>
      </c>
      <c r="R5347">
        <v>0</v>
      </c>
      <c r="S5347">
        <v>0</v>
      </c>
      <c r="T5347">
        <v>2</v>
      </c>
      <c r="U5347">
        <v>0</v>
      </c>
      <c r="V5347">
        <v>0</v>
      </c>
      <c r="W5347">
        <v>0</v>
      </c>
      <c r="X5347">
        <v>0.40455131063783334</v>
      </c>
      <c r="Y5347">
        <v>0</v>
      </c>
      <c r="Z5347">
        <v>0</v>
      </c>
      <c r="AA5347">
        <v>0</v>
      </c>
      <c r="AB5347">
        <v>2.799770568040667</v>
      </c>
      <c r="AC5347">
        <v>0</v>
      </c>
      <c r="AD5347">
        <v>0</v>
      </c>
      <c r="AE5347">
        <v>3.2043218786785004</v>
      </c>
    </row>
    <row r="5348" spans="1:31" x14ac:dyDescent="0.25">
      <c r="A5348">
        <v>2424215</v>
      </c>
      <c r="B5348">
        <v>1</v>
      </c>
      <c r="C5348" t="s">
        <v>80</v>
      </c>
      <c r="D5348" t="s">
        <v>97</v>
      </c>
      <c r="E5348" t="s">
        <v>162</v>
      </c>
      <c r="F5348" t="s">
        <v>15460</v>
      </c>
      <c r="G5348" t="s">
        <v>154</v>
      </c>
      <c r="H5348" t="s">
        <v>149</v>
      </c>
      <c r="I5348" t="s">
        <v>136</v>
      </c>
      <c r="J5348" t="s">
        <v>137</v>
      </c>
      <c r="K5348" t="s">
        <v>138</v>
      </c>
      <c r="L5348" t="s">
        <v>15461</v>
      </c>
      <c r="M5348" t="s">
        <v>15462</v>
      </c>
      <c r="N5348">
        <v>0.51333333299999995</v>
      </c>
      <c r="O5348">
        <v>0</v>
      </c>
      <c r="P5348">
        <v>25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2.0122090134299997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2.0122090134299997</v>
      </c>
    </row>
    <row r="5349" spans="1:31" x14ac:dyDescent="0.25">
      <c r="A5349">
        <v>2423674</v>
      </c>
      <c r="B5349">
        <v>1</v>
      </c>
      <c r="C5349" t="s">
        <v>81</v>
      </c>
      <c r="D5349" t="s">
        <v>113</v>
      </c>
      <c r="E5349" t="s">
        <v>152</v>
      </c>
      <c r="F5349" t="s">
        <v>15463</v>
      </c>
      <c r="G5349" t="s">
        <v>168</v>
      </c>
      <c r="H5349" t="s">
        <v>149</v>
      </c>
      <c r="I5349" t="s">
        <v>136</v>
      </c>
      <c r="J5349" t="s">
        <v>3</v>
      </c>
      <c r="K5349" t="s">
        <v>138</v>
      </c>
      <c r="L5349" t="s">
        <v>15464</v>
      </c>
      <c r="M5349" t="s">
        <v>15465</v>
      </c>
      <c r="N5349">
        <v>2.5986111109999999</v>
      </c>
      <c r="O5349">
        <v>0</v>
      </c>
      <c r="P5349">
        <v>199</v>
      </c>
      <c r="Q5349">
        <v>0</v>
      </c>
      <c r="R5349">
        <v>0</v>
      </c>
      <c r="S5349">
        <v>0</v>
      </c>
      <c r="T5349">
        <v>9</v>
      </c>
      <c r="U5349">
        <v>0</v>
      </c>
      <c r="V5349">
        <v>0</v>
      </c>
      <c r="W5349">
        <v>0</v>
      </c>
      <c r="X5349">
        <v>133.90543432618983</v>
      </c>
      <c r="Y5349">
        <v>0</v>
      </c>
      <c r="Z5349">
        <v>0</v>
      </c>
      <c r="AA5349">
        <v>0</v>
      </c>
      <c r="AB5349">
        <v>9.0739365509420846</v>
      </c>
      <c r="AC5349">
        <v>0</v>
      </c>
      <c r="AD5349">
        <v>0</v>
      </c>
      <c r="AE5349">
        <v>142.97937087713191</v>
      </c>
    </row>
    <row r="5350" spans="1:31" x14ac:dyDescent="0.25">
      <c r="A5350">
        <v>2424066</v>
      </c>
      <c r="B5350">
        <v>1</v>
      </c>
      <c r="C5350" t="s">
        <v>80</v>
      </c>
      <c r="D5350" t="s">
        <v>82</v>
      </c>
      <c r="E5350" t="s">
        <v>162</v>
      </c>
      <c r="F5350" t="s">
        <v>15466</v>
      </c>
      <c r="G5350" t="s">
        <v>268</v>
      </c>
      <c r="H5350" t="s">
        <v>149</v>
      </c>
      <c r="I5350" t="s">
        <v>136</v>
      </c>
      <c r="J5350" t="s">
        <v>137</v>
      </c>
      <c r="K5350" t="s">
        <v>138</v>
      </c>
      <c r="L5350" t="s">
        <v>15467</v>
      </c>
      <c r="M5350" t="s">
        <v>15468</v>
      </c>
      <c r="N5350">
        <v>2.384166666</v>
      </c>
      <c r="O5350">
        <v>0</v>
      </c>
      <c r="P5350">
        <v>182</v>
      </c>
      <c r="Q5350">
        <v>0</v>
      </c>
      <c r="R5350">
        <v>0</v>
      </c>
      <c r="S5350">
        <v>0</v>
      </c>
      <c r="T5350">
        <v>7</v>
      </c>
      <c r="U5350">
        <v>0</v>
      </c>
      <c r="V5350">
        <v>0</v>
      </c>
      <c r="W5350">
        <v>0</v>
      </c>
      <c r="X5350">
        <v>140.98818691751859</v>
      </c>
      <c r="Y5350">
        <v>0</v>
      </c>
      <c r="Z5350">
        <v>0</v>
      </c>
      <c r="AA5350">
        <v>0</v>
      </c>
      <c r="AB5350">
        <v>8.6025809770941475</v>
      </c>
      <c r="AC5350">
        <v>0</v>
      </c>
      <c r="AD5350">
        <v>0</v>
      </c>
      <c r="AE5350">
        <v>149.59076789461272</v>
      </c>
    </row>
    <row r="5351" spans="1:31" x14ac:dyDescent="0.25">
      <c r="A5351">
        <v>2424135</v>
      </c>
      <c r="B5351">
        <v>1</v>
      </c>
      <c r="C5351" t="s">
        <v>81</v>
      </c>
      <c r="D5351" t="s">
        <v>119</v>
      </c>
      <c r="E5351" t="s">
        <v>152</v>
      </c>
      <c r="F5351" t="s">
        <v>15469</v>
      </c>
      <c r="G5351" t="s">
        <v>403</v>
      </c>
      <c r="H5351" t="s">
        <v>149</v>
      </c>
      <c r="I5351" t="s">
        <v>136</v>
      </c>
      <c r="J5351" t="s">
        <v>137</v>
      </c>
      <c r="K5351" t="s">
        <v>138</v>
      </c>
      <c r="L5351" t="s">
        <v>15470</v>
      </c>
      <c r="M5351" t="s">
        <v>15471</v>
      </c>
      <c r="N5351">
        <v>0.42611111099999999</v>
      </c>
      <c r="O5351">
        <v>0</v>
      </c>
      <c r="P5351">
        <v>472</v>
      </c>
      <c r="Q5351">
        <v>0</v>
      </c>
      <c r="R5351">
        <v>9</v>
      </c>
      <c r="S5351">
        <v>0</v>
      </c>
      <c r="T5351">
        <v>16</v>
      </c>
      <c r="U5351">
        <v>0</v>
      </c>
      <c r="V5351">
        <v>1</v>
      </c>
      <c r="W5351">
        <v>0</v>
      </c>
      <c r="X5351">
        <v>51.805815986316873</v>
      </c>
      <c r="Y5351">
        <v>0</v>
      </c>
      <c r="Z5351">
        <v>0.17760764467766671</v>
      </c>
      <c r="AA5351">
        <v>0</v>
      </c>
      <c r="AB5351">
        <v>3.0410539438553448</v>
      </c>
      <c r="AC5351">
        <v>0</v>
      </c>
      <c r="AD5351">
        <v>0.59060879823681678</v>
      </c>
      <c r="AE5351">
        <v>55.615086373086697</v>
      </c>
    </row>
    <row r="5352" spans="1:31" x14ac:dyDescent="0.25">
      <c r="A5352">
        <v>2424181</v>
      </c>
      <c r="B5352">
        <v>1</v>
      </c>
      <c r="C5352" t="s">
        <v>80</v>
      </c>
      <c r="D5352" t="s">
        <v>85</v>
      </c>
      <c r="E5352" t="s">
        <v>146</v>
      </c>
      <c r="F5352" t="s">
        <v>15472</v>
      </c>
      <c r="G5352" t="s">
        <v>282</v>
      </c>
      <c r="H5352" t="s">
        <v>149</v>
      </c>
      <c r="I5352" t="s">
        <v>136</v>
      </c>
      <c r="J5352" t="s">
        <v>137</v>
      </c>
      <c r="K5352" t="s">
        <v>138</v>
      </c>
      <c r="L5352" t="s">
        <v>15473</v>
      </c>
      <c r="M5352" t="s">
        <v>15474</v>
      </c>
      <c r="N5352">
        <v>1.0047222220000001</v>
      </c>
      <c r="O5352">
        <v>0</v>
      </c>
      <c r="P5352">
        <v>11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2.3396970701800419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2.3396970701800419</v>
      </c>
    </row>
    <row r="5353" spans="1:31" x14ac:dyDescent="0.25">
      <c r="A5353">
        <v>2424204</v>
      </c>
      <c r="B5353">
        <v>1</v>
      </c>
      <c r="C5353" t="s">
        <v>81</v>
      </c>
      <c r="D5353" t="s">
        <v>128</v>
      </c>
      <c r="E5353" t="s">
        <v>152</v>
      </c>
      <c r="F5353" t="s">
        <v>15475</v>
      </c>
      <c r="G5353" t="s">
        <v>403</v>
      </c>
      <c r="H5353" t="s">
        <v>149</v>
      </c>
      <c r="I5353" t="s">
        <v>136</v>
      </c>
      <c r="J5353" t="s">
        <v>137</v>
      </c>
      <c r="K5353" t="s">
        <v>138</v>
      </c>
      <c r="L5353" t="s">
        <v>15476</v>
      </c>
      <c r="M5353" t="s">
        <v>15477</v>
      </c>
      <c r="N5353">
        <v>0.521666666</v>
      </c>
      <c r="O5353">
        <v>0</v>
      </c>
      <c r="P5353">
        <v>315</v>
      </c>
      <c r="Q5353">
        <v>0</v>
      </c>
      <c r="R5353">
        <v>3</v>
      </c>
      <c r="S5353">
        <v>0</v>
      </c>
      <c r="T5353">
        <v>20</v>
      </c>
      <c r="U5353">
        <v>0</v>
      </c>
      <c r="V5353">
        <v>0</v>
      </c>
      <c r="W5353">
        <v>0</v>
      </c>
      <c r="X5353">
        <v>30.005562187467159</v>
      </c>
      <c r="Y5353">
        <v>0</v>
      </c>
      <c r="Z5353">
        <v>0.3034617236994</v>
      </c>
      <c r="AA5353">
        <v>0</v>
      </c>
      <c r="AB5353">
        <v>4.1043912371162996</v>
      </c>
      <c r="AC5353">
        <v>0</v>
      </c>
      <c r="AD5353">
        <v>0</v>
      </c>
      <c r="AE5353">
        <v>34.413415148282859</v>
      </c>
    </row>
    <row r="5354" spans="1:31" x14ac:dyDescent="0.25">
      <c r="A5354">
        <v>2423657</v>
      </c>
      <c r="B5354">
        <v>1</v>
      </c>
      <c r="C5354" t="s">
        <v>81</v>
      </c>
      <c r="D5354" t="s">
        <v>118</v>
      </c>
      <c r="E5354" t="s">
        <v>132</v>
      </c>
      <c r="F5354" t="s">
        <v>4139</v>
      </c>
      <c r="G5354" t="s">
        <v>215</v>
      </c>
      <c r="H5354" t="s">
        <v>135</v>
      </c>
      <c r="I5354" t="s">
        <v>136</v>
      </c>
      <c r="J5354" t="s">
        <v>137</v>
      </c>
      <c r="K5354" t="s">
        <v>138</v>
      </c>
      <c r="L5354" t="s">
        <v>15478</v>
      </c>
      <c r="M5354" t="s">
        <v>15479</v>
      </c>
      <c r="N5354">
        <v>1.719166666</v>
      </c>
      <c r="O5354">
        <v>0</v>
      </c>
      <c r="P5354">
        <v>0</v>
      </c>
      <c r="Q5354">
        <v>3</v>
      </c>
      <c r="R5354">
        <v>0</v>
      </c>
      <c r="S5354">
        <v>2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11.847053777706986</v>
      </c>
      <c r="Z5354">
        <v>0</v>
      </c>
      <c r="AA5354">
        <v>82.282712954573299</v>
      </c>
      <c r="AB5354">
        <v>0</v>
      </c>
      <c r="AC5354">
        <v>0</v>
      </c>
      <c r="AD5354">
        <v>0</v>
      </c>
      <c r="AE5354">
        <v>94.129766732280288</v>
      </c>
    </row>
    <row r="5355" spans="1:31" x14ac:dyDescent="0.25">
      <c r="A5355">
        <v>2424095</v>
      </c>
      <c r="B5355">
        <v>1</v>
      </c>
      <c r="C5355" t="s">
        <v>80</v>
      </c>
      <c r="D5355" t="s">
        <v>104</v>
      </c>
      <c r="E5355" t="s">
        <v>141</v>
      </c>
      <c r="F5355" t="s">
        <v>3999</v>
      </c>
      <c r="G5355" t="s">
        <v>143</v>
      </c>
      <c r="H5355" t="s">
        <v>135</v>
      </c>
      <c r="I5355" t="s">
        <v>136</v>
      </c>
      <c r="J5355" t="s">
        <v>137</v>
      </c>
      <c r="K5355" t="s">
        <v>138</v>
      </c>
      <c r="L5355" t="s">
        <v>15480</v>
      </c>
      <c r="M5355" t="s">
        <v>15481</v>
      </c>
      <c r="N5355">
        <v>3.0555555550000002</v>
      </c>
      <c r="O5355">
        <v>0</v>
      </c>
      <c r="P5355">
        <v>31</v>
      </c>
      <c r="Q5355">
        <v>0</v>
      </c>
      <c r="R5355">
        <v>59</v>
      </c>
      <c r="S5355">
        <v>1</v>
      </c>
      <c r="T5355">
        <v>14</v>
      </c>
      <c r="U5355">
        <v>4</v>
      </c>
      <c r="V5355">
        <v>0</v>
      </c>
      <c r="W5355">
        <v>0</v>
      </c>
      <c r="X5355">
        <v>18.859034190971332</v>
      </c>
      <c r="Y5355">
        <v>0</v>
      </c>
      <c r="Z5355">
        <v>7.4831275227770453</v>
      </c>
      <c r="AA5355">
        <v>151.82362628689501</v>
      </c>
      <c r="AB5355">
        <v>15.673856096421154</v>
      </c>
      <c r="AC5355">
        <v>1771.4399755254954</v>
      </c>
      <c r="AD5355">
        <v>0</v>
      </c>
      <c r="AE5355">
        <v>1965.2796196225599</v>
      </c>
    </row>
    <row r="5356" spans="1:31" x14ac:dyDescent="0.25">
      <c r="A5356">
        <v>2423594</v>
      </c>
      <c r="B5356">
        <v>1</v>
      </c>
      <c r="C5356" t="s">
        <v>80</v>
      </c>
      <c r="D5356" t="s">
        <v>102</v>
      </c>
      <c r="E5356" t="s">
        <v>152</v>
      </c>
      <c r="F5356" t="s">
        <v>13515</v>
      </c>
      <c r="G5356" t="s">
        <v>158</v>
      </c>
      <c r="H5356" t="s">
        <v>149</v>
      </c>
      <c r="I5356" t="s">
        <v>136</v>
      </c>
      <c r="J5356" t="s">
        <v>137</v>
      </c>
      <c r="K5356" t="s">
        <v>159</v>
      </c>
      <c r="L5356" t="s">
        <v>15482</v>
      </c>
      <c r="M5356" t="s">
        <v>15483</v>
      </c>
      <c r="N5356">
        <v>7.9741666660000003</v>
      </c>
      <c r="O5356">
        <v>0</v>
      </c>
      <c r="P5356">
        <v>13</v>
      </c>
      <c r="Q5356">
        <v>0</v>
      </c>
      <c r="R5356">
        <v>20</v>
      </c>
      <c r="S5356">
        <v>0</v>
      </c>
      <c r="T5356">
        <v>2</v>
      </c>
      <c r="U5356">
        <v>0</v>
      </c>
      <c r="V5356">
        <v>0</v>
      </c>
      <c r="W5356">
        <v>0</v>
      </c>
      <c r="X5356">
        <v>3.3507966978743</v>
      </c>
      <c r="Y5356">
        <v>0</v>
      </c>
      <c r="Z5356">
        <v>4.9105760194288006</v>
      </c>
      <c r="AA5356">
        <v>0</v>
      </c>
      <c r="AB5356">
        <v>26.279691932111806</v>
      </c>
      <c r="AC5356">
        <v>0</v>
      </c>
      <c r="AD5356">
        <v>0</v>
      </c>
      <c r="AE5356">
        <v>34.541064649414906</v>
      </c>
    </row>
    <row r="5357" spans="1:31" x14ac:dyDescent="0.25">
      <c r="A5357">
        <v>2423703</v>
      </c>
      <c r="B5357">
        <v>1</v>
      </c>
      <c r="C5357" t="s">
        <v>81</v>
      </c>
      <c r="D5357" t="s">
        <v>127</v>
      </c>
      <c r="E5357" t="s">
        <v>141</v>
      </c>
      <c r="F5357" t="s">
        <v>15484</v>
      </c>
      <c r="G5357" t="s">
        <v>143</v>
      </c>
      <c r="H5357" t="s">
        <v>135</v>
      </c>
      <c r="I5357" t="s">
        <v>136</v>
      </c>
      <c r="J5357" t="s">
        <v>137</v>
      </c>
      <c r="K5357" t="s">
        <v>138</v>
      </c>
      <c r="L5357" t="s">
        <v>15485</v>
      </c>
      <c r="M5357" t="s">
        <v>15486</v>
      </c>
      <c r="N5357">
        <v>0.9</v>
      </c>
      <c r="O5357">
        <v>0</v>
      </c>
      <c r="P5357">
        <v>0</v>
      </c>
      <c r="Q5357">
        <v>9</v>
      </c>
      <c r="R5357">
        <v>25</v>
      </c>
      <c r="S5357">
        <v>11</v>
      </c>
      <c r="T5357">
        <v>1</v>
      </c>
      <c r="U5357">
        <v>3</v>
      </c>
      <c r="V5357">
        <v>0</v>
      </c>
      <c r="W5357">
        <v>0</v>
      </c>
      <c r="X5357">
        <v>0</v>
      </c>
      <c r="Y5357">
        <v>0.24774037072050004</v>
      </c>
      <c r="Z5357">
        <v>0.78655164888715279</v>
      </c>
      <c r="AA5357">
        <v>192.85858626604815</v>
      </c>
      <c r="AB5357">
        <v>3.5600158076945165</v>
      </c>
      <c r="AC5357">
        <v>59.173346406965415</v>
      </c>
      <c r="AD5357">
        <v>0</v>
      </c>
      <c r="AE5357">
        <v>256.62624050031576</v>
      </c>
    </row>
    <row r="5358" spans="1:31" x14ac:dyDescent="0.25">
      <c r="A5358">
        <v>2423740</v>
      </c>
      <c r="B5358">
        <v>1</v>
      </c>
      <c r="C5358" t="s">
        <v>81</v>
      </c>
      <c r="D5358" t="s">
        <v>114</v>
      </c>
      <c r="E5358" t="s">
        <v>152</v>
      </c>
      <c r="F5358" t="s">
        <v>15487</v>
      </c>
      <c r="G5358" t="s">
        <v>158</v>
      </c>
      <c r="H5358" t="s">
        <v>149</v>
      </c>
      <c r="I5358" t="s">
        <v>136</v>
      </c>
      <c r="J5358" t="s">
        <v>137</v>
      </c>
      <c r="K5358" t="s">
        <v>159</v>
      </c>
      <c r="L5358" t="s">
        <v>15488</v>
      </c>
      <c r="M5358" t="s">
        <v>15489</v>
      </c>
      <c r="N5358">
        <v>2.1066666660000002</v>
      </c>
      <c r="O5358">
        <v>0</v>
      </c>
      <c r="P5358">
        <v>155</v>
      </c>
      <c r="Q5358">
        <v>0</v>
      </c>
      <c r="R5358">
        <v>0</v>
      </c>
      <c r="S5358">
        <v>0</v>
      </c>
      <c r="T5358">
        <v>8</v>
      </c>
      <c r="U5358">
        <v>0</v>
      </c>
      <c r="V5358">
        <v>0</v>
      </c>
      <c r="W5358">
        <v>0</v>
      </c>
      <c r="X5358">
        <v>47.309902636951193</v>
      </c>
      <c r="Y5358">
        <v>0</v>
      </c>
      <c r="Z5358">
        <v>0</v>
      </c>
      <c r="AA5358">
        <v>0</v>
      </c>
      <c r="AB5358">
        <v>71.132632393079007</v>
      </c>
      <c r="AC5358">
        <v>0</v>
      </c>
      <c r="AD5358">
        <v>0</v>
      </c>
      <c r="AE5358">
        <v>118.4425350300302</v>
      </c>
    </row>
    <row r="5359" spans="1:31" x14ac:dyDescent="0.25">
      <c r="A5359">
        <v>2424218</v>
      </c>
      <c r="B5359">
        <v>1</v>
      </c>
      <c r="C5359" t="s">
        <v>80</v>
      </c>
      <c r="D5359" t="s">
        <v>83</v>
      </c>
      <c r="E5359" t="s">
        <v>146</v>
      </c>
      <c r="F5359" t="s">
        <v>14277</v>
      </c>
      <c r="G5359" t="s">
        <v>282</v>
      </c>
      <c r="H5359" t="s">
        <v>149</v>
      </c>
      <c r="I5359" t="s">
        <v>136</v>
      </c>
      <c r="J5359" t="s">
        <v>137</v>
      </c>
      <c r="K5359" t="s">
        <v>138</v>
      </c>
      <c r="L5359" t="s">
        <v>15490</v>
      </c>
      <c r="M5359" t="s">
        <v>15491</v>
      </c>
      <c r="N5359">
        <v>1.182222222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54.059818579683004</v>
      </c>
      <c r="AE5359">
        <v>54.059818579683004</v>
      </c>
    </row>
    <row r="5360" spans="1:31" x14ac:dyDescent="0.25">
      <c r="A5360">
        <v>2423577</v>
      </c>
      <c r="B5360">
        <v>1</v>
      </c>
      <c r="C5360" t="s">
        <v>80</v>
      </c>
      <c r="D5360" t="s">
        <v>100</v>
      </c>
      <c r="E5360" t="s">
        <v>141</v>
      </c>
      <c r="F5360" t="s">
        <v>406</v>
      </c>
      <c r="G5360" t="s">
        <v>143</v>
      </c>
      <c r="H5360" t="s">
        <v>135</v>
      </c>
      <c r="I5360" t="s">
        <v>136</v>
      </c>
      <c r="J5360" t="s">
        <v>137</v>
      </c>
      <c r="K5360" t="s">
        <v>138</v>
      </c>
      <c r="L5360" t="s">
        <v>15492</v>
      </c>
      <c r="M5360" t="s">
        <v>15493</v>
      </c>
      <c r="N5360">
        <v>1.034444444</v>
      </c>
      <c r="O5360">
        <v>0</v>
      </c>
      <c r="P5360">
        <v>364</v>
      </c>
      <c r="Q5360">
        <v>9</v>
      </c>
      <c r="R5360">
        <v>32</v>
      </c>
      <c r="S5360">
        <v>1</v>
      </c>
      <c r="T5360">
        <v>33</v>
      </c>
      <c r="U5360">
        <v>0</v>
      </c>
      <c r="V5360">
        <v>0</v>
      </c>
      <c r="W5360">
        <v>0</v>
      </c>
      <c r="X5360">
        <v>103.4821438699158</v>
      </c>
      <c r="Y5360">
        <v>1.5327442623120002</v>
      </c>
      <c r="Z5360">
        <v>15.277682967642798</v>
      </c>
      <c r="AA5360">
        <v>1.6354491532675111</v>
      </c>
      <c r="AB5360">
        <v>33.279607089060335</v>
      </c>
      <c r="AC5360">
        <v>0</v>
      </c>
      <c r="AD5360">
        <v>0</v>
      </c>
      <c r="AE5360">
        <v>155.20762734219846</v>
      </c>
    </row>
    <row r="5361" spans="1:31" x14ac:dyDescent="0.25">
      <c r="A5361">
        <v>2424075</v>
      </c>
      <c r="B5361">
        <v>1</v>
      </c>
      <c r="C5361" t="s">
        <v>80</v>
      </c>
      <c r="D5361" t="s">
        <v>110</v>
      </c>
      <c r="E5361" t="s">
        <v>146</v>
      </c>
      <c r="F5361" t="s">
        <v>15494</v>
      </c>
      <c r="G5361" t="s">
        <v>148</v>
      </c>
      <c r="H5361" t="s">
        <v>149</v>
      </c>
      <c r="I5361" t="s">
        <v>136</v>
      </c>
      <c r="J5361" t="s">
        <v>137</v>
      </c>
      <c r="K5361" t="s">
        <v>138</v>
      </c>
      <c r="L5361" t="s">
        <v>15495</v>
      </c>
      <c r="M5361" t="s">
        <v>15496</v>
      </c>
      <c r="N5361">
        <v>3.633611111</v>
      </c>
      <c r="O5361">
        <v>0</v>
      </c>
      <c r="P5361">
        <v>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2.78486546075235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2.78486546075235</v>
      </c>
    </row>
    <row r="5362" spans="1:31" x14ac:dyDescent="0.25">
      <c r="A5362">
        <v>2424055</v>
      </c>
      <c r="B5362">
        <v>1</v>
      </c>
      <c r="C5362" t="s">
        <v>81</v>
      </c>
      <c r="D5362" t="s">
        <v>119</v>
      </c>
      <c r="E5362" t="s">
        <v>162</v>
      </c>
      <c r="F5362" t="s">
        <v>15497</v>
      </c>
      <c r="G5362" t="s">
        <v>164</v>
      </c>
      <c r="H5362" t="s">
        <v>149</v>
      </c>
      <c r="I5362" t="s">
        <v>136</v>
      </c>
      <c r="J5362" t="s">
        <v>137</v>
      </c>
      <c r="K5362" t="s">
        <v>138</v>
      </c>
      <c r="L5362" t="s">
        <v>15498</v>
      </c>
      <c r="M5362" t="s">
        <v>15499</v>
      </c>
      <c r="N5362">
        <v>0.94083333300000005</v>
      </c>
      <c r="O5362">
        <v>0</v>
      </c>
      <c r="P5362">
        <v>21</v>
      </c>
      <c r="Q5362">
        <v>0</v>
      </c>
      <c r="R5362">
        <v>2</v>
      </c>
      <c r="S5362">
        <v>0</v>
      </c>
      <c r="T5362">
        <v>1</v>
      </c>
      <c r="U5362">
        <v>0</v>
      </c>
      <c r="V5362">
        <v>0</v>
      </c>
      <c r="W5362">
        <v>0</v>
      </c>
      <c r="X5362">
        <v>2.1289380076275002</v>
      </c>
      <c r="Y5362">
        <v>0</v>
      </c>
      <c r="Z5362">
        <v>0</v>
      </c>
      <c r="AA5362">
        <v>0</v>
      </c>
      <c r="AB5362">
        <v>2.4473254975716667E-2</v>
      </c>
      <c r="AC5362">
        <v>0</v>
      </c>
      <c r="AD5362">
        <v>0</v>
      </c>
      <c r="AE5362">
        <v>2.1534112626032167</v>
      </c>
    </row>
    <row r="5363" spans="1:31" x14ac:dyDescent="0.25">
      <c r="A5363">
        <v>2423557</v>
      </c>
      <c r="B5363">
        <v>1</v>
      </c>
      <c r="C5363" t="s">
        <v>81</v>
      </c>
      <c r="D5363" t="s">
        <v>119</v>
      </c>
      <c r="E5363" t="s">
        <v>162</v>
      </c>
      <c r="F5363" t="s">
        <v>15500</v>
      </c>
      <c r="G5363" t="s">
        <v>164</v>
      </c>
      <c r="H5363" t="s">
        <v>149</v>
      </c>
      <c r="I5363" t="s">
        <v>136</v>
      </c>
      <c r="J5363" t="s">
        <v>137</v>
      </c>
      <c r="K5363" t="s">
        <v>138</v>
      </c>
      <c r="L5363" t="s">
        <v>15501</v>
      </c>
      <c r="M5363" t="s">
        <v>15502</v>
      </c>
      <c r="N5363">
        <v>1.4002777769999999</v>
      </c>
      <c r="O5363">
        <v>0</v>
      </c>
      <c r="P5363">
        <v>52</v>
      </c>
      <c r="Q5363">
        <v>0</v>
      </c>
      <c r="R5363">
        <v>1</v>
      </c>
      <c r="S5363">
        <v>0</v>
      </c>
      <c r="T5363">
        <v>11</v>
      </c>
      <c r="U5363">
        <v>0</v>
      </c>
      <c r="V5363">
        <v>0</v>
      </c>
      <c r="W5363">
        <v>0</v>
      </c>
      <c r="X5363">
        <v>16.506650323143806</v>
      </c>
      <c r="Y5363">
        <v>0</v>
      </c>
      <c r="Z5363">
        <v>0</v>
      </c>
      <c r="AA5363">
        <v>0</v>
      </c>
      <c r="AB5363">
        <v>11.331934094763026</v>
      </c>
      <c r="AC5363">
        <v>0</v>
      </c>
      <c r="AD5363">
        <v>0</v>
      </c>
      <c r="AE5363">
        <v>27.83858441790683</v>
      </c>
    </row>
    <row r="5364" spans="1:31" x14ac:dyDescent="0.25">
      <c r="A5364">
        <v>2423534</v>
      </c>
      <c r="B5364">
        <v>1</v>
      </c>
      <c r="C5364" t="s">
        <v>80</v>
      </c>
      <c r="D5364" t="s">
        <v>90</v>
      </c>
      <c r="E5364" t="s">
        <v>241</v>
      </c>
      <c r="F5364" t="s">
        <v>15503</v>
      </c>
      <c r="G5364" t="s">
        <v>565</v>
      </c>
      <c r="H5364" t="s">
        <v>3075</v>
      </c>
      <c r="I5364" t="s">
        <v>136</v>
      </c>
      <c r="J5364" t="s">
        <v>137</v>
      </c>
      <c r="K5364" t="s">
        <v>159</v>
      </c>
      <c r="L5364" t="s">
        <v>15504</v>
      </c>
      <c r="M5364" t="s">
        <v>15505</v>
      </c>
      <c r="N5364">
        <v>5.2222221999999999E-2</v>
      </c>
      <c r="O5364">
        <v>0</v>
      </c>
      <c r="P5364">
        <v>31121</v>
      </c>
      <c r="Q5364">
        <v>0</v>
      </c>
      <c r="R5364">
        <v>0</v>
      </c>
      <c r="S5364">
        <v>6</v>
      </c>
      <c r="T5364">
        <v>2758</v>
      </c>
      <c r="U5364">
        <v>0</v>
      </c>
      <c r="V5364">
        <v>4</v>
      </c>
      <c r="W5364">
        <v>0</v>
      </c>
      <c r="X5364">
        <v>287.0711771567689</v>
      </c>
      <c r="Y5364">
        <v>0</v>
      </c>
      <c r="Z5364">
        <v>0</v>
      </c>
      <c r="AA5364">
        <v>46.467997646502852</v>
      </c>
      <c r="AB5364">
        <v>64.266777990211679</v>
      </c>
      <c r="AC5364">
        <v>0</v>
      </c>
      <c r="AD5364">
        <v>0.14264635907550002</v>
      </c>
      <c r="AE5364">
        <v>397.94859915255893</v>
      </c>
    </row>
    <row r="5365" spans="1:31" x14ac:dyDescent="0.25">
      <c r="A5365">
        <v>2424198</v>
      </c>
      <c r="B5365">
        <v>1</v>
      </c>
      <c r="C5365" t="s">
        <v>80</v>
      </c>
      <c r="D5365" t="s">
        <v>104</v>
      </c>
      <c r="E5365" t="s">
        <v>146</v>
      </c>
      <c r="F5365" t="s">
        <v>15506</v>
      </c>
      <c r="G5365" t="s">
        <v>199</v>
      </c>
      <c r="H5365" t="s">
        <v>149</v>
      </c>
      <c r="I5365" t="s">
        <v>136</v>
      </c>
      <c r="J5365" t="s">
        <v>137</v>
      </c>
      <c r="K5365" t="s">
        <v>138</v>
      </c>
      <c r="L5365" t="s">
        <v>15507</v>
      </c>
      <c r="M5365" t="s">
        <v>15508</v>
      </c>
      <c r="N5365">
        <v>1.6544444439999999</v>
      </c>
      <c r="O5365">
        <v>0</v>
      </c>
      <c r="P5365">
        <v>5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1.5934624694820003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1.5934624694820003</v>
      </c>
    </row>
    <row r="5366" spans="1:31" x14ac:dyDescent="0.25">
      <c r="A5366">
        <v>2423906</v>
      </c>
      <c r="B5366">
        <v>1</v>
      </c>
      <c r="C5366" t="s">
        <v>81</v>
      </c>
      <c r="D5366" t="s">
        <v>128</v>
      </c>
      <c r="E5366" t="s">
        <v>132</v>
      </c>
      <c r="F5366" t="s">
        <v>15509</v>
      </c>
      <c r="G5366" t="s">
        <v>158</v>
      </c>
      <c r="H5366" t="s">
        <v>135</v>
      </c>
      <c r="I5366" t="s">
        <v>136</v>
      </c>
      <c r="J5366" t="s">
        <v>137</v>
      </c>
      <c r="K5366" t="s">
        <v>159</v>
      </c>
      <c r="L5366" t="s">
        <v>15510</v>
      </c>
      <c r="M5366" t="s">
        <v>15511</v>
      </c>
      <c r="N5366">
        <v>1.065833333</v>
      </c>
      <c r="O5366">
        <v>0</v>
      </c>
      <c r="P5366">
        <v>321</v>
      </c>
      <c r="Q5366">
        <v>0</v>
      </c>
      <c r="R5366">
        <v>0</v>
      </c>
      <c r="S5366">
        <v>0</v>
      </c>
      <c r="T5366">
        <v>32</v>
      </c>
      <c r="U5366">
        <v>0</v>
      </c>
      <c r="V5366">
        <v>0</v>
      </c>
      <c r="W5366">
        <v>0</v>
      </c>
      <c r="X5366">
        <v>65.771183782596509</v>
      </c>
      <c r="Y5366">
        <v>0</v>
      </c>
      <c r="Z5366">
        <v>0</v>
      </c>
      <c r="AA5366">
        <v>0</v>
      </c>
      <c r="AB5366">
        <v>62.006980868230507</v>
      </c>
      <c r="AC5366">
        <v>0</v>
      </c>
      <c r="AD5366">
        <v>0</v>
      </c>
      <c r="AE5366">
        <v>127.77816465082702</v>
      </c>
    </row>
    <row r="5367" spans="1:31" x14ac:dyDescent="0.25">
      <c r="A5367">
        <v>2424224</v>
      </c>
      <c r="B5367">
        <v>1</v>
      </c>
      <c r="C5367" t="s">
        <v>80</v>
      </c>
      <c r="D5367" t="s">
        <v>85</v>
      </c>
      <c r="E5367" t="s">
        <v>162</v>
      </c>
      <c r="F5367" t="s">
        <v>15512</v>
      </c>
      <c r="G5367" t="s">
        <v>164</v>
      </c>
      <c r="H5367" t="s">
        <v>149</v>
      </c>
      <c r="I5367" t="s">
        <v>136</v>
      </c>
      <c r="J5367" t="s">
        <v>137</v>
      </c>
      <c r="K5367" t="s">
        <v>138</v>
      </c>
      <c r="L5367" t="s">
        <v>15462</v>
      </c>
      <c r="M5367" t="s">
        <v>15513</v>
      </c>
      <c r="N5367">
        <v>1.7083333329999999</v>
      </c>
      <c r="O5367">
        <v>0</v>
      </c>
      <c r="P5367">
        <v>195</v>
      </c>
      <c r="Q5367">
        <v>0</v>
      </c>
      <c r="R5367">
        <v>0</v>
      </c>
      <c r="S5367">
        <v>0</v>
      </c>
      <c r="T5367">
        <v>22</v>
      </c>
      <c r="U5367">
        <v>0</v>
      </c>
      <c r="V5367">
        <v>0</v>
      </c>
      <c r="W5367">
        <v>0</v>
      </c>
      <c r="X5367">
        <v>68.907798485977068</v>
      </c>
      <c r="Y5367">
        <v>0</v>
      </c>
      <c r="Z5367">
        <v>0</v>
      </c>
      <c r="AA5367">
        <v>0</v>
      </c>
      <c r="AB5367">
        <v>10.616930551048249</v>
      </c>
      <c r="AC5367">
        <v>0</v>
      </c>
      <c r="AD5367">
        <v>0</v>
      </c>
      <c r="AE5367">
        <v>79.52472903702531</v>
      </c>
    </row>
    <row r="5368" spans="1:31" x14ac:dyDescent="0.25">
      <c r="A5368">
        <v>2423620</v>
      </c>
      <c r="B5368">
        <v>1</v>
      </c>
      <c r="C5368" t="s">
        <v>81</v>
      </c>
      <c r="D5368" t="s">
        <v>112</v>
      </c>
      <c r="E5368" t="s">
        <v>162</v>
      </c>
      <c r="F5368" t="s">
        <v>15514</v>
      </c>
      <c r="G5368" t="s">
        <v>176</v>
      </c>
      <c r="H5368" t="s">
        <v>149</v>
      </c>
      <c r="I5368" t="s">
        <v>136</v>
      </c>
      <c r="J5368" t="s">
        <v>137</v>
      </c>
      <c r="K5368" t="s">
        <v>159</v>
      </c>
      <c r="L5368" t="s">
        <v>15515</v>
      </c>
      <c r="M5368" t="s">
        <v>15516</v>
      </c>
      <c r="N5368">
        <v>2.5383333330000002</v>
      </c>
      <c r="O5368">
        <v>0</v>
      </c>
      <c r="P5368">
        <v>38</v>
      </c>
      <c r="Q5368">
        <v>0</v>
      </c>
      <c r="R5368">
        <v>20</v>
      </c>
      <c r="S5368">
        <v>0</v>
      </c>
      <c r="T5368">
        <v>4</v>
      </c>
      <c r="U5368">
        <v>0</v>
      </c>
      <c r="V5368">
        <v>0</v>
      </c>
      <c r="W5368">
        <v>0</v>
      </c>
      <c r="X5368">
        <v>25.421619757842965</v>
      </c>
      <c r="Y5368">
        <v>0</v>
      </c>
      <c r="Z5368">
        <v>4.8727790363161558</v>
      </c>
      <c r="AA5368">
        <v>0</v>
      </c>
      <c r="AB5368">
        <v>9.5411905039979441</v>
      </c>
      <c r="AC5368">
        <v>0</v>
      </c>
      <c r="AD5368">
        <v>0</v>
      </c>
      <c r="AE5368">
        <v>39.835589298157068</v>
      </c>
    </row>
    <row r="5369" spans="1:31" x14ac:dyDescent="0.25">
      <c r="A5369">
        <v>2424118</v>
      </c>
      <c r="B5369">
        <v>1</v>
      </c>
      <c r="C5369" t="s">
        <v>80</v>
      </c>
      <c r="D5369" t="s">
        <v>97</v>
      </c>
      <c r="E5369" t="s">
        <v>146</v>
      </c>
      <c r="F5369" t="s">
        <v>15517</v>
      </c>
      <c r="G5369" t="s">
        <v>168</v>
      </c>
      <c r="H5369" t="s">
        <v>149</v>
      </c>
      <c r="I5369" t="s">
        <v>136</v>
      </c>
      <c r="J5369" t="s">
        <v>3</v>
      </c>
      <c r="K5369" t="s">
        <v>138</v>
      </c>
      <c r="L5369" t="s">
        <v>15518</v>
      </c>
      <c r="M5369" t="s">
        <v>15519</v>
      </c>
      <c r="N5369">
        <v>2.5238888880000001</v>
      </c>
      <c r="O5369">
        <v>0</v>
      </c>
      <c r="P5369">
        <v>3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0.79960848864781675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0.79960848864781675</v>
      </c>
    </row>
    <row r="5370" spans="1:31" x14ac:dyDescent="0.25">
      <c r="A5370">
        <v>2423677</v>
      </c>
      <c r="B5370">
        <v>1</v>
      </c>
      <c r="C5370" t="s">
        <v>80</v>
      </c>
      <c r="D5370" t="s">
        <v>101</v>
      </c>
      <c r="E5370" t="s">
        <v>174</v>
      </c>
      <c r="F5370" t="s">
        <v>3759</v>
      </c>
      <c r="G5370" t="s">
        <v>158</v>
      </c>
      <c r="H5370" t="s">
        <v>135</v>
      </c>
      <c r="I5370" t="s">
        <v>136</v>
      </c>
      <c r="J5370" t="s">
        <v>137</v>
      </c>
      <c r="K5370" t="s">
        <v>159</v>
      </c>
      <c r="L5370" t="s">
        <v>15520</v>
      </c>
      <c r="M5370" t="s">
        <v>15521</v>
      </c>
      <c r="N5370">
        <v>2.5744444440000001</v>
      </c>
      <c r="O5370">
        <v>0</v>
      </c>
      <c r="P5370">
        <v>3442</v>
      </c>
      <c r="Q5370">
        <v>0</v>
      </c>
      <c r="R5370">
        <v>44</v>
      </c>
      <c r="S5370">
        <v>2</v>
      </c>
      <c r="T5370">
        <v>190</v>
      </c>
      <c r="U5370">
        <v>1</v>
      </c>
      <c r="V5370">
        <v>0</v>
      </c>
      <c r="W5370">
        <v>0</v>
      </c>
      <c r="X5370">
        <v>1320.663861743468</v>
      </c>
      <c r="Y5370">
        <v>0</v>
      </c>
      <c r="Z5370">
        <v>42.349695129592682</v>
      </c>
      <c r="AA5370">
        <v>39.340075153281333</v>
      </c>
      <c r="AB5370">
        <v>655.4805933616874</v>
      </c>
      <c r="AC5370">
        <v>371.69957812100608</v>
      </c>
      <c r="AD5370">
        <v>0</v>
      </c>
      <c r="AE5370">
        <v>2429.5338035090354</v>
      </c>
    </row>
    <row r="5371" spans="1:31" x14ac:dyDescent="0.25">
      <c r="A5371">
        <v>2424012</v>
      </c>
      <c r="B5371">
        <v>1</v>
      </c>
      <c r="C5371" t="s">
        <v>80</v>
      </c>
      <c r="D5371" t="s">
        <v>106</v>
      </c>
      <c r="E5371" t="s">
        <v>152</v>
      </c>
      <c r="F5371" t="s">
        <v>15522</v>
      </c>
      <c r="G5371" t="s">
        <v>403</v>
      </c>
      <c r="H5371" t="s">
        <v>149</v>
      </c>
      <c r="I5371" t="s">
        <v>136</v>
      </c>
      <c r="J5371" t="s">
        <v>137</v>
      </c>
      <c r="K5371" t="s">
        <v>138</v>
      </c>
      <c r="L5371" t="s">
        <v>15523</v>
      </c>
      <c r="M5371" t="s">
        <v>15524</v>
      </c>
      <c r="N5371">
        <v>0.86250000000000004</v>
      </c>
      <c r="O5371">
        <v>0</v>
      </c>
      <c r="P5371">
        <v>3</v>
      </c>
      <c r="Q5371">
        <v>0</v>
      </c>
      <c r="R5371">
        <v>9</v>
      </c>
      <c r="S5371">
        <v>0</v>
      </c>
      <c r="T5371">
        <v>6</v>
      </c>
      <c r="U5371">
        <v>0</v>
      </c>
      <c r="V5371">
        <v>0</v>
      </c>
      <c r="W5371">
        <v>0</v>
      </c>
      <c r="X5371">
        <v>0.85752907395525002</v>
      </c>
      <c r="Y5371">
        <v>0</v>
      </c>
      <c r="Z5371">
        <v>7.5860711719589995</v>
      </c>
      <c r="AA5371">
        <v>0</v>
      </c>
      <c r="AB5371">
        <v>4.1914428244555424</v>
      </c>
      <c r="AC5371">
        <v>0</v>
      </c>
      <c r="AD5371">
        <v>0</v>
      </c>
      <c r="AE5371">
        <v>12.635043070369791</v>
      </c>
    </row>
    <row r="5372" spans="1:31" x14ac:dyDescent="0.25">
      <c r="A5372">
        <v>2424161</v>
      </c>
      <c r="B5372">
        <v>1</v>
      </c>
      <c r="C5372" t="s">
        <v>81</v>
      </c>
      <c r="D5372" t="s">
        <v>113</v>
      </c>
      <c r="E5372" t="s">
        <v>162</v>
      </c>
      <c r="F5372" t="s">
        <v>15525</v>
      </c>
      <c r="G5372" t="s">
        <v>268</v>
      </c>
      <c r="H5372" t="s">
        <v>149</v>
      </c>
      <c r="I5372" t="s">
        <v>136</v>
      </c>
      <c r="J5372" t="s">
        <v>137</v>
      </c>
      <c r="K5372" t="s">
        <v>138</v>
      </c>
      <c r="L5372" t="s">
        <v>15526</v>
      </c>
      <c r="M5372" t="s">
        <v>15527</v>
      </c>
      <c r="N5372">
        <v>7.9280555550000003</v>
      </c>
      <c r="O5372">
        <v>0</v>
      </c>
      <c r="P5372">
        <v>77</v>
      </c>
      <c r="Q5372">
        <v>0</v>
      </c>
      <c r="R5372">
        <v>0</v>
      </c>
      <c r="S5372">
        <v>0</v>
      </c>
      <c r="T5372">
        <v>3</v>
      </c>
      <c r="U5372">
        <v>0</v>
      </c>
      <c r="V5372">
        <v>0</v>
      </c>
      <c r="W5372">
        <v>0</v>
      </c>
      <c r="X5372">
        <v>149.50285082182708</v>
      </c>
      <c r="Y5372">
        <v>0</v>
      </c>
      <c r="Z5372">
        <v>0</v>
      </c>
      <c r="AA5372">
        <v>0</v>
      </c>
      <c r="AB5372">
        <v>0.89056956834400003</v>
      </c>
      <c r="AC5372">
        <v>0</v>
      </c>
      <c r="AD5372">
        <v>0</v>
      </c>
      <c r="AE5372">
        <v>150.39342039017109</v>
      </c>
    </row>
    <row r="5373" spans="1:31" x14ac:dyDescent="0.25">
      <c r="A5373">
        <v>2423969</v>
      </c>
      <c r="B5373">
        <v>1</v>
      </c>
      <c r="C5373" t="s">
        <v>80</v>
      </c>
      <c r="D5373" t="s">
        <v>100</v>
      </c>
      <c r="E5373" t="s">
        <v>146</v>
      </c>
      <c r="F5373" t="s">
        <v>15528</v>
      </c>
      <c r="G5373" t="s">
        <v>148</v>
      </c>
      <c r="H5373" t="s">
        <v>149</v>
      </c>
      <c r="I5373" t="s">
        <v>136</v>
      </c>
      <c r="J5373" t="s">
        <v>137</v>
      </c>
      <c r="K5373" t="s">
        <v>138</v>
      </c>
      <c r="L5373" t="s">
        <v>15529</v>
      </c>
      <c r="M5373" t="s">
        <v>15530</v>
      </c>
      <c r="N5373">
        <v>0.59472222200000002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0.18802021007815001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0.18802021007815001</v>
      </c>
    </row>
    <row r="5374" spans="1:31" x14ac:dyDescent="0.25">
      <c r="A5374">
        <v>2423806</v>
      </c>
      <c r="B5374">
        <v>1</v>
      </c>
      <c r="C5374" t="s">
        <v>80</v>
      </c>
      <c r="D5374" t="s">
        <v>106</v>
      </c>
      <c r="E5374" t="s">
        <v>141</v>
      </c>
      <c r="F5374" t="s">
        <v>15531</v>
      </c>
      <c r="G5374" t="s">
        <v>143</v>
      </c>
      <c r="H5374" t="s">
        <v>135</v>
      </c>
      <c r="I5374" t="s">
        <v>136</v>
      </c>
      <c r="J5374" t="s">
        <v>137</v>
      </c>
      <c r="K5374" t="s">
        <v>138</v>
      </c>
      <c r="L5374" t="s">
        <v>15532</v>
      </c>
      <c r="M5374" t="s">
        <v>15533</v>
      </c>
      <c r="N5374">
        <v>3.4002777769999999</v>
      </c>
      <c r="O5374">
        <v>0</v>
      </c>
      <c r="P5374">
        <v>194</v>
      </c>
      <c r="Q5374">
        <v>1</v>
      </c>
      <c r="R5374">
        <v>18</v>
      </c>
      <c r="S5374">
        <v>0</v>
      </c>
      <c r="T5374">
        <v>27</v>
      </c>
      <c r="U5374">
        <v>1</v>
      </c>
      <c r="V5374">
        <v>0</v>
      </c>
      <c r="W5374">
        <v>0</v>
      </c>
      <c r="X5374">
        <v>162.79062124069125</v>
      </c>
      <c r="Y5374">
        <v>1.2266534636001112</v>
      </c>
      <c r="Z5374">
        <v>12.08918265092478</v>
      </c>
      <c r="AA5374">
        <v>0</v>
      </c>
      <c r="AB5374">
        <v>89.509154167667418</v>
      </c>
      <c r="AC5374">
        <v>338.84297513536399</v>
      </c>
      <c r="AD5374">
        <v>0</v>
      </c>
      <c r="AE5374">
        <v>604.45858665824755</v>
      </c>
    </row>
    <row r="5375" spans="1:31" x14ac:dyDescent="0.25">
      <c r="A5375">
        <v>2423760</v>
      </c>
      <c r="B5375">
        <v>1</v>
      </c>
      <c r="C5375" t="s">
        <v>80</v>
      </c>
      <c r="D5375" t="s">
        <v>88</v>
      </c>
      <c r="E5375" t="s">
        <v>132</v>
      </c>
      <c r="F5375" t="s">
        <v>15534</v>
      </c>
      <c r="G5375" t="s">
        <v>154</v>
      </c>
      <c r="H5375" t="s">
        <v>135</v>
      </c>
      <c r="I5375" t="s">
        <v>136</v>
      </c>
      <c r="J5375" t="s">
        <v>137</v>
      </c>
      <c r="K5375" t="s">
        <v>138</v>
      </c>
      <c r="L5375" t="s">
        <v>15535</v>
      </c>
      <c r="M5375" t="s">
        <v>15536</v>
      </c>
      <c r="N5375">
        <v>0.83833333300000001</v>
      </c>
      <c r="O5375">
        <v>0</v>
      </c>
      <c r="P5375">
        <v>0</v>
      </c>
      <c r="Q5375">
        <v>0</v>
      </c>
      <c r="R5375">
        <v>0</v>
      </c>
      <c r="S5375">
        <v>1</v>
      </c>
      <c r="T5375">
        <v>3</v>
      </c>
      <c r="U5375">
        <v>1</v>
      </c>
      <c r="V5375">
        <v>1</v>
      </c>
      <c r="W5375">
        <v>0</v>
      </c>
      <c r="X5375">
        <v>0</v>
      </c>
      <c r="Y5375">
        <v>0</v>
      </c>
      <c r="Z5375">
        <v>0</v>
      </c>
      <c r="AA5375">
        <v>22.515985431560001</v>
      </c>
      <c r="AB5375">
        <v>208.26255913446724</v>
      </c>
      <c r="AC5375">
        <v>127.461181718178</v>
      </c>
      <c r="AD5375">
        <v>96.479835462903111</v>
      </c>
      <c r="AE5375">
        <v>454.71956174710834</v>
      </c>
    </row>
    <row r="5376" spans="1:31" x14ac:dyDescent="0.25">
      <c r="A5376">
        <v>2423683</v>
      </c>
      <c r="B5376">
        <v>1</v>
      </c>
      <c r="C5376" t="s">
        <v>81</v>
      </c>
      <c r="D5376" t="s">
        <v>112</v>
      </c>
      <c r="E5376" t="s">
        <v>132</v>
      </c>
      <c r="F5376" t="s">
        <v>6763</v>
      </c>
      <c r="G5376" t="s">
        <v>158</v>
      </c>
      <c r="H5376" t="s">
        <v>135</v>
      </c>
      <c r="I5376" t="s">
        <v>136</v>
      </c>
      <c r="J5376" t="s">
        <v>137</v>
      </c>
      <c r="K5376" t="s">
        <v>159</v>
      </c>
      <c r="L5376" t="s">
        <v>15537</v>
      </c>
      <c r="M5376" t="s">
        <v>15538</v>
      </c>
      <c r="N5376">
        <v>9.8741666660000007</v>
      </c>
      <c r="O5376">
        <v>0</v>
      </c>
      <c r="P5376">
        <v>798</v>
      </c>
      <c r="Q5376">
        <v>0</v>
      </c>
      <c r="R5376">
        <v>5</v>
      </c>
      <c r="S5376">
        <v>0</v>
      </c>
      <c r="T5376">
        <v>72</v>
      </c>
      <c r="U5376">
        <v>0</v>
      </c>
      <c r="V5376">
        <v>0</v>
      </c>
      <c r="W5376">
        <v>0</v>
      </c>
      <c r="X5376">
        <v>1380.5799511247772</v>
      </c>
      <c r="Y5376">
        <v>0</v>
      </c>
      <c r="Z5376">
        <v>0</v>
      </c>
      <c r="AA5376">
        <v>0</v>
      </c>
      <c r="AB5376">
        <v>633.66091087029054</v>
      </c>
      <c r="AC5376">
        <v>0</v>
      </c>
      <c r="AD5376">
        <v>0</v>
      </c>
      <c r="AE5376">
        <v>2014.2408619950677</v>
      </c>
    </row>
    <row r="5377" spans="1:31" x14ac:dyDescent="0.25">
      <c r="A5377">
        <v>2424201</v>
      </c>
      <c r="B5377">
        <v>1</v>
      </c>
      <c r="C5377" t="s">
        <v>80</v>
      </c>
      <c r="D5377" t="s">
        <v>96</v>
      </c>
      <c r="E5377" t="s">
        <v>146</v>
      </c>
      <c r="F5377" t="s">
        <v>15539</v>
      </c>
      <c r="G5377" t="s">
        <v>199</v>
      </c>
      <c r="H5377" t="s">
        <v>149</v>
      </c>
      <c r="I5377" t="s">
        <v>136</v>
      </c>
      <c r="J5377" t="s">
        <v>137</v>
      </c>
      <c r="K5377" t="s">
        <v>138</v>
      </c>
      <c r="L5377" t="s">
        <v>15540</v>
      </c>
      <c r="M5377" t="s">
        <v>15541</v>
      </c>
      <c r="N5377">
        <v>4.7411111110000004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1.8047097250893334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1.8047097250893334</v>
      </c>
    </row>
    <row r="5378" spans="1:31" x14ac:dyDescent="0.25">
      <c r="A5378">
        <v>2423660</v>
      </c>
      <c r="B5378">
        <v>1</v>
      </c>
      <c r="C5378" t="s">
        <v>80</v>
      </c>
      <c r="D5378" t="s">
        <v>107</v>
      </c>
      <c r="E5378" t="s">
        <v>146</v>
      </c>
      <c r="F5378" t="s">
        <v>15542</v>
      </c>
      <c r="G5378" t="s">
        <v>199</v>
      </c>
      <c r="H5378" t="s">
        <v>149</v>
      </c>
      <c r="I5378" t="s">
        <v>136</v>
      </c>
      <c r="J5378" t="s">
        <v>137</v>
      </c>
      <c r="K5378" t="s">
        <v>138</v>
      </c>
      <c r="L5378" t="s">
        <v>15543</v>
      </c>
      <c r="M5378" t="s">
        <v>15544</v>
      </c>
      <c r="N5378">
        <v>0.72638888800000001</v>
      </c>
      <c r="O5378">
        <v>0</v>
      </c>
      <c r="P5378">
        <v>2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0.18512979773813332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0.18512979773813332</v>
      </c>
    </row>
    <row r="5379" spans="1:31" x14ac:dyDescent="0.25">
      <c r="A5379">
        <v>2424138</v>
      </c>
      <c r="B5379">
        <v>1</v>
      </c>
      <c r="C5379" t="s">
        <v>81</v>
      </c>
      <c r="D5379" t="s">
        <v>112</v>
      </c>
      <c r="E5379" t="s">
        <v>146</v>
      </c>
      <c r="F5379" t="s">
        <v>15545</v>
      </c>
      <c r="G5379" t="s">
        <v>282</v>
      </c>
      <c r="H5379" t="s">
        <v>149</v>
      </c>
      <c r="I5379" t="s">
        <v>136</v>
      </c>
      <c r="J5379" t="s">
        <v>137</v>
      </c>
      <c r="K5379" t="s">
        <v>138</v>
      </c>
      <c r="L5379" t="s">
        <v>15546</v>
      </c>
      <c r="M5379" t="s">
        <v>15547</v>
      </c>
      <c r="N5379">
        <v>0.78500000000000003</v>
      </c>
      <c r="O5379">
        <v>0</v>
      </c>
      <c r="P5379">
        <v>6</v>
      </c>
      <c r="Q5379">
        <v>0</v>
      </c>
      <c r="R5379">
        <v>1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0.74900647398487497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0.74900647398487497</v>
      </c>
    </row>
    <row r="5380" spans="1:31" x14ac:dyDescent="0.25">
      <c r="A5380">
        <v>2424038</v>
      </c>
      <c r="B5380">
        <v>1</v>
      </c>
      <c r="C5380" t="s">
        <v>80</v>
      </c>
      <c r="D5380" t="s">
        <v>103</v>
      </c>
      <c r="E5380" t="s">
        <v>146</v>
      </c>
      <c r="F5380" t="s">
        <v>15548</v>
      </c>
      <c r="G5380" t="s">
        <v>199</v>
      </c>
      <c r="H5380" t="s">
        <v>149</v>
      </c>
      <c r="I5380" t="s">
        <v>136</v>
      </c>
      <c r="J5380" t="s">
        <v>137</v>
      </c>
      <c r="K5380" t="s">
        <v>138</v>
      </c>
      <c r="L5380" t="s">
        <v>15549</v>
      </c>
      <c r="M5380" t="s">
        <v>15550</v>
      </c>
      <c r="N5380">
        <v>5.8422222220000002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0.66460363341300011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0.66460363341300011</v>
      </c>
    </row>
    <row r="5381" spans="1:31" x14ac:dyDescent="0.25">
      <c r="A5381">
        <v>2423597</v>
      </c>
      <c r="B5381">
        <v>1</v>
      </c>
      <c r="C5381" t="s">
        <v>81</v>
      </c>
      <c r="D5381" t="s">
        <v>118</v>
      </c>
      <c r="E5381" t="s">
        <v>174</v>
      </c>
      <c r="F5381" t="s">
        <v>15551</v>
      </c>
      <c r="G5381" t="s">
        <v>158</v>
      </c>
      <c r="H5381" t="s">
        <v>135</v>
      </c>
      <c r="I5381" t="s">
        <v>136</v>
      </c>
      <c r="J5381" t="s">
        <v>137</v>
      </c>
      <c r="K5381" t="s">
        <v>159</v>
      </c>
      <c r="L5381" t="s">
        <v>15552</v>
      </c>
      <c r="M5381" t="s">
        <v>15553</v>
      </c>
      <c r="N5381">
        <v>6.915277777</v>
      </c>
      <c r="O5381">
        <v>1</v>
      </c>
      <c r="P5381">
        <v>2150</v>
      </c>
      <c r="Q5381">
        <v>5</v>
      </c>
      <c r="R5381">
        <v>154</v>
      </c>
      <c r="S5381">
        <v>1</v>
      </c>
      <c r="T5381">
        <v>300</v>
      </c>
      <c r="U5381">
        <v>0</v>
      </c>
      <c r="V5381">
        <v>1</v>
      </c>
      <c r="W5381">
        <v>1.4054241442584834</v>
      </c>
      <c r="X5381">
        <v>2615.7342954920227</v>
      </c>
      <c r="Y5381">
        <v>27.282107478027086</v>
      </c>
      <c r="Z5381">
        <v>117.34203856946709</v>
      </c>
      <c r="AA5381">
        <v>0</v>
      </c>
      <c r="AB5381">
        <v>1297.2466230293398</v>
      </c>
      <c r="AC5381">
        <v>0</v>
      </c>
      <c r="AD5381">
        <v>326.45416756963277</v>
      </c>
      <c r="AE5381">
        <v>4385.4646562827484</v>
      </c>
    </row>
    <row r="5382" spans="1:31" x14ac:dyDescent="0.25">
      <c r="A5382">
        <v>2423886</v>
      </c>
      <c r="B5382">
        <v>1</v>
      </c>
      <c r="C5382" t="s">
        <v>80</v>
      </c>
      <c r="D5382" t="s">
        <v>93</v>
      </c>
      <c r="E5382" t="s">
        <v>174</v>
      </c>
      <c r="F5382" t="s">
        <v>7668</v>
      </c>
      <c r="G5382" t="s">
        <v>143</v>
      </c>
      <c r="H5382" t="s">
        <v>135</v>
      </c>
      <c r="I5382" t="s">
        <v>136</v>
      </c>
      <c r="J5382" t="s">
        <v>137</v>
      </c>
      <c r="K5382" t="s">
        <v>138</v>
      </c>
      <c r="L5382" t="s">
        <v>15554</v>
      </c>
      <c r="M5382" t="s">
        <v>15555</v>
      </c>
      <c r="N5382">
        <v>0.1925</v>
      </c>
      <c r="O5382">
        <v>2</v>
      </c>
      <c r="P5382">
        <v>314</v>
      </c>
      <c r="Q5382">
        <v>34</v>
      </c>
      <c r="R5382">
        <v>76</v>
      </c>
      <c r="S5382">
        <v>7</v>
      </c>
      <c r="T5382">
        <v>73</v>
      </c>
      <c r="U5382">
        <v>0</v>
      </c>
      <c r="V5382">
        <v>0</v>
      </c>
      <c r="W5382">
        <v>0.24630651906904164</v>
      </c>
      <c r="X5382">
        <v>9.6806176845326846</v>
      </c>
      <c r="Y5382">
        <v>16.043163215878351</v>
      </c>
      <c r="Z5382">
        <v>6.2036218574444746</v>
      </c>
      <c r="AA5382">
        <v>3.2314252004913668</v>
      </c>
      <c r="AB5382">
        <v>8.5896196245294867</v>
      </c>
      <c r="AC5382">
        <v>0</v>
      </c>
      <c r="AD5382">
        <v>0</v>
      </c>
      <c r="AE5382">
        <v>43.994754101945404</v>
      </c>
    </row>
    <row r="5383" spans="1:31" x14ac:dyDescent="0.25">
      <c r="A5383">
        <v>2423554</v>
      </c>
      <c r="B5383">
        <v>1</v>
      </c>
      <c r="C5383" t="s">
        <v>80</v>
      </c>
      <c r="D5383" t="s">
        <v>110</v>
      </c>
      <c r="E5383" t="s">
        <v>146</v>
      </c>
      <c r="F5383" t="s">
        <v>15556</v>
      </c>
      <c r="G5383" t="s">
        <v>199</v>
      </c>
      <c r="H5383" t="s">
        <v>149</v>
      </c>
      <c r="I5383" t="s">
        <v>136</v>
      </c>
      <c r="J5383" t="s">
        <v>137</v>
      </c>
      <c r="K5383" t="s">
        <v>138</v>
      </c>
      <c r="L5383" t="s">
        <v>15557</v>
      </c>
      <c r="M5383" t="s">
        <v>15558</v>
      </c>
      <c r="N5383">
        <v>6.7549999999999999</v>
      </c>
      <c r="O5383">
        <v>0</v>
      </c>
      <c r="P5383">
        <v>6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6.4611418763740476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6.4611418763740476</v>
      </c>
    </row>
    <row r="5384" spans="1:31" x14ac:dyDescent="0.25">
      <c r="A5384">
        <v>2424052</v>
      </c>
      <c r="B5384">
        <v>1</v>
      </c>
      <c r="C5384" t="s">
        <v>81</v>
      </c>
      <c r="D5384" t="s">
        <v>113</v>
      </c>
      <c r="E5384" t="s">
        <v>162</v>
      </c>
      <c r="F5384" t="s">
        <v>15559</v>
      </c>
      <c r="G5384" t="s">
        <v>164</v>
      </c>
      <c r="H5384" t="s">
        <v>149</v>
      </c>
      <c r="I5384" t="s">
        <v>136</v>
      </c>
      <c r="J5384" t="s">
        <v>137</v>
      </c>
      <c r="K5384" t="s">
        <v>138</v>
      </c>
      <c r="L5384" t="s">
        <v>15560</v>
      </c>
      <c r="M5384" t="s">
        <v>15561</v>
      </c>
      <c r="N5384">
        <v>3.6241666659999998</v>
      </c>
      <c r="O5384">
        <v>0</v>
      </c>
      <c r="P5384">
        <v>3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0.64846218002094991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0.64846218002094991</v>
      </c>
    </row>
    <row r="5385" spans="1:31" x14ac:dyDescent="0.25">
      <c r="A5385">
        <v>2423743</v>
      </c>
      <c r="B5385">
        <v>1</v>
      </c>
      <c r="C5385" t="s">
        <v>81</v>
      </c>
      <c r="D5385" t="s">
        <v>128</v>
      </c>
      <c r="E5385" t="s">
        <v>174</v>
      </c>
      <c r="F5385" t="s">
        <v>10876</v>
      </c>
      <c r="G5385" t="s">
        <v>143</v>
      </c>
      <c r="H5385" t="s">
        <v>135</v>
      </c>
      <c r="I5385" t="s">
        <v>136</v>
      </c>
      <c r="J5385" t="s">
        <v>137</v>
      </c>
      <c r="K5385" t="s">
        <v>138</v>
      </c>
      <c r="L5385" t="s">
        <v>15562</v>
      </c>
      <c r="M5385" t="s">
        <v>15563</v>
      </c>
      <c r="N5385">
        <v>0.85972222200000004</v>
      </c>
      <c r="O5385">
        <v>68</v>
      </c>
      <c r="P5385">
        <v>4812</v>
      </c>
      <c r="Q5385">
        <v>539</v>
      </c>
      <c r="R5385">
        <v>386</v>
      </c>
      <c r="S5385">
        <v>54</v>
      </c>
      <c r="T5385">
        <v>505</v>
      </c>
      <c r="U5385">
        <v>4</v>
      </c>
      <c r="V5385">
        <v>0</v>
      </c>
      <c r="W5385">
        <v>11.612415348712371</v>
      </c>
      <c r="X5385">
        <v>619.41093078784752</v>
      </c>
      <c r="Y5385">
        <v>88.106491135316517</v>
      </c>
      <c r="Z5385">
        <v>61.449607189086642</v>
      </c>
      <c r="AA5385">
        <v>530.31103586689801</v>
      </c>
      <c r="AB5385">
        <v>231.45275372414642</v>
      </c>
      <c r="AC5385">
        <v>286.64705903766185</v>
      </c>
      <c r="AD5385">
        <v>0</v>
      </c>
      <c r="AE5385">
        <v>1828.9902930896694</v>
      </c>
    </row>
    <row r="5386" spans="1:31" x14ac:dyDescent="0.25">
      <c r="A5386">
        <v>2423766</v>
      </c>
      <c r="B5386">
        <v>1</v>
      </c>
      <c r="C5386" t="s">
        <v>81</v>
      </c>
      <c r="D5386" t="s">
        <v>128</v>
      </c>
      <c r="E5386" t="s">
        <v>132</v>
      </c>
      <c r="F5386" t="s">
        <v>15564</v>
      </c>
      <c r="G5386" t="s">
        <v>158</v>
      </c>
      <c r="H5386" t="s">
        <v>135</v>
      </c>
      <c r="I5386" t="s">
        <v>136</v>
      </c>
      <c r="J5386" t="s">
        <v>137</v>
      </c>
      <c r="K5386" t="s">
        <v>159</v>
      </c>
      <c r="L5386" t="s">
        <v>15565</v>
      </c>
      <c r="M5386" t="s">
        <v>15566</v>
      </c>
      <c r="N5386">
        <v>0.92444444400000003</v>
      </c>
      <c r="O5386">
        <v>0</v>
      </c>
      <c r="P5386">
        <v>1095</v>
      </c>
      <c r="Q5386">
        <v>0</v>
      </c>
      <c r="R5386">
        <v>0</v>
      </c>
      <c r="S5386">
        <v>0</v>
      </c>
      <c r="T5386">
        <v>33</v>
      </c>
      <c r="U5386">
        <v>0</v>
      </c>
      <c r="V5386">
        <v>0</v>
      </c>
      <c r="W5386">
        <v>0</v>
      </c>
      <c r="X5386">
        <v>198.61955637982339</v>
      </c>
      <c r="Y5386">
        <v>0</v>
      </c>
      <c r="Z5386">
        <v>0</v>
      </c>
      <c r="AA5386">
        <v>0</v>
      </c>
      <c r="AB5386">
        <v>21.418537330136552</v>
      </c>
      <c r="AC5386">
        <v>0</v>
      </c>
      <c r="AD5386">
        <v>0</v>
      </c>
      <c r="AE5386">
        <v>220.03809370995995</v>
      </c>
    </row>
    <row r="5387" spans="1:31" x14ac:dyDescent="0.25">
      <c r="A5387">
        <v>2424121</v>
      </c>
      <c r="B5387">
        <v>1</v>
      </c>
      <c r="C5387" t="s">
        <v>81</v>
      </c>
      <c r="D5387" t="s">
        <v>118</v>
      </c>
      <c r="E5387" t="s">
        <v>162</v>
      </c>
      <c r="F5387" t="s">
        <v>15567</v>
      </c>
      <c r="G5387" t="s">
        <v>164</v>
      </c>
      <c r="H5387" t="s">
        <v>149</v>
      </c>
      <c r="I5387" t="s">
        <v>136</v>
      </c>
      <c r="J5387" t="s">
        <v>137</v>
      </c>
      <c r="K5387" t="s">
        <v>138</v>
      </c>
      <c r="L5387" t="s">
        <v>15568</v>
      </c>
      <c r="M5387" t="s">
        <v>15569</v>
      </c>
      <c r="N5387">
        <v>1.3463888879999999</v>
      </c>
      <c r="O5387">
        <v>0</v>
      </c>
      <c r="P5387">
        <v>47</v>
      </c>
      <c r="Q5387">
        <v>0</v>
      </c>
      <c r="R5387">
        <v>6</v>
      </c>
      <c r="S5387">
        <v>0</v>
      </c>
      <c r="T5387">
        <v>16</v>
      </c>
      <c r="U5387">
        <v>0</v>
      </c>
      <c r="V5387">
        <v>0</v>
      </c>
      <c r="W5387">
        <v>0</v>
      </c>
      <c r="X5387">
        <v>9.4953797470414862</v>
      </c>
      <c r="Y5387">
        <v>0</v>
      </c>
      <c r="Z5387">
        <v>0.390380443425</v>
      </c>
      <c r="AA5387">
        <v>0</v>
      </c>
      <c r="AB5387">
        <v>8.021049325138577</v>
      </c>
      <c r="AC5387">
        <v>0</v>
      </c>
      <c r="AD5387">
        <v>0</v>
      </c>
      <c r="AE5387">
        <v>17.906809515605062</v>
      </c>
    </row>
    <row r="5388" spans="1:31" x14ac:dyDescent="0.25">
      <c r="A5388">
        <v>2424221</v>
      </c>
      <c r="B5388">
        <v>1</v>
      </c>
      <c r="C5388" t="s">
        <v>80</v>
      </c>
      <c r="D5388" t="s">
        <v>95</v>
      </c>
      <c r="E5388" t="s">
        <v>162</v>
      </c>
      <c r="F5388" t="s">
        <v>15570</v>
      </c>
      <c r="G5388" t="s">
        <v>164</v>
      </c>
      <c r="H5388" t="s">
        <v>149</v>
      </c>
      <c r="I5388" t="s">
        <v>136</v>
      </c>
      <c r="J5388" t="s">
        <v>137</v>
      </c>
      <c r="K5388" t="s">
        <v>138</v>
      </c>
      <c r="L5388" t="s">
        <v>15571</v>
      </c>
      <c r="M5388" t="s">
        <v>15572</v>
      </c>
      <c r="N5388">
        <v>1.888055555</v>
      </c>
      <c r="O5388">
        <v>0</v>
      </c>
      <c r="P5388">
        <v>245</v>
      </c>
      <c r="Q5388">
        <v>0</v>
      </c>
      <c r="R5388">
        <v>0</v>
      </c>
      <c r="S5388">
        <v>0</v>
      </c>
      <c r="T5388">
        <v>16</v>
      </c>
      <c r="U5388">
        <v>0</v>
      </c>
      <c r="V5388">
        <v>0</v>
      </c>
      <c r="W5388">
        <v>0</v>
      </c>
      <c r="X5388">
        <v>87.269968634760929</v>
      </c>
      <c r="Y5388">
        <v>0</v>
      </c>
      <c r="Z5388">
        <v>0</v>
      </c>
      <c r="AA5388">
        <v>0</v>
      </c>
      <c r="AB5388">
        <v>7.7230460278546085</v>
      </c>
      <c r="AC5388">
        <v>0</v>
      </c>
      <c r="AD5388">
        <v>0</v>
      </c>
      <c r="AE5388">
        <v>94.993014662615536</v>
      </c>
    </row>
    <row r="5389" spans="1:31" x14ac:dyDescent="0.25">
      <c r="A5389">
        <v>2423929</v>
      </c>
      <c r="B5389">
        <v>1</v>
      </c>
      <c r="C5389" t="s">
        <v>80</v>
      </c>
      <c r="D5389" t="s">
        <v>99</v>
      </c>
      <c r="E5389" t="s">
        <v>146</v>
      </c>
      <c r="F5389" t="s">
        <v>15573</v>
      </c>
      <c r="G5389" t="s">
        <v>148</v>
      </c>
      <c r="H5389" t="s">
        <v>149</v>
      </c>
      <c r="I5389" t="s">
        <v>136</v>
      </c>
      <c r="J5389" t="s">
        <v>137</v>
      </c>
      <c r="K5389" t="s">
        <v>138</v>
      </c>
      <c r="L5389" t="s">
        <v>15574</v>
      </c>
      <c r="M5389" t="s">
        <v>15575</v>
      </c>
      <c r="N5389">
        <v>5.0427777770000004</v>
      </c>
      <c r="O5389">
        <v>0</v>
      </c>
      <c r="P5389">
        <v>1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3.3038766617434669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3.3038766617434669</v>
      </c>
    </row>
    <row r="5390" spans="1:31" x14ac:dyDescent="0.25">
      <c r="A5390">
        <v>2424078</v>
      </c>
      <c r="B5390">
        <v>1</v>
      </c>
      <c r="C5390" t="s">
        <v>81</v>
      </c>
      <c r="D5390" t="s">
        <v>122</v>
      </c>
      <c r="E5390" t="s">
        <v>146</v>
      </c>
      <c r="F5390" t="s">
        <v>15576</v>
      </c>
      <c r="G5390" t="s">
        <v>168</v>
      </c>
      <c r="H5390" t="s">
        <v>149</v>
      </c>
      <c r="I5390" t="s">
        <v>136</v>
      </c>
      <c r="J5390" t="s">
        <v>137</v>
      </c>
      <c r="K5390" t="s">
        <v>138</v>
      </c>
      <c r="L5390" t="s">
        <v>15577</v>
      </c>
      <c r="M5390" t="s">
        <v>15578</v>
      </c>
      <c r="N5390">
        <v>1.185277777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0.78031104154650832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0.78031104154650832</v>
      </c>
    </row>
    <row r="5391" spans="1:31" x14ac:dyDescent="0.25">
      <c r="A5391">
        <v>2424058</v>
      </c>
      <c r="B5391">
        <v>1</v>
      </c>
      <c r="C5391" t="s">
        <v>80</v>
      </c>
      <c r="D5391" t="s">
        <v>100</v>
      </c>
      <c r="E5391" t="s">
        <v>162</v>
      </c>
      <c r="F5391" t="s">
        <v>15579</v>
      </c>
      <c r="G5391" t="s">
        <v>164</v>
      </c>
      <c r="H5391" t="s">
        <v>149</v>
      </c>
      <c r="I5391" t="s">
        <v>136</v>
      </c>
      <c r="J5391" t="s">
        <v>137</v>
      </c>
      <c r="K5391" t="s">
        <v>138</v>
      </c>
      <c r="L5391" t="s">
        <v>15580</v>
      </c>
      <c r="M5391" t="s">
        <v>15581</v>
      </c>
      <c r="N5391">
        <v>2.0011111110000002</v>
      </c>
      <c r="O5391">
        <v>0</v>
      </c>
      <c r="P5391">
        <v>48</v>
      </c>
      <c r="Q5391">
        <v>0</v>
      </c>
      <c r="R5391">
        <v>0</v>
      </c>
      <c r="S5391">
        <v>0</v>
      </c>
      <c r="T5391">
        <v>3</v>
      </c>
      <c r="U5391">
        <v>0</v>
      </c>
      <c r="V5391">
        <v>0</v>
      </c>
      <c r="W5391">
        <v>0</v>
      </c>
      <c r="X5391">
        <v>48.906377787128143</v>
      </c>
      <c r="Y5391">
        <v>0</v>
      </c>
      <c r="Z5391">
        <v>0</v>
      </c>
      <c r="AA5391">
        <v>0</v>
      </c>
      <c r="AB5391">
        <v>5.5115097408695997</v>
      </c>
      <c r="AC5391">
        <v>0</v>
      </c>
      <c r="AD5391">
        <v>0</v>
      </c>
      <c r="AE5391">
        <v>54.417887527997742</v>
      </c>
    </row>
    <row r="5392" spans="1:31" x14ac:dyDescent="0.25">
      <c r="A5392">
        <v>2423680</v>
      </c>
      <c r="B5392">
        <v>1</v>
      </c>
      <c r="C5392" t="s">
        <v>80</v>
      </c>
      <c r="D5392" t="s">
        <v>83</v>
      </c>
      <c r="E5392" t="s">
        <v>132</v>
      </c>
      <c r="F5392" t="s">
        <v>15582</v>
      </c>
      <c r="G5392" t="s">
        <v>143</v>
      </c>
      <c r="H5392" t="s">
        <v>135</v>
      </c>
      <c r="I5392" t="s">
        <v>136</v>
      </c>
      <c r="J5392" t="s">
        <v>137</v>
      </c>
      <c r="K5392" t="s">
        <v>138</v>
      </c>
      <c r="L5392" t="s">
        <v>15583</v>
      </c>
      <c r="M5392" t="s">
        <v>15584</v>
      </c>
      <c r="N5392">
        <v>0.66527777700000001</v>
      </c>
      <c r="O5392">
        <v>1</v>
      </c>
      <c r="P5392">
        <v>2636</v>
      </c>
      <c r="Q5392">
        <v>0</v>
      </c>
      <c r="R5392">
        <v>38</v>
      </c>
      <c r="S5392">
        <v>21</v>
      </c>
      <c r="T5392">
        <v>641</v>
      </c>
      <c r="U5392">
        <v>11</v>
      </c>
      <c r="V5392">
        <v>16</v>
      </c>
      <c r="W5392">
        <v>0.143888690554</v>
      </c>
      <c r="X5392">
        <v>427.67953308489172</v>
      </c>
      <c r="Y5392">
        <v>0</v>
      </c>
      <c r="Z5392">
        <v>26.428878765015703</v>
      </c>
      <c r="AA5392">
        <v>137.5652018441277</v>
      </c>
      <c r="AB5392">
        <v>934.38308703580094</v>
      </c>
      <c r="AC5392">
        <v>1201.3721350354617</v>
      </c>
      <c r="AD5392">
        <v>425.05462853581304</v>
      </c>
      <c r="AE5392">
        <v>3152.6273529916652</v>
      </c>
    </row>
    <row r="5393" spans="1:31" x14ac:dyDescent="0.25">
      <c r="A5393">
        <v>2423617</v>
      </c>
      <c r="B5393">
        <v>1</v>
      </c>
      <c r="C5393" t="s">
        <v>80</v>
      </c>
      <c r="D5393" t="s">
        <v>97</v>
      </c>
      <c r="E5393" t="s">
        <v>174</v>
      </c>
      <c r="F5393" t="s">
        <v>9298</v>
      </c>
      <c r="G5393" t="s">
        <v>158</v>
      </c>
      <c r="H5393" t="s">
        <v>135</v>
      </c>
      <c r="I5393" t="s">
        <v>136</v>
      </c>
      <c r="J5393" t="s">
        <v>137</v>
      </c>
      <c r="K5393" t="s">
        <v>159</v>
      </c>
      <c r="L5393" t="s">
        <v>15585</v>
      </c>
      <c r="M5393" t="s">
        <v>15586</v>
      </c>
      <c r="N5393">
        <v>4.6058333329999996</v>
      </c>
      <c r="O5393">
        <v>0</v>
      </c>
      <c r="P5393">
        <v>3516</v>
      </c>
      <c r="Q5393">
        <v>0</v>
      </c>
      <c r="R5393">
        <v>10</v>
      </c>
      <c r="S5393">
        <v>5</v>
      </c>
      <c r="T5393">
        <v>391</v>
      </c>
      <c r="U5393">
        <v>0</v>
      </c>
      <c r="V5393">
        <v>0</v>
      </c>
      <c r="W5393">
        <v>0</v>
      </c>
      <c r="X5393">
        <v>3994.1259362662645</v>
      </c>
      <c r="Y5393">
        <v>0</v>
      </c>
      <c r="Z5393">
        <v>3.9655676205521999</v>
      </c>
      <c r="AA5393">
        <v>629.46977936144924</v>
      </c>
      <c r="AB5393">
        <v>2228.2043457097375</v>
      </c>
      <c r="AC5393">
        <v>0</v>
      </c>
      <c r="AD5393">
        <v>0</v>
      </c>
      <c r="AE5393">
        <v>6855.7656289580027</v>
      </c>
    </row>
    <row r="5394" spans="1:31" x14ac:dyDescent="0.25">
      <c r="A5394">
        <v>2423972</v>
      </c>
      <c r="B5394">
        <v>1</v>
      </c>
      <c r="C5394" t="s">
        <v>81</v>
      </c>
      <c r="D5394" t="s">
        <v>122</v>
      </c>
      <c r="E5394" t="s">
        <v>174</v>
      </c>
      <c r="F5394" t="s">
        <v>4676</v>
      </c>
      <c r="G5394" t="s">
        <v>143</v>
      </c>
      <c r="H5394" t="s">
        <v>135</v>
      </c>
      <c r="I5394" t="s">
        <v>136</v>
      </c>
      <c r="J5394" t="s">
        <v>137</v>
      </c>
      <c r="K5394" t="s">
        <v>138</v>
      </c>
      <c r="L5394" t="s">
        <v>15229</v>
      </c>
      <c r="M5394" t="s">
        <v>15530</v>
      </c>
      <c r="N5394">
        <v>0.46805555500000001</v>
      </c>
      <c r="O5394">
        <v>0</v>
      </c>
      <c r="P5394">
        <v>4729</v>
      </c>
      <c r="Q5394">
        <v>0</v>
      </c>
      <c r="R5394">
        <v>40</v>
      </c>
      <c r="S5394">
        <v>1</v>
      </c>
      <c r="T5394">
        <v>200</v>
      </c>
      <c r="U5394">
        <v>0</v>
      </c>
      <c r="V5394">
        <v>0</v>
      </c>
      <c r="W5394">
        <v>0</v>
      </c>
      <c r="X5394">
        <v>432.01175726323771</v>
      </c>
      <c r="Y5394">
        <v>0</v>
      </c>
      <c r="Z5394">
        <v>2.474560510372894</v>
      </c>
      <c r="AA5394">
        <v>8.6521730368846654</v>
      </c>
      <c r="AB5394">
        <v>64.767998999063906</v>
      </c>
      <c r="AC5394">
        <v>0</v>
      </c>
      <c r="AD5394">
        <v>0</v>
      </c>
      <c r="AE5394">
        <v>507.90648980955916</v>
      </c>
    </row>
    <row r="5395" spans="1:31" x14ac:dyDescent="0.25">
      <c r="A5395">
        <v>2424115</v>
      </c>
      <c r="B5395">
        <v>1</v>
      </c>
      <c r="C5395" t="s">
        <v>80</v>
      </c>
      <c r="D5395" t="s">
        <v>109</v>
      </c>
      <c r="E5395" t="s">
        <v>146</v>
      </c>
      <c r="F5395" t="s">
        <v>15587</v>
      </c>
      <c r="G5395" t="s">
        <v>148</v>
      </c>
      <c r="H5395" t="s">
        <v>149</v>
      </c>
      <c r="I5395" t="s">
        <v>136</v>
      </c>
      <c r="J5395" t="s">
        <v>137</v>
      </c>
      <c r="K5395" t="s">
        <v>138</v>
      </c>
      <c r="L5395" t="s">
        <v>15588</v>
      </c>
      <c r="M5395" t="s">
        <v>15589</v>
      </c>
      <c r="N5395">
        <v>2.241666666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0.21265499562387502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0.21265499562387502</v>
      </c>
    </row>
    <row r="5396" spans="1:31" x14ac:dyDescent="0.25">
      <c r="A5396">
        <v>2424064</v>
      </c>
      <c r="B5396">
        <v>1</v>
      </c>
      <c r="C5396" t="s">
        <v>80</v>
      </c>
      <c r="D5396" t="s">
        <v>104</v>
      </c>
      <c r="E5396" t="s">
        <v>141</v>
      </c>
      <c r="F5396" t="s">
        <v>15590</v>
      </c>
      <c r="G5396" t="s">
        <v>143</v>
      </c>
      <c r="H5396" t="s">
        <v>135</v>
      </c>
      <c r="I5396" t="s">
        <v>136</v>
      </c>
      <c r="J5396" t="s">
        <v>137</v>
      </c>
      <c r="K5396" t="s">
        <v>138</v>
      </c>
      <c r="L5396" t="s">
        <v>15591</v>
      </c>
      <c r="M5396" t="s">
        <v>15592</v>
      </c>
      <c r="N5396">
        <v>1.921944444</v>
      </c>
      <c r="O5396">
        <v>0</v>
      </c>
      <c r="P5396">
        <v>0</v>
      </c>
      <c r="Q5396">
        <v>2</v>
      </c>
      <c r="R5396">
        <v>3</v>
      </c>
      <c r="S5396">
        <v>11</v>
      </c>
      <c r="T5396">
        <v>1</v>
      </c>
      <c r="U5396">
        <v>0</v>
      </c>
      <c r="V5396">
        <v>0</v>
      </c>
      <c r="W5396">
        <v>0</v>
      </c>
      <c r="X5396">
        <v>0</v>
      </c>
      <c r="Y5396">
        <v>2.5534758606385002</v>
      </c>
      <c r="Z5396">
        <v>0.75815751053033342</v>
      </c>
      <c r="AA5396">
        <v>50.127474910845635</v>
      </c>
      <c r="AB5396">
        <v>2.5438253987200003E-2</v>
      </c>
      <c r="AC5396">
        <v>0</v>
      </c>
      <c r="AD5396">
        <v>0</v>
      </c>
      <c r="AE5396">
        <v>53.464546536001663</v>
      </c>
    </row>
    <row r="5397" spans="1:31" x14ac:dyDescent="0.25">
      <c r="A5397">
        <v>2423732</v>
      </c>
      <c r="B5397">
        <v>1</v>
      </c>
      <c r="C5397" t="s">
        <v>80</v>
      </c>
      <c r="D5397" t="s">
        <v>96</v>
      </c>
      <c r="E5397" t="s">
        <v>152</v>
      </c>
      <c r="F5397" t="s">
        <v>15593</v>
      </c>
      <c r="G5397" t="s">
        <v>268</v>
      </c>
      <c r="H5397" t="s">
        <v>149</v>
      </c>
      <c r="I5397" t="s">
        <v>136</v>
      </c>
      <c r="J5397" t="s">
        <v>137</v>
      </c>
      <c r="K5397" t="s">
        <v>138</v>
      </c>
      <c r="L5397" t="s">
        <v>15594</v>
      </c>
      <c r="M5397" t="s">
        <v>15595</v>
      </c>
      <c r="N5397">
        <v>1.2527777769999999</v>
      </c>
      <c r="O5397">
        <v>0</v>
      </c>
      <c r="P5397">
        <v>102</v>
      </c>
      <c r="Q5397">
        <v>0</v>
      </c>
      <c r="R5397">
        <v>0</v>
      </c>
      <c r="S5397">
        <v>0</v>
      </c>
      <c r="T5397">
        <v>13</v>
      </c>
      <c r="U5397">
        <v>0</v>
      </c>
      <c r="V5397">
        <v>0</v>
      </c>
      <c r="W5397">
        <v>0</v>
      </c>
      <c r="X5397">
        <v>32.413391488253254</v>
      </c>
      <c r="Y5397">
        <v>0</v>
      </c>
      <c r="Z5397">
        <v>0</v>
      </c>
      <c r="AA5397">
        <v>0</v>
      </c>
      <c r="AB5397">
        <v>23.334259274857075</v>
      </c>
      <c r="AC5397">
        <v>0</v>
      </c>
      <c r="AD5397">
        <v>0</v>
      </c>
      <c r="AE5397">
        <v>55.747650763110329</v>
      </c>
    </row>
    <row r="5398" spans="1:31" x14ac:dyDescent="0.25">
      <c r="A5398">
        <v>2424087</v>
      </c>
      <c r="B5398">
        <v>1</v>
      </c>
      <c r="C5398" t="s">
        <v>80</v>
      </c>
      <c r="D5398" t="s">
        <v>96</v>
      </c>
      <c r="E5398" t="s">
        <v>146</v>
      </c>
      <c r="F5398" t="s">
        <v>15596</v>
      </c>
      <c r="G5398" t="s">
        <v>199</v>
      </c>
      <c r="H5398" t="s">
        <v>149</v>
      </c>
      <c r="I5398" t="s">
        <v>136</v>
      </c>
      <c r="J5398" t="s">
        <v>137</v>
      </c>
      <c r="K5398" t="s">
        <v>138</v>
      </c>
      <c r="L5398" t="s">
        <v>15597</v>
      </c>
      <c r="M5398" t="s">
        <v>15598</v>
      </c>
      <c r="N5398">
        <v>2.2327777769999999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2.0482603576767167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2.0482603576767167</v>
      </c>
    </row>
    <row r="5399" spans="1:31" x14ac:dyDescent="0.25">
      <c r="A5399">
        <v>2423609</v>
      </c>
      <c r="B5399">
        <v>1</v>
      </c>
      <c r="C5399" t="s">
        <v>81</v>
      </c>
      <c r="D5399" t="s">
        <v>122</v>
      </c>
      <c r="E5399" t="s">
        <v>132</v>
      </c>
      <c r="F5399" t="s">
        <v>15599</v>
      </c>
      <c r="G5399" t="s">
        <v>158</v>
      </c>
      <c r="H5399" t="s">
        <v>135</v>
      </c>
      <c r="I5399" t="s">
        <v>136</v>
      </c>
      <c r="J5399" t="s">
        <v>137</v>
      </c>
      <c r="K5399" t="s">
        <v>159</v>
      </c>
      <c r="L5399" t="s">
        <v>15600</v>
      </c>
      <c r="M5399" t="s">
        <v>15601</v>
      </c>
      <c r="N5399">
        <v>0.98722222199999998</v>
      </c>
      <c r="O5399">
        <v>0</v>
      </c>
      <c r="P5399">
        <v>396</v>
      </c>
      <c r="Q5399">
        <v>0</v>
      </c>
      <c r="R5399">
        <v>0</v>
      </c>
      <c r="S5399">
        <v>0</v>
      </c>
      <c r="T5399">
        <v>9</v>
      </c>
      <c r="U5399">
        <v>0</v>
      </c>
      <c r="V5399">
        <v>0</v>
      </c>
      <c r="W5399">
        <v>0</v>
      </c>
      <c r="X5399">
        <v>76.872480348128292</v>
      </c>
      <c r="Y5399">
        <v>0</v>
      </c>
      <c r="Z5399">
        <v>0</v>
      </c>
      <c r="AA5399">
        <v>0</v>
      </c>
      <c r="AB5399">
        <v>8.4834472013908329</v>
      </c>
      <c r="AC5399">
        <v>0</v>
      </c>
      <c r="AD5399">
        <v>0</v>
      </c>
      <c r="AE5399">
        <v>85.355927549519123</v>
      </c>
    </row>
    <row r="5400" spans="1:31" x14ac:dyDescent="0.25">
      <c r="A5400">
        <v>2423686</v>
      </c>
      <c r="B5400">
        <v>1</v>
      </c>
      <c r="C5400" t="s">
        <v>81</v>
      </c>
      <c r="D5400" t="s">
        <v>112</v>
      </c>
      <c r="E5400" t="s">
        <v>132</v>
      </c>
      <c r="F5400" t="s">
        <v>15602</v>
      </c>
      <c r="G5400" t="s">
        <v>158</v>
      </c>
      <c r="H5400" t="s">
        <v>135</v>
      </c>
      <c r="I5400" t="s">
        <v>136</v>
      </c>
      <c r="J5400" t="s">
        <v>137</v>
      </c>
      <c r="K5400" t="s">
        <v>159</v>
      </c>
      <c r="L5400" t="s">
        <v>15603</v>
      </c>
      <c r="M5400" t="s">
        <v>15604</v>
      </c>
      <c r="N5400">
        <v>6.948611111</v>
      </c>
      <c r="O5400">
        <v>0</v>
      </c>
      <c r="P5400">
        <v>1070</v>
      </c>
      <c r="Q5400">
        <v>0</v>
      </c>
      <c r="R5400">
        <v>0</v>
      </c>
      <c r="S5400">
        <v>0</v>
      </c>
      <c r="T5400">
        <v>121</v>
      </c>
      <c r="U5400">
        <v>0</v>
      </c>
      <c r="V5400">
        <v>0</v>
      </c>
      <c r="W5400">
        <v>0</v>
      </c>
      <c r="X5400">
        <v>1197.7130268083436</v>
      </c>
      <c r="Y5400">
        <v>0</v>
      </c>
      <c r="Z5400">
        <v>0</v>
      </c>
      <c r="AA5400">
        <v>0</v>
      </c>
      <c r="AB5400">
        <v>432.76622888959861</v>
      </c>
      <c r="AC5400">
        <v>0</v>
      </c>
      <c r="AD5400">
        <v>0</v>
      </c>
      <c r="AE5400">
        <v>1630.4792556979421</v>
      </c>
    </row>
    <row r="5401" spans="1:31" x14ac:dyDescent="0.25">
      <c r="A5401">
        <v>2423586</v>
      </c>
      <c r="B5401">
        <v>1</v>
      </c>
      <c r="C5401" t="s">
        <v>81</v>
      </c>
      <c r="D5401" t="s">
        <v>119</v>
      </c>
      <c r="E5401" t="s">
        <v>162</v>
      </c>
      <c r="F5401" t="s">
        <v>15605</v>
      </c>
      <c r="G5401" t="s">
        <v>268</v>
      </c>
      <c r="H5401" t="s">
        <v>149</v>
      </c>
      <c r="I5401" t="s">
        <v>136</v>
      </c>
      <c r="J5401" t="s">
        <v>137</v>
      </c>
      <c r="K5401" t="s">
        <v>138</v>
      </c>
      <c r="L5401" t="s">
        <v>15606</v>
      </c>
      <c r="M5401" t="s">
        <v>15607</v>
      </c>
      <c r="N5401">
        <v>0.89500000000000002</v>
      </c>
      <c r="O5401">
        <v>0</v>
      </c>
      <c r="P5401">
        <v>95</v>
      </c>
      <c r="Q5401">
        <v>0</v>
      </c>
      <c r="R5401">
        <v>1</v>
      </c>
      <c r="S5401">
        <v>0</v>
      </c>
      <c r="T5401">
        <v>1</v>
      </c>
      <c r="U5401">
        <v>0</v>
      </c>
      <c r="V5401">
        <v>0</v>
      </c>
      <c r="W5401">
        <v>0</v>
      </c>
      <c r="X5401">
        <v>15.600596101883827</v>
      </c>
      <c r="Y5401">
        <v>0</v>
      </c>
      <c r="Z5401">
        <v>0.61525750933324985</v>
      </c>
      <c r="AA5401">
        <v>0</v>
      </c>
      <c r="AB5401">
        <v>3.6939655218506244</v>
      </c>
      <c r="AC5401">
        <v>0</v>
      </c>
      <c r="AD5401">
        <v>0</v>
      </c>
      <c r="AE5401">
        <v>19.909819133067703</v>
      </c>
    </row>
    <row r="5402" spans="1:31" x14ac:dyDescent="0.25">
      <c r="A5402">
        <v>2423832</v>
      </c>
      <c r="B5402">
        <v>1</v>
      </c>
      <c r="C5402" t="s">
        <v>81</v>
      </c>
      <c r="D5402" t="s">
        <v>118</v>
      </c>
      <c r="E5402" t="s">
        <v>141</v>
      </c>
      <c r="F5402" t="s">
        <v>15608</v>
      </c>
      <c r="G5402" t="s">
        <v>143</v>
      </c>
      <c r="H5402" t="s">
        <v>135</v>
      </c>
      <c r="I5402" t="s">
        <v>136</v>
      </c>
      <c r="J5402" t="s">
        <v>137</v>
      </c>
      <c r="K5402" t="s">
        <v>138</v>
      </c>
      <c r="L5402" t="s">
        <v>15609</v>
      </c>
      <c r="M5402" t="s">
        <v>15610</v>
      </c>
      <c r="N5402">
        <v>0.693333333</v>
      </c>
      <c r="O5402">
        <v>2</v>
      </c>
      <c r="P5402">
        <v>4</v>
      </c>
      <c r="Q5402">
        <v>6</v>
      </c>
      <c r="R5402">
        <v>9</v>
      </c>
      <c r="S5402">
        <v>16</v>
      </c>
      <c r="T5402">
        <v>10</v>
      </c>
      <c r="U5402">
        <v>2</v>
      </c>
      <c r="V5402">
        <v>0</v>
      </c>
      <c r="W5402">
        <v>0.77378522763033319</v>
      </c>
      <c r="X5402">
        <v>0</v>
      </c>
      <c r="Y5402">
        <v>0.39574788023259999</v>
      </c>
      <c r="Z5402">
        <v>1.6964179142233331</v>
      </c>
      <c r="AA5402">
        <v>102.12565847948581</v>
      </c>
      <c r="AB5402">
        <v>16.585878834725243</v>
      </c>
      <c r="AC5402">
        <v>19.808501799556403</v>
      </c>
      <c r="AD5402">
        <v>0</v>
      </c>
      <c r="AE5402">
        <v>141.38599013585372</v>
      </c>
    </row>
    <row r="5403" spans="1:31" x14ac:dyDescent="0.25">
      <c r="A5403">
        <v>2423749</v>
      </c>
      <c r="B5403">
        <v>1</v>
      </c>
      <c r="C5403" t="s">
        <v>81</v>
      </c>
      <c r="D5403" t="s">
        <v>112</v>
      </c>
      <c r="E5403" t="s">
        <v>141</v>
      </c>
      <c r="F5403" t="s">
        <v>4975</v>
      </c>
      <c r="G5403" t="s">
        <v>158</v>
      </c>
      <c r="H5403" t="s">
        <v>135</v>
      </c>
      <c r="I5403" t="s">
        <v>136</v>
      </c>
      <c r="J5403" t="s">
        <v>137</v>
      </c>
      <c r="K5403" t="s">
        <v>159</v>
      </c>
      <c r="L5403" t="s">
        <v>15611</v>
      </c>
      <c r="M5403" t="s">
        <v>15612</v>
      </c>
      <c r="N5403">
        <v>2.5227777769999999</v>
      </c>
      <c r="O5403">
        <v>1</v>
      </c>
      <c r="P5403">
        <v>77</v>
      </c>
      <c r="Q5403">
        <v>195</v>
      </c>
      <c r="R5403">
        <v>24</v>
      </c>
      <c r="S5403">
        <v>13</v>
      </c>
      <c r="T5403">
        <v>4</v>
      </c>
      <c r="U5403">
        <v>0</v>
      </c>
      <c r="V5403">
        <v>0</v>
      </c>
      <c r="W5403">
        <v>0.52362474937640013</v>
      </c>
      <c r="X5403">
        <v>37.847544977060991</v>
      </c>
      <c r="Y5403">
        <v>39.111761627120224</v>
      </c>
      <c r="Z5403">
        <v>2.1326348750177333</v>
      </c>
      <c r="AA5403">
        <v>209.35989498845842</v>
      </c>
      <c r="AB5403">
        <v>8.8816192514472903</v>
      </c>
      <c r="AC5403">
        <v>0</v>
      </c>
      <c r="AD5403">
        <v>0</v>
      </c>
      <c r="AE5403">
        <v>297.85708046848106</v>
      </c>
    </row>
    <row r="5404" spans="1:31" x14ac:dyDescent="0.25">
      <c r="A5404">
        <v>2423692</v>
      </c>
      <c r="B5404">
        <v>1</v>
      </c>
      <c r="C5404" t="s">
        <v>80</v>
      </c>
      <c r="D5404" t="s">
        <v>100</v>
      </c>
      <c r="E5404" t="s">
        <v>141</v>
      </c>
      <c r="F5404" t="s">
        <v>406</v>
      </c>
      <c r="G5404" t="s">
        <v>143</v>
      </c>
      <c r="H5404" t="s">
        <v>135</v>
      </c>
      <c r="I5404" t="s">
        <v>136</v>
      </c>
      <c r="J5404" t="s">
        <v>137</v>
      </c>
      <c r="K5404" t="s">
        <v>138</v>
      </c>
      <c r="L5404" t="s">
        <v>15613</v>
      </c>
      <c r="M5404" t="s">
        <v>15614</v>
      </c>
      <c r="N5404">
        <v>2.068333333</v>
      </c>
      <c r="O5404">
        <v>0</v>
      </c>
      <c r="P5404">
        <v>364</v>
      </c>
      <c r="Q5404">
        <v>9</v>
      </c>
      <c r="R5404">
        <v>32</v>
      </c>
      <c r="S5404">
        <v>1</v>
      </c>
      <c r="T5404">
        <v>33</v>
      </c>
      <c r="U5404">
        <v>0</v>
      </c>
      <c r="V5404">
        <v>0</v>
      </c>
      <c r="W5404">
        <v>0</v>
      </c>
      <c r="X5404">
        <v>203.95649406026007</v>
      </c>
      <c r="Y5404">
        <v>2.8741211120851</v>
      </c>
      <c r="Z5404">
        <v>32.291588941891</v>
      </c>
      <c r="AA5404">
        <v>3.141466325648878</v>
      </c>
      <c r="AB5404">
        <v>66.364289039062513</v>
      </c>
      <c r="AC5404">
        <v>0</v>
      </c>
      <c r="AD5404">
        <v>0</v>
      </c>
      <c r="AE5404">
        <v>308.62795947894756</v>
      </c>
    </row>
    <row r="5405" spans="1:31" x14ac:dyDescent="0.25">
      <c r="A5405">
        <v>2423895</v>
      </c>
      <c r="B5405">
        <v>1</v>
      </c>
      <c r="C5405" t="s">
        <v>80</v>
      </c>
      <c r="D5405" t="s">
        <v>82</v>
      </c>
      <c r="E5405" t="s">
        <v>146</v>
      </c>
      <c r="F5405" t="s">
        <v>15615</v>
      </c>
      <c r="G5405" t="s">
        <v>148</v>
      </c>
      <c r="H5405" t="s">
        <v>149</v>
      </c>
      <c r="I5405" t="s">
        <v>136</v>
      </c>
      <c r="J5405" t="s">
        <v>137</v>
      </c>
      <c r="K5405" t="s">
        <v>138</v>
      </c>
      <c r="L5405" t="s">
        <v>15616</v>
      </c>
      <c r="M5405" t="s">
        <v>15617</v>
      </c>
      <c r="N5405">
        <v>3.037222222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2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2.0255523703475999</v>
      </c>
      <c r="AC5405">
        <v>0</v>
      </c>
      <c r="AD5405">
        <v>0</v>
      </c>
      <c r="AE5405">
        <v>2.0255523703475999</v>
      </c>
    </row>
    <row r="5406" spans="1:31" x14ac:dyDescent="0.25">
      <c r="A5406">
        <v>2423546</v>
      </c>
      <c r="B5406">
        <v>1</v>
      </c>
      <c r="C5406" t="s">
        <v>81</v>
      </c>
      <c r="D5406" t="s">
        <v>120</v>
      </c>
      <c r="E5406" t="s">
        <v>174</v>
      </c>
      <c r="F5406" t="s">
        <v>15618</v>
      </c>
      <c r="G5406" t="s">
        <v>158</v>
      </c>
      <c r="H5406" t="s">
        <v>135</v>
      </c>
      <c r="I5406" t="s">
        <v>136</v>
      </c>
      <c r="J5406" t="s">
        <v>137</v>
      </c>
      <c r="K5406" t="s">
        <v>159</v>
      </c>
      <c r="L5406" t="s">
        <v>15619</v>
      </c>
      <c r="M5406" t="s">
        <v>15620</v>
      </c>
      <c r="N5406">
        <v>0.96305555499999995</v>
      </c>
      <c r="O5406">
        <v>3</v>
      </c>
      <c r="P5406">
        <v>359</v>
      </c>
      <c r="Q5406">
        <v>263</v>
      </c>
      <c r="R5406">
        <v>76</v>
      </c>
      <c r="S5406">
        <v>32</v>
      </c>
      <c r="T5406">
        <v>54</v>
      </c>
      <c r="U5406">
        <v>4</v>
      </c>
      <c r="V5406">
        <v>0</v>
      </c>
      <c r="W5406">
        <v>8.6904606955479515</v>
      </c>
      <c r="X5406">
        <v>60.374582603021587</v>
      </c>
      <c r="Y5406">
        <v>849.7900410705272</v>
      </c>
      <c r="Z5406">
        <v>0.77868379066080018</v>
      </c>
      <c r="AA5406">
        <v>88.781693801330675</v>
      </c>
      <c r="AB5406">
        <v>11.010691165244999</v>
      </c>
      <c r="AC5406">
        <v>227.7634663918582</v>
      </c>
      <c r="AD5406">
        <v>0</v>
      </c>
      <c r="AE5406">
        <v>1247.1896195181914</v>
      </c>
    </row>
    <row r="5407" spans="1:31" x14ac:dyDescent="0.25">
      <c r="A5407">
        <v>2424187</v>
      </c>
      <c r="B5407">
        <v>1</v>
      </c>
      <c r="C5407" t="s">
        <v>81</v>
      </c>
      <c r="D5407" t="s">
        <v>115</v>
      </c>
      <c r="E5407" t="s">
        <v>146</v>
      </c>
      <c r="F5407" t="s">
        <v>15621</v>
      </c>
      <c r="G5407" t="s">
        <v>148</v>
      </c>
      <c r="H5407" t="s">
        <v>149</v>
      </c>
      <c r="I5407" t="s">
        <v>136</v>
      </c>
      <c r="J5407" t="s">
        <v>137</v>
      </c>
      <c r="K5407" t="s">
        <v>138</v>
      </c>
      <c r="L5407" t="s">
        <v>15622</v>
      </c>
      <c r="M5407" t="s">
        <v>15623</v>
      </c>
      <c r="N5407">
        <v>1.7891666660000001</v>
      </c>
      <c r="O5407">
        <v>0</v>
      </c>
      <c r="P5407">
        <v>1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</row>
    <row r="5408" spans="1:31" x14ac:dyDescent="0.25">
      <c r="A5408">
        <v>2424041</v>
      </c>
      <c r="B5408">
        <v>1</v>
      </c>
      <c r="C5408" t="s">
        <v>81</v>
      </c>
      <c r="D5408" t="s">
        <v>115</v>
      </c>
      <c r="E5408" t="s">
        <v>174</v>
      </c>
      <c r="F5408" t="s">
        <v>15624</v>
      </c>
      <c r="G5408" t="s">
        <v>143</v>
      </c>
      <c r="H5408" t="s">
        <v>135</v>
      </c>
      <c r="I5408" t="s">
        <v>136</v>
      </c>
      <c r="J5408" t="s">
        <v>137</v>
      </c>
      <c r="K5408" t="s">
        <v>138</v>
      </c>
      <c r="L5408" t="s">
        <v>15625</v>
      </c>
      <c r="M5408" t="s">
        <v>15626</v>
      </c>
      <c r="N5408">
        <v>7.4999999999999997E-2</v>
      </c>
      <c r="O5408">
        <v>13</v>
      </c>
      <c r="P5408">
        <v>3334</v>
      </c>
      <c r="Q5408">
        <v>8</v>
      </c>
      <c r="R5408">
        <v>230</v>
      </c>
      <c r="S5408">
        <v>5</v>
      </c>
      <c r="T5408">
        <v>243</v>
      </c>
      <c r="U5408">
        <v>1</v>
      </c>
      <c r="V5408">
        <v>0</v>
      </c>
      <c r="W5408">
        <v>0.19836537189299999</v>
      </c>
      <c r="X5408">
        <v>15.836249480247039</v>
      </c>
      <c r="Y5408">
        <v>0.21777823782</v>
      </c>
      <c r="Z5408">
        <v>1.475542582289999</v>
      </c>
      <c r="AA5408">
        <v>3.5798465362919991</v>
      </c>
      <c r="AB5408">
        <v>6.4804873795919979</v>
      </c>
      <c r="AC5408">
        <v>2.6243736092190004</v>
      </c>
      <c r="AD5408">
        <v>0</v>
      </c>
      <c r="AE5408">
        <v>30.412643197353034</v>
      </c>
    </row>
    <row r="5409" spans="1:31" x14ac:dyDescent="0.25">
      <c r="A5409">
        <v>2423795</v>
      </c>
      <c r="B5409">
        <v>1</v>
      </c>
      <c r="C5409" t="s">
        <v>80</v>
      </c>
      <c r="D5409" t="s">
        <v>82</v>
      </c>
      <c r="E5409" t="s">
        <v>146</v>
      </c>
      <c r="F5409" t="s">
        <v>15627</v>
      </c>
      <c r="G5409" t="s">
        <v>148</v>
      </c>
      <c r="H5409" t="s">
        <v>149</v>
      </c>
      <c r="I5409" t="s">
        <v>136</v>
      </c>
      <c r="J5409" t="s">
        <v>137</v>
      </c>
      <c r="K5409" t="s">
        <v>138</v>
      </c>
      <c r="L5409" t="s">
        <v>15628</v>
      </c>
      <c r="M5409" t="s">
        <v>15629</v>
      </c>
      <c r="N5409">
        <v>2.855</v>
      </c>
      <c r="O5409">
        <v>0</v>
      </c>
      <c r="P5409">
        <v>2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0.59600592019980003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0.59600592019980003</v>
      </c>
    </row>
    <row r="5410" spans="1:31" x14ac:dyDescent="0.25">
      <c r="A5410">
        <v>2423649</v>
      </c>
      <c r="B5410">
        <v>1</v>
      </c>
      <c r="C5410" t="s">
        <v>80</v>
      </c>
      <c r="D5410" t="s">
        <v>105</v>
      </c>
      <c r="E5410" t="s">
        <v>141</v>
      </c>
      <c r="F5410" t="s">
        <v>15630</v>
      </c>
      <c r="G5410" t="s">
        <v>143</v>
      </c>
      <c r="H5410" t="s">
        <v>135</v>
      </c>
      <c r="I5410" t="s">
        <v>136</v>
      </c>
      <c r="J5410" t="s">
        <v>137</v>
      </c>
      <c r="K5410" t="s">
        <v>138</v>
      </c>
      <c r="L5410" t="s">
        <v>15631</v>
      </c>
      <c r="M5410" t="s">
        <v>15632</v>
      </c>
      <c r="N5410">
        <v>4.636111111</v>
      </c>
      <c r="O5410">
        <v>2</v>
      </c>
      <c r="P5410">
        <v>133</v>
      </c>
      <c r="Q5410">
        <v>5</v>
      </c>
      <c r="R5410">
        <v>3</v>
      </c>
      <c r="S5410">
        <v>7</v>
      </c>
      <c r="T5410">
        <v>40</v>
      </c>
      <c r="U5410">
        <v>0</v>
      </c>
      <c r="V5410">
        <v>0</v>
      </c>
      <c r="W5410">
        <v>4.7331208610521669</v>
      </c>
      <c r="X5410">
        <v>148.30048055742176</v>
      </c>
      <c r="Y5410">
        <v>150.22247903804077</v>
      </c>
      <c r="Z5410">
        <v>0.51320052111066672</v>
      </c>
      <c r="AA5410">
        <v>274.17333013474121</v>
      </c>
      <c r="AB5410">
        <v>181.80227622280319</v>
      </c>
      <c r="AC5410">
        <v>0</v>
      </c>
      <c r="AD5410">
        <v>0</v>
      </c>
      <c r="AE5410">
        <v>759.74488733516978</v>
      </c>
    </row>
    <row r="5411" spans="1:31" x14ac:dyDescent="0.25">
      <c r="A5411">
        <v>2424124</v>
      </c>
      <c r="B5411">
        <v>1</v>
      </c>
      <c r="C5411" t="s">
        <v>81</v>
      </c>
      <c r="D5411" t="s">
        <v>127</v>
      </c>
      <c r="E5411" t="s">
        <v>162</v>
      </c>
      <c r="F5411" t="s">
        <v>9502</v>
      </c>
      <c r="G5411" t="s">
        <v>164</v>
      </c>
      <c r="H5411" t="s">
        <v>149</v>
      </c>
      <c r="I5411" t="s">
        <v>136</v>
      </c>
      <c r="J5411" t="s">
        <v>137</v>
      </c>
      <c r="K5411" t="s">
        <v>138</v>
      </c>
      <c r="L5411" t="s">
        <v>15633</v>
      </c>
      <c r="M5411" t="s">
        <v>15634</v>
      </c>
      <c r="N5411">
        <v>1.747777777</v>
      </c>
      <c r="O5411">
        <v>0</v>
      </c>
      <c r="P5411">
        <v>39</v>
      </c>
      <c r="Q5411">
        <v>0</v>
      </c>
      <c r="R5411">
        <v>17</v>
      </c>
      <c r="S5411">
        <v>0</v>
      </c>
      <c r="T5411">
        <v>1</v>
      </c>
      <c r="U5411">
        <v>0</v>
      </c>
      <c r="V5411">
        <v>0</v>
      </c>
      <c r="W5411">
        <v>0</v>
      </c>
      <c r="X5411">
        <v>15.61444122634706</v>
      </c>
      <c r="Y5411">
        <v>0</v>
      </c>
      <c r="Z5411">
        <v>0.62272041707669445</v>
      </c>
      <c r="AA5411">
        <v>0</v>
      </c>
      <c r="AB5411">
        <v>6.9529293166666666E-6</v>
      </c>
      <c r="AC5411">
        <v>0</v>
      </c>
      <c r="AD5411">
        <v>0</v>
      </c>
      <c r="AE5411">
        <v>16.237168596353069</v>
      </c>
    </row>
    <row r="5412" spans="1:31" x14ac:dyDescent="0.25">
      <c r="A5412">
        <v>2423789</v>
      </c>
      <c r="B5412">
        <v>1</v>
      </c>
      <c r="C5412" t="s">
        <v>80</v>
      </c>
      <c r="D5412" t="s">
        <v>87</v>
      </c>
      <c r="E5412" t="s">
        <v>146</v>
      </c>
      <c r="F5412" t="s">
        <v>15635</v>
      </c>
      <c r="G5412" t="s">
        <v>282</v>
      </c>
      <c r="H5412" t="s">
        <v>149</v>
      </c>
      <c r="I5412" t="s">
        <v>136</v>
      </c>
      <c r="J5412" t="s">
        <v>137</v>
      </c>
      <c r="K5412" t="s">
        <v>138</v>
      </c>
      <c r="L5412" t="s">
        <v>15636</v>
      </c>
      <c r="M5412" t="s">
        <v>15637</v>
      </c>
      <c r="N5412">
        <v>1.4602777769999999</v>
      </c>
      <c r="O5412">
        <v>0</v>
      </c>
      <c r="P5412">
        <v>3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0.89440034625718334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0.89440034625718334</v>
      </c>
    </row>
    <row r="5413" spans="1:31" x14ac:dyDescent="0.25">
      <c r="A5413">
        <v>2423812</v>
      </c>
      <c r="B5413">
        <v>1</v>
      </c>
      <c r="C5413" t="s">
        <v>80</v>
      </c>
      <c r="D5413" t="s">
        <v>103</v>
      </c>
      <c r="E5413" t="s">
        <v>146</v>
      </c>
      <c r="F5413" t="s">
        <v>15638</v>
      </c>
      <c r="G5413" t="s">
        <v>148</v>
      </c>
      <c r="H5413" t="s">
        <v>149</v>
      </c>
      <c r="I5413" t="s">
        <v>136</v>
      </c>
      <c r="J5413" t="s">
        <v>137</v>
      </c>
      <c r="K5413" t="s">
        <v>138</v>
      </c>
      <c r="L5413" t="s">
        <v>15639</v>
      </c>
      <c r="M5413" t="s">
        <v>15640</v>
      </c>
      <c r="N5413">
        <v>1.418055555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0.12947344991533336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0.12947344991533336</v>
      </c>
    </row>
    <row r="5414" spans="1:31" x14ac:dyDescent="0.25">
      <c r="A5414">
        <v>2423775</v>
      </c>
      <c r="B5414">
        <v>1</v>
      </c>
      <c r="C5414" t="s">
        <v>81</v>
      </c>
      <c r="D5414" t="s">
        <v>113</v>
      </c>
      <c r="E5414" t="s">
        <v>146</v>
      </c>
      <c r="F5414" t="s">
        <v>15641</v>
      </c>
      <c r="G5414" t="s">
        <v>148</v>
      </c>
      <c r="H5414" t="s">
        <v>149</v>
      </c>
      <c r="I5414" t="s">
        <v>136</v>
      </c>
      <c r="J5414" t="s">
        <v>137</v>
      </c>
      <c r="K5414" t="s">
        <v>138</v>
      </c>
      <c r="L5414" t="s">
        <v>15642</v>
      </c>
      <c r="M5414" t="s">
        <v>15643</v>
      </c>
      <c r="N5414">
        <v>3.548888888</v>
      </c>
      <c r="O5414">
        <v>0</v>
      </c>
      <c r="P5414">
        <v>1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0.32801829215195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0.32801829215195</v>
      </c>
    </row>
    <row r="5415" spans="1:31" x14ac:dyDescent="0.25">
      <c r="A5415">
        <v>2424210</v>
      </c>
      <c r="B5415">
        <v>1</v>
      </c>
      <c r="C5415" t="s">
        <v>80</v>
      </c>
      <c r="D5415" t="s">
        <v>105</v>
      </c>
      <c r="E5415" t="s">
        <v>162</v>
      </c>
      <c r="F5415" t="s">
        <v>15644</v>
      </c>
      <c r="G5415" t="s">
        <v>154</v>
      </c>
      <c r="H5415" t="s">
        <v>149</v>
      </c>
      <c r="I5415" t="s">
        <v>136</v>
      </c>
      <c r="J5415" t="s">
        <v>137</v>
      </c>
      <c r="K5415" t="s">
        <v>138</v>
      </c>
      <c r="L5415" t="s">
        <v>15645</v>
      </c>
      <c r="M5415" t="s">
        <v>15646</v>
      </c>
      <c r="N5415">
        <v>1.224444444</v>
      </c>
      <c r="O5415">
        <v>0</v>
      </c>
      <c r="P5415">
        <v>20</v>
      </c>
      <c r="Q5415">
        <v>0</v>
      </c>
      <c r="R5415">
        <v>0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5.1429276024558508</v>
      </c>
      <c r="Y5415">
        <v>0</v>
      </c>
      <c r="Z5415">
        <v>0</v>
      </c>
      <c r="AA5415">
        <v>0</v>
      </c>
      <c r="AB5415">
        <v>1.1357970919197722</v>
      </c>
      <c r="AC5415">
        <v>0</v>
      </c>
      <c r="AD5415">
        <v>0</v>
      </c>
      <c r="AE5415">
        <v>6.2787246943756232</v>
      </c>
    </row>
    <row r="5416" spans="1:31" x14ac:dyDescent="0.25">
      <c r="A5416">
        <v>2423769</v>
      </c>
      <c r="B5416">
        <v>1</v>
      </c>
      <c r="C5416" t="s">
        <v>80</v>
      </c>
      <c r="D5416" t="s">
        <v>88</v>
      </c>
      <c r="E5416" t="s">
        <v>146</v>
      </c>
      <c r="F5416" t="s">
        <v>15647</v>
      </c>
      <c r="G5416" t="s">
        <v>282</v>
      </c>
      <c r="H5416" t="s">
        <v>149</v>
      </c>
      <c r="I5416" t="s">
        <v>136</v>
      </c>
      <c r="J5416" t="s">
        <v>137</v>
      </c>
      <c r="K5416" t="s">
        <v>138</v>
      </c>
      <c r="L5416" t="s">
        <v>15648</v>
      </c>
      <c r="M5416" t="s">
        <v>15649</v>
      </c>
      <c r="N5416">
        <v>1.5233333330000001</v>
      </c>
      <c r="O5416">
        <v>0</v>
      </c>
      <c r="P5416">
        <v>21</v>
      </c>
      <c r="Q5416">
        <v>0</v>
      </c>
      <c r="R5416">
        <v>0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7.3970154871256328</v>
      </c>
      <c r="Y5416">
        <v>0</v>
      </c>
      <c r="Z5416">
        <v>0</v>
      </c>
      <c r="AA5416">
        <v>0</v>
      </c>
      <c r="AB5416">
        <v>2.54924383250935</v>
      </c>
      <c r="AC5416">
        <v>0</v>
      </c>
      <c r="AD5416">
        <v>0</v>
      </c>
      <c r="AE5416">
        <v>9.9462593196349829</v>
      </c>
    </row>
    <row r="5417" spans="1:31" x14ac:dyDescent="0.25">
      <c r="A5417">
        <v>2423898</v>
      </c>
      <c r="B5417">
        <v>1</v>
      </c>
      <c r="C5417" t="s">
        <v>80</v>
      </c>
      <c r="D5417" t="s">
        <v>103</v>
      </c>
      <c r="E5417" t="s">
        <v>132</v>
      </c>
      <c r="F5417" t="s">
        <v>15650</v>
      </c>
      <c r="G5417" t="s">
        <v>919</v>
      </c>
      <c r="H5417" t="s">
        <v>135</v>
      </c>
      <c r="I5417" t="s">
        <v>136</v>
      </c>
      <c r="J5417" t="s">
        <v>137</v>
      </c>
      <c r="K5417" t="s">
        <v>138</v>
      </c>
      <c r="L5417" t="s">
        <v>15651</v>
      </c>
      <c r="M5417" t="s">
        <v>15652</v>
      </c>
      <c r="N5417">
        <v>0.834166666</v>
      </c>
      <c r="O5417">
        <v>0</v>
      </c>
      <c r="P5417">
        <v>1</v>
      </c>
      <c r="Q5417">
        <v>0</v>
      </c>
      <c r="R5417">
        <v>0</v>
      </c>
      <c r="S5417">
        <v>4</v>
      </c>
      <c r="T5417">
        <v>10</v>
      </c>
      <c r="U5417">
        <v>3</v>
      </c>
      <c r="V5417">
        <v>0</v>
      </c>
      <c r="W5417">
        <v>0</v>
      </c>
      <c r="X5417">
        <v>0.64600785079599998</v>
      </c>
      <c r="Y5417">
        <v>0</v>
      </c>
      <c r="Z5417">
        <v>0</v>
      </c>
      <c r="AA5417">
        <v>107.55648392097585</v>
      </c>
      <c r="AB5417">
        <v>8.3816090486119474</v>
      </c>
      <c r="AC5417">
        <v>187.63280211594954</v>
      </c>
      <c r="AD5417">
        <v>0</v>
      </c>
      <c r="AE5417">
        <v>304.21690293633333</v>
      </c>
    </row>
    <row r="5418" spans="1:31" x14ac:dyDescent="0.25">
      <c r="A5418">
        <v>2423921</v>
      </c>
      <c r="B5418">
        <v>1</v>
      </c>
      <c r="C5418" t="s">
        <v>80</v>
      </c>
      <c r="D5418" t="s">
        <v>97</v>
      </c>
      <c r="E5418" t="s">
        <v>162</v>
      </c>
      <c r="F5418" t="s">
        <v>2249</v>
      </c>
      <c r="G5418" t="s">
        <v>154</v>
      </c>
      <c r="H5418" t="s">
        <v>149</v>
      </c>
      <c r="I5418" t="s">
        <v>136</v>
      </c>
      <c r="J5418" t="s">
        <v>137</v>
      </c>
      <c r="K5418" t="s">
        <v>138</v>
      </c>
      <c r="L5418" t="s">
        <v>15653</v>
      </c>
      <c r="M5418" t="s">
        <v>15654</v>
      </c>
      <c r="N5418">
        <v>0.41111111099999997</v>
      </c>
      <c r="O5418">
        <v>0</v>
      </c>
      <c r="P5418">
        <v>113</v>
      </c>
      <c r="Q5418">
        <v>0</v>
      </c>
      <c r="R5418">
        <v>0</v>
      </c>
      <c r="S5418">
        <v>0</v>
      </c>
      <c r="T5418">
        <v>4</v>
      </c>
      <c r="U5418">
        <v>0</v>
      </c>
      <c r="V5418">
        <v>0</v>
      </c>
      <c r="W5418">
        <v>0</v>
      </c>
      <c r="X5418">
        <v>17.011371225870985</v>
      </c>
      <c r="Y5418">
        <v>0</v>
      </c>
      <c r="Z5418">
        <v>0</v>
      </c>
      <c r="AA5418">
        <v>0</v>
      </c>
      <c r="AB5418">
        <v>1.1656047697985334</v>
      </c>
      <c r="AC5418">
        <v>0</v>
      </c>
      <c r="AD5418">
        <v>0</v>
      </c>
      <c r="AE5418">
        <v>18.176975995669519</v>
      </c>
    </row>
    <row r="5419" spans="1:31" x14ac:dyDescent="0.25">
      <c r="A5419">
        <v>2423852</v>
      </c>
      <c r="B5419">
        <v>1</v>
      </c>
      <c r="C5419" t="s">
        <v>80</v>
      </c>
      <c r="D5419" t="s">
        <v>83</v>
      </c>
      <c r="E5419" t="s">
        <v>162</v>
      </c>
      <c r="F5419" t="s">
        <v>7777</v>
      </c>
      <c r="G5419" t="s">
        <v>164</v>
      </c>
      <c r="H5419" t="s">
        <v>149</v>
      </c>
      <c r="I5419" t="s">
        <v>136</v>
      </c>
      <c r="J5419" t="s">
        <v>137</v>
      </c>
      <c r="K5419" t="s">
        <v>138</v>
      </c>
      <c r="L5419" t="s">
        <v>15655</v>
      </c>
      <c r="M5419" t="s">
        <v>15656</v>
      </c>
      <c r="N5419">
        <v>1.690555555</v>
      </c>
      <c r="O5419">
        <v>0</v>
      </c>
      <c r="P5419">
        <v>105</v>
      </c>
      <c r="Q5419">
        <v>0</v>
      </c>
      <c r="R5419">
        <v>0</v>
      </c>
      <c r="S5419">
        <v>0</v>
      </c>
      <c r="T5419">
        <v>3</v>
      </c>
      <c r="U5419">
        <v>0</v>
      </c>
      <c r="V5419">
        <v>0</v>
      </c>
      <c r="W5419">
        <v>0</v>
      </c>
      <c r="X5419">
        <v>62.443423086189334</v>
      </c>
      <c r="Y5419">
        <v>0</v>
      </c>
      <c r="Z5419">
        <v>0</v>
      </c>
      <c r="AA5419">
        <v>0</v>
      </c>
      <c r="AB5419">
        <v>8.3184818192558492</v>
      </c>
      <c r="AC5419">
        <v>0</v>
      </c>
      <c r="AD5419">
        <v>0</v>
      </c>
      <c r="AE5419">
        <v>70.761904905445178</v>
      </c>
    </row>
    <row r="5420" spans="1:31" x14ac:dyDescent="0.25">
      <c r="A5420">
        <v>2424207</v>
      </c>
      <c r="B5420">
        <v>1</v>
      </c>
      <c r="C5420" t="s">
        <v>80</v>
      </c>
      <c r="D5420" t="s">
        <v>110</v>
      </c>
      <c r="E5420" t="s">
        <v>288</v>
      </c>
      <c r="F5420" t="s">
        <v>15657</v>
      </c>
      <c r="G5420" t="s">
        <v>168</v>
      </c>
      <c r="H5420" t="s">
        <v>149</v>
      </c>
      <c r="I5420" t="s">
        <v>136</v>
      </c>
      <c r="J5420" t="s">
        <v>137</v>
      </c>
      <c r="K5420" t="s">
        <v>138</v>
      </c>
      <c r="L5420" t="s">
        <v>15658</v>
      </c>
      <c r="M5420" t="s">
        <v>15659</v>
      </c>
      <c r="N5420">
        <v>3.1977777770000002</v>
      </c>
      <c r="O5420">
        <v>0</v>
      </c>
      <c r="P5420">
        <v>111</v>
      </c>
      <c r="Q5420">
        <v>0</v>
      </c>
      <c r="R5420">
        <v>0</v>
      </c>
      <c r="S5420">
        <v>0</v>
      </c>
      <c r="T5420">
        <v>17</v>
      </c>
      <c r="U5420">
        <v>0</v>
      </c>
      <c r="V5420">
        <v>0</v>
      </c>
      <c r="W5420">
        <v>0</v>
      </c>
      <c r="X5420">
        <v>98.576427117631056</v>
      </c>
      <c r="Y5420">
        <v>0</v>
      </c>
      <c r="Z5420">
        <v>0</v>
      </c>
      <c r="AA5420">
        <v>0</v>
      </c>
      <c r="AB5420">
        <v>42.695397737628667</v>
      </c>
      <c r="AC5420">
        <v>0</v>
      </c>
      <c r="AD5420">
        <v>0</v>
      </c>
      <c r="AE5420">
        <v>141.27182485525972</v>
      </c>
    </row>
    <row r="5421" spans="1:31" x14ac:dyDescent="0.25">
      <c r="A5421">
        <v>2423643</v>
      </c>
      <c r="B5421">
        <v>1</v>
      </c>
      <c r="C5421" t="s">
        <v>80</v>
      </c>
      <c r="D5421" t="s">
        <v>103</v>
      </c>
      <c r="E5421" t="s">
        <v>132</v>
      </c>
      <c r="F5421" t="s">
        <v>15660</v>
      </c>
      <c r="G5421" t="s">
        <v>158</v>
      </c>
      <c r="H5421" t="s">
        <v>135</v>
      </c>
      <c r="I5421" t="s">
        <v>136</v>
      </c>
      <c r="J5421" t="s">
        <v>137</v>
      </c>
      <c r="K5421" t="s">
        <v>159</v>
      </c>
      <c r="L5421" t="s">
        <v>15661</v>
      </c>
      <c r="M5421" t="s">
        <v>15662</v>
      </c>
      <c r="N5421">
        <v>1.743333333</v>
      </c>
      <c r="O5421">
        <v>0</v>
      </c>
      <c r="P5421">
        <v>510</v>
      </c>
      <c r="Q5421">
        <v>1</v>
      </c>
      <c r="R5421">
        <v>14</v>
      </c>
      <c r="S5421">
        <v>0</v>
      </c>
      <c r="T5421">
        <v>116</v>
      </c>
      <c r="U5421">
        <v>0</v>
      </c>
      <c r="V5421">
        <v>0</v>
      </c>
      <c r="W5421">
        <v>0</v>
      </c>
      <c r="X5421">
        <v>182.69874329876461</v>
      </c>
      <c r="Y5421">
        <v>78.772523266295821</v>
      </c>
      <c r="Z5421">
        <v>6.7153267346668342</v>
      </c>
      <c r="AA5421">
        <v>0</v>
      </c>
      <c r="AB5421">
        <v>112.19472183387455</v>
      </c>
      <c r="AC5421">
        <v>0</v>
      </c>
      <c r="AD5421">
        <v>0</v>
      </c>
      <c r="AE5421">
        <v>380.38131513360184</v>
      </c>
    </row>
    <row r="5422" spans="1:31" x14ac:dyDescent="0.25">
      <c r="A5422">
        <v>2423606</v>
      </c>
      <c r="B5422">
        <v>1</v>
      </c>
      <c r="C5422" t="s">
        <v>80</v>
      </c>
      <c r="D5422" t="s">
        <v>84</v>
      </c>
      <c r="E5422" t="s">
        <v>162</v>
      </c>
      <c r="F5422" t="s">
        <v>15663</v>
      </c>
      <c r="G5422" t="s">
        <v>176</v>
      </c>
      <c r="H5422" t="s">
        <v>149</v>
      </c>
      <c r="I5422" t="s">
        <v>136</v>
      </c>
      <c r="J5422" t="s">
        <v>137</v>
      </c>
      <c r="K5422" t="s">
        <v>159</v>
      </c>
      <c r="L5422" t="s">
        <v>15664</v>
      </c>
      <c r="M5422" t="s">
        <v>15665</v>
      </c>
      <c r="N5422">
        <v>2.74</v>
      </c>
      <c r="O5422">
        <v>0</v>
      </c>
      <c r="P5422">
        <v>135</v>
      </c>
      <c r="Q5422">
        <v>0</v>
      </c>
      <c r="R5422">
        <v>0</v>
      </c>
      <c r="S5422">
        <v>0</v>
      </c>
      <c r="T5422">
        <v>9</v>
      </c>
      <c r="U5422">
        <v>0</v>
      </c>
      <c r="V5422">
        <v>0</v>
      </c>
      <c r="W5422">
        <v>0</v>
      </c>
      <c r="X5422">
        <v>77.73852065491262</v>
      </c>
      <c r="Y5422">
        <v>0</v>
      </c>
      <c r="Z5422">
        <v>0</v>
      </c>
      <c r="AA5422">
        <v>0</v>
      </c>
      <c r="AB5422">
        <v>7.4560861554244724</v>
      </c>
      <c r="AC5422">
        <v>0</v>
      </c>
      <c r="AD5422">
        <v>0</v>
      </c>
      <c r="AE5422">
        <v>85.194606810337092</v>
      </c>
    </row>
    <row r="5423" spans="1:31" x14ac:dyDescent="0.25">
      <c r="A5423">
        <v>2423689</v>
      </c>
      <c r="B5423">
        <v>1</v>
      </c>
      <c r="C5423" t="s">
        <v>80</v>
      </c>
      <c r="D5423" t="s">
        <v>103</v>
      </c>
      <c r="E5423" t="s">
        <v>146</v>
      </c>
      <c r="F5423" t="s">
        <v>15666</v>
      </c>
      <c r="G5423" t="s">
        <v>148</v>
      </c>
      <c r="H5423" t="s">
        <v>149</v>
      </c>
      <c r="I5423" t="s">
        <v>136</v>
      </c>
      <c r="J5423" t="s">
        <v>137</v>
      </c>
      <c r="K5423" t="s">
        <v>138</v>
      </c>
      <c r="L5423" t="s">
        <v>15667</v>
      </c>
      <c r="M5423" t="s">
        <v>15668</v>
      </c>
      <c r="N5423">
        <v>0.74083333299999998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0.17941832512860001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0.17941832512860001</v>
      </c>
    </row>
    <row r="5424" spans="1:31" x14ac:dyDescent="0.25">
      <c r="A5424">
        <v>2424190</v>
      </c>
      <c r="B5424">
        <v>1</v>
      </c>
      <c r="C5424" t="s">
        <v>80</v>
      </c>
      <c r="D5424" t="s">
        <v>100</v>
      </c>
      <c r="E5424" t="s">
        <v>146</v>
      </c>
      <c r="F5424" t="s">
        <v>15669</v>
      </c>
      <c r="G5424" t="s">
        <v>148</v>
      </c>
      <c r="H5424" t="s">
        <v>149</v>
      </c>
      <c r="I5424" t="s">
        <v>136</v>
      </c>
      <c r="J5424" t="s">
        <v>137</v>
      </c>
      <c r="K5424" t="s">
        <v>138</v>
      </c>
      <c r="L5424" t="s">
        <v>15670</v>
      </c>
      <c r="M5424" t="s">
        <v>15671</v>
      </c>
      <c r="N5424">
        <v>0.72027777699999995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0.10231296897740833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0.10231296897740833</v>
      </c>
    </row>
    <row r="5425" spans="1:31" x14ac:dyDescent="0.25">
      <c r="A5425">
        <v>2423792</v>
      </c>
      <c r="B5425">
        <v>1</v>
      </c>
      <c r="C5425" t="s">
        <v>80</v>
      </c>
      <c r="D5425" t="s">
        <v>83</v>
      </c>
      <c r="E5425" t="s">
        <v>152</v>
      </c>
      <c r="F5425" t="s">
        <v>15116</v>
      </c>
      <c r="G5425" t="s">
        <v>403</v>
      </c>
      <c r="H5425" t="s">
        <v>149</v>
      </c>
      <c r="I5425" t="s">
        <v>136</v>
      </c>
      <c r="J5425" t="s">
        <v>137</v>
      </c>
      <c r="K5425" t="s">
        <v>138</v>
      </c>
      <c r="L5425" t="s">
        <v>15672</v>
      </c>
      <c r="M5425" t="s">
        <v>15673</v>
      </c>
      <c r="N5425">
        <v>1.001666666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88</v>
      </c>
      <c r="U5425">
        <v>0</v>
      </c>
      <c r="V5425">
        <v>1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104.47292083227705</v>
      </c>
      <c r="AC5425">
        <v>0</v>
      </c>
      <c r="AD5425">
        <v>80.995291689443633</v>
      </c>
      <c r="AE5425">
        <v>185.46821252172069</v>
      </c>
    </row>
    <row r="5426" spans="1:31" x14ac:dyDescent="0.25">
      <c r="A5426">
        <v>2424150</v>
      </c>
      <c r="B5426">
        <v>1</v>
      </c>
      <c r="C5426" t="s">
        <v>80</v>
      </c>
      <c r="D5426" t="s">
        <v>104</v>
      </c>
      <c r="E5426" t="s">
        <v>174</v>
      </c>
      <c r="F5426" t="s">
        <v>6033</v>
      </c>
      <c r="G5426" t="s">
        <v>143</v>
      </c>
      <c r="H5426" t="s">
        <v>135</v>
      </c>
      <c r="I5426" t="s">
        <v>136</v>
      </c>
      <c r="J5426" t="s">
        <v>137</v>
      </c>
      <c r="K5426" t="s">
        <v>138</v>
      </c>
      <c r="L5426" t="s">
        <v>15674</v>
      </c>
      <c r="M5426" t="s">
        <v>15675</v>
      </c>
      <c r="N5426">
        <v>0.80638888799999997</v>
      </c>
      <c r="O5426">
        <v>0</v>
      </c>
      <c r="P5426">
        <v>10</v>
      </c>
      <c r="Q5426">
        <v>0</v>
      </c>
      <c r="R5426">
        <v>9</v>
      </c>
      <c r="S5426">
        <v>3</v>
      </c>
      <c r="T5426">
        <v>22</v>
      </c>
      <c r="U5426">
        <v>5</v>
      </c>
      <c r="V5426">
        <v>0</v>
      </c>
      <c r="W5426">
        <v>0</v>
      </c>
      <c r="X5426">
        <v>0.6663939413004667</v>
      </c>
      <c r="Y5426">
        <v>0</v>
      </c>
      <c r="Z5426">
        <v>0.16325308502346667</v>
      </c>
      <c r="AA5426">
        <v>11.849512539111002</v>
      </c>
      <c r="AB5426">
        <v>4.5419438059967163</v>
      </c>
      <c r="AC5426">
        <v>331.07848036560716</v>
      </c>
      <c r="AD5426">
        <v>0</v>
      </c>
      <c r="AE5426">
        <v>348.2995837370388</v>
      </c>
    </row>
    <row r="5427" spans="1:31" x14ac:dyDescent="0.25">
      <c r="A5427">
        <v>2423835</v>
      </c>
      <c r="B5427">
        <v>1</v>
      </c>
      <c r="C5427" t="s">
        <v>80</v>
      </c>
      <c r="D5427" t="s">
        <v>91</v>
      </c>
      <c r="E5427" t="s">
        <v>174</v>
      </c>
      <c r="F5427" t="s">
        <v>15676</v>
      </c>
      <c r="G5427" t="s">
        <v>143</v>
      </c>
      <c r="H5427" t="s">
        <v>135</v>
      </c>
      <c r="I5427" t="s">
        <v>136</v>
      </c>
      <c r="J5427" t="s">
        <v>137</v>
      </c>
      <c r="K5427" t="s">
        <v>138</v>
      </c>
      <c r="L5427" t="s">
        <v>15677</v>
      </c>
      <c r="M5427" t="s">
        <v>15678</v>
      </c>
      <c r="N5427">
        <v>3.1749999999999998</v>
      </c>
      <c r="O5427">
        <v>2</v>
      </c>
      <c r="P5427">
        <v>0</v>
      </c>
      <c r="Q5427">
        <v>51</v>
      </c>
      <c r="R5427">
        <v>17</v>
      </c>
      <c r="S5427">
        <v>33</v>
      </c>
      <c r="T5427">
        <v>10</v>
      </c>
      <c r="U5427">
        <v>2</v>
      </c>
      <c r="V5427">
        <v>0</v>
      </c>
      <c r="W5427">
        <v>3.6755318568784752</v>
      </c>
      <c r="X5427">
        <v>0</v>
      </c>
      <c r="Y5427">
        <v>270.30489266715063</v>
      </c>
      <c r="Z5427">
        <v>0</v>
      </c>
      <c r="AA5427">
        <v>931.70521989734834</v>
      </c>
      <c r="AB5427">
        <v>20.562671717450403</v>
      </c>
      <c r="AC5427">
        <v>18.728923673350252</v>
      </c>
      <c r="AD5427">
        <v>0</v>
      </c>
      <c r="AE5427">
        <v>1244.9772398121781</v>
      </c>
    </row>
    <row r="5428" spans="1:31" x14ac:dyDescent="0.25">
      <c r="A5428">
        <v>2423872</v>
      </c>
      <c r="B5428">
        <v>1</v>
      </c>
      <c r="C5428" t="s">
        <v>80</v>
      </c>
      <c r="D5428" t="s">
        <v>88</v>
      </c>
      <c r="E5428" t="s">
        <v>288</v>
      </c>
      <c r="F5428" t="s">
        <v>13549</v>
      </c>
      <c r="G5428" t="s">
        <v>164</v>
      </c>
      <c r="H5428" t="s">
        <v>149</v>
      </c>
      <c r="I5428" t="s">
        <v>136</v>
      </c>
      <c r="J5428" t="s">
        <v>137</v>
      </c>
      <c r="K5428" t="s">
        <v>138</v>
      </c>
      <c r="L5428" t="s">
        <v>15679</v>
      </c>
      <c r="M5428" t="s">
        <v>15680</v>
      </c>
      <c r="N5428">
        <v>2.2999999999999998</v>
      </c>
      <c r="O5428">
        <v>0</v>
      </c>
      <c r="P5428">
        <v>21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8.064231761693021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8.064231761693021</v>
      </c>
    </row>
    <row r="5429" spans="1:31" x14ac:dyDescent="0.25">
      <c r="A5429">
        <v>2423623</v>
      </c>
      <c r="B5429">
        <v>1</v>
      </c>
      <c r="C5429" t="s">
        <v>80</v>
      </c>
      <c r="D5429" t="s">
        <v>93</v>
      </c>
      <c r="E5429" t="s">
        <v>146</v>
      </c>
      <c r="F5429" t="s">
        <v>15102</v>
      </c>
      <c r="G5429" t="s">
        <v>199</v>
      </c>
      <c r="H5429" t="s">
        <v>149</v>
      </c>
      <c r="I5429" t="s">
        <v>136</v>
      </c>
      <c r="J5429" t="s">
        <v>137</v>
      </c>
      <c r="K5429" t="s">
        <v>138</v>
      </c>
      <c r="L5429" t="s">
        <v>15681</v>
      </c>
      <c r="M5429" t="s">
        <v>15682</v>
      </c>
      <c r="N5429">
        <v>4.0461111110000001</v>
      </c>
      <c r="O5429">
        <v>0</v>
      </c>
      <c r="P5429">
        <v>9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5.7217132172420833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5.7217132172420833</v>
      </c>
    </row>
    <row r="5430" spans="1:31" x14ac:dyDescent="0.25">
      <c r="A5430">
        <v>2423947</v>
      </c>
      <c r="B5430">
        <v>1</v>
      </c>
      <c r="C5430" t="s">
        <v>81</v>
      </c>
      <c r="D5430" t="s">
        <v>118</v>
      </c>
      <c r="E5430" t="s">
        <v>132</v>
      </c>
      <c r="F5430" t="s">
        <v>15683</v>
      </c>
      <c r="G5430" t="s">
        <v>215</v>
      </c>
      <c r="H5430" t="s">
        <v>135</v>
      </c>
      <c r="I5430" t="s">
        <v>136</v>
      </c>
      <c r="J5430" t="s">
        <v>137</v>
      </c>
      <c r="K5430" t="s">
        <v>138</v>
      </c>
      <c r="L5430" t="s">
        <v>15684</v>
      </c>
      <c r="M5430" t="s">
        <v>15685</v>
      </c>
      <c r="N5430">
        <v>2.1238888880000002</v>
      </c>
      <c r="O5430">
        <v>0</v>
      </c>
      <c r="P5430">
        <v>151</v>
      </c>
      <c r="Q5430">
        <v>1</v>
      </c>
      <c r="R5430">
        <v>4</v>
      </c>
      <c r="S5430">
        <v>0</v>
      </c>
      <c r="T5430">
        <v>6</v>
      </c>
      <c r="U5430">
        <v>0</v>
      </c>
      <c r="V5430">
        <v>0</v>
      </c>
      <c r="W5430">
        <v>0</v>
      </c>
      <c r="X5430">
        <v>34.760944455117169</v>
      </c>
      <c r="Y5430">
        <v>0</v>
      </c>
      <c r="Z5430">
        <v>7.6852227522600014</v>
      </c>
      <c r="AA5430">
        <v>0</v>
      </c>
      <c r="AB5430">
        <v>9.5081444571632439</v>
      </c>
      <c r="AC5430">
        <v>0</v>
      </c>
      <c r="AD5430">
        <v>0</v>
      </c>
      <c r="AE5430">
        <v>51.954311664540413</v>
      </c>
    </row>
    <row r="5431" spans="1:31" x14ac:dyDescent="0.25">
      <c r="A5431">
        <v>2423778</v>
      </c>
      <c r="B5431">
        <v>1</v>
      </c>
      <c r="C5431" t="s">
        <v>80</v>
      </c>
      <c r="D5431" t="s">
        <v>96</v>
      </c>
      <c r="E5431" t="s">
        <v>146</v>
      </c>
      <c r="F5431" t="s">
        <v>15686</v>
      </c>
      <c r="G5431" t="s">
        <v>148</v>
      </c>
      <c r="H5431" t="s">
        <v>149</v>
      </c>
      <c r="I5431" t="s">
        <v>136</v>
      </c>
      <c r="J5431" t="s">
        <v>137</v>
      </c>
      <c r="K5431" t="s">
        <v>138</v>
      </c>
      <c r="L5431" t="s">
        <v>15687</v>
      </c>
      <c r="M5431" t="s">
        <v>15688</v>
      </c>
      <c r="N5431">
        <v>2.6455555550000001</v>
      </c>
      <c r="O5431">
        <v>0</v>
      </c>
      <c r="P5431">
        <v>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2.9491334392123001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2.9491334392123001</v>
      </c>
    </row>
    <row r="5432" spans="1:31" x14ac:dyDescent="0.25">
      <c r="A5432">
        <v>2423592</v>
      </c>
      <c r="B5432">
        <v>1</v>
      </c>
      <c r="C5432" t="s">
        <v>80</v>
      </c>
      <c r="D5432" t="s">
        <v>96</v>
      </c>
      <c r="E5432" t="s">
        <v>132</v>
      </c>
      <c r="F5432" t="s">
        <v>15689</v>
      </c>
      <c r="G5432" t="s">
        <v>158</v>
      </c>
      <c r="H5432" t="s">
        <v>135</v>
      </c>
      <c r="I5432" t="s">
        <v>136</v>
      </c>
      <c r="J5432" t="s">
        <v>137</v>
      </c>
      <c r="K5432" t="s">
        <v>159</v>
      </c>
      <c r="L5432" t="s">
        <v>15690</v>
      </c>
      <c r="M5432" t="s">
        <v>15691</v>
      </c>
      <c r="N5432">
        <v>1.9924999999999999</v>
      </c>
      <c r="O5432">
        <v>1</v>
      </c>
      <c r="P5432">
        <v>126</v>
      </c>
      <c r="Q5432">
        <v>1</v>
      </c>
      <c r="R5432">
        <v>10</v>
      </c>
      <c r="S5432">
        <v>6</v>
      </c>
      <c r="T5432">
        <v>44</v>
      </c>
      <c r="U5432">
        <v>0</v>
      </c>
      <c r="V5432">
        <v>0</v>
      </c>
      <c r="W5432">
        <v>0.43728114844455002</v>
      </c>
      <c r="X5432">
        <v>95.645589839268041</v>
      </c>
      <c r="Y5432">
        <v>18.666534066410101</v>
      </c>
      <c r="Z5432">
        <v>0</v>
      </c>
      <c r="AA5432">
        <v>20.808755948253353</v>
      </c>
      <c r="AB5432">
        <v>227.09965580955895</v>
      </c>
      <c r="AC5432">
        <v>0</v>
      </c>
      <c r="AD5432">
        <v>0</v>
      </c>
      <c r="AE5432">
        <v>362.65781681193499</v>
      </c>
    </row>
    <row r="5433" spans="1:31" x14ac:dyDescent="0.25">
      <c r="A5433">
        <v>2424133</v>
      </c>
      <c r="B5433">
        <v>1</v>
      </c>
      <c r="C5433" t="s">
        <v>80</v>
      </c>
      <c r="D5433" t="s">
        <v>105</v>
      </c>
      <c r="E5433" t="s">
        <v>146</v>
      </c>
      <c r="F5433" t="s">
        <v>15692</v>
      </c>
      <c r="G5433" t="s">
        <v>296</v>
      </c>
      <c r="H5433" t="s">
        <v>149</v>
      </c>
      <c r="I5433" t="s">
        <v>136</v>
      </c>
      <c r="J5433" t="s">
        <v>137</v>
      </c>
      <c r="K5433" t="s">
        <v>138</v>
      </c>
      <c r="L5433" t="s">
        <v>15693</v>
      </c>
      <c r="M5433" t="s">
        <v>15694</v>
      </c>
      <c r="N5433">
        <v>0.74138888800000002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0.36295536124813332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0.36295536124813332</v>
      </c>
    </row>
    <row r="5434" spans="1:31" x14ac:dyDescent="0.25">
      <c r="A5434">
        <v>2423901</v>
      </c>
      <c r="B5434">
        <v>1</v>
      </c>
      <c r="C5434" t="s">
        <v>80</v>
      </c>
      <c r="D5434" t="s">
        <v>103</v>
      </c>
      <c r="E5434" t="s">
        <v>152</v>
      </c>
      <c r="F5434" t="s">
        <v>15695</v>
      </c>
      <c r="G5434" t="s">
        <v>154</v>
      </c>
      <c r="H5434" t="s">
        <v>149</v>
      </c>
      <c r="I5434" t="s">
        <v>136</v>
      </c>
      <c r="J5434" t="s">
        <v>137</v>
      </c>
      <c r="K5434" t="s">
        <v>138</v>
      </c>
      <c r="L5434" t="s">
        <v>15696</v>
      </c>
      <c r="M5434" t="s">
        <v>15697</v>
      </c>
      <c r="N5434">
        <v>0.164444444</v>
      </c>
      <c r="O5434">
        <v>0</v>
      </c>
      <c r="P5434">
        <v>100</v>
      </c>
      <c r="Q5434">
        <v>0</v>
      </c>
      <c r="R5434">
        <v>17</v>
      </c>
      <c r="S5434">
        <v>0</v>
      </c>
      <c r="T5434">
        <v>21</v>
      </c>
      <c r="U5434">
        <v>0</v>
      </c>
      <c r="V5434">
        <v>0</v>
      </c>
      <c r="W5434">
        <v>0</v>
      </c>
      <c r="X5434">
        <v>2.7394973554666664</v>
      </c>
      <c r="Y5434">
        <v>0</v>
      </c>
      <c r="Z5434">
        <v>0.14503309644626666</v>
      </c>
      <c r="AA5434">
        <v>0</v>
      </c>
      <c r="AB5434">
        <v>1.1781312615365336</v>
      </c>
      <c r="AC5434">
        <v>0</v>
      </c>
      <c r="AD5434">
        <v>0</v>
      </c>
      <c r="AE5434">
        <v>4.0626617134494669</v>
      </c>
    </row>
    <row r="5435" spans="1:31" x14ac:dyDescent="0.25">
      <c r="A5435">
        <v>2423655</v>
      </c>
      <c r="B5435">
        <v>1</v>
      </c>
      <c r="C5435" t="s">
        <v>81</v>
      </c>
      <c r="D5435" t="s">
        <v>112</v>
      </c>
      <c r="E5435" t="s">
        <v>132</v>
      </c>
      <c r="F5435" t="s">
        <v>15698</v>
      </c>
      <c r="G5435" t="s">
        <v>158</v>
      </c>
      <c r="H5435" t="s">
        <v>135</v>
      </c>
      <c r="I5435" t="s">
        <v>136</v>
      </c>
      <c r="J5435" t="s">
        <v>137</v>
      </c>
      <c r="K5435" t="s">
        <v>159</v>
      </c>
      <c r="L5435" t="s">
        <v>15699</v>
      </c>
      <c r="M5435" t="s">
        <v>15700</v>
      </c>
      <c r="N5435">
        <v>4.4241666659999996</v>
      </c>
      <c r="O5435">
        <v>0</v>
      </c>
      <c r="P5435">
        <v>22</v>
      </c>
      <c r="Q5435">
        <v>0</v>
      </c>
      <c r="R5435">
        <v>31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11.171066145198417</v>
      </c>
      <c r="Y5435">
        <v>0</v>
      </c>
      <c r="Z5435">
        <v>5.2814453772500016</v>
      </c>
      <c r="AA5435">
        <v>0</v>
      </c>
      <c r="AB5435">
        <v>0</v>
      </c>
      <c r="AC5435">
        <v>0</v>
      </c>
      <c r="AD5435">
        <v>0</v>
      </c>
      <c r="AE5435">
        <v>16.452511522448418</v>
      </c>
    </row>
    <row r="5436" spans="1:31" x14ac:dyDescent="0.25">
      <c r="A5436">
        <v>2423552</v>
      </c>
      <c r="B5436">
        <v>1</v>
      </c>
      <c r="C5436" t="s">
        <v>80</v>
      </c>
      <c r="D5436" t="s">
        <v>83</v>
      </c>
      <c r="E5436" t="s">
        <v>162</v>
      </c>
      <c r="F5436" t="s">
        <v>7777</v>
      </c>
      <c r="G5436" t="s">
        <v>164</v>
      </c>
      <c r="H5436" t="s">
        <v>149</v>
      </c>
      <c r="I5436" t="s">
        <v>136</v>
      </c>
      <c r="J5436" t="s">
        <v>137</v>
      </c>
      <c r="K5436" t="s">
        <v>138</v>
      </c>
      <c r="L5436" t="s">
        <v>15701</v>
      </c>
      <c r="M5436" t="s">
        <v>15702</v>
      </c>
      <c r="N5436">
        <v>2.2352777769999999</v>
      </c>
      <c r="O5436">
        <v>0</v>
      </c>
      <c r="P5436">
        <v>105</v>
      </c>
      <c r="Q5436">
        <v>0</v>
      </c>
      <c r="R5436">
        <v>0</v>
      </c>
      <c r="S5436">
        <v>0</v>
      </c>
      <c r="T5436">
        <v>3</v>
      </c>
      <c r="U5436">
        <v>0</v>
      </c>
      <c r="V5436">
        <v>0</v>
      </c>
      <c r="W5436">
        <v>0</v>
      </c>
      <c r="X5436">
        <v>84.449259426805696</v>
      </c>
      <c r="Y5436">
        <v>0</v>
      </c>
      <c r="Z5436">
        <v>0</v>
      </c>
      <c r="AA5436">
        <v>0</v>
      </c>
      <c r="AB5436">
        <v>10.319161087854834</v>
      </c>
      <c r="AC5436">
        <v>0</v>
      </c>
      <c r="AD5436">
        <v>0</v>
      </c>
      <c r="AE5436">
        <v>94.768420514660534</v>
      </c>
    </row>
    <row r="5437" spans="1:31" x14ac:dyDescent="0.25">
      <c r="A5437">
        <v>2423887</v>
      </c>
      <c r="B5437">
        <v>1</v>
      </c>
      <c r="C5437" t="s">
        <v>81</v>
      </c>
      <c r="D5437" t="s">
        <v>118</v>
      </c>
      <c r="E5437" t="s">
        <v>146</v>
      </c>
      <c r="F5437" t="s">
        <v>15703</v>
      </c>
      <c r="G5437" t="s">
        <v>282</v>
      </c>
      <c r="H5437" t="s">
        <v>149</v>
      </c>
      <c r="I5437" t="s">
        <v>136</v>
      </c>
      <c r="J5437" t="s">
        <v>137</v>
      </c>
      <c r="K5437" t="s">
        <v>138</v>
      </c>
      <c r="L5437" t="s">
        <v>15704</v>
      </c>
      <c r="M5437" t="s">
        <v>15705</v>
      </c>
      <c r="N5437">
        <v>1.9836111110000001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3.9110863795763837</v>
      </c>
      <c r="AC5437">
        <v>0</v>
      </c>
      <c r="AD5437">
        <v>0</v>
      </c>
      <c r="AE5437">
        <v>3.9110863795763837</v>
      </c>
    </row>
    <row r="5438" spans="1:31" x14ac:dyDescent="0.25">
      <c r="A5438">
        <v>2423881</v>
      </c>
      <c r="B5438">
        <v>1</v>
      </c>
      <c r="C5438" t="s">
        <v>81</v>
      </c>
      <c r="D5438" t="s">
        <v>114</v>
      </c>
      <c r="E5438" t="s">
        <v>152</v>
      </c>
      <c r="F5438" t="s">
        <v>15706</v>
      </c>
      <c r="G5438" t="s">
        <v>158</v>
      </c>
      <c r="H5438" t="s">
        <v>149</v>
      </c>
      <c r="I5438" t="s">
        <v>136</v>
      </c>
      <c r="J5438" t="s">
        <v>137</v>
      </c>
      <c r="K5438" t="s">
        <v>159</v>
      </c>
      <c r="L5438" t="s">
        <v>15707</v>
      </c>
      <c r="M5438" t="s">
        <v>15708</v>
      </c>
      <c r="N5438">
        <v>0.68805555500000004</v>
      </c>
      <c r="O5438">
        <v>0</v>
      </c>
      <c r="P5438">
        <v>488</v>
      </c>
      <c r="Q5438">
        <v>0</v>
      </c>
      <c r="R5438">
        <v>0</v>
      </c>
      <c r="S5438">
        <v>0</v>
      </c>
      <c r="T5438">
        <v>66</v>
      </c>
      <c r="U5438">
        <v>0</v>
      </c>
      <c r="V5438">
        <v>0</v>
      </c>
      <c r="W5438">
        <v>0</v>
      </c>
      <c r="X5438">
        <v>50.069465249356625</v>
      </c>
      <c r="Y5438">
        <v>0</v>
      </c>
      <c r="Z5438">
        <v>0</v>
      </c>
      <c r="AA5438">
        <v>0</v>
      </c>
      <c r="AB5438">
        <v>38.068305474846362</v>
      </c>
      <c r="AC5438">
        <v>0</v>
      </c>
      <c r="AD5438">
        <v>0</v>
      </c>
      <c r="AE5438">
        <v>88.137770724202994</v>
      </c>
    </row>
    <row r="5439" spans="1:31" x14ac:dyDescent="0.25">
      <c r="A5439">
        <v>2424053</v>
      </c>
      <c r="B5439">
        <v>1</v>
      </c>
      <c r="C5439" t="s">
        <v>80</v>
      </c>
      <c r="D5439" t="s">
        <v>97</v>
      </c>
      <c r="E5439" t="s">
        <v>146</v>
      </c>
      <c r="F5439" t="s">
        <v>15709</v>
      </c>
      <c r="G5439" t="s">
        <v>148</v>
      </c>
      <c r="H5439" t="s">
        <v>149</v>
      </c>
      <c r="I5439" t="s">
        <v>136</v>
      </c>
      <c r="J5439" t="s">
        <v>137</v>
      </c>
      <c r="K5439" t="s">
        <v>138</v>
      </c>
      <c r="L5439" t="s">
        <v>15710</v>
      </c>
      <c r="M5439" t="s">
        <v>15711</v>
      </c>
      <c r="N5439">
        <v>0.758611111</v>
      </c>
      <c r="O5439">
        <v>0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0.18797024835420001</v>
      </c>
      <c r="AA5439">
        <v>0</v>
      </c>
      <c r="AB5439">
        <v>0</v>
      </c>
      <c r="AC5439">
        <v>0</v>
      </c>
      <c r="AD5439">
        <v>0</v>
      </c>
      <c r="AE5439">
        <v>0.18797024835420001</v>
      </c>
    </row>
    <row r="5440" spans="1:31" x14ac:dyDescent="0.25">
      <c r="A5440">
        <v>2423761</v>
      </c>
      <c r="B5440">
        <v>1</v>
      </c>
      <c r="C5440" t="s">
        <v>80</v>
      </c>
      <c r="D5440" t="s">
        <v>103</v>
      </c>
      <c r="E5440" t="s">
        <v>132</v>
      </c>
      <c r="F5440" t="s">
        <v>369</v>
      </c>
      <c r="G5440" t="s">
        <v>158</v>
      </c>
      <c r="H5440" t="s">
        <v>135</v>
      </c>
      <c r="I5440" t="s">
        <v>136</v>
      </c>
      <c r="J5440" t="s">
        <v>137</v>
      </c>
      <c r="K5440" t="s">
        <v>159</v>
      </c>
      <c r="L5440" t="s">
        <v>15712</v>
      </c>
      <c r="M5440" t="s">
        <v>15713</v>
      </c>
      <c r="N5440">
        <v>4.2369444439999997</v>
      </c>
      <c r="O5440">
        <v>0</v>
      </c>
      <c r="P5440">
        <v>10</v>
      </c>
      <c r="Q5440">
        <v>0</v>
      </c>
      <c r="R5440">
        <v>0</v>
      </c>
      <c r="S5440">
        <v>0</v>
      </c>
      <c r="T5440">
        <v>16</v>
      </c>
      <c r="U5440">
        <v>0</v>
      </c>
      <c r="V5440">
        <v>0</v>
      </c>
      <c r="W5440">
        <v>0</v>
      </c>
      <c r="X5440">
        <v>4.8175297359010241</v>
      </c>
      <c r="Y5440">
        <v>0</v>
      </c>
      <c r="Z5440">
        <v>0</v>
      </c>
      <c r="AA5440">
        <v>0</v>
      </c>
      <c r="AB5440">
        <v>18.881677449792654</v>
      </c>
      <c r="AC5440">
        <v>0</v>
      </c>
      <c r="AD5440">
        <v>0</v>
      </c>
      <c r="AE5440">
        <v>23.69920718569368</v>
      </c>
    </row>
    <row r="5441" spans="1:31" x14ac:dyDescent="0.25">
      <c r="A5441">
        <v>2423632</v>
      </c>
      <c r="B5441">
        <v>1</v>
      </c>
      <c r="C5441" t="s">
        <v>81</v>
      </c>
      <c r="D5441" t="s">
        <v>120</v>
      </c>
      <c r="E5441" t="s">
        <v>141</v>
      </c>
      <c r="F5441" t="s">
        <v>2535</v>
      </c>
      <c r="G5441" t="s">
        <v>143</v>
      </c>
      <c r="H5441" t="s">
        <v>135</v>
      </c>
      <c r="I5441" t="s">
        <v>136</v>
      </c>
      <c r="J5441" t="s">
        <v>137</v>
      </c>
      <c r="K5441" t="s">
        <v>138</v>
      </c>
      <c r="L5441" t="s">
        <v>15714</v>
      </c>
      <c r="M5441" t="s">
        <v>15715</v>
      </c>
      <c r="N5441">
        <v>0.36694444399999998</v>
      </c>
      <c r="O5441">
        <v>2</v>
      </c>
      <c r="P5441">
        <v>3353</v>
      </c>
      <c r="Q5441">
        <v>223</v>
      </c>
      <c r="R5441">
        <v>174</v>
      </c>
      <c r="S5441">
        <v>36</v>
      </c>
      <c r="T5441">
        <v>324</v>
      </c>
      <c r="U5441">
        <v>2</v>
      </c>
      <c r="V5441">
        <v>0</v>
      </c>
      <c r="W5441">
        <v>0.16351283803773337</v>
      </c>
      <c r="X5441">
        <v>241.1349142495383</v>
      </c>
      <c r="Y5441">
        <v>10.037942237470002</v>
      </c>
      <c r="Z5441">
        <v>8.0834995451867222</v>
      </c>
      <c r="AA5441">
        <v>111.21767402211823</v>
      </c>
      <c r="AB5441">
        <v>71.949904035483556</v>
      </c>
      <c r="AC5441">
        <v>80.165421338549507</v>
      </c>
      <c r="AD5441">
        <v>0</v>
      </c>
      <c r="AE5441">
        <v>522.75286826638398</v>
      </c>
    </row>
    <row r="5442" spans="1:31" x14ac:dyDescent="0.25">
      <c r="A5442">
        <v>2423569</v>
      </c>
      <c r="B5442">
        <v>1</v>
      </c>
      <c r="C5442" t="s">
        <v>80</v>
      </c>
      <c r="D5442" t="s">
        <v>105</v>
      </c>
      <c r="E5442" t="s">
        <v>288</v>
      </c>
      <c r="F5442" t="s">
        <v>15716</v>
      </c>
      <c r="G5442" t="s">
        <v>7611</v>
      </c>
      <c r="H5442" t="s">
        <v>149</v>
      </c>
      <c r="I5442" t="s">
        <v>136</v>
      </c>
      <c r="J5442" t="s">
        <v>137</v>
      </c>
      <c r="K5442" t="s">
        <v>138</v>
      </c>
      <c r="L5442" t="s">
        <v>15717</v>
      </c>
      <c r="M5442" t="s">
        <v>15718</v>
      </c>
      <c r="N5442">
        <v>5.7</v>
      </c>
      <c r="O5442">
        <v>0</v>
      </c>
      <c r="P5442">
        <v>11</v>
      </c>
      <c r="Q5442">
        <v>0</v>
      </c>
      <c r="R5442">
        <v>0</v>
      </c>
      <c r="S5442">
        <v>0</v>
      </c>
      <c r="T5442">
        <v>3</v>
      </c>
      <c r="U5442">
        <v>0</v>
      </c>
      <c r="V5442">
        <v>0</v>
      </c>
      <c r="W5442">
        <v>0</v>
      </c>
      <c r="X5442">
        <v>12.242843166976504</v>
      </c>
      <c r="Y5442">
        <v>0</v>
      </c>
      <c r="Z5442">
        <v>0</v>
      </c>
      <c r="AA5442">
        <v>0</v>
      </c>
      <c r="AB5442">
        <v>33.593026354302005</v>
      </c>
      <c r="AC5442">
        <v>0</v>
      </c>
      <c r="AD5442">
        <v>0</v>
      </c>
      <c r="AE5442">
        <v>45.835869521278511</v>
      </c>
    </row>
    <row r="5443" spans="1:31" x14ac:dyDescent="0.25">
      <c r="A5443">
        <v>2423589</v>
      </c>
      <c r="B5443">
        <v>1</v>
      </c>
      <c r="C5443" t="s">
        <v>81</v>
      </c>
      <c r="D5443" t="s">
        <v>127</v>
      </c>
      <c r="E5443" t="s">
        <v>141</v>
      </c>
      <c r="F5443" t="s">
        <v>15719</v>
      </c>
      <c r="G5443" t="s">
        <v>143</v>
      </c>
      <c r="H5443" t="s">
        <v>135</v>
      </c>
      <c r="I5443" t="s">
        <v>136</v>
      </c>
      <c r="J5443" t="s">
        <v>137</v>
      </c>
      <c r="K5443" t="s">
        <v>138</v>
      </c>
      <c r="L5443" t="s">
        <v>15720</v>
      </c>
      <c r="M5443" t="s">
        <v>15721</v>
      </c>
      <c r="N5443">
        <v>0.314722222</v>
      </c>
      <c r="O5443">
        <v>0</v>
      </c>
      <c r="P5443">
        <v>958</v>
      </c>
      <c r="Q5443">
        <v>12</v>
      </c>
      <c r="R5443">
        <v>31</v>
      </c>
      <c r="S5443">
        <v>9</v>
      </c>
      <c r="T5443">
        <v>124</v>
      </c>
      <c r="U5443">
        <v>6</v>
      </c>
      <c r="V5443">
        <v>2</v>
      </c>
      <c r="W5443">
        <v>0</v>
      </c>
      <c r="X5443">
        <v>71.022793423307562</v>
      </c>
      <c r="Y5443">
        <v>0.25661552024250001</v>
      </c>
      <c r="Z5443">
        <v>0.85593297880139729</v>
      </c>
      <c r="AA5443">
        <v>76.025561650267178</v>
      </c>
      <c r="AB5443">
        <v>22.013301087388861</v>
      </c>
      <c r="AC5443">
        <v>272.10703668297975</v>
      </c>
      <c r="AD5443">
        <v>58.669635110513802</v>
      </c>
      <c r="AE5443">
        <v>500.95087645350105</v>
      </c>
    </row>
    <row r="5444" spans="1:31" x14ac:dyDescent="0.25">
      <c r="A5444">
        <v>2423781</v>
      </c>
      <c r="B5444">
        <v>1</v>
      </c>
      <c r="C5444" t="s">
        <v>80</v>
      </c>
      <c r="D5444" t="s">
        <v>94</v>
      </c>
      <c r="E5444" t="s">
        <v>141</v>
      </c>
      <c r="F5444" t="s">
        <v>10576</v>
      </c>
      <c r="G5444" t="s">
        <v>143</v>
      </c>
      <c r="H5444" t="s">
        <v>135</v>
      </c>
      <c r="I5444" t="s">
        <v>278</v>
      </c>
      <c r="J5444" t="s">
        <v>137</v>
      </c>
      <c r="K5444" t="s">
        <v>138</v>
      </c>
      <c r="L5444" t="s">
        <v>15722</v>
      </c>
      <c r="M5444" t="s">
        <v>15723</v>
      </c>
      <c r="N5444">
        <v>3.1388887999999997E-2</v>
      </c>
      <c r="O5444">
        <v>0</v>
      </c>
      <c r="P5444">
        <v>858</v>
      </c>
      <c r="Q5444">
        <v>2</v>
      </c>
      <c r="R5444">
        <v>1</v>
      </c>
      <c r="S5444">
        <v>14</v>
      </c>
      <c r="T5444">
        <v>54</v>
      </c>
      <c r="U5444">
        <v>1</v>
      </c>
      <c r="V5444">
        <v>0</v>
      </c>
      <c r="W5444">
        <v>0</v>
      </c>
      <c r="X5444">
        <v>2.9093372923289267</v>
      </c>
      <c r="Y5444">
        <v>1.1133624337941669E-2</v>
      </c>
      <c r="Z5444">
        <v>6.7748064691499996E-3</v>
      </c>
      <c r="AA5444">
        <v>0.68713361462023315</v>
      </c>
      <c r="AB5444">
        <v>0.76042070830269459</v>
      </c>
      <c r="AC5444">
        <v>1.6215892644490004</v>
      </c>
      <c r="AD5444">
        <v>0</v>
      </c>
      <c r="AE5444">
        <v>5.9963893105079471</v>
      </c>
    </row>
    <row r="5445" spans="1:31" x14ac:dyDescent="0.25">
      <c r="A5445">
        <v>2423595</v>
      </c>
      <c r="B5445">
        <v>1</v>
      </c>
      <c r="C5445" t="s">
        <v>81</v>
      </c>
      <c r="D5445" t="s">
        <v>119</v>
      </c>
      <c r="E5445" t="s">
        <v>141</v>
      </c>
      <c r="F5445" t="s">
        <v>179</v>
      </c>
      <c r="G5445" t="s">
        <v>158</v>
      </c>
      <c r="H5445" t="s">
        <v>135</v>
      </c>
      <c r="I5445" t="s">
        <v>136</v>
      </c>
      <c r="J5445" t="s">
        <v>137</v>
      </c>
      <c r="K5445" t="s">
        <v>159</v>
      </c>
      <c r="L5445" t="s">
        <v>15724</v>
      </c>
      <c r="M5445" t="s">
        <v>15725</v>
      </c>
      <c r="N5445">
        <v>7.2627777770000002</v>
      </c>
      <c r="O5445">
        <v>2</v>
      </c>
      <c r="P5445">
        <v>996</v>
      </c>
      <c r="Q5445">
        <v>58</v>
      </c>
      <c r="R5445">
        <v>68</v>
      </c>
      <c r="S5445">
        <v>2</v>
      </c>
      <c r="T5445">
        <v>65</v>
      </c>
      <c r="U5445">
        <v>0</v>
      </c>
      <c r="V5445">
        <v>0</v>
      </c>
      <c r="W5445">
        <v>2.9505378994505334</v>
      </c>
      <c r="X5445">
        <v>947.72058710327508</v>
      </c>
      <c r="Y5445">
        <v>115.43071657764673</v>
      </c>
      <c r="Z5445">
        <v>19.807501356867895</v>
      </c>
      <c r="AA5445">
        <v>69.51115622477576</v>
      </c>
      <c r="AB5445">
        <v>134.56823020021528</v>
      </c>
      <c r="AC5445">
        <v>0</v>
      </c>
      <c r="AD5445">
        <v>0</v>
      </c>
      <c r="AE5445">
        <v>1289.9887293622314</v>
      </c>
    </row>
    <row r="5446" spans="1:31" x14ac:dyDescent="0.25">
      <c r="A5446">
        <v>2423798</v>
      </c>
      <c r="B5446">
        <v>1</v>
      </c>
      <c r="C5446" t="s">
        <v>81</v>
      </c>
      <c r="D5446" t="s">
        <v>114</v>
      </c>
      <c r="E5446" t="s">
        <v>174</v>
      </c>
      <c r="F5446" t="s">
        <v>7407</v>
      </c>
      <c r="G5446" t="s">
        <v>143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15726</v>
      </c>
      <c r="M5446" t="s">
        <v>15727</v>
      </c>
      <c r="N5446">
        <v>0.17583333300000001</v>
      </c>
      <c r="O5446">
        <v>5</v>
      </c>
      <c r="P5446">
        <v>1849</v>
      </c>
      <c r="Q5446">
        <v>0</v>
      </c>
      <c r="R5446">
        <v>47</v>
      </c>
      <c r="S5446">
        <v>4</v>
      </c>
      <c r="T5446">
        <v>166</v>
      </c>
      <c r="U5446">
        <v>0</v>
      </c>
      <c r="V5446">
        <v>0</v>
      </c>
      <c r="W5446">
        <v>0.17943747500400004</v>
      </c>
      <c r="X5446">
        <v>28.16632515728066</v>
      </c>
      <c r="Y5446">
        <v>0</v>
      </c>
      <c r="Z5446">
        <v>0.16709035752505277</v>
      </c>
      <c r="AA5446">
        <v>0.52237760465241112</v>
      </c>
      <c r="AB5446">
        <v>10.165065837746331</v>
      </c>
      <c r="AC5446">
        <v>0</v>
      </c>
      <c r="AD5446">
        <v>0</v>
      </c>
      <c r="AE5446">
        <v>39.200296432208454</v>
      </c>
    </row>
    <row r="5447" spans="1:31" x14ac:dyDescent="0.25">
      <c r="A5447">
        <v>2424130</v>
      </c>
      <c r="B5447">
        <v>1</v>
      </c>
      <c r="C5447" t="s">
        <v>80</v>
      </c>
      <c r="D5447" t="s">
        <v>103</v>
      </c>
      <c r="E5447" t="s">
        <v>288</v>
      </c>
      <c r="F5447" t="s">
        <v>15728</v>
      </c>
      <c r="G5447" t="s">
        <v>325</v>
      </c>
      <c r="H5447" t="s">
        <v>149</v>
      </c>
      <c r="I5447" t="s">
        <v>136</v>
      </c>
      <c r="J5447" t="s">
        <v>137</v>
      </c>
      <c r="K5447" t="s">
        <v>138</v>
      </c>
      <c r="L5447" t="s">
        <v>15729</v>
      </c>
      <c r="M5447" t="s">
        <v>15730</v>
      </c>
      <c r="N5447">
        <v>0.72111111100000003</v>
      </c>
      <c r="O5447">
        <v>0</v>
      </c>
      <c r="P5447">
        <v>59</v>
      </c>
      <c r="Q5447">
        <v>0</v>
      </c>
      <c r="R5447">
        <v>0</v>
      </c>
      <c r="S5447">
        <v>0</v>
      </c>
      <c r="T5447">
        <v>10</v>
      </c>
      <c r="U5447">
        <v>0</v>
      </c>
      <c r="V5447">
        <v>0</v>
      </c>
      <c r="W5447">
        <v>0</v>
      </c>
      <c r="X5447">
        <v>10.20953546483951</v>
      </c>
      <c r="Y5447">
        <v>0</v>
      </c>
      <c r="Z5447">
        <v>0</v>
      </c>
      <c r="AA5447">
        <v>0</v>
      </c>
      <c r="AB5447">
        <v>5.6452470746261341</v>
      </c>
      <c r="AC5447">
        <v>0</v>
      </c>
      <c r="AD5447">
        <v>0</v>
      </c>
      <c r="AE5447">
        <v>15.854782539465644</v>
      </c>
    </row>
    <row r="5448" spans="1:31" x14ac:dyDescent="0.25">
      <c r="A5448">
        <v>2423698</v>
      </c>
      <c r="B5448">
        <v>1</v>
      </c>
      <c r="C5448" t="s">
        <v>80</v>
      </c>
      <c r="D5448" t="s">
        <v>83</v>
      </c>
      <c r="E5448" t="s">
        <v>146</v>
      </c>
      <c r="F5448" t="s">
        <v>15731</v>
      </c>
      <c r="G5448" t="s">
        <v>199</v>
      </c>
      <c r="H5448" t="s">
        <v>149</v>
      </c>
      <c r="I5448" t="s">
        <v>136</v>
      </c>
      <c r="J5448" t="s">
        <v>137</v>
      </c>
      <c r="K5448" t="s">
        <v>138</v>
      </c>
      <c r="L5448" t="s">
        <v>15732</v>
      </c>
      <c r="M5448" t="s">
        <v>15733</v>
      </c>
      <c r="N5448">
        <v>5.5494444439999997</v>
      </c>
      <c r="O5448">
        <v>0</v>
      </c>
      <c r="P5448">
        <v>9</v>
      </c>
      <c r="Q5448">
        <v>0</v>
      </c>
      <c r="R5448">
        <v>0</v>
      </c>
      <c r="S5448">
        <v>0</v>
      </c>
      <c r="T5448">
        <v>3</v>
      </c>
      <c r="U5448">
        <v>0</v>
      </c>
      <c r="V5448">
        <v>0</v>
      </c>
      <c r="W5448">
        <v>0</v>
      </c>
      <c r="X5448">
        <v>11.161973825688872</v>
      </c>
      <c r="Y5448">
        <v>0</v>
      </c>
      <c r="Z5448">
        <v>0</v>
      </c>
      <c r="AA5448">
        <v>0</v>
      </c>
      <c r="AB5448">
        <v>41.4868577905698</v>
      </c>
      <c r="AC5448">
        <v>0</v>
      </c>
      <c r="AD5448">
        <v>0</v>
      </c>
      <c r="AE5448">
        <v>52.648831616258676</v>
      </c>
    </row>
    <row r="5449" spans="1:31" x14ac:dyDescent="0.25">
      <c r="A5449">
        <v>2423844</v>
      </c>
      <c r="B5449">
        <v>1</v>
      </c>
      <c r="C5449" t="s">
        <v>80</v>
      </c>
      <c r="D5449" t="s">
        <v>83</v>
      </c>
      <c r="E5449" t="s">
        <v>146</v>
      </c>
      <c r="F5449" t="s">
        <v>15734</v>
      </c>
      <c r="G5449" t="s">
        <v>148</v>
      </c>
      <c r="H5449" t="s">
        <v>149</v>
      </c>
      <c r="I5449" t="s">
        <v>136</v>
      </c>
      <c r="J5449" t="s">
        <v>137</v>
      </c>
      <c r="K5449" t="s">
        <v>138</v>
      </c>
      <c r="L5449" t="s">
        <v>15735</v>
      </c>
      <c r="M5449" t="s">
        <v>15736</v>
      </c>
      <c r="N5449">
        <v>1.2575000000000001</v>
      </c>
      <c r="O5449">
        <v>0</v>
      </c>
      <c r="P5449">
        <v>5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1.2831640762879166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1.2831640762879166</v>
      </c>
    </row>
    <row r="5450" spans="1:31" x14ac:dyDescent="0.25">
      <c r="A5450">
        <v>2424090</v>
      </c>
      <c r="B5450">
        <v>1</v>
      </c>
      <c r="C5450" t="s">
        <v>80</v>
      </c>
      <c r="D5450" t="s">
        <v>85</v>
      </c>
      <c r="E5450" t="s">
        <v>146</v>
      </c>
      <c r="F5450" t="s">
        <v>15737</v>
      </c>
      <c r="G5450" t="s">
        <v>282</v>
      </c>
      <c r="H5450" t="s">
        <v>149</v>
      </c>
      <c r="I5450" t="s">
        <v>136</v>
      </c>
      <c r="J5450" t="s">
        <v>137</v>
      </c>
      <c r="K5450" t="s">
        <v>138</v>
      </c>
      <c r="L5450" t="s">
        <v>15738</v>
      </c>
      <c r="M5450" t="s">
        <v>15739</v>
      </c>
      <c r="N5450">
        <v>2.3286111109999998</v>
      </c>
      <c r="O5450">
        <v>0</v>
      </c>
      <c r="P5450">
        <v>6</v>
      </c>
      <c r="Q5450">
        <v>0</v>
      </c>
      <c r="R5450">
        <v>0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3.0908784352458838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3.0908784352458838</v>
      </c>
    </row>
    <row r="5451" spans="1:31" x14ac:dyDescent="0.25">
      <c r="A5451">
        <v>2424219</v>
      </c>
      <c r="B5451">
        <v>1</v>
      </c>
      <c r="C5451" t="s">
        <v>80</v>
      </c>
      <c r="D5451" t="s">
        <v>87</v>
      </c>
      <c r="E5451" t="s">
        <v>146</v>
      </c>
      <c r="F5451" t="s">
        <v>15740</v>
      </c>
      <c r="G5451" t="s">
        <v>148</v>
      </c>
      <c r="H5451" t="s">
        <v>149</v>
      </c>
      <c r="I5451" t="s">
        <v>136</v>
      </c>
      <c r="J5451" t="s">
        <v>137</v>
      </c>
      <c r="K5451" t="s">
        <v>138</v>
      </c>
      <c r="L5451" t="s">
        <v>15741</v>
      </c>
      <c r="M5451" t="s">
        <v>15742</v>
      </c>
      <c r="N5451">
        <v>2.7250000000000001</v>
      </c>
      <c r="O5451">
        <v>0</v>
      </c>
      <c r="P5451">
        <v>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0.856226840815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0.856226840815</v>
      </c>
    </row>
    <row r="5452" spans="1:31" x14ac:dyDescent="0.25">
      <c r="A5452">
        <v>2424007</v>
      </c>
      <c r="B5452">
        <v>1</v>
      </c>
      <c r="C5452" t="s">
        <v>80</v>
      </c>
      <c r="D5452" t="s">
        <v>94</v>
      </c>
      <c r="E5452" t="s">
        <v>162</v>
      </c>
      <c r="F5452" t="s">
        <v>15743</v>
      </c>
      <c r="G5452" t="s">
        <v>164</v>
      </c>
      <c r="H5452" t="s">
        <v>149</v>
      </c>
      <c r="I5452" t="s">
        <v>136</v>
      </c>
      <c r="J5452" t="s">
        <v>137</v>
      </c>
      <c r="K5452" t="s">
        <v>138</v>
      </c>
      <c r="L5452" t="s">
        <v>15744</v>
      </c>
      <c r="M5452" t="s">
        <v>15745</v>
      </c>
      <c r="N5452">
        <v>1.9516666659999999</v>
      </c>
      <c r="O5452">
        <v>0</v>
      </c>
      <c r="P5452">
        <v>68</v>
      </c>
      <c r="Q5452">
        <v>0</v>
      </c>
      <c r="R5452">
        <v>1</v>
      </c>
      <c r="S5452">
        <v>0</v>
      </c>
      <c r="T5452">
        <v>20</v>
      </c>
      <c r="U5452">
        <v>0</v>
      </c>
      <c r="V5452">
        <v>0</v>
      </c>
      <c r="W5452">
        <v>0</v>
      </c>
      <c r="X5452">
        <v>28.378077281549544</v>
      </c>
      <c r="Y5452">
        <v>0</v>
      </c>
      <c r="Z5452">
        <v>2.0103898959450001E-2</v>
      </c>
      <c r="AA5452">
        <v>0</v>
      </c>
      <c r="AB5452">
        <v>24.821027242388997</v>
      </c>
      <c r="AC5452">
        <v>0</v>
      </c>
      <c r="AD5452">
        <v>0</v>
      </c>
      <c r="AE5452">
        <v>53.219208422897992</v>
      </c>
    </row>
    <row r="5453" spans="1:31" x14ac:dyDescent="0.25">
      <c r="A5453">
        <v>2423884</v>
      </c>
      <c r="B5453">
        <v>1</v>
      </c>
      <c r="C5453" t="s">
        <v>80</v>
      </c>
      <c r="D5453" t="s">
        <v>106</v>
      </c>
      <c r="E5453" t="s">
        <v>152</v>
      </c>
      <c r="F5453" t="s">
        <v>15746</v>
      </c>
      <c r="G5453" t="s">
        <v>154</v>
      </c>
      <c r="H5453" t="s">
        <v>149</v>
      </c>
      <c r="I5453" t="s">
        <v>136</v>
      </c>
      <c r="J5453" t="s">
        <v>137</v>
      </c>
      <c r="K5453" t="s">
        <v>138</v>
      </c>
      <c r="L5453" t="s">
        <v>15747</v>
      </c>
      <c r="M5453" t="s">
        <v>15748</v>
      </c>
      <c r="N5453">
        <v>0.438611111</v>
      </c>
      <c r="O5453">
        <v>0</v>
      </c>
      <c r="P5453">
        <v>272</v>
      </c>
      <c r="Q5453">
        <v>0</v>
      </c>
      <c r="R5453">
        <v>4</v>
      </c>
      <c r="S5453">
        <v>0</v>
      </c>
      <c r="T5453">
        <v>24</v>
      </c>
      <c r="U5453">
        <v>0</v>
      </c>
      <c r="V5453">
        <v>0</v>
      </c>
      <c r="W5453">
        <v>0</v>
      </c>
      <c r="X5453">
        <v>18.312399033441995</v>
      </c>
      <c r="Y5453">
        <v>0</v>
      </c>
      <c r="Z5453">
        <v>0.33137191512607223</v>
      </c>
      <c r="AA5453">
        <v>0</v>
      </c>
      <c r="AB5453">
        <v>13.773913584121011</v>
      </c>
      <c r="AC5453">
        <v>0</v>
      </c>
      <c r="AD5453">
        <v>0</v>
      </c>
      <c r="AE5453">
        <v>32.41768453268908</v>
      </c>
    </row>
    <row r="5454" spans="1:31" x14ac:dyDescent="0.25">
      <c r="A5454">
        <v>2424050</v>
      </c>
      <c r="B5454">
        <v>1</v>
      </c>
      <c r="C5454" t="s">
        <v>80</v>
      </c>
      <c r="D5454" t="s">
        <v>106</v>
      </c>
      <c r="E5454" t="s">
        <v>132</v>
      </c>
      <c r="F5454" t="s">
        <v>15749</v>
      </c>
      <c r="G5454" t="s">
        <v>215</v>
      </c>
      <c r="H5454" t="s">
        <v>135</v>
      </c>
      <c r="I5454" t="s">
        <v>136</v>
      </c>
      <c r="J5454" t="s">
        <v>137</v>
      </c>
      <c r="K5454" t="s">
        <v>138</v>
      </c>
      <c r="L5454" t="s">
        <v>15750</v>
      </c>
      <c r="M5454" t="s">
        <v>15751</v>
      </c>
      <c r="N5454">
        <v>2.8505555550000001</v>
      </c>
      <c r="O5454">
        <v>0</v>
      </c>
      <c r="P5454">
        <v>0</v>
      </c>
      <c r="Q5454">
        <v>0</v>
      </c>
      <c r="R5454">
        <v>6</v>
      </c>
      <c r="S5454">
        <v>0</v>
      </c>
      <c r="T5454">
        <v>4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9.3065630014334992</v>
      </c>
      <c r="AC5454">
        <v>0</v>
      </c>
      <c r="AD5454">
        <v>0</v>
      </c>
      <c r="AE5454">
        <v>9.3065630014334992</v>
      </c>
    </row>
    <row r="5455" spans="1:31" x14ac:dyDescent="0.25">
      <c r="A5455">
        <v>2424199</v>
      </c>
      <c r="B5455">
        <v>1</v>
      </c>
      <c r="C5455" t="s">
        <v>80</v>
      </c>
      <c r="D5455" t="s">
        <v>82</v>
      </c>
      <c r="E5455" t="s">
        <v>152</v>
      </c>
      <c r="F5455" t="s">
        <v>15752</v>
      </c>
      <c r="G5455" t="s">
        <v>2349</v>
      </c>
      <c r="H5455" t="s">
        <v>149</v>
      </c>
      <c r="I5455" t="s">
        <v>136</v>
      </c>
      <c r="J5455" t="s">
        <v>137</v>
      </c>
      <c r="K5455" t="s">
        <v>138</v>
      </c>
      <c r="L5455" t="s">
        <v>15753</v>
      </c>
      <c r="M5455" t="s">
        <v>15754</v>
      </c>
      <c r="N5455">
        <v>6.8224999999999998</v>
      </c>
      <c r="O5455">
        <v>0</v>
      </c>
      <c r="P5455">
        <v>277</v>
      </c>
      <c r="Q5455">
        <v>0</v>
      </c>
      <c r="R5455">
        <v>0</v>
      </c>
      <c r="S5455">
        <v>0</v>
      </c>
      <c r="T5455">
        <v>10</v>
      </c>
      <c r="U5455">
        <v>0</v>
      </c>
      <c r="V5455">
        <v>0</v>
      </c>
      <c r="W5455">
        <v>0</v>
      </c>
      <c r="X5455">
        <v>333.31665404548323</v>
      </c>
      <c r="Y5455">
        <v>0</v>
      </c>
      <c r="Z5455">
        <v>0</v>
      </c>
      <c r="AA5455">
        <v>0</v>
      </c>
      <c r="AB5455">
        <v>21.821734065836299</v>
      </c>
      <c r="AC5455">
        <v>0</v>
      </c>
      <c r="AD5455">
        <v>0</v>
      </c>
      <c r="AE5455">
        <v>355.13838811131956</v>
      </c>
    </row>
    <row r="5456" spans="1:31" x14ac:dyDescent="0.25">
      <c r="A5456">
        <v>2424176</v>
      </c>
      <c r="B5456">
        <v>1</v>
      </c>
      <c r="C5456" t="s">
        <v>80</v>
      </c>
      <c r="D5456" t="s">
        <v>83</v>
      </c>
      <c r="E5456" t="s">
        <v>288</v>
      </c>
      <c r="F5456" t="s">
        <v>15755</v>
      </c>
      <c r="G5456" t="s">
        <v>164</v>
      </c>
      <c r="H5456" t="s">
        <v>149</v>
      </c>
      <c r="I5456" t="s">
        <v>136</v>
      </c>
      <c r="J5456" t="s">
        <v>137</v>
      </c>
      <c r="K5456" t="s">
        <v>138</v>
      </c>
      <c r="L5456" t="s">
        <v>15756</v>
      </c>
      <c r="M5456" t="s">
        <v>15757</v>
      </c>
      <c r="N5456">
        <v>1.0619444440000001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8</v>
      </c>
      <c r="U5456">
        <v>0</v>
      </c>
      <c r="V5456">
        <v>3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15.078001587920776</v>
      </c>
      <c r="AC5456">
        <v>0</v>
      </c>
      <c r="AD5456">
        <v>83.925692674375753</v>
      </c>
      <c r="AE5456">
        <v>99.003694262296534</v>
      </c>
    </row>
    <row r="5457" spans="1:31" x14ac:dyDescent="0.25">
      <c r="A5457">
        <v>2423572</v>
      </c>
      <c r="B5457">
        <v>1</v>
      </c>
      <c r="C5457" t="s">
        <v>81</v>
      </c>
      <c r="D5457" t="s">
        <v>116</v>
      </c>
      <c r="E5457" t="s">
        <v>141</v>
      </c>
      <c r="F5457" t="s">
        <v>15758</v>
      </c>
      <c r="G5457" t="s">
        <v>143</v>
      </c>
      <c r="H5457" t="s">
        <v>135</v>
      </c>
      <c r="I5457" t="s">
        <v>136</v>
      </c>
      <c r="J5457" t="s">
        <v>137</v>
      </c>
      <c r="K5457" t="s">
        <v>138</v>
      </c>
      <c r="L5457" t="s">
        <v>15759</v>
      </c>
      <c r="M5457" t="s">
        <v>15760</v>
      </c>
      <c r="N5457">
        <v>1.0191666660000001</v>
      </c>
      <c r="O5457">
        <v>0</v>
      </c>
      <c r="P5457">
        <v>721</v>
      </c>
      <c r="Q5457">
        <v>1</v>
      </c>
      <c r="R5457">
        <v>72</v>
      </c>
      <c r="S5457">
        <v>3</v>
      </c>
      <c r="T5457">
        <v>90</v>
      </c>
      <c r="U5457">
        <v>0</v>
      </c>
      <c r="V5457">
        <v>0</v>
      </c>
      <c r="W5457">
        <v>0</v>
      </c>
      <c r="X5457">
        <v>98.574926784393298</v>
      </c>
      <c r="Y5457">
        <v>0.39780758191027782</v>
      </c>
      <c r="Z5457">
        <v>4.0041990213987999</v>
      </c>
      <c r="AA5457">
        <v>13.74546752806633</v>
      </c>
      <c r="AB5457">
        <v>49.053944939672022</v>
      </c>
      <c r="AC5457">
        <v>0</v>
      </c>
      <c r="AD5457">
        <v>0</v>
      </c>
      <c r="AE5457">
        <v>165.77634585544072</v>
      </c>
    </row>
    <row r="5458" spans="1:31" x14ac:dyDescent="0.25">
      <c r="A5458">
        <v>2423964</v>
      </c>
      <c r="B5458">
        <v>1</v>
      </c>
      <c r="C5458" t="s">
        <v>80</v>
      </c>
      <c r="D5458" t="s">
        <v>85</v>
      </c>
      <c r="E5458" t="s">
        <v>288</v>
      </c>
      <c r="F5458" t="s">
        <v>15761</v>
      </c>
      <c r="G5458" t="s">
        <v>168</v>
      </c>
      <c r="H5458" t="s">
        <v>149</v>
      </c>
      <c r="I5458" t="s">
        <v>136</v>
      </c>
      <c r="J5458" t="s">
        <v>137</v>
      </c>
      <c r="K5458" t="s">
        <v>138</v>
      </c>
      <c r="L5458" t="s">
        <v>15762</v>
      </c>
      <c r="M5458" t="s">
        <v>15763</v>
      </c>
      <c r="N5458">
        <v>3.5461111110000001</v>
      </c>
      <c r="O5458">
        <v>0</v>
      </c>
      <c r="P5458">
        <v>42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37.324125197223758</v>
      </c>
      <c r="Y5458">
        <v>0</v>
      </c>
      <c r="Z5458">
        <v>0</v>
      </c>
      <c r="AA5458">
        <v>0</v>
      </c>
      <c r="AB5458">
        <v>5.155686774618311</v>
      </c>
      <c r="AC5458">
        <v>0</v>
      </c>
      <c r="AD5458">
        <v>0</v>
      </c>
      <c r="AE5458">
        <v>42.479811971842068</v>
      </c>
    </row>
    <row r="5459" spans="1:31" x14ac:dyDescent="0.25">
      <c r="A5459">
        <v>2423678</v>
      </c>
      <c r="B5459">
        <v>1</v>
      </c>
      <c r="C5459" t="s">
        <v>80</v>
      </c>
      <c r="D5459" t="s">
        <v>86</v>
      </c>
      <c r="E5459" t="s">
        <v>146</v>
      </c>
      <c r="F5459" t="s">
        <v>15245</v>
      </c>
      <c r="G5459" t="s">
        <v>282</v>
      </c>
      <c r="H5459" t="s">
        <v>149</v>
      </c>
      <c r="I5459" t="s">
        <v>136</v>
      </c>
      <c r="J5459" t="s">
        <v>137</v>
      </c>
      <c r="K5459" t="s">
        <v>138</v>
      </c>
      <c r="L5459" t="s">
        <v>15764</v>
      </c>
      <c r="M5459" t="s">
        <v>15765</v>
      </c>
      <c r="N5459">
        <v>0.76888888799999999</v>
      </c>
      <c r="O5459">
        <v>0</v>
      </c>
      <c r="P5459">
        <v>3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0.56243828560186671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0.56243828560186671</v>
      </c>
    </row>
    <row r="5460" spans="1:31" x14ac:dyDescent="0.25">
      <c r="A5460">
        <v>2424113</v>
      </c>
      <c r="B5460">
        <v>1</v>
      </c>
      <c r="C5460" t="s">
        <v>80</v>
      </c>
      <c r="D5460" t="s">
        <v>106</v>
      </c>
      <c r="E5460" t="s">
        <v>174</v>
      </c>
      <c r="F5460" t="s">
        <v>2725</v>
      </c>
      <c r="G5460" t="s">
        <v>565</v>
      </c>
      <c r="H5460" t="s">
        <v>135</v>
      </c>
      <c r="I5460" t="s">
        <v>136</v>
      </c>
      <c r="J5460" t="s">
        <v>137</v>
      </c>
      <c r="K5460" t="s">
        <v>138</v>
      </c>
      <c r="L5460" t="s">
        <v>15766</v>
      </c>
      <c r="M5460" t="s">
        <v>15767</v>
      </c>
      <c r="N5460">
        <v>0.70166666600000005</v>
      </c>
      <c r="O5460">
        <v>0</v>
      </c>
      <c r="P5460">
        <v>4</v>
      </c>
      <c r="Q5460">
        <v>32</v>
      </c>
      <c r="R5460">
        <v>265</v>
      </c>
      <c r="S5460">
        <v>10</v>
      </c>
      <c r="T5460">
        <v>67</v>
      </c>
      <c r="U5460">
        <v>0</v>
      </c>
      <c r="V5460">
        <v>0</v>
      </c>
      <c r="W5460">
        <v>0</v>
      </c>
      <c r="X5460">
        <v>0.74790524009809989</v>
      </c>
      <c r="Y5460">
        <v>17.993040725310752</v>
      </c>
      <c r="Z5460">
        <v>49.711825558617214</v>
      </c>
      <c r="AA5460">
        <v>4.3686325897746663</v>
      </c>
      <c r="AB5460">
        <v>18.403551052554153</v>
      </c>
      <c r="AC5460">
        <v>0</v>
      </c>
      <c r="AD5460">
        <v>0</v>
      </c>
      <c r="AE5460">
        <v>91.224955166354874</v>
      </c>
    </row>
    <row r="5461" spans="1:31" x14ac:dyDescent="0.25">
      <c r="A5461">
        <v>2424213</v>
      </c>
      <c r="B5461">
        <v>1</v>
      </c>
      <c r="C5461" t="s">
        <v>80</v>
      </c>
      <c r="D5461" t="s">
        <v>100</v>
      </c>
      <c r="E5461" t="s">
        <v>174</v>
      </c>
      <c r="F5461" t="s">
        <v>1406</v>
      </c>
      <c r="G5461" t="s">
        <v>143</v>
      </c>
      <c r="H5461" t="s">
        <v>135</v>
      </c>
      <c r="I5461" t="s">
        <v>136</v>
      </c>
      <c r="J5461" t="s">
        <v>137</v>
      </c>
      <c r="K5461" t="s">
        <v>138</v>
      </c>
      <c r="L5461" t="s">
        <v>15768</v>
      </c>
      <c r="M5461" t="s">
        <v>15769</v>
      </c>
      <c r="N5461">
        <v>1.2825</v>
      </c>
      <c r="O5461">
        <v>1</v>
      </c>
      <c r="P5461">
        <v>1340</v>
      </c>
      <c r="Q5461">
        <v>18</v>
      </c>
      <c r="R5461">
        <v>398</v>
      </c>
      <c r="S5461">
        <v>14</v>
      </c>
      <c r="T5461">
        <v>293</v>
      </c>
      <c r="U5461">
        <v>0</v>
      </c>
      <c r="V5461">
        <v>1</v>
      </c>
      <c r="W5461">
        <v>1.4771859503309999</v>
      </c>
      <c r="X5461">
        <v>391.39725077796538</v>
      </c>
      <c r="Y5461">
        <v>144.94836076505536</v>
      </c>
      <c r="Z5461">
        <v>183.8911695234514</v>
      </c>
      <c r="AA5461">
        <v>36.406773886494385</v>
      </c>
      <c r="AB5461">
        <v>149.26421563472147</v>
      </c>
      <c r="AC5461">
        <v>0</v>
      </c>
      <c r="AD5461">
        <v>0.978952617006</v>
      </c>
      <c r="AE5461">
        <v>908.363909155025</v>
      </c>
    </row>
    <row r="5462" spans="1:31" x14ac:dyDescent="0.25">
      <c r="A5462">
        <v>2423672</v>
      </c>
      <c r="B5462">
        <v>1</v>
      </c>
      <c r="C5462" t="s">
        <v>81</v>
      </c>
      <c r="D5462" t="s">
        <v>114</v>
      </c>
      <c r="E5462" t="s">
        <v>132</v>
      </c>
      <c r="F5462" t="s">
        <v>15770</v>
      </c>
      <c r="G5462" t="s">
        <v>158</v>
      </c>
      <c r="H5462" t="s">
        <v>135</v>
      </c>
      <c r="I5462" t="s">
        <v>136</v>
      </c>
      <c r="J5462" t="s">
        <v>137</v>
      </c>
      <c r="K5462" t="s">
        <v>159</v>
      </c>
      <c r="L5462" t="s">
        <v>15771</v>
      </c>
      <c r="M5462" t="s">
        <v>15772</v>
      </c>
      <c r="N5462">
        <v>0.85</v>
      </c>
      <c r="O5462">
        <v>0</v>
      </c>
      <c r="P5462">
        <v>223</v>
      </c>
      <c r="Q5462">
        <v>0</v>
      </c>
      <c r="R5462">
        <v>1</v>
      </c>
      <c r="S5462">
        <v>0</v>
      </c>
      <c r="T5462">
        <v>10</v>
      </c>
      <c r="U5462">
        <v>0</v>
      </c>
      <c r="V5462">
        <v>0</v>
      </c>
      <c r="W5462">
        <v>0</v>
      </c>
      <c r="X5462">
        <v>22.313686053144004</v>
      </c>
      <c r="Y5462">
        <v>0</v>
      </c>
      <c r="Z5462">
        <v>0.23751316786349999</v>
      </c>
      <c r="AA5462">
        <v>0</v>
      </c>
      <c r="AB5462">
        <v>7.8383040765704992</v>
      </c>
      <c r="AC5462">
        <v>0</v>
      </c>
      <c r="AD5462">
        <v>0</v>
      </c>
      <c r="AE5462">
        <v>30.389503297578003</v>
      </c>
    </row>
    <row r="5463" spans="1:31" x14ac:dyDescent="0.25">
      <c r="A5463">
        <v>2423993</v>
      </c>
      <c r="B5463">
        <v>1</v>
      </c>
      <c r="C5463" t="s">
        <v>81</v>
      </c>
      <c r="D5463" t="s">
        <v>118</v>
      </c>
      <c r="E5463" t="s">
        <v>146</v>
      </c>
      <c r="F5463" t="s">
        <v>15773</v>
      </c>
      <c r="G5463" t="s">
        <v>148</v>
      </c>
      <c r="H5463" t="s">
        <v>149</v>
      </c>
      <c r="I5463" t="s">
        <v>136</v>
      </c>
      <c r="J5463" t="s">
        <v>137</v>
      </c>
      <c r="K5463" t="s">
        <v>138</v>
      </c>
      <c r="L5463" t="s">
        <v>15774</v>
      </c>
      <c r="M5463" t="s">
        <v>15775</v>
      </c>
      <c r="N5463">
        <v>1.518888888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</row>
    <row r="5464" spans="1:31" x14ac:dyDescent="0.25">
      <c r="A5464">
        <v>2423638</v>
      </c>
      <c r="B5464">
        <v>1</v>
      </c>
      <c r="C5464" t="s">
        <v>81</v>
      </c>
      <c r="D5464" t="s">
        <v>122</v>
      </c>
      <c r="E5464" t="s">
        <v>132</v>
      </c>
      <c r="F5464" t="s">
        <v>15776</v>
      </c>
      <c r="G5464" t="s">
        <v>158</v>
      </c>
      <c r="H5464" t="s">
        <v>135</v>
      </c>
      <c r="I5464" t="s">
        <v>136</v>
      </c>
      <c r="J5464" t="s">
        <v>137</v>
      </c>
      <c r="K5464" t="s">
        <v>159</v>
      </c>
      <c r="L5464" t="s">
        <v>15777</v>
      </c>
      <c r="M5464" t="s">
        <v>15778</v>
      </c>
      <c r="N5464">
        <v>0.72555555500000002</v>
      </c>
      <c r="O5464">
        <v>0</v>
      </c>
      <c r="P5464">
        <v>1322</v>
      </c>
      <c r="Q5464">
        <v>0</v>
      </c>
      <c r="R5464">
        <v>0</v>
      </c>
      <c r="S5464">
        <v>0</v>
      </c>
      <c r="T5464">
        <v>120</v>
      </c>
      <c r="U5464">
        <v>0</v>
      </c>
      <c r="V5464">
        <v>0</v>
      </c>
      <c r="W5464">
        <v>0</v>
      </c>
      <c r="X5464">
        <v>176.42173173096111</v>
      </c>
      <c r="Y5464">
        <v>0</v>
      </c>
      <c r="Z5464">
        <v>0</v>
      </c>
      <c r="AA5464">
        <v>0</v>
      </c>
      <c r="AB5464">
        <v>31.173383835954834</v>
      </c>
      <c r="AC5464">
        <v>0</v>
      </c>
      <c r="AD5464">
        <v>0</v>
      </c>
      <c r="AE5464">
        <v>207.59511556691595</v>
      </c>
    </row>
    <row r="5465" spans="1:31" x14ac:dyDescent="0.25">
      <c r="A5465">
        <v>2423830</v>
      </c>
      <c r="B5465">
        <v>1</v>
      </c>
      <c r="C5465" t="s">
        <v>81</v>
      </c>
      <c r="D5465" t="s">
        <v>112</v>
      </c>
      <c r="E5465" t="s">
        <v>174</v>
      </c>
      <c r="F5465" t="s">
        <v>15779</v>
      </c>
      <c r="G5465" t="s">
        <v>143</v>
      </c>
      <c r="H5465" t="s">
        <v>135</v>
      </c>
      <c r="I5465" t="s">
        <v>136</v>
      </c>
      <c r="J5465" t="s">
        <v>137</v>
      </c>
      <c r="K5465" t="s">
        <v>138</v>
      </c>
      <c r="L5465" t="s">
        <v>15780</v>
      </c>
      <c r="M5465" t="s">
        <v>15781</v>
      </c>
      <c r="N5465">
        <v>0.47361111099999997</v>
      </c>
      <c r="O5465">
        <v>1</v>
      </c>
      <c r="P5465">
        <v>3</v>
      </c>
      <c r="Q5465">
        <v>13</v>
      </c>
      <c r="R5465">
        <v>71</v>
      </c>
      <c r="S5465">
        <v>5</v>
      </c>
      <c r="T5465">
        <v>7</v>
      </c>
      <c r="U5465">
        <v>0</v>
      </c>
      <c r="V5465">
        <v>0</v>
      </c>
      <c r="W5465">
        <v>9.5177354315999996E-2</v>
      </c>
      <c r="X5465">
        <v>0.26854038402170832</v>
      </c>
      <c r="Y5465">
        <v>155.32696674357467</v>
      </c>
      <c r="Z5465">
        <v>8.4070174191643758</v>
      </c>
      <c r="AA5465">
        <v>3.4986323724925827</v>
      </c>
      <c r="AB5465">
        <v>4.2578829084314727</v>
      </c>
      <c r="AC5465">
        <v>0</v>
      </c>
      <c r="AD5465">
        <v>0</v>
      </c>
      <c r="AE5465">
        <v>171.85421718200078</v>
      </c>
    </row>
    <row r="5466" spans="1:31" x14ac:dyDescent="0.25">
      <c r="A5466">
        <v>2423853</v>
      </c>
      <c r="B5466">
        <v>1</v>
      </c>
      <c r="C5466" t="s">
        <v>81</v>
      </c>
      <c r="D5466" t="s">
        <v>127</v>
      </c>
      <c r="E5466" t="s">
        <v>141</v>
      </c>
      <c r="F5466" t="s">
        <v>1840</v>
      </c>
      <c r="G5466" t="s">
        <v>143</v>
      </c>
      <c r="H5466" t="s">
        <v>135</v>
      </c>
      <c r="I5466" t="s">
        <v>136</v>
      </c>
      <c r="J5466" t="s">
        <v>137</v>
      </c>
      <c r="K5466" t="s">
        <v>138</v>
      </c>
      <c r="L5466" t="s">
        <v>15782</v>
      </c>
      <c r="M5466" t="s">
        <v>15783</v>
      </c>
      <c r="N5466">
        <v>0.39222222200000001</v>
      </c>
      <c r="O5466">
        <v>4</v>
      </c>
      <c r="P5466">
        <v>76</v>
      </c>
      <c r="Q5466">
        <v>98</v>
      </c>
      <c r="R5466">
        <v>101</v>
      </c>
      <c r="S5466">
        <v>2</v>
      </c>
      <c r="T5466">
        <v>8</v>
      </c>
      <c r="U5466">
        <v>0</v>
      </c>
      <c r="V5466">
        <v>0</v>
      </c>
      <c r="W5466">
        <v>0.20306298820343335</v>
      </c>
      <c r="X5466">
        <v>3.4637462960972663</v>
      </c>
      <c r="Y5466">
        <v>3.3629312052605114</v>
      </c>
      <c r="Z5466">
        <v>4.1044195191272008</v>
      </c>
      <c r="AA5466">
        <v>0.5930428854298444</v>
      </c>
      <c r="AB5466">
        <v>0.45373574972916675</v>
      </c>
      <c r="AC5466">
        <v>0</v>
      </c>
      <c r="AD5466">
        <v>0</v>
      </c>
      <c r="AE5466">
        <v>12.180938643847423</v>
      </c>
    </row>
    <row r="5467" spans="1:31" x14ac:dyDescent="0.25">
      <c r="A5467">
        <v>2423538</v>
      </c>
      <c r="B5467">
        <v>1</v>
      </c>
      <c r="C5467" t="s">
        <v>80</v>
      </c>
      <c r="D5467" t="s">
        <v>90</v>
      </c>
      <c r="E5467" t="s">
        <v>132</v>
      </c>
      <c r="F5467" t="s">
        <v>15784</v>
      </c>
      <c r="G5467" t="s">
        <v>238</v>
      </c>
      <c r="H5467" t="s">
        <v>135</v>
      </c>
      <c r="I5467" t="s">
        <v>136</v>
      </c>
      <c r="J5467" t="s">
        <v>137</v>
      </c>
      <c r="K5467" t="s">
        <v>138</v>
      </c>
      <c r="L5467" t="s">
        <v>15785</v>
      </c>
      <c r="M5467" t="s">
        <v>15786</v>
      </c>
      <c r="N5467">
        <v>0.92194444399999997</v>
      </c>
      <c r="O5467">
        <v>0</v>
      </c>
      <c r="P5467">
        <v>0</v>
      </c>
      <c r="Q5467">
        <v>0</v>
      </c>
      <c r="R5467">
        <v>0</v>
      </c>
      <c r="S5467">
        <v>1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670.7680578996833</v>
      </c>
      <c r="AB5467">
        <v>0</v>
      </c>
      <c r="AC5467">
        <v>0</v>
      </c>
      <c r="AD5467">
        <v>0</v>
      </c>
      <c r="AE5467">
        <v>670.7680578996833</v>
      </c>
    </row>
    <row r="5468" spans="1:31" x14ac:dyDescent="0.25">
      <c r="A5468">
        <v>2424202</v>
      </c>
      <c r="B5468">
        <v>1</v>
      </c>
      <c r="C5468" t="s">
        <v>80</v>
      </c>
      <c r="D5468" t="s">
        <v>96</v>
      </c>
      <c r="E5468" t="s">
        <v>132</v>
      </c>
      <c r="F5468" t="s">
        <v>15787</v>
      </c>
      <c r="G5468" t="s">
        <v>143</v>
      </c>
      <c r="H5468" t="s">
        <v>135</v>
      </c>
      <c r="I5468" t="s">
        <v>136</v>
      </c>
      <c r="J5468" t="s">
        <v>137</v>
      </c>
      <c r="K5468" t="s">
        <v>138</v>
      </c>
      <c r="L5468" t="s">
        <v>15788</v>
      </c>
      <c r="M5468" t="s">
        <v>15789</v>
      </c>
      <c r="N5468">
        <v>1.032777777</v>
      </c>
      <c r="O5468">
        <v>2</v>
      </c>
      <c r="P5468">
        <v>1143</v>
      </c>
      <c r="Q5468">
        <v>5</v>
      </c>
      <c r="R5468">
        <v>6</v>
      </c>
      <c r="S5468">
        <v>7</v>
      </c>
      <c r="T5468">
        <v>156</v>
      </c>
      <c r="U5468">
        <v>1</v>
      </c>
      <c r="V5468">
        <v>0</v>
      </c>
      <c r="W5468">
        <v>4.6795458382565007</v>
      </c>
      <c r="X5468">
        <v>315.93869146378262</v>
      </c>
      <c r="Y5468">
        <v>4.1840448012595006</v>
      </c>
      <c r="Z5468">
        <v>2.1957526975474999</v>
      </c>
      <c r="AA5468">
        <v>52.49960932649487</v>
      </c>
      <c r="AB5468">
        <v>101.46340357123988</v>
      </c>
      <c r="AC5468">
        <v>28.896702442382502</v>
      </c>
      <c r="AD5468">
        <v>0</v>
      </c>
      <c r="AE5468">
        <v>509.85775014096339</v>
      </c>
    </row>
    <row r="5469" spans="1:31" x14ac:dyDescent="0.25">
      <c r="A5469">
        <v>2423561</v>
      </c>
      <c r="B5469">
        <v>1</v>
      </c>
      <c r="C5469" t="s">
        <v>81</v>
      </c>
      <c r="D5469" t="s">
        <v>120</v>
      </c>
      <c r="E5469" t="s">
        <v>141</v>
      </c>
      <c r="F5469" t="s">
        <v>15790</v>
      </c>
      <c r="G5469" t="s">
        <v>143</v>
      </c>
      <c r="H5469" t="s">
        <v>135</v>
      </c>
      <c r="I5469" t="s">
        <v>136</v>
      </c>
      <c r="J5469" t="s">
        <v>137</v>
      </c>
      <c r="K5469" t="s">
        <v>138</v>
      </c>
      <c r="L5469" t="s">
        <v>15791</v>
      </c>
      <c r="M5469" t="s">
        <v>15792</v>
      </c>
      <c r="N5469">
        <v>1.276944444</v>
      </c>
      <c r="O5469">
        <v>0</v>
      </c>
      <c r="P5469">
        <v>0</v>
      </c>
      <c r="Q5469">
        <v>55</v>
      </c>
      <c r="R5469">
        <v>32</v>
      </c>
      <c r="S5469">
        <v>3</v>
      </c>
      <c r="T5469">
        <v>2</v>
      </c>
      <c r="U5469">
        <v>1</v>
      </c>
      <c r="V5469">
        <v>0</v>
      </c>
      <c r="W5469">
        <v>0</v>
      </c>
      <c r="X5469">
        <v>0</v>
      </c>
      <c r="Y5469">
        <v>4.2679881465279035</v>
      </c>
      <c r="Z5469">
        <v>0</v>
      </c>
      <c r="AA5469">
        <v>16.644801101419649</v>
      </c>
      <c r="AB5469">
        <v>2.1287707363674166</v>
      </c>
      <c r="AC5469">
        <v>203.11481932540354</v>
      </c>
      <c r="AD5469">
        <v>0</v>
      </c>
      <c r="AE5469">
        <v>226.15637930971852</v>
      </c>
    </row>
    <row r="5470" spans="1:31" x14ac:dyDescent="0.25">
      <c r="A5470">
        <v>2423999</v>
      </c>
      <c r="B5470">
        <v>1</v>
      </c>
      <c r="C5470" t="s">
        <v>80</v>
      </c>
      <c r="D5470" t="s">
        <v>93</v>
      </c>
      <c r="E5470" t="s">
        <v>162</v>
      </c>
      <c r="F5470" t="s">
        <v>15793</v>
      </c>
      <c r="G5470" t="s">
        <v>164</v>
      </c>
      <c r="H5470" t="s">
        <v>149</v>
      </c>
      <c r="I5470" t="s">
        <v>136</v>
      </c>
      <c r="J5470" t="s">
        <v>137</v>
      </c>
      <c r="K5470" t="s">
        <v>138</v>
      </c>
      <c r="L5470" t="s">
        <v>15794</v>
      </c>
      <c r="M5470" t="s">
        <v>15795</v>
      </c>
      <c r="N5470">
        <v>1.476388888</v>
      </c>
      <c r="O5470">
        <v>0</v>
      </c>
      <c r="P5470">
        <v>0</v>
      </c>
      <c r="Q5470">
        <v>0</v>
      </c>
      <c r="R5470">
        <v>7</v>
      </c>
      <c r="S5470">
        <v>0</v>
      </c>
      <c r="T5470">
        <v>7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1.901758061230217</v>
      </c>
      <c r="AC5470">
        <v>0</v>
      </c>
      <c r="AD5470">
        <v>0</v>
      </c>
      <c r="AE5470">
        <v>1.901758061230217</v>
      </c>
    </row>
    <row r="5471" spans="1:31" x14ac:dyDescent="0.25">
      <c r="A5471">
        <v>2423747</v>
      </c>
      <c r="B5471">
        <v>1</v>
      </c>
      <c r="C5471" t="s">
        <v>81</v>
      </c>
      <c r="D5471" t="s">
        <v>114</v>
      </c>
      <c r="E5471" t="s">
        <v>132</v>
      </c>
      <c r="F5471" t="s">
        <v>15796</v>
      </c>
      <c r="G5471" t="s">
        <v>158</v>
      </c>
      <c r="H5471" t="s">
        <v>135</v>
      </c>
      <c r="I5471" t="s">
        <v>136</v>
      </c>
      <c r="J5471" t="s">
        <v>137</v>
      </c>
      <c r="K5471" t="s">
        <v>159</v>
      </c>
      <c r="L5471" t="s">
        <v>15797</v>
      </c>
      <c r="M5471" t="s">
        <v>15798</v>
      </c>
      <c r="N5471">
        <v>0.85416666600000002</v>
      </c>
      <c r="O5471">
        <v>0</v>
      </c>
      <c r="P5471">
        <v>40</v>
      </c>
      <c r="Q5471">
        <v>0</v>
      </c>
      <c r="R5471">
        <v>2</v>
      </c>
      <c r="S5471">
        <v>0</v>
      </c>
      <c r="T5471">
        <v>16</v>
      </c>
      <c r="U5471">
        <v>0</v>
      </c>
      <c r="V5471">
        <v>0</v>
      </c>
      <c r="W5471">
        <v>0</v>
      </c>
      <c r="X5471">
        <v>3.5384815987631248</v>
      </c>
      <c r="Y5471">
        <v>0</v>
      </c>
      <c r="Z5471">
        <v>0.41008563675124998</v>
      </c>
      <c r="AA5471">
        <v>0</v>
      </c>
      <c r="AB5471">
        <v>7.5516011504552072</v>
      </c>
      <c r="AC5471">
        <v>0</v>
      </c>
      <c r="AD5471">
        <v>0</v>
      </c>
      <c r="AE5471">
        <v>11.500168385969582</v>
      </c>
    </row>
    <row r="5472" spans="1:31" x14ac:dyDescent="0.25">
      <c r="A5472">
        <v>2423598</v>
      </c>
      <c r="B5472">
        <v>1</v>
      </c>
      <c r="C5472" t="s">
        <v>80</v>
      </c>
      <c r="D5472" t="s">
        <v>106</v>
      </c>
      <c r="E5472" t="s">
        <v>132</v>
      </c>
      <c r="F5472" t="s">
        <v>15799</v>
      </c>
      <c r="G5472" t="s">
        <v>215</v>
      </c>
      <c r="H5472" t="s">
        <v>135</v>
      </c>
      <c r="I5472" t="s">
        <v>136</v>
      </c>
      <c r="J5472" t="s">
        <v>137</v>
      </c>
      <c r="K5472" t="s">
        <v>138</v>
      </c>
      <c r="L5472" t="s">
        <v>15800</v>
      </c>
      <c r="M5472" t="s">
        <v>15801</v>
      </c>
      <c r="N5472">
        <v>2.9283333329999999</v>
      </c>
      <c r="O5472">
        <v>0</v>
      </c>
      <c r="P5472">
        <v>76</v>
      </c>
      <c r="Q5472">
        <v>0</v>
      </c>
      <c r="R5472">
        <v>1</v>
      </c>
      <c r="S5472">
        <v>0</v>
      </c>
      <c r="T5472">
        <v>242</v>
      </c>
      <c r="U5472">
        <v>0</v>
      </c>
      <c r="V5472">
        <v>0</v>
      </c>
      <c r="W5472">
        <v>0</v>
      </c>
      <c r="X5472">
        <v>37.103708837170231</v>
      </c>
      <c r="Y5472">
        <v>0</v>
      </c>
      <c r="Z5472">
        <v>0</v>
      </c>
      <c r="AA5472">
        <v>0</v>
      </c>
      <c r="AB5472">
        <v>636.85303575205876</v>
      </c>
      <c r="AC5472">
        <v>0</v>
      </c>
      <c r="AD5472">
        <v>0</v>
      </c>
      <c r="AE5472">
        <v>673.95674458922895</v>
      </c>
    </row>
    <row r="5473" spans="1:31" x14ac:dyDescent="0.25">
      <c r="A5473">
        <v>2423893</v>
      </c>
      <c r="B5473">
        <v>1</v>
      </c>
      <c r="C5473" t="s">
        <v>81</v>
      </c>
      <c r="D5473" t="s">
        <v>123</v>
      </c>
      <c r="E5473" t="s">
        <v>174</v>
      </c>
      <c r="F5473" t="s">
        <v>5643</v>
      </c>
      <c r="G5473" t="s">
        <v>143</v>
      </c>
      <c r="H5473" t="s">
        <v>135</v>
      </c>
      <c r="I5473" t="s">
        <v>136</v>
      </c>
      <c r="J5473" t="s">
        <v>137</v>
      </c>
      <c r="K5473" t="s">
        <v>138</v>
      </c>
      <c r="L5473" t="s">
        <v>15802</v>
      </c>
      <c r="M5473" t="s">
        <v>15803</v>
      </c>
      <c r="N5473">
        <v>0.43444444399999999</v>
      </c>
      <c r="O5473">
        <v>10</v>
      </c>
      <c r="P5473">
        <v>426</v>
      </c>
      <c r="Q5473">
        <v>480</v>
      </c>
      <c r="R5473">
        <v>747</v>
      </c>
      <c r="S5473">
        <v>51</v>
      </c>
      <c r="T5473">
        <v>153</v>
      </c>
      <c r="U5473">
        <v>1</v>
      </c>
      <c r="V5473">
        <v>0</v>
      </c>
      <c r="W5473">
        <v>0.13113602983656666</v>
      </c>
      <c r="X5473">
        <v>22.247164845788198</v>
      </c>
      <c r="Y5473">
        <v>53.508492380091134</v>
      </c>
      <c r="Z5473">
        <v>36.327743894529334</v>
      </c>
      <c r="AA5473">
        <v>7.7110846110814464</v>
      </c>
      <c r="AB5473">
        <v>25.758594693119932</v>
      </c>
      <c r="AC5473">
        <v>65.500968112763402</v>
      </c>
      <c r="AD5473">
        <v>0</v>
      </c>
      <c r="AE5473">
        <v>211.18518456721</v>
      </c>
    </row>
    <row r="5474" spans="1:31" x14ac:dyDescent="0.25">
      <c r="A5474">
        <v>2424122</v>
      </c>
      <c r="B5474">
        <v>1</v>
      </c>
      <c r="C5474" t="s">
        <v>81</v>
      </c>
      <c r="D5474" t="s">
        <v>113</v>
      </c>
      <c r="E5474" t="s">
        <v>162</v>
      </c>
      <c r="F5474" t="s">
        <v>15804</v>
      </c>
      <c r="G5474" t="s">
        <v>268</v>
      </c>
      <c r="H5474" t="s">
        <v>149</v>
      </c>
      <c r="I5474" t="s">
        <v>136</v>
      </c>
      <c r="J5474" t="s">
        <v>137</v>
      </c>
      <c r="K5474" t="s">
        <v>138</v>
      </c>
      <c r="L5474" t="s">
        <v>15805</v>
      </c>
      <c r="M5474" t="s">
        <v>15806</v>
      </c>
      <c r="N5474">
        <v>1.9330555549999999</v>
      </c>
      <c r="O5474">
        <v>0</v>
      </c>
      <c r="P5474">
        <v>49</v>
      </c>
      <c r="Q5474">
        <v>0</v>
      </c>
      <c r="R5474">
        <v>0</v>
      </c>
      <c r="S5474">
        <v>0</v>
      </c>
      <c r="T5474">
        <v>5</v>
      </c>
      <c r="U5474">
        <v>0</v>
      </c>
      <c r="V5474">
        <v>0</v>
      </c>
      <c r="W5474">
        <v>0</v>
      </c>
      <c r="X5474">
        <v>26.992910042078222</v>
      </c>
      <c r="Y5474">
        <v>0</v>
      </c>
      <c r="Z5474">
        <v>0</v>
      </c>
      <c r="AA5474">
        <v>0</v>
      </c>
      <c r="AB5474">
        <v>3.1238175865371662</v>
      </c>
      <c r="AC5474">
        <v>0</v>
      </c>
      <c r="AD5474">
        <v>0</v>
      </c>
      <c r="AE5474">
        <v>30.116727628615386</v>
      </c>
    </row>
    <row r="5475" spans="1:31" x14ac:dyDescent="0.25">
      <c r="A5475">
        <v>2424222</v>
      </c>
      <c r="B5475">
        <v>1</v>
      </c>
      <c r="C5475" t="s">
        <v>81</v>
      </c>
      <c r="D5475" t="s">
        <v>128</v>
      </c>
      <c r="E5475" t="s">
        <v>146</v>
      </c>
      <c r="F5475" t="s">
        <v>15807</v>
      </c>
      <c r="G5475" t="s">
        <v>148</v>
      </c>
      <c r="H5475" t="s">
        <v>149</v>
      </c>
      <c r="I5475" t="s">
        <v>136</v>
      </c>
      <c r="J5475" t="s">
        <v>137</v>
      </c>
      <c r="K5475" t="s">
        <v>138</v>
      </c>
      <c r="L5475" t="s">
        <v>15808</v>
      </c>
      <c r="M5475" t="s">
        <v>15809</v>
      </c>
      <c r="N5475">
        <v>3.5705555549999999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0.35528728389373337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0.35528728389373337</v>
      </c>
    </row>
    <row r="5476" spans="1:31" x14ac:dyDescent="0.25">
      <c r="A5476">
        <v>2423953</v>
      </c>
      <c r="B5476">
        <v>1</v>
      </c>
      <c r="C5476" t="s">
        <v>80</v>
      </c>
      <c r="D5476" t="s">
        <v>100</v>
      </c>
      <c r="E5476" t="s">
        <v>146</v>
      </c>
      <c r="F5476" t="s">
        <v>15810</v>
      </c>
      <c r="G5476" t="s">
        <v>148</v>
      </c>
      <c r="H5476" t="s">
        <v>149</v>
      </c>
      <c r="I5476" t="s">
        <v>136</v>
      </c>
      <c r="J5476" t="s">
        <v>137</v>
      </c>
      <c r="K5476" t="s">
        <v>138</v>
      </c>
      <c r="L5476" t="s">
        <v>15811</v>
      </c>
      <c r="M5476" t="s">
        <v>15812</v>
      </c>
      <c r="N5476">
        <v>0.78249999999999997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0.15982896354405002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0.15982896354405002</v>
      </c>
    </row>
    <row r="5477" spans="1:31" x14ac:dyDescent="0.25">
      <c r="A5477">
        <v>2424102</v>
      </c>
      <c r="B5477">
        <v>1</v>
      </c>
      <c r="C5477" t="s">
        <v>80</v>
      </c>
      <c r="D5477" t="s">
        <v>82</v>
      </c>
      <c r="E5477" t="s">
        <v>152</v>
      </c>
      <c r="F5477" t="s">
        <v>11399</v>
      </c>
      <c r="G5477" t="s">
        <v>154</v>
      </c>
      <c r="H5477" t="s">
        <v>149</v>
      </c>
      <c r="I5477" t="s">
        <v>136</v>
      </c>
      <c r="J5477" t="s">
        <v>137</v>
      </c>
      <c r="K5477" t="s">
        <v>138</v>
      </c>
      <c r="L5477" t="s">
        <v>15813</v>
      </c>
      <c r="M5477" t="s">
        <v>15814</v>
      </c>
      <c r="N5477">
        <v>1.0361111110000001</v>
      </c>
      <c r="O5477">
        <v>0</v>
      </c>
      <c r="P5477">
        <v>669</v>
      </c>
      <c r="Q5477">
        <v>0</v>
      </c>
      <c r="R5477">
        <v>0</v>
      </c>
      <c r="S5477">
        <v>0</v>
      </c>
      <c r="T5477">
        <v>27</v>
      </c>
      <c r="U5477">
        <v>0</v>
      </c>
      <c r="V5477">
        <v>0</v>
      </c>
      <c r="W5477">
        <v>0</v>
      </c>
      <c r="X5477">
        <v>229.86239531746304</v>
      </c>
      <c r="Y5477">
        <v>0</v>
      </c>
      <c r="Z5477">
        <v>0</v>
      </c>
      <c r="AA5477">
        <v>0</v>
      </c>
      <c r="AB5477">
        <v>12.625500659403439</v>
      </c>
      <c r="AC5477">
        <v>0</v>
      </c>
      <c r="AD5477">
        <v>0</v>
      </c>
      <c r="AE5477">
        <v>242.48789597686647</v>
      </c>
    </row>
    <row r="5478" spans="1:31" x14ac:dyDescent="0.25">
      <c r="A5478">
        <v>2423916</v>
      </c>
      <c r="B5478">
        <v>1</v>
      </c>
      <c r="C5478" t="s">
        <v>81</v>
      </c>
      <c r="D5478" t="s">
        <v>123</v>
      </c>
      <c r="E5478" t="s">
        <v>141</v>
      </c>
      <c r="F5478" t="s">
        <v>6498</v>
      </c>
      <c r="G5478" t="s">
        <v>143</v>
      </c>
      <c r="H5478" t="s">
        <v>135</v>
      </c>
      <c r="I5478" t="s">
        <v>136</v>
      </c>
      <c r="J5478" t="s">
        <v>137</v>
      </c>
      <c r="K5478" t="s">
        <v>138</v>
      </c>
      <c r="L5478" t="s">
        <v>15815</v>
      </c>
      <c r="M5478" t="s">
        <v>15816</v>
      </c>
      <c r="N5478">
        <v>3.105555555</v>
      </c>
      <c r="O5478">
        <v>3</v>
      </c>
      <c r="P5478">
        <v>39</v>
      </c>
      <c r="Q5478">
        <v>124</v>
      </c>
      <c r="R5478">
        <v>295</v>
      </c>
      <c r="S5478">
        <v>19</v>
      </c>
      <c r="T5478">
        <v>73</v>
      </c>
      <c r="U5478">
        <v>0</v>
      </c>
      <c r="V5478">
        <v>0</v>
      </c>
      <c r="W5478">
        <v>0</v>
      </c>
      <c r="X5478">
        <v>5.3083001241171992</v>
      </c>
      <c r="Y5478">
        <v>38.046402682926619</v>
      </c>
      <c r="Z5478">
        <v>101.7042931936344</v>
      </c>
      <c r="AA5478">
        <v>23.205495550537073</v>
      </c>
      <c r="AB5478">
        <v>76.692297270352284</v>
      </c>
      <c r="AC5478">
        <v>0</v>
      </c>
      <c r="AD5478">
        <v>0</v>
      </c>
      <c r="AE5478">
        <v>244.95678882156761</v>
      </c>
    </row>
    <row r="5479" spans="1:31" x14ac:dyDescent="0.25">
      <c r="A5479">
        <v>2424059</v>
      </c>
      <c r="B5479">
        <v>1</v>
      </c>
      <c r="C5479" t="s">
        <v>80</v>
      </c>
      <c r="D5479" t="s">
        <v>104</v>
      </c>
      <c r="E5479" t="s">
        <v>152</v>
      </c>
      <c r="F5479" t="s">
        <v>15817</v>
      </c>
      <c r="G5479" t="s">
        <v>403</v>
      </c>
      <c r="H5479" t="s">
        <v>149</v>
      </c>
      <c r="I5479" t="s">
        <v>136</v>
      </c>
      <c r="J5479" t="s">
        <v>137</v>
      </c>
      <c r="K5479" t="s">
        <v>138</v>
      </c>
      <c r="L5479" t="s">
        <v>15818</v>
      </c>
      <c r="M5479" t="s">
        <v>15819</v>
      </c>
      <c r="N5479">
        <v>3.4286111109999999</v>
      </c>
      <c r="O5479">
        <v>0</v>
      </c>
      <c r="P5479">
        <v>47</v>
      </c>
      <c r="Q5479">
        <v>0</v>
      </c>
      <c r="R5479">
        <v>2</v>
      </c>
      <c r="S5479">
        <v>0</v>
      </c>
      <c r="T5479">
        <v>7</v>
      </c>
      <c r="U5479">
        <v>0</v>
      </c>
      <c r="V5479">
        <v>0</v>
      </c>
      <c r="W5479">
        <v>0</v>
      </c>
      <c r="X5479">
        <v>91.010549514666394</v>
      </c>
      <c r="Y5479">
        <v>0</v>
      </c>
      <c r="Z5479">
        <v>1.3925480819248004</v>
      </c>
      <c r="AA5479">
        <v>0</v>
      </c>
      <c r="AB5479">
        <v>6.3854092366951996</v>
      </c>
      <c r="AC5479">
        <v>0</v>
      </c>
      <c r="AD5479">
        <v>0</v>
      </c>
      <c r="AE5479">
        <v>98.788506833286391</v>
      </c>
    </row>
    <row r="5480" spans="1:31" x14ac:dyDescent="0.25">
      <c r="A5480">
        <v>2423724</v>
      </c>
      <c r="B5480">
        <v>1</v>
      </c>
      <c r="C5480" t="s">
        <v>80</v>
      </c>
      <c r="D5480" t="s">
        <v>103</v>
      </c>
      <c r="E5480" t="s">
        <v>146</v>
      </c>
      <c r="F5480" t="s">
        <v>15820</v>
      </c>
      <c r="G5480" t="s">
        <v>148</v>
      </c>
      <c r="H5480" t="s">
        <v>149</v>
      </c>
      <c r="I5480" t="s">
        <v>136</v>
      </c>
      <c r="J5480" t="s">
        <v>137</v>
      </c>
      <c r="K5480" t="s">
        <v>138</v>
      </c>
      <c r="L5480" t="s">
        <v>15821</v>
      </c>
      <c r="M5480" t="s">
        <v>15822</v>
      </c>
      <c r="N5480">
        <v>4.3108333329999997</v>
      </c>
      <c r="O5480">
        <v>0</v>
      </c>
      <c r="P5480">
        <v>7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3.9452178229780848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3.9452178229780848</v>
      </c>
    </row>
    <row r="5481" spans="1:31" x14ac:dyDescent="0.25">
      <c r="A5481">
        <v>2423867</v>
      </c>
      <c r="B5481">
        <v>1</v>
      </c>
      <c r="C5481" t="s">
        <v>81</v>
      </c>
      <c r="D5481" t="s">
        <v>118</v>
      </c>
      <c r="E5481" t="s">
        <v>162</v>
      </c>
      <c r="F5481" t="s">
        <v>15823</v>
      </c>
      <c r="G5481" t="s">
        <v>158</v>
      </c>
      <c r="H5481" t="s">
        <v>149</v>
      </c>
      <c r="I5481" t="s">
        <v>136</v>
      </c>
      <c r="J5481" t="s">
        <v>137</v>
      </c>
      <c r="K5481" t="s">
        <v>159</v>
      </c>
      <c r="L5481" t="s">
        <v>15282</v>
      </c>
      <c r="M5481" t="s">
        <v>15824</v>
      </c>
      <c r="N5481">
        <v>2.3119444439999999</v>
      </c>
      <c r="O5481">
        <v>0</v>
      </c>
      <c r="P5481">
        <v>4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0.76710520672603333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0.76710520672603333</v>
      </c>
    </row>
    <row r="5482" spans="1:31" x14ac:dyDescent="0.25">
      <c r="A5482">
        <v>2423664</v>
      </c>
      <c r="B5482">
        <v>1</v>
      </c>
      <c r="C5482" t="s">
        <v>80</v>
      </c>
      <c r="D5482" t="s">
        <v>101</v>
      </c>
      <c r="E5482" t="s">
        <v>146</v>
      </c>
      <c r="F5482" t="s">
        <v>15825</v>
      </c>
      <c r="G5482" t="s">
        <v>148</v>
      </c>
      <c r="H5482" t="s">
        <v>149</v>
      </c>
      <c r="I5482" t="s">
        <v>136</v>
      </c>
      <c r="J5482" t="s">
        <v>137</v>
      </c>
      <c r="K5482" t="s">
        <v>138</v>
      </c>
      <c r="L5482" t="s">
        <v>15826</v>
      </c>
      <c r="M5482" t="s">
        <v>15827</v>
      </c>
      <c r="N5482">
        <v>6.4019444439999997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4.7505105898020501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4.7505105898020501</v>
      </c>
    </row>
    <row r="5483" spans="1:31" x14ac:dyDescent="0.25">
      <c r="A5483">
        <v>2423996</v>
      </c>
      <c r="B5483">
        <v>1</v>
      </c>
      <c r="C5483" t="s">
        <v>80</v>
      </c>
      <c r="D5483" t="s">
        <v>104</v>
      </c>
      <c r="E5483" t="s">
        <v>146</v>
      </c>
      <c r="F5483" t="s">
        <v>15828</v>
      </c>
      <c r="G5483" t="s">
        <v>148</v>
      </c>
      <c r="H5483" t="s">
        <v>149</v>
      </c>
      <c r="I5483" t="s">
        <v>136</v>
      </c>
      <c r="J5483" t="s">
        <v>137</v>
      </c>
      <c r="K5483" t="s">
        <v>138</v>
      </c>
      <c r="L5483" t="s">
        <v>15829</v>
      </c>
      <c r="M5483" t="s">
        <v>15830</v>
      </c>
      <c r="N5483">
        <v>3.5447222219999999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1.7300990787111503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1.7300990787111503</v>
      </c>
    </row>
    <row r="5484" spans="1:31" x14ac:dyDescent="0.25">
      <c r="A5484">
        <v>2424076</v>
      </c>
      <c r="B5484">
        <v>1</v>
      </c>
      <c r="C5484" t="s">
        <v>80</v>
      </c>
      <c r="D5484" t="s">
        <v>89</v>
      </c>
      <c r="E5484" t="s">
        <v>146</v>
      </c>
      <c r="F5484" t="s">
        <v>15831</v>
      </c>
      <c r="G5484" t="s">
        <v>199</v>
      </c>
      <c r="H5484" t="s">
        <v>149</v>
      </c>
      <c r="I5484" t="s">
        <v>136</v>
      </c>
      <c r="J5484" t="s">
        <v>137</v>
      </c>
      <c r="K5484" t="s">
        <v>138</v>
      </c>
      <c r="L5484" t="s">
        <v>15832</v>
      </c>
      <c r="M5484" t="s">
        <v>15833</v>
      </c>
      <c r="N5484">
        <v>4.6036111110000002</v>
      </c>
      <c r="O5484">
        <v>0</v>
      </c>
      <c r="P5484">
        <v>2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1.1206074698496917</v>
      </c>
      <c r="Y5484">
        <v>0</v>
      </c>
      <c r="Z5484">
        <v>0</v>
      </c>
      <c r="AA5484">
        <v>0</v>
      </c>
      <c r="AB5484">
        <v>0.78437011905612519</v>
      </c>
      <c r="AC5484">
        <v>0</v>
      </c>
      <c r="AD5484">
        <v>0</v>
      </c>
      <c r="AE5484">
        <v>1.9049775889058169</v>
      </c>
    </row>
    <row r="5485" spans="1:31" x14ac:dyDescent="0.25">
      <c r="A5485">
        <v>2424099</v>
      </c>
      <c r="B5485">
        <v>1</v>
      </c>
      <c r="C5485" t="s">
        <v>80</v>
      </c>
      <c r="D5485" t="s">
        <v>83</v>
      </c>
      <c r="E5485" t="s">
        <v>152</v>
      </c>
      <c r="F5485" t="s">
        <v>14818</v>
      </c>
      <c r="G5485" t="s">
        <v>403</v>
      </c>
      <c r="H5485" t="s">
        <v>149</v>
      </c>
      <c r="I5485" t="s">
        <v>136</v>
      </c>
      <c r="J5485" t="s">
        <v>137</v>
      </c>
      <c r="K5485" t="s">
        <v>138</v>
      </c>
      <c r="L5485" t="s">
        <v>15834</v>
      </c>
      <c r="M5485" t="s">
        <v>15835</v>
      </c>
      <c r="N5485">
        <v>1.240277777</v>
      </c>
      <c r="O5485">
        <v>0</v>
      </c>
      <c r="P5485">
        <v>14</v>
      </c>
      <c r="Q5485">
        <v>0</v>
      </c>
      <c r="R5485">
        <v>1</v>
      </c>
      <c r="S5485">
        <v>0</v>
      </c>
      <c r="T5485">
        <v>10</v>
      </c>
      <c r="U5485">
        <v>0</v>
      </c>
      <c r="V5485">
        <v>0</v>
      </c>
      <c r="W5485">
        <v>0</v>
      </c>
      <c r="X5485">
        <v>3.5314251307531994</v>
      </c>
      <c r="Y5485">
        <v>0</v>
      </c>
      <c r="Z5485">
        <v>8.2798038262744171</v>
      </c>
      <c r="AA5485">
        <v>0</v>
      </c>
      <c r="AB5485">
        <v>13.132739391406252</v>
      </c>
      <c r="AC5485">
        <v>0</v>
      </c>
      <c r="AD5485">
        <v>0</v>
      </c>
      <c r="AE5485">
        <v>24.94396834843387</v>
      </c>
    </row>
    <row r="5486" spans="1:31" x14ac:dyDescent="0.25">
      <c r="A5486">
        <v>2423601</v>
      </c>
      <c r="B5486">
        <v>1</v>
      </c>
      <c r="C5486" t="s">
        <v>80</v>
      </c>
      <c r="D5486" t="s">
        <v>103</v>
      </c>
      <c r="E5486" t="s">
        <v>152</v>
      </c>
      <c r="F5486" t="s">
        <v>10504</v>
      </c>
      <c r="G5486" t="s">
        <v>176</v>
      </c>
      <c r="H5486" t="s">
        <v>149</v>
      </c>
      <c r="I5486" t="s">
        <v>136</v>
      </c>
      <c r="J5486" t="s">
        <v>137</v>
      </c>
      <c r="K5486" t="s">
        <v>159</v>
      </c>
      <c r="L5486" t="s">
        <v>15836</v>
      </c>
      <c r="M5486" t="s">
        <v>15837</v>
      </c>
      <c r="N5486">
        <v>8.2511111110000002</v>
      </c>
      <c r="O5486">
        <v>0</v>
      </c>
      <c r="P5486">
        <v>371</v>
      </c>
      <c r="Q5486">
        <v>0</v>
      </c>
      <c r="R5486">
        <v>0</v>
      </c>
      <c r="S5486">
        <v>0</v>
      </c>
      <c r="T5486">
        <v>34</v>
      </c>
      <c r="U5486">
        <v>0</v>
      </c>
      <c r="V5486">
        <v>0</v>
      </c>
      <c r="W5486">
        <v>0</v>
      </c>
      <c r="X5486">
        <v>553.0953859859975</v>
      </c>
      <c r="Y5486">
        <v>0</v>
      </c>
      <c r="Z5486">
        <v>0</v>
      </c>
      <c r="AA5486">
        <v>0</v>
      </c>
      <c r="AB5486">
        <v>255.73155805580501</v>
      </c>
      <c r="AC5486">
        <v>0</v>
      </c>
      <c r="AD5486">
        <v>0</v>
      </c>
      <c r="AE5486">
        <v>808.82694404180256</v>
      </c>
    </row>
    <row r="5487" spans="1:31" x14ac:dyDescent="0.25">
      <c r="A5487">
        <v>2423558</v>
      </c>
      <c r="B5487">
        <v>1</v>
      </c>
      <c r="C5487" t="s">
        <v>81</v>
      </c>
      <c r="D5487" t="s">
        <v>112</v>
      </c>
      <c r="E5487" t="s">
        <v>174</v>
      </c>
      <c r="F5487" t="s">
        <v>15838</v>
      </c>
      <c r="G5487" t="s">
        <v>143</v>
      </c>
      <c r="H5487" t="s">
        <v>135</v>
      </c>
      <c r="I5487" t="s">
        <v>136</v>
      </c>
      <c r="J5487" t="s">
        <v>137</v>
      </c>
      <c r="K5487" t="s">
        <v>138</v>
      </c>
      <c r="L5487" t="s">
        <v>15839</v>
      </c>
      <c r="M5487" t="s">
        <v>15840</v>
      </c>
      <c r="N5487">
        <v>0.50749999999999995</v>
      </c>
      <c r="O5487">
        <v>0</v>
      </c>
      <c r="P5487">
        <v>439</v>
      </c>
      <c r="Q5487">
        <v>0</v>
      </c>
      <c r="R5487">
        <v>58</v>
      </c>
      <c r="S5487">
        <v>6</v>
      </c>
      <c r="T5487">
        <v>68</v>
      </c>
      <c r="U5487">
        <v>3</v>
      </c>
      <c r="V5487">
        <v>0</v>
      </c>
      <c r="W5487">
        <v>0</v>
      </c>
      <c r="X5487">
        <v>34.810488665189951</v>
      </c>
      <c r="Y5487">
        <v>0</v>
      </c>
      <c r="Z5487">
        <v>10.960807177090224</v>
      </c>
      <c r="AA5487">
        <v>135.79303955314754</v>
      </c>
      <c r="AB5487">
        <v>24.825948624437626</v>
      </c>
      <c r="AC5487">
        <v>21.396448591770003</v>
      </c>
      <c r="AD5487">
        <v>0</v>
      </c>
      <c r="AE5487">
        <v>227.78673261163533</v>
      </c>
    </row>
    <row r="5488" spans="1:31" x14ac:dyDescent="0.25">
      <c r="A5488">
        <v>2424056</v>
      </c>
      <c r="B5488">
        <v>1</v>
      </c>
      <c r="C5488" t="s">
        <v>80</v>
      </c>
      <c r="D5488" t="s">
        <v>105</v>
      </c>
      <c r="E5488" t="s">
        <v>146</v>
      </c>
      <c r="F5488" t="s">
        <v>15841</v>
      </c>
      <c r="G5488" t="s">
        <v>168</v>
      </c>
      <c r="H5488" t="s">
        <v>149</v>
      </c>
      <c r="I5488" t="s">
        <v>136</v>
      </c>
      <c r="J5488" t="s">
        <v>3</v>
      </c>
      <c r="K5488" t="s">
        <v>138</v>
      </c>
      <c r="L5488" t="s">
        <v>15842</v>
      </c>
      <c r="M5488" t="s">
        <v>15843</v>
      </c>
      <c r="N5488">
        <v>3.085555555</v>
      </c>
      <c r="O5488">
        <v>0</v>
      </c>
      <c r="P5488">
        <v>4</v>
      </c>
      <c r="Q5488">
        <v>0</v>
      </c>
      <c r="R5488">
        <v>0</v>
      </c>
      <c r="S5488">
        <v>0</v>
      </c>
      <c r="T5488">
        <v>3</v>
      </c>
      <c r="U5488">
        <v>0</v>
      </c>
      <c r="V5488">
        <v>0</v>
      </c>
      <c r="W5488">
        <v>0</v>
      </c>
      <c r="X5488">
        <v>2.8985730396456004</v>
      </c>
      <c r="Y5488">
        <v>0</v>
      </c>
      <c r="Z5488">
        <v>0</v>
      </c>
      <c r="AA5488">
        <v>0</v>
      </c>
      <c r="AB5488">
        <v>25.729542037160378</v>
      </c>
      <c r="AC5488">
        <v>0</v>
      </c>
      <c r="AD5488">
        <v>0</v>
      </c>
      <c r="AE5488">
        <v>28.62811507680598</v>
      </c>
    </row>
    <row r="5489" spans="1:31" x14ac:dyDescent="0.25">
      <c r="A5489">
        <v>2423976</v>
      </c>
      <c r="B5489">
        <v>1</v>
      </c>
      <c r="C5489" t="s">
        <v>81</v>
      </c>
      <c r="D5489" t="s">
        <v>127</v>
      </c>
      <c r="E5489" t="s">
        <v>141</v>
      </c>
      <c r="F5489" t="s">
        <v>15844</v>
      </c>
      <c r="G5489" t="s">
        <v>143</v>
      </c>
      <c r="H5489" t="s">
        <v>135</v>
      </c>
      <c r="I5489" t="s">
        <v>136</v>
      </c>
      <c r="J5489" t="s">
        <v>137</v>
      </c>
      <c r="K5489" t="s">
        <v>138</v>
      </c>
      <c r="L5489" t="s">
        <v>15845</v>
      </c>
      <c r="M5489" t="s">
        <v>15846</v>
      </c>
      <c r="N5489">
        <v>1.746388888</v>
      </c>
      <c r="O5489">
        <v>2</v>
      </c>
      <c r="P5489">
        <v>1162</v>
      </c>
      <c r="Q5489">
        <v>97</v>
      </c>
      <c r="R5489">
        <v>150</v>
      </c>
      <c r="S5489">
        <v>9</v>
      </c>
      <c r="T5489">
        <v>136</v>
      </c>
      <c r="U5489">
        <v>4</v>
      </c>
      <c r="V5489">
        <v>0</v>
      </c>
      <c r="W5489">
        <v>1.4573655529567502</v>
      </c>
      <c r="X5489">
        <v>386.66593258397921</v>
      </c>
      <c r="Y5489">
        <v>189.28196987088387</v>
      </c>
      <c r="Z5489">
        <v>10.444522070279728</v>
      </c>
      <c r="AA5489">
        <v>73.415917930286611</v>
      </c>
      <c r="AB5489">
        <v>112.05480960502568</v>
      </c>
      <c r="AC5489">
        <v>1387.8278988052821</v>
      </c>
      <c r="AD5489">
        <v>0</v>
      </c>
      <c r="AE5489">
        <v>2161.1484164186941</v>
      </c>
    </row>
    <row r="5490" spans="1:31" x14ac:dyDescent="0.25">
      <c r="A5490">
        <v>2423727</v>
      </c>
      <c r="B5490">
        <v>1</v>
      </c>
      <c r="C5490" t="s">
        <v>81</v>
      </c>
      <c r="D5490" t="s">
        <v>127</v>
      </c>
      <c r="E5490" t="s">
        <v>132</v>
      </c>
      <c r="F5490" t="s">
        <v>15847</v>
      </c>
      <c r="G5490" t="s">
        <v>158</v>
      </c>
      <c r="H5490" t="s">
        <v>135</v>
      </c>
      <c r="I5490" t="s">
        <v>136</v>
      </c>
      <c r="J5490" t="s">
        <v>137</v>
      </c>
      <c r="K5490" t="s">
        <v>159</v>
      </c>
      <c r="L5490" t="s">
        <v>15848</v>
      </c>
      <c r="M5490" t="s">
        <v>15849</v>
      </c>
      <c r="N5490">
        <v>0.63777777700000005</v>
      </c>
      <c r="O5490">
        <v>0</v>
      </c>
      <c r="P5490">
        <v>575</v>
      </c>
      <c r="Q5490">
        <v>0</v>
      </c>
      <c r="R5490">
        <v>0</v>
      </c>
      <c r="S5490">
        <v>0</v>
      </c>
      <c r="T5490">
        <v>100</v>
      </c>
      <c r="U5490">
        <v>0</v>
      </c>
      <c r="V5490">
        <v>0</v>
      </c>
      <c r="W5490">
        <v>0</v>
      </c>
      <c r="X5490">
        <v>69.900272959308012</v>
      </c>
      <c r="Y5490">
        <v>0</v>
      </c>
      <c r="Z5490">
        <v>0</v>
      </c>
      <c r="AA5490">
        <v>0</v>
      </c>
      <c r="AB5490">
        <v>87.12874202608738</v>
      </c>
      <c r="AC5490">
        <v>0</v>
      </c>
      <c r="AD5490">
        <v>0</v>
      </c>
      <c r="AE5490">
        <v>157.02901498539541</v>
      </c>
    </row>
    <row r="5491" spans="1:31" x14ac:dyDescent="0.25">
      <c r="A5491">
        <v>2423913</v>
      </c>
      <c r="B5491">
        <v>1</v>
      </c>
      <c r="C5491" t="s">
        <v>80</v>
      </c>
      <c r="D5491" t="s">
        <v>101</v>
      </c>
      <c r="E5491" t="s">
        <v>162</v>
      </c>
      <c r="F5491" t="s">
        <v>15850</v>
      </c>
      <c r="G5491" t="s">
        <v>154</v>
      </c>
      <c r="H5491" t="s">
        <v>149</v>
      </c>
      <c r="I5491" t="s">
        <v>136</v>
      </c>
      <c r="J5491" t="s">
        <v>137</v>
      </c>
      <c r="K5491" t="s">
        <v>138</v>
      </c>
      <c r="L5491" t="s">
        <v>15851</v>
      </c>
      <c r="M5491" t="s">
        <v>15852</v>
      </c>
      <c r="N5491">
        <v>1.015833333</v>
      </c>
      <c r="O5491">
        <v>0</v>
      </c>
      <c r="P5491">
        <v>37</v>
      </c>
      <c r="Q5491">
        <v>0</v>
      </c>
      <c r="R5491">
        <v>0</v>
      </c>
      <c r="S5491">
        <v>0</v>
      </c>
      <c r="T5491">
        <v>1</v>
      </c>
      <c r="U5491">
        <v>0</v>
      </c>
      <c r="V5491">
        <v>0</v>
      </c>
      <c r="W5491">
        <v>0</v>
      </c>
      <c r="X5491">
        <v>3.5874702806580001</v>
      </c>
      <c r="Y5491">
        <v>0</v>
      </c>
      <c r="Z5491">
        <v>0</v>
      </c>
      <c r="AA5491">
        <v>0</v>
      </c>
      <c r="AB5491">
        <v>1.6205491462810997</v>
      </c>
      <c r="AC5491">
        <v>0</v>
      </c>
      <c r="AD5491">
        <v>0</v>
      </c>
      <c r="AE5491">
        <v>5.2080194269390994</v>
      </c>
    </row>
    <row r="5492" spans="1:31" x14ac:dyDescent="0.25">
      <c r="A5492">
        <v>2423870</v>
      </c>
      <c r="B5492">
        <v>1</v>
      </c>
      <c r="C5492" t="s">
        <v>81</v>
      </c>
      <c r="D5492" t="s">
        <v>128</v>
      </c>
      <c r="E5492" t="s">
        <v>146</v>
      </c>
      <c r="F5492" t="s">
        <v>15853</v>
      </c>
      <c r="G5492" t="s">
        <v>199</v>
      </c>
      <c r="H5492" t="s">
        <v>149</v>
      </c>
      <c r="I5492" t="s">
        <v>136</v>
      </c>
      <c r="J5492" t="s">
        <v>137</v>
      </c>
      <c r="K5492" t="s">
        <v>138</v>
      </c>
      <c r="L5492" t="s">
        <v>15854</v>
      </c>
      <c r="M5492" t="s">
        <v>15855</v>
      </c>
      <c r="N5492">
        <v>3.6544444440000001</v>
      </c>
      <c r="O5492">
        <v>0</v>
      </c>
      <c r="P5492">
        <v>4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2.5266156470262335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2.5266156470262335</v>
      </c>
    </row>
    <row r="5493" spans="1:31" x14ac:dyDescent="0.25">
      <c r="A5493">
        <v>2423621</v>
      </c>
      <c r="B5493">
        <v>1</v>
      </c>
      <c r="C5493" t="s">
        <v>80</v>
      </c>
      <c r="D5493" t="s">
        <v>99</v>
      </c>
      <c r="E5493" t="s">
        <v>174</v>
      </c>
      <c r="F5493" t="s">
        <v>15856</v>
      </c>
      <c r="G5493" t="s">
        <v>176</v>
      </c>
      <c r="H5493" t="s">
        <v>135</v>
      </c>
      <c r="I5493" t="s">
        <v>136</v>
      </c>
      <c r="J5493" t="s">
        <v>137</v>
      </c>
      <c r="K5493" t="s">
        <v>159</v>
      </c>
      <c r="L5493" t="s">
        <v>15857</v>
      </c>
      <c r="M5493" t="s">
        <v>15858</v>
      </c>
      <c r="N5493">
        <v>8.8666666660000004</v>
      </c>
      <c r="O5493">
        <v>1</v>
      </c>
      <c r="P5493">
        <v>1756</v>
      </c>
      <c r="Q5493">
        <v>0</v>
      </c>
      <c r="R5493">
        <v>10</v>
      </c>
      <c r="S5493">
        <v>4</v>
      </c>
      <c r="T5493">
        <v>188</v>
      </c>
      <c r="U5493">
        <v>0</v>
      </c>
      <c r="V5493">
        <v>1</v>
      </c>
      <c r="W5493">
        <v>24.547610301064999</v>
      </c>
      <c r="X5493">
        <v>2817.2416585512096</v>
      </c>
      <c r="Y5493">
        <v>0</v>
      </c>
      <c r="Z5493">
        <v>10.621057453984799</v>
      </c>
      <c r="AA5493">
        <v>248.13595153400749</v>
      </c>
      <c r="AB5493">
        <v>2014.5903714041983</v>
      </c>
      <c r="AC5493">
        <v>0</v>
      </c>
      <c r="AD5493">
        <v>1383.4784369940494</v>
      </c>
      <c r="AE5493">
        <v>6498.6150862385148</v>
      </c>
    </row>
    <row r="5494" spans="1:31" x14ac:dyDescent="0.25">
      <c r="A5494">
        <v>2423721</v>
      </c>
      <c r="B5494">
        <v>1</v>
      </c>
      <c r="C5494" t="s">
        <v>80</v>
      </c>
      <c r="D5494" t="s">
        <v>97</v>
      </c>
      <c r="E5494" t="s">
        <v>146</v>
      </c>
      <c r="F5494" t="s">
        <v>15859</v>
      </c>
      <c r="G5494" t="s">
        <v>148</v>
      </c>
      <c r="H5494" t="s">
        <v>149</v>
      </c>
      <c r="I5494" t="s">
        <v>136</v>
      </c>
      <c r="J5494" t="s">
        <v>137</v>
      </c>
      <c r="K5494" t="s">
        <v>138</v>
      </c>
      <c r="L5494" t="s">
        <v>15860</v>
      </c>
      <c r="M5494" t="s">
        <v>15861</v>
      </c>
      <c r="N5494">
        <v>4.3447222219999997</v>
      </c>
      <c r="O5494">
        <v>0</v>
      </c>
      <c r="P5494">
        <v>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1.4005401477015833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1.4005401477015833</v>
      </c>
    </row>
    <row r="5495" spans="1:31" x14ac:dyDescent="0.25">
      <c r="A5495">
        <v>2423770</v>
      </c>
      <c r="B5495">
        <v>1</v>
      </c>
      <c r="C5495" t="s">
        <v>81</v>
      </c>
      <c r="D5495" t="s">
        <v>116</v>
      </c>
      <c r="E5495" t="s">
        <v>146</v>
      </c>
      <c r="F5495" t="s">
        <v>15862</v>
      </c>
      <c r="G5495" t="s">
        <v>148</v>
      </c>
      <c r="H5495" t="s">
        <v>149</v>
      </c>
      <c r="I5495" t="s">
        <v>136</v>
      </c>
      <c r="J5495" t="s">
        <v>137</v>
      </c>
      <c r="K5495" t="s">
        <v>138</v>
      </c>
      <c r="L5495" t="s">
        <v>15863</v>
      </c>
      <c r="M5495" t="s">
        <v>15864</v>
      </c>
      <c r="N5495">
        <v>2.9375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</row>
    <row r="5496" spans="1:31" x14ac:dyDescent="0.25">
      <c r="A5496">
        <v>2424609</v>
      </c>
      <c r="B5496">
        <v>1</v>
      </c>
      <c r="C5496" t="s">
        <v>80</v>
      </c>
      <c r="D5496" t="s">
        <v>82</v>
      </c>
      <c r="E5496" t="s">
        <v>146</v>
      </c>
      <c r="F5496" t="s">
        <v>15865</v>
      </c>
      <c r="G5496" t="s">
        <v>148</v>
      </c>
      <c r="H5496" t="s">
        <v>149</v>
      </c>
      <c r="I5496" t="s">
        <v>136</v>
      </c>
      <c r="J5496" t="s">
        <v>137</v>
      </c>
      <c r="K5496" t="s">
        <v>138</v>
      </c>
      <c r="L5496" t="s">
        <v>15866</v>
      </c>
      <c r="M5496" t="s">
        <v>15867</v>
      </c>
      <c r="N5496">
        <v>4.4850000000000003</v>
      </c>
      <c r="O5496">
        <v>0</v>
      </c>
      <c r="P5496">
        <v>3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3.8600258297435337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3.8600258297435337</v>
      </c>
    </row>
    <row r="5497" spans="1:31" x14ac:dyDescent="0.25">
      <c r="A5497">
        <v>2424941</v>
      </c>
      <c r="B5497">
        <v>1</v>
      </c>
      <c r="C5497" t="s">
        <v>80</v>
      </c>
      <c r="D5497" t="s">
        <v>97</v>
      </c>
      <c r="E5497" t="s">
        <v>162</v>
      </c>
      <c r="F5497" t="s">
        <v>15868</v>
      </c>
      <c r="G5497" t="s">
        <v>154</v>
      </c>
      <c r="H5497" t="s">
        <v>149</v>
      </c>
      <c r="I5497" t="s">
        <v>136</v>
      </c>
      <c r="J5497" t="s">
        <v>137</v>
      </c>
      <c r="K5497" t="s">
        <v>138</v>
      </c>
      <c r="L5497" t="s">
        <v>15869</v>
      </c>
      <c r="M5497" t="s">
        <v>15870</v>
      </c>
      <c r="N5497">
        <v>0.46833333300000002</v>
      </c>
      <c r="O5497">
        <v>0</v>
      </c>
      <c r="P5497">
        <v>20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3.2507570063929005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3.2507570063929005</v>
      </c>
    </row>
    <row r="5498" spans="1:31" x14ac:dyDescent="0.25">
      <c r="A5498">
        <v>2424586</v>
      </c>
      <c r="B5498">
        <v>1</v>
      </c>
      <c r="C5498" t="s">
        <v>80</v>
      </c>
      <c r="D5498" t="s">
        <v>105</v>
      </c>
      <c r="E5498" t="s">
        <v>141</v>
      </c>
      <c r="F5498" t="s">
        <v>15630</v>
      </c>
      <c r="G5498" t="s">
        <v>143</v>
      </c>
      <c r="H5498" t="s">
        <v>135</v>
      </c>
      <c r="I5498" t="s">
        <v>136</v>
      </c>
      <c r="J5498" t="s">
        <v>137</v>
      </c>
      <c r="K5498" t="s">
        <v>138</v>
      </c>
      <c r="L5498" t="s">
        <v>15871</v>
      </c>
      <c r="M5498" t="s">
        <v>15872</v>
      </c>
      <c r="N5498">
        <v>0.41277777700000001</v>
      </c>
      <c r="O5498">
        <v>2</v>
      </c>
      <c r="P5498">
        <v>133</v>
      </c>
      <c r="Q5498">
        <v>5</v>
      </c>
      <c r="R5498">
        <v>3</v>
      </c>
      <c r="S5498">
        <v>7</v>
      </c>
      <c r="T5498">
        <v>41</v>
      </c>
      <c r="U5498">
        <v>0</v>
      </c>
      <c r="V5498">
        <v>0</v>
      </c>
      <c r="W5498">
        <v>0.41295973629418342</v>
      </c>
      <c r="X5498">
        <v>12.710359443912425</v>
      </c>
      <c r="Y5498">
        <v>13.421239044173157</v>
      </c>
      <c r="Z5498">
        <v>4.6638413837466676E-2</v>
      </c>
      <c r="AA5498">
        <v>23.9595303589766</v>
      </c>
      <c r="AB5498">
        <v>16.699680152062196</v>
      </c>
      <c r="AC5498">
        <v>0</v>
      </c>
      <c r="AD5498">
        <v>0</v>
      </c>
      <c r="AE5498">
        <v>67.250407149256034</v>
      </c>
    </row>
    <row r="5499" spans="1:31" x14ac:dyDescent="0.25">
      <c r="A5499">
        <v>2424918</v>
      </c>
      <c r="B5499">
        <v>1</v>
      </c>
      <c r="C5499" t="s">
        <v>80</v>
      </c>
      <c r="D5499" t="s">
        <v>101</v>
      </c>
      <c r="E5499" t="s">
        <v>132</v>
      </c>
      <c r="F5499" t="s">
        <v>15873</v>
      </c>
      <c r="G5499" t="s">
        <v>143</v>
      </c>
      <c r="H5499" t="s">
        <v>135</v>
      </c>
      <c r="I5499" t="s">
        <v>136</v>
      </c>
      <c r="J5499" t="s">
        <v>137</v>
      </c>
      <c r="K5499" t="s">
        <v>138</v>
      </c>
      <c r="L5499" t="s">
        <v>15874</v>
      </c>
      <c r="M5499" t="s">
        <v>15875</v>
      </c>
      <c r="N5499">
        <v>0.62083333299999999</v>
      </c>
      <c r="O5499">
        <v>0</v>
      </c>
      <c r="P5499">
        <v>2139</v>
      </c>
      <c r="Q5499">
        <v>0</v>
      </c>
      <c r="R5499">
        <v>1</v>
      </c>
      <c r="S5499">
        <v>1</v>
      </c>
      <c r="T5499">
        <v>294</v>
      </c>
      <c r="U5499">
        <v>0</v>
      </c>
      <c r="V5499">
        <v>0</v>
      </c>
      <c r="W5499">
        <v>0</v>
      </c>
      <c r="X5499">
        <v>217.21992566145471</v>
      </c>
      <c r="Y5499">
        <v>0</v>
      </c>
      <c r="Z5499">
        <v>0</v>
      </c>
      <c r="AA5499">
        <v>0.73183031003099996</v>
      </c>
      <c r="AB5499">
        <v>122.22667653299654</v>
      </c>
      <c r="AC5499">
        <v>0</v>
      </c>
      <c r="AD5499">
        <v>0</v>
      </c>
      <c r="AE5499">
        <v>340.17843250448226</v>
      </c>
    </row>
    <row r="5500" spans="1:31" x14ac:dyDescent="0.25">
      <c r="A5500">
        <v>2424563</v>
      </c>
      <c r="B5500">
        <v>1</v>
      </c>
      <c r="C5500" t="s">
        <v>80</v>
      </c>
      <c r="D5500" t="s">
        <v>105</v>
      </c>
      <c r="E5500" t="s">
        <v>162</v>
      </c>
      <c r="F5500" t="s">
        <v>12672</v>
      </c>
      <c r="G5500" t="s">
        <v>455</v>
      </c>
      <c r="H5500" t="s">
        <v>149</v>
      </c>
      <c r="I5500" t="s">
        <v>136</v>
      </c>
      <c r="J5500" t="s">
        <v>137</v>
      </c>
      <c r="K5500" t="s">
        <v>138</v>
      </c>
      <c r="L5500" t="s">
        <v>15876</v>
      </c>
      <c r="M5500" t="s">
        <v>15877</v>
      </c>
      <c r="N5500">
        <v>1.058333333</v>
      </c>
      <c r="O5500">
        <v>0</v>
      </c>
      <c r="P5500">
        <v>93</v>
      </c>
      <c r="Q5500">
        <v>0</v>
      </c>
      <c r="R5500">
        <v>0</v>
      </c>
      <c r="S5500">
        <v>0</v>
      </c>
      <c r="T5500">
        <v>5</v>
      </c>
      <c r="U5500">
        <v>0</v>
      </c>
      <c r="V5500">
        <v>0</v>
      </c>
      <c r="W5500">
        <v>0</v>
      </c>
      <c r="X5500">
        <v>19.031120019621078</v>
      </c>
      <c r="Y5500">
        <v>0</v>
      </c>
      <c r="Z5500">
        <v>0</v>
      </c>
      <c r="AA5500">
        <v>0</v>
      </c>
      <c r="AB5500">
        <v>1.2792676830019336</v>
      </c>
      <c r="AC5500">
        <v>0</v>
      </c>
      <c r="AD5500">
        <v>0</v>
      </c>
      <c r="AE5500">
        <v>20.310387702623011</v>
      </c>
    </row>
    <row r="5501" spans="1:31" x14ac:dyDescent="0.25">
      <c r="A5501">
        <v>2424417</v>
      </c>
      <c r="B5501">
        <v>1</v>
      </c>
      <c r="C5501" t="s">
        <v>81</v>
      </c>
      <c r="D5501" t="s">
        <v>112</v>
      </c>
      <c r="E5501" t="s">
        <v>132</v>
      </c>
      <c r="F5501" t="s">
        <v>6763</v>
      </c>
      <c r="G5501" t="s">
        <v>154</v>
      </c>
      <c r="H5501" t="s">
        <v>135</v>
      </c>
      <c r="I5501" t="s">
        <v>136</v>
      </c>
      <c r="J5501" t="s">
        <v>137</v>
      </c>
      <c r="K5501" t="s">
        <v>138</v>
      </c>
      <c r="L5501" t="s">
        <v>15878</v>
      </c>
      <c r="M5501" t="s">
        <v>15879</v>
      </c>
      <c r="N5501">
        <v>0.46194444400000001</v>
      </c>
      <c r="O5501">
        <v>0</v>
      </c>
      <c r="P5501">
        <v>799</v>
      </c>
      <c r="Q5501">
        <v>0</v>
      </c>
      <c r="R5501">
        <v>5</v>
      </c>
      <c r="S5501">
        <v>0</v>
      </c>
      <c r="T5501">
        <v>72</v>
      </c>
      <c r="U5501">
        <v>0</v>
      </c>
      <c r="V5501">
        <v>0</v>
      </c>
      <c r="W5501">
        <v>0</v>
      </c>
      <c r="X5501">
        <v>63.510656146453428</v>
      </c>
      <c r="Y5501">
        <v>0</v>
      </c>
      <c r="Z5501">
        <v>0</v>
      </c>
      <c r="AA5501">
        <v>0</v>
      </c>
      <c r="AB5501">
        <v>33.248509217697574</v>
      </c>
      <c r="AC5501">
        <v>0</v>
      </c>
      <c r="AD5501">
        <v>0</v>
      </c>
      <c r="AE5501">
        <v>96.759165364151002</v>
      </c>
    </row>
    <row r="5502" spans="1:31" x14ac:dyDescent="0.25">
      <c r="A5502">
        <v>2424749</v>
      </c>
      <c r="B5502">
        <v>1</v>
      </c>
      <c r="C5502" t="s">
        <v>80</v>
      </c>
      <c r="D5502" t="s">
        <v>103</v>
      </c>
      <c r="E5502" t="s">
        <v>152</v>
      </c>
      <c r="F5502" t="s">
        <v>15880</v>
      </c>
      <c r="G5502" t="s">
        <v>403</v>
      </c>
      <c r="H5502" t="s">
        <v>149</v>
      </c>
      <c r="I5502" t="s">
        <v>136</v>
      </c>
      <c r="J5502" t="s">
        <v>137</v>
      </c>
      <c r="K5502" t="s">
        <v>138</v>
      </c>
      <c r="L5502" t="s">
        <v>15881</v>
      </c>
      <c r="M5502" t="s">
        <v>15882</v>
      </c>
      <c r="N5502">
        <v>1.546944444</v>
      </c>
      <c r="O5502">
        <v>0</v>
      </c>
      <c r="P5502">
        <v>292</v>
      </c>
      <c r="Q5502">
        <v>0</v>
      </c>
      <c r="R5502">
        <v>5</v>
      </c>
      <c r="S5502">
        <v>0</v>
      </c>
      <c r="T5502">
        <v>61</v>
      </c>
      <c r="U5502">
        <v>0</v>
      </c>
      <c r="V5502">
        <v>0</v>
      </c>
      <c r="W5502">
        <v>0</v>
      </c>
      <c r="X5502">
        <v>60.770127960668432</v>
      </c>
      <c r="Y5502">
        <v>0</v>
      </c>
      <c r="Z5502">
        <v>0</v>
      </c>
      <c r="AA5502">
        <v>0</v>
      </c>
      <c r="AB5502">
        <v>34.481397090597703</v>
      </c>
      <c r="AC5502">
        <v>0</v>
      </c>
      <c r="AD5502">
        <v>0</v>
      </c>
      <c r="AE5502">
        <v>95.251525051266128</v>
      </c>
    </row>
    <row r="5503" spans="1:31" x14ac:dyDescent="0.25">
      <c r="A5503">
        <v>2424772</v>
      </c>
      <c r="B5503">
        <v>1</v>
      </c>
      <c r="C5503" t="s">
        <v>81</v>
      </c>
      <c r="D5503" t="s">
        <v>128</v>
      </c>
      <c r="E5503" t="s">
        <v>132</v>
      </c>
      <c r="F5503" t="s">
        <v>15883</v>
      </c>
      <c r="G5503" t="s">
        <v>158</v>
      </c>
      <c r="H5503" t="s">
        <v>135</v>
      </c>
      <c r="I5503" t="s">
        <v>136</v>
      </c>
      <c r="J5503" t="s">
        <v>137</v>
      </c>
      <c r="K5503" t="s">
        <v>159</v>
      </c>
      <c r="L5503" t="s">
        <v>15884</v>
      </c>
      <c r="M5503" t="s">
        <v>15885</v>
      </c>
      <c r="N5503">
        <v>0.47388888800000001</v>
      </c>
      <c r="O5503">
        <v>0</v>
      </c>
      <c r="P5503">
        <v>84</v>
      </c>
      <c r="Q5503">
        <v>0</v>
      </c>
      <c r="R5503">
        <v>0</v>
      </c>
      <c r="S5503">
        <v>0</v>
      </c>
      <c r="T5503">
        <v>4</v>
      </c>
      <c r="U5503">
        <v>0</v>
      </c>
      <c r="V5503">
        <v>0</v>
      </c>
      <c r="W5503">
        <v>0</v>
      </c>
      <c r="X5503">
        <v>18.016884864051331</v>
      </c>
      <c r="Y5503">
        <v>0</v>
      </c>
      <c r="Z5503">
        <v>0</v>
      </c>
      <c r="AA5503">
        <v>0</v>
      </c>
      <c r="AB5503">
        <v>6.3280971304749016</v>
      </c>
      <c r="AC5503">
        <v>0</v>
      </c>
      <c r="AD5503">
        <v>0</v>
      </c>
      <c r="AE5503">
        <v>24.344981994526233</v>
      </c>
    </row>
    <row r="5504" spans="1:31" x14ac:dyDescent="0.25">
      <c r="A5504">
        <v>2424795</v>
      </c>
      <c r="B5504">
        <v>1</v>
      </c>
      <c r="C5504" t="s">
        <v>80</v>
      </c>
      <c r="D5504" t="s">
        <v>96</v>
      </c>
      <c r="E5504" t="s">
        <v>162</v>
      </c>
      <c r="F5504" t="s">
        <v>15886</v>
      </c>
      <c r="G5504" t="s">
        <v>168</v>
      </c>
      <c r="H5504" t="s">
        <v>149</v>
      </c>
      <c r="I5504" t="s">
        <v>136</v>
      </c>
      <c r="J5504" t="s">
        <v>3</v>
      </c>
      <c r="K5504" t="s">
        <v>138</v>
      </c>
      <c r="L5504" t="s">
        <v>15887</v>
      </c>
      <c r="M5504" t="s">
        <v>15888</v>
      </c>
      <c r="N5504">
        <v>1.957777777</v>
      </c>
      <c r="O5504">
        <v>0</v>
      </c>
      <c r="P5504">
        <v>47</v>
      </c>
      <c r="Q5504">
        <v>0</v>
      </c>
      <c r="R5504">
        <v>0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24.559875767574333</v>
      </c>
      <c r="Y5504">
        <v>0</v>
      </c>
      <c r="Z5504">
        <v>0</v>
      </c>
      <c r="AA5504">
        <v>0</v>
      </c>
      <c r="AB5504">
        <v>8.744715105001335</v>
      </c>
      <c r="AC5504">
        <v>0</v>
      </c>
      <c r="AD5504">
        <v>0</v>
      </c>
      <c r="AE5504">
        <v>33.304590872575666</v>
      </c>
    </row>
    <row r="5505" spans="1:31" x14ac:dyDescent="0.25">
      <c r="A5505">
        <v>2424818</v>
      </c>
      <c r="B5505">
        <v>1</v>
      </c>
      <c r="C5505" t="s">
        <v>80</v>
      </c>
      <c r="D5505" t="s">
        <v>97</v>
      </c>
      <c r="E5505" t="s">
        <v>132</v>
      </c>
      <c r="F5505" t="s">
        <v>15889</v>
      </c>
      <c r="G5505" t="s">
        <v>565</v>
      </c>
      <c r="H5505" t="s">
        <v>135</v>
      </c>
      <c r="I5505" t="s">
        <v>136</v>
      </c>
      <c r="J5505" t="s">
        <v>137</v>
      </c>
      <c r="K5505" t="s">
        <v>159</v>
      </c>
      <c r="L5505" t="s">
        <v>15890</v>
      </c>
      <c r="M5505" t="s">
        <v>15891</v>
      </c>
      <c r="N5505">
        <v>0.17638888799999999</v>
      </c>
      <c r="O5505">
        <v>4</v>
      </c>
      <c r="P5505">
        <v>1890</v>
      </c>
      <c r="Q5505">
        <v>3</v>
      </c>
      <c r="R5505">
        <v>257</v>
      </c>
      <c r="S5505">
        <v>13</v>
      </c>
      <c r="T5505">
        <v>284</v>
      </c>
      <c r="U5505">
        <v>0</v>
      </c>
      <c r="V5505">
        <v>0</v>
      </c>
      <c r="W5505">
        <v>22.1936874734075</v>
      </c>
      <c r="X5505">
        <v>96.693182398940891</v>
      </c>
      <c r="Y5505">
        <v>7.477645208933334E-2</v>
      </c>
      <c r="Z5505">
        <v>15.054390229837251</v>
      </c>
      <c r="AA5505">
        <v>16.685277273044221</v>
      </c>
      <c r="AB5505">
        <v>31.534701606099677</v>
      </c>
      <c r="AC5505">
        <v>0</v>
      </c>
      <c r="AD5505">
        <v>0</v>
      </c>
      <c r="AE5505">
        <v>182.23601543341888</v>
      </c>
    </row>
    <row r="5506" spans="1:31" x14ac:dyDescent="0.25">
      <c r="A5506">
        <v>2424400</v>
      </c>
      <c r="B5506">
        <v>1</v>
      </c>
      <c r="C5506" t="s">
        <v>81</v>
      </c>
      <c r="D5506" t="s">
        <v>128</v>
      </c>
      <c r="E5506" t="s">
        <v>146</v>
      </c>
      <c r="F5506" t="s">
        <v>15892</v>
      </c>
      <c r="G5506" t="s">
        <v>199</v>
      </c>
      <c r="H5506" t="s">
        <v>149</v>
      </c>
      <c r="I5506" t="s">
        <v>136</v>
      </c>
      <c r="J5506" t="s">
        <v>137</v>
      </c>
      <c r="K5506" t="s">
        <v>138</v>
      </c>
      <c r="L5506" t="s">
        <v>15893</v>
      </c>
      <c r="M5506" t="s">
        <v>15894</v>
      </c>
      <c r="N5506">
        <v>1.4794444440000001</v>
      </c>
      <c r="O5506">
        <v>0</v>
      </c>
      <c r="P5506">
        <v>4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0.83489751556960001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0.83489751556960001</v>
      </c>
    </row>
    <row r="5507" spans="1:31" x14ac:dyDescent="0.25">
      <c r="A5507">
        <v>2424964</v>
      </c>
      <c r="B5507">
        <v>1</v>
      </c>
      <c r="C5507" t="s">
        <v>80</v>
      </c>
      <c r="D5507" t="s">
        <v>108</v>
      </c>
      <c r="E5507" t="s">
        <v>162</v>
      </c>
      <c r="F5507" t="s">
        <v>15895</v>
      </c>
      <c r="G5507" t="s">
        <v>164</v>
      </c>
      <c r="H5507" t="s">
        <v>149</v>
      </c>
      <c r="I5507" t="s">
        <v>136</v>
      </c>
      <c r="J5507" t="s">
        <v>137</v>
      </c>
      <c r="K5507" t="s">
        <v>138</v>
      </c>
      <c r="L5507" t="s">
        <v>15896</v>
      </c>
      <c r="M5507" t="s">
        <v>15897</v>
      </c>
      <c r="N5507">
        <v>3.009166666</v>
      </c>
      <c r="O5507">
        <v>0</v>
      </c>
      <c r="P5507">
        <v>47</v>
      </c>
      <c r="Q5507">
        <v>0</v>
      </c>
      <c r="R5507">
        <v>9</v>
      </c>
      <c r="S5507">
        <v>0</v>
      </c>
      <c r="T5507">
        <v>6</v>
      </c>
      <c r="U5507">
        <v>0</v>
      </c>
      <c r="V5507">
        <v>0</v>
      </c>
      <c r="W5507">
        <v>0</v>
      </c>
      <c r="X5507">
        <v>24.993620548890014</v>
      </c>
      <c r="Y5507">
        <v>0</v>
      </c>
      <c r="Z5507">
        <v>0</v>
      </c>
      <c r="AA5507">
        <v>0</v>
      </c>
      <c r="AB5507">
        <v>12.308083626730278</v>
      </c>
      <c r="AC5507">
        <v>0</v>
      </c>
      <c r="AD5507">
        <v>0</v>
      </c>
      <c r="AE5507">
        <v>37.301704175620294</v>
      </c>
    </row>
    <row r="5508" spans="1:31" x14ac:dyDescent="0.25">
      <c r="A5508">
        <v>2424377</v>
      </c>
      <c r="B5508">
        <v>1</v>
      </c>
      <c r="C5508" t="s">
        <v>81</v>
      </c>
      <c r="D5508" t="s">
        <v>112</v>
      </c>
      <c r="E5508" t="s">
        <v>174</v>
      </c>
      <c r="F5508" t="s">
        <v>13827</v>
      </c>
      <c r="G5508" t="s">
        <v>565</v>
      </c>
      <c r="H5508" t="s">
        <v>135</v>
      </c>
      <c r="I5508" t="s">
        <v>136</v>
      </c>
      <c r="J5508" t="s">
        <v>137</v>
      </c>
      <c r="K5508" t="s">
        <v>159</v>
      </c>
      <c r="L5508" t="s">
        <v>15898</v>
      </c>
      <c r="M5508" t="s">
        <v>15899</v>
      </c>
      <c r="N5508">
        <v>0.15583333299999999</v>
      </c>
      <c r="O5508">
        <v>0</v>
      </c>
      <c r="P5508">
        <v>717</v>
      </c>
      <c r="Q5508">
        <v>0</v>
      </c>
      <c r="R5508">
        <v>74</v>
      </c>
      <c r="S5508">
        <v>1</v>
      </c>
      <c r="T5508">
        <v>120</v>
      </c>
      <c r="U5508">
        <v>0</v>
      </c>
      <c r="V5508">
        <v>0</v>
      </c>
      <c r="W5508">
        <v>0</v>
      </c>
      <c r="X5508">
        <v>17.211657229918526</v>
      </c>
      <c r="Y5508">
        <v>0</v>
      </c>
      <c r="Z5508">
        <v>0.56199397716641664</v>
      </c>
      <c r="AA5508">
        <v>9.3208570897199987</v>
      </c>
      <c r="AB5508">
        <v>13.360391158693703</v>
      </c>
      <c r="AC5508">
        <v>0</v>
      </c>
      <c r="AD5508">
        <v>0</v>
      </c>
      <c r="AE5508">
        <v>40.454899455498641</v>
      </c>
    </row>
    <row r="5509" spans="1:31" x14ac:dyDescent="0.25">
      <c r="A5509">
        <v>2424294</v>
      </c>
      <c r="B5509">
        <v>1</v>
      </c>
      <c r="C5509" t="s">
        <v>80</v>
      </c>
      <c r="D5509" t="s">
        <v>88</v>
      </c>
      <c r="E5509" t="s">
        <v>132</v>
      </c>
      <c r="F5509" t="s">
        <v>15900</v>
      </c>
      <c r="G5509" t="s">
        <v>134</v>
      </c>
      <c r="H5509" t="s">
        <v>135</v>
      </c>
      <c r="I5509" t="s">
        <v>136</v>
      </c>
      <c r="J5509" t="s">
        <v>137</v>
      </c>
      <c r="K5509" t="s">
        <v>138</v>
      </c>
      <c r="L5509" t="s">
        <v>15901</v>
      </c>
      <c r="M5509" t="s">
        <v>15902</v>
      </c>
      <c r="N5509">
        <v>1.1133333329999999</v>
      </c>
      <c r="O5509">
        <v>0</v>
      </c>
      <c r="P5509">
        <v>100</v>
      </c>
      <c r="Q5509">
        <v>0</v>
      </c>
      <c r="R5509">
        <v>0</v>
      </c>
      <c r="S5509">
        <v>0</v>
      </c>
      <c r="T5509">
        <v>3</v>
      </c>
      <c r="U5509">
        <v>0</v>
      </c>
      <c r="V5509">
        <v>0</v>
      </c>
      <c r="W5509">
        <v>0</v>
      </c>
      <c r="X5509">
        <v>21.655507416358088</v>
      </c>
      <c r="Y5509">
        <v>0</v>
      </c>
      <c r="Z5509">
        <v>0</v>
      </c>
      <c r="AA5509">
        <v>0</v>
      </c>
      <c r="AB5509">
        <v>1.1129500663958887</v>
      </c>
      <c r="AC5509">
        <v>0</v>
      </c>
      <c r="AD5509">
        <v>0</v>
      </c>
      <c r="AE5509">
        <v>22.768457482753977</v>
      </c>
    </row>
    <row r="5510" spans="1:31" x14ac:dyDescent="0.25">
      <c r="A5510">
        <v>2424832</v>
      </c>
      <c r="B5510">
        <v>1</v>
      </c>
      <c r="C5510" t="s">
        <v>80</v>
      </c>
      <c r="D5510" t="s">
        <v>105</v>
      </c>
      <c r="E5510" t="s">
        <v>141</v>
      </c>
      <c r="F5510" t="s">
        <v>15903</v>
      </c>
      <c r="G5510" t="s">
        <v>143</v>
      </c>
      <c r="H5510" t="s">
        <v>135</v>
      </c>
      <c r="I5510" t="s">
        <v>136</v>
      </c>
      <c r="J5510" t="s">
        <v>137</v>
      </c>
      <c r="K5510" t="s">
        <v>138</v>
      </c>
      <c r="L5510" t="s">
        <v>15904</v>
      </c>
      <c r="M5510" t="s">
        <v>15905</v>
      </c>
      <c r="N5510">
        <v>1.0974999999999999</v>
      </c>
      <c r="O5510">
        <v>14</v>
      </c>
      <c r="P5510">
        <v>33</v>
      </c>
      <c r="Q5510">
        <v>6</v>
      </c>
      <c r="R5510">
        <v>72</v>
      </c>
      <c r="S5510">
        <v>14</v>
      </c>
      <c r="T5510">
        <v>20</v>
      </c>
      <c r="U5510">
        <v>1</v>
      </c>
      <c r="V5510">
        <v>0</v>
      </c>
      <c r="W5510">
        <v>9.6685190066776681</v>
      </c>
      <c r="X5510">
        <v>11.070231399775091</v>
      </c>
      <c r="Y5510">
        <v>1.6451105689400276</v>
      </c>
      <c r="Z5510">
        <v>21.646109520998827</v>
      </c>
      <c r="AA5510">
        <v>204.57981536321049</v>
      </c>
      <c r="AB5510">
        <v>14.536574527514102</v>
      </c>
      <c r="AC5510">
        <v>148.05071644882014</v>
      </c>
      <c r="AD5510">
        <v>0</v>
      </c>
      <c r="AE5510">
        <v>411.19707683593634</v>
      </c>
    </row>
    <row r="5511" spans="1:31" x14ac:dyDescent="0.25">
      <c r="A5511">
        <v>2424340</v>
      </c>
      <c r="B5511">
        <v>1</v>
      </c>
      <c r="C5511" t="s">
        <v>81</v>
      </c>
      <c r="D5511" t="s">
        <v>119</v>
      </c>
      <c r="E5511" t="s">
        <v>132</v>
      </c>
      <c r="F5511" t="s">
        <v>15906</v>
      </c>
      <c r="G5511" t="s">
        <v>143</v>
      </c>
      <c r="H5511" t="s">
        <v>135</v>
      </c>
      <c r="I5511" t="s">
        <v>136</v>
      </c>
      <c r="J5511" t="s">
        <v>137</v>
      </c>
      <c r="K5511" t="s">
        <v>138</v>
      </c>
      <c r="L5511" t="s">
        <v>15907</v>
      </c>
      <c r="M5511" t="s">
        <v>15908</v>
      </c>
      <c r="N5511">
        <v>0.438611111</v>
      </c>
      <c r="O5511">
        <v>0</v>
      </c>
      <c r="P5511">
        <v>197</v>
      </c>
      <c r="Q5511">
        <v>0</v>
      </c>
      <c r="R5511">
        <v>68</v>
      </c>
      <c r="S5511">
        <v>0</v>
      </c>
      <c r="T5511">
        <v>13</v>
      </c>
      <c r="U5511">
        <v>0</v>
      </c>
      <c r="V5511">
        <v>0</v>
      </c>
      <c r="W5511">
        <v>0</v>
      </c>
      <c r="X5511">
        <v>15.714514491702886</v>
      </c>
      <c r="Y5511">
        <v>0</v>
      </c>
      <c r="Z5511">
        <v>2.088114048007867</v>
      </c>
      <c r="AA5511">
        <v>0</v>
      </c>
      <c r="AB5511">
        <v>5.7628765471398165</v>
      </c>
      <c r="AC5511">
        <v>0</v>
      </c>
      <c r="AD5511">
        <v>0</v>
      </c>
      <c r="AE5511">
        <v>23.565505086850571</v>
      </c>
    </row>
    <row r="5512" spans="1:31" x14ac:dyDescent="0.25">
      <c r="A5512">
        <v>2424732</v>
      </c>
      <c r="B5512">
        <v>1</v>
      </c>
      <c r="C5512" t="s">
        <v>80</v>
      </c>
      <c r="D5512" t="s">
        <v>87</v>
      </c>
      <c r="E5512" t="s">
        <v>132</v>
      </c>
      <c r="F5512" t="s">
        <v>15909</v>
      </c>
      <c r="G5512" t="s">
        <v>158</v>
      </c>
      <c r="H5512" t="s">
        <v>135</v>
      </c>
      <c r="I5512" t="s">
        <v>136</v>
      </c>
      <c r="J5512" t="s">
        <v>137</v>
      </c>
      <c r="K5512" t="s">
        <v>159</v>
      </c>
      <c r="L5512" t="s">
        <v>15910</v>
      </c>
      <c r="M5512" t="s">
        <v>15911</v>
      </c>
      <c r="N5512">
        <v>1.8875</v>
      </c>
      <c r="O5512">
        <v>0</v>
      </c>
      <c r="P5512">
        <v>3734</v>
      </c>
      <c r="Q5512">
        <v>0</v>
      </c>
      <c r="R5512">
        <v>0</v>
      </c>
      <c r="S5512">
        <v>0</v>
      </c>
      <c r="T5512">
        <v>317</v>
      </c>
      <c r="U5512">
        <v>0</v>
      </c>
      <c r="V5512">
        <v>1</v>
      </c>
      <c r="W5512">
        <v>0</v>
      </c>
      <c r="X5512">
        <v>1511.1872396362189</v>
      </c>
      <c r="Y5512">
        <v>0</v>
      </c>
      <c r="Z5512">
        <v>0</v>
      </c>
      <c r="AA5512">
        <v>0</v>
      </c>
      <c r="AB5512">
        <v>471.83851873517284</v>
      </c>
      <c r="AC5512">
        <v>0</v>
      </c>
      <c r="AD5512">
        <v>272.09754227258827</v>
      </c>
      <c r="AE5512">
        <v>2255.1233006439797</v>
      </c>
    </row>
    <row r="5513" spans="1:31" x14ac:dyDescent="0.25">
      <c r="A5513">
        <v>2424692</v>
      </c>
      <c r="B5513">
        <v>1</v>
      </c>
      <c r="C5513" t="s">
        <v>80</v>
      </c>
      <c r="D5513" t="s">
        <v>101</v>
      </c>
      <c r="E5513" t="s">
        <v>162</v>
      </c>
      <c r="F5513" t="s">
        <v>15912</v>
      </c>
      <c r="G5513" t="s">
        <v>186</v>
      </c>
      <c r="H5513" t="s">
        <v>149</v>
      </c>
      <c r="I5513" t="s">
        <v>136</v>
      </c>
      <c r="J5513" t="s">
        <v>137</v>
      </c>
      <c r="K5513" t="s">
        <v>138</v>
      </c>
      <c r="L5513" t="s">
        <v>15913</v>
      </c>
      <c r="M5513" t="s">
        <v>15914</v>
      </c>
      <c r="N5513">
        <v>6.32</v>
      </c>
      <c r="O5513">
        <v>0</v>
      </c>
      <c r="P5513">
        <v>66</v>
      </c>
      <c r="Q5513">
        <v>0</v>
      </c>
      <c r="R5513">
        <v>0</v>
      </c>
      <c r="S5513">
        <v>0</v>
      </c>
      <c r="T5513">
        <v>2</v>
      </c>
      <c r="U5513">
        <v>0</v>
      </c>
      <c r="V5513">
        <v>0</v>
      </c>
      <c r="W5513">
        <v>0</v>
      </c>
      <c r="X5513">
        <v>55.128636288149451</v>
      </c>
      <c r="Y5513">
        <v>0</v>
      </c>
      <c r="Z5513">
        <v>0</v>
      </c>
      <c r="AA5513">
        <v>0</v>
      </c>
      <c r="AB5513">
        <v>9.1503216504506106</v>
      </c>
      <c r="AC5513">
        <v>0</v>
      </c>
      <c r="AD5513">
        <v>0</v>
      </c>
      <c r="AE5513">
        <v>64.278957938600058</v>
      </c>
    </row>
    <row r="5514" spans="1:31" x14ac:dyDescent="0.25">
      <c r="A5514">
        <v>2424669</v>
      </c>
      <c r="B5514">
        <v>1</v>
      </c>
      <c r="C5514" t="s">
        <v>80</v>
      </c>
      <c r="D5514" t="s">
        <v>108</v>
      </c>
      <c r="E5514" t="s">
        <v>162</v>
      </c>
      <c r="F5514" t="s">
        <v>15915</v>
      </c>
      <c r="G5514" t="s">
        <v>164</v>
      </c>
      <c r="H5514" t="s">
        <v>149</v>
      </c>
      <c r="I5514" t="s">
        <v>136</v>
      </c>
      <c r="J5514" t="s">
        <v>137</v>
      </c>
      <c r="K5514" t="s">
        <v>138</v>
      </c>
      <c r="L5514" t="s">
        <v>15916</v>
      </c>
      <c r="M5514" t="s">
        <v>15917</v>
      </c>
      <c r="N5514">
        <v>1.1088888880000001</v>
      </c>
      <c r="O5514">
        <v>0</v>
      </c>
      <c r="P5514">
        <v>32</v>
      </c>
      <c r="Q5514">
        <v>0</v>
      </c>
      <c r="R5514">
        <v>3</v>
      </c>
      <c r="S5514">
        <v>0</v>
      </c>
      <c r="T5514">
        <v>4</v>
      </c>
      <c r="U5514">
        <v>0</v>
      </c>
      <c r="V5514">
        <v>0</v>
      </c>
      <c r="W5514">
        <v>0</v>
      </c>
      <c r="X5514">
        <v>7.766124075776192</v>
      </c>
      <c r="Y5514">
        <v>0</v>
      </c>
      <c r="Z5514">
        <v>0.23528514403060002</v>
      </c>
      <c r="AA5514">
        <v>0</v>
      </c>
      <c r="AB5514">
        <v>2.1949408590668003</v>
      </c>
      <c r="AC5514">
        <v>0</v>
      </c>
      <c r="AD5514">
        <v>0</v>
      </c>
      <c r="AE5514">
        <v>10.196350078873593</v>
      </c>
    </row>
    <row r="5515" spans="1:31" x14ac:dyDescent="0.25">
      <c r="A5515">
        <v>2424520</v>
      </c>
      <c r="B5515">
        <v>1</v>
      </c>
      <c r="C5515" t="s">
        <v>80</v>
      </c>
      <c r="D5515" t="s">
        <v>98</v>
      </c>
      <c r="E5515" t="s">
        <v>146</v>
      </c>
      <c r="F5515" t="s">
        <v>15918</v>
      </c>
      <c r="G5515" t="s">
        <v>148</v>
      </c>
      <c r="H5515" t="s">
        <v>149</v>
      </c>
      <c r="I5515" t="s">
        <v>136</v>
      </c>
      <c r="J5515" t="s">
        <v>137</v>
      </c>
      <c r="K5515" t="s">
        <v>138</v>
      </c>
      <c r="L5515" t="s">
        <v>15919</v>
      </c>
      <c r="M5515" t="s">
        <v>15920</v>
      </c>
      <c r="N5515">
        <v>7.6797222219999997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0.87099236991186668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0.87099236991186668</v>
      </c>
    </row>
    <row r="5516" spans="1:31" x14ac:dyDescent="0.25">
      <c r="A5516">
        <v>2424898</v>
      </c>
      <c r="B5516">
        <v>1</v>
      </c>
      <c r="C5516" t="s">
        <v>81</v>
      </c>
      <c r="D5516" t="s">
        <v>123</v>
      </c>
      <c r="E5516" t="s">
        <v>146</v>
      </c>
      <c r="F5516" t="s">
        <v>15921</v>
      </c>
      <c r="G5516" t="s">
        <v>199</v>
      </c>
      <c r="H5516" t="s">
        <v>149</v>
      </c>
      <c r="I5516" t="s">
        <v>136</v>
      </c>
      <c r="J5516" t="s">
        <v>137</v>
      </c>
      <c r="K5516" t="s">
        <v>138</v>
      </c>
      <c r="L5516" t="s">
        <v>15922</v>
      </c>
      <c r="M5516" t="s">
        <v>15923</v>
      </c>
      <c r="N5516">
        <v>2.2266666659999999</v>
      </c>
      <c r="O5516">
        <v>0</v>
      </c>
      <c r="P5516">
        <v>7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5.3876485536055325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5.3876485536055325</v>
      </c>
    </row>
    <row r="5517" spans="1:31" x14ac:dyDescent="0.25">
      <c r="A5517">
        <v>2424712</v>
      </c>
      <c r="B5517">
        <v>1</v>
      </c>
      <c r="C5517" t="s">
        <v>80</v>
      </c>
      <c r="D5517" t="s">
        <v>82</v>
      </c>
      <c r="E5517" t="s">
        <v>174</v>
      </c>
      <c r="F5517" t="s">
        <v>15924</v>
      </c>
      <c r="G5517" t="s">
        <v>168</v>
      </c>
      <c r="H5517" t="s">
        <v>135</v>
      </c>
      <c r="I5517" t="s">
        <v>136</v>
      </c>
      <c r="J5517" t="s">
        <v>3</v>
      </c>
      <c r="K5517" t="s">
        <v>138</v>
      </c>
      <c r="L5517" t="s">
        <v>15925</v>
      </c>
      <c r="M5517" t="s">
        <v>15926</v>
      </c>
      <c r="N5517">
        <v>0.6</v>
      </c>
      <c r="O5517">
        <v>0</v>
      </c>
      <c r="P5517">
        <v>3124</v>
      </c>
      <c r="Q5517">
        <v>0</v>
      </c>
      <c r="R5517">
        <v>0</v>
      </c>
      <c r="S5517">
        <v>1</v>
      </c>
      <c r="T5517">
        <v>270</v>
      </c>
      <c r="U5517">
        <v>0</v>
      </c>
      <c r="V5517">
        <v>0</v>
      </c>
      <c r="W5517">
        <v>0</v>
      </c>
      <c r="X5517">
        <v>373.09298263411057</v>
      </c>
      <c r="Y5517">
        <v>0</v>
      </c>
      <c r="Z5517">
        <v>0</v>
      </c>
      <c r="AA5517">
        <v>49.316771009000007</v>
      </c>
      <c r="AB5517">
        <v>125.75775697995213</v>
      </c>
      <c r="AC5517">
        <v>0</v>
      </c>
      <c r="AD5517">
        <v>0</v>
      </c>
      <c r="AE5517">
        <v>548.16751062306264</v>
      </c>
    </row>
    <row r="5518" spans="1:31" x14ac:dyDescent="0.25">
      <c r="A5518">
        <v>2424606</v>
      </c>
      <c r="B5518">
        <v>1</v>
      </c>
      <c r="C5518" t="s">
        <v>80</v>
      </c>
      <c r="D5518" t="s">
        <v>82</v>
      </c>
      <c r="E5518" t="s">
        <v>146</v>
      </c>
      <c r="F5518" t="s">
        <v>15927</v>
      </c>
      <c r="G5518" t="s">
        <v>148</v>
      </c>
      <c r="H5518" t="s">
        <v>149</v>
      </c>
      <c r="I5518" t="s">
        <v>136</v>
      </c>
      <c r="J5518" t="s">
        <v>137</v>
      </c>
      <c r="K5518" t="s">
        <v>138</v>
      </c>
      <c r="L5518" t="s">
        <v>15928</v>
      </c>
      <c r="M5518" t="s">
        <v>15929</v>
      </c>
      <c r="N5518">
        <v>2.0955555549999998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0.15425457526024999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0.15425457526024999</v>
      </c>
    </row>
    <row r="5519" spans="1:31" x14ac:dyDescent="0.25">
      <c r="A5519">
        <v>2424357</v>
      </c>
      <c r="B5519">
        <v>1</v>
      </c>
      <c r="C5519" t="s">
        <v>80</v>
      </c>
      <c r="D5519" t="s">
        <v>103</v>
      </c>
      <c r="E5519" t="s">
        <v>152</v>
      </c>
      <c r="F5519" t="s">
        <v>15930</v>
      </c>
      <c r="G5519" t="s">
        <v>176</v>
      </c>
      <c r="H5519" t="s">
        <v>149</v>
      </c>
      <c r="I5519" t="s">
        <v>136</v>
      </c>
      <c r="J5519" t="s">
        <v>137</v>
      </c>
      <c r="K5519" t="s">
        <v>159</v>
      </c>
      <c r="L5519" t="s">
        <v>15931</v>
      </c>
      <c r="M5519" t="s">
        <v>15932</v>
      </c>
      <c r="N5519">
        <v>8.2016666659999995</v>
      </c>
      <c r="O5519">
        <v>0</v>
      </c>
      <c r="P5519">
        <v>468</v>
      </c>
      <c r="Q5519">
        <v>0</v>
      </c>
      <c r="R5519">
        <v>0</v>
      </c>
      <c r="S5519">
        <v>0</v>
      </c>
      <c r="T5519">
        <v>38</v>
      </c>
      <c r="U5519">
        <v>0</v>
      </c>
      <c r="V5519">
        <v>0</v>
      </c>
      <c r="W5519">
        <v>0</v>
      </c>
      <c r="X5519">
        <v>785.50784560712202</v>
      </c>
      <c r="Y5519">
        <v>0</v>
      </c>
      <c r="Z5519">
        <v>0</v>
      </c>
      <c r="AA5519">
        <v>0</v>
      </c>
      <c r="AB5519">
        <v>381.73759355923204</v>
      </c>
      <c r="AC5519">
        <v>0</v>
      </c>
      <c r="AD5519">
        <v>0</v>
      </c>
      <c r="AE5519">
        <v>1167.2454391663541</v>
      </c>
    </row>
    <row r="5520" spans="1:31" x14ac:dyDescent="0.25">
      <c r="A5520">
        <v>2424506</v>
      </c>
      <c r="B5520">
        <v>1</v>
      </c>
      <c r="C5520" t="s">
        <v>80</v>
      </c>
      <c r="D5520" t="s">
        <v>101</v>
      </c>
      <c r="E5520" t="s">
        <v>162</v>
      </c>
      <c r="F5520" t="s">
        <v>15933</v>
      </c>
      <c r="G5520" t="s">
        <v>168</v>
      </c>
      <c r="H5520" t="s">
        <v>149</v>
      </c>
      <c r="I5520" t="s">
        <v>136</v>
      </c>
      <c r="J5520" t="s">
        <v>137</v>
      </c>
      <c r="K5520" t="s">
        <v>138</v>
      </c>
      <c r="L5520" t="s">
        <v>15934</v>
      </c>
      <c r="M5520" t="s">
        <v>15935</v>
      </c>
      <c r="N5520">
        <v>2.1324999999999998</v>
      </c>
      <c r="O5520">
        <v>0</v>
      </c>
      <c r="P5520">
        <v>102</v>
      </c>
      <c r="Q5520">
        <v>0</v>
      </c>
      <c r="R5520">
        <v>0</v>
      </c>
      <c r="S5520">
        <v>0</v>
      </c>
      <c r="T5520">
        <v>9</v>
      </c>
      <c r="U5520">
        <v>0</v>
      </c>
      <c r="V5520">
        <v>0</v>
      </c>
      <c r="W5520">
        <v>0</v>
      </c>
      <c r="X5520">
        <v>28.535464560401525</v>
      </c>
      <c r="Y5520">
        <v>0</v>
      </c>
      <c r="Z5520">
        <v>0</v>
      </c>
      <c r="AA5520">
        <v>0</v>
      </c>
      <c r="AB5520">
        <v>9.1891034712692772</v>
      </c>
      <c r="AC5520">
        <v>0</v>
      </c>
      <c r="AD5520">
        <v>0</v>
      </c>
      <c r="AE5520">
        <v>37.724568031670799</v>
      </c>
    </row>
    <row r="5521" spans="1:31" x14ac:dyDescent="0.25">
      <c r="A5521">
        <v>2424463</v>
      </c>
      <c r="B5521">
        <v>1</v>
      </c>
      <c r="C5521" t="s">
        <v>81</v>
      </c>
      <c r="D5521" t="s">
        <v>119</v>
      </c>
      <c r="E5521" t="s">
        <v>162</v>
      </c>
      <c r="F5521" t="s">
        <v>15936</v>
      </c>
      <c r="G5521" t="s">
        <v>164</v>
      </c>
      <c r="H5521" t="s">
        <v>149</v>
      </c>
      <c r="I5521" t="s">
        <v>136</v>
      </c>
      <c r="J5521" t="s">
        <v>137</v>
      </c>
      <c r="K5521" t="s">
        <v>138</v>
      </c>
      <c r="L5521" t="s">
        <v>15937</v>
      </c>
      <c r="M5521" t="s">
        <v>15938</v>
      </c>
      <c r="N5521">
        <v>2.1816666659999999</v>
      </c>
      <c r="O5521">
        <v>0</v>
      </c>
      <c r="P5521">
        <v>54</v>
      </c>
      <c r="Q5521">
        <v>0</v>
      </c>
      <c r="R5521">
        <v>3</v>
      </c>
      <c r="S5521">
        <v>0</v>
      </c>
      <c r="T5521">
        <v>2</v>
      </c>
      <c r="U5521">
        <v>0</v>
      </c>
      <c r="V5521">
        <v>0</v>
      </c>
      <c r="W5521">
        <v>0</v>
      </c>
      <c r="X5521">
        <v>26.173085567653988</v>
      </c>
      <c r="Y5521">
        <v>0</v>
      </c>
      <c r="Z5521">
        <v>0</v>
      </c>
      <c r="AA5521">
        <v>0</v>
      </c>
      <c r="AB5521">
        <v>2.2248789003611997</v>
      </c>
      <c r="AC5521">
        <v>0</v>
      </c>
      <c r="AD5521">
        <v>0</v>
      </c>
      <c r="AE5521">
        <v>28.397964468015189</v>
      </c>
    </row>
    <row r="5522" spans="1:31" x14ac:dyDescent="0.25">
      <c r="A5522">
        <v>2424314</v>
      </c>
      <c r="B5522">
        <v>1</v>
      </c>
      <c r="C5522" t="s">
        <v>80</v>
      </c>
      <c r="D5522" t="s">
        <v>104</v>
      </c>
      <c r="E5522" t="s">
        <v>141</v>
      </c>
      <c r="F5522" t="s">
        <v>3999</v>
      </c>
      <c r="G5522" t="s">
        <v>143</v>
      </c>
      <c r="H5522" t="s">
        <v>135</v>
      </c>
      <c r="I5522" t="s">
        <v>136</v>
      </c>
      <c r="J5522" t="s">
        <v>137</v>
      </c>
      <c r="K5522" t="s">
        <v>138</v>
      </c>
      <c r="L5522" t="s">
        <v>15939</v>
      </c>
      <c r="M5522" t="s">
        <v>15940</v>
      </c>
      <c r="N5522">
        <v>0.63277777700000004</v>
      </c>
      <c r="O5522">
        <v>0</v>
      </c>
      <c r="P5522">
        <v>31</v>
      </c>
      <c r="Q5522">
        <v>0</v>
      </c>
      <c r="R5522">
        <v>59</v>
      </c>
      <c r="S5522">
        <v>1</v>
      </c>
      <c r="T5522">
        <v>14</v>
      </c>
      <c r="U5522">
        <v>4</v>
      </c>
      <c r="V5522">
        <v>0</v>
      </c>
      <c r="W5522">
        <v>0</v>
      </c>
      <c r="X5522">
        <v>3.3114093508750337</v>
      </c>
      <c r="Y5522">
        <v>0</v>
      </c>
      <c r="Z5522">
        <v>1.5783329809259778</v>
      </c>
      <c r="AA5522">
        <v>34.741721507577751</v>
      </c>
      <c r="AB5522">
        <v>3.6677919160540888</v>
      </c>
      <c r="AC5522">
        <v>582.91970598585613</v>
      </c>
      <c r="AD5522">
        <v>0</v>
      </c>
      <c r="AE5522">
        <v>626.21896174128892</v>
      </c>
    </row>
    <row r="5523" spans="1:31" x14ac:dyDescent="0.25">
      <c r="A5523">
        <v>2424775</v>
      </c>
      <c r="B5523">
        <v>1</v>
      </c>
      <c r="C5523" t="s">
        <v>80</v>
      </c>
      <c r="D5523" t="s">
        <v>104</v>
      </c>
      <c r="E5523" t="s">
        <v>241</v>
      </c>
      <c r="F5523" t="s">
        <v>1709</v>
      </c>
      <c r="G5523" t="s">
        <v>143</v>
      </c>
      <c r="H5523" t="s">
        <v>135</v>
      </c>
      <c r="I5523" t="s">
        <v>136</v>
      </c>
      <c r="J5523" t="s">
        <v>137</v>
      </c>
      <c r="K5523" t="s">
        <v>138</v>
      </c>
      <c r="L5523" t="s">
        <v>15941</v>
      </c>
      <c r="M5523" t="s">
        <v>15942</v>
      </c>
      <c r="N5523">
        <v>7.4108332999999998E-2</v>
      </c>
      <c r="O5523">
        <v>3</v>
      </c>
      <c r="P5523">
        <v>226</v>
      </c>
      <c r="Q5523">
        <v>22</v>
      </c>
      <c r="R5523">
        <v>306</v>
      </c>
      <c r="S5523">
        <v>55</v>
      </c>
      <c r="T5523">
        <v>90</v>
      </c>
      <c r="U5523">
        <v>21</v>
      </c>
      <c r="V5523">
        <v>2</v>
      </c>
      <c r="W5523">
        <v>1.7821035752105836</v>
      </c>
      <c r="X5523">
        <v>4.4407882158528009</v>
      </c>
      <c r="Y5523">
        <v>0.67234625448795005</v>
      </c>
      <c r="Z5523">
        <v>1.5061322023843664</v>
      </c>
      <c r="AA5523">
        <v>75.564263644909246</v>
      </c>
      <c r="AB5523">
        <v>4.1202337220991705</v>
      </c>
      <c r="AC5523">
        <v>402.66863325252928</v>
      </c>
      <c r="AD5523">
        <v>0.67023008701250009</v>
      </c>
      <c r="AE5523">
        <v>491.42473095448588</v>
      </c>
    </row>
    <row r="5524" spans="1:31" x14ac:dyDescent="0.25">
      <c r="A5524">
        <v>2424420</v>
      </c>
      <c r="B5524">
        <v>1</v>
      </c>
      <c r="C5524" t="s">
        <v>80</v>
      </c>
      <c r="D5524" t="s">
        <v>104</v>
      </c>
      <c r="E5524" t="s">
        <v>146</v>
      </c>
      <c r="F5524" t="s">
        <v>15943</v>
      </c>
      <c r="G5524" t="s">
        <v>148</v>
      </c>
      <c r="H5524" t="s">
        <v>149</v>
      </c>
      <c r="I5524" t="s">
        <v>136</v>
      </c>
      <c r="J5524" t="s">
        <v>137</v>
      </c>
      <c r="K5524" t="s">
        <v>138</v>
      </c>
      <c r="L5524" t="s">
        <v>15944</v>
      </c>
      <c r="M5524" t="s">
        <v>15945</v>
      </c>
      <c r="N5524">
        <v>3.7761111110000001</v>
      </c>
      <c r="O5524">
        <v>0</v>
      </c>
      <c r="P5524">
        <v>4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3.2532585586609337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3.2532585586609337</v>
      </c>
    </row>
    <row r="5525" spans="1:31" x14ac:dyDescent="0.25">
      <c r="A5525">
        <v>2424938</v>
      </c>
      <c r="B5525">
        <v>1</v>
      </c>
      <c r="C5525" t="s">
        <v>80</v>
      </c>
      <c r="D5525" t="s">
        <v>101</v>
      </c>
      <c r="E5525" t="s">
        <v>132</v>
      </c>
      <c r="F5525" t="s">
        <v>1018</v>
      </c>
      <c r="G5525" t="s">
        <v>249</v>
      </c>
      <c r="H5525" t="s">
        <v>135</v>
      </c>
      <c r="I5525" t="s">
        <v>136</v>
      </c>
      <c r="J5525" t="s">
        <v>137</v>
      </c>
      <c r="K5525" t="s">
        <v>138</v>
      </c>
      <c r="L5525" t="s">
        <v>15946</v>
      </c>
      <c r="M5525" t="s">
        <v>15947</v>
      </c>
      <c r="N5525">
        <v>1.855277777</v>
      </c>
      <c r="O5525">
        <v>0</v>
      </c>
      <c r="P5525">
        <v>0</v>
      </c>
      <c r="Q5525">
        <v>0</v>
      </c>
      <c r="R5525">
        <v>0</v>
      </c>
      <c r="S5525">
        <v>1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2.1222086341869111</v>
      </c>
      <c r="AB5525">
        <v>0</v>
      </c>
      <c r="AC5525">
        <v>0</v>
      </c>
      <c r="AD5525">
        <v>0</v>
      </c>
      <c r="AE5525">
        <v>2.1222086341869111</v>
      </c>
    </row>
    <row r="5526" spans="1:31" x14ac:dyDescent="0.25">
      <c r="A5526">
        <v>2424274</v>
      </c>
      <c r="B5526">
        <v>1</v>
      </c>
      <c r="C5526" t="s">
        <v>80</v>
      </c>
      <c r="D5526" t="s">
        <v>83</v>
      </c>
      <c r="E5526" t="s">
        <v>146</v>
      </c>
      <c r="F5526" t="s">
        <v>14277</v>
      </c>
      <c r="G5526" t="s">
        <v>282</v>
      </c>
      <c r="H5526" t="s">
        <v>149</v>
      </c>
      <c r="I5526" t="s">
        <v>136</v>
      </c>
      <c r="J5526" t="s">
        <v>137</v>
      </c>
      <c r="K5526" t="s">
        <v>138</v>
      </c>
      <c r="L5526" t="s">
        <v>15948</v>
      </c>
      <c r="M5526" t="s">
        <v>15949</v>
      </c>
      <c r="N5526">
        <v>3.923888888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194.20937028248628</v>
      </c>
      <c r="AE5526">
        <v>194.20937028248628</v>
      </c>
    </row>
    <row r="5527" spans="1:31" x14ac:dyDescent="0.25">
      <c r="A5527">
        <v>2424297</v>
      </c>
      <c r="B5527">
        <v>1</v>
      </c>
      <c r="C5527" t="s">
        <v>80</v>
      </c>
      <c r="D5527" t="s">
        <v>106</v>
      </c>
      <c r="E5527" t="s">
        <v>141</v>
      </c>
      <c r="F5527" t="s">
        <v>7782</v>
      </c>
      <c r="G5527" t="s">
        <v>143</v>
      </c>
      <c r="H5527" t="s">
        <v>135</v>
      </c>
      <c r="I5527" t="s">
        <v>136</v>
      </c>
      <c r="J5527" t="s">
        <v>137</v>
      </c>
      <c r="K5527" t="s">
        <v>138</v>
      </c>
      <c r="L5527" t="s">
        <v>15950</v>
      </c>
      <c r="M5527" t="s">
        <v>15951</v>
      </c>
      <c r="N5527">
        <v>1.2224999999999999</v>
      </c>
      <c r="O5527">
        <v>0</v>
      </c>
      <c r="P5527">
        <v>87</v>
      </c>
      <c r="Q5527">
        <v>12</v>
      </c>
      <c r="R5527">
        <v>16</v>
      </c>
      <c r="S5527">
        <v>4</v>
      </c>
      <c r="T5527">
        <v>14</v>
      </c>
      <c r="U5527">
        <v>0</v>
      </c>
      <c r="V5527">
        <v>0</v>
      </c>
      <c r="W5527">
        <v>0</v>
      </c>
      <c r="X5527">
        <v>19.977010880246596</v>
      </c>
      <c r="Y5527">
        <v>5.5751787874042833</v>
      </c>
      <c r="Z5527">
        <v>1.6557429743337782</v>
      </c>
      <c r="AA5527">
        <v>48.784612041229821</v>
      </c>
      <c r="AB5527">
        <v>16.61307217590587</v>
      </c>
      <c r="AC5527">
        <v>0</v>
      </c>
      <c r="AD5527">
        <v>0</v>
      </c>
      <c r="AE5527">
        <v>92.605616859120346</v>
      </c>
    </row>
    <row r="5528" spans="1:31" x14ac:dyDescent="0.25">
      <c r="A5528">
        <v>2424961</v>
      </c>
      <c r="B5528">
        <v>1</v>
      </c>
      <c r="C5528" t="s">
        <v>80</v>
      </c>
      <c r="D5528" t="s">
        <v>84</v>
      </c>
      <c r="E5528" t="s">
        <v>146</v>
      </c>
      <c r="F5528" t="s">
        <v>15952</v>
      </c>
      <c r="G5528" t="s">
        <v>148</v>
      </c>
      <c r="H5528" t="s">
        <v>149</v>
      </c>
      <c r="I5528" t="s">
        <v>136</v>
      </c>
      <c r="J5528" t="s">
        <v>137</v>
      </c>
      <c r="K5528" t="s">
        <v>138</v>
      </c>
      <c r="L5528" t="s">
        <v>15953</v>
      </c>
      <c r="M5528" t="s">
        <v>15954</v>
      </c>
      <c r="N5528">
        <v>2.6044444439999999</v>
      </c>
      <c r="O5528">
        <v>0</v>
      </c>
      <c r="P5528">
        <v>2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1.2989627630648002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1.2989627630648002</v>
      </c>
    </row>
    <row r="5529" spans="1:31" x14ac:dyDescent="0.25">
      <c r="A5529">
        <v>2424374</v>
      </c>
      <c r="B5529">
        <v>1</v>
      </c>
      <c r="C5529" t="s">
        <v>81</v>
      </c>
      <c r="D5529" t="s">
        <v>118</v>
      </c>
      <c r="E5529" t="s">
        <v>132</v>
      </c>
      <c r="F5529" t="s">
        <v>1276</v>
      </c>
      <c r="G5529" t="s">
        <v>158</v>
      </c>
      <c r="H5529" t="s">
        <v>135</v>
      </c>
      <c r="I5529" t="s">
        <v>136</v>
      </c>
      <c r="J5529" t="s">
        <v>137</v>
      </c>
      <c r="K5529" t="s">
        <v>159</v>
      </c>
      <c r="L5529" t="s">
        <v>15955</v>
      </c>
      <c r="M5529" t="s">
        <v>15956</v>
      </c>
      <c r="N5529">
        <v>3.5049999999999999</v>
      </c>
      <c r="O5529">
        <v>0</v>
      </c>
      <c r="P5529">
        <v>4</v>
      </c>
      <c r="Q5529">
        <v>0</v>
      </c>
      <c r="R5529">
        <v>8</v>
      </c>
      <c r="S5529">
        <v>0</v>
      </c>
      <c r="T5529">
        <v>1</v>
      </c>
      <c r="U5529">
        <v>0</v>
      </c>
      <c r="V5529">
        <v>1</v>
      </c>
      <c r="W5529">
        <v>0</v>
      </c>
      <c r="X5529">
        <v>2.1916496905965666</v>
      </c>
      <c r="Y5529">
        <v>0</v>
      </c>
      <c r="Z5529">
        <v>1.3335889815611668</v>
      </c>
      <c r="AA5529">
        <v>0</v>
      </c>
      <c r="AB5529">
        <v>5.7786009342125001E-2</v>
      </c>
      <c r="AC5529">
        <v>0</v>
      </c>
      <c r="AD5529">
        <v>108.27142168028332</v>
      </c>
      <c r="AE5529">
        <v>111.85444636178319</v>
      </c>
    </row>
    <row r="5530" spans="1:31" x14ac:dyDescent="0.25">
      <c r="A5530">
        <v>2424437</v>
      </c>
      <c r="B5530">
        <v>1</v>
      </c>
      <c r="C5530" t="s">
        <v>80</v>
      </c>
      <c r="D5530" t="s">
        <v>82</v>
      </c>
      <c r="E5530" t="s">
        <v>146</v>
      </c>
      <c r="F5530" t="s">
        <v>15957</v>
      </c>
      <c r="G5530" t="s">
        <v>148</v>
      </c>
      <c r="H5530" t="s">
        <v>149</v>
      </c>
      <c r="I5530" t="s">
        <v>136</v>
      </c>
      <c r="J5530" t="s">
        <v>137</v>
      </c>
      <c r="K5530" t="s">
        <v>138</v>
      </c>
      <c r="L5530" t="s">
        <v>15958</v>
      </c>
      <c r="M5530" t="s">
        <v>15959</v>
      </c>
      <c r="N5530">
        <v>1.561388888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4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4.2876089021398114</v>
      </c>
      <c r="AC5530">
        <v>0</v>
      </c>
      <c r="AD5530">
        <v>0</v>
      </c>
      <c r="AE5530">
        <v>4.2876089021398114</v>
      </c>
    </row>
    <row r="5531" spans="1:31" x14ac:dyDescent="0.25">
      <c r="A5531">
        <v>2424735</v>
      </c>
      <c r="B5531">
        <v>1</v>
      </c>
      <c r="C5531" t="s">
        <v>80</v>
      </c>
      <c r="D5531" t="s">
        <v>85</v>
      </c>
      <c r="E5531" t="s">
        <v>146</v>
      </c>
      <c r="F5531" t="s">
        <v>15960</v>
      </c>
      <c r="G5531" t="s">
        <v>199</v>
      </c>
      <c r="H5531" t="s">
        <v>149</v>
      </c>
      <c r="I5531" t="s">
        <v>136</v>
      </c>
      <c r="J5531" t="s">
        <v>137</v>
      </c>
      <c r="K5531" t="s">
        <v>138</v>
      </c>
      <c r="L5531" t="s">
        <v>15961</v>
      </c>
      <c r="M5531" t="s">
        <v>15962</v>
      </c>
      <c r="N5531">
        <v>3.767222222</v>
      </c>
      <c r="O5531">
        <v>0</v>
      </c>
      <c r="P5531">
        <v>11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8.2921531640870043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8.2921531640870043</v>
      </c>
    </row>
    <row r="5532" spans="1:31" x14ac:dyDescent="0.25">
      <c r="A5532">
        <v>2424589</v>
      </c>
      <c r="B5532">
        <v>1</v>
      </c>
      <c r="C5532" t="s">
        <v>81</v>
      </c>
      <c r="D5532" t="s">
        <v>115</v>
      </c>
      <c r="E5532" t="s">
        <v>132</v>
      </c>
      <c r="F5532" t="s">
        <v>15963</v>
      </c>
      <c r="G5532" t="s">
        <v>215</v>
      </c>
      <c r="H5532" t="s">
        <v>135</v>
      </c>
      <c r="I5532" t="s">
        <v>136</v>
      </c>
      <c r="J5532" t="s">
        <v>137</v>
      </c>
      <c r="K5532" t="s">
        <v>138</v>
      </c>
      <c r="L5532" t="s">
        <v>15964</v>
      </c>
      <c r="M5532" t="s">
        <v>15965</v>
      </c>
      <c r="N5532">
        <v>0.51722222200000001</v>
      </c>
      <c r="O5532">
        <v>1</v>
      </c>
      <c r="P5532">
        <v>83</v>
      </c>
      <c r="Q5532">
        <v>0</v>
      </c>
      <c r="R5532">
        <v>25</v>
      </c>
      <c r="S5532">
        <v>0</v>
      </c>
      <c r="T5532">
        <v>5</v>
      </c>
      <c r="U5532">
        <v>1</v>
      </c>
      <c r="V5532">
        <v>0</v>
      </c>
      <c r="W5532">
        <v>0.10551487373490001</v>
      </c>
      <c r="X5532">
        <v>2.7949367404938004</v>
      </c>
      <c r="Y5532">
        <v>0</v>
      </c>
      <c r="Z5532">
        <v>1.0014970768952722</v>
      </c>
      <c r="AA5532">
        <v>0</v>
      </c>
      <c r="AB5532">
        <v>2.9886975337506003</v>
      </c>
      <c r="AC5532">
        <v>3.0491839328720003</v>
      </c>
      <c r="AD5532">
        <v>0</v>
      </c>
      <c r="AE5532">
        <v>9.9398301577465737</v>
      </c>
    </row>
    <row r="5533" spans="1:31" x14ac:dyDescent="0.25">
      <c r="A5533">
        <v>2424334</v>
      </c>
      <c r="B5533">
        <v>1</v>
      </c>
      <c r="C5533" t="s">
        <v>80</v>
      </c>
      <c r="D5533" t="s">
        <v>104</v>
      </c>
      <c r="E5533" t="s">
        <v>174</v>
      </c>
      <c r="F5533" t="s">
        <v>6033</v>
      </c>
      <c r="G5533" t="s">
        <v>143</v>
      </c>
      <c r="H5533" t="s">
        <v>135</v>
      </c>
      <c r="I5533" t="s">
        <v>136</v>
      </c>
      <c r="J5533" t="s">
        <v>137</v>
      </c>
      <c r="K5533" t="s">
        <v>138</v>
      </c>
      <c r="L5533" t="s">
        <v>15966</v>
      </c>
      <c r="M5533" t="s">
        <v>15967</v>
      </c>
      <c r="N5533">
        <v>1.967222222</v>
      </c>
      <c r="O5533">
        <v>0</v>
      </c>
      <c r="P5533">
        <v>10</v>
      </c>
      <c r="Q5533">
        <v>0</v>
      </c>
      <c r="R5533">
        <v>9</v>
      </c>
      <c r="S5533">
        <v>3</v>
      </c>
      <c r="T5533">
        <v>22</v>
      </c>
      <c r="U5533">
        <v>5</v>
      </c>
      <c r="V5533">
        <v>0</v>
      </c>
      <c r="W5533">
        <v>0</v>
      </c>
      <c r="X5533">
        <v>1.5101457434291334</v>
      </c>
      <c r="Y5533">
        <v>0</v>
      </c>
      <c r="Z5533">
        <v>0.46013258885381669</v>
      </c>
      <c r="AA5533">
        <v>37.593982628965001</v>
      </c>
      <c r="AB5533">
        <v>17.349159272737808</v>
      </c>
      <c r="AC5533">
        <v>1568.2358978696614</v>
      </c>
      <c r="AD5533">
        <v>0</v>
      </c>
      <c r="AE5533">
        <v>1625.1493181036471</v>
      </c>
    </row>
    <row r="5534" spans="1:31" x14ac:dyDescent="0.25">
      <c r="A5534">
        <v>2424629</v>
      </c>
      <c r="B5534">
        <v>1</v>
      </c>
      <c r="C5534" t="s">
        <v>81</v>
      </c>
      <c r="D5534" t="s">
        <v>115</v>
      </c>
      <c r="E5534" t="s">
        <v>132</v>
      </c>
      <c r="F5534" t="s">
        <v>15968</v>
      </c>
      <c r="G5534" t="s">
        <v>919</v>
      </c>
      <c r="H5534" t="s">
        <v>135</v>
      </c>
      <c r="I5534" t="s">
        <v>136</v>
      </c>
      <c r="J5534" t="s">
        <v>137</v>
      </c>
      <c r="K5534" t="s">
        <v>138</v>
      </c>
      <c r="L5534" t="s">
        <v>15969</v>
      </c>
      <c r="M5534" t="s">
        <v>15970</v>
      </c>
      <c r="N5534">
        <v>2.4588888880000002</v>
      </c>
      <c r="O5534">
        <v>0</v>
      </c>
      <c r="P5534">
        <v>57</v>
      </c>
      <c r="Q5534">
        <v>0</v>
      </c>
      <c r="R5534">
        <v>4</v>
      </c>
      <c r="S5534">
        <v>0</v>
      </c>
      <c r="T5534">
        <v>9</v>
      </c>
      <c r="U5534">
        <v>0</v>
      </c>
      <c r="V5534">
        <v>0</v>
      </c>
      <c r="W5534">
        <v>0</v>
      </c>
      <c r="X5534">
        <v>14.620433679763568</v>
      </c>
      <c r="Y5534">
        <v>0</v>
      </c>
      <c r="Z5534">
        <v>1.4794607711831</v>
      </c>
      <c r="AA5534">
        <v>0</v>
      </c>
      <c r="AB5534">
        <v>14.05211736289084</v>
      </c>
      <c r="AC5534">
        <v>0</v>
      </c>
      <c r="AD5534">
        <v>0</v>
      </c>
      <c r="AE5534">
        <v>30.152011813837508</v>
      </c>
    </row>
    <row r="5535" spans="1:31" x14ac:dyDescent="0.25">
      <c r="A5535">
        <v>2424360</v>
      </c>
      <c r="B5535">
        <v>1</v>
      </c>
      <c r="C5535" t="s">
        <v>80</v>
      </c>
      <c r="D5535" t="s">
        <v>102</v>
      </c>
      <c r="E5535" t="s">
        <v>132</v>
      </c>
      <c r="F5535" t="s">
        <v>15971</v>
      </c>
      <c r="G5535" t="s">
        <v>215</v>
      </c>
      <c r="H5535" t="s">
        <v>135</v>
      </c>
      <c r="I5535" t="s">
        <v>136</v>
      </c>
      <c r="J5535" t="s">
        <v>137</v>
      </c>
      <c r="K5535" t="s">
        <v>138</v>
      </c>
      <c r="L5535" t="s">
        <v>15972</v>
      </c>
      <c r="M5535" t="s">
        <v>15973</v>
      </c>
      <c r="N5535">
        <v>2.2283333330000001</v>
      </c>
      <c r="O5535">
        <v>0</v>
      </c>
      <c r="P5535">
        <v>131</v>
      </c>
      <c r="Q5535">
        <v>0</v>
      </c>
      <c r="R5535">
        <v>5</v>
      </c>
      <c r="S5535">
        <v>0</v>
      </c>
      <c r="T5535">
        <v>10</v>
      </c>
      <c r="U5535">
        <v>0</v>
      </c>
      <c r="V5535">
        <v>0</v>
      </c>
      <c r="W5535">
        <v>0</v>
      </c>
      <c r="X5535">
        <v>69.178416931201014</v>
      </c>
      <c r="Y5535">
        <v>0</v>
      </c>
      <c r="Z5535">
        <v>0.31287376212348333</v>
      </c>
      <c r="AA5535">
        <v>0</v>
      </c>
      <c r="AB5535">
        <v>26.429989679335364</v>
      </c>
      <c r="AC5535">
        <v>0</v>
      </c>
      <c r="AD5535">
        <v>0</v>
      </c>
      <c r="AE5535">
        <v>95.921280372659865</v>
      </c>
    </row>
    <row r="5536" spans="1:31" x14ac:dyDescent="0.25">
      <c r="A5536">
        <v>2424480</v>
      </c>
      <c r="B5536">
        <v>1</v>
      </c>
      <c r="C5536" t="s">
        <v>80</v>
      </c>
      <c r="D5536" t="s">
        <v>96</v>
      </c>
      <c r="E5536" t="s">
        <v>146</v>
      </c>
      <c r="F5536" t="s">
        <v>15974</v>
      </c>
      <c r="G5536" t="s">
        <v>168</v>
      </c>
      <c r="H5536" t="s">
        <v>149</v>
      </c>
      <c r="I5536" t="s">
        <v>136</v>
      </c>
      <c r="J5536" t="s">
        <v>3</v>
      </c>
      <c r="K5536" t="s">
        <v>138</v>
      </c>
      <c r="L5536" t="s">
        <v>15975</v>
      </c>
      <c r="M5536" t="s">
        <v>15976</v>
      </c>
      <c r="N5536">
        <v>5.8686111109999999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1.1923678423371666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1.1923678423371666</v>
      </c>
    </row>
    <row r="5537" spans="1:31" x14ac:dyDescent="0.25">
      <c r="A5537">
        <v>2424523</v>
      </c>
      <c r="B5537">
        <v>1</v>
      </c>
      <c r="C5537" t="s">
        <v>81</v>
      </c>
      <c r="D5537" t="s">
        <v>121</v>
      </c>
      <c r="E5537" t="s">
        <v>141</v>
      </c>
      <c r="F5537" t="s">
        <v>15977</v>
      </c>
      <c r="G5537" t="s">
        <v>143</v>
      </c>
      <c r="H5537" t="s">
        <v>135</v>
      </c>
      <c r="I5537" t="s">
        <v>136</v>
      </c>
      <c r="J5537" t="s">
        <v>137</v>
      </c>
      <c r="K5537" t="s">
        <v>138</v>
      </c>
      <c r="L5537" t="s">
        <v>15978</v>
      </c>
      <c r="M5537" t="s">
        <v>15979</v>
      </c>
      <c r="N5537">
        <v>1.028888888</v>
      </c>
      <c r="O5537">
        <v>1</v>
      </c>
      <c r="P5537">
        <v>373</v>
      </c>
      <c r="Q5537">
        <v>1</v>
      </c>
      <c r="R5537">
        <v>36</v>
      </c>
      <c r="S5537">
        <v>0</v>
      </c>
      <c r="T5537">
        <v>32</v>
      </c>
      <c r="U5537">
        <v>0</v>
      </c>
      <c r="V5537">
        <v>0</v>
      </c>
      <c r="W5537">
        <v>0.2111117494867667</v>
      </c>
      <c r="X5537">
        <v>36.177047067654513</v>
      </c>
      <c r="Y5537">
        <v>2.2468008809676752</v>
      </c>
      <c r="Z5537">
        <v>2.0401053479241495</v>
      </c>
      <c r="AA5537">
        <v>0</v>
      </c>
      <c r="AB5537">
        <v>24.843883733168408</v>
      </c>
      <c r="AC5537">
        <v>0</v>
      </c>
      <c r="AD5537">
        <v>0</v>
      </c>
      <c r="AE5537">
        <v>65.518948779201509</v>
      </c>
    </row>
    <row r="5538" spans="1:31" x14ac:dyDescent="0.25">
      <c r="A5538">
        <v>2424672</v>
      </c>
      <c r="B5538">
        <v>1</v>
      </c>
      <c r="C5538" t="s">
        <v>80</v>
      </c>
      <c r="D5538" t="s">
        <v>97</v>
      </c>
      <c r="E5538" t="s">
        <v>162</v>
      </c>
      <c r="F5538" t="s">
        <v>15980</v>
      </c>
      <c r="G5538" t="s">
        <v>154</v>
      </c>
      <c r="H5538" t="s">
        <v>149</v>
      </c>
      <c r="I5538" t="s">
        <v>136</v>
      </c>
      <c r="J5538" t="s">
        <v>137</v>
      </c>
      <c r="K5538" t="s">
        <v>138</v>
      </c>
      <c r="L5538" t="s">
        <v>15981</v>
      </c>
      <c r="M5538" t="s">
        <v>15982</v>
      </c>
      <c r="N5538">
        <v>0.325833333</v>
      </c>
      <c r="O5538">
        <v>0</v>
      </c>
      <c r="P5538">
        <v>142</v>
      </c>
      <c r="Q5538">
        <v>0</v>
      </c>
      <c r="R5538">
        <v>0</v>
      </c>
      <c r="S5538">
        <v>0</v>
      </c>
      <c r="T5538">
        <v>22</v>
      </c>
      <c r="U5538">
        <v>0</v>
      </c>
      <c r="V5538">
        <v>0</v>
      </c>
      <c r="W5538">
        <v>0</v>
      </c>
      <c r="X5538">
        <v>9.0548676485972983</v>
      </c>
      <c r="Y5538">
        <v>0</v>
      </c>
      <c r="Z5538">
        <v>0</v>
      </c>
      <c r="AA5538">
        <v>0</v>
      </c>
      <c r="AB5538">
        <v>5.2837556528925003</v>
      </c>
      <c r="AC5538">
        <v>0</v>
      </c>
      <c r="AD5538">
        <v>0</v>
      </c>
      <c r="AE5538">
        <v>14.338623301489799</v>
      </c>
    </row>
    <row r="5539" spans="1:31" x14ac:dyDescent="0.25">
      <c r="A5539">
        <v>2424546</v>
      </c>
      <c r="B5539">
        <v>1</v>
      </c>
      <c r="C5539" t="s">
        <v>80</v>
      </c>
      <c r="D5539" t="s">
        <v>101</v>
      </c>
      <c r="E5539" t="s">
        <v>162</v>
      </c>
      <c r="F5539" t="s">
        <v>6634</v>
      </c>
      <c r="G5539" t="s">
        <v>154</v>
      </c>
      <c r="H5539" t="s">
        <v>149</v>
      </c>
      <c r="I5539" t="s">
        <v>136</v>
      </c>
      <c r="J5539" t="s">
        <v>137</v>
      </c>
      <c r="K5539" t="s">
        <v>138</v>
      </c>
      <c r="L5539" t="s">
        <v>15983</v>
      </c>
      <c r="M5539" t="s">
        <v>15984</v>
      </c>
      <c r="N5539">
        <v>0.92722222200000004</v>
      </c>
      <c r="O5539">
        <v>0</v>
      </c>
      <c r="P5539">
        <v>11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2.4618878255170005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2.4618878255170005</v>
      </c>
    </row>
    <row r="5540" spans="1:31" x14ac:dyDescent="0.25">
      <c r="A5540">
        <v>2424354</v>
      </c>
      <c r="B5540">
        <v>1</v>
      </c>
      <c r="C5540" t="s">
        <v>81</v>
      </c>
      <c r="D5540" t="s">
        <v>118</v>
      </c>
      <c r="E5540" t="s">
        <v>141</v>
      </c>
      <c r="F5540" t="s">
        <v>15985</v>
      </c>
      <c r="G5540" t="s">
        <v>143</v>
      </c>
      <c r="H5540" t="s">
        <v>135</v>
      </c>
      <c r="I5540" t="s">
        <v>136</v>
      </c>
      <c r="J5540" t="s">
        <v>137</v>
      </c>
      <c r="K5540" t="s">
        <v>138</v>
      </c>
      <c r="L5540" t="s">
        <v>15986</v>
      </c>
      <c r="M5540" t="s">
        <v>15987</v>
      </c>
      <c r="N5540">
        <v>0.207777777</v>
      </c>
      <c r="O5540">
        <v>6</v>
      </c>
      <c r="P5540">
        <v>397</v>
      </c>
      <c r="Q5540">
        <v>48</v>
      </c>
      <c r="R5540">
        <v>41</v>
      </c>
      <c r="S5540">
        <v>10</v>
      </c>
      <c r="T5540">
        <v>35</v>
      </c>
      <c r="U5540">
        <v>0</v>
      </c>
      <c r="V5540">
        <v>0</v>
      </c>
      <c r="W5540">
        <v>0.31483652418141683</v>
      </c>
      <c r="X5540">
        <v>8.7882933671977614</v>
      </c>
      <c r="Y5540">
        <v>28.933843759366756</v>
      </c>
      <c r="Z5540">
        <v>2.25549149262755</v>
      </c>
      <c r="AA5540">
        <v>6.8132875220989488</v>
      </c>
      <c r="AB5540">
        <v>2.3127620355359344</v>
      </c>
      <c r="AC5540">
        <v>0</v>
      </c>
      <c r="AD5540">
        <v>0</v>
      </c>
      <c r="AE5540">
        <v>49.418514701008363</v>
      </c>
    </row>
    <row r="5541" spans="1:31" x14ac:dyDescent="0.25">
      <c r="A5541">
        <v>2424652</v>
      </c>
      <c r="B5541">
        <v>1</v>
      </c>
      <c r="C5541" t="s">
        <v>80</v>
      </c>
      <c r="D5541" t="s">
        <v>104</v>
      </c>
      <c r="E5541" t="s">
        <v>174</v>
      </c>
      <c r="F5541" t="s">
        <v>7545</v>
      </c>
      <c r="G5541" t="s">
        <v>158</v>
      </c>
      <c r="H5541" t="s">
        <v>135</v>
      </c>
      <c r="I5541" t="s">
        <v>136</v>
      </c>
      <c r="J5541" t="s">
        <v>137</v>
      </c>
      <c r="K5541" t="s">
        <v>159</v>
      </c>
      <c r="L5541" t="s">
        <v>15988</v>
      </c>
      <c r="M5541" t="s">
        <v>15989</v>
      </c>
      <c r="N5541">
        <v>0.57861111099999996</v>
      </c>
      <c r="O5541">
        <v>10</v>
      </c>
      <c r="P5541">
        <v>202</v>
      </c>
      <c r="Q5541">
        <v>9</v>
      </c>
      <c r="R5541">
        <v>30</v>
      </c>
      <c r="S5541">
        <v>16</v>
      </c>
      <c r="T5541">
        <v>64</v>
      </c>
      <c r="U5541">
        <v>1</v>
      </c>
      <c r="V5541">
        <v>0</v>
      </c>
      <c r="W5541">
        <v>13.359792530436717</v>
      </c>
      <c r="X5541">
        <v>54.514490111862592</v>
      </c>
      <c r="Y5541">
        <v>4.0077634198253893</v>
      </c>
      <c r="Z5541">
        <v>13.059392414845119</v>
      </c>
      <c r="AA5541">
        <v>104.27770951389077</v>
      </c>
      <c r="AB5541">
        <v>95.380656891862628</v>
      </c>
      <c r="AC5541">
        <v>12.443073134159253</v>
      </c>
      <c r="AD5541">
        <v>0</v>
      </c>
      <c r="AE5541">
        <v>297.04287801688247</v>
      </c>
    </row>
    <row r="5542" spans="1:31" x14ac:dyDescent="0.25">
      <c r="A5542">
        <v>2424460</v>
      </c>
      <c r="B5542">
        <v>1</v>
      </c>
      <c r="C5542" t="s">
        <v>80</v>
      </c>
      <c r="D5542" t="s">
        <v>104</v>
      </c>
      <c r="E5542" t="s">
        <v>132</v>
      </c>
      <c r="F5542" t="s">
        <v>15990</v>
      </c>
      <c r="G5542" t="s">
        <v>158</v>
      </c>
      <c r="H5542" t="s">
        <v>135</v>
      </c>
      <c r="I5542" t="s">
        <v>136</v>
      </c>
      <c r="J5542" t="s">
        <v>137</v>
      </c>
      <c r="K5542" t="s">
        <v>159</v>
      </c>
      <c r="L5542" t="s">
        <v>15991</v>
      </c>
      <c r="M5542" t="s">
        <v>15992</v>
      </c>
      <c r="N5542">
        <v>0.77111111099999996</v>
      </c>
      <c r="O5542">
        <v>0</v>
      </c>
      <c r="P5542">
        <v>107</v>
      </c>
      <c r="Q5542">
        <v>0</v>
      </c>
      <c r="R5542">
        <v>5</v>
      </c>
      <c r="S5542">
        <v>0</v>
      </c>
      <c r="T5542">
        <v>20</v>
      </c>
      <c r="U5542">
        <v>0</v>
      </c>
      <c r="V5542">
        <v>0</v>
      </c>
      <c r="W5542">
        <v>0</v>
      </c>
      <c r="X5542">
        <v>20.562171673256927</v>
      </c>
      <c r="Y5542">
        <v>0</v>
      </c>
      <c r="Z5542">
        <v>0.30027943455471112</v>
      </c>
      <c r="AA5542">
        <v>0</v>
      </c>
      <c r="AB5542">
        <v>15.433246523909956</v>
      </c>
      <c r="AC5542">
        <v>0</v>
      </c>
      <c r="AD5542">
        <v>0</v>
      </c>
      <c r="AE5542">
        <v>36.295697631721595</v>
      </c>
    </row>
    <row r="5543" spans="1:31" x14ac:dyDescent="0.25">
      <c r="A5543">
        <v>2424824</v>
      </c>
      <c r="B5543">
        <v>1</v>
      </c>
      <c r="C5543" t="s">
        <v>81</v>
      </c>
      <c r="D5543" t="s">
        <v>112</v>
      </c>
      <c r="E5543" t="s">
        <v>152</v>
      </c>
      <c r="F5543" t="s">
        <v>15993</v>
      </c>
      <c r="G5543" t="s">
        <v>154</v>
      </c>
      <c r="H5543" t="s">
        <v>149</v>
      </c>
      <c r="I5543" t="s">
        <v>136</v>
      </c>
      <c r="J5543" t="s">
        <v>137</v>
      </c>
      <c r="K5543" t="s">
        <v>138</v>
      </c>
      <c r="L5543" t="s">
        <v>15994</v>
      </c>
      <c r="M5543" t="s">
        <v>15995</v>
      </c>
      <c r="N5543">
        <v>0.61388888799999997</v>
      </c>
      <c r="O5543">
        <v>0</v>
      </c>
      <c r="P5543">
        <v>552</v>
      </c>
      <c r="Q5543">
        <v>0</v>
      </c>
      <c r="R5543">
        <v>0</v>
      </c>
      <c r="S5543">
        <v>0</v>
      </c>
      <c r="T5543">
        <v>52</v>
      </c>
      <c r="U5543">
        <v>0</v>
      </c>
      <c r="V5543">
        <v>1</v>
      </c>
      <c r="W5543">
        <v>0</v>
      </c>
      <c r="X5543">
        <v>68.731572611268163</v>
      </c>
      <c r="Y5543">
        <v>0</v>
      </c>
      <c r="Z5543">
        <v>0</v>
      </c>
      <c r="AA5543">
        <v>0</v>
      </c>
      <c r="AB5543">
        <v>12.224766911943272</v>
      </c>
      <c r="AC5543">
        <v>0</v>
      </c>
      <c r="AD5543">
        <v>2.0865306580894751</v>
      </c>
      <c r="AE5543">
        <v>83.042870181300913</v>
      </c>
    </row>
    <row r="5544" spans="1:31" x14ac:dyDescent="0.25">
      <c r="A5544">
        <v>2424492</v>
      </c>
      <c r="B5544">
        <v>1</v>
      </c>
      <c r="C5544" t="s">
        <v>80</v>
      </c>
      <c r="D5544" t="s">
        <v>86</v>
      </c>
      <c r="E5544" t="s">
        <v>288</v>
      </c>
      <c r="F5544" t="s">
        <v>15996</v>
      </c>
      <c r="G5544" t="s">
        <v>268</v>
      </c>
      <c r="H5544" t="s">
        <v>149</v>
      </c>
      <c r="I5544" t="s">
        <v>136</v>
      </c>
      <c r="J5544" t="s">
        <v>137</v>
      </c>
      <c r="K5544" t="s">
        <v>138</v>
      </c>
      <c r="L5544" t="s">
        <v>15997</v>
      </c>
      <c r="M5544" t="s">
        <v>15998</v>
      </c>
      <c r="N5544">
        <v>3.14</v>
      </c>
      <c r="O5544">
        <v>0</v>
      </c>
      <c r="P5544">
        <v>7</v>
      </c>
      <c r="Q5544">
        <v>0</v>
      </c>
      <c r="R5544">
        <v>0</v>
      </c>
      <c r="S5544">
        <v>0</v>
      </c>
      <c r="T5544">
        <v>7</v>
      </c>
      <c r="U5544">
        <v>0</v>
      </c>
      <c r="V5544">
        <v>0</v>
      </c>
      <c r="W5544">
        <v>0</v>
      </c>
      <c r="X5544">
        <v>4.8830227579184333</v>
      </c>
      <c r="Y5544">
        <v>0</v>
      </c>
      <c r="Z5544">
        <v>0</v>
      </c>
      <c r="AA5544">
        <v>0</v>
      </c>
      <c r="AB5544">
        <v>45.742086562688797</v>
      </c>
      <c r="AC5544">
        <v>0</v>
      </c>
      <c r="AD5544">
        <v>0</v>
      </c>
      <c r="AE5544">
        <v>50.62510932060723</v>
      </c>
    </row>
    <row r="5545" spans="1:31" x14ac:dyDescent="0.25">
      <c r="A5545">
        <v>2424469</v>
      </c>
      <c r="B5545">
        <v>1</v>
      </c>
      <c r="C5545" t="s">
        <v>80</v>
      </c>
      <c r="D5545" t="s">
        <v>97</v>
      </c>
      <c r="E5545" t="s">
        <v>174</v>
      </c>
      <c r="F5545" t="s">
        <v>622</v>
      </c>
      <c r="G5545" t="s">
        <v>565</v>
      </c>
      <c r="H5545" t="s">
        <v>135</v>
      </c>
      <c r="I5545" t="s">
        <v>136</v>
      </c>
      <c r="J5545" t="s">
        <v>137</v>
      </c>
      <c r="K5545" t="s">
        <v>138</v>
      </c>
      <c r="L5545" t="s">
        <v>15999</v>
      </c>
      <c r="M5545" t="s">
        <v>16000</v>
      </c>
      <c r="N5545">
        <v>0.29472222199999998</v>
      </c>
      <c r="O5545">
        <v>8</v>
      </c>
      <c r="P5545">
        <v>587</v>
      </c>
      <c r="Q5545">
        <v>11</v>
      </c>
      <c r="R5545">
        <v>331</v>
      </c>
      <c r="S5545">
        <v>15</v>
      </c>
      <c r="T5545">
        <v>150</v>
      </c>
      <c r="U5545">
        <v>1</v>
      </c>
      <c r="V5545">
        <v>1</v>
      </c>
      <c r="W5545">
        <v>15.312531973230211</v>
      </c>
      <c r="X5545">
        <v>74.414343918049113</v>
      </c>
      <c r="Y5545">
        <v>9.6468242950656009</v>
      </c>
      <c r="Z5545">
        <v>46.525056957887834</v>
      </c>
      <c r="AA5545">
        <v>44.084084237003417</v>
      </c>
      <c r="AB5545">
        <v>48.204553910449206</v>
      </c>
      <c r="AC5545">
        <v>21.841983369749332</v>
      </c>
      <c r="AD5545">
        <v>1.6783534094963999</v>
      </c>
      <c r="AE5545">
        <v>261.70773207093117</v>
      </c>
    </row>
    <row r="5546" spans="1:31" x14ac:dyDescent="0.25">
      <c r="A5546">
        <v>2424323</v>
      </c>
      <c r="B5546">
        <v>1</v>
      </c>
      <c r="C5546" t="s">
        <v>80</v>
      </c>
      <c r="D5546" t="s">
        <v>92</v>
      </c>
      <c r="E5546" t="s">
        <v>288</v>
      </c>
      <c r="F5546" t="s">
        <v>16001</v>
      </c>
      <c r="G5546" t="s">
        <v>325</v>
      </c>
      <c r="H5546" t="s">
        <v>149</v>
      </c>
      <c r="I5546" t="s">
        <v>136</v>
      </c>
      <c r="J5546" t="s">
        <v>137</v>
      </c>
      <c r="K5546" t="s">
        <v>138</v>
      </c>
      <c r="L5546" t="s">
        <v>16002</v>
      </c>
      <c r="M5546" t="s">
        <v>16003</v>
      </c>
      <c r="N5546">
        <v>1.2466666660000001</v>
      </c>
      <c r="O5546">
        <v>0</v>
      </c>
      <c r="P5546">
        <v>89</v>
      </c>
      <c r="Q5546">
        <v>0</v>
      </c>
      <c r="R5546">
        <v>0</v>
      </c>
      <c r="S5546">
        <v>0</v>
      </c>
      <c r="T5546">
        <v>1</v>
      </c>
      <c r="U5546">
        <v>0</v>
      </c>
      <c r="V5546">
        <v>0</v>
      </c>
      <c r="W5546">
        <v>0</v>
      </c>
      <c r="X5546">
        <v>24.621865596373691</v>
      </c>
      <c r="Y5546">
        <v>0</v>
      </c>
      <c r="Z5546">
        <v>0</v>
      </c>
      <c r="AA5546">
        <v>0</v>
      </c>
      <c r="AB5546">
        <v>0.21376504513422501</v>
      </c>
      <c r="AC5546">
        <v>0</v>
      </c>
      <c r="AD5546">
        <v>0</v>
      </c>
      <c r="AE5546">
        <v>24.835630641507915</v>
      </c>
    </row>
    <row r="5547" spans="1:31" x14ac:dyDescent="0.25">
      <c r="A5547">
        <v>2424283</v>
      </c>
      <c r="B5547">
        <v>1</v>
      </c>
      <c r="C5547" t="s">
        <v>80</v>
      </c>
      <c r="D5547" t="s">
        <v>96</v>
      </c>
      <c r="E5547" t="s">
        <v>132</v>
      </c>
      <c r="F5547" t="s">
        <v>16004</v>
      </c>
      <c r="G5547" t="s">
        <v>143</v>
      </c>
      <c r="H5547" t="s">
        <v>135</v>
      </c>
      <c r="I5547" t="s">
        <v>136</v>
      </c>
      <c r="J5547" t="s">
        <v>137</v>
      </c>
      <c r="K5547" t="s">
        <v>138</v>
      </c>
      <c r="L5547" t="s">
        <v>16005</v>
      </c>
      <c r="M5547" t="s">
        <v>16006</v>
      </c>
      <c r="N5547">
        <v>4.0527777770000002</v>
      </c>
      <c r="O5547">
        <v>0</v>
      </c>
      <c r="P5547">
        <v>203</v>
      </c>
      <c r="Q5547">
        <v>0</v>
      </c>
      <c r="R5547">
        <v>0</v>
      </c>
      <c r="S5547">
        <v>2</v>
      </c>
      <c r="T5547">
        <v>10</v>
      </c>
      <c r="U5547">
        <v>0</v>
      </c>
      <c r="V5547">
        <v>0</v>
      </c>
      <c r="W5547">
        <v>0</v>
      </c>
      <c r="X5547">
        <v>123.22196114821878</v>
      </c>
      <c r="Y5547">
        <v>0</v>
      </c>
      <c r="Z5547">
        <v>0</v>
      </c>
      <c r="AA5547">
        <v>134.46039036367466</v>
      </c>
      <c r="AB5547">
        <v>7.6106324948025845</v>
      </c>
      <c r="AC5547">
        <v>0</v>
      </c>
      <c r="AD5547">
        <v>0</v>
      </c>
      <c r="AE5547">
        <v>265.29298400669603</v>
      </c>
    </row>
    <row r="5548" spans="1:31" x14ac:dyDescent="0.25">
      <c r="A5548">
        <v>2424784</v>
      </c>
      <c r="B5548">
        <v>1</v>
      </c>
      <c r="C5548" t="s">
        <v>80</v>
      </c>
      <c r="D5548" t="s">
        <v>97</v>
      </c>
      <c r="E5548" t="s">
        <v>146</v>
      </c>
      <c r="F5548" t="s">
        <v>16007</v>
      </c>
      <c r="G5548" t="s">
        <v>148</v>
      </c>
      <c r="H5548" t="s">
        <v>149</v>
      </c>
      <c r="I5548" t="s">
        <v>136</v>
      </c>
      <c r="J5548" t="s">
        <v>137</v>
      </c>
      <c r="K5548" t="s">
        <v>138</v>
      </c>
      <c r="L5548" t="s">
        <v>16008</v>
      </c>
      <c r="M5548" t="s">
        <v>16009</v>
      </c>
      <c r="N5548">
        <v>2.144722222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0.22884109413164999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0.22884109413164999</v>
      </c>
    </row>
    <row r="5549" spans="1:31" x14ac:dyDescent="0.25">
      <c r="A5549">
        <v>2424678</v>
      </c>
      <c r="B5549">
        <v>1</v>
      </c>
      <c r="C5549" t="s">
        <v>80</v>
      </c>
      <c r="D5549" t="s">
        <v>103</v>
      </c>
      <c r="E5549" t="s">
        <v>132</v>
      </c>
      <c r="F5549" t="s">
        <v>16010</v>
      </c>
      <c r="G5549" t="s">
        <v>143</v>
      </c>
      <c r="H5549" t="s">
        <v>135</v>
      </c>
      <c r="I5549" t="s">
        <v>136</v>
      </c>
      <c r="J5549" t="s">
        <v>137</v>
      </c>
      <c r="K5549" t="s">
        <v>138</v>
      </c>
      <c r="L5549" t="s">
        <v>16011</v>
      </c>
      <c r="M5549" t="s">
        <v>16012</v>
      </c>
      <c r="N5549">
        <v>0.53944444400000002</v>
      </c>
      <c r="O5549">
        <v>0</v>
      </c>
      <c r="P5549">
        <v>0</v>
      </c>
      <c r="Q5549">
        <v>0</v>
      </c>
      <c r="R5549">
        <v>0</v>
      </c>
      <c r="S5549">
        <v>1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284.74282388567394</v>
      </c>
      <c r="AB5549">
        <v>0</v>
      </c>
      <c r="AC5549">
        <v>0</v>
      </c>
      <c r="AD5549">
        <v>0</v>
      </c>
      <c r="AE5549">
        <v>284.74282388567394</v>
      </c>
    </row>
    <row r="5550" spans="1:31" x14ac:dyDescent="0.25">
      <c r="A5550">
        <v>2424486</v>
      </c>
      <c r="B5550">
        <v>1</v>
      </c>
      <c r="C5550" t="s">
        <v>80</v>
      </c>
      <c r="D5550" t="s">
        <v>83</v>
      </c>
      <c r="E5550" t="s">
        <v>152</v>
      </c>
      <c r="F5550" t="s">
        <v>15116</v>
      </c>
      <c r="G5550" t="s">
        <v>403</v>
      </c>
      <c r="H5550" t="s">
        <v>149</v>
      </c>
      <c r="I5550" t="s">
        <v>136</v>
      </c>
      <c r="J5550" t="s">
        <v>137</v>
      </c>
      <c r="K5550" t="s">
        <v>138</v>
      </c>
      <c r="L5550" t="s">
        <v>16013</v>
      </c>
      <c r="M5550" t="s">
        <v>16014</v>
      </c>
      <c r="N5550">
        <v>2.216111111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88</v>
      </c>
      <c r="U5550">
        <v>0</v>
      </c>
      <c r="V5550">
        <v>1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234.64351674407055</v>
      </c>
      <c r="AC5550">
        <v>0</v>
      </c>
      <c r="AD5550">
        <v>188.11217596709031</v>
      </c>
      <c r="AE5550">
        <v>422.75569271116086</v>
      </c>
    </row>
    <row r="5551" spans="1:31" x14ac:dyDescent="0.25">
      <c r="A5551">
        <v>2424386</v>
      </c>
      <c r="B5551">
        <v>1</v>
      </c>
      <c r="C5551" t="s">
        <v>81</v>
      </c>
      <c r="D5551" t="s">
        <v>128</v>
      </c>
      <c r="E5551" t="s">
        <v>146</v>
      </c>
      <c r="F5551" t="s">
        <v>16015</v>
      </c>
      <c r="G5551" t="s">
        <v>199</v>
      </c>
      <c r="H5551" t="s">
        <v>149</v>
      </c>
      <c r="I5551" t="s">
        <v>136</v>
      </c>
      <c r="J5551" t="s">
        <v>137</v>
      </c>
      <c r="K5551" t="s">
        <v>138</v>
      </c>
      <c r="L5551" t="s">
        <v>16016</v>
      </c>
      <c r="M5551" t="s">
        <v>16017</v>
      </c>
      <c r="N5551">
        <v>3.9219444440000002</v>
      </c>
      <c r="O5551">
        <v>0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</row>
    <row r="5552" spans="1:31" x14ac:dyDescent="0.25">
      <c r="A5552">
        <v>2424549</v>
      </c>
      <c r="B5552">
        <v>1</v>
      </c>
      <c r="C5552" t="s">
        <v>81</v>
      </c>
      <c r="D5552" t="s">
        <v>127</v>
      </c>
      <c r="E5552" t="s">
        <v>174</v>
      </c>
      <c r="F5552" t="s">
        <v>16018</v>
      </c>
      <c r="G5552" t="s">
        <v>143</v>
      </c>
      <c r="H5552" t="s">
        <v>135</v>
      </c>
      <c r="I5552" t="s">
        <v>136</v>
      </c>
      <c r="J5552" t="s">
        <v>137</v>
      </c>
      <c r="K5552" t="s">
        <v>138</v>
      </c>
      <c r="L5552" t="s">
        <v>16019</v>
      </c>
      <c r="M5552" t="s">
        <v>16020</v>
      </c>
      <c r="N5552">
        <v>2.3258333329999998</v>
      </c>
      <c r="O5552">
        <v>0</v>
      </c>
      <c r="P5552">
        <v>0</v>
      </c>
      <c r="Q5552">
        <v>0</v>
      </c>
      <c r="R5552">
        <v>0</v>
      </c>
      <c r="S5552">
        <v>5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98.826756514181753</v>
      </c>
      <c r="AB5552">
        <v>0</v>
      </c>
      <c r="AC5552">
        <v>0</v>
      </c>
      <c r="AD5552">
        <v>0</v>
      </c>
      <c r="AE5552">
        <v>98.826756514181753</v>
      </c>
    </row>
    <row r="5553" spans="1:31" x14ac:dyDescent="0.25">
      <c r="A5553">
        <v>2424575</v>
      </c>
      <c r="B5553">
        <v>1</v>
      </c>
      <c r="C5553" t="s">
        <v>80</v>
      </c>
      <c r="D5553" t="s">
        <v>103</v>
      </c>
      <c r="E5553" t="s">
        <v>288</v>
      </c>
      <c r="F5553" t="s">
        <v>15728</v>
      </c>
      <c r="G5553" t="s">
        <v>593</v>
      </c>
      <c r="H5553" t="s">
        <v>149</v>
      </c>
      <c r="I5553" t="s">
        <v>136</v>
      </c>
      <c r="J5553" t="s">
        <v>137</v>
      </c>
      <c r="K5553" t="s">
        <v>138</v>
      </c>
      <c r="L5553" t="s">
        <v>16021</v>
      </c>
      <c r="M5553" t="s">
        <v>16022</v>
      </c>
      <c r="N5553">
        <v>4.630833333</v>
      </c>
      <c r="O5553">
        <v>0</v>
      </c>
      <c r="P5553">
        <v>59</v>
      </c>
      <c r="Q5553">
        <v>0</v>
      </c>
      <c r="R5553">
        <v>0</v>
      </c>
      <c r="S5553">
        <v>0</v>
      </c>
      <c r="T5553">
        <v>10</v>
      </c>
      <c r="U5553">
        <v>0</v>
      </c>
      <c r="V5553">
        <v>0</v>
      </c>
      <c r="W5553">
        <v>0</v>
      </c>
      <c r="X5553">
        <v>55.033981758107167</v>
      </c>
      <c r="Y5553">
        <v>0</v>
      </c>
      <c r="Z5553">
        <v>0</v>
      </c>
      <c r="AA5553">
        <v>0</v>
      </c>
      <c r="AB5553">
        <v>47.746423186414418</v>
      </c>
      <c r="AC5553">
        <v>0</v>
      </c>
      <c r="AD5553">
        <v>0</v>
      </c>
      <c r="AE5553">
        <v>102.78040494452159</v>
      </c>
    </row>
    <row r="5554" spans="1:31" x14ac:dyDescent="0.25">
      <c r="A5554">
        <v>2424243</v>
      </c>
      <c r="B5554">
        <v>1</v>
      </c>
      <c r="C5554" t="s">
        <v>80</v>
      </c>
      <c r="D5554" t="s">
        <v>82</v>
      </c>
      <c r="E5554" t="s">
        <v>132</v>
      </c>
      <c r="F5554" t="s">
        <v>16023</v>
      </c>
      <c r="G5554" t="s">
        <v>565</v>
      </c>
      <c r="H5554" t="s">
        <v>135</v>
      </c>
      <c r="I5554" t="s">
        <v>136</v>
      </c>
      <c r="J5554" t="s">
        <v>137</v>
      </c>
      <c r="K5554" t="s">
        <v>138</v>
      </c>
      <c r="L5554" t="s">
        <v>16024</v>
      </c>
      <c r="M5554" t="s">
        <v>16025</v>
      </c>
      <c r="N5554">
        <v>0.29166666600000002</v>
      </c>
      <c r="O5554">
        <v>0</v>
      </c>
      <c r="P5554">
        <v>2284</v>
      </c>
      <c r="Q5554">
        <v>0</v>
      </c>
      <c r="R5554">
        <v>0</v>
      </c>
      <c r="S5554">
        <v>0</v>
      </c>
      <c r="T5554">
        <v>91</v>
      </c>
      <c r="U5554">
        <v>0</v>
      </c>
      <c r="V5554">
        <v>0</v>
      </c>
      <c r="W5554">
        <v>0</v>
      </c>
      <c r="X5554">
        <v>137.11278960214509</v>
      </c>
      <c r="Y5554">
        <v>0</v>
      </c>
      <c r="Z5554">
        <v>0</v>
      </c>
      <c r="AA5554">
        <v>0</v>
      </c>
      <c r="AB5554">
        <v>8.6492196211575028</v>
      </c>
      <c r="AC5554">
        <v>0</v>
      </c>
      <c r="AD5554">
        <v>0</v>
      </c>
      <c r="AE5554">
        <v>145.76200922330258</v>
      </c>
    </row>
    <row r="5555" spans="1:31" x14ac:dyDescent="0.25">
      <c r="A5555">
        <v>2424618</v>
      </c>
      <c r="B5555">
        <v>1</v>
      </c>
      <c r="C5555" t="s">
        <v>80</v>
      </c>
      <c r="D5555" t="s">
        <v>90</v>
      </c>
      <c r="E5555" t="s">
        <v>241</v>
      </c>
      <c r="F5555" t="s">
        <v>16026</v>
      </c>
      <c r="G5555" t="s">
        <v>168</v>
      </c>
      <c r="H5555" t="s">
        <v>135</v>
      </c>
      <c r="I5555" t="s">
        <v>136</v>
      </c>
      <c r="J5555" t="s">
        <v>3</v>
      </c>
      <c r="K5555" t="s">
        <v>138</v>
      </c>
      <c r="L5555" t="s">
        <v>16027</v>
      </c>
      <c r="M5555" t="s">
        <v>16028</v>
      </c>
      <c r="N5555">
        <v>0.771666666</v>
      </c>
      <c r="O5555">
        <v>0</v>
      </c>
      <c r="P5555">
        <v>9396</v>
      </c>
      <c r="Q5555">
        <v>0</v>
      </c>
      <c r="R5555">
        <v>0</v>
      </c>
      <c r="S5555">
        <v>3</v>
      </c>
      <c r="T5555">
        <v>2532</v>
      </c>
      <c r="U5555">
        <v>1</v>
      </c>
      <c r="V5555">
        <v>43</v>
      </c>
      <c r="W5555">
        <v>0</v>
      </c>
      <c r="X5555">
        <v>1644.0374345055648</v>
      </c>
      <c r="Y5555">
        <v>0</v>
      </c>
      <c r="Z5555">
        <v>0</v>
      </c>
      <c r="AA5555">
        <v>41.438620172776503</v>
      </c>
      <c r="AB5555">
        <v>1882.9564300494503</v>
      </c>
      <c r="AC5555">
        <v>33.855302817268004</v>
      </c>
      <c r="AD5555">
        <v>673.75847075163665</v>
      </c>
      <c r="AE5555">
        <v>4276.0462582966957</v>
      </c>
    </row>
    <row r="5556" spans="1:31" x14ac:dyDescent="0.25">
      <c r="A5556">
        <v>2424861</v>
      </c>
      <c r="B5556">
        <v>1</v>
      </c>
      <c r="C5556" t="s">
        <v>80</v>
      </c>
      <c r="D5556" t="s">
        <v>97</v>
      </c>
      <c r="E5556" t="s">
        <v>162</v>
      </c>
      <c r="F5556" t="s">
        <v>16029</v>
      </c>
      <c r="G5556" t="s">
        <v>154</v>
      </c>
      <c r="H5556" t="s">
        <v>149</v>
      </c>
      <c r="I5556" t="s">
        <v>136</v>
      </c>
      <c r="J5556" t="s">
        <v>137</v>
      </c>
      <c r="K5556" t="s">
        <v>138</v>
      </c>
      <c r="L5556" t="s">
        <v>16030</v>
      </c>
      <c r="M5556" t="s">
        <v>16031</v>
      </c>
      <c r="N5556">
        <v>0.463888888</v>
      </c>
      <c r="O5556">
        <v>0</v>
      </c>
      <c r="P5556">
        <v>26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3.4446613956440006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3.4446613956440006</v>
      </c>
    </row>
    <row r="5557" spans="1:31" x14ac:dyDescent="0.25">
      <c r="A5557">
        <v>2424569</v>
      </c>
      <c r="B5557">
        <v>1</v>
      </c>
      <c r="C5557" t="s">
        <v>81</v>
      </c>
      <c r="D5557" t="s">
        <v>113</v>
      </c>
      <c r="E5557" t="s">
        <v>152</v>
      </c>
      <c r="F5557" t="s">
        <v>16032</v>
      </c>
      <c r="G5557" t="s">
        <v>403</v>
      </c>
      <c r="H5557" t="s">
        <v>149</v>
      </c>
      <c r="I5557" t="s">
        <v>136</v>
      </c>
      <c r="J5557" t="s">
        <v>137</v>
      </c>
      <c r="K5557" t="s">
        <v>138</v>
      </c>
      <c r="L5557" t="s">
        <v>16033</v>
      </c>
      <c r="M5557" t="s">
        <v>16034</v>
      </c>
      <c r="N5557">
        <v>3.1858333330000002</v>
      </c>
      <c r="O5557">
        <v>0</v>
      </c>
      <c r="P5557">
        <v>30</v>
      </c>
      <c r="Q5557">
        <v>0</v>
      </c>
      <c r="R5557">
        <v>8</v>
      </c>
      <c r="S5557">
        <v>0</v>
      </c>
      <c r="T5557">
        <v>1</v>
      </c>
      <c r="U5557">
        <v>0</v>
      </c>
      <c r="V5557">
        <v>0</v>
      </c>
      <c r="W5557">
        <v>0</v>
      </c>
      <c r="X5557">
        <v>10.914719638109556</v>
      </c>
      <c r="Y5557">
        <v>0</v>
      </c>
      <c r="Z5557">
        <v>11.191969694968751</v>
      </c>
      <c r="AA5557">
        <v>0</v>
      </c>
      <c r="AB5557">
        <v>0</v>
      </c>
      <c r="AC5557">
        <v>0</v>
      </c>
      <c r="AD5557">
        <v>0</v>
      </c>
      <c r="AE5557">
        <v>22.106689333078307</v>
      </c>
    </row>
    <row r="5558" spans="1:31" x14ac:dyDescent="0.25">
      <c r="A5558">
        <v>2424698</v>
      </c>
      <c r="B5558">
        <v>1</v>
      </c>
      <c r="C5558" t="s">
        <v>80</v>
      </c>
      <c r="D5558" t="s">
        <v>84</v>
      </c>
      <c r="E5558" t="s">
        <v>288</v>
      </c>
      <c r="F5558" t="s">
        <v>16035</v>
      </c>
      <c r="G5558" t="s">
        <v>325</v>
      </c>
      <c r="H5558" t="s">
        <v>149</v>
      </c>
      <c r="I5558" t="s">
        <v>136</v>
      </c>
      <c r="J5558" t="s">
        <v>137</v>
      </c>
      <c r="K5558" t="s">
        <v>138</v>
      </c>
      <c r="L5558" t="s">
        <v>16036</v>
      </c>
      <c r="M5558" t="s">
        <v>16037</v>
      </c>
      <c r="N5558">
        <v>2.3805555549999999</v>
      </c>
      <c r="O5558">
        <v>0</v>
      </c>
      <c r="P5558">
        <v>271</v>
      </c>
      <c r="Q5558">
        <v>0</v>
      </c>
      <c r="R5558">
        <v>0</v>
      </c>
      <c r="S5558">
        <v>0</v>
      </c>
      <c r="T5558">
        <v>4</v>
      </c>
      <c r="U5558">
        <v>0</v>
      </c>
      <c r="V5558">
        <v>0</v>
      </c>
      <c r="W5558">
        <v>0</v>
      </c>
      <c r="X5558">
        <v>118.35336058168805</v>
      </c>
      <c r="Y5558">
        <v>0</v>
      </c>
      <c r="Z5558">
        <v>0</v>
      </c>
      <c r="AA5558">
        <v>0</v>
      </c>
      <c r="AB5558">
        <v>14.774167786628253</v>
      </c>
      <c r="AC5558">
        <v>0</v>
      </c>
      <c r="AD5558">
        <v>0</v>
      </c>
      <c r="AE5558">
        <v>133.12752836831629</v>
      </c>
    </row>
    <row r="5559" spans="1:31" x14ac:dyDescent="0.25">
      <c r="A5559">
        <v>2424555</v>
      </c>
      <c r="B5559">
        <v>1</v>
      </c>
      <c r="C5559" t="s">
        <v>80</v>
      </c>
      <c r="D5559" t="s">
        <v>103</v>
      </c>
      <c r="E5559" t="s">
        <v>132</v>
      </c>
      <c r="F5559" t="s">
        <v>1138</v>
      </c>
      <c r="G5559" t="s">
        <v>919</v>
      </c>
      <c r="H5559" t="s">
        <v>135</v>
      </c>
      <c r="I5559" t="s">
        <v>136</v>
      </c>
      <c r="J5559" t="s">
        <v>137</v>
      </c>
      <c r="K5559" t="s">
        <v>138</v>
      </c>
      <c r="L5559" t="s">
        <v>16038</v>
      </c>
      <c r="M5559" t="s">
        <v>16039</v>
      </c>
      <c r="N5559">
        <v>2.5466666660000001</v>
      </c>
      <c r="O5559">
        <v>0</v>
      </c>
      <c r="P5559">
        <v>228</v>
      </c>
      <c r="Q5559">
        <v>16</v>
      </c>
      <c r="R5559">
        <v>3</v>
      </c>
      <c r="S5559">
        <v>4</v>
      </c>
      <c r="T5559">
        <v>11</v>
      </c>
      <c r="U5559">
        <v>0</v>
      </c>
      <c r="V5559">
        <v>0</v>
      </c>
      <c r="W5559">
        <v>0</v>
      </c>
      <c r="X5559">
        <v>97.326724773674499</v>
      </c>
      <c r="Y5559">
        <v>72.013499561007734</v>
      </c>
      <c r="Z5559">
        <v>0</v>
      </c>
      <c r="AA5559">
        <v>9.2224186441894673</v>
      </c>
      <c r="AB5559">
        <v>37.457747678902805</v>
      </c>
      <c r="AC5559">
        <v>0</v>
      </c>
      <c r="AD5559">
        <v>0</v>
      </c>
      <c r="AE5559">
        <v>216.0203906577745</v>
      </c>
    </row>
    <row r="5560" spans="1:31" x14ac:dyDescent="0.25">
      <c r="A5560">
        <v>2424306</v>
      </c>
      <c r="B5560">
        <v>1</v>
      </c>
      <c r="C5560" t="s">
        <v>80</v>
      </c>
      <c r="D5560" t="s">
        <v>107</v>
      </c>
      <c r="E5560" t="s">
        <v>162</v>
      </c>
      <c r="F5560" t="s">
        <v>16040</v>
      </c>
      <c r="G5560" t="s">
        <v>164</v>
      </c>
      <c r="H5560" t="s">
        <v>149</v>
      </c>
      <c r="I5560" t="s">
        <v>136</v>
      </c>
      <c r="J5560" t="s">
        <v>137</v>
      </c>
      <c r="K5560" t="s">
        <v>138</v>
      </c>
      <c r="L5560" t="s">
        <v>16041</v>
      </c>
      <c r="M5560" t="s">
        <v>16042</v>
      </c>
      <c r="N5560">
        <v>2.8872222220000001</v>
      </c>
      <c r="O5560">
        <v>0</v>
      </c>
      <c r="P5560">
        <v>22</v>
      </c>
      <c r="Q5560">
        <v>0</v>
      </c>
      <c r="R5560">
        <v>1</v>
      </c>
      <c r="S5560">
        <v>0</v>
      </c>
      <c r="T5560">
        <v>4</v>
      </c>
      <c r="U5560">
        <v>0</v>
      </c>
      <c r="V5560">
        <v>0</v>
      </c>
      <c r="W5560">
        <v>0</v>
      </c>
      <c r="X5560">
        <v>9.4825748678915183</v>
      </c>
      <c r="Y5560">
        <v>0</v>
      </c>
      <c r="Z5560">
        <v>0</v>
      </c>
      <c r="AA5560">
        <v>0</v>
      </c>
      <c r="AB5560">
        <v>5.1918805679277336</v>
      </c>
      <c r="AC5560">
        <v>0</v>
      </c>
      <c r="AD5560">
        <v>0</v>
      </c>
      <c r="AE5560">
        <v>14.674455435819251</v>
      </c>
    </row>
    <row r="5561" spans="1:31" x14ac:dyDescent="0.25">
      <c r="A5561">
        <v>2424612</v>
      </c>
      <c r="B5561">
        <v>1</v>
      </c>
      <c r="C5561" t="s">
        <v>81</v>
      </c>
      <c r="D5561" t="s">
        <v>127</v>
      </c>
      <c r="E5561" t="s">
        <v>146</v>
      </c>
      <c r="F5561" t="s">
        <v>16043</v>
      </c>
      <c r="G5561" t="s">
        <v>148</v>
      </c>
      <c r="H5561" t="s">
        <v>149</v>
      </c>
      <c r="I5561" t="s">
        <v>136</v>
      </c>
      <c r="J5561" t="s">
        <v>137</v>
      </c>
      <c r="K5561" t="s">
        <v>138</v>
      </c>
      <c r="L5561" t="s">
        <v>16044</v>
      </c>
      <c r="M5561" t="s">
        <v>16045</v>
      </c>
      <c r="N5561">
        <v>3.8116666659999998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1.6048030736909502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1.6048030736909502</v>
      </c>
    </row>
    <row r="5562" spans="1:31" x14ac:dyDescent="0.25">
      <c r="A5562">
        <v>2424655</v>
      </c>
      <c r="B5562">
        <v>1</v>
      </c>
      <c r="C5562" t="s">
        <v>80</v>
      </c>
      <c r="D5562" t="s">
        <v>82</v>
      </c>
      <c r="E5562" t="s">
        <v>174</v>
      </c>
      <c r="F5562" t="s">
        <v>16046</v>
      </c>
      <c r="G5562" t="s">
        <v>168</v>
      </c>
      <c r="H5562" t="s">
        <v>135</v>
      </c>
      <c r="I5562" t="s">
        <v>136</v>
      </c>
      <c r="J5562" t="s">
        <v>3</v>
      </c>
      <c r="K5562" t="s">
        <v>138</v>
      </c>
      <c r="L5562" t="s">
        <v>16047</v>
      </c>
      <c r="M5562" t="s">
        <v>16048</v>
      </c>
      <c r="N5562">
        <v>0.58694444400000001</v>
      </c>
      <c r="O5562">
        <v>0</v>
      </c>
      <c r="P5562">
        <v>2880</v>
      </c>
      <c r="Q5562">
        <v>0</v>
      </c>
      <c r="R5562">
        <v>0</v>
      </c>
      <c r="S5562">
        <v>0</v>
      </c>
      <c r="T5562">
        <v>223</v>
      </c>
      <c r="U5562">
        <v>0</v>
      </c>
      <c r="V5562">
        <v>0</v>
      </c>
      <c r="W5562">
        <v>0</v>
      </c>
      <c r="X5562">
        <v>337.26967341687532</v>
      </c>
      <c r="Y5562">
        <v>0</v>
      </c>
      <c r="Z5562">
        <v>0</v>
      </c>
      <c r="AA5562">
        <v>0</v>
      </c>
      <c r="AB5562">
        <v>120.28101439236754</v>
      </c>
      <c r="AC5562">
        <v>0</v>
      </c>
      <c r="AD5562">
        <v>0</v>
      </c>
      <c r="AE5562">
        <v>457.55068780924285</v>
      </c>
    </row>
    <row r="5563" spans="1:31" x14ac:dyDescent="0.25">
      <c r="A5563">
        <v>2424904</v>
      </c>
      <c r="B5563">
        <v>1</v>
      </c>
      <c r="C5563" t="s">
        <v>81</v>
      </c>
      <c r="D5563" t="s">
        <v>127</v>
      </c>
      <c r="E5563" t="s">
        <v>132</v>
      </c>
      <c r="F5563" t="s">
        <v>16049</v>
      </c>
      <c r="G5563" t="s">
        <v>215</v>
      </c>
      <c r="H5563" t="s">
        <v>135</v>
      </c>
      <c r="I5563" t="s">
        <v>136</v>
      </c>
      <c r="J5563" t="s">
        <v>137</v>
      </c>
      <c r="K5563" t="s">
        <v>138</v>
      </c>
      <c r="L5563" t="s">
        <v>16050</v>
      </c>
      <c r="M5563" t="s">
        <v>16051</v>
      </c>
      <c r="N5563">
        <v>2.5777777770000001</v>
      </c>
      <c r="O5563">
        <v>6</v>
      </c>
      <c r="P5563">
        <v>0</v>
      </c>
      <c r="Q5563">
        <v>157</v>
      </c>
      <c r="R5563">
        <v>6</v>
      </c>
      <c r="S5563">
        <v>10</v>
      </c>
      <c r="T5563">
        <v>0</v>
      </c>
      <c r="U5563">
        <v>0</v>
      </c>
      <c r="V5563">
        <v>0</v>
      </c>
      <c r="W5563">
        <v>1.2648917682926002</v>
      </c>
      <c r="X5563">
        <v>0</v>
      </c>
      <c r="Y5563">
        <v>10.423460781335253</v>
      </c>
      <c r="Z5563">
        <v>0</v>
      </c>
      <c r="AA5563">
        <v>161.53022824502835</v>
      </c>
      <c r="AB5563">
        <v>0</v>
      </c>
      <c r="AC5563">
        <v>0</v>
      </c>
      <c r="AD5563">
        <v>0</v>
      </c>
      <c r="AE5563">
        <v>173.21858079465622</v>
      </c>
    </row>
    <row r="5564" spans="1:31" x14ac:dyDescent="0.25">
      <c r="A5564">
        <v>2424263</v>
      </c>
      <c r="B5564">
        <v>1</v>
      </c>
      <c r="C5564" t="s">
        <v>81</v>
      </c>
      <c r="D5564" t="s">
        <v>123</v>
      </c>
      <c r="E5564" t="s">
        <v>162</v>
      </c>
      <c r="F5564" t="s">
        <v>16052</v>
      </c>
      <c r="G5564" t="s">
        <v>154</v>
      </c>
      <c r="H5564" t="s">
        <v>149</v>
      </c>
      <c r="I5564" t="s">
        <v>136</v>
      </c>
      <c r="J5564" t="s">
        <v>137</v>
      </c>
      <c r="K5564" t="s">
        <v>138</v>
      </c>
      <c r="L5564" t="s">
        <v>16053</v>
      </c>
      <c r="M5564" t="s">
        <v>16054</v>
      </c>
      <c r="N5564">
        <v>0.266944444</v>
      </c>
      <c r="O5564">
        <v>0</v>
      </c>
      <c r="P5564">
        <v>108</v>
      </c>
      <c r="Q5564">
        <v>0</v>
      </c>
      <c r="R5564">
        <v>0</v>
      </c>
      <c r="S5564">
        <v>0</v>
      </c>
      <c r="T5564">
        <v>3</v>
      </c>
      <c r="U5564">
        <v>0</v>
      </c>
      <c r="V5564">
        <v>0</v>
      </c>
      <c r="W5564">
        <v>0</v>
      </c>
      <c r="X5564">
        <v>5.0342528696801487</v>
      </c>
      <c r="Y5564">
        <v>0</v>
      </c>
      <c r="Z5564">
        <v>0</v>
      </c>
      <c r="AA5564">
        <v>0</v>
      </c>
      <c r="AB5564">
        <v>0.15375494209683335</v>
      </c>
      <c r="AC5564">
        <v>0</v>
      </c>
      <c r="AD5564">
        <v>0</v>
      </c>
      <c r="AE5564">
        <v>5.1880078117769823</v>
      </c>
    </row>
    <row r="5565" spans="1:31" x14ac:dyDescent="0.25">
      <c r="A5565">
        <v>2424489</v>
      </c>
      <c r="B5565">
        <v>1</v>
      </c>
      <c r="C5565" t="s">
        <v>80</v>
      </c>
      <c r="D5565" t="s">
        <v>101</v>
      </c>
      <c r="E5565" t="s">
        <v>162</v>
      </c>
      <c r="F5565" t="s">
        <v>16055</v>
      </c>
      <c r="G5565" t="s">
        <v>154</v>
      </c>
      <c r="H5565" t="s">
        <v>149</v>
      </c>
      <c r="I5565" t="s">
        <v>136</v>
      </c>
      <c r="J5565" t="s">
        <v>137</v>
      </c>
      <c r="K5565" t="s">
        <v>138</v>
      </c>
      <c r="L5565" t="s">
        <v>16056</v>
      </c>
      <c r="M5565" t="s">
        <v>16057</v>
      </c>
      <c r="N5565">
        <v>0.65166666600000001</v>
      </c>
      <c r="O5565">
        <v>0</v>
      </c>
      <c r="P5565">
        <v>38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2.9905692456116006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2.9905692456116006</v>
      </c>
    </row>
    <row r="5566" spans="1:31" x14ac:dyDescent="0.25">
      <c r="A5566">
        <v>2424944</v>
      </c>
      <c r="B5566">
        <v>1</v>
      </c>
      <c r="C5566" t="s">
        <v>80</v>
      </c>
      <c r="D5566" t="s">
        <v>92</v>
      </c>
      <c r="E5566" t="s">
        <v>146</v>
      </c>
      <c r="F5566" t="s">
        <v>16058</v>
      </c>
      <c r="G5566" t="s">
        <v>199</v>
      </c>
      <c r="H5566" t="s">
        <v>149</v>
      </c>
      <c r="I5566" t="s">
        <v>136</v>
      </c>
      <c r="J5566" t="s">
        <v>137</v>
      </c>
      <c r="K5566" t="s">
        <v>138</v>
      </c>
      <c r="L5566" t="s">
        <v>16059</v>
      </c>
      <c r="M5566" t="s">
        <v>16060</v>
      </c>
      <c r="N5566">
        <v>1.328333333</v>
      </c>
      <c r="O5566">
        <v>0</v>
      </c>
      <c r="P5566">
        <v>9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4.0189640737792001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4.0189640737792001</v>
      </c>
    </row>
    <row r="5567" spans="1:31" x14ac:dyDescent="0.25">
      <c r="A5567">
        <v>2424867</v>
      </c>
      <c r="B5567">
        <v>1</v>
      </c>
      <c r="C5567" t="s">
        <v>80</v>
      </c>
      <c r="D5567" t="s">
        <v>82</v>
      </c>
      <c r="E5567" t="s">
        <v>146</v>
      </c>
      <c r="F5567" t="s">
        <v>16061</v>
      </c>
      <c r="G5567" t="s">
        <v>148</v>
      </c>
      <c r="H5567" t="s">
        <v>149</v>
      </c>
      <c r="I5567" t="s">
        <v>136</v>
      </c>
      <c r="J5567" t="s">
        <v>137</v>
      </c>
      <c r="K5567" t="s">
        <v>138</v>
      </c>
      <c r="L5567" t="s">
        <v>16062</v>
      </c>
      <c r="M5567" t="s">
        <v>16063</v>
      </c>
      <c r="N5567">
        <v>1.579722222</v>
      </c>
      <c r="O5567">
        <v>0</v>
      </c>
      <c r="P5567">
        <v>3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2.4483184092900001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2.4483184092900001</v>
      </c>
    </row>
    <row r="5568" spans="1:31" x14ac:dyDescent="0.25">
      <c r="A5568">
        <v>2424967</v>
      </c>
      <c r="B5568">
        <v>1</v>
      </c>
      <c r="C5568" t="s">
        <v>81</v>
      </c>
      <c r="D5568" t="s">
        <v>128</v>
      </c>
      <c r="E5568" t="s">
        <v>288</v>
      </c>
      <c r="F5568" t="s">
        <v>16064</v>
      </c>
      <c r="G5568" t="s">
        <v>325</v>
      </c>
      <c r="H5568" t="s">
        <v>149</v>
      </c>
      <c r="I5568" t="s">
        <v>136</v>
      </c>
      <c r="J5568" t="s">
        <v>137</v>
      </c>
      <c r="K5568" t="s">
        <v>138</v>
      </c>
      <c r="L5568" t="s">
        <v>16065</v>
      </c>
      <c r="M5568" t="s">
        <v>16066</v>
      </c>
      <c r="N5568">
        <v>0.96499999999999997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5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3.76586133995204</v>
      </c>
      <c r="AC5568">
        <v>0</v>
      </c>
      <c r="AD5568">
        <v>0</v>
      </c>
      <c r="AE5568">
        <v>3.76586133995204</v>
      </c>
    </row>
    <row r="5569" spans="1:31" x14ac:dyDescent="0.25">
      <c r="A5569">
        <v>2424326</v>
      </c>
      <c r="B5569">
        <v>1</v>
      </c>
      <c r="C5569" t="s">
        <v>80</v>
      </c>
      <c r="D5569" t="s">
        <v>90</v>
      </c>
      <c r="E5569" t="s">
        <v>146</v>
      </c>
      <c r="F5569" t="s">
        <v>16067</v>
      </c>
      <c r="G5569" t="s">
        <v>199</v>
      </c>
      <c r="H5569" t="s">
        <v>149</v>
      </c>
      <c r="I5569" t="s">
        <v>136</v>
      </c>
      <c r="J5569" t="s">
        <v>137</v>
      </c>
      <c r="K5569" t="s">
        <v>138</v>
      </c>
      <c r="L5569" t="s">
        <v>16068</v>
      </c>
      <c r="M5569" t="s">
        <v>16069</v>
      </c>
      <c r="N5569">
        <v>7.0822222220000004</v>
      </c>
      <c r="O5569">
        <v>0</v>
      </c>
      <c r="P5569">
        <v>14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22.658086098993305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22.658086098993305</v>
      </c>
    </row>
    <row r="5570" spans="1:31" x14ac:dyDescent="0.25">
      <c r="A5570">
        <v>2424781</v>
      </c>
      <c r="B5570">
        <v>1</v>
      </c>
      <c r="C5570" t="s">
        <v>80</v>
      </c>
      <c r="D5570" t="s">
        <v>82</v>
      </c>
      <c r="E5570" t="s">
        <v>146</v>
      </c>
      <c r="F5570" t="s">
        <v>16070</v>
      </c>
      <c r="G5570" t="s">
        <v>282</v>
      </c>
      <c r="H5570" t="s">
        <v>149</v>
      </c>
      <c r="I5570" t="s">
        <v>136</v>
      </c>
      <c r="J5570" t="s">
        <v>137</v>
      </c>
      <c r="K5570" t="s">
        <v>138</v>
      </c>
      <c r="L5570" t="s">
        <v>16071</v>
      </c>
      <c r="M5570" t="s">
        <v>16072</v>
      </c>
      <c r="N5570">
        <v>2.644722222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0.72365370408137508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0.72365370408137508</v>
      </c>
    </row>
    <row r="5571" spans="1:31" x14ac:dyDescent="0.25">
      <c r="A5571">
        <v>2424426</v>
      </c>
      <c r="B5571">
        <v>1</v>
      </c>
      <c r="C5571" t="s">
        <v>80</v>
      </c>
      <c r="D5571" t="s">
        <v>100</v>
      </c>
      <c r="E5571" t="s">
        <v>241</v>
      </c>
      <c r="F5571" t="s">
        <v>12120</v>
      </c>
      <c r="G5571" t="s">
        <v>143</v>
      </c>
      <c r="H5571" t="s">
        <v>135</v>
      </c>
      <c r="I5571" t="s">
        <v>278</v>
      </c>
      <c r="J5571" t="s">
        <v>137</v>
      </c>
      <c r="K5571" t="s">
        <v>138</v>
      </c>
      <c r="L5571" t="s">
        <v>16073</v>
      </c>
      <c r="M5571" t="s">
        <v>16074</v>
      </c>
      <c r="N5571">
        <v>4.1772221999999998E-2</v>
      </c>
      <c r="O5571">
        <v>11</v>
      </c>
      <c r="P5571">
        <v>4243</v>
      </c>
      <c r="Q5571">
        <v>280</v>
      </c>
      <c r="R5571">
        <v>948</v>
      </c>
      <c r="S5571">
        <v>46</v>
      </c>
      <c r="T5571">
        <v>737</v>
      </c>
      <c r="U5571">
        <v>2</v>
      </c>
      <c r="V5571">
        <v>1</v>
      </c>
      <c r="W5571">
        <v>0.19203300857999997</v>
      </c>
      <c r="X5571">
        <v>44.737147754581393</v>
      </c>
      <c r="Y5571">
        <v>10.677218508433333</v>
      </c>
      <c r="Z5571">
        <v>15.609288177683347</v>
      </c>
      <c r="AA5571">
        <v>6.3957317285587507</v>
      </c>
      <c r="AB5571">
        <v>23.590277959070036</v>
      </c>
      <c r="AC5571">
        <v>13.762633344520001</v>
      </c>
      <c r="AD5571">
        <v>8.8297174070000012E-2</v>
      </c>
      <c r="AE5571">
        <v>115.05262765549686</v>
      </c>
    </row>
    <row r="5572" spans="1:31" x14ac:dyDescent="0.25">
      <c r="A5572">
        <v>2424389</v>
      </c>
      <c r="B5572">
        <v>1</v>
      </c>
      <c r="C5572" t="s">
        <v>81</v>
      </c>
      <c r="D5572" t="s">
        <v>112</v>
      </c>
      <c r="E5572" t="s">
        <v>132</v>
      </c>
      <c r="F5572" t="s">
        <v>14632</v>
      </c>
      <c r="G5572" t="s">
        <v>158</v>
      </c>
      <c r="H5572" t="s">
        <v>135</v>
      </c>
      <c r="I5572" t="s">
        <v>136</v>
      </c>
      <c r="J5572" t="s">
        <v>137</v>
      </c>
      <c r="K5572" t="s">
        <v>159</v>
      </c>
      <c r="L5572" t="s">
        <v>16075</v>
      </c>
      <c r="M5572" t="s">
        <v>16076</v>
      </c>
      <c r="N5572">
        <v>7.994722222</v>
      </c>
      <c r="O5572">
        <v>0</v>
      </c>
      <c r="P5572">
        <v>230</v>
      </c>
      <c r="Q5572">
        <v>0</v>
      </c>
      <c r="R5572">
        <v>26</v>
      </c>
      <c r="S5572">
        <v>0</v>
      </c>
      <c r="T5572">
        <v>54</v>
      </c>
      <c r="U5572">
        <v>0</v>
      </c>
      <c r="V5572">
        <v>0</v>
      </c>
      <c r="W5572">
        <v>0</v>
      </c>
      <c r="X5572">
        <v>260.39931063610874</v>
      </c>
      <c r="Y5572">
        <v>0</v>
      </c>
      <c r="Z5572">
        <v>23.350008590922005</v>
      </c>
      <c r="AA5572">
        <v>0</v>
      </c>
      <c r="AB5572">
        <v>410.47276149870623</v>
      </c>
      <c r="AC5572">
        <v>0</v>
      </c>
      <c r="AD5572">
        <v>0</v>
      </c>
      <c r="AE5572">
        <v>694.22208072573699</v>
      </c>
    </row>
    <row r="5573" spans="1:31" x14ac:dyDescent="0.25">
      <c r="A5573">
        <v>2424635</v>
      </c>
      <c r="B5573">
        <v>1</v>
      </c>
      <c r="C5573" t="s">
        <v>81</v>
      </c>
      <c r="D5573" t="s">
        <v>115</v>
      </c>
      <c r="E5573" t="s">
        <v>146</v>
      </c>
      <c r="F5573" t="s">
        <v>16077</v>
      </c>
      <c r="G5573" t="s">
        <v>148</v>
      </c>
      <c r="H5573" t="s">
        <v>149</v>
      </c>
      <c r="I5573" t="s">
        <v>136</v>
      </c>
      <c r="J5573" t="s">
        <v>137</v>
      </c>
      <c r="K5573" t="s">
        <v>138</v>
      </c>
      <c r="L5573" t="s">
        <v>16078</v>
      </c>
      <c r="M5573" t="s">
        <v>16079</v>
      </c>
      <c r="N5573">
        <v>4.0141666660000004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1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1.8257017477450004E-2</v>
      </c>
      <c r="AC5573">
        <v>0</v>
      </c>
      <c r="AD5573">
        <v>0</v>
      </c>
      <c r="AE5573">
        <v>1.8257017477450004E-2</v>
      </c>
    </row>
    <row r="5574" spans="1:31" x14ac:dyDescent="0.25">
      <c r="A5574">
        <v>2424240</v>
      </c>
      <c r="B5574">
        <v>1</v>
      </c>
      <c r="C5574" t="s">
        <v>80</v>
      </c>
      <c r="D5574" t="s">
        <v>82</v>
      </c>
      <c r="E5574" t="s">
        <v>288</v>
      </c>
      <c r="F5574" t="s">
        <v>4737</v>
      </c>
      <c r="G5574" t="s">
        <v>164</v>
      </c>
      <c r="H5574" t="s">
        <v>149</v>
      </c>
      <c r="I5574" t="s">
        <v>136</v>
      </c>
      <c r="J5574" t="s">
        <v>137</v>
      </c>
      <c r="K5574" t="s">
        <v>138</v>
      </c>
      <c r="L5574" t="s">
        <v>16080</v>
      </c>
      <c r="M5574" t="s">
        <v>16081</v>
      </c>
      <c r="N5574">
        <v>1.0916666660000001</v>
      </c>
      <c r="O5574">
        <v>0</v>
      </c>
      <c r="P5574">
        <v>4</v>
      </c>
      <c r="Q5574">
        <v>0</v>
      </c>
      <c r="R5574">
        <v>0</v>
      </c>
      <c r="S5574">
        <v>0</v>
      </c>
      <c r="T5574">
        <v>21</v>
      </c>
      <c r="U5574">
        <v>0</v>
      </c>
      <c r="V5574">
        <v>1</v>
      </c>
      <c r="W5574">
        <v>0</v>
      </c>
      <c r="X5574">
        <v>0.36790378807484997</v>
      </c>
      <c r="Y5574">
        <v>0</v>
      </c>
      <c r="Z5574">
        <v>0</v>
      </c>
      <c r="AA5574">
        <v>0</v>
      </c>
      <c r="AB5574">
        <v>12.8697629062044</v>
      </c>
      <c r="AC5574">
        <v>0</v>
      </c>
      <c r="AD5574">
        <v>0.89600160203190016</v>
      </c>
      <c r="AE5574">
        <v>14.13366829631115</v>
      </c>
    </row>
    <row r="5575" spans="1:31" x14ac:dyDescent="0.25">
      <c r="A5575">
        <v>2424764</v>
      </c>
      <c r="B5575">
        <v>1</v>
      </c>
      <c r="C5575" t="s">
        <v>80</v>
      </c>
      <c r="D5575" t="s">
        <v>90</v>
      </c>
      <c r="E5575" t="s">
        <v>162</v>
      </c>
      <c r="F5575" t="s">
        <v>16082</v>
      </c>
      <c r="G5575" t="s">
        <v>168</v>
      </c>
      <c r="H5575" t="s">
        <v>149</v>
      </c>
      <c r="I5575" t="s">
        <v>136</v>
      </c>
      <c r="J5575" t="s">
        <v>3</v>
      </c>
      <c r="K5575" t="s">
        <v>138</v>
      </c>
      <c r="L5575" t="s">
        <v>16083</v>
      </c>
      <c r="M5575" t="s">
        <v>16084</v>
      </c>
      <c r="N5575">
        <v>2.4402777769999999</v>
      </c>
      <c r="O5575">
        <v>0</v>
      </c>
      <c r="P5575">
        <v>152</v>
      </c>
      <c r="Q5575">
        <v>0</v>
      </c>
      <c r="R5575">
        <v>0</v>
      </c>
      <c r="S5575">
        <v>0</v>
      </c>
      <c r="T5575">
        <v>4</v>
      </c>
      <c r="U5575">
        <v>0</v>
      </c>
      <c r="V5575">
        <v>0</v>
      </c>
      <c r="W5575">
        <v>0</v>
      </c>
      <c r="X5575">
        <v>83.704492786110933</v>
      </c>
      <c r="Y5575">
        <v>0</v>
      </c>
      <c r="Z5575">
        <v>0</v>
      </c>
      <c r="AA5575">
        <v>0</v>
      </c>
      <c r="AB5575">
        <v>0.50199158838749169</v>
      </c>
      <c r="AC5575">
        <v>0</v>
      </c>
      <c r="AD5575">
        <v>0</v>
      </c>
      <c r="AE5575">
        <v>84.20648437449843</v>
      </c>
    </row>
    <row r="5576" spans="1:31" x14ac:dyDescent="0.25">
      <c r="A5576">
        <v>2424715</v>
      </c>
      <c r="B5576">
        <v>1</v>
      </c>
      <c r="C5576" t="s">
        <v>80</v>
      </c>
      <c r="D5576" t="s">
        <v>94</v>
      </c>
      <c r="E5576" t="s">
        <v>162</v>
      </c>
      <c r="F5576" t="s">
        <v>16085</v>
      </c>
      <c r="G5576" t="s">
        <v>164</v>
      </c>
      <c r="H5576" t="s">
        <v>149</v>
      </c>
      <c r="I5576" t="s">
        <v>136</v>
      </c>
      <c r="J5576" t="s">
        <v>137</v>
      </c>
      <c r="K5576" t="s">
        <v>138</v>
      </c>
      <c r="L5576" t="s">
        <v>16086</v>
      </c>
      <c r="M5576" t="s">
        <v>16087</v>
      </c>
      <c r="N5576">
        <v>0.73416666600000002</v>
      </c>
      <c r="O5576">
        <v>0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</row>
    <row r="5577" spans="1:31" x14ac:dyDescent="0.25">
      <c r="A5577">
        <v>2424907</v>
      </c>
      <c r="B5577">
        <v>1</v>
      </c>
      <c r="C5577" t="s">
        <v>80</v>
      </c>
      <c r="D5577" t="s">
        <v>95</v>
      </c>
      <c r="E5577" t="s">
        <v>146</v>
      </c>
      <c r="F5577" t="s">
        <v>16088</v>
      </c>
      <c r="G5577" t="s">
        <v>199</v>
      </c>
      <c r="H5577" t="s">
        <v>149</v>
      </c>
      <c r="I5577" t="s">
        <v>136</v>
      </c>
      <c r="J5577" t="s">
        <v>137</v>
      </c>
      <c r="K5577" t="s">
        <v>138</v>
      </c>
      <c r="L5577" t="s">
        <v>16089</v>
      </c>
      <c r="M5577" t="s">
        <v>16090</v>
      </c>
      <c r="N5577">
        <v>2.2916666659999998</v>
      </c>
      <c r="O5577">
        <v>0</v>
      </c>
      <c r="P5577">
        <v>8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4.5924646136448333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4.5924646136448333</v>
      </c>
    </row>
    <row r="5578" spans="1:31" x14ac:dyDescent="0.25">
      <c r="A5578">
        <v>2424572</v>
      </c>
      <c r="B5578">
        <v>1</v>
      </c>
      <c r="C5578" t="s">
        <v>81</v>
      </c>
      <c r="D5578" t="s">
        <v>123</v>
      </c>
      <c r="E5578" t="s">
        <v>132</v>
      </c>
      <c r="F5578" t="s">
        <v>16091</v>
      </c>
      <c r="G5578" t="s">
        <v>158</v>
      </c>
      <c r="H5578" t="s">
        <v>135</v>
      </c>
      <c r="I5578" t="s">
        <v>136</v>
      </c>
      <c r="J5578" t="s">
        <v>137</v>
      </c>
      <c r="K5578" t="s">
        <v>159</v>
      </c>
      <c r="L5578" t="s">
        <v>16092</v>
      </c>
      <c r="M5578" t="s">
        <v>16093</v>
      </c>
      <c r="N5578">
        <v>3.9533333329999998</v>
      </c>
      <c r="O5578">
        <v>2</v>
      </c>
      <c r="P5578">
        <v>19</v>
      </c>
      <c r="Q5578">
        <v>101</v>
      </c>
      <c r="R5578">
        <v>18</v>
      </c>
      <c r="S5578">
        <v>7</v>
      </c>
      <c r="T5578">
        <v>25</v>
      </c>
      <c r="U5578">
        <v>0</v>
      </c>
      <c r="V5578">
        <v>0</v>
      </c>
      <c r="W5578">
        <v>0.76660954793090008</v>
      </c>
      <c r="X5578">
        <v>6.385305528649349</v>
      </c>
      <c r="Y5578">
        <v>100.41478768815527</v>
      </c>
      <c r="Z5578">
        <v>3.0498636924421834</v>
      </c>
      <c r="AA5578">
        <v>21.295930456623378</v>
      </c>
      <c r="AB5578">
        <v>6.8359493041203754</v>
      </c>
      <c r="AC5578">
        <v>0</v>
      </c>
      <c r="AD5578">
        <v>0</v>
      </c>
      <c r="AE5578">
        <v>138.74844621792144</v>
      </c>
    </row>
    <row r="5579" spans="1:31" x14ac:dyDescent="0.25">
      <c r="A5579">
        <v>2424758</v>
      </c>
      <c r="B5579">
        <v>1</v>
      </c>
      <c r="C5579" t="s">
        <v>80</v>
      </c>
      <c r="D5579" t="s">
        <v>83</v>
      </c>
      <c r="E5579" t="s">
        <v>146</v>
      </c>
      <c r="F5579" t="s">
        <v>16094</v>
      </c>
      <c r="G5579" t="s">
        <v>148</v>
      </c>
      <c r="H5579" t="s">
        <v>149</v>
      </c>
      <c r="I5579" t="s">
        <v>136</v>
      </c>
      <c r="J5579" t="s">
        <v>137</v>
      </c>
      <c r="K5579" t="s">
        <v>138</v>
      </c>
      <c r="L5579" t="s">
        <v>16095</v>
      </c>
      <c r="M5579" t="s">
        <v>16096</v>
      </c>
      <c r="N5579">
        <v>2.1152777770000002</v>
      </c>
      <c r="O5579">
        <v>0</v>
      </c>
      <c r="P5579">
        <v>4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0.76214973383500006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0.76214973383500006</v>
      </c>
    </row>
    <row r="5580" spans="1:31" x14ac:dyDescent="0.25">
      <c r="A5580">
        <v>2424403</v>
      </c>
      <c r="B5580">
        <v>1</v>
      </c>
      <c r="C5580" t="s">
        <v>80</v>
      </c>
      <c r="D5580" t="s">
        <v>100</v>
      </c>
      <c r="E5580" t="s">
        <v>162</v>
      </c>
      <c r="F5580" t="s">
        <v>13117</v>
      </c>
      <c r="G5580" t="s">
        <v>176</v>
      </c>
      <c r="H5580" t="s">
        <v>149</v>
      </c>
      <c r="I5580" t="s">
        <v>136</v>
      </c>
      <c r="J5580" t="s">
        <v>137</v>
      </c>
      <c r="K5580" t="s">
        <v>159</v>
      </c>
      <c r="L5580" t="s">
        <v>16097</v>
      </c>
      <c r="M5580" t="s">
        <v>16098</v>
      </c>
      <c r="N5580">
        <v>7.733333333</v>
      </c>
      <c r="O5580">
        <v>0</v>
      </c>
      <c r="P5580">
        <v>15</v>
      </c>
      <c r="Q5580">
        <v>0</v>
      </c>
      <c r="R5580">
        <v>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18.708441985630483</v>
      </c>
      <c r="Y5580">
        <v>0</v>
      </c>
      <c r="Z5580">
        <v>6.5254314517849981</v>
      </c>
      <c r="AA5580">
        <v>0</v>
      </c>
      <c r="AB5580">
        <v>0</v>
      </c>
      <c r="AC5580">
        <v>0</v>
      </c>
      <c r="AD5580">
        <v>0</v>
      </c>
      <c r="AE5580">
        <v>25.233873437415482</v>
      </c>
    </row>
    <row r="5581" spans="1:31" x14ac:dyDescent="0.25">
      <c r="A5581">
        <v>2424701</v>
      </c>
      <c r="B5581">
        <v>1</v>
      </c>
      <c r="C5581" t="s">
        <v>80</v>
      </c>
      <c r="D5581" t="s">
        <v>93</v>
      </c>
      <c r="E5581" t="s">
        <v>162</v>
      </c>
      <c r="F5581" t="s">
        <v>16099</v>
      </c>
      <c r="G5581" t="s">
        <v>164</v>
      </c>
      <c r="H5581" t="s">
        <v>149</v>
      </c>
      <c r="I5581" t="s">
        <v>136</v>
      </c>
      <c r="J5581" t="s">
        <v>137</v>
      </c>
      <c r="K5581" t="s">
        <v>138</v>
      </c>
      <c r="L5581" t="s">
        <v>16100</v>
      </c>
      <c r="M5581" t="s">
        <v>16101</v>
      </c>
      <c r="N5581">
        <v>2.076944444</v>
      </c>
      <c r="O5581">
        <v>0</v>
      </c>
      <c r="P5581">
        <v>28</v>
      </c>
      <c r="Q5581">
        <v>0</v>
      </c>
      <c r="R5581">
        <v>7</v>
      </c>
      <c r="S5581">
        <v>0</v>
      </c>
      <c r="T5581">
        <v>2</v>
      </c>
      <c r="U5581">
        <v>0</v>
      </c>
      <c r="V5581">
        <v>0</v>
      </c>
      <c r="W5581">
        <v>0</v>
      </c>
      <c r="X5581">
        <v>11.633377348829333</v>
      </c>
      <c r="Y5581">
        <v>0</v>
      </c>
      <c r="Z5581">
        <v>3.2176992488850004E-2</v>
      </c>
      <c r="AA5581">
        <v>0</v>
      </c>
      <c r="AB5581">
        <v>2.1401491522666669E-2</v>
      </c>
      <c r="AC5581">
        <v>0</v>
      </c>
      <c r="AD5581">
        <v>0</v>
      </c>
      <c r="AE5581">
        <v>11.68695583284085</v>
      </c>
    </row>
    <row r="5582" spans="1:31" x14ac:dyDescent="0.25">
      <c r="A5582">
        <v>2424801</v>
      </c>
      <c r="B5582">
        <v>1</v>
      </c>
      <c r="C5582" t="s">
        <v>81</v>
      </c>
      <c r="D5582" t="s">
        <v>113</v>
      </c>
      <c r="E5582" t="s">
        <v>162</v>
      </c>
      <c r="F5582" t="s">
        <v>16102</v>
      </c>
      <c r="G5582" t="s">
        <v>168</v>
      </c>
      <c r="H5582" t="s">
        <v>149</v>
      </c>
      <c r="I5582" t="s">
        <v>136</v>
      </c>
      <c r="J5582" t="s">
        <v>3</v>
      </c>
      <c r="K5582" t="s">
        <v>138</v>
      </c>
      <c r="L5582" t="s">
        <v>16103</v>
      </c>
      <c r="M5582" t="s">
        <v>16104</v>
      </c>
      <c r="N5582">
        <v>5.3247222220000001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0.680874867470175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0.680874867470175</v>
      </c>
    </row>
    <row r="5583" spans="1:31" x14ac:dyDescent="0.25">
      <c r="A5583">
        <v>2424658</v>
      </c>
      <c r="B5583">
        <v>1</v>
      </c>
      <c r="C5583" t="s">
        <v>80</v>
      </c>
      <c r="D5583" t="s">
        <v>106</v>
      </c>
      <c r="E5583" t="s">
        <v>162</v>
      </c>
      <c r="F5583" t="s">
        <v>5273</v>
      </c>
      <c r="G5583" t="s">
        <v>268</v>
      </c>
      <c r="H5583" t="s">
        <v>149</v>
      </c>
      <c r="I5583" t="s">
        <v>136</v>
      </c>
      <c r="J5583" t="s">
        <v>137</v>
      </c>
      <c r="K5583" t="s">
        <v>138</v>
      </c>
      <c r="L5583" t="s">
        <v>16105</v>
      </c>
      <c r="M5583" t="s">
        <v>16106</v>
      </c>
      <c r="N5583">
        <v>2.2597222220000002</v>
      </c>
      <c r="O5583">
        <v>0</v>
      </c>
      <c r="P5583">
        <v>24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9.9831164131655061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9.9831164131655061</v>
      </c>
    </row>
    <row r="5584" spans="1:31" x14ac:dyDescent="0.25">
      <c r="A5584">
        <v>2424409</v>
      </c>
      <c r="B5584">
        <v>1</v>
      </c>
      <c r="C5584" t="s">
        <v>80</v>
      </c>
      <c r="D5584" t="s">
        <v>84</v>
      </c>
      <c r="E5584" t="s">
        <v>146</v>
      </c>
      <c r="F5584" t="s">
        <v>16107</v>
      </c>
      <c r="G5584" t="s">
        <v>199</v>
      </c>
      <c r="H5584" t="s">
        <v>149</v>
      </c>
      <c r="I5584" t="s">
        <v>136</v>
      </c>
      <c r="J5584" t="s">
        <v>137</v>
      </c>
      <c r="K5584" t="s">
        <v>138</v>
      </c>
      <c r="L5584" t="s">
        <v>16108</v>
      </c>
      <c r="M5584" t="s">
        <v>16109</v>
      </c>
      <c r="N5584">
        <v>4.3294444439999999</v>
      </c>
      <c r="O5584">
        <v>0</v>
      </c>
      <c r="P5584">
        <v>2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2.0336476584378502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2.0336476584378502</v>
      </c>
    </row>
    <row r="5585" spans="1:31" x14ac:dyDescent="0.25">
      <c r="A5585">
        <v>2424509</v>
      </c>
      <c r="B5585">
        <v>1</v>
      </c>
      <c r="C5585" t="s">
        <v>81</v>
      </c>
      <c r="D5585" t="s">
        <v>113</v>
      </c>
      <c r="E5585" t="s">
        <v>141</v>
      </c>
      <c r="F5585" t="s">
        <v>16110</v>
      </c>
      <c r="G5585" t="s">
        <v>158</v>
      </c>
      <c r="H5585" t="s">
        <v>135</v>
      </c>
      <c r="I5585" t="s">
        <v>136</v>
      </c>
      <c r="J5585" t="s">
        <v>137</v>
      </c>
      <c r="K5585" t="s">
        <v>159</v>
      </c>
      <c r="L5585" t="s">
        <v>16111</v>
      </c>
      <c r="M5585" t="s">
        <v>16112</v>
      </c>
      <c r="N5585">
        <v>1.83</v>
      </c>
      <c r="O5585">
        <v>10</v>
      </c>
      <c r="P5585">
        <v>2546</v>
      </c>
      <c r="Q5585">
        <v>20</v>
      </c>
      <c r="R5585">
        <v>601</v>
      </c>
      <c r="S5585">
        <v>12</v>
      </c>
      <c r="T5585">
        <v>169</v>
      </c>
      <c r="U5585">
        <v>0</v>
      </c>
      <c r="V5585">
        <v>1</v>
      </c>
      <c r="W5585">
        <v>4.4644999536794989</v>
      </c>
      <c r="X5585">
        <v>719.49380253661479</v>
      </c>
      <c r="Y5585">
        <v>15.5114266604024</v>
      </c>
      <c r="Z5585">
        <v>99.789033990859181</v>
      </c>
      <c r="AA5585">
        <v>452.17982053192861</v>
      </c>
      <c r="AB5585">
        <v>195.80836520172605</v>
      </c>
      <c r="AC5585">
        <v>0</v>
      </c>
      <c r="AD5585">
        <v>0.40441960746799999</v>
      </c>
      <c r="AE5585">
        <v>1487.6513684826787</v>
      </c>
    </row>
    <row r="5586" spans="1:31" x14ac:dyDescent="0.25">
      <c r="A5586">
        <v>2424538</v>
      </c>
      <c r="B5586">
        <v>1</v>
      </c>
      <c r="C5586" t="s">
        <v>80</v>
      </c>
      <c r="D5586" t="s">
        <v>104</v>
      </c>
      <c r="E5586" t="s">
        <v>141</v>
      </c>
      <c r="F5586" t="s">
        <v>2636</v>
      </c>
      <c r="G5586" t="s">
        <v>143</v>
      </c>
      <c r="H5586" t="s">
        <v>135</v>
      </c>
      <c r="I5586" t="s">
        <v>136</v>
      </c>
      <c r="J5586" t="s">
        <v>137</v>
      </c>
      <c r="K5586" t="s">
        <v>138</v>
      </c>
      <c r="L5586" t="s">
        <v>16113</v>
      </c>
      <c r="M5586" t="s">
        <v>16114</v>
      </c>
      <c r="N5586">
        <v>0.71388888800000005</v>
      </c>
      <c r="O5586">
        <v>12</v>
      </c>
      <c r="P5586">
        <v>221</v>
      </c>
      <c r="Q5586">
        <v>39</v>
      </c>
      <c r="R5586">
        <v>16</v>
      </c>
      <c r="S5586">
        <v>51</v>
      </c>
      <c r="T5586">
        <v>41</v>
      </c>
      <c r="U5586">
        <v>11</v>
      </c>
      <c r="V5586">
        <v>0</v>
      </c>
      <c r="W5586">
        <v>3.0727445110752498</v>
      </c>
      <c r="X5586">
        <v>43.210955551097463</v>
      </c>
      <c r="Y5586">
        <v>22.939759887956999</v>
      </c>
      <c r="Z5586">
        <v>2.1876102886799167</v>
      </c>
      <c r="AA5586">
        <v>329.30444158871518</v>
      </c>
      <c r="AB5586">
        <v>26.467071623437416</v>
      </c>
      <c r="AC5586">
        <v>1286.2684157682834</v>
      </c>
      <c r="AD5586">
        <v>0</v>
      </c>
      <c r="AE5586">
        <v>1713.4509992192457</v>
      </c>
    </row>
    <row r="5587" spans="1:31" x14ac:dyDescent="0.25">
      <c r="A5587">
        <v>2424893</v>
      </c>
      <c r="B5587">
        <v>1</v>
      </c>
      <c r="C5587" t="s">
        <v>80</v>
      </c>
      <c r="D5587" t="s">
        <v>82</v>
      </c>
      <c r="E5587" t="s">
        <v>146</v>
      </c>
      <c r="F5587" t="s">
        <v>16115</v>
      </c>
      <c r="G5587" t="s">
        <v>148</v>
      </c>
      <c r="H5587" t="s">
        <v>149</v>
      </c>
      <c r="I5587" t="s">
        <v>136</v>
      </c>
      <c r="J5587" t="s">
        <v>137</v>
      </c>
      <c r="K5587" t="s">
        <v>138</v>
      </c>
      <c r="L5587" t="s">
        <v>16116</v>
      </c>
      <c r="M5587" t="s">
        <v>16117</v>
      </c>
      <c r="N5587">
        <v>1.824166666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0.61492477517046673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0.61492477517046673</v>
      </c>
    </row>
    <row r="5588" spans="1:31" x14ac:dyDescent="0.25">
      <c r="A5588">
        <v>2424561</v>
      </c>
      <c r="B5588">
        <v>1</v>
      </c>
      <c r="C5588" t="s">
        <v>80</v>
      </c>
      <c r="D5588" t="s">
        <v>95</v>
      </c>
      <c r="E5588" t="s">
        <v>146</v>
      </c>
      <c r="F5588" t="s">
        <v>16118</v>
      </c>
      <c r="G5588" t="s">
        <v>282</v>
      </c>
      <c r="H5588" t="s">
        <v>149</v>
      </c>
      <c r="I5588" t="s">
        <v>136</v>
      </c>
      <c r="J5588" t="s">
        <v>137</v>
      </c>
      <c r="K5588" t="s">
        <v>138</v>
      </c>
      <c r="L5588" t="s">
        <v>16119</v>
      </c>
      <c r="M5588" t="s">
        <v>16120</v>
      </c>
      <c r="N5588">
        <v>0.79638888799999996</v>
      </c>
      <c r="O5588">
        <v>0</v>
      </c>
      <c r="P5588">
        <v>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0.40337457332015003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0.40337457332015003</v>
      </c>
    </row>
    <row r="5589" spans="1:31" x14ac:dyDescent="0.25">
      <c r="A5589">
        <v>2424369</v>
      </c>
      <c r="B5589">
        <v>1</v>
      </c>
      <c r="C5589" t="s">
        <v>80</v>
      </c>
      <c r="D5589" t="s">
        <v>88</v>
      </c>
      <c r="E5589" t="s">
        <v>288</v>
      </c>
      <c r="F5589" t="s">
        <v>16121</v>
      </c>
      <c r="G5589" t="s">
        <v>325</v>
      </c>
      <c r="H5589" t="s">
        <v>149</v>
      </c>
      <c r="I5589" t="s">
        <v>136</v>
      </c>
      <c r="J5589" t="s">
        <v>137</v>
      </c>
      <c r="K5589" t="s">
        <v>138</v>
      </c>
      <c r="L5589" t="s">
        <v>16122</v>
      </c>
      <c r="M5589" t="s">
        <v>16123</v>
      </c>
      <c r="N5589">
        <v>4.9933333329999998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17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77.582957296728281</v>
      </c>
      <c r="AC5589">
        <v>0</v>
      </c>
      <c r="AD5589">
        <v>0</v>
      </c>
      <c r="AE5589">
        <v>77.582957296728281</v>
      </c>
    </row>
    <row r="5590" spans="1:31" x14ac:dyDescent="0.25">
      <c r="A5590">
        <v>2424375</v>
      </c>
      <c r="B5590">
        <v>1</v>
      </c>
      <c r="C5590" t="s">
        <v>80</v>
      </c>
      <c r="D5590" t="s">
        <v>97</v>
      </c>
      <c r="E5590" t="s">
        <v>132</v>
      </c>
      <c r="F5590" t="s">
        <v>16124</v>
      </c>
      <c r="G5590" t="s">
        <v>565</v>
      </c>
      <c r="H5590" t="s">
        <v>135</v>
      </c>
      <c r="I5590" t="s">
        <v>136</v>
      </c>
      <c r="J5590" t="s">
        <v>137</v>
      </c>
      <c r="K5590" t="s">
        <v>159</v>
      </c>
      <c r="L5590" t="s">
        <v>16125</v>
      </c>
      <c r="M5590" t="s">
        <v>16126</v>
      </c>
      <c r="N5590">
        <v>0.42472222199999998</v>
      </c>
      <c r="O5590">
        <v>4</v>
      </c>
      <c r="P5590">
        <v>950</v>
      </c>
      <c r="Q5590">
        <v>3</v>
      </c>
      <c r="R5590">
        <v>201</v>
      </c>
      <c r="S5590">
        <v>11</v>
      </c>
      <c r="T5590">
        <v>164</v>
      </c>
      <c r="U5590">
        <v>0</v>
      </c>
      <c r="V5590">
        <v>0</v>
      </c>
      <c r="W5590">
        <v>44.604118381321229</v>
      </c>
      <c r="X5590">
        <v>113.04872673448068</v>
      </c>
      <c r="Y5590">
        <v>0.18403768338266668</v>
      </c>
      <c r="Z5590">
        <v>28.458464289253897</v>
      </c>
      <c r="AA5590">
        <v>18.78068409495566</v>
      </c>
      <c r="AB5590">
        <v>55.621254356935296</v>
      </c>
      <c r="AC5590">
        <v>0</v>
      </c>
      <c r="AD5590">
        <v>0</v>
      </c>
      <c r="AE5590">
        <v>260.6972855403294</v>
      </c>
    </row>
    <row r="5591" spans="1:31" x14ac:dyDescent="0.25">
      <c r="A5591">
        <v>2424329</v>
      </c>
      <c r="B5591">
        <v>1</v>
      </c>
      <c r="C5591" t="s">
        <v>81</v>
      </c>
      <c r="D5591" t="s">
        <v>123</v>
      </c>
      <c r="E5591" t="s">
        <v>241</v>
      </c>
      <c r="F5591" t="s">
        <v>3359</v>
      </c>
      <c r="G5591" t="s">
        <v>143</v>
      </c>
      <c r="H5591" t="s">
        <v>135</v>
      </c>
      <c r="I5591" t="s">
        <v>136</v>
      </c>
      <c r="J5591" t="s">
        <v>137</v>
      </c>
      <c r="K5591" t="s">
        <v>138</v>
      </c>
      <c r="L5591" t="s">
        <v>16127</v>
      </c>
      <c r="M5591" t="s">
        <v>16128</v>
      </c>
      <c r="N5591">
        <v>0.17309888800000001</v>
      </c>
      <c r="O5591">
        <v>11</v>
      </c>
      <c r="P5591">
        <v>6956</v>
      </c>
      <c r="Q5591">
        <v>192</v>
      </c>
      <c r="R5591">
        <v>364</v>
      </c>
      <c r="S5591">
        <v>48</v>
      </c>
      <c r="T5591">
        <v>1022</v>
      </c>
      <c r="U5591">
        <v>8</v>
      </c>
      <c r="V5591">
        <v>1</v>
      </c>
      <c r="W5591">
        <v>0.36428097054661662</v>
      </c>
      <c r="X5591">
        <v>212.75933388611762</v>
      </c>
      <c r="Y5591">
        <v>14.209183392956477</v>
      </c>
      <c r="Z5591">
        <v>9.0351462760290264</v>
      </c>
      <c r="AA5591">
        <v>42.283926281065867</v>
      </c>
      <c r="AB5591">
        <v>112.79918208306523</v>
      </c>
      <c r="AC5591">
        <v>449.00598558551047</v>
      </c>
      <c r="AD5591">
        <v>0.34049785926630838</v>
      </c>
      <c r="AE5591">
        <v>840.79753633455755</v>
      </c>
    </row>
    <row r="5592" spans="1:31" x14ac:dyDescent="0.25">
      <c r="A5592">
        <v>2424392</v>
      </c>
      <c r="B5592">
        <v>1</v>
      </c>
      <c r="C5592" t="s">
        <v>81</v>
      </c>
      <c r="D5592" t="s">
        <v>123</v>
      </c>
      <c r="E5592" t="s">
        <v>162</v>
      </c>
      <c r="F5592" t="s">
        <v>16129</v>
      </c>
      <c r="G5592" t="s">
        <v>268</v>
      </c>
      <c r="H5592" t="s">
        <v>149</v>
      </c>
      <c r="I5592" t="s">
        <v>136</v>
      </c>
      <c r="J5592" t="s">
        <v>137</v>
      </c>
      <c r="K5592" t="s">
        <v>138</v>
      </c>
      <c r="L5592" t="s">
        <v>16130</v>
      </c>
      <c r="M5592" t="s">
        <v>16131</v>
      </c>
      <c r="N5592">
        <v>6.3847222219999997</v>
      </c>
      <c r="O5592">
        <v>0</v>
      </c>
      <c r="P5592">
        <v>48</v>
      </c>
      <c r="Q5592">
        <v>0</v>
      </c>
      <c r="R5592">
        <v>0</v>
      </c>
      <c r="S5592">
        <v>0</v>
      </c>
      <c r="T5592">
        <v>4</v>
      </c>
      <c r="U5592">
        <v>0</v>
      </c>
      <c r="V5592">
        <v>0</v>
      </c>
      <c r="W5592">
        <v>0</v>
      </c>
      <c r="X5592">
        <v>34.659572432069112</v>
      </c>
      <c r="Y5592">
        <v>0</v>
      </c>
      <c r="Z5592">
        <v>0</v>
      </c>
      <c r="AA5592">
        <v>0</v>
      </c>
      <c r="AB5592">
        <v>10.714450957749001</v>
      </c>
      <c r="AC5592">
        <v>0</v>
      </c>
      <c r="AD5592">
        <v>0</v>
      </c>
      <c r="AE5592">
        <v>45.374023389818113</v>
      </c>
    </row>
    <row r="5593" spans="1:31" x14ac:dyDescent="0.25">
      <c r="A5593">
        <v>2424933</v>
      </c>
      <c r="B5593">
        <v>1</v>
      </c>
      <c r="C5593" t="s">
        <v>80</v>
      </c>
      <c r="D5593" t="s">
        <v>103</v>
      </c>
      <c r="E5593" t="s">
        <v>162</v>
      </c>
      <c r="F5593" t="s">
        <v>16132</v>
      </c>
      <c r="G5593" t="s">
        <v>164</v>
      </c>
      <c r="H5593" t="s">
        <v>149</v>
      </c>
      <c r="I5593" t="s">
        <v>136</v>
      </c>
      <c r="J5593" t="s">
        <v>137</v>
      </c>
      <c r="K5593" t="s">
        <v>138</v>
      </c>
      <c r="L5593" t="s">
        <v>16133</v>
      </c>
      <c r="M5593" t="s">
        <v>16134</v>
      </c>
      <c r="N5593">
        <v>0.88527777699999999</v>
      </c>
      <c r="O5593">
        <v>0</v>
      </c>
      <c r="P5593">
        <v>2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</row>
    <row r="5594" spans="1:31" x14ac:dyDescent="0.25">
      <c r="A5594">
        <v>2424830</v>
      </c>
      <c r="B5594">
        <v>1</v>
      </c>
      <c r="C5594" t="s">
        <v>81</v>
      </c>
      <c r="D5594" t="s">
        <v>128</v>
      </c>
      <c r="E5594" t="s">
        <v>162</v>
      </c>
      <c r="F5594" t="s">
        <v>16135</v>
      </c>
      <c r="G5594" t="s">
        <v>164</v>
      </c>
      <c r="H5594" t="s">
        <v>149</v>
      </c>
      <c r="I5594" t="s">
        <v>136</v>
      </c>
      <c r="J5594" t="s">
        <v>137</v>
      </c>
      <c r="K5594" t="s">
        <v>138</v>
      </c>
      <c r="L5594" t="s">
        <v>16136</v>
      </c>
      <c r="M5594" t="s">
        <v>16137</v>
      </c>
      <c r="N5594">
        <v>1.9575</v>
      </c>
      <c r="O5594">
        <v>0</v>
      </c>
      <c r="P5594">
        <v>36</v>
      </c>
      <c r="Q5594">
        <v>0</v>
      </c>
      <c r="R5594">
        <v>0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7.7800494594964835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7.7800494594964835</v>
      </c>
    </row>
    <row r="5595" spans="1:31" x14ac:dyDescent="0.25">
      <c r="A5595">
        <v>2424730</v>
      </c>
      <c r="B5595">
        <v>1</v>
      </c>
      <c r="C5595" t="s">
        <v>80</v>
      </c>
      <c r="D5595" t="s">
        <v>97</v>
      </c>
      <c r="E5595" t="s">
        <v>162</v>
      </c>
      <c r="F5595" t="s">
        <v>16138</v>
      </c>
      <c r="G5595" t="s">
        <v>164</v>
      </c>
      <c r="H5595" t="s">
        <v>149</v>
      </c>
      <c r="I5595" t="s">
        <v>136</v>
      </c>
      <c r="J5595" t="s">
        <v>137</v>
      </c>
      <c r="K5595" t="s">
        <v>138</v>
      </c>
      <c r="L5595" t="s">
        <v>16139</v>
      </c>
      <c r="M5595" t="s">
        <v>16140</v>
      </c>
      <c r="N5595">
        <v>1.0891666659999999</v>
      </c>
      <c r="O5595">
        <v>0</v>
      </c>
      <c r="P5595">
        <v>44</v>
      </c>
      <c r="Q5595">
        <v>0</v>
      </c>
      <c r="R5595">
        <v>0</v>
      </c>
      <c r="S5595">
        <v>0</v>
      </c>
      <c r="T5595">
        <v>1</v>
      </c>
      <c r="U5595">
        <v>0</v>
      </c>
      <c r="V5595">
        <v>0</v>
      </c>
      <c r="W5595">
        <v>0</v>
      </c>
      <c r="X5595">
        <v>14.356640544823552</v>
      </c>
      <c r="Y5595">
        <v>0</v>
      </c>
      <c r="Z5595">
        <v>0</v>
      </c>
      <c r="AA5595">
        <v>0</v>
      </c>
      <c r="AB5595">
        <v>0.64731874824759172</v>
      </c>
      <c r="AC5595">
        <v>0</v>
      </c>
      <c r="AD5595">
        <v>0</v>
      </c>
      <c r="AE5595">
        <v>15.003959293071144</v>
      </c>
    </row>
    <row r="5596" spans="1:31" x14ac:dyDescent="0.25">
      <c r="A5596">
        <v>2424455</v>
      </c>
      <c r="B5596">
        <v>1</v>
      </c>
      <c r="C5596" t="s">
        <v>80</v>
      </c>
      <c r="D5596" t="s">
        <v>84</v>
      </c>
      <c r="E5596" t="s">
        <v>146</v>
      </c>
      <c r="F5596" t="s">
        <v>16141</v>
      </c>
      <c r="G5596" t="s">
        <v>282</v>
      </c>
      <c r="H5596" t="s">
        <v>149</v>
      </c>
      <c r="I5596" t="s">
        <v>136</v>
      </c>
      <c r="J5596" t="s">
        <v>137</v>
      </c>
      <c r="K5596" t="s">
        <v>138</v>
      </c>
      <c r="L5596" t="s">
        <v>16142</v>
      </c>
      <c r="M5596" t="s">
        <v>16143</v>
      </c>
      <c r="N5596">
        <v>4.1316666660000001</v>
      </c>
      <c r="O5596">
        <v>0</v>
      </c>
      <c r="P5596">
        <v>6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4.1281133918345336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4.1281133918345336</v>
      </c>
    </row>
    <row r="5597" spans="1:31" x14ac:dyDescent="0.25">
      <c r="A5597">
        <v>2424598</v>
      </c>
      <c r="B5597">
        <v>1</v>
      </c>
      <c r="C5597" t="s">
        <v>80</v>
      </c>
      <c r="D5597" t="s">
        <v>106</v>
      </c>
      <c r="E5597" t="s">
        <v>146</v>
      </c>
      <c r="F5597" t="s">
        <v>16144</v>
      </c>
      <c r="G5597" t="s">
        <v>296</v>
      </c>
      <c r="H5597" t="s">
        <v>149</v>
      </c>
      <c r="I5597" t="s">
        <v>136</v>
      </c>
      <c r="J5597" t="s">
        <v>137</v>
      </c>
      <c r="K5597" t="s">
        <v>138</v>
      </c>
      <c r="L5597" t="s">
        <v>16145</v>
      </c>
      <c r="M5597" t="s">
        <v>16146</v>
      </c>
      <c r="N5597">
        <v>5.8174999999999999</v>
      </c>
      <c r="O5597">
        <v>0</v>
      </c>
      <c r="P5597">
        <v>1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</row>
    <row r="5598" spans="1:31" x14ac:dyDescent="0.25">
      <c r="A5598">
        <v>2424810</v>
      </c>
      <c r="B5598">
        <v>1</v>
      </c>
      <c r="C5598" t="s">
        <v>80</v>
      </c>
      <c r="D5598" t="s">
        <v>105</v>
      </c>
      <c r="E5598" t="s">
        <v>174</v>
      </c>
      <c r="F5598" t="s">
        <v>16147</v>
      </c>
      <c r="G5598" t="s">
        <v>143</v>
      </c>
      <c r="H5598" t="s">
        <v>135</v>
      </c>
      <c r="I5598" t="s">
        <v>136</v>
      </c>
      <c r="J5598" t="s">
        <v>137</v>
      </c>
      <c r="K5598" t="s">
        <v>138</v>
      </c>
      <c r="L5598" t="s">
        <v>16148</v>
      </c>
      <c r="M5598" t="s">
        <v>16149</v>
      </c>
      <c r="N5598">
        <v>0.88388888799999998</v>
      </c>
      <c r="O5598">
        <v>11</v>
      </c>
      <c r="P5598">
        <v>1043</v>
      </c>
      <c r="Q5598">
        <v>18</v>
      </c>
      <c r="R5598">
        <v>592</v>
      </c>
      <c r="S5598">
        <v>17</v>
      </c>
      <c r="T5598">
        <v>156</v>
      </c>
      <c r="U5598">
        <v>0</v>
      </c>
      <c r="V5598">
        <v>1</v>
      </c>
      <c r="W5598">
        <v>6.6470578529495006</v>
      </c>
      <c r="X5598">
        <v>184.99886539021068</v>
      </c>
      <c r="Y5598">
        <v>26.339191735424134</v>
      </c>
      <c r="Z5598">
        <v>70.592903292823038</v>
      </c>
      <c r="AA5598">
        <v>25.507252000806403</v>
      </c>
      <c r="AB5598">
        <v>75.169403768287069</v>
      </c>
      <c r="AC5598">
        <v>0</v>
      </c>
      <c r="AD5598">
        <v>5.0492956816131507</v>
      </c>
      <c r="AE5598">
        <v>394.30396972211395</v>
      </c>
    </row>
    <row r="5599" spans="1:31" x14ac:dyDescent="0.25">
      <c r="A5599">
        <v>2424790</v>
      </c>
      <c r="B5599">
        <v>1</v>
      </c>
      <c r="C5599" t="s">
        <v>80</v>
      </c>
      <c r="D5599" t="s">
        <v>82</v>
      </c>
      <c r="E5599" t="s">
        <v>146</v>
      </c>
      <c r="F5599" t="s">
        <v>16150</v>
      </c>
      <c r="G5599" t="s">
        <v>148</v>
      </c>
      <c r="H5599" t="s">
        <v>149</v>
      </c>
      <c r="I5599" t="s">
        <v>136</v>
      </c>
      <c r="J5599" t="s">
        <v>137</v>
      </c>
      <c r="K5599" t="s">
        <v>138</v>
      </c>
      <c r="L5599" t="s">
        <v>16151</v>
      </c>
      <c r="M5599" t="s">
        <v>16152</v>
      </c>
      <c r="N5599">
        <v>1.698055555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</row>
    <row r="5600" spans="1:31" x14ac:dyDescent="0.25">
      <c r="A5600">
        <v>2424641</v>
      </c>
      <c r="B5600">
        <v>1</v>
      </c>
      <c r="C5600" t="s">
        <v>80</v>
      </c>
      <c r="D5600" t="s">
        <v>84</v>
      </c>
      <c r="E5600" t="s">
        <v>241</v>
      </c>
      <c r="F5600" t="s">
        <v>16153</v>
      </c>
      <c r="G5600" t="s">
        <v>168</v>
      </c>
      <c r="H5600" t="s">
        <v>135</v>
      </c>
      <c r="I5600" t="s">
        <v>136</v>
      </c>
      <c r="J5600" t="s">
        <v>3</v>
      </c>
      <c r="K5600" t="s">
        <v>138</v>
      </c>
      <c r="L5600" t="s">
        <v>16154</v>
      </c>
      <c r="M5600" t="s">
        <v>16155</v>
      </c>
      <c r="N5600">
        <v>1.0291666660000001</v>
      </c>
      <c r="O5600">
        <v>0</v>
      </c>
      <c r="P5600">
        <v>4554</v>
      </c>
      <c r="Q5600">
        <v>0</v>
      </c>
      <c r="R5600">
        <v>0</v>
      </c>
      <c r="S5600">
        <v>3</v>
      </c>
      <c r="T5600">
        <v>782</v>
      </c>
      <c r="U5600">
        <v>0</v>
      </c>
      <c r="V5600">
        <v>2</v>
      </c>
      <c r="W5600">
        <v>0</v>
      </c>
      <c r="X5600">
        <v>879.04026298353983</v>
      </c>
      <c r="Y5600">
        <v>0</v>
      </c>
      <c r="Z5600">
        <v>0</v>
      </c>
      <c r="AA5600">
        <v>421.55073810891503</v>
      </c>
      <c r="AB5600">
        <v>955.35634027198273</v>
      </c>
      <c r="AC5600">
        <v>0</v>
      </c>
      <c r="AD5600">
        <v>31.666943832983449</v>
      </c>
      <c r="AE5600">
        <v>2287.6142851974214</v>
      </c>
    </row>
    <row r="5601" spans="1:31" x14ac:dyDescent="0.25">
      <c r="A5601">
        <v>2424475</v>
      </c>
      <c r="B5601">
        <v>1</v>
      </c>
      <c r="C5601" t="s">
        <v>81</v>
      </c>
      <c r="D5601" t="s">
        <v>127</v>
      </c>
      <c r="E5601" t="s">
        <v>132</v>
      </c>
      <c r="F5601" t="s">
        <v>16156</v>
      </c>
      <c r="G5601" t="s">
        <v>215</v>
      </c>
      <c r="H5601" t="s">
        <v>135</v>
      </c>
      <c r="I5601" t="s">
        <v>136</v>
      </c>
      <c r="J5601" t="s">
        <v>137</v>
      </c>
      <c r="K5601" t="s">
        <v>138</v>
      </c>
      <c r="L5601" t="s">
        <v>16157</v>
      </c>
      <c r="M5601" t="s">
        <v>16158</v>
      </c>
      <c r="N5601">
        <v>7.8433333330000004</v>
      </c>
      <c r="O5601">
        <v>0</v>
      </c>
      <c r="P5601">
        <v>0</v>
      </c>
      <c r="Q5601">
        <v>1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2.9214367529310006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2.9214367529310006</v>
      </c>
    </row>
    <row r="5602" spans="1:31" x14ac:dyDescent="0.25">
      <c r="A5602">
        <v>2424667</v>
      </c>
      <c r="B5602">
        <v>1</v>
      </c>
      <c r="C5602" t="s">
        <v>80</v>
      </c>
      <c r="D5602" t="s">
        <v>100</v>
      </c>
      <c r="E5602" t="s">
        <v>132</v>
      </c>
      <c r="F5602" t="s">
        <v>16159</v>
      </c>
      <c r="G5602" t="s">
        <v>158</v>
      </c>
      <c r="H5602" t="s">
        <v>135</v>
      </c>
      <c r="I5602" t="s">
        <v>136</v>
      </c>
      <c r="J5602" t="s">
        <v>137</v>
      </c>
      <c r="K5602" t="s">
        <v>159</v>
      </c>
      <c r="L5602" t="s">
        <v>16160</v>
      </c>
      <c r="M5602" t="s">
        <v>16161</v>
      </c>
      <c r="N5602">
        <v>0.54361111100000004</v>
      </c>
      <c r="O5602">
        <v>0</v>
      </c>
      <c r="P5602">
        <v>28</v>
      </c>
      <c r="Q5602">
        <v>0</v>
      </c>
      <c r="R5602">
        <v>4</v>
      </c>
      <c r="S5602">
        <v>0</v>
      </c>
      <c r="T5602">
        <v>10</v>
      </c>
      <c r="U5602">
        <v>0</v>
      </c>
      <c r="V5602">
        <v>0</v>
      </c>
      <c r="W5602">
        <v>0</v>
      </c>
      <c r="X5602">
        <v>2.8705289324234493</v>
      </c>
      <c r="Y5602">
        <v>0</v>
      </c>
      <c r="Z5602">
        <v>0.23866778433238339</v>
      </c>
      <c r="AA5602">
        <v>0</v>
      </c>
      <c r="AB5602">
        <v>2.6558429778399999</v>
      </c>
      <c r="AC5602">
        <v>0</v>
      </c>
      <c r="AD5602">
        <v>0</v>
      </c>
      <c r="AE5602">
        <v>5.7650396945958331</v>
      </c>
    </row>
    <row r="5603" spans="1:31" x14ac:dyDescent="0.25">
      <c r="A5603">
        <v>2424767</v>
      </c>
      <c r="B5603">
        <v>1</v>
      </c>
      <c r="C5603" t="s">
        <v>80</v>
      </c>
      <c r="D5603" t="s">
        <v>105</v>
      </c>
      <c r="E5603" t="s">
        <v>174</v>
      </c>
      <c r="F5603" t="s">
        <v>14638</v>
      </c>
      <c r="G5603" t="s">
        <v>143</v>
      </c>
      <c r="H5603" t="s">
        <v>135</v>
      </c>
      <c r="I5603" t="s">
        <v>136</v>
      </c>
      <c r="J5603" t="s">
        <v>137</v>
      </c>
      <c r="K5603" t="s">
        <v>138</v>
      </c>
      <c r="L5603" t="s">
        <v>16162</v>
      </c>
      <c r="M5603" t="s">
        <v>16163</v>
      </c>
      <c r="N5603">
        <v>0.52361111100000002</v>
      </c>
      <c r="O5603">
        <v>20</v>
      </c>
      <c r="P5603">
        <v>883</v>
      </c>
      <c r="Q5603">
        <v>13</v>
      </c>
      <c r="R5603">
        <v>48</v>
      </c>
      <c r="S5603">
        <v>49</v>
      </c>
      <c r="T5603">
        <v>132</v>
      </c>
      <c r="U5603">
        <v>13</v>
      </c>
      <c r="V5603">
        <v>0</v>
      </c>
      <c r="W5603">
        <v>4.1379282798354584</v>
      </c>
      <c r="X5603">
        <v>94.692351802694802</v>
      </c>
      <c r="Y5603">
        <v>12.396966429683514</v>
      </c>
      <c r="Z5603">
        <v>7.0350281475120839</v>
      </c>
      <c r="AA5603">
        <v>342.75812782067987</v>
      </c>
      <c r="AB5603">
        <v>70.030589676288471</v>
      </c>
      <c r="AC5603">
        <v>860.85277607016087</v>
      </c>
      <c r="AD5603">
        <v>0</v>
      </c>
      <c r="AE5603">
        <v>1391.9037682268549</v>
      </c>
    </row>
    <row r="5604" spans="1:31" x14ac:dyDescent="0.25">
      <c r="A5604">
        <v>2424959</v>
      </c>
      <c r="B5604">
        <v>1</v>
      </c>
      <c r="C5604" t="s">
        <v>80</v>
      </c>
      <c r="D5604" t="s">
        <v>88</v>
      </c>
      <c r="E5604" t="s">
        <v>146</v>
      </c>
      <c r="F5604" t="s">
        <v>16164</v>
      </c>
      <c r="G5604" t="s">
        <v>282</v>
      </c>
      <c r="H5604" t="s">
        <v>149</v>
      </c>
      <c r="I5604" t="s">
        <v>136</v>
      </c>
      <c r="J5604" t="s">
        <v>137</v>
      </c>
      <c r="K5604" t="s">
        <v>138</v>
      </c>
      <c r="L5604" t="s">
        <v>16165</v>
      </c>
      <c r="M5604" t="s">
        <v>16166</v>
      </c>
      <c r="N5604">
        <v>2.446666666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0.99844902775540012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0.99844902775540012</v>
      </c>
    </row>
    <row r="5605" spans="1:31" x14ac:dyDescent="0.25">
      <c r="A5605">
        <v>2424604</v>
      </c>
      <c r="B5605">
        <v>1</v>
      </c>
      <c r="C5605" t="s">
        <v>80</v>
      </c>
      <c r="D5605" t="s">
        <v>98</v>
      </c>
      <c r="E5605" t="s">
        <v>174</v>
      </c>
      <c r="F5605" t="s">
        <v>801</v>
      </c>
      <c r="G5605" t="s">
        <v>154</v>
      </c>
      <c r="H5605" t="s">
        <v>135</v>
      </c>
      <c r="I5605" t="s">
        <v>136</v>
      </c>
      <c r="J5605" t="s">
        <v>137</v>
      </c>
      <c r="K5605" t="s">
        <v>138</v>
      </c>
      <c r="L5605" t="s">
        <v>16167</v>
      </c>
      <c r="M5605" t="s">
        <v>16168</v>
      </c>
      <c r="N5605">
        <v>0.47499999999999998</v>
      </c>
      <c r="O5605">
        <v>0</v>
      </c>
      <c r="P5605">
        <v>0</v>
      </c>
      <c r="Q5605">
        <v>9</v>
      </c>
      <c r="R5605">
        <v>93</v>
      </c>
      <c r="S5605">
        <v>4</v>
      </c>
      <c r="T5605">
        <v>25</v>
      </c>
      <c r="U5605">
        <v>1</v>
      </c>
      <c r="V5605">
        <v>0</v>
      </c>
      <c r="W5605">
        <v>0</v>
      </c>
      <c r="X5605">
        <v>0</v>
      </c>
      <c r="Y5605">
        <v>28.662036746618</v>
      </c>
      <c r="Z5605">
        <v>4.7426196910625</v>
      </c>
      <c r="AA5605">
        <v>1.4517771704019999</v>
      </c>
      <c r="AB5605">
        <v>7.6170503330309982</v>
      </c>
      <c r="AC5605">
        <v>33.130866539795996</v>
      </c>
      <c r="AD5605">
        <v>0</v>
      </c>
      <c r="AE5605">
        <v>75.604350480909488</v>
      </c>
    </row>
    <row r="5606" spans="1:31" x14ac:dyDescent="0.25">
      <c r="A5606">
        <v>2424661</v>
      </c>
      <c r="B5606">
        <v>1</v>
      </c>
      <c r="C5606" t="s">
        <v>80</v>
      </c>
      <c r="D5606" t="s">
        <v>82</v>
      </c>
      <c r="E5606" t="s">
        <v>288</v>
      </c>
      <c r="F5606" t="s">
        <v>16169</v>
      </c>
      <c r="G5606" t="s">
        <v>325</v>
      </c>
      <c r="H5606" t="s">
        <v>149</v>
      </c>
      <c r="I5606" t="s">
        <v>136</v>
      </c>
      <c r="J5606" t="s">
        <v>137</v>
      </c>
      <c r="K5606" t="s">
        <v>138</v>
      </c>
      <c r="L5606" t="s">
        <v>16170</v>
      </c>
      <c r="M5606" t="s">
        <v>16171</v>
      </c>
      <c r="N5606">
        <v>4.5202777770000004</v>
      </c>
      <c r="O5606">
        <v>0</v>
      </c>
      <c r="P5606">
        <v>14</v>
      </c>
      <c r="Q5606">
        <v>0</v>
      </c>
      <c r="R5606">
        <v>0</v>
      </c>
      <c r="S5606">
        <v>0</v>
      </c>
      <c r="T5606">
        <v>12</v>
      </c>
      <c r="U5606">
        <v>0</v>
      </c>
      <c r="V5606">
        <v>0</v>
      </c>
      <c r="W5606">
        <v>0</v>
      </c>
      <c r="X5606">
        <v>13.92871231217813</v>
      </c>
      <c r="Y5606">
        <v>0</v>
      </c>
      <c r="Z5606">
        <v>0</v>
      </c>
      <c r="AA5606">
        <v>0</v>
      </c>
      <c r="AB5606">
        <v>55.052357153624335</v>
      </c>
      <c r="AC5606">
        <v>0</v>
      </c>
      <c r="AD5606">
        <v>0</v>
      </c>
      <c r="AE5606">
        <v>68.981069465802463</v>
      </c>
    </row>
    <row r="5607" spans="1:31" x14ac:dyDescent="0.25">
      <c r="A5607">
        <v>2424355</v>
      </c>
      <c r="B5607">
        <v>1</v>
      </c>
      <c r="C5607" t="s">
        <v>80</v>
      </c>
      <c r="D5607" t="s">
        <v>108</v>
      </c>
      <c r="E5607" t="s">
        <v>141</v>
      </c>
      <c r="F5607" t="s">
        <v>2641</v>
      </c>
      <c r="G5607" t="s">
        <v>143</v>
      </c>
      <c r="H5607" t="s">
        <v>135</v>
      </c>
      <c r="I5607" t="s">
        <v>136</v>
      </c>
      <c r="J5607" t="s">
        <v>137</v>
      </c>
      <c r="K5607" t="s">
        <v>138</v>
      </c>
      <c r="L5607" t="s">
        <v>16172</v>
      </c>
      <c r="M5607" t="s">
        <v>16173</v>
      </c>
      <c r="N5607">
        <v>0.459166666</v>
      </c>
      <c r="O5607">
        <v>0</v>
      </c>
      <c r="P5607">
        <v>635</v>
      </c>
      <c r="Q5607">
        <v>0</v>
      </c>
      <c r="R5607">
        <v>401</v>
      </c>
      <c r="S5607">
        <v>4</v>
      </c>
      <c r="T5607">
        <v>219</v>
      </c>
      <c r="U5607">
        <v>1</v>
      </c>
      <c r="V5607">
        <v>0</v>
      </c>
      <c r="W5607">
        <v>0</v>
      </c>
      <c r="X5607">
        <v>62.803158022060522</v>
      </c>
      <c r="Y5607">
        <v>0</v>
      </c>
      <c r="Z5607">
        <v>28.681378712202193</v>
      </c>
      <c r="AA5607">
        <v>10.945889241192749</v>
      </c>
      <c r="AB5607">
        <v>62.965999627790239</v>
      </c>
      <c r="AC5607">
        <v>73.530403558923041</v>
      </c>
      <c r="AD5607">
        <v>0</v>
      </c>
      <c r="AE5607">
        <v>238.92682916216873</v>
      </c>
    </row>
    <row r="5608" spans="1:31" x14ac:dyDescent="0.25">
      <c r="A5608">
        <v>2424269</v>
      </c>
      <c r="B5608">
        <v>1</v>
      </c>
      <c r="C5608" t="s">
        <v>80</v>
      </c>
      <c r="D5608" t="s">
        <v>82</v>
      </c>
      <c r="E5608" t="s">
        <v>288</v>
      </c>
      <c r="F5608" t="s">
        <v>4737</v>
      </c>
      <c r="G5608" t="s">
        <v>164</v>
      </c>
      <c r="H5608" t="s">
        <v>149</v>
      </c>
      <c r="I5608" t="s">
        <v>136</v>
      </c>
      <c r="J5608" t="s">
        <v>137</v>
      </c>
      <c r="K5608" t="s">
        <v>138</v>
      </c>
      <c r="L5608" t="s">
        <v>16174</v>
      </c>
      <c r="M5608" t="s">
        <v>16175</v>
      </c>
      <c r="N5608">
        <v>1.906666666</v>
      </c>
      <c r="O5608">
        <v>0</v>
      </c>
      <c r="P5608">
        <v>4</v>
      </c>
      <c r="Q5608">
        <v>0</v>
      </c>
      <c r="R5608">
        <v>0</v>
      </c>
      <c r="S5608">
        <v>0</v>
      </c>
      <c r="T5608">
        <v>21</v>
      </c>
      <c r="U5608">
        <v>0</v>
      </c>
      <c r="V5608">
        <v>1</v>
      </c>
      <c r="W5608">
        <v>0</v>
      </c>
      <c r="X5608">
        <v>0.62874724156919992</v>
      </c>
      <c r="Y5608">
        <v>0</v>
      </c>
      <c r="Z5608">
        <v>0</v>
      </c>
      <c r="AA5608">
        <v>0</v>
      </c>
      <c r="AB5608">
        <v>22.652024660535751</v>
      </c>
      <c r="AC5608">
        <v>0</v>
      </c>
      <c r="AD5608">
        <v>1.580209476377175</v>
      </c>
      <c r="AE5608">
        <v>24.860981378482126</v>
      </c>
    </row>
    <row r="5609" spans="1:31" x14ac:dyDescent="0.25">
      <c r="A5609">
        <v>2424853</v>
      </c>
      <c r="B5609">
        <v>1</v>
      </c>
      <c r="C5609" t="s">
        <v>80</v>
      </c>
      <c r="D5609" t="s">
        <v>87</v>
      </c>
      <c r="E5609" t="s">
        <v>132</v>
      </c>
      <c r="F5609" t="s">
        <v>16176</v>
      </c>
      <c r="G5609" t="s">
        <v>143</v>
      </c>
      <c r="H5609" t="s">
        <v>135</v>
      </c>
      <c r="I5609" t="s">
        <v>136</v>
      </c>
      <c r="J5609" t="s">
        <v>137</v>
      </c>
      <c r="K5609" t="s">
        <v>138</v>
      </c>
      <c r="L5609" t="s">
        <v>16177</v>
      </c>
      <c r="M5609" t="s">
        <v>16178</v>
      </c>
      <c r="N5609">
        <v>1.958611111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11</v>
      </c>
      <c r="U5609">
        <v>0</v>
      </c>
      <c r="V5609">
        <v>2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86.573026991759235</v>
      </c>
      <c r="AC5609">
        <v>0</v>
      </c>
      <c r="AD5609">
        <v>55.740485891963601</v>
      </c>
      <c r="AE5609">
        <v>142.31351288372284</v>
      </c>
    </row>
    <row r="5610" spans="1:31" x14ac:dyDescent="0.25">
      <c r="A5610">
        <v>2424312</v>
      </c>
      <c r="B5610">
        <v>1</v>
      </c>
      <c r="C5610" t="s">
        <v>80</v>
      </c>
      <c r="D5610" t="s">
        <v>82</v>
      </c>
      <c r="E5610" t="s">
        <v>288</v>
      </c>
      <c r="F5610" t="s">
        <v>11793</v>
      </c>
      <c r="G5610" t="s">
        <v>593</v>
      </c>
      <c r="H5610" t="s">
        <v>149</v>
      </c>
      <c r="I5610" t="s">
        <v>136</v>
      </c>
      <c r="J5610" t="s">
        <v>137</v>
      </c>
      <c r="K5610" t="s">
        <v>138</v>
      </c>
      <c r="L5610" t="s">
        <v>16179</v>
      </c>
      <c r="M5610" t="s">
        <v>16180</v>
      </c>
      <c r="N5610">
        <v>8.2163888879999991</v>
      </c>
      <c r="O5610">
        <v>0</v>
      </c>
      <c r="P5610">
        <v>194</v>
      </c>
      <c r="Q5610">
        <v>0</v>
      </c>
      <c r="R5610">
        <v>0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301.27833775936301</v>
      </c>
      <c r="Y5610">
        <v>0</v>
      </c>
      <c r="Z5610">
        <v>0</v>
      </c>
      <c r="AA5610">
        <v>0</v>
      </c>
      <c r="AB5610">
        <v>13.620112546598611</v>
      </c>
      <c r="AC5610">
        <v>0</v>
      </c>
      <c r="AD5610">
        <v>0</v>
      </c>
      <c r="AE5610">
        <v>314.8984503059616</v>
      </c>
    </row>
    <row r="5611" spans="1:31" x14ac:dyDescent="0.25">
      <c r="A5611">
        <v>2424372</v>
      </c>
      <c r="B5611">
        <v>1</v>
      </c>
      <c r="C5611" t="s">
        <v>80</v>
      </c>
      <c r="D5611" t="s">
        <v>94</v>
      </c>
      <c r="E5611" t="s">
        <v>141</v>
      </c>
      <c r="F5611" t="s">
        <v>8217</v>
      </c>
      <c r="G5611" t="s">
        <v>143</v>
      </c>
      <c r="H5611" t="s">
        <v>135</v>
      </c>
      <c r="I5611" t="s">
        <v>136</v>
      </c>
      <c r="J5611" t="s">
        <v>137</v>
      </c>
      <c r="K5611" t="s">
        <v>138</v>
      </c>
      <c r="L5611" t="s">
        <v>16181</v>
      </c>
      <c r="M5611" t="s">
        <v>16182</v>
      </c>
      <c r="N5611">
        <v>1.109722222</v>
      </c>
      <c r="O5611">
        <v>0</v>
      </c>
      <c r="P5611">
        <v>237</v>
      </c>
      <c r="Q5611">
        <v>0</v>
      </c>
      <c r="R5611">
        <v>17</v>
      </c>
      <c r="S5611">
        <v>6</v>
      </c>
      <c r="T5611">
        <v>36</v>
      </c>
      <c r="U5611">
        <v>1</v>
      </c>
      <c r="V5611">
        <v>0</v>
      </c>
      <c r="W5611">
        <v>0</v>
      </c>
      <c r="X5611">
        <v>31.516418767944351</v>
      </c>
      <c r="Y5611">
        <v>0</v>
      </c>
      <c r="Z5611">
        <v>1.9898325789030837</v>
      </c>
      <c r="AA5611">
        <v>20.960842071931026</v>
      </c>
      <c r="AB5611">
        <v>28.57122507570357</v>
      </c>
      <c r="AC5611">
        <v>424.74650535605338</v>
      </c>
      <c r="AD5611">
        <v>0</v>
      </c>
      <c r="AE5611">
        <v>507.78482385053542</v>
      </c>
    </row>
    <row r="5612" spans="1:31" x14ac:dyDescent="0.25">
      <c r="A5612">
        <v>2424395</v>
      </c>
      <c r="B5612">
        <v>1</v>
      </c>
      <c r="C5612" t="s">
        <v>81</v>
      </c>
      <c r="D5612" t="s">
        <v>119</v>
      </c>
      <c r="E5612" t="s">
        <v>132</v>
      </c>
      <c r="F5612" t="s">
        <v>16183</v>
      </c>
      <c r="G5612" t="s">
        <v>143</v>
      </c>
      <c r="H5612" t="s">
        <v>135</v>
      </c>
      <c r="I5612" t="s">
        <v>136</v>
      </c>
      <c r="J5612" t="s">
        <v>137</v>
      </c>
      <c r="K5612" t="s">
        <v>138</v>
      </c>
      <c r="L5612" t="s">
        <v>16184</v>
      </c>
      <c r="M5612" t="s">
        <v>16185</v>
      </c>
      <c r="N5612">
        <v>2.173611111</v>
      </c>
      <c r="O5612">
        <v>0</v>
      </c>
      <c r="P5612">
        <v>13</v>
      </c>
      <c r="Q5612">
        <v>0</v>
      </c>
      <c r="R5612">
        <v>37</v>
      </c>
      <c r="S5612">
        <v>0</v>
      </c>
      <c r="T5612">
        <v>4</v>
      </c>
      <c r="U5612">
        <v>0</v>
      </c>
      <c r="V5612">
        <v>0</v>
      </c>
      <c r="W5612">
        <v>0</v>
      </c>
      <c r="X5612">
        <v>3.2183553259862503</v>
      </c>
      <c r="Y5612">
        <v>0</v>
      </c>
      <c r="Z5612">
        <v>9.8535571663230517</v>
      </c>
      <c r="AA5612">
        <v>0</v>
      </c>
      <c r="AB5612">
        <v>7.7198894772373556</v>
      </c>
      <c r="AC5612">
        <v>0</v>
      </c>
      <c r="AD5612">
        <v>0</v>
      </c>
      <c r="AE5612">
        <v>20.791801969546658</v>
      </c>
    </row>
    <row r="5613" spans="1:31" x14ac:dyDescent="0.25">
      <c r="A5613">
        <v>2424727</v>
      </c>
      <c r="B5613">
        <v>1</v>
      </c>
      <c r="C5613" t="s">
        <v>80</v>
      </c>
      <c r="D5613" t="s">
        <v>92</v>
      </c>
      <c r="E5613" t="s">
        <v>146</v>
      </c>
      <c r="F5613" t="s">
        <v>16058</v>
      </c>
      <c r="G5613" t="s">
        <v>282</v>
      </c>
      <c r="H5613" t="s">
        <v>149</v>
      </c>
      <c r="I5613" t="s">
        <v>136</v>
      </c>
      <c r="J5613" t="s">
        <v>137</v>
      </c>
      <c r="K5613" t="s">
        <v>138</v>
      </c>
      <c r="L5613" t="s">
        <v>16186</v>
      </c>
      <c r="M5613" t="s">
        <v>16187</v>
      </c>
      <c r="N5613">
        <v>1.7805555550000001</v>
      </c>
      <c r="O5613">
        <v>0</v>
      </c>
      <c r="P5613">
        <v>9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5.1945536354058666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5.1945536354058666</v>
      </c>
    </row>
    <row r="5614" spans="1:31" x14ac:dyDescent="0.25">
      <c r="A5614">
        <v>2424750</v>
      </c>
      <c r="B5614">
        <v>1</v>
      </c>
      <c r="C5614" t="s">
        <v>80</v>
      </c>
      <c r="D5614" t="s">
        <v>88</v>
      </c>
      <c r="E5614" t="s">
        <v>132</v>
      </c>
      <c r="F5614" t="s">
        <v>1261</v>
      </c>
      <c r="G5614" t="s">
        <v>919</v>
      </c>
      <c r="H5614" t="s">
        <v>135</v>
      </c>
      <c r="I5614" t="s">
        <v>136</v>
      </c>
      <c r="J5614" t="s">
        <v>137</v>
      </c>
      <c r="K5614" t="s">
        <v>138</v>
      </c>
      <c r="L5614" t="s">
        <v>16188</v>
      </c>
      <c r="M5614" t="s">
        <v>16189</v>
      </c>
      <c r="N5614">
        <v>1.7269444439999999</v>
      </c>
      <c r="O5614">
        <v>0</v>
      </c>
      <c r="P5614">
        <v>0</v>
      </c>
      <c r="Q5614">
        <v>0</v>
      </c>
      <c r="R5614">
        <v>0</v>
      </c>
      <c r="S5614">
        <v>15</v>
      </c>
      <c r="T5614">
        <v>84</v>
      </c>
      <c r="U5614">
        <v>9</v>
      </c>
      <c r="V5614">
        <v>2</v>
      </c>
      <c r="W5614">
        <v>0</v>
      </c>
      <c r="X5614">
        <v>0</v>
      </c>
      <c r="Y5614">
        <v>0</v>
      </c>
      <c r="Z5614">
        <v>0</v>
      </c>
      <c r="AA5614">
        <v>439.03336295202189</v>
      </c>
      <c r="AB5614">
        <v>481.27039604094813</v>
      </c>
      <c r="AC5614">
        <v>1828.7750884610614</v>
      </c>
      <c r="AD5614">
        <v>215.59206947942005</v>
      </c>
      <c r="AE5614">
        <v>2964.6709169334513</v>
      </c>
    </row>
    <row r="5615" spans="1:31" x14ac:dyDescent="0.25">
      <c r="A5615">
        <v>2424418</v>
      </c>
      <c r="B5615">
        <v>1</v>
      </c>
      <c r="C5615" t="s">
        <v>81</v>
      </c>
      <c r="D5615" t="s">
        <v>127</v>
      </c>
      <c r="E5615" t="s">
        <v>141</v>
      </c>
      <c r="F5615" t="s">
        <v>7233</v>
      </c>
      <c r="G5615" t="s">
        <v>143</v>
      </c>
      <c r="H5615" t="s">
        <v>135</v>
      </c>
      <c r="I5615" t="s">
        <v>136</v>
      </c>
      <c r="J5615" t="s">
        <v>137</v>
      </c>
      <c r="K5615" t="s">
        <v>138</v>
      </c>
      <c r="L5615" t="s">
        <v>16190</v>
      </c>
      <c r="M5615" t="s">
        <v>16191</v>
      </c>
      <c r="N5615">
        <v>1.009166666</v>
      </c>
      <c r="O5615">
        <v>4</v>
      </c>
      <c r="P5615">
        <v>76</v>
      </c>
      <c r="Q5615">
        <v>98</v>
      </c>
      <c r="R5615">
        <v>101</v>
      </c>
      <c r="S5615">
        <v>2</v>
      </c>
      <c r="T5615">
        <v>8</v>
      </c>
      <c r="U5615">
        <v>0</v>
      </c>
      <c r="V5615">
        <v>0</v>
      </c>
      <c r="W5615">
        <v>0.56628781519640836</v>
      </c>
      <c r="X5615">
        <v>9.101752037485646</v>
      </c>
      <c r="Y5615">
        <v>9.0215613780812252</v>
      </c>
      <c r="Z5615">
        <v>10.782890008538702</v>
      </c>
      <c r="AA5615">
        <v>1.5963543635679498</v>
      </c>
      <c r="AB5615">
        <v>1.2312491169116664</v>
      </c>
      <c r="AC5615">
        <v>0</v>
      </c>
      <c r="AD5615">
        <v>0</v>
      </c>
      <c r="AE5615">
        <v>32.300094719781598</v>
      </c>
    </row>
    <row r="5616" spans="1:31" x14ac:dyDescent="0.25">
      <c r="A5616">
        <v>2424896</v>
      </c>
      <c r="B5616">
        <v>1</v>
      </c>
      <c r="C5616" t="s">
        <v>80</v>
      </c>
      <c r="D5616" t="s">
        <v>90</v>
      </c>
      <c r="E5616" t="s">
        <v>152</v>
      </c>
      <c r="F5616" t="s">
        <v>16192</v>
      </c>
      <c r="G5616" t="s">
        <v>154</v>
      </c>
      <c r="H5616" t="s">
        <v>149</v>
      </c>
      <c r="I5616" t="s">
        <v>136</v>
      </c>
      <c r="J5616" t="s">
        <v>137</v>
      </c>
      <c r="K5616" t="s">
        <v>138</v>
      </c>
      <c r="L5616" t="s">
        <v>16193</v>
      </c>
      <c r="M5616" t="s">
        <v>16194</v>
      </c>
      <c r="N5616">
        <v>3.0077777769999998</v>
      </c>
      <c r="O5616">
        <v>0</v>
      </c>
      <c r="P5616">
        <v>843</v>
      </c>
      <c r="Q5616">
        <v>0</v>
      </c>
      <c r="R5616">
        <v>0</v>
      </c>
      <c r="S5616">
        <v>0</v>
      </c>
      <c r="T5616">
        <v>47</v>
      </c>
      <c r="U5616">
        <v>0</v>
      </c>
      <c r="V5616">
        <v>0</v>
      </c>
      <c r="W5616">
        <v>0</v>
      </c>
      <c r="X5616">
        <v>592.19995785592391</v>
      </c>
      <c r="Y5616">
        <v>0</v>
      </c>
      <c r="Z5616">
        <v>0</v>
      </c>
      <c r="AA5616">
        <v>0</v>
      </c>
      <c r="AB5616">
        <v>78.372395664887492</v>
      </c>
      <c r="AC5616">
        <v>0</v>
      </c>
      <c r="AD5616">
        <v>0</v>
      </c>
      <c r="AE5616">
        <v>670.57235352081136</v>
      </c>
    </row>
    <row r="5617" spans="1:31" x14ac:dyDescent="0.25">
      <c r="A5617">
        <v>2424518</v>
      </c>
      <c r="B5617">
        <v>1</v>
      </c>
      <c r="C5617" t="s">
        <v>81</v>
      </c>
      <c r="D5617" t="s">
        <v>127</v>
      </c>
      <c r="E5617" t="s">
        <v>141</v>
      </c>
      <c r="F5617" t="s">
        <v>4804</v>
      </c>
      <c r="G5617" t="s">
        <v>143</v>
      </c>
      <c r="H5617" t="s">
        <v>135</v>
      </c>
      <c r="I5617" t="s">
        <v>136</v>
      </c>
      <c r="J5617" t="s">
        <v>137</v>
      </c>
      <c r="K5617" t="s">
        <v>138</v>
      </c>
      <c r="L5617" t="s">
        <v>16195</v>
      </c>
      <c r="M5617" t="s">
        <v>16196</v>
      </c>
      <c r="N5617">
        <v>1.6405555549999999</v>
      </c>
      <c r="O5617">
        <v>0</v>
      </c>
      <c r="P5617">
        <v>262</v>
      </c>
      <c r="Q5617">
        <v>0</v>
      </c>
      <c r="R5617">
        <v>9</v>
      </c>
      <c r="S5617">
        <v>0</v>
      </c>
      <c r="T5617">
        <v>23</v>
      </c>
      <c r="U5617">
        <v>0</v>
      </c>
      <c r="V5617">
        <v>0</v>
      </c>
      <c r="W5617">
        <v>0</v>
      </c>
      <c r="X5617">
        <v>70.311261270979841</v>
      </c>
      <c r="Y5617">
        <v>0</v>
      </c>
      <c r="Z5617">
        <v>0.6238729929022222</v>
      </c>
      <c r="AA5617">
        <v>0</v>
      </c>
      <c r="AB5617">
        <v>27.926506423633938</v>
      </c>
      <c r="AC5617">
        <v>0</v>
      </c>
      <c r="AD5617">
        <v>0</v>
      </c>
      <c r="AE5617">
        <v>98.861640687516001</v>
      </c>
    </row>
    <row r="5618" spans="1:31" x14ac:dyDescent="0.25">
      <c r="A5618">
        <v>2424495</v>
      </c>
      <c r="B5618">
        <v>1</v>
      </c>
      <c r="C5618" t="s">
        <v>81</v>
      </c>
      <c r="D5618" t="s">
        <v>115</v>
      </c>
      <c r="E5618" t="s">
        <v>141</v>
      </c>
      <c r="F5618" t="s">
        <v>16197</v>
      </c>
      <c r="G5618" t="s">
        <v>143</v>
      </c>
      <c r="H5618" t="s">
        <v>135</v>
      </c>
      <c r="I5618" t="s">
        <v>136</v>
      </c>
      <c r="J5618" t="s">
        <v>137</v>
      </c>
      <c r="K5618" t="s">
        <v>138</v>
      </c>
      <c r="L5618" t="s">
        <v>16198</v>
      </c>
      <c r="M5618" t="s">
        <v>16199</v>
      </c>
      <c r="N5618">
        <v>0.46611111100000002</v>
      </c>
      <c r="O5618">
        <v>2</v>
      </c>
      <c r="P5618">
        <v>231</v>
      </c>
      <c r="Q5618">
        <v>0</v>
      </c>
      <c r="R5618">
        <v>52</v>
      </c>
      <c r="S5618">
        <v>5</v>
      </c>
      <c r="T5618">
        <v>25</v>
      </c>
      <c r="U5618">
        <v>1</v>
      </c>
      <c r="V5618">
        <v>0</v>
      </c>
      <c r="W5618">
        <v>0.19587414783009999</v>
      </c>
      <c r="X5618">
        <v>11.265445950178613</v>
      </c>
      <c r="Y5618">
        <v>0</v>
      </c>
      <c r="Z5618">
        <v>1.8461489645757279</v>
      </c>
      <c r="AA5618">
        <v>25.470595001425167</v>
      </c>
      <c r="AB5618">
        <v>17.759273974117555</v>
      </c>
      <c r="AC5618">
        <v>2.9739504972319999</v>
      </c>
      <c r="AD5618">
        <v>0</v>
      </c>
      <c r="AE5618">
        <v>59.511288535359157</v>
      </c>
    </row>
    <row r="5619" spans="1:31" x14ac:dyDescent="0.25">
      <c r="A5619">
        <v>2424687</v>
      </c>
      <c r="B5619">
        <v>1</v>
      </c>
      <c r="C5619" t="s">
        <v>80</v>
      </c>
      <c r="D5619" t="s">
        <v>102</v>
      </c>
      <c r="E5619" t="s">
        <v>162</v>
      </c>
      <c r="F5619" t="s">
        <v>11315</v>
      </c>
      <c r="G5619" t="s">
        <v>164</v>
      </c>
      <c r="H5619" t="s">
        <v>149</v>
      </c>
      <c r="I5619" t="s">
        <v>136</v>
      </c>
      <c r="J5619" t="s">
        <v>137</v>
      </c>
      <c r="K5619" t="s">
        <v>138</v>
      </c>
      <c r="L5619" t="s">
        <v>16200</v>
      </c>
      <c r="M5619" t="s">
        <v>16201</v>
      </c>
      <c r="N5619">
        <v>0.48083333299999997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4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2.2586586147180001</v>
      </c>
      <c r="AC5619">
        <v>0</v>
      </c>
      <c r="AD5619">
        <v>0</v>
      </c>
      <c r="AE5619">
        <v>2.2586586147180001</v>
      </c>
    </row>
    <row r="5620" spans="1:31" x14ac:dyDescent="0.25">
      <c r="A5620">
        <v>2424827</v>
      </c>
      <c r="B5620">
        <v>1</v>
      </c>
      <c r="C5620" t="s">
        <v>81</v>
      </c>
      <c r="D5620" t="s">
        <v>128</v>
      </c>
      <c r="E5620" t="s">
        <v>146</v>
      </c>
      <c r="F5620" t="s">
        <v>16202</v>
      </c>
      <c r="G5620" t="s">
        <v>282</v>
      </c>
      <c r="H5620" t="s">
        <v>149</v>
      </c>
      <c r="I5620" t="s">
        <v>136</v>
      </c>
      <c r="J5620" t="s">
        <v>137</v>
      </c>
      <c r="K5620" t="s">
        <v>138</v>
      </c>
      <c r="L5620" t="s">
        <v>16203</v>
      </c>
      <c r="M5620" t="s">
        <v>16204</v>
      </c>
      <c r="N5620">
        <v>3.3002777769999998</v>
      </c>
      <c r="O5620">
        <v>0</v>
      </c>
      <c r="P5620">
        <v>18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11.279074649950923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11.279074649950923</v>
      </c>
    </row>
    <row r="5621" spans="1:31" x14ac:dyDescent="0.25">
      <c r="A5621">
        <v>2424581</v>
      </c>
      <c r="B5621">
        <v>1</v>
      </c>
      <c r="C5621" t="s">
        <v>80</v>
      </c>
      <c r="D5621" t="s">
        <v>84</v>
      </c>
      <c r="E5621" t="s">
        <v>146</v>
      </c>
      <c r="F5621" t="s">
        <v>16205</v>
      </c>
      <c r="G5621" t="s">
        <v>199</v>
      </c>
      <c r="H5621" t="s">
        <v>149</v>
      </c>
      <c r="I5621" t="s">
        <v>136</v>
      </c>
      <c r="J5621" t="s">
        <v>137</v>
      </c>
      <c r="K5621" t="s">
        <v>138</v>
      </c>
      <c r="L5621" t="s">
        <v>16206</v>
      </c>
      <c r="M5621" t="s">
        <v>16207</v>
      </c>
      <c r="N5621">
        <v>7.5561111109999999</v>
      </c>
      <c r="O5621">
        <v>0</v>
      </c>
      <c r="P5621">
        <v>2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2.8644920074012004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2.8644920074012004</v>
      </c>
    </row>
    <row r="5622" spans="1:31" x14ac:dyDescent="0.25">
      <c r="A5622">
        <v>2424681</v>
      </c>
      <c r="B5622">
        <v>1</v>
      </c>
      <c r="C5622" t="s">
        <v>81</v>
      </c>
      <c r="D5622" t="s">
        <v>118</v>
      </c>
      <c r="E5622" t="s">
        <v>146</v>
      </c>
      <c r="F5622" t="s">
        <v>16208</v>
      </c>
      <c r="G5622" t="s">
        <v>282</v>
      </c>
      <c r="H5622" t="s">
        <v>149</v>
      </c>
      <c r="I5622" t="s">
        <v>136</v>
      </c>
      <c r="J5622" t="s">
        <v>137</v>
      </c>
      <c r="K5622" t="s">
        <v>138</v>
      </c>
      <c r="L5622" t="s">
        <v>16209</v>
      </c>
      <c r="M5622" t="s">
        <v>16210</v>
      </c>
      <c r="N5622">
        <v>1.64</v>
      </c>
      <c r="O5622">
        <v>0</v>
      </c>
      <c r="P5622">
        <v>4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2.6802328785883329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2.6802328785883329</v>
      </c>
    </row>
    <row r="5623" spans="1:31" x14ac:dyDescent="0.25">
      <c r="A5623">
        <v>2424787</v>
      </c>
      <c r="B5623">
        <v>1</v>
      </c>
      <c r="C5623" t="s">
        <v>81</v>
      </c>
      <c r="D5623" t="s">
        <v>112</v>
      </c>
      <c r="E5623" t="s">
        <v>174</v>
      </c>
      <c r="F5623" t="s">
        <v>13827</v>
      </c>
      <c r="G5623" t="s">
        <v>565</v>
      </c>
      <c r="H5623" t="s">
        <v>135</v>
      </c>
      <c r="I5623" t="s">
        <v>136</v>
      </c>
      <c r="J5623" t="s">
        <v>137</v>
      </c>
      <c r="K5623" t="s">
        <v>159</v>
      </c>
      <c r="L5623" t="s">
        <v>16211</v>
      </c>
      <c r="M5623" t="s">
        <v>16212</v>
      </c>
      <c r="N5623">
        <v>0.30888888799999997</v>
      </c>
      <c r="O5623">
        <v>0</v>
      </c>
      <c r="P5623">
        <v>487</v>
      </c>
      <c r="Q5623">
        <v>0</v>
      </c>
      <c r="R5623">
        <v>48</v>
      </c>
      <c r="S5623">
        <v>1</v>
      </c>
      <c r="T5623">
        <v>66</v>
      </c>
      <c r="U5623">
        <v>0</v>
      </c>
      <c r="V5623">
        <v>0</v>
      </c>
      <c r="W5623">
        <v>0</v>
      </c>
      <c r="X5623">
        <v>24.336493949572315</v>
      </c>
      <c r="Y5623">
        <v>0</v>
      </c>
      <c r="Z5623">
        <v>0.25819454905083333</v>
      </c>
      <c r="AA5623">
        <v>15.94812502664</v>
      </c>
      <c r="AB5623">
        <v>8.1345991660423174</v>
      </c>
      <c r="AC5623">
        <v>0</v>
      </c>
      <c r="AD5623">
        <v>0</v>
      </c>
      <c r="AE5623">
        <v>48.677412691305463</v>
      </c>
    </row>
    <row r="5624" spans="1:31" x14ac:dyDescent="0.25">
      <c r="A5624">
        <v>2424813</v>
      </c>
      <c r="B5624">
        <v>1</v>
      </c>
      <c r="C5624" t="s">
        <v>81</v>
      </c>
      <c r="D5624" t="s">
        <v>113</v>
      </c>
      <c r="E5624" t="s">
        <v>162</v>
      </c>
      <c r="F5624" t="s">
        <v>16213</v>
      </c>
      <c r="G5624" t="s">
        <v>268</v>
      </c>
      <c r="H5624" t="s">
        <v>149</v>
      </c>
      <c r="I5624" t="s">
        <v>136</v>
      </c>
      <c r="J5624" t="s">
        <v>137</v>
      </c>
      <c r="K5624" t="s">
        <v>138</v>
      </c>
      <c r="L5624" t="s">
        <v>16214</v>
      </c>
      <c r="M5624" t="s">
        <v>16215</v>
      </c>
      <c r="N5624">
        <v>4.4738888880000003</v>
      </c>
      <c r="O5624">
        <v>0</v>
      </c>
      <c r="P5624">
        <v>47</v>
      </c>
      <c r="Q5624">
        <v>0</v>
      </c>
      <c r="R5624">
        <v>0</v>
      </c>
      <c r="S5624">
        <v>0</v>
      </c>
      <c r="T5624">
        <v>3</v>
      </c>
      <c r="U5624">
        <v>0</v>
      </c>
      <c r="V5624">
        <v>0</v>
      </c>
      <c r="W5624">
        <v>0</v>
      </c>
      <c r="X5624">
        <v>46.572469705255635</v>
      </c>
      <c r="Y5624">
        <v>0</v>
      </c>
      <c r="Z5624">
        <v>0</v>
      </c>
      <c r="AA5624">
        <v>0</v>
      </c>
      <c r="AB5624">
        <v>0.85838943584773331</v>
      </c>
      <c r="AC5624">
        <v>0</v>
      </c>
      <c r="AD5624">
        <v>0</v>
      </c>
      <c r="AE5624">
        <v>47.430859141103369</v>
      </c>
    </row>
    <row r="5625" spans="1:31" x14ac:dyDescent="0.25">
      <c r="A5625">
        <v>2424521</v>
      </c>
      <c r="B5625">
        <v>1</v>
      </c>
      <c r="C5625" t="s">
        <v>81</v>
      </c>
      <c r="D5625" t="s">
        <v>127</v>
      </c>
      <c r="E5625" t="s">
        <v>162</v>
      </c>
      <c r="F5625" t="s">
        <v>16216</v>
      </c>
      <c r="G5625" t="s">
        <v>164</v>
      </c>
      <c r="H5625" t="s">
        <v>149</v>
      </c>
      <c r="I5625" t="s">
        <v>136</v>
      </c>
      <c r="J5625" t="s">
        <v>137</v>
      </c>
      <c r="K5625" t="s">
        <v>138</v>
      </c>
      <c r="L5625" t="s">
        <v>16217</v>
      </c>
      <c r="M5625" t="s">
        <v>16218</v>
      </c>
      <c r="N5625">
        <v>4.1919444439999998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3</v>
      </c>
      <c r="U5625">
        <v>0</v>
      </c>
      <c r="V5625">
        <v>1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12.855417094039172</v>
      </c>
      <c r="AC5625">
        <v>0</v>
      </c>
      <c r="AD5625">
        <v>123.82642240703471</v>
      </c>
      <c r="AE5625">
        <v>136.68183950107388</v>
      </c>
    </row>
    <row r="5626" spans="1:31" x14ac:dyDescent="0.25">
      <c r="A5626">
        <v>2424272</v>
      </c>
      <c r="B5626">
        <v>1</v>
      </c>
      <c r="C5626" t="s">
        <v>80</v>
      </c>
      <c r="D5626" t="s">
        <v>82</v>
      </c>
      <c r="E5626" t="s">
        <v>146</v>
      </c>
      <c r="F5626" t="s">
        <v>16219</v>
      </c>
      <c r="G5626" t="s">
        <v>164</v>
      </c>
      <c r="H5626" t="s">
        <v>149</v>
      </c>
      <c r="I5626" t="s">
        <v>136</v>
      </c>
      <c r="J5626" t="s">
        <v>137</v>
      </c>
      <c r="K5626" t="s">
        <v>138</v>
      </c>
      <c r="L5626" t="s">
        <v>16220</v>
      </c>
      <c r="M5626" t="s">
        <v>16221</v>
      </c>
      <c r="N5626">
        <v>2.025555555</v>
      </c>
      <c r="O5626">
        <v>0</v>
      </c>
      <c r="P5626">
        <v>12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4.4524500098493993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4.4524500098493993</v>
      </c>
    </row>
    <row r="5627" spans="1:31" x14ac:dyDescent="0.25">
      <c r="A5627">
        <v>2424956</v>
      </c>
      <c r="B5627">
        <v>1</v>
      </c>
      <c r="C5627" t="s">
        <v>80</v>
      </c>
      <c r="D5627" t="s">
        <v>99</v>
      </c>
      <c r="E5627" t="s">
        <v>162</v>
      </c>
      <c r="F5627" t="s">
        <v>13423</v>
      </c>
      <c r="G5627" t="s">
        <v>154</v>
      </c>
      <c r="H5627" t="s">
        <v>149</v>
      </c>
      <c r="I5627" t="s">
        <v>136</v>
      </c>
      <c r="J5627" t="s">
        <v>137</v>
      </c>
      <c r="K5627" t="s">
        <v>138</v>
      </c>
      <c r="L5627" t="s">
        <v>16222</v>
      </c>
      <c r="M5627" t="s">
        <v>16223</v>
      </c>
      <c r="N5627">
        <v>0.98111111100000004</v>
      </c>
      <c r="O5627">
        <v>0</v>
      </c>
      <c r="P5627">
        <v>45</v>
      </c>
      <c r="Q5627">
        <v>0</v>
      </c>
      <c r="R5627">
        <v>0</v>
      </c>
      <c r="S5627">
        <v>0</v>
      </c>
      <c r="T5627">
        <v>7</v>
      </c>
      <c r="U5627">
        <v>0</v>
      </c>
      <c r="V5627">
        <v>0</v>
      </c>
      <c r="W5627">
        <v>0</v>
      </c>
      <c r="X5627">
        <v>9.1730793382013829</v>
      </c>
      <c r="Y5627">
        <v>0</v>
      </c>
      <c r="Z5627">
        <v>0</v>
      </c>
      <c r="AA5627">
        <v>0</v>
      </c>
      <c r="AB5627">
        <v>6.5621359356031119</v>
      </c>
      <c r="AC5627">
        <v>0</v>
      </c>
      <c r="AD5627">
        <v>0</v>
      </c>
      <c r="AE5627">
        <v>15.735215273804496</v>
      </c>
    </row>
    <row r="5628" spans="1:31" x14ac:dyDescent="0.25">
      <c r="A5628">
        <v>2424707</v>
      </c>
      <c r="B5628">
        <v>1</v>
      </c>
      <c r="C5628" t="s">
        <v>81</v>
      </c>
      <c r="D5628" t="s">
        <v>116</v>
      </c>
      <c r="E5628" t="s">
        <v>162</v>
      </c>
      <c r="F5628" t="s">
        <v>16224</v>
      </c>
      <c r="G5628" t="s">
        <v>154</v>
      </c>
      <c r="H5628" t="s">
        <v>149</v>
      </c>
      <c r="I5628" t="s">
        <v>136</v>
      </c>
      <c r="J5628" t="s">
        <v>137</v>
      </c>
      <c r="K5628" t="s">
        <v>138</v>
      </c>
      <c r="L5628" t="s">
        <v>16225</v>
      </c>
      <c r="M5628" t="s">
        <v>16226</v>
      </c>
      <c r="N5628">
        <v>0.78194444399999996</v>
      </c>
      <c r="O5628">
        <v>0</v>
      </c>
      <c r="P5628">
        <v>115</v>
      </c>
      <c r="Q5628">
        <v>0</v>
      </c>
      <c r="R5628">
        <v>0</v>
      </c>
      <c r="S5628">
        <v>0</v>
      </c>
      <c r="T5628">
        <v>4</v>
      </c>
      <c r="U5628">
        <v>0</v>
      </c>
      <c r="V5628">
        <v>0</v>
      </c>
      <c r="W5628">
        <v>0</v>
      </c>
      <c r="X5628">
        <v>20.863109733942288</v>
      </c>
      <c r="Y5628">
        <v>0</v>
      </c>
      <c r="Z5628">
        <v>0</v>
      </c>
      <c r="AA5628">
        <v>0</v>
      </c>
      <c r="AB5628">
        <v>1.7084185900770001</v>
      </c>
      <c r="AC5628">
        <v>0</v>
      </c>
      <c r="AD5628">
        <v>0</v>
      </c>
      <c r="AE5628">
        <v>22.571528324019287</v>
      </c>
    </row>
    <row r="5629" spans="1:31" x14ac:dyDescent="0.25">
      <c r="A5629">
        <v>2424850</v>
      </c>
      <c r="B5629">
        <v>1</v>
      </c>
      <c r="C5629" t="s">
        <v>81</v>
      </c>
      <c r="D5629" t="s">
        <v>116</v>
      </c>
      <c r="E5629" t="s">
        <v>141</v>
      </c>
      <c r="F5629" t="s">
        <v>3565</v>
      </c>
      <c r="G5629" t="s">
        <v>143</v>
      </c>
      <c r="H5629" t="s">
        <v>135</v>
      </c>
      <c r="I5629" t="s">
        <v>136</v>
      </c>
      <c r="J5629" t="s">
        <v>137</v>
      </c>
      <c r="K5629" t="s">
        <v>138</v>
      </c>
      <c r="L5629" t="s">
        <v>16227</v>
      </c>
      <c r="M5629" t="s">
        <v>16228</v>
      </c>
      <c r="N5629">
        <v>0.47333333300000002</v>
      </c>
      <c r="O5629">
        <v>2</v>
      </c>
      <c r="P5629">
        <v>311</v>
      </c>
      <c r="Q5629">
        <v>1</v>
      </c>
      <c r="R5629">
        <v>2</v>
      </c>
      <c r="S5629">
        <v>0</v>
      </c>
      <c r="T5629">
        <v>16</v>
      </c>
      <c r="U5629">
        <v>0</v>
      </c>
      <c r="V5629">
        <v>0</v>
      </c>
      <c r="W5629">
        <v>0.26736647761279997</v>
      </c>
      <c r="X5629">
        <v>16.545503612294993</v>
      </c>
      <c r="Y5629">
        <v>0.11682116208</v>
      </c>
      <c r="Z5629">
        <v>0.28359751075066669</v>
      </c>
      <c r="AA5629">
        <v>0</v>
      </c>
      <c r="AB5629">
        <v>2.1463648090279999</v>
      </c>
      <c r="AC5629">
        <v>0</v>
      </c>
      <c r="AD5629">
        <v>0</v>
      </c>
      <c r="AE5629">
        <v>19.359653571766462</v>
      </c>
    </row>
    <row r="5630" spans="1:31" x14ac:dyDescent="0.25">
      <c r="A5630">
        <v>2424467</v>
      </c>
      <c r="B5630">
        <v>1</v>
      </c>
      <c r="C5630" t="s">
        <v>81</v>
      </c>
      <c r="D5630" t="s">
        <v>122</v>
      </c>
      <c r="E5630" t="s">
        <v>132</v>
      </c>
      <c r="F5630" t="s">
        <v>4082</v>
      </c>
      <c r="G5630" t="s">
        <v>158</v>
      </c>
      <c r="H5630" t="s">
        <v>135</v>
      </c>
      <c r="I5630" t="s">
        <v>136</v>
      </c>
      <c r="J5630" t="s">
        <v>137</v>
      </c>
      <c r="K5630" t="s">
        <v>159</v>
      </c>
      <c r="L5630" t="s">
        <v>16229</v>
      </c>
      <c r="M5630" t="s">
        <v>16230</v>
      </c>
      <c r="N5630">
        <v>4.773055555</v>
      </c>
      <c r="O5630">
        <v>2</v>
      </c>
      <c r="P5630">
        <v>66</v>
      </c>
      <c r="Q5630">
        <v>8</v>
      </c>
      <c r="R5630">
        <v>0</v>
      </c>
      <c r="S5630">
        <v>2</v>
      </c>
      <c r="T5630">
        <v>4</v>
      </c>
      <c r="U5630">
        <v>1</v>
      </c>
      <c r="V5630">
        <v>0</v>
      </c>
      <c r="W5630">
        <v>1.8960087502368332</v>
      </c>
      <c r="X5630">
        <v>45.747493219085605</v>
      </c>
      <c r="Y5630">
        <v>168.21594238730967</v>
      </c>
      <c r="Z5630">
        <v>0</v>
      </c>
      <c r="AA5630">
        <v>200.57015272000535</v>
      </c>
      <c r="AB5630">
        <v>2.8470087306801659</v>
      </c>
      <c r="AC5630">
        <v>336.63401360000364</v>
      </c>
      <c r="AD5630">
        <v>0</v>
      </c>
      <c r="AE5630">
        <v>755.91061940732129</v>
      </c>
    </row>
    <row r="5631" spans="1:31" x14ac:dyDescent="0.25">
      <c r="A5631">
        <v>2424776</v>
      </c>
      <c r="B5631">
        <v>1</v>
      </c>
      <c r="C5631" t="s">
        <v>81</v>
      </c>
      <c r="D5631" t="s">
        <v>125</v>
      </c>
      <c r="E5631" t="s">
        <v>162</v>
      </c>
      <c r="F5631" t="s">
        <v>16231</v>
      </c>
      <c r="G5631" t="s">
        <v>164</v>
      </c>
      <c r="H5631" t="s">
        <v>149</v>
      </c>
      <c r="I5631" t="s">
        <v>136</v>
      </c>
      <c r="J5631" t="s">
        <v>137</v>
      </c>
      <c r="K5631" t="s">
        <v>138</v>
      </c>
      <c r="L5631" t="s">
        <v>16232</v>
      </c>
      <c r="M5631" t="s">
        <v>16233</v>
      </c>
      <c r="N5631">
        <v>1.7224999999999999</v>
      </c>
      <c r="O5631">
        <v>0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</row>
    <row r="5632" spans="1:31" x14ac:dyDescent="0.25">
      <c r="A5632">
        <v>2424444</v>
      </c>
      <c r="B5632">
        <v>1</v>
      </c>
      <c r="C5632" t="s">
        <v>81</v>
      </c>
      <c r="D5632" t="s">
        <v>128</v>
      </c>
      <c r="E5632" t="s">
        <v>146</v>
      </c>
      <c r="F5632" t="s">
        <v>16234</v>
      </c>
      <c r="G5632" t="s">
        <v>148</v>
      </c>
      <c r="H5632" t="s">
        <v>149</v>
      </c>
      <c r="I5632" t="s">
        <v>136</v>
      </c>
      <c r="J5632" t="s">
        <v>137</v>
      </c>
      <c r="K5632" t="s">
        <v>138</v>
      </c>
      <c r="L5632" t="s">
        <v>16235</v>
      </c>
      <c r="M5632" t="s">
        <v>16236</v>
      </c>
      <c r="N5632">
        <v>5.2141666659999997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0.27973635839532496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0.27973635839532496</v>
      </c>
    </row>
    <row r="5633" spans="1:31" x14ac:dyDescent="0.25">
      <c r="A5633">
        <v>2424298</v>
      </c>
      <c r="B5633">
        <v>1</v>
      </c>
      <c r="C5633" t="s">
        <v>80</v>
      </c>
      <c r="D5633" t="s">
        <v>104</v>
      </c>
      <c r="E5633" t="s">
        <v>141</v>
      </c>
      <c r="F5633" t="s">
        <v>2355</v>
      </c>
      <c r="G5633" t="s">
        <v>154</v>
      </c>
      <c r="H5633" t="s">
        <v>135</v>
      </c>
      <c r="I5633" t="s">
        <v>136</v>
      </c>
      <c r="J5633" t="s">
        <v>137</v>
      </c>
      <c r="K5633" t="s">
        <v>138</v>
      </c>
      <c r="L5633" t="s">
        <v>16237</v>
      </c>
      <c r="M5633" t="s">
        <v>16238</v>
      </c>
      <c r="N5633">
        <v>0.64111111099999996</v>
      </c>
      <c r="O5633">
        <v>3</v>
      </c>
      <c r="P5633">
        <v>195</v>
      </c>
      <c r="Q5633">
        <v>20</v>
      </c>
      <c r="R5633">
        <v>244</v>
      </c>
      <c r="S5633">
        <v>14</v>
      </c>
      <c r="T5633">
        <v>75</v>
      </c>
      <c r="U5633">
        <v>4</v>
      </c>
      <c r="V5633">
        <v>0</v>
      </c>
      <c r="W5633">
        <v>12.135393398126132</v>
      </c>
      <c r="X5633">
        <v>33.34857274204267</v>
      </c>
      <c r="Y5633">
        <v>3.9714777483679669</v>
      </c>
      <c r="Z5633">
        <v>11.007666101301604</v>
      </c>
      <c r="AA5633">
        <v>41.143719400137741</v>
      </c>
      <c r="AB5633">
        <v>20.284464427820627</v>
      </c>
      <c r="AC5633">
        <v>67.915806475478405</v>
      </c>
      <c r="AD5633">
        <v>0</v>
      </c>
      <c r="AE5633">
        <v>189.80710029327514</v>
      </c>
    </row>
    <row r="5634" spans="1:31" x14ac:dyDescent="0.25">
      <c r="A5634">
        <v>2424962</v>
      </c>
      <c r="B5634">
        <v>1</v>
      </c>
      <c r="C5634" t="s">
        <v>80</v>
      </c>
      <c r="D5634" t="s">
        <v>96</v>
      </c>
      <c r="E5634" t="s">
        <v>146</v>
      </c>
      <c r="F5634" t="s">
        <v>16239</v>
      </c>
      <c r="G5634" t="s">
        <v>148</v>
      </c>
      <c r="H5634" t="s">
        <v>149</v>
      </c>
      <c r="I5634" t="s">
        <v>136</v>
      </c>
      <c r="J5634" t="s">
        <v>137</v>
      </c>
      <c r="K5634" t="s">
        <v>138</v>
      </c>
      <c r="L5634" t="s">
        <v>16240</v>
      </c>
      <c r="M5634" t="s">
        <v>16241</v>
      </c>
      <c r="N5634">
        <v>3.4133333330000002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1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</row>
    <row r="5635" spans="1:31" x14ac:dyDescent="0.25">
      <c r="A5635">
        <v>2424321</v>
      </c>
      <c r="B5635">
        <v>1</v>
      </c>
      <c r="C5635" t="s">
        <v>80</v>
      </c>
      <c r="D5635" t="s">
        <v>92</v>
      </c>
      <c r="E5635" t="s">
        <v>152</v>
      </c>
      <c r="F5635" t="s">
        <v>1590</v>
      </c>
      <c r="G5635" t="s">
        <v>403</v>
      </c>
      <c r="H5635" t="s">
        <v>149</v>
      </c>
      <c r="I5635" t="s">
        <v>136</v>
      </c>
      <c r="J5635" t="s">
        <v>137</v>
      </c>
      <c r="K5635" t="s">
        <v>138</v>
      </c>
      <c r="L5635" t="s">
        <v>16242</v>
      </c>
      <c r="M5635" t="s">
        <v>16243</v>
      </c>
      <c r="N5635">
        <v>1.500555555</v>
      </c>
      <c r="O5635">
        <v>0</v>
      </c>
      <c r="P5635">
        <v>60</v>
      </c>
      <c r="Q5635">
        <v>0</v>
      </c>
      <c r="R5635">
        <v>0</v>
      </c>
      <c r="S5635">
        <v>0</v>
      </c>
      <c r="T5635">
        <v>6</v>
      </c>
      <c r="U5635">
        <v>0</v>
      </c>
      <c r="V5635">
        <v>0</v>
      </c>
      <c r="W5635">
        <v>0</v>
      </c>
      <c r="X5635">
        <v>17.986725732048569</v>
      </c>
      <c r="Y5635">
        <v>0</v>
      </c>
      <c r="Z5635">
        <v>0</v>
      </c>
      <c r="AA5635">
        <v>0</v>
      </c>
      <c r="AB5635">
        <v>16.16279441434278</v>
      </c>
      <c r="AC5635">
        <v>0</v>
      </c>
      <c r="AD5635">
        <v>0</v>
      </c>
      <c r="AE5635">
        <v>34.149520146391353</v>
      </c>
    </row>
    <row r="5636" spans="1:31" x14ac:dyDescent="0.25">
      <c r="A5636">
        <v>2424421</v>
      </c>
      <c r="B5636">
        <v>1</v>
      </c>
      <c r="C5636" t="s">
        <v>80</v>
      </c>
      <c r="D5636" t="s">
        <v>104</v>
      </c>
      <c r="E5636" t="s">
        <v>141</v>
      </c>
      <c r="F5636" t="s">
        <v>2355</v>
      </c>
      <c r="G5636" t="s">
        <v>158</v>
      </c>
      <c r="H5636" t="s">
        <v>135</v>
      </c>
      <c r="I5636" t="s">
        <v>136</v>
      </c>
      <c r="J5636" t="s">
        <v>137</v>
      </c>
      <c r="K5636" t="s">
        <v>159</v>
      </c>
      <c r="L5636" t="s">
        <v>16244</v>
      </c>
      <c r="M5636" t="s">
        <v>16245</v>
      </c>
      <c r="N5636">
        <v>2.9333333330000002</v>
      </c>
      <c r="O5636">
        <v>3</v>
      </c>
      <c r="P5636">
        <v>195</v>
      </c>
      <c r="Q5636">
        <v>20</v>
      </c>
      <c r="R5636">
        <v>244</v>
      </c>
      <c r="S5636">
        <v>14</v>
      </c>
      <c r="T5636">
        <v>75</v>
      </c>
      <c r="U5636">
        <v>4</v>
      </c>
      <c r="V5636">
        <v>0</v>
      </c>
      <c r="W5636">
        <v>71.05844542622502</v>
      </c>
      <c r="X5636">
        <v>165.56864723379394</v>
      </c>
      <c r="Y5636">
        <v>22.857853745590553</v>
      </c>
      <c r="Z5636">
        <v>49.132553200522324</v>
      </c>
      <c r="AA5636">
        <v>266.59474651165516</v>
      </c>
      <c r="AB5636">
        <v>165.30452144002845</v>
      </c>
      <c r="AC5636">
        <v>628.64817655090997</v>
      </c>
      <c r="AD5636">
        <v>0</v>
      </c>
      <c r="AE5636">
        <v>1369.1649441087252</v>
      </c>
    </row>
    <row r="5637" spans="1:31" x14ac:dyDescent="0.25">
      <c r="A5637">
        <v>2424398</v>
      </c>
      <c r="B5637">
        <v>1</v>
      </c>
      <c r="C5637" t="s">
        <v>81</v>
      </c>
      <c r="D5637" t="s">
        <v>118</v>
      </c>
      <c r="E5637" t="s">
        <v>146</v>
      </c>
      <c r="F5637" t="s">
        <v>15703</v>
      </c>
      <c r="G5637" t="s">
        <v>282</v>
      </c>
      <c r="H5637" t="s">
        <v>149</v>
      </c>
      <c r="I5637" t="s">
        <v>136</v>
      </c>
      <c r="J5637" t="s">
        <v>137</v>
      </c>
      <c r="K5637" t="s">
        <v>138</v>
      </c>
      <c r="L5637" t="s">
        <v>16246</v>
      </c>
      <c r="M5637" t="s">
        <v>16247</v>
      </c>
      <c r="N5637">
        <v>0.71499999999999997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1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1.5326824988031333</v>
      </c>
      <c r="AC5637">
        <v>0</v>
      </c>
      <c r="AD5637">
        <v>0</v>
      </c>
      <c r="AE5637">
        <v>1.5326824988031333</v>
      </c>
    </row>
    <row r="5638" spans="1:31" x14ac:dyDescent="0.25">
      <c r="A5638">
        <v>2424544</v>
      </c>
      <c r="B5638">
        <v>1</v>
      </c>
      <c r="C5638" t="s">
        <v>80</v>
      </c>
      <c r="D5638" t="s">
        <v>104</v>
      </c>
      <c r="E5638" t="s">
        <v>132</v>
      </c>
      <c r="F5638" t="s">
        <v>16248</v>
      </c>
      <c r="G5638" t="s">
        <v>176</v>
      </c>
      <c r="H5638" t="s">
        <v>135</v>
      </c>
      <c r="I5638" t="s">
        <v>136</v>
      </c>
      <c r="J5638" t="s">
        <v>137</v>
      </c>
      <c r="K5638" t="s">
        <v>159</v>
      </c>
      <c r="L5638" t="s">
        <v>16249</v>
      </c>
      <c r="M5638" t="s">
        <v>16250</v>
      </c>
      <c r="N5638">
        <v>5.7050000000000001</v>
      </c>
      <c r="O5638">
        <v>0</v>
      </c>
      <c r="P5638">
        <v>148</v>
      </c>
      <c r="Q5638">
        <v>0</v>
      </c>
      <c r="R5638">
        <v>5</v>
      </c>
      <c r="S5638">
        <v>0</v>
      </c>
      <c r="T5638">
        <v>18</v>
      </c>
      <c r="U5638">
        <v>0</v>
      </c>
      <c r="V5638">
        <v>0</v>
      </c>
      <c r="W5638">
        <v>0</v>
      </c>
      <c r="X5638">
        <v>136.92251910363728</v>
      </c>
      <c r="Y5638">
        <v>0</v>
      </c>
      <c r="Z5638">
        <v>0</v>
      </c>
      <c r="AA5638">
        <v>0</v>
      </c>
      <c r="AB5638">
        <v>68.032139795553306</v>
      </c>
      <c r="AC5638">
        <v>0</v>
      </c>
      <c r="AD5638">
        <v>0</v>
      </c>
      <c r="AE5638">
        <v>204.95465889919058</v>
      </c>
    </row>
    <row r="5639" spans="1:31" x14ac:dyDescent="0.25">
      <c r="A5639">
        <v>2424876</v>
      </c>
      <c r="B5639">
        <v>1</v>
      </c>
      <c r="C5639" t="s">
        <v>80</v>
      </c>
      <c r="D5639" t="s">
        <v>84</v>
      </c>
      <c r="E5639" t="s">
        <v>146</v>
      </c>
      <c r="F5639" t="s">
        <v>16251</v>
      </c>
      <c r="G5639" t="s">
        <v>148</v>
      </c>
      <c r="H5639" t="s">
        <v>149</v>
      </c>
      <c r="I5639" t="s">
        <v>136</v>
      </c>
      <c r="J5639" t="s">
        <v>137</v>
      </c>
      <c r="K5639" t="s">
        <v>138</v>
      </c>
      <c r="L5639" t="s">
        <v>16252</v>
      </c>
      <c r="M5639" t="s">
        <v>16253</v>
      </c>
      <c r="N5639">
        <v>3.5236111110000001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0.81172528930264998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0.81172528930264998</v>
      </c>
    </row>
    <row r="5640" spans="1:31" x14ac:dyDescent="0.25">
      <c r="A5640">
        <v>2424922</v>
      </c>
      <c r="B5640">
        <v>1</v>
      </c>
      <c r="C5640" t="s">
        <v>80</v>
      </c>
      <c r="D5640" t="s">
        <v>90</v>
      </c>
      <c r="E5640" t="s">
        <v>146</v>
      </c>
      <c r="F5640" t="s">
        <v>16254</v>
      </c>
      <c r="G5640" t="s">
        <v>148</v>
      </c>
      <c r="H5640" t="s">
        <v>149</v>
      </c>
      <c r="I5640" t="s">
        <v>136</v>
      </c>
      <c r="J5640" t="s">
        <v>137</v>
      </c>
      <c r="K5640" t="s">
        <v>138</v>
      </c>
      <c r="L5640" t="s">
        <v>16255</v>
      </c>
      <c r="M5640" t="s">
        <v>16256</v>
      </c>
      <c r="N5640">
        <v>1.7455555549999999</v>
      </c>
      <c r="O5640">
        <v>0</v>
      </c>
      <c r="P5640">
        <v>3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0.46804957459425001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0.46804957459425001</v>
      </c>
    </row>
    <row r="5641" spans="1:31" x14ac:dyDescent="0.25">
      <c r="A5641">
        <v>2424335</v>
      </c>
      <c r="B5641">
        <v>1</v>
      </c>
      <c r="C5641" t="s">
        <v>81</v>
      </c>
      <c r="D5641" t="s">
        <v>119</v>
      </c>
      <c r="E5641" t="s">
        <v>162</v>
      </c>
      <c r="F5641" t="s">
        <v>16257</v>
      </c>
      <c r="G5641" t="s">
        <v>268</v>
      </c>
      <c r="H5641" t="s">
        <v>149</v>
      </c>
      <c r="I5641" t="s">
        <v>136</v>
      </c>
      <c r="J5641" t="s">
        <v>137</v>
      </c>
      <c r="K5641" t="s">
        <v>138</v>
      </c>
      <c r="L5641" t="s">
        <v>16258</v>
      </c>
      <c r="M5641" t="s">
        <v>16259</v>
      </c>
      <c r="N5641">
        <v>1.4275</v>
      </c>
      <c r="O5641">
        <v>0</v>
      </c>
      <c r="P5641">
        <v>139</v>
      </c>
      <c r="Q5641">
        <v>0</v>
      </c>
      <c r="R5641">
        <v>0</v>
      </c>
      <c r="S5641">
        <v>0</v>
      </c>
      <c r="T5641">
        <v>4</v>
      </c>
      <c r="U5641">
        <v>0</v>
      </c>
      <c r="V5641">
        <v>0</v>
      </c>
      <c r="W5641">
        <v>0</v>
      </c>
      <c r="X5641">
        <v>31.123449717765187</v>
      </c>
      <c r="Y5641">
        <v>0</v>
      </c>
      <c r="Z5641">
        <v>0</v>
      </c>
      <c r="AA5641">
        <v>0</v>
      </c>
      <c r="AB5641">
        <v>1.2275852837219001</v>
      </c>
      <c r="AC5641">
        <v>0</v>
      </c>
      <c r="AD5641">
        <v>0</v>
      </c>
      <c r="AE5641">
        <v>32.351035001487084</v>
      </c>
    </row>
    <row r="5642" spans="1:31" x14ac:dyDescent="0.25">
      <c r="A5642">
        <v>2424716</v>
      </c>
      <c r="B5642">
        <v>1</v>
      </c>
      <c r="C5642" t="s">
        <v>80</v>
      </c>
      <c r="D5642" t="s">
        <v>96</v>
      </c>
      <c r="E5642" t="s">
        <v>132</v>
      </c>
      <c r="F5642" t="s">
        <v>16260</v>
      </c>
      <c r="G5642" t="s">
        <v>565</v>
      </c>
      <c r="H5642" t="s">
        <v>135</v>
      </c>
      <c r="I5642" t="s">
        <v>136</v>
      </c>
      <c r="J5642" t="s">
        <v>137</v>
      </c>
      <c r="K5642" t="s">
        <v>138</v>
      </c>
      <c r="L5642" t="s">
        <v>16261</v>
      </c>
      <c r="M5642" t="s">
        <v>16262</v>
      </c>
      <c r="N5642">
        <v>0.56027777700000003</v>
      </c>
      <c r="O5642">
        <v>0</v>
      </c>
      <c r="P5642">
        <v>2297</v>
      </c>
      <c r="Q5642">
        <v>0</v>
      </c>
      <c r="R5642">
        <v>5</v>
      </c>
      <c r="S5642">
        <v>3</v>
      </c>
      <c r="T5642">
        <v>166</v>
      </c>
      <c r="U5642">
        <v>0</v>
      </c>
      <c r="V5642">
        <v>0</v>
      </c>
      <c r="W5642">
        <v>0</v>
      </c>
      <c r="X5642">
        <v>233.93960399337811</v>
      </c>
      <c r="Y5642">
        <v>0</v>
      </c>
      <c r="Z5642">
        <v>0</v>
      </c>
      <c r="AA5642">
        <v>37.457498201571902</v>
      </c>
      <c r="AB5642">
        <v>94.689461071861459</v>
      </c>
      <c r="AC5642">
        <v>0</v>
      </c>
      <c r="AD5642">
        <v>0</v>
      </c>
      <c r="AE5642">
        <v>366.08656326681148</v>
      </c>
    </row>
    <row r="5643" spans="1:31" x14ac:dyDescent="0.25">
      <c r="A5643">
        <v>2424504</v>
      </c>
      <c r="B5643">
        <v>1</v>
      </c>
      <c r="C5643" t="s">
        <v>80</v>
      </c>
      <c r="D5643" t="s">
        <v>95</v>
      </c>
      <c r="E5643" t="s">
        <v>241</v>
      </c>
      <c r="F5643" t="s">
        <v>5443</v>
      </c>
      <c r="G5643" t="s">
        <v>143</v>
      </c>
      <c r="H5643" t="s">
        <v>135</v>
      </c>
      <c r="I5643" t="s">
        <v>136</v>
      </c>
      <c r="J5643" t="s">
        <v>137</v>
      </c>
      <c r="K5643" t="s">
        <v>138</v>
      </c>
      <c r="L5643" t="s">
        <v>16263</v>
      </c>
      <c r="M5643" t="s">
        <v>16264</v>
      </c>
      <c r="N5643">
        <v>0.3</v>
      </c>
      <c r="O5643">
        <v>41</v>
      </c>
      <c r="P5643">
        <v>1467</v>
      </c>
      <c r="Q5643">
        <v>73</v>
      </c>
      <c r="R5643">
        <v>80</v>
      </c>
      <c r="S5643">
        <v>56</v>
      </c>
      <c r="T5643">
        <v>229</v>
      </c>
      <c r="U5643">
        <v>6</v>
      </c>
      <c r="V5643">
        <v>1</v>
      </c>
      <c r="W5643">
        <v>10.708774631595999</v>
      </c>
      <c r="X5643">
        <v>105.03200977350129</v>
      </c>
      <c r="Y5643">
        <v>200.03264110319105</v>
      </c>
      <c r="Z5643">
        <v>5.0457225892840007</v>
      </c>
      <c r="AA5643">
        <v>101.44197553652833</v>
      </c>
      <c r="AB5643">
        <v>61.094567548679017</v>
      </c>
      <c r="AC5643">
        <v>233.46267338435447</v>
      </c>
      <c r="AD5643">
        <v>12.658392326674001</v>
      </c>
      <c r="AE5643">
        <v>729.47675689380821</v>
      </c>
    </row>
    <row r="5644" spans="1:31" x14ac:dyDescent="0.25">
      <c r="A5644">
        <v>2424690</v>
      </c>
      <c r="B5644">
        <v>1</v>
      </c>
      <c r="C5644" t="s">
        <v>80</v>
      </c>
      <c r="D5644" t="s">
        <v>105</v>
      </c>
      <c r="E5644" t="s">
        <v>174</v>
      </c>
      <c r="F5644" t="s">
        <v>14638</v>
      </c>
      <c r="G5644" t="s">
        <v>143</v>
      </c>
      <c r="H5644" t="s">
        <v>135</v>
      </c>
      <c r="I5644" t="s">
        <v>136</v>
      </c>
      <c r="J5644" t="s">
        <v>137</v>
      </c>
      <c r="K5644" t="s">
        <v>138</v>
      </c>
      <c r="L5644" t="s">
        <v>16265</v>
      </c>
      <c r="M5644" t="s">
        <v>16266</v>
      </c>
      <c r="N5644">
        <v>0.72111111100000003</v>
      </c>
      <c r="O5644">
        <v>20</v>
      </c>
      <c r="P5644">
        <v>883</v>
      </c>
      <c r="Q5644">
        <v>13</v>
      </c>
      <c r="R5644">
        <v>48</v>
      </c>
      <c r="S5644">
        <v>49</v>
      </c>
      <c r="T5644">
        <v>132</v>
      </c>
      <c r="U5644">
        <v>13</v>
      </c>
      <c r="V5644">
        <v>0</v>
      </c>
      <c r="W5644">
        <v>5.2472119611510664</v>
      </c>
      <c r="X5644">
        <v>126.81759487691723</v>
      </c>
      <c r="Y5644">
        <v>17.1272665155902</v>
      </c>
      <c r="Z5644">
        <v>9.0823681398444265</v>
      </c>
      <c r="AA5644">
        <v>502.89161047485032</v>
      </c>
      <c r="AB5644">
        <v>103.31579286233517</v>
      </c>
      <c r="AC5644">
        <v>1336.7176311164435</v>
      </c>
      <c r="AD5644">
        <v>0</v>
      </c>
      <c r="AE5644">
        <v>2101.1994759471318</v>
      </c>
    </row>
    <row r="5645" spans="1:31" x14ac:dyDescent="0.25">
      <c r="A5645">
        <v>2424696</v>
      </c>
      <c r="B5645">
        <v>1</v>
      </c>
      <c r="C5645" t="s">
        <v>80</v>
      </c>
      <c r="D5645" t="s">
        <v>97</v>
      </c>
      <c r="E5645" t="s">
        <v>162</v>
      </c>
      <c r="F5645" t="s">
        <v>16267</v>
      </c>
      <c r="G5645" t="s">
        <v>154</v>
      </c>
      <c r="H5645" t="s">
        <v>149</v>
      </c>
      <c r="I5645" t="s">
        <v>136</v>
      </c>
      <c r="J5645" t="s">
        <v>137</v>
      </c>
      <c r="K5645" t="s">
        <v>138</v>
      </c>
      <c r="L5645" t="s">
        <v>15929</v>
      </c>
      <c r="M5645" t="s">
        <v>16268</v>
      </c>
      <c r="N5645">
        <v>0.43027777699999997</v>
      </c>
      <c r="O5645">
        <v>0</v>
      </c>
      <c r="P5645">
        <v>167</v>
      </c>
      <c r="Q5645">
        <v>0</v>
      </c>
      <c r="R5645">
        <v>0</v>
      </c>
      <c r="S5645">
        <v>0</v>
      </c>
      <c r="T5645">
        <v>20</v>
      </c>
      <c r="U5645">
        <v>0</v>
      </c>
      <c r="V5645">
        <v>0</v>
      </c>
      <c r="W5645">
        <v>0</v>
      </c>
      <c r="X5645">
        <v>17.932553673997809</v>
      </c>
      <c r="Y5645">
        <v>0</v>
      </c>
      <c r="Z5645">
        <v>0</v>
      </c>
      <c r="AA5645">
        <v>0</v>
      </c>
      <c r="AB5645">
        <v>6.1355838421932001</v>
      </c>
      <c r="AC5645">
        <v>0</v>
      </c>
      <c r="AD5645">
        <v>0</v>
      </c>
      <c r="AE5645">
        <v>24.068137516191008</v>
      </c>
    </row>
    <row r="5646" spans="1:31" x14ac:dyDescent="0.25">
      <c r="A5646">
        <v>2424839</v>
      </c>
      <c r="B5646">
        <v>1</v>
      </c>
      <c r="C5646" t="s">
        <v>80</v>
      </c>
      <c r="D5646" t="s">
        <v>99</v>
      </c>
      <c r="E5646" t="s">
        <v>162</v>
      </c>
      <c r="F5646" t="s">
        <v>16269</v>
      </c>
      <c r="G5646" t="s">
        <v>154</v>
      </c>
      <c r="H5646" t="s">
        <v>149</v>
      </c>
      <c r="I5646" t="s">
        <v>136</v>
      </c>
      <c r="J5646" t="s">
        <v>137</v>
      </c>
      <c r="K5646" t="s">
        <v>138</v>
      </c>
      <c r="L5646" t="s">
        <v>16270</v>
      </c>
      <c r="M5646" t="s">
        <v>16271</v>
      </c>
      <c r="N5646">
        <v>0.75388888799999998</v>
      </c>
      <c r="O5646">
        <v>0</v>
      </c>
      <c r="P5646">
        <v>46</v>
      </c>
      <c r="Q5646">
        <v>0</v>
      </c>
      <c r="R5646">
        <v>0</v>
      </c>
      <c r="S5646">
        <v>0</v>
      </c>
      <c r="T5646">
        <v>2</v>
      </c>
      <c r="U5646">
        <v>0</v>
      </c>
      <c r="V5646">
        <v>0</v>
      </c>
      <c r="W5646">
        <v>0</v>
      </c>
      <c r="X5646">
        <v>12.146316821335198</v>
      </c>
      <c r="Y5646">
        <v>0</v>
      </c>
      <c r="Z5646">
        <v>0</v>
      </c>
      <c r="AA5646">
        <v>0</v>
      </c>
      <c r="AB5646">
        <v>1.2179989298351113</v>
      </c>
      <c r="AC5646">
        <v>0</v>
      </c>
      <c r="AD5646">
        <v>0</v>
      </c>
      <c r="AE5646">
        <v>13.364315751170309</v>
      </c>
    </row>
    <row r="5647" spans="1:31" x14ac:dyDescent="0.25">
      <c r="A5647">
        <v>2424461</v>
      </c>
      <c r="B5647">
        <v>1</v>
      </c>
      <c r="C5647" t="s">
        <v>81</v>
      </c>
      <c r="D5647" t="s">
        <v>120</v>
      </c>
      <c r="E5647" t="s">
        <v>146</v>
      </c>
      <c r="F5647" t="s">
        <v>16272</v>
      </c>
      <c r="G5647" t="s">
        <v>168</v>
      </c>
      <c r="H5647" t="s">
        <v>149</v>
      </c>
      <c r="I5647" t="s">
        <v>136</v>
      </c>
      <c r="J5647" t="s">
        <v>137</v>
      </c>
      <c r="K5647" t="s">
        <v>138</v>
      </c>
      <c r="L5647" t="s">
        <v>16273</v>
      </c>
      <c r="M5647" t="s">
        <v>16274</v>
      </c>
      <c r="N5647">
        <v>0.78638888799999995</v>
      </c>
      <c r="O5647">
        <v>0</v>
      </c>
      <c r="P5647">
        <v>8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1.2999690872334668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1.2999690872334668</v>
      </c>
    </row>
    <row r="5648" spans="1:31" x14ac:dyDescent="0.25">
      <c r="A5648">
        <v>2424653</v>
      </c>
      <c r="B5648">
        <v>1</v>
      </c>
      <c r="C5648" t="s">
        <v>80</v>
      </c>
      <c r="D5648" t="s">
        <v>82</v>
      </c>
      <c r="E5648" t="s">
        <v>174</v>
      </c>
      <c r="F5648" t="s">
        <v>16275</v>
      </c>
      <c r="G5648" t="s">
        <v>168</v>
      </c>
      <c r="H5648" t="s">
        <v>135</v>
      </c>
      <c r="I5648" t="s">
        <v>136</v>
      </c>
      <c r="J5648" t="s">
        <v>3</v>
      </c>
      <c r="K5648" t="s">
        <v>138</v>
      </c>
      <c r="L5648" t="s">
        <v>16276</v>
      </c>
      <c r="M5648" t="s">
        <v>16277</v>
      </c>
      <c r="N5648">
        <v>0.48833333299999998</v>
      </c>
      <c r="O5648">
        <v>0</v>
      </c>
      <c r="P5648">
        <v>8700</v>
      </c>
      <c r="Q5648">
        <v>0</v>
      </c>
      <c r="R5648">
        <v>0</v>
      </c>
      <c r="S5648">
        <v>2</v>
      </c>
      <c r="T5648">
        <v>714</v>
      </c>
      <c r="U5648">
        <v>0</v>
      </c>
      <c r="V5648">
        <v>2</v>
      </c>
      <c r="W5648">
        <v>0</v>
      </c>
      <c r="X5648">
        <v>941.13345031773542</v>
      </c>
      <c r="Y5648">
        <v>0</v>
      </c>
      <c r="Z5648">
        <v>0</v>
      </c>
      <c r="AA5648">
        <v>300.21752200021996</v>
      </c>
      <c r="AB5648">
        <v>345.59410544144305</v>
      </c>
      <c r="AC5648">
        <v>0</v>
      </c>
      <c r="AD5648">
        <v>0.4764384523637667</v>
      </c>
      <c r="AE5648">
        <v>1587.4215162117621</v>
      </c>
    </row>
    <row r="5649" spans="1:31" x14ac:dyDescent="0.25">
      <c r="A5649">
        <v>2424361</v>
      </c>
      <c r="B5649">
        <v>1</v>
      </c>
      <c r="C5649" t="s">
        <v>80</v>
      </c>
      <c r="D5649" t="s">
        <v>83</v>
      </c>
      <c r="E5649" t="s">
        <v>146</v>
      </c>
      <c r="F5649" t="s">
        <v>16278</v>
      </c>
      <c r="G5649" t="s">
        <v>168</v>
      </c>
      <c r="H5649" t="s">
        <v>149</v>
      </c>
      <c r="I5649" t="s">
        <v>136</v>
      </c>
      <c r="J5649" t="s">
        <v>137</v>
      </c>
      <c r="K5649" t="s">
        <v>138</v>
      </c>
      <c r="L5649" t="s">
        <v>16279</v>
      </c>
      <c r="M5649" t="s">
        <v>16280</v>
      </c>
      <c r="N5649">
        <v>6.7613888879999999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8</v>
      </c>
      <c r="U5649">
        <v>0</v>
      </c>
      <c r="V5649">
        <v>3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160.51209905027639</v>
      </c>
      <c r="AC5649">
        <v>0</v>
      </c>
      <c r="AD5649">
        <v>1302.214612544183</v>
      </c>
      <c r="AE5649">
        <v>1462.7267115944594</v>
      </c>
    </row>
    <row r="5650" spans="1:31" x14ac:dyDescent="0.25">
      <c r="A5650">
        <v>2424301</v>
      </c>
      <c r="B5650">
        <v>1</v>
      </c>
      <c r="C5650" t="s">
        <v>80</v>
      </c>
      <c r="D5650" t="s">
        <v>82</v>
      </c>
      <c r="E5650" t="s">
        <v>132</v>
      </c>
      <c r="F5650" t="s">
        <v>16281</v>
      </c>
      <c r="G5650" t="s">
        <v>154</v>
      </c>
      <c r="H5650" t="s">
        <v>135</v>
      </c>
      <c r="I5650" t="s">
        <v>136</v>
      </c>
      <c r="J5650" t="s">
        <v>137</v>
      </c>
      <c r="K5650" t="s">
        <v>138</v>
      </c>
      <c r="L5650" t="s">
        <v>16282</v>
      </c>
      <c r="M5650" t="s">
        <v>16283</v>
      </c>
      <c r="N5650">
        <v>1.378055555</v>
      </c>
      <c r="O5650">
        <v>0</v>
      </c>
      <c r="P5650">
        <v>1054</v>
      </c>
      <c r="Q5650">
        <v>0</v>
      </c>
      <c r="R5650">
        <v>0</v>
      </c>
      <c r="S5650">
        <v>0</v>
      </c>
      <c r="T5650">
        <v>96</v>
      </c>
      <c r="U5650">
        <v>0</v>
      </c>
      <c r="V5650">
        <v>0</v>
      </c>
      <c r="W5650">
        <v>0</v>
      </c>
      <c r="X5650">
        <v>264.82862499716305</v>
      </c>
      <c r="Y5650">
        <v>0</v>
      </c>
      <c r="Z5650">
        <v>0</v>
      </c>
      <c r="AA5650">
        <v>0</v>
      </c>
      <c r="AB5650">
        <v>45.765116653416335</v>
      </c>
      <c r="AC5650">
        <v>0</v>
      </c>
      <c r="AD5650">
        <v>0</v>
      </c>
      <c r="AE5650">
        <v>310.59374165057937</v>
      </c>
    </row>
    <row r="5651" spans="1:31" x14ac:dyDescent="0.25">
      <c r="A5651">
        <v>2424965</v>
      </c>
      <c r="B5651">
        <v>1</v>
      </c>
      <c r="C5651" t="s">
        <v>81</v>
      </c>
      <c r="D5651" t="s">
        <v>128</v>
      </c>
      <c r="E5651" t="s">
        <v>146</v>
      </c>
      <c r="F5651" t="s">
        <v>11965</v>
      </c>
      <c r="G5651" t="s">
        <v>148</v>
      </c>
      <c r="H5651" t="s">
        <v>149</v>
      </c>
      <c r="I5651" t="s">
        <v>136</v>
      </c>
      <c r="J5651" t="s">
        <v>137</v>
      </c>
      <c r="K5651" t="s">
        <v>138</v>
      </c>
      <c r="L5651" t="s">
        <v>16284</v>
      </c>
      <c r="M5651" t="s">
        <v>16285</v>
      </c>
      <c r="N5651">
        <v>1.980277777</v>
      </c>
      <c r="O5651">
        <v>0</v>
      </c>
      <c r="P5651">
        <v>10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3.7163388561369248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3.7163388561369248</v>
      </c>
    </row>
    <row r="5652" spans="1:31" x14ac:dyDescent="0.25">
      <c r="A5652">
        <v>2424278</v>
      </c>
      <c r="B5652">
        <v>1</v>
      </c>
      <c r="C5652" t="s">
        <v>80</v>
      </c>
      <c r="D5652" t="s">
        <v>96</v>
      </c>
      <c r="E5652" t="s">
        <v>152</v>
      </c>
      <c r="F5652" t="s">
        <v>16286</v>
      </c>
      <c r="G5652" t="s">
        <v>2542</v>
      </c>
      <c r="H5652" t="s">
        <v>149</v>
      </c>
      <c r="I5652" t="s">
        <v>136</v>
      </c>
      <c r="J5652" t="s">
        <v>137</v>
      </c>
      <c r="K5652" t="s">
        <v>138</v>
      </c>
      <c r="L5652" t="s">
        <v>16287</v>
      </c>
      <c r="M5652" t="s">
        <v>16288</v>
      </c>
      <c r="N5652">
        <v>0.97499999999999998</v>
      </c>
      <c r="O5652">
        <v>0</v>
      </c>
      <c r="P5652">
        <v>64</v>
      </c>
      <c r="Q5652">
        <v>0</v>
      </c>
      <c r="R5652">
        <v>0</v>
      </c>
      <c r="S5652">
        <v>0</v>
      </c>
      <c r="T5652">
        <v>1</v>
      </c>
      <c r="U5652">
        <v>0</v>
      </c>
      <c r="V5652">
        <v>0</v>
      </c>
      <c r="W5652">
        <v>0</v>
      </c>
      <c r="X5652">
        <v>3.3849740232464001</v>
      </c>
      <c r="Y5652">
        <v>0</v>
      </c>
      <c r="Z5652">
        <v>0</v>
      </c>
      <c r="AA5652">
        <v>0</v>
      </c>
      <c r="AB5652">
        <v>6.3811253362039997</v>
      </c>
      <c r="AC5652">
        <v>0</v>
      </c>
      <c r="AD5652">
        <v>0</v>
      </c>
      <c r="AE5652">
        <v>9.7660993594504006</v>
      </c>
    </row>
    <row r="5653" spans="1:31" x14ac:dyDescent="0.25">
      <c r="A5653">
        <v>2424587</v>
      </c>
      <c r="B5653">
        <v>1</v>
      </c>
      <c r="C5653" t="s">
        <v>80</v>
      </c>
      <c r="D5653" t="s">
        <v>106</v>
      </c>
      <c r="E5653" t="s">
        <v>152</v>
      </c>
      <c r="F5653" t="s">
        <v>16289</v>
      </c>
      <c r="G5653" t="s">
        <v>403</v>
      </c>
      <c r="H5653" t="s">
        <v>149</v>
      </c>
      <c r="I5653" t="s">
        <v>136</v>
      </c>
      <c r="J5653" t="s">
        <v>137</v>
      </c>
      <c r="K5653" t="s">
        <v>138</v>
      </c>
      <c r="L5653" t="s">
        <v>16290</v>
      </c>
      <c r="M5653" t="s">
        <v>16291</v>
      </c>
      <c r="N5653">
        <v>3.9986111110000002</v>
      </c>
      <c r="O5653">
        <v>0</v>
      </c>
      <c r="P5653">
        <v>368</v>
      </c>
      <c r="Q5653">
        <v>0</v>
      </c>
      <c r="R5653">
        <v>1</v>
      </c>
      <c r="S5653">
        <v>0</v>
      </c>
      <c r="T5653">
        <v>16</v>
      </c>
      <c r="U5653">
        <v>0</v>
      </c>
      <c r="V5653">
        <v>0</v>
      </c>
      <c r="W5653">
        <v>0</v>
      </c>
      <c r="X5653">
        <v>216.27606941833201</v>
      </c>
      <c r="Y5653">
        <v>0</v>
      </c>
      <c r="Z5653">
        <v>0.38204341647500006</v>
      </c>
      <c r="AA5653">
        <v>0</v>
      </c>
      <c r="AB5653">
        <v>52.275437706372422</v>
      </c>
      <c r="AC5653">
        <v>0</v>
      </c>
      <c r="AD5653">
        <v>0</v>
      </c>
      <c r="AE5653">
        <v>268.93355054117944</v>
      </c>
    </row>
    <row r="5654" spans="1:31" x14ac:dyDescent="0.25">
      <c r="A5654">
        <v>2424255</v>
      </c>
      <c r="B5654">
        <v>1</v>
      </c>
      <c r="C5654" t="s">
        <v>80</v>
      </c>
      <c r="D5654" t="s">
        <v>83</v>
      </c>
      <c r="E5654" t="s">
        <v>132</v>
      </c>
      <c r="F5654" t="s">
        <v>16292</v>
      </c>
      <c r="G5654" t="s">
        <v>154</v>
      </c>
      <c r="H5654" t="s">
        <v>135</v>
      </c>
      <c r="I5654" t="s">
        <v>136</v>
      </c>
      <c r="J5654" t="s">
        <v>137</v>
      </c>
      <c r="K5654" t="s">
        <v>138</v>
      </c>
      <c r="L5654" t="s">
        <v>16293</v>
      </c>
      <c r="M5654" t="s">
        <v>16294</v>
      </c>
      <c r="N5654">
        <v>4.3883333330000003</v>
      </c>
      <c r="O5654">
        <v>0</v>
      </c>
      <c r="P5654">
        <v>0</v>
      </c>
      <c r="Q5654">
        <v>0</v>
      </c>
      <c r="R5654">
        <v>0</v>
      </c>
      <c r="S5654">
        <v>1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4.5621053300264336</v>
      </c>
      <c r="AB5654">
        <v>0</v>
      </c>
      <c r="AC5654">
        <v>0</v>
      </c>
      <c r="AD5654">
        <v>0</v>
      </c>
      <c r="AE5654">
        <v>4.5621053300264336</v>
      </c>
    </row>
    <row r="5655" spans="1:31" x14ac:dyDescent="0.25">
      <c r="A5655">
        <v>2424564</v>
      </c>
      <c r="B5655">
        <v>1</v>
      </c>
      <c r="C5655" t="s">
        <v>80</v>
      </c>
      <c r="D5655" t="s">
        <v>111</v>
      </c>
      <c r="E5655" t="s">
        <v>146</v>
      </c>
      <c r="F5655" t="s">
        <v>16295</v>
      </c>
      <c r="G5655" t="s">
        <v>148</v>
      </c>
      <c r="H5655" t="s">
        <v>149</v>
      </c>
      <c r="I5655" t="s">
        <v>136</v>
      </c>
      <c r="J5655" t="s">
        <v>137</v>
      </c>
      <c r="K5655" t="s">
        <v>138</v>
      </c>
      <c r="L5655" t="s">
        <v>16296</v>
      </c>
      <c r="M5655" t="s">
        <v>16297</v>
      </c>
      <c r="N5655">
        <v>3.64</v>
      </c>
      <c r="O5655">
        <v>0</v>
      </c>
      <c r="P5655">
        <v>4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4.1544421899737918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4.1544421899737918</v>
      </c>
    </row>
    <row r="5656" spans="1:31" x14ac:dyDescent="0.25">
      <c r="A5656">
        <v>2424819</v>
      </c>
      <c r="B5656">
        <v>1</v>
      </c>
      <c r="C5656" t="s">
        <v>80</v>
      </c>
      <c r="D5656" t="s">
        <v>88</v>
      </c>
      <c r="E5656" t="s">
        <v>141</v>
      </c>
      <c r="F5656" t="s">
        <v>16298</v>
      </c>
      <c r="G5656" t="s">
        <v>919</v>
      </c>
      <c r="H5656" t="s">
        <v>135</v>
      </c>
      <c r="I5656" t="s">
        <v>136</v>
      </c>
      <c r="J5656" t="s">
        <v>137</v>
      </c>
      <c r="K5656" t="s">
        <v>138</v>
      </c>
      <c r="L5656" t="s">
        <v>16299</v>
      </c>
      <c r="M5656" t="s">
        <v>16300</v>
      </c>
      <c r="N5656">
        <v>1.7155555549999999</v>
      </c>
      <c r="O5656">
        <v>0</v>
      </c>
      <c r="P5656">
        <v>654</v>
      </c>
      <c r="Q5656">
        <v>0</v>
      </c>
      <c r="R5656">
        <v>0</v>
      </c>
      <c r="S5656">
        <v>1</v>
      </c>
      <c r="T5656">
        <v>110</v>
      </c>
      <c r="U5656">
        <v>0</v>
      </c>
      <c r="V5656">
        <v>0</v>
      </c>
      <c r="W5656">
        <v>0</v>
      </c>
      <c r="X5656">
        <v>505.67463863436183</v>
      </c>
      <c r="Y5656">
        <v>0</v>
      </c>
      <c r="Z5656">
        <v>0</v>
      </c>
      <c r="AA5656">
        <v>140.89608722562335</v>
      </c>
      <c r="AB5656">
        <v>162.63442558539359</v>
      </c>
      <c r="AC5656">
        <v>0</v>
      </c>
      <c r="AD5656">
        <v>0</v>
      </c>
      <c r="AE5656">
        <v>809.20515144537876</v>
      </c>
    </row>
    <row r="5657" spans="1:31" x14ac:dyDescent="0.25">
      <c r="A5657">
        <v>2424842</v>
      </c>
      <c r="B5657">
        <v>1</v>
      </c>
      <c r="C5657" t="s">
        <v>80</v>
      </c>
      <c r="D5657" t="s">
        <v>99</v>
      </c>
      <c r="E5657" t="s">
        <v>162</v>
      </c>
      <c r="F5657" t="s">
        <v>16301</v>
      </c>
      <c r="G5657" t="s">
        <v>164</v>
      </c>
      <c r="H5657" t="s">
        <v>149</v>
      </c>
      <c r="I5657" t="s">
        <v>136</v>
      </c>
      <c r="J5657" t="s">
        <v>137</v>
      </c>
      <c r="K5657" t="s">
        <v>138</v>
      </c>
      <c r="L5657" t="s">
        <v>16302</v>
      </c>
      <c r="M5657" t="s">
        <v>16303</v>
      </c>
      <c r="N5657">
        <v>4.034166666</v>
      </c>
      <c r="O5657">
        <v>0</v>
      </c>
      <c r="P5657">
        <v>7</v>
      </c>
      <c r="Q5657">
        <v>0</v>
      </c>
      <c r="R5657">
        <v>5</v>
      </c>
      <c r="S5657">
        <v>0</v>
      </c>
      <c r="T5657">
        <v>3</v>
      </c>
      <c r="U5657">
        <v>0</v>
      </c>
      <c r="V5657">
        <v>0</v>
      </c>
      <c r="W5657">
        <v>0</v>
      </c>
      <c r="X5657">
        <v>1.12167996388575</v>
      </c>
      <c r="Y5657">
        <v>0</v>
      </c>
      <c r="Z5657">
        <v>1.8235632588473998</v>
      </c>
      <c r="AA5657">
        <v>0</v>
      </c>
      <c r="AB5657">
        <v>1.1068144029157334</v>
      </c>
      <c r="AC5657">
        <v>0</v>
      </c>
      <c r="AD5657">
        <v>0</v>
      </c>
      <c r="AE5657">
        <v>4.0520576256488834</v>
      </c>
    </row>
    <row r="5658" spans="1:31" x14ac:dyDescent="0.25">
      <c r="A5658">
        <v>2424378</v>
      </c>
      <c r="B5658">
        <v>1</v>
      </c>
      <c r="C5658" t="s">
        <v>81</v>
      </c>
      <c r="D5658" t="s">
        <v>128</v>
      </c>
      <c r="E5658" t="s">
        <v>174</v>
      </c>
      <c r="F5658" t="s">
        <v>8355</v>
      </c>
      <c r="G5658" t="s">
        <v>158</v>
      </c>
      <c r="H5658" t="s">
        <v>135</v>
      </c>
      <c r="I5658" t="s">
        <v>136</v>
      </c>
      <c r="J5658" t="s">
        <v>137</v>
      </c>
      <c r="K5658" t="s">
        <v>159</v>
      </c>
      <c r="L5658" t="s">
        <v>16304</v>
      </c>
      <c r="M5658" t="s">
        <v>16305</v>
      </c>
      <c r="N5658">
        <v>7.6894444440000003</v>
      </c>
      <c r="O5658">
        <v>4</v>
      </c>
      <c r="P5658">
        <v>11514</v>
      </c>
      <c r="Q5658">
        <v>13</v>
      </c>
      <c r="R5658">
        <v>158</v>
      </c>
      <c r="S5658">
        <v>22</v>
      </c>
      <c r="T5658">
        <v>934</v>
      </c>
      <c r="U5658">
        <v>11</v>
      </c>
      <c r="V5658">
        <v>1</v>
      </c>
      <c r="W5658">
        <v>10.931542235514037</v>
      </c>
      <c r="X5658">
        <v>15835.207038234095</v>
      </c>
      <c r="Y5658">
        <v>61.123877599534168</v>
      </c>
      <c r="Z5658">
        <v>314.34502314033239</v>
      </c>
      <c r="AA5658">
        <v>2089.7983997723786</v>
      </c>
      <c r="AB5658">
        <v>7249.3254809186801</v>
      </c>
      <c r="AC5658">
        <v>20036.79611051641</v>
      </c>
      <c r="AD5658">
        <v>157.66200780540541</v>
      </c>
      <c r="AE5658">
        <v>45755.189480222347</v>
      </c>
    </row>
    <row r="5659" spans="1:31" x14ac:dyDescent="0.25">
      <c r="A5659">
        <v>2424627</v>
      </c>
      <c r="B5659">
        <v>1</v>
      </c>
      <c r="C5659" t="s">
        <v>81</v>
      </c>
      <c r="D5659" t="s">
        <v>112</v>
      </c>
      <c r="E5659" t="s">
        <v>174</v>
      </c>
      <c r="F5659" t="s">
        <v>3531</v>
      </c>
      <c r="G5659" t="s">
        <v>143</v>
      </c>
      <c r="H5659" t="s">
        <v>135</v>
      </c>
      <c r="I5659" t="s">
        <v>136</v>
      </c>
      <c r="J5659" t="s">
        <v>137</v>
      </c>
      <c r="K5659" t="s">
        <v>138</v>
      </c>
      <c r="L5659" t="s">
        <v>16306</v>
      </c>
      <c r="M5659" t="s">
        <v>16307</v>
      </c>
      <c r="N5659">
        <v>0.51249999999999996</v>
      </c>
      <c r="O5659">
        <v>1</v>
      </c>
      <c r="P5659">
        <v>3</v>
      </c>
      <c r="Q5659">
        <v>13</v>
      </c>
      <c r="R5659">
        <v>71</v>
      </c>
      <c r="S5659">
        <v>5</v>
      </c>
      <c r="T5659">
        <v>7</v>
      </c>
      <c r="U5659">
        <v>0</v>
      </c>
      <c r="V5659">
        <v>0</v>
      </c>
      <c r="W5659">
        <v>9.9651960696750003E-2</v>
      </c>
      <c r="X5659">
        <v>0.27904880611687494</v>
      </c>
      <c r="Y5659">
        <v>179.49209235440296</v>
      </c>
      <c r="Z5659">
        <v>9.1192750792616231</v>
      </c>
      <c r="AA5659">
        <v>3.8513418676844999</v>
      </c>
      <c r="AB5659">
        <v>4.6041888980308743</v>
      </c>
      <c r="AC5659">
        <v>0</v>
      </c>
      <c r="AD5659">
        <v>0</v>
      </c>
      <c r="AE5659">
        <v>197.44559896619361</v>
      </c>
    </row>
    <row r="5660" spans="1:31" x14ac:dyDescent="0.25">
      <c r="A5660">
        <v>2424673</v>
      </c>
      <c r="B5660">
        <v>1</v>
      </c>
      <c r="C5660" t="s">
        <v>80</v>
      </c>
      <c r="D5660" t="s">
        <v>90</v>
      </c>
      <c r="E5660" t="s">
        <v>132</v>
      </c>
      <c r="F5660" t="s">
        <v>16308</v>
      </c>
      <c r="G5660" t="s">
        <v>168</v>
      </c>
      <c r="H5660" t="s">
        <v>135</v>
      </c>
      <c r="I5660" t="s">
        <v>136</v>
      </c>
      <c r="J5660" t="s">
        <v>3</v>
      </c>
      <c r="K5660" t="s">
        <v>138</v>
      </c>
      <c r="L5660" t="s">
        <v>16309</v>
      </c>
      <c r="M5660" t="s">
        <v>16310</v>
      </c>
      <c r="N5660">
        <v>1.3677777769999999</v>
      </c>
      <c r="O5660">
        <v>0</v>
      </c>
      <c r="P5660">
        <v>2087</v>
      </c>
      <c r="Q5660">
        <v>0</v>
      </c>
      <c r="R5660">
        <v>0</v>
      </c>
      <c r="S5660">
        <v>0</v>
      </c>
      <c r="T5660">
        <v>293</v>
      </c>
      <c r="U5660">
        <v>0</v>
      </c>
      <c r="V5660">
        <v>2</v>
      </c>
      <c r="W5660">
        <v>0</v>
      </c>
      <c r="X5660">
        <v>528.898319882539</v>
      </c>
      <c r="Y5660">
        <v>0</v>
      </c>
      <c r="Z5660">
        <v>0</v>
      </c>
      <c r="AA5660">
        <v>0</v>
      </c>
      <c r="AB5660">
        <v>405.24518479329936</v>
      </c>
      <c r="AC5660">
        <v>0</v>
      </c>
      <c r="AD5660">
        <v>20.717447112941464</v>
      </c>
      <c r="AE5660">
        <v>954.86095178877986</v>
      </c>
    </row>
    <row r="5661" spans="1:31" x14ac:dyDescent="0.25">
      <c r="A5661">
        <v>2424487</v>
      </c>
      <c r="B5661">
        <v>1</v>
      </c>
      <c r="C5661" t="s">
        <v>81</v>
      </c>
      <c r="D5661" t="s">
        <v>123</v>
      </c>
      <c r="E5661" t="s">
        <v>141</v>
      </c>
      <c r="F5661" t="s">
        <v>2728</v>
      </c>
      <c r="G5661" t="s">
        <v>158</v>
      </c>
      <c r="H5661" t="s">
        <v>135</v>
      </c>
      <c r="I5661" t="s">
        <v>136</v>
      </c>
      <c r="J5661" t="s">
        <v>137</v>
      </c>
      <c r="K5661" t="s">
        <v>159</v>
      </c>
      <c r="L5661" t="s">
        <v>16311</v>
      </c>
      <c r="M5661" t="s">
        <v>16312</v>
      </c>
      <c r="N5661">
        <v>4.4902777770000002</v>
      </c>
      <c r="O5661">
        <v>3</v>
      </c>
      <c r="P5661">
        <v>39</v>
      </c>
      <c r="Q5661">
        <v>124</v>
      </c>
      <c r="R5661">
        <v>295</v>
      </c>
      <c r="S5661">
        <v>19</v>
      </c>
      <c r="T5661">
        <v>73</v>
      </c>
      <c r="U5661">
        <v>0</v>
      </c>
      <c r="V5661">
        <v>0</v>
      </c>
      <c r="W5661">
        <v>0</v>
      </c>
      <c r="X5661">
        <v>7.3809125834200993</v>
      </c>
      <c r="Y5661">
        <v>57.113476800440282</v>
      </c>
      <c r="Z5661">
        <v>142.60875127992242</v>
      </c>
      <c r="AA5661">
        <v>35.696759559813053</v>
      </c>
      <c r="AB5661">
        <v>121.17871033954954</v>
      </c>
      <c r="AC5661">
        <v>0</v>
      </c>
      <c r="AD5661">
        <v>0</v>
      </c>
      <c r="AE5661">
        <v>363.97861056314537</v>
      </c>
    </row>
    <row r="5662" spans="1:31" x14ac:dyDescent="0.25">
      <c r="A5662">
        <v>2424481</v>
      </c>
      <c r="B5662">
        <v>1</v>
      </c>
      <c r="C5662" t="s">
        <v>80</v>
      </c>
      <c r="D5662" t="s">
        <v>98</v>
      </c>
      <c r="E5662" t="s">
        <v>146</v>
      </c>
      <c r="F5662" t="s">
        <v>16313</v>
      </c>
      <c r="G5662" t="s">
        <v>148</v>
      </c>
      <c r="H5662" t="s">
        <v>149</v>
      </c>
      <c r="I5662" t="s">
        <v>136</v>
      </c>
      <c r="J5662" t="s">
        <v>137</v>
      </c>
      <c r="K5662" t="s">
        <v>138</v>
      </c>
      <c r="L5662" t="s">
        <v>16314</v>
      </c>
      <c r="M5662" t="s">
        <v>16315</v>
      </c>
      <c r="N5662">
        <v>3.994444444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6.0694811250849172</v>
      </c>
      <c r="AC5662">
        <v>0</v>
      </c>
      <c r="AD5662">
        <v>0</v>
      </c>
      <c r="AE5662">
        <v>6.0694811250849172</v>
      </c>
    </row>
    <row r="5663" spans="1:31" x14ac:dyDescent="0.25">
      <c r="A5663">
        <v>2424925</v>
      </c>
      <c r="B5663">
        <v>1</v>
      </c>
      <c r="C5663" t="s">
        <v>80</v>
      </c>
      <c r="D5663" t="s">
        <v>97</v>
      </c>
      <c r="E5663" t="s">
        <v>162</v>
      </c>
      <c r="F5663" t="s">
        <v>16316</v>
      </c>
      <c r="G5663" t="s">
        <v>154</v>
      </c>
      <c r="H5663" t="s">
        <v>149</v>
      </c>
      <c r="I5663" t="s">
        <v>136</v>
      </c>
      <c r="J5663" t="s">
        <v>137</v>
      </c>
      <c r="K5663" t="s">
        <v>138</v>
      </c>
      <c r="L5663" t="s">
        <v>16317</v>
      </c>
      <c r="M5663" t="s">
        <v>16318</v>
      </c>
      <c r="N5663">
        <v>0.51166666599999999</v>
      </c>
      <c r="O5663">
        <v>0</v>
      </c>
      <c r="P5663">
        <v>35</v>
      </c>
      <c r="Q5663">
        <v>0</v>
      </c>
      <c r="R5663">
        <v>0</v>
      </c>
      <c r="S5663">
        <v>0</v>
      </c>
      <c r="T5663">
        <v>5</v>
      </c>
      <c r="U5663">
        <v>0</v>
      </c>
      <c r="V5663">
        <v>0</v>
      </c>
      <c r="W5663">
        <v>0</v>
      </c>
      <c r="X5663">
        <v>5.2748837313781012</v>
      </c>
      <c r="Y5663">
        <v>0</v>
      </c>
      <c r="Z5663">
        <v>0</v>
      </c>
      <c r="AA5663">
        <v>0</v>
      </c>
      <c r="AB5663">
        <v>0.98018799424673342</v>
      </c>
      <c r="AC5663">
        <v>0</v>
      </c>
      <c r="AD5663">
        <v>0</v>
      </c>
      <c r="AE5663">
        <v>6.2550717256248349</v>
      </c>
    </row>
    <row r="5664" spans="1:31" x14ac:dyDescent="0.25">
      <c r="A5664">
        <v>2424384</v>
      </c>
      <c r="B5664">
        <v>1</v>
      </c>
      <c r="C5664" t="s">
        <v>80</v>
      </c>
      <c r="D5664" t="s">
        <v>100</v>
      </c>
      <c r="E5664" t="s">
        <v>162</v>
      </c>
      <c r="F5664" t="s">
        <v>16319</v>
      </c>
      <c r="G5664" t="s">
        <v>176</v>
      </c>
      <c r="H5664" t="s">
        <v>149</v>
      </c>
      <c r="I5664" t="s">
        <v>136</v>
      </c>
      <c r="J5664" t="s">
        <v>137</v>
      </c>
      <c r="K5664" t="s">
        <v>159</v>
      </c>
      <c r="L5664" t="s">
        <v>16320</v>
      </c>
      <c r="M5664" t="s">
        <v>16321</v>
      </c>
      <c r="N5664">
        <v>5.6074999999999999</v>
      </c>
      <c r="O5664">
        <v>0</v>
      </c>
      <c r="P5664">
        <v>30</v>
      </c>
      <c r="Q5664">
        <v>0</v>
      </c>
      <c r="R5664">
        <v>25</v>
      </c>
      <c r="S5664">
        <v>0</v>
      </c>
      <c r="T5664">
        <v>14</v>
      </c>
      <c r="U5664">
        <v>0</v>
      </c>
      <c r="V5664">
        <v>0</v>
      </c>
      <c r="W5664">
        <v>0</v>
      </c>
      <c r="X5664">
        <v>23.857618943178085</v>
      </c>
      <c r="Y5664">
        <v>0</v>
      </c>
      <c r="Z5664">
        <v>23.293589814268451</v>
      </c>
      <c r="AA5664">
        <v>0</v>
      </c>
      <c r="AB5664">
        <v>40.219655311107303</v>
      </c>
      <c r="AC5664">
        <v>0</v>
      </c>
      <c r="AD5664">
        <v>0</v>
      </c>
      <c r="AE5664">
        <v>87.370864068553843</v>
      </c>
    </row>
    <row r="5665" spans="1:31" x14ac:dyDescent="0.25">
      <c r="A5665">
        <v>2424550</v>
      </c>
      <c r="B5665">
        <v>1</v>
      </c>
      <c r="C5665" t="s">
        <v>81</v>
      </c>
      <c r="D5665" t="s">
        <v>117</v>
      </c>
      <c r="E5665" t="s">
        <v>146</v>
      </c>
      <c r="F5665" t="s">
        <v>16322</v>
      </c>
      <c r="G5665" t="s">
        <v>199</v>
      </c>
      <c r="H5665" t="s">
        <v>149</v>
      </c>
      <c r="I5665" t="s">
        <v>136</v>
      </c>
      <c r="J5665" t="s">
        <v>137</v>
      </c>
      <c r="K5665" t="s">
        <v>138</v>
      </c>
      <c r="L5665" t="s">
        <v>16323</v>
      </c>
      <c r="M5665" t="s">
        <v>16324</v>
      </c>
      <c r="N5665">
        <v>0.92944444400000004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0.11623701370470003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0.11623701370470003</v>
      </c>
    </row>
    <row r="5666" spans="1:31" x14ac:dyDescent="0.25">
      <c r="A5666">
        <v>2424836</v>
      </c>
      <c r="B5666">
        <v>1</v>
      </c>
      <c r="C5666" t="s">
        <v>80</v>
      </c>
      <c r="D5666" t="s">
        <v>105</v>
      </c>
      <c r="E5666" t="s">
        <v>132</v>
      </c>
      <c r="F5666" t="s">
        <v>16325</v>
      </c>
      <c r="G5666" t="s">
        <v>215</v>
      </c>
      <c r="H5666" t="s">
        <v>135</v>
      </c>
      <c r="I5666" t="s">
        <v>136</v>
      </c>
      <c r="J5666" t="s">
        <v>137</v>
      </c>
      <c r="K5666" t="s">
        <v>138</v>
      </c>
      <c r="L5666" t="s">
        <v>16326</v>
      </c>
      <c r="M5666" t="s">
        <v>16327</v>
      </c>
      <c r="N5666">
        <v>2.6552777769999998</v>
      </c>
      <c r="O5666">
        <v>0</v>
      </c>
      <c r="P5666">
        <v>58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37.92968707871659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37.92968707871659</v>
      </c>
    </row>
    <row r="5667" spans="1:31" x14ac:dyDescent="0.25">
      <c r="A5667">
        <v>2436097</v>
      </c>
      <c r="B5667">
        <v>1</v>
      </c>
      <c r="C5667" t="s">
        <v>80</v>
      </c>
      <c r="D5667" t="s">
        <v>97</v>
      </c>
      <c r="E5667" t="s">
        <v>132</v>
      </c>
      <c r="F5667" t="s">
        <v>10150</v>
      </c>
      <c r="G5667" t="s">
        <v>143</v>
      </c>
      <c r="H5667" t="s">
        <v>135</v>
      </c>
      <c r="I5667" t="s">
        <v>136</v>
      </c>
      <c r="J5667" t="s">
        <v>137</v>
      </c>
      <c r="K5667" t="s">
        <v>138</v>
      </c>
      <c r="L5667" t="s">
        <v>16328</v>
      </c>
      <c r="M5667" t="s">
        <v>16329</v>
      </c>
      <c r="N5667">
        <v>0.521666666</v>
      </c>
      <c r="O5667">
        <v>46</v>
      </c>
      <c r="P5667">
        <v>247</v>
      </c>
      <c r="Q5667">
        <v>0</v>
      </c>
      <c r="R5667">
        <v>50</v>
      </c>
      <c r="S5667">
        <v>8</v>
      </c>
      <c r="T5667">
        <v>37</v>
      </c>
      <c r="U5667">
        <v>0</v>
      </c>
      <c r="V5667">
        <v>0</v>
      </c>
      <c r="W5667">
        <v>106.7154873328371</v>
      </c>
      <c r="X5667">
        <v>163.30896482337295</v>
      </c>
      <c r="Y5667">
        <v>0</v>
      </c>
      <c r="Z5667">
        <v>11.913365779499999</v>
      </c>
      <c r="AA5667">
        <v>35.473773528624861</v>
      </c>
      <c r="AB5667">
        <v>11.439499727726398</v>
      </c>
      <c r="AC5667">
        <v>0</v>
      </c>
      <c r="AD5667">
        <v>0</v>
      </c>
      <c r="AE5667">
        <v>328.85109119206129</v>
      </c>
    </row>
    <row r="5668" spans="1:31" x14ac:dyDescent="0.25">
      <c r="A5668">
        <v>2424670</v>
      </c>
      <c r="B5668">
        <v>1</v>
      </c>
      <c r="C5668" t="s">
        <v>80</v>
      </c>
      <c r="D5668" t="s">
        <v>99</v>
      </c>
      <c r="E5668" t="s">
        <v>146</v>
      </c>
      <c r="F5668" t="s">
        <v>16330</v>
      </c>
      <c r="G5668" t="s">
        <v>148</v>
      </c>
      <c r="H5668" t="s">
        <v>149</v>
      </c>
      <c r="I5668" t="s">
        <v>136</v>
      </c>
      <c r="J5668" t="s">
        <v>137</v>
      </c>
      <c r="K5668" t="s">
        <v>138</v>
      </c>
      <c r="L5668" t="s">
        <v>16331</v>
      </c>
      <c r="M5668" t="s">
        <v>16332</v>
      </c>
      <c r="N5668">
        <v>3.2041666659999999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3.5709643255000006E-2</v>
      </c>
      <c r="AC5668">
        <v>0</v>
      </c>
      <c r="AD5668">
        <v>0</v>
      </c>
      <c r="AE5668">
        <v>3.5709643255000006E-2</v>
      </c>
    </row>
    <row r="5669" spans="1:31" x14ac:dyDescent="0.25">
      <c r="A5669">
        <v>2424693</v>
      </c>
      <c r="B5669">
        <v>1</v>
      </c>
      <c r="C5669" t="s">
        <v>80</v>
      </c>
      <c r="D5669" t="s">
        <v>99</v>
      </c>
      <c r="E5669" t="s">
        <v>146</v>
      </c>
      <c r="F5669" t="s">
        <v>16333</v>
      </c>
      <c r="G5669" t="s">
        <v>148</v>
      </c>
      <c r="H5669" t="s">
        <v>149</v>
      </c>
      <c r="I5669" t="s">
        <v>136</v>
      </c>
      <c r="J5669" t="s">
        <v>137</v>
      </c>
      <c r="K5669" t="s">
        <v>138</v>
      </c>
      <c r="L5669" t="s">
        <v>16334</v>
      </c>
      <c r="M5669" t="s">
        <v>16152</v>
      </c>
      <c r="N5669">
        <v>3.9586111110000002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</row>
    <row r="5670" spans="1:31" x14ac:dyDescent="0.25">
      <c r="A5670">
        <v>2424570</v>
      </c>
      <c r="B5670">
        <v>1</v>
      </c>
      <c r="C5670" t="s">
        <v>80</v>
      </c>
      <c r="D5670" t="s">
        <v>104</v>
      </c>
      <c r="E5670" t="s">
        <v>132</v>
      </c>
      <c r="F5670" t="s">
        <v>16335</v>
      </c>
      <c r="G5670" t="s">
        <v>176</v>
      </c>
      <c r="H5670" t="s">
        <v>135</v>
      </c>
      <c r="I5670" t="s">
        <v>136</v>
      </c>
      <c r="J5670" t="s">
        <v>137</v>
      </c>
      <c r="K5670" t="s">
        <v>159</v>
      </c>
      <c r="L5670" t="s">
        <v>16336</v>
      </c>
      <c r="M5670" t="s">
        <v>16337</v>
      </c>
      <c r="N5670">
        <v>5.1666666660000002</v>
      </c>
      <c r="O5670">
        <v>0</v>
      </c>
      <c r="P5670">
        <v>1</v>
      </c>
      <c r="Q5670">
        <v>0</v>
      </c>
      <c r="R5670">
        <v>2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1.1078363074724999</v>
      </c>
      <c r="AA5670">
        <v>0</v>
      </c>
      <c r="AB5670">
        <v>0</v>
      </c>
      <c r="AC5670">
        <v>0</v>
      </c>
      <c r="AD5670">
        <v>0</v>
      </c>
      <c r="AE5670">
        <v>1.1078363074724999</v>
      </c>
    </row>
    <row r="5671" spans="1:31" x14ac:dyDescent="0.25">
      <c r="A5671">
        <v>2424793</v>
      </c>
      <c r="B5671">
        <v>1</v>
      </c>
      <c r="C5671" t="s">
        <v>81</v>
      </c>
      <c r="D5671" t="s">
        <v>122</v>
      </c>
      <c r="E5671" t="s">
        <v>132</v>
      </c>
      <c r="F5671" t="s">
        <v>16338</v>
      </c>
      <c r="G5671" t="s">
        <v>215</v>
      </c>
      <c r="H5671" t="s">
        <v>135</v>
      </c>
      <c r="I5671" t="s">
        <v>136</v>
      </c>
      <c r="J5671" t="s">
        <v>137</v>
      </c>
      <c r="K5671" t="s">
        <v>138</v>
      </c>
      <c r="L5671" t="s">
        <v>16339</v>
      </c>
      <c r="M5671" t="s">
        <v>16340</v>
      </c>
      <c r="N5671">
        <v>1.959166666</v>
      </c>
      <c r="O5671">
        <v>1</v>
      </c>
      <c r="P5671">
        <v>628</v>
      </c>
      <c r="Q5671">
        <v>1</v>
      </c>
      <c r="R5671">
        <v>14</v>
      </c>
      <c r="S5671">
        <v>1</v>
      </c>
      <c r="T5671">
        <v>44</v>
      </c>
      <c r="U5671">
        <v>1</v>
      </c>
      <c r="V5671">
        <v>0</v>
      </c>
      <c r="W5671">
        <v>0.50906932293035001</v>
      </c>
      <c r="X5671">
        <v>159.21088729009242</v>
      </c>
      <c r="Y5671">
        <v>0.73913888692383334</v>
      </c>
      <c r="Z5671">
        <v>7.2755664644542515</v>
      </c>
      <c r="AA5671">
        <v>2.6573112463894</v>
      </c>
      <c r="AB5671">
        <v>28.449945794578774</v>
      </c>
      <c r="AC5671">
        <v>76.68082545308053</v>
      </c>
      <c r="AD5671">
        <v>0</v>
      </c>
      <c r="AE5671">
        <v>275.52274445844955</v>
      </c>
    </row>
    <row r="5672" spans="1:31" x14ac:dyDescent="0.25">
      <c r="A5672">
        <v>2424401</v>
      </c>
      <c r="B5672">
        <v>1</v>
      </c>
      <c r="C5672" t="s">
        <v>80</v>
      </c>
      <c r="D5672" t="s">
        <v>105</v>
      </c>
      <c r="E5672" t="s">
        <v>132</v>
      </c>
      <c r="F5672" t="s">
        <v>16341</v>
      </c>
      <c r="G5672" t="s">
        <v>215</v>
      </c>
      <c r="H5672" t="s">
        <v>135</v>
      </c>
      <c r="I5672" t="s">
        <v>136</v>
      </c>
      <c r="J5672" t="s">
        <v>137</v>
      </c>
      <c r="K5672" t="s">
        <v>138</v>
      </c>
      <c r="L5672" t="s">
        <v>16342</v>
      </c>
      <c r="M5672" t="s">
        <v>16343</v>
      </c>
      <c r="N5672">
        <v>2.2777777769999998</v>
      </c>
      <c r="O5672">
        <v>1</v>
      </c>
      <c r="P5672">
        <v>7</v>
      </c>
      <c r="Q5672">
        <v>1</v>
      </c>
      <c r="R5672">
        <v>2</v>
      </c>
      <c r="S5672">
        <v>7</v>
      </c>
      <c r="T5672">
        <v>10</v>
      </c>
      <c r="U5672">
        <v>1</v>
      </c>
      <c r="V5672">
        <v>0</v>
      </c>
      <c r="W5672">
        <v>25.650207111205916</v>
      </c>
      <c r="X5672">
        <v>14.53471024655563</v>
      </c>
      <c r="Y5672">
        <v>3.1623284752807503</v>
      </c>
      <c r="Z5672">
        <v>25.419050112901278</v>
      </c>
      <c r="AA5672">
        <v>196.43831894550857</v>
      </c>
      <c r="AB5672">
        <v>41.24537967190463</v>
      </c>
      <c r="AC5672">
        <v>184.26738202708333</v>
      </c>
      <c r="AD5672">
        <v>0</v>
      </c>
      <c r="AE5672">
        <v>490.7173765904401</v>
      </c>
    </row>
    <row r="5673" spans="1:31" x14ac:dyDescent="0.25">
      <c r="A5673">
        <v>2424899</v>
      </c>
      <c r="B5673">
        <v>1</v>
      </c>
      <c r="C5673" t="s">
        <v>80</v>
      </c>
      <c r="D5673" t="s">
        <v>96</v>
      </c>
      <c r="E5673" t="s">
        <v>146</v>
      </c>
      <c r="F5673" t="s">
        <v>16344</v>
      </c>
      <c r="G5673" t="s">
        <v>148</v>
      </c>
      <c r="H5673" t="s">
        <v>149</v>
      </c>
      <c r="I5673" t="s">
        <v>136</v>
      </c>
      <c r="J5673" t="s">
        <v>137</v>
      </c>
      <c r="K5673" t="s">
        <v>138</v>
      </c>
      <c r="L5673" t="s">
        <v>16345</v>
      </c>
      <c r="M5673" t="s">
        <v>16346</v>
      </c>
      <c r="N5673">
        <v>1.39</v>
      </c>
      <c r="O5673">
        <v>0</v>
      </c>
      <c r="P5673">
        <v>3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2.3626664300599836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2.3626664300599836</v>
      </c>
    </row>
    <row r="5674" spans="1:31" x14ac:dyDescent="0.25">
      <c r="A5674">
        <v>2424613</v>
      </c>
      <c r="B5674">
        <v>1</v>
      </c>
      <c r="C5674" t="s">
        <v>80</v>
      </c>
      <c r="D5674" t="s">
        <v>101</v>
      </c>
      <c r="E5674" t="s">
        <v>162</v>
      </c>
      <c r="F5674" t="s">
        <v>16347</v>
      </c>
      <c r="G5674" t="s">
        <v>154</v>
      </c>
      <c r="H5674" t="s">
        <v>149</v>
      </c>
      <c r="I5674" t="s">
        <v>136</v>
      </c>
      <c r="J5674" t="s">
        <v>137</v>
      </c>
      <c r="K5674" t="s">
        <v>138</v>
      </c>
      <c r="L5674" t="s">
        <v>16348</v>
      </c>
      <c r="M5674" t="s">
        <v>16349</v>
      </c>
      <c r="N5674">
        <v>0.86444444399999998</v>
      </c>
      <c r="O5674">
        <v>0</v>
      </c>
      <c r="P5674">
        <v>4</v>
      </c>
      <c r="Q5674">
        <v>0</v>
      </c>
      <c r="R5674">
        <v>2</v>
      </c>
      <c r="S5674">
        <v>0</v>
      </c>
      <c r="T5674">
        <v>3</v>
      </c>
      <c r="U5674">
        <v>0</v>
      </c>
      <c r="V5674">
        <v>0</v>
      </c>
      <c r="W5674">
        <v>0</v>
      </c>
      <c r="X5674">
        <v>0.62722700842480006</v>
      </c>
      <c r="Y5674">
        <v>0</v>
      </c>
      <c r="Z5674">
        <v>0.2928151246930667</v>
      </c>
      <c r="AA5674">
        <v>0</v>
      </c>
      <c r="AB5674">
        <v>8.5055434274777113</v>
      </c>
      <c r="AC5674">
        <v>0</v>
      </c>
      <c r="AD5674">
        <v>0</v>
      </c>
      <c r="AE5674">
        <v>9.4255855605955787</v>
      </c>
    </row>
    <row r="5675" spans="1:31" x14ac:dyDescent="0.25">
      <c r="A5675">
        <v>2424315</v>
      </c>
      <c r="B5675">
        <v>1</v>
      </c>
      <c r="C5675" t="s">
        <v>80</v>
      </c>
      <c r="D5675" t="s">
        <v>84</v>
      </c>
      <c r="E5675" t="s">
        <v>288</v>
      </c>
      <c r="F5675" t="s">
        <v>16350</v>
      </c>
      <c r="G5675" t="s">
        <v>164</v>
      </c>
      <c r="H5675" t="s">
        <v>149</v>
      </c>
      <c r="I5675" t="s">
        <v>136</v>
      </c>
      <c r="J5675" t="s">
        <v>137</v>
      </c>
      <c r="K5675" t="s">
        <v>138</v>
      </c>
      <c r="L5675" t="s">
        <v>16351</v>
      </c>
      <c r="M5675" t="s">
        <v>16352</v>
      </c>
      <c r="N5675">
        <v>1.7541666659999999</v>
      </c>
      <c r="O5675">
        <v>0</v>
      </c>
      <c r="P5675">
        <v>25</v>
      </c>
      <c r="Q5675">
        <v>0</v>
      </c>
      <c r="R5675">
        <v>0</v>
      </c>
      <c r="S5675">
        <v>0</v>
      </c>
      <c r="T5675">
        <v>14</v>
      </c>
      <c r="U5675">
        <v>0</v>
      </c>
      <c r="V5675">
        <v>0</v>
      </c>
      <c r="W5675">
        <v>0</v>
      </c>
      <c r="X5675">
        <v>8.0962232768616484</v>
      </c>
      <c r="Y5675">
        <v>0</v>
      </c>
      <c r="Z5675">
        <v>0</v>
      </c>
      <c r="AA5675">
        <v>0</v>
      </c>
      <c r="AB5675">
        <v>278.47747758834856</v>
      </c>
      <c r="AC5675">
        <v>0</v>
      </c>
      <c r="AD5675">
        <v>0</v>
      </c>
      <c r="AE5675">
        <v>286.57370086521018</v>
      </c>
    </row>
    <row r="5676" spans="1:31" x14ac:dyDescent="0.25">
      <c r="A5676">
        <v>2424607</v>
      </c>
      <c r="B5676">
        <v>1</v>
      </c>
      <c r="C5676" t="s">
        <v>80</v>
      </c>
      <c r="D5676" t="s">
        <v>94</v>
      </c>
      <c r="E5676" t="s">
        <v>162</v>
      </c>
      <c r="F5676" t="s">
        <v>16353</v>
      </c>
      <c r="G5676" t="s">
        <v>164</v>
      </c>
      <c r="H5676" t="s">
        <v>149</v>
      </c>
      <c r="I5676" t="s">
        <v>136</v>
      </c>
      <c r="J5676" t="s">
        <v>137</v>
      </c>
      <c r="K5676" t="s">
        <v>138</v>
      </c>
      <c r="L5676" t="s">
        <v>16354</v>
      </c>
      <c r="M5676" t="s">
        <v>16355</v>
      </c>
      <c r="N5676">
        <v>1.1713888880000001</v>
      </c>
      <c r="O5676">
        <v>0</v>
      </c>
      <c r="P5676">
        <v>53</v>
      </c>
      <c r="Q5676">
        <v>0</v>
      </c>
      <c r="R5676">
        <v>0</v>
      </c>
      <c r="S5676">
        <v>0</v>
      </c>
      <c r="T5676">
        <v>4</v>
      </c>
      <c r="U5676">
        <v>0</v>
      </c>
      <c r="V5676">
        <v>0</v>
      </c>
      <c r="W5676">
        <v>0</v>
      </c>
      <c r="X5676">
        <v>17.836223321245996</v>
      </c>
      <c r="Y5676">
        <v>0</v>
      </c>
      <c r="Z5676">
        <v>0</v>
      </c>
      <c r="AA5676">
        <v>0</v>
      </c>
      <c r="AB5676">
        <v>13.939316715821143</v>
      </c>
      <c r="AC5676">
        <v>0</v>
      </c>
      <c r="AD5676">
        <v>0</v>
      </c>
      <c r="AE5676">
        <v>31.775540037067138</v>
      </c>
    </row>
    <row r="5677" spans="1:31" x14ac:dyDescent="0.25">
      <c r="A5677">
        <v>2424845</v>
      </c>
      <c r="B5677">
        <v>1</v>
      </c>
      <c r="C5677" t="s">
        <v>80</v>
      </c>
      <c r="D5677" t="s">
        <v>104</v>
      </c>
      <c r="E5677" t="s">
        <v>174</v>
      </c>
      <c r="F5677" t="s">
        <v>5844</v>
      </c>
      <c r="G5677" t="s">
        <v>143</v>
      </c>
      <c r="H5677" t="s">
        <v>135</v>
      </c>
      <c r="I5677" t="s">
        <v>136</v>
      </c>
      <c r="J5677" t="s">
        <v>137</v>
      </c>
      <c r="K5677" t="s">
        <v>138</v>
      </c>
      <c r="L5677" t="s">
        <v>16356</v>
      </c>
      <c r="M5677" t="s">
        <v>16357</v>
      </c>
      <c r="N5677">
        <v>1.0308333329999999</v>
      </c>
      <c r="O5677">
        <v>1</v>
      </c>
      <c r="P5677">
        <v>7</v>
      </c>
      <c r="Q5677">
        <v>21</v>
      </c>
      <c r="R5677">
        <v>48</v>
      </c>
      <c r="S5677">
        <v>14</v>
      </c>
      <c r="T5677">
        <v>10</v>
      </c>
      <c r="U5677">
        <v>6</v>
      </c>
      <c r="V5677">
        <v>0</v>
      </c>
      <c r="W5677">
        <v>0.59322969171679996</v>
      </c>
      <c r="X5677">
        <v>0.46127645826149999</v>
      </c>
      <c r="Y5677">
        <v>99.877770544715702</v>
      </c>
      <c r="Z5677">
        <v>1.4126496661813499</v>
      </c>
      <c r="AA5677">
        <v>156.63372418788828</v>
      </c>
      <c r="AB5677">
        <v>7.2972983938535991</v>
      </c>
      <c r="AC5677">
        <v>1085.8730892873023</v>
      </c>
      <c r="AD5677">
        <v>0</v>
      </c>
      <c r="AE5677">
        <v>1352.1490382299196</v>
      </c>
    </row>
    <row r="5678" spans="1:31" x14ac:dyDescent="0.25">
      <c r="A5678">
        <v>2424822</v>
      </c>
      <c r="B5678">
        <v>1</v>
      </c>
      <c r="C5678" t="s">
        <v>80</v>
      </c>
      <c r="D5678" t="s">
        <v>107</v>
      </c>
      <c r="E5678" t="s">
        <v>162</v>
      </c>
      <c r="F5678" t="s">
        <v>16358</v>
      </c>
      <c r="G5678" t="s">
        <v>164</v>
      </c>
      <c r="H5678" t="s">
        <v>149</v>
      </c>
      <c r="I5678" t="s">
        <v>136</v>
      </c>
      <c r="J5678" t="s">
        <v>137</v>
      </c>
      <c r="K5678" t="s">
        <v>138</v>
      </c>
      <c r="L5678" t="s">
        <v>16359</v>
      </c>
      <c r="M5678" t="s">
        <v>16360</v>
      </c>
      <c r="N5678">
        <v>2.611111111</v>
      </c>
      <c r="O5678">
        <v>0</v>
      </c>
      <c r="P5678">
        <v>3</v>
      </c>
      <c r="Q5678">
        <v>0</v>
      </c>
      <c r="R5678">
        <v>4</v>
      </c>
      <c r="S5678">
        <v>0</v>
      </c>
      <c r="T5678">
        <v>4</v>
      </c>
      <c r="U5678">
        <v>0</v>
      </c>
      <c r="V5678">
        <v>0</v>
      </c>
      <c r="W5678">
        <v>0</v>
      </c>
      <c r="X5678">
        <v>3.2768410373468004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3.2768410373468004</v>
      </c>
    </row>
    <row r="5679" spans="1:31" x14ac:dyDescent="0.25">
      <c r="A5679">
        <v>2424490</v>
      </c>
      <c r="B5679">
        <v>1</v>
      </c>
      <c r="C5679" t="s">
        <v>80</v>
      </c>
      <c r="D5679" t="s">
        <v>92</v>
      </c>
      <c r="E5679" t="s">
        <v>146</v>
      </c>
      <c r="F5679" t="s">
        <v>16361</v>
      </c>
      <c r="G5679" t="s">
        <v>199</v>
      </c>
      <c r="H5679" t="s">
        <v>149</v>
      </c>
      <c r="I5679" t="s">
        <v>136</v>
      </c>
      <c r="J5679" t="s">
        <v>137</v>
      </c>
      <c r="K5679" t="s">
        <v>138</v>
      </c>
      <c r="L5679" t="s">
        <v>16362</v>
      </c>
      <c r="M5679" t="s">
        <v>16363</v>
      </c>
      <c r="N5679">
        <v>2.6369444440000001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0.23147524767373334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0.23147524767373334</v>
      </c>
    </row>
    <row r="5680" spans="1:31" x14ac:dyDescent="0.25">
      <c r="A5680">
        <v>2424496</v>
      </c>
      <c r="B5680">
        <v>1</v>
      </c>
      <c r="C5680" t="s">
        <v>81</v>
      </c>
      <c r="D5680" t="s">
        <v>113</v>
      </c>
      <c r="E5680" t="s">
        <v>174</v>
      </c>
      <c r="F5680" t="s">
        <v>16364</v>
      </c>
      <c r="G5680" t="s">
        <v>158</v>
      </c>
      <c r="H5680" t="s">
        <v>135</v>
      </c>
      <c r="I5680" t="s">
        <v>136</v>
      </c>
      <c r="J5680" t="s">
        <v>137</v>
      </c>
      <c r="K5680" t="s">
        <v>159</v>
      </c>
      <c r="L5680" t="s">
        <v>16365</v>
      </c>
      <c r="M5680" t="s">
        <v>16366</v>
      </c>
      <c r="N5680">
        <v>0.5575</v>
      </c>
      <c r="O5680">
        <v>1</v>
      </c>
      <c r="P5680">
        <v>186</v>
      </c>
      <c r="Q5680">
        <v>24</v>
      </c>
      <c r="R5680">
        <v>214</v>
      </c>
      <c r="S5680">
        <v>1</v>
      </c>
      <c r="T5680">
        <v>12</v>
      </c>
      <c r="U5680">
        <v>0</v>
      </c>
      <c r="V5680">
        <v>1</v>
      </c>
      <c r="W5680">
        <v>0.30480915578864998</v>
      </c>
      <c r="X5680">
        <v>11.210670545055301</v>
      </c>
      <c r="Y5680">
        <v>2.8379399914871994</v>
      </c>
      <c r="Z5680">
        <v>4.6208462305299998</v>
      </c>
      <c r="AA5680">
        <v>2.6624183284904253</v>
      </c>
      <c r="AB5680">
        <v>2.0925245715540997</v>
      </c>
      <c r="AC5680">
        <v>0</v>
      </c>
      <c r="AD5680">
        <v>0</v>
      </c>
      <c r="AE5680">
        <v>23.729208822905676</v>
      </c>
    </row>
    <row r="5681" spans="1:31" x14ac:dyDescent="0.25">
      <c r="A5681">
        <v>2424390</v>
      </c>
      <c r="B5681">
        <v>1</v>
      </c>
      <c r="C5681" t="s">
        <v>80</v>
      </c>
      <c r="D5681" t="s">
        <v>96</v>
      </c>
      <c r="E5681" t="s">
        <v>174</v>
      </c>
      <c r="F5681" t="s">
        <v>16367</v>
      </c>
      <c r="G5681" t="s">
        <v>158</v>
      </c>
      <c r="H5681" t="s">
        <v>135</v>
      </c>
      <c r="I5681" t="s">
        <v>136</v>
      </c>
      <c r="J5681" t="s">
        <v>137</v>
      </c>
      <c r="K5681" t="s">
        <v>159</v>
      </c>
      <c r="L5681" t="s">
        <v>16368</v>
      </c>
      <c r="M5681" t="s">
        <v>16369</v>
      </c>
      <c r="N5681">
        <v>6.5502777769999998</v>
      </c>
      <c r="O5681">
        <v>0</v>
      </c>
      <c r="P5681">
        <v>506</v>
      </c>
      <c r="Q5681">
        <v>0</v>
      </c>
      <c r="R5681">
        <v>4</v>
      </c>
      <c r="S5681">
        <v>3</v>
      </c>
      <c r="T5681">
        <v>52</v>
      </c>
      <c r="U5681">
        <v>0</v>
      </c>
      <c r="V5681">
        <v>0</v>
      </c>
      <c r="W5681">
        <v>0</v>
      </c>
      <c r="X5681">
        <v>1200.1615774478928</v>
      </c>
      <c r="Y5681">
        <v>0</v>
      </c>
      <c r="Z5681">
        <v>0</v>
      </c>
      <c r="AA5681">
        <v>29.591711190349702</v>
      </c>
      <c r="AB5681">
        <v>404.38068690674527</v>
      </c>
      <c r="AC5681">
        <v>0</v>
      </c>
      <c r="AD5681">
        <v>0</v>
      </c>
      <c r="AE5681">
        <v>1634.1339755449878</v>
      </c>
    </row>
    <row r="5682" spans="1:31" x14ac:dyDescent="0.25">
      <c r="A5682">
        <v>2424722</v>
      </c>
      <c r="B5682">
        <v>1</v>
      </c>
      <c r="C5682" t="s">
        <v>81</v>
      </c>
      <c r="D5682" t="s">
        <v>128</v>
      </c>
      <c r="E5682" t="s">
        <v>146</v>
      </c>
      <c r="F5682" t="s">
        <v>16370</v>
      </c>
      <c r="G5682" t="s">
        <v>282</v>
      </c>
      <c r="H5682" t="s">
        <v>149</v>
      </c>
      <c r="I5682" t="s">
        <v>136</v>
      </c>
      <c r="J5682" t="s">
        <v>137</v>
      </c>
      <c r="K5682" t="s">
        <v>138</v>
      </c>
      <c r="L5682" t="s">
        <v>16371</v>
      </c>
      <c r="M5682" t="s">
        <v>16372</v>
      </c>
      <c r="N5682">
        <v>0.66861111100000004</v>
      </c>
      <c r="O5682">
        <v>0</v>
      </c>
      <c r="P5682">
        <v>2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0.23491063007318336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0.23491063007318336</v>
      </c>
    </row>
    <row r="5683" spans="1:31" x14ac:dyDescent="0.25">
      <c r="A5683">
        <v>2424427</v>
      </c>
      <c r="B5683">
        <v>1</v>
      </c>
      <c r="C5683" t="s">
        <v>80</v>
      </c>
      <c r="D5683" t="s">
        <v>100</v>
      </c>
      <c r="E5683" t="s">
        <v>174</v>
      </c>
      <c r="F5683" t="s">
        <v>16373</v>
      </c>
      <c r="G5683" t="s">
        <v>143</v>
      </c>
      <c r="H5683" t="s">
        <v>135</v>
      </c>
      <c r="I5683" t="s">
        <v>278</v>
      </c>
      <c r="J5683" t="s">
        <v>137</v>
      </c>
      <c r="K5683" t="s">
        <v>138</v>
      </c>
      <c r="L5683" t="s">
        <v>16374</v>
      </c>
      <c r="M5683" t="s">
        <v>16375</v>
      </c>
      <c r="N5683">
        <v>0.03</v>
      </c>
      <c r="O5683">
        <v>0</v>
      </c>
      <c r="P5683">
        <v>10855</v>
      </c>
      <c r="Q5683">
        <v>2</v>
      </c>
      <c r="R5683">
        <v>54</v>
      </c>
      <c r="S5683">
        <v>12</v>
      </c>
      <c r="T5683">
        <v>1085</v>
      </c>
      <c r="U5683">
        <v>9</v>
      </c>
      <c r="V5683">
        <v>8</v>
      </c>
      <c r="W5683">
        <v>0</v>
      </c>
      <c r="X5683">
        <v>73.467648370164014</v>
      </c>
      <c r="Y5683">
        <v>2.8260461088000004E-2</v>
      </c>
      <c r="Z5683">
        <v>0.62991335237579993</v>
      </c>
      <c r="AA5683">
        <v>2.7187398415736999</v>
      </c>
      <c r="AB5683">
        <v>46.421091147343013</v>
      </c>
      <c r="AC5683">
        <v>18.8645179692348</v>
      </c>
      <c r="AD5683">
        <v>9.798415660341</v>
      </c>
      <c r="AE5683">
        <v>151.92858680212032</v>
      </c>
    </row>
    <row r="5684" spans="1:31" x14ac:dyDescent="0.25">
      <c r="A5684">
        <v>2424536</v>
      </c>
      <c r="B5684">
        <v>1</v>
      </c>
      <c r="C5684" t="s">
        <v>80</v>
      </c>
      <c r="D5684" t="s">
        <v>87</v>
      </c>
      <c r="E5684" t="s">
        <v>174</v>
      </c>
      <c r="F5684" t="s">
        <v>16376</v>
      </c>
      <c r="G5684" t="s">
        <v>158</v>
      </c>
      <c r="H5684" t="s">
        <v>135</v>
      </c>
      <c r="I5684" t="s">
        <v>136</v>
      </c>
      <c r="J5684" t="s">
        <v>137</v>
      </c>
      <c r="K5684" t="s">
        <v>159</v>
      </c>
      <c r="L5684" t="s">
        <v>16377</v>
      </c>
      <c r="M5684" t="s">
        <v>16378</v>
      </c>
      <c r="N5684">
        <v>2.0291666660000001</v>
      </c>
      <c r="O5684">
        <v>0</v>
      </c>
      <c r="P5684">
        <v>2989</v>
      </c>
      <c r="Q5684">
        <v>0</v>
      </c>
      <c r="R5684">
        <v>0</v>
      </c>
      <c r="S5684">
        <v>4</v>
      </c>
      <c r="T5684">
        <v>249</v>
      </c>
      <c r="U5684">
        <v>0</v>
      </c>
      <c r="V5684">
        <v>3</v>
      </c>
      <c r="W5684">
        <v>0</v>
      </c>
      <c r="X5684">
        <v>1128.8109384784209</v>
      </c>
      <c r="Y5684">
        <v>0</v>
      </c>
      <c r="Z5684">
        <v>0</v>
      </c>
      <c r="AA5684">
        <v>149.46038025484469</v>
      </c>
      <c r="AB5684">
        <v>572.15175835037996</v>
      </c>
      <c r="AC5684">
        <v>0</v>
      </c>
      <c r="AD5684">
        <v>113.00344631394169</v>
      </c>
      <c r="AE5684">
        <v>1963.4265233975873</v>
      </c>
    </row>
    <row r="5685" spans="1:31" x14ac:dyDescent="0.25">
      <c r="A5685">
        <v>2424530</v>
      </c>
      <c r="B5685">
        <v>1</v>
      </c>
      <c r="C5685" t="s">
        <v>80</v>
      </c>
      <c r="D5685" t="s">
        <v>103</v>
      </c>
      <c r="E5685" t="s">
        <v>162</v>
      </c>
      <c r="F5685" t="s">
        <v>16379</v>
      </c>
      <c r="G5685" t="s">
        <v>154</v>
      </c>
      <c r="H5685" t="s">
        <v>149</v>
      </c>
      <c r="I5685" t="s">
        <v>136</v>
      </c>
      <c r="J5685" t="s">
        <v>137</v>
      </c>
      <c r="K5685" t="s">
        <v>138</v>
      </c>
      <c r="L5685" t="s">
        <v>16380</v>
      </c>
      <c r="M5685" t="s">
        <v>16381</v>
      </c>
      <c r="N5685">
        <v>1.213055555</v>
      </c>
      <c r="O5685">
        <v>0</v>
      </c>
      <c r="P5685">
        <v>36</v>
      </c>
      <c r="Q5685">
        <v>0</v>
      </c>
      <c r="R5685">
        <v>0</v>
      </c>
      <c r="S5685">
        <v>0</v>
      </c>
      <c r="T5685">
        <v>5</v>
      </c>
      <c r="U5685">
        <v>0</v>
      </c>
      <c r="V5685">
        <v>0</v>
      </c>
      <c r="W5685">
        <v>0</v>
      </c>
      <c r="X5685">
        <v>8.4756198761944503</v>
      </c>
      <c r="Y5685">
        <v>0</v>
      </c>
      <c r="Z5685">
        <v>0</v>
      </c>
      <c r="AA5685">
        <v>0</v>
      </c>
      <c r="AB5685">
        <v>9.9061843826924427</v>
      </c>
      <c r="AC5685">
        <v>0</v>
      </c>
      <c r="AD5685">
        <v>0</v>
      </c>
      <c r="AE5685">
        <v>18.381804258886895</v>
      </c>
    </row>
    <row r="5686" spans="1:31" x14ac:dyDescent="0.25">
      <c r="A5686">
        <v>2424828</v>
      </c>
      <c r="B5686">
        <v>1</v>
      </c>
      <c r="C5686" t="s">
        <v>80</v>
      </c>
      <c r="D5686" t="s">
        <v>84</v>
      </c>
      <c r="E5686" t="s">
        <v>162</v>
      </c>
      <c r="F5686" t="s">
        <v>16382</v>
      </c>
      <c r="G5686" t="s">
        <v>325</v>
      </c>
      <c r="H5686" t="s">
        <v>149</v>
      </c>
      <c r="I5686" t="s">
        <v>136</v>
      </c>
      <c r="J5686" t="s">
        <v>137</v>
      </c>
      <c r="K5686" t="s">
        <v>138</v>
      </c>
      <c r="L5686" t="s">
        <v>16383</v>
      </c>
      <c r="M5686" t="s">
        <v>16384</v>
      </c>
      <c r="N5686">
        <v>4.9044444440000001</v>
      </c>
      <c r="O5686">
        <v>0</v>
      </c>
      <c r="P5686">
        <v>117</v>
      </c>
      <c r="Q5686">
        <v>0</v>
      </c>
      <c r="R5686">
        <v>0</v>
      </c>
      <c r="S5686">
        <v>0</v>
      </c>
      <c r="T5686">
        <v>1</v>
      </c>
      <c r="U5686">
        <v>0</v>
      </c>
      <c r="V5686">
        <v>0</v>
      </c>
      <c r="W5686">
        <v>0</v>
      </c>
      <c r="X5686">
        <v>142.05996291720496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142.05996291720496</v>
      </c>
    </row>
    <row r="5687" spans="1:31" x14ac:dyDescent="0.25">
      <c r="A5687">
        <v>2424287</v>
      </c>
      <c r="B5687">
        <v>1</v>
      </c>
      <c r="C5687" t="s">
        <v>80</v>
      </c>
      <c r="D5687" t="s">
        <v>82</v>
      </c>
      <c r="E5687" t="s">
        <v>288</v>
      </c>
      <c r="F5687" t="s">
        <v>11793</v>
      </c>
      <c r="G5687" t="s">
        <v>164</v>
      </c>
      <c r="H5687" t="s">
        <v>149</v>
      </c>
      <c r="I5687" t="s">
        <v>136</v>
      </c>
      <c r="J5687" t="s">
        <v>137</v>
      </c>
      <c r="K5687" t="s">
        <v>138</v>
      </c>
      <c r="L5687" t="s">
        <v>16385</v>
      </c>
      <c r="M5687" t="s">
        <v>16386</v>
      </c>
      <c r="N5687">
        <v>2.486388888</v>
      </c>
      <c r="O5687">
        <v>0</v>
      </c>
      <c r="P5687">
        <v>194</v>
      </c>
      <c r="Q5687">
        <v>0</v>
      </c>
      <c r="R5687">
        <v>0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85.507962406361045</v>
      </c>
      <c r="Y5687">
        <v>0</v>
      </c>
      <c r="Z5687">
        <v>0</v>
      </c>
      <c r="AA5687">
        <v>0</v>
      </c>
      <c r="AB5687">
        <v>2.450335272495817</v>
      </c>
      <c r="AC5687">
        <v>0</v>
      </c>
      <c r="AD5687">
        <v>0</v>
      </c>
      <c r="AE5687">
        <v>87.958297678856866</v>
      </c>
    </row>
    <row r="5688" spans="1:31" x14ac:dyDescent="0.25">
      <c r="A5688">
        <v>2424573</v>
      </c>
      <c r="B5688">
        <v>1</v>
      </c>
      <c r="C5688" t="s">
        <v>80</v>
      </c>
      <c r="D5688" t="s">
        <v>100</v>
      </c>
      <c r="E5688" t="s">
        <v>174</v>
      </c>
      <c r="F5688" t="s">
        <v>5556</v>
      </c>
      <c r="G5688" t="s">
        <v>143</v>
      </c>
      <c r="H5688" t="s">
        <v>135</v>
      </c>
      <c r="I5688" t="s">
        <v>136</v>
      </c>
      <c r="J5688" t="s">
        <v>137</v>
      </c>
      <c r="K5688" t="s">
        <v>138</v>
      </c>
      <c r="L5688" t="s">
        <v>16387</v>
      </c>
      <c r="M5688" t="s">
        <v>16388</v>
      </c>
      <c r="N5688">
        <v>0.58250000000000002</v>
      </c>
      <c r="O5688">
        <v>9</v>
      </c>
      <c r="P5688">
        <v>26</v>
      </c>
      <c r="Q5688">
        <v>68</v>
      </c>
      <c r="R5688">
        <v>87</v>
      </c>
      <c r="S5688">
        <v>16</v>
      </c>
      <c r="T5688">
        <v>36</v>
      </c>
      <c r="U5688">
        <v>0</v>
      </c>
      <c r="V5688">
        <v>0</v>
      </c>
      <c r="W5688">
        <v>1.4105248779589916</v>
      </c>
      <c r="X5688">
        <v>2.4622036436380839</v>
      </c>
      <c r="Y5688">
        <v>14.96833628306864</v>
      </c>
      <c r="Z5688">
        <v>28.296659450127276</v>
      </c>
      <c r="AA5688">
        <v>42.170934142449539</v>
      </c>
      <c r="AB5688">
        <v>21.460517661244058</v>
      </c>
      <c r="AC5688">
        <v>0</v>
      </c>
      <c r="AD5688">
        <v>0</v>
      </c>
      <c r="AE5688">
        <v>110.76917605848658</v>
      </c>
    </row>
    <row r="5689" spans="1:31" x14ac:dyDescent="0.25">
      <c r="A5689">
        <v>2424241</v>
      </c>
      <c r="B5689">
        <v>1</v>
      </c>
      <c r="C5689" t="s">
        <v>80</v>
      </c>
      <c r="D5689" t="s">
        <v>100</v>
      </c>
      <c r="E5689" t="s">
        <v>174</v>
      </c>
      <c r="F5689" t="s">
        <v>13247</v>
      </c>
      <c r="G5689" t="s">
        <v>143</v>
      </c>
      <c r="H5689" t="s">
        <v>135</v>
      </c>
      <c r="I5689" t="s">
        <v>136</v>
      </c>
      <c r="J5689" t="s">
        <v>137</v>
      </c>
      <c r="K5689" t="s">
        <v>138</v>
      </c>
      <c r="L5689" t="s">
        <v>16389</v>
      </c>
      <c r="M5689" t="s">
        <v>16390</v>
      </c>
      <c r="N5689">
        <v>0.51916666600000005</v>
      </c>
      <c r="O5689">
        <v>0</v>
      </c>
      <c r="P5689">
        <v>0</v>
      </c>
      <c r="Q5689">
        <v>15</v>
      </c>
      <c r="R5689">
        <v>15</v>
      </c>
      <c r="S5689">
        <v>2</v>
      </c>
      <c r="T5689">
        <v>2</v>
      </c>
      <c r="U5689">
        <v>0</v>
      </c>
      <c r="V5689">
        <v>0</v>
      </c>
      <c r="W5689">
        <v>0</v>
      </c>
      <c r="X5689">
        <v>0</v>
      </c>
      <c r="Y5689">
        <v>0.20702967201</v>
      </c>
      <c r="Z5689">
        <v>0.15838016271000002</v>
      </c>
      <c r="AA5689">
        <v>0.55710561247518331</v>
      </c>
      <c r="AB5689">
        <v>0.46628377646620001</v>
      </c>
      <c r="AC5689">
        <v>0</v>
      </c>
      <c r="AD5689">
        <v>0</v>
      </c>
      <c r="AE5689">
        <v>1.3887992236613833</v>
      </c>
    </row>
    <row r="5690" spans="1:31" x14ac:dyDescent="0.25">
      <c r="A5690">
        <v>2424430</v>
      </c>
      <c r="B5690">
        <v>1</v>
      </c>
      <c r="C5690" t="s">
        <v>80</v>
      </c>
      <c r="D5690" t="s">
        <v>103</v>
      </c>
      <c r="E5690" t="s">
        <v>132</v>
      </c>
      <c r="F5690" t="s">
        <v>16391</v>
      </c>
      <c r="G5690" t="s">
        <v>158</v>
      </c>
      <c r="H5690" t="s">
        <v>135</v>
      </c>
      <c r="I5690" t="s">
        <v>136</v>
      </c>
      <c r="J5690" t="s">
        <v>137</v>
      </c>
      <c r="K5690" t="s">
        <v>159</v>
      </c>
      <c r="L5690" t="s">
        <v>16392</v>
      </c>
      <c r="M5690" t="s">
        <v>16393</v>
      </c>
      <c r="N5690">
        <v>1.993055555</v>
      </c>
      <c r="O5690">
        <v>0</v>
      </c>
      <c r="P5690">
        <v>3</v>
      </c>
      <c r="Q5690">
        <v>0</v>
      </c>
      <c r="R5690">
        <v>0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</row>
    <row r="5691" spans="1:31" x14ac:dyDescent="0.25">
      <c r="A5691">
        <v>2424908</v>
      </c>
      <c r="B5691">
        <v>1</v>
      </c>
      <c r="C5691" t="s">
        <v>80</v>
      </c>
      <c r="D5691" t="s">
        <v>84</v>
      </c>
      <c r="E5691" t="s">
        <v>162</v>
      </c>
      <c r="F5691" t="s">
        <v>16394</v>
      </c>
      <c r="G5691" t="s">
        <v>164</v>
      </c>
      <c r="H5691" t="s">
        <v>149</v>
      </c>
      <c r="I5691" t="s">
        <v>136</v>
      </c>
      <c r="J5691" t="s">
        <v>137</v>
      </c>
      <c r="K5691" t="s">
        <v>138</v>
      </c>
      <c r="L5691" t="s">
        <v>16395</v>
      </c>
      <c r="M5691" t="s">
        <v>16396</v>
      </c>
      <c r="N5691">
        <v>0.92361111100000004</v>
      </c>
      <c r="O5691">
        <v>0</v>
      </c>
      <c r="P5691">
        <v>140</v>
      </c>
      <c r="Q5691">
        <v>0</v>
      </c>
      <c r="R5691">
        <v>0</v>
      </c>
      <c r="S5691">
        <v>0</v>
      </c>
      <c r="T5691">
        <v>6</v>
      </c>
      <c r="U5691">
        <v>0</v>
      </c>
      <c r="V5691">
        <v>0</v>
      </c>
      <c r="W5691">
        <v>0</v>
      </c>
      <c r="X5691">
        <v>37.193619054959086</v>
      </c>
      <c r="Y5691">
        <v>0</v>
      </c>
      <c r="Z5691">
        <v>0</v>
      </c>
      <c r="AA5691">
        <v>0</v>
      </c>
      <c r="AB5691">
        <v>6.4751530428653323</v>
      </c>
      <c r="AC5691">
        <v>0</v>
      </c>
      <c r="AD5691">
        <v>0</v>
      </c>
      <c r="AE5691">
        <v>43.668772097824416</v>
      </c>
    </row>
    <row r="5692" spans="1:31" x14ac:dyDescent="0.25">
      <c r="A5692">
        <v>2424453</v>
      </c>
      <c r="B5692">
        <v>1</v>
      </c>
      <c r="C5692" t="s">
        <v>80</v>
      </c>
      <c r="D5692" t="s">
        <v>96</v>
      </c>
      <c r="E5692" t="s">
        <v>146</v>
      </c>
      <c r="F5692" t="s">
        <v>16397</v>
      </c>
      <c r="G5692" t="s">
        <v>168</v>
      </c>
      <c r="H5692" t="s">
        <v>149</v>
      </c>
      <c r="I5692" t="s">
        <v>136</v>
      </c>
      <c r="J5692" t="s">
        <v>3</v>
      </c>
      <c r="K5692" t="s">
        <v>138</v>
      </c>
      <c r="L5692" t="s">
        <v>16398</v>
      </c>
      <c r="M5692" t="s">
        <v>16399</v>
      </c>
      <c r="N5692">
        <v>1.0830555550000001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</row>
    <row r="5693" spans="1:31" x14ac:dyDescent="0.25">
      <c r="A5693">
        <v>2424759</v>
      </c>
      <c r="B5693">
        <v>1</v>
      </c>
      <c r="C5693" t="s">
        <v>81</v>
      </c>
      <c r="D5693" t="s">
        <v>119</v>
      </c>
      <c r="E5693" t="s">
        <v>162</v>
      </c>
      <c r="F5693" t="s">
        <v>16400</v>
      </c>
      <c r="G5693" t="s">
        <v>164</v>
      </c>
      <c r="H5693" t="s">
        <v>149</v>
      </c>
      <c r="I5693" t="s">
        <v>136</v>
      </c>
      <c r="J5693" t="s">
        <v>137</v>
      </c>
      <c r="K5693" t="s">
        <v>138</v>
      </c>
      <c r="L5693" t="s">
        <v>16401</v>
      </c>
      <c r="M5693" t="s">
        <v>16402</v>
      </c>
      <c r="N5693">
        <v>3.0583333330000002</v>
      </c>
      <c r="O5693">
        <v>0</v>
      </c>
      <c r="P5693">
        <v>30</v>
      </c>
      <c r="Q5693">
        <v>0</v>
      </c>
      <c r="R5693">
        <v>3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4.0244643668890667</v>
      </c>
      <c r="Y5693">
        <v>0</v>
      </c>
      <c r="Z5693">
        <v>1.2701760917051113</v>
      </c>
      <c r="AA5693">
        <v>0</v>
      </c>
      <c r="AB5693">
        <v>0</v>
      </c>
      <c r="AC5693">
        <v>0</v>
      </c>
      <c r="AD5693">
        <v>0</v>
      </c>
      <c r="AE5693">
        <v>5.294640458594178</v>
      </c>
    </row>
    <row r="5694" spans="1:31" x14ac:dyDescent="0.25">
      <c r="A5694">
        <v>2424367</v>
      </c>
      <c r="B5694">
        <v>1</v>
      </c>
      <c r="C5694" t="s">
        <v>81</v>
      </c>
      <c r="D5694" t="s">
        <v>112</v>
      </c>
      <c r="E5694" t="s">
        <v>132</v>
      </c>
      <c r="F5694" t="s">
        <v>16403</v>
      </c>
      <c r="G5694" t="s">
        <v>158</v>
      </c>
      <c r="H5694" t="s">
        <v>135</v>
      </c>
      <c r="I5694" t="s">
        <v>136</v>
      </c>
      <c r="J5694" t="s">
        <v>137</v>
      </c>
      <c r="K5694" t="s">
        <v>159</v>
      </c>
      <c r="L5694" t="s">
        <v>16404</v>
      </c>
      <c r="M5694" t="s">
        <v>16405</v>
      </c>
      <c r="N5694">
        <v>8.3302777769999992</v>
      </c>
      <c r="O5694">
        <v>0</v>
      </c>
      <c r="P5694">
        <v>10439</v>
      </c>
      <c r="Q5694">
        <v>11</v>
      </c>
      <c r="R5694">
        <v>125</v>
      </c>
      <c r="S5694">
        <v>4</v>
      </c>
      <c r="T5694">
        <v>1024</v>
      </c>
      <c r="U5694">
        <v>2</v>
      </c>
      <c r="V5694">
        <v>4</v>
      </c>
      <c r="W5694">
        <v>0</v>
      </c>
      <c r="X5694">
        <v>14908.148566422573</v>
      </c>
      <c r="Y5694">
        <v>372.44959193606525</v>
      </c>
      <c r="Z5694">
        <v>99.641500845835921</v>
      </c>
      <c r="AA5694">
        <v>339.58022215365776</v>
      </c>
      <c r="AB5694">
        <v>5554.9861470149644</v>
      </c>
      <c r="AC5694">
        <v>648.43648395002515</v>
      </c>
      <c r="AD5694">
        <v>1241.85184828204</v>
      </c>
      <c r="AE5694">
        <v>23165.094360605162</v>
      </c>
    </row>
    <row r="5695" spans="1:31" x14ac:dyDescent="0.25">
      <c r="A5695">
        <v>2424261</v>
      </c>
      <c r="B5695">
        <v>1</v>
      </c>
      <c r="C5695" t="s">
        <v>80</v>
      </c>
      <c r="D5695" t="s">
        <v>83</v>
      </c>
      <c r="E5695" t="s">
        <v>146</v>
      </c>
      <c r="F5695" t="s">
        <v>16406</v>
      </c>
      <c r="G5695" t="s">
        <v>282</v>
      </c>
      <c r="H5695" t="s">
        <v>149</v>
      </c>
      <c r="I5695" t="s">
        <v>136</v>
      </c>
      <c r="J5695" t="s">
        <v>137</v>
      </c>
      <c r="K5695" t="s">
        <v>138</v>
      </c>
      <c r="L5695" t="s">
        <v>16407</v>
      </c>
      <c r="M5695" t="s">
        <v>16408</v>
      </c>
      <c r="N5695">
        <v>4.3972222219999999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3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3.6231823346720002</v>
      </c>
      <c r="AC5695">
        <v>0</v>
      </c>
      <c r="AD5695">
        <v>0</v>
      </c>
      <c r="AE5695">
        <v>3.6231823346720002</v>
      </c>
    </row>
    <row r="5696" spans="1:31" x14ac:dyDescent="0.25">
      <c r="A5696">
        <v>2424410</v>
      </c>
      <c r="B5696">
        <v>1</v>
      </c>
      <c r="C5696" t="s">
        <v>80</v>
      </c>
      <c r="D5696" t="s">
        <v>84</v>
      </c>
      <c r="E5696" t="s">
        <v>132</v>
      </c>
      <c r="F5696" t="s">
        <v>16409</v>
      </c>
      <c r="G5696" t="s">
        <v>565</v>
      </c>
      <c r="H5696" t="s">
        <v>135</v>
      </c>
      <c r="I5696" t="s">
        <v>136</v>
      </c>
      <c r="J5696" t="s">
        <v>137</v>
      </c>
      <c r="K5696" t="s">
        <v>159</v>
      </c>
      <c r="L5696" t="s">
        <v>16410</v>
      </c>
      <c r="M5696" t="s">
        <v>16411</v>
      </c>
      <c r="N5696">
        <v>0.259722222</v>
      </c>
      <c r="O5696">
        <v>9</v>
      </c>
      <c r="P5696">
        <v>449</v>
      </c>
      <c r="Q5696">
        <v>2</v>
      </c>
      <c r="R5696">
        <v>173</v>
      </c>
      <c r="S5696">
        <v>6</v>
      </c>
      <c r="T5696">
        <v>70</v>
      </c>
      <c r="U5696">
        <v>0</v>
      </c>
      <c r="V5696">
        <v>0</v>
      </c>
      <c r="W5696">
        <v>0.98239867759137511</v>
      </c>
      <c r="X5696">
        <v>25.635701145686511</v>
      </c>
      <c r="Y5696">
        <v>6.1362381550470007</v>
      </c>
      <c r="Z5696">
        <v>11.611910927979704</v>
      </c>
      <c r="AA5696">
        <v>1.5313475590210421</v>
      </c>
      <c r="AB5696">
        <v>15.229381046281112</v>
      </c>
      <c r="AC5696">
        <v>0</v>
      </c>
      <c r="AD5696">
        <v>0</v>
      </c>
      <c r="AE5696">
        <v>61.126977511606746</v>
      </c>
    </row>
    <row r="5697" spans="1:31" x14ac:dyDescent="0.25">
      <c r="A5697">
        <v>2424447</v>
      </c>
      <c r="B5697">
        <v>1</v>
      </c>
      <c r="C5697" t="s">
        <v>81</v>
      </c>
      <c r="D5697" t="s">
        <v>114</v>
      </c>
      <c r="E5697" t="s">
        <v>141</v>
      </c>
      <c r="F5697" t="s">
        <v>16412</v>
      </c>
      <c r="G5697" t="s">
        <v>158</v>
      </c>
      <c r="H5697" t="s">
        <v>135</v>
      </c>
      <c r="I5697" t="s">
        <v>136</v>
      </c>
      <c r="J5697" t="s">
        <v>137</v>
      </c>
      <c r="K5697" t="s">
        <v>159</v>
      </c>
      <c r="L5697" t="s">
        <v>16413</v>
      </c>
      <c r="M5697" t="s">
        <v>16414</v>
      </c>
      <c r="N5697">
        <v>1.765833333</v>
      </c>
      <c r="O5697">
        <v>2</v>
      </c>
      <c r="P5697">
        <v>543</v>
      </c>
      <c r="Q5697">
        <v>2</v>
      </c>
      <c r="R5697">
        <v>1</v>
      </c>
      <c r="S5697">
        <v>3</v>
      </c>
      <c r="T5697">
        <v>39</v>
      </c>
      <c r="U5697">
        <v>0</v>
      </c>
      <c r="V5697">
        <v>0</v>
      </c>
      <c r="W5697">
        <v>0.73216597177190013</v>
      </c>
      <c r="X5697">
        <v>88.435838576134913</v>
      </c>
      <c r="Y5697">
        <v>0.72543130060700012</v>
      </c>
      <c r="Z5697">
        <v>0.38349813794793342</v>
      </c>
      <c r="AA5697">
        <v>8.1290020222971169</v>
      </c>
      <c r="AB5697">
        <v>25.895902000097117</v>
      </c>
      <c r="AC5697">
        <v>0</v>
      </c>
      <c r="AD5697">
        <v>0</v>
      </c>
      <c r="AE5697">
        <v>124.30183800885598</v>
      </c>
    </row>
    <row r="5698" spans="1:31" x14ac:dyDescent="0.25">
      <c r="A5698">
        <v>2424865</v>
      </c>
      <c r="B5698">
        <v>1</v>
      </c>
      <c r="C5698" t="s">
        <v>80</v>
      </c>
      <c r="D5698" t="s">
        <v>110</v>
      </c>
      <c r="E5698" t="s">
        <v>146</v>
      </c>
      <c r="F5698" t="s">
        <v>16415</v>
      </c>
      <c r="G5698" t="s">
        <v>148</v>
      </c>
      <c r="H5698" t="s">
        <v>149</v>
      </c>
      <c r="I5698" t="s">
        <v>136</v>
      </c>
      <c r="J5698" t="s">
        <v>137</v>
      </c>
      <c r="K5698" t="s">
        <v>138</v>
      </c>
      <c r="L5698" t="s">
        <v>16416</v>
      </c>
      <c r="M5698" t="s">
        <v>16417</v>
      </c>
      <c r="N5698">
        <v>1.0180555549999999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0.25014724395862503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0.25014724395862503</v>
      </c>
    </row>
    <row r="5699" spans="1:31" x14ac:dyDescent="0.25">
      <c r="A5699">
        <v>2424888</v>
      </c>
      <c r="B5699">
        <v>1</v>
      </c>
      <c r="C5699" t="s">
        <v>81</v>
      </c>
      <c r="D5699" t="s">
        <v>116</v>
      </c>
      <c r="E5699" t="s">
        <v>152</v>
      </c>
      <c r="F5699" t="s">
        <v>14997</v>
      </c>
      <c r="G5699" t="s">
        <v>403</v>
      </c>
      <c r="H5699" t="s">
        <v>149</v>
      </c>
      <c r="I5699" t="s">
        <v>136</v>
      </c>
      <c r="J5699" t="s">
        <v>137</v>
      </c>
      <c r="K5699" t="s">
        <v>138</v>
      </c>
      <c r="L5699" t="s">
        <v>16418</v>
      </c>
      <c r="M5699" t="s">
        <v>16419</v>
      </c>
      <c r="N5699">
        <v>1.1711111110000001</v>
      </c>
      <c r="O5699">
        <v>0</v>
      </c>
      <c r="P5699">
        <v>500</v>
      </c>
      <c r="Q5699">
        <v>0</v>
      </c>
      <c r="R5699">
        <v>10</v>
      </c>
      <c r="S5699">
        <v>0</v>
      </c>
      <c r="T5699">
        <v>76</v>
      </c>
      <c r="U5699">
        <v>0</v>
      </c>
      <c r="V5699">
        <v>0</v>
      </c>
      <c r="W5699">
        <v>0</v>
      </c>
      <c r="X5699">
        <v>96.618298197611736</v>
      </c>
      <c r="Y5699">
        <v>0</v>
      </c>
      <c r="Z5699">
        <v>0.91273555978666676</v>
      </c>
      <c r="AA5699">
        <v>0</v>
      </c>
      <c r="AB5699">
        <v>15.831122756048179</v>
      </c>
      <c r="AC5699">
        <v>0</v>
      </c>
      <c r="AD5699">
        <v>0</v>
      </c>
      <c r="AE5699">
        <v>113.36215651344658</v>
      </c>
    </row>
    <row r="5700" spans="1:31" x14ac:dyDescent="0.25">
      <c r="A5700">
        <v>2424639</v>
      </c>
      <c r="B5700">
        <v>1</v>
      </c>
      <c r="C5700" t="s">
        <v>80</v>
      </c>
      <c r="D5700" t="s">
        <v>90</v>
      </c>
      <c r="E5700" t="s">
        <v>241</v>
      </c>
      <c r="F5700" t="s">
        <v>16420</v>
      </c>
      <c r="G5700" t="s">
        <v>143</v>
      </c>
      <c r="H5700" t="s">
        <v>135</v>
      </c>
      <c r="I5700" t="s">
        <v>136</v>
      </c>
      <c r="J5700" t="s">
        <v>137</v>
      </c>
      <c r="K5700" t="s">
        <v>138</v>
      </c>
      <c r="L5700" t="s">
        <v>16421</v>
      </c>
      <c r="M5700" t="s">
        <v>16422</v>
      </c>
      <c r="N5700">
        <v>1.976111111</v>
      </c>
      <c r="O5700">
        <v>0</v>
      </c>
      <c r="P5700">
        <v>0</v>
      </c>
      <c r="Q5700">
        <v>0</v>
      </c>
      <c r="R5700">
        <v>0</v>
      </c>
      <c r="S5700">
        <v>1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1740.9358371287576</v>
      </c>
      <c r="AB5700">
        <v>0</v>
      </c>
      <c r="AC5700">
        <v>0</v>
      </c>
      <c r="AD5700">
        <v>0</v>
      </c>
      <c r="AE5700">
        <v>1740.9358371287576</v>
      </c>
    </row>
    <row r="5701" spans="1:31" x14ac:dyDescent="0.25">
      <c r="A5701">
        <v>2424725</v>
      </c>
      <c r="B5701">
        <v>1</v>
      </c>
      <c r="C5701" t="s">
        <v>81</v>
      </c>
      <c r="D5701" t="s">
        <v>118</v>
      </c>
      <c r="E5701" t="s">
        <v>146</v>
      </c>
      <c r="F5701" t="s">
        <v>16423</v>
      </c>
      <c r="G5701" t="s">
        <v>168</v>
      </c>
      <c r="H5701" t="s">
        <v>149</v>
      </c>
      <c r="I5701" t="s">
        <v>136</v>
      </c>
      <c r="J5701" t="s">
        <v>3</v>
      </c>
      <c r="K5701" t="s">
        <v>138</v>
      </c>
      <c r="L5701" t="s">
        <v>16424</v>
      </c>
      <c r="M5701" t="s">
        <v>16425</v>
      </c>
      <c r="N5701">
        <v>3.4750000000000001</v>
      </c>
      <c r="O5701">
        <v>0</v>
      </c>
      <c r="P5701">
        <v>9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8.1427780111226689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8.1427780111226689</v>
      </c>
    </row>
    <row r="5702" spans="1:31" x14ac:dyDescent="0.25">
      <c r="A5702">
        <v>2424433</v>
      </c>
      <c r="B5702">
        <v>1</v>
      </c>
      <c r="C5702" t="s">
        <v>80</v>
      </c>
      <c r="D5702" t="s">
        <v>105</v>
      </c>
      <c r="E5702" t="s">
        <v>132</v>
      </c>
      <c r="F5702" t="s">
        <v>16426</v>
      </c>
      <c r="G5702" t="s">
        <v>158</v>
      </c>
      <c r="H5702" t="s">
        <v>135</v>
      </c>
      <c r="I5702" t="s">
        <v>136</v>
      </c>
      <c r="J5702" t="s">
        <v>137</v>
      </c>
      <c r="K5702" t="s">
        <v>159</v>
      </c>
      <c r="L5702" t="s">
        <v>16427</v>
      </c>
      <c r="M5702" t="s">
        <v>16428</v>
      </c>
      <c r="N5702">
        <v>5.8166666659999997</v>
      </c>
      <c r="O5702">
        <v>0</v>
      </c>
      <c r="P5702">
        <v>1868</v>
      </c>
      <c r="Q5702">
        <v>0</v>
      </c>
      <c r="R5702">
        <v>0</v>
      </c>
      <c r="S5702">
        <v>0</v>
      </c>
      <c r="T5702">
        <v>134</v>
      </c>
      <c r="U5702">
        <v>0</v>
      </c>
      <c r="V5702">
        <v>1</v>
      </c>
      <c r="W5702">
        <v>0</v>
      </c>
      <c r="X5702">
        <v>2135.4591607688644</v>
      </c>
      <c r="Y5702">
        <v>0</v>
      </c>
      <c r="Z5702">
        <v>0</v>
      </c>
      <c r="AA5702">
        <v>0</v>
      </c>
      <c r="AB5702">
        <v>1168.9686967841496</v>
      </c>
      <c r="AC5702">
        <v>0</v>
      </c>
      <c r="AD5702">
        <v>42.139552738919271</v>
      </c>
      <c r="AE5702">
        <v>3346.5674102919334</v>
      </c>
    </row>
    <row r="5703" spans="1:31" x14ac:dyDescent="0.25">
      <c r="A5703">
        <v>2424407</v>
      </c>
      <c r="B5703">
        <v>1</v>
      </c>
      <c r="C5703" t="s">
        <v>80</v>
      </c>
      <c r="D5703" t="s">
        <v>90</v>
      </c>
      <c r="E5703" t="s">
        <v>146</v>
      </c>
      <c r="F5703" t="s">
        <v>16429</v>
      </c>
      <c r="G5703" t="s">
        <v>282</v>
      </c>
      <c r="H5703" t="s">
        <v>149</v>
      </c>
      <c r="I5703" t="s">
        <v>136</v>
      </c>
      <c r="J5703" t="s">
        <v>137</v>
      </c>
      <c r="K5703" t="s">
        <v>138</v>
      </c>
      <c r="L5703" t="s">
        <v>16430</v>
      </c>
      <c r="M5703" t="s">
        <v>16431</v>
      </c>
      <c r="N5703">
        <v>0.686111111</v>
      </c>
      <c r="O5703">
        <v>0</v>
      </c>
      <c r="P5703">
        <v>13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1.5568061906114168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1.5568061906114168</v>
      </c>
    </row>
    <row r="5704" spans="1:31" x14ac:dyDescent="0.25">
      <c r="A5704">
        <v>2424599</v>
      </c>
      <c r="B5704">
        <v>1</v>
      </c>
      <c r="C5704" t="s">
        <v>81</v>
      </c>
      <c r="D5704" t="s">
        <v>114</v>
      </c>
      <c r="E5704" t="s">
        <v>132</v>
      </c>
      <c r="F5704" t="s">
        <v>16432</v>
      </c>
      <c r="G5704" t="s">
        <v>215</v>
      </c>
      <c r="H5704" t="s">
        <v>135</v>
      </c>
      <c r="I5704" t="s">
        <v>136</v>
      </c>
      <c r="J5704" t="s">
        <v>137</v>
      </c>
      <c r="K5704" t="s">
        <v>138</v>
      </c>
      <c r="L5704" t="s">
        <v>16433</v>
      </c>
      <c r="M5704" t="s">
        <v>16434</v>
      </c>
      <c r="N5704">
        <v>1.6305555549999999</v>
      </c>
      <c r="O5704">
        <v>0</v>
      </c>
      <c r="P5704">
        <v>16</v>
      </c>
      <c r="Q5704">
        <v>0</v>
      </c>
      <c r="R5704">
        <v>5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1.7412884518293001</v>
      </c>
      <c r="Y5704">
        <v>0</v>
      </c>
      <c r="Z5704">
        <v>21.049227299276986</v>
      </c>
      <c r="AA5704">
        <v>0</v>
      </c>
      <c r="AB5704">
        <v>0</v>
      </c>
      <c r="AC5704">
        <v>0</v>
      </c>
      <c r="AD5704">
        <v>0</v>
      </c>
      <c r="AE5704">
        <v>22.790515751106284</v>
      </c>
    </row>
    <row r="5705" spans="1:31" x14ac:dyDescent="0.25">
      <c r="A5705">
        <v>2424785</v>
      </c>
      <c r="B5705">
        <v>1</v>
      </c>
      <c r="C5705" t="s">
        <v>80</v>
      </c>
      <c r="D5705" t="s">
        <v>103</v>
      </c>
      <c r="E5705" t="s">
        <v>162</v>
      </c>
      <c r="F5705" t="s">
        <v>16435</v>
      </c>
      <c r="G5705" t="s">
        <v>228</v>
      </c>
      <c r="H5705" t="s">
        <v>149</v>
      </c>
      <c r="I5705" t="s">
        <v>136</v>
      </c>
      <c r="J5705" t="s">
        <v>137</v>
      </c>
      <c r="K5705" t="s">
        <v>138</v>
      </c>
      <c r="L5705" t="s">
        <v>16436</v>
      </c>
      <c r="M5705" t="s">
        <v>16437</v>
      </c>
      <c r="N5705">
        <v>3.125555555</v>
      </c>
      <c r="O5705">
        <v>0</v>
      </c>
      <c r="P5705">
        <v>10</v>
      </c>
      <c r="Q5705">
        <v>0</v>
      </c>
      <c r="R5705">
        <v>1</v>
      </c>
      <c r="S5705">
        <v>0</v>
      </c>
      <c r="T5705">
        <v>5</v>
      </c>
      <c r="U5705">
        <v>0</v>
      </c>
      <c r="V5705">
        <v>0</v>
      </c>
      <c r="W5705">
        <v>0</v>
      </c>
      <c r="X5705">
        <v>6.5774207983022031</v>
      </c>
      <c r="Y5705">
        <v>0</v>
      </c>
      <c r="Z5705">
        <v>5.3640140224000005E-3</v>
      </c>
      <c r="AA5705">
        <v>0</v>
      </c>
      <c r="AB5705">
        <v>13.569537794928264</v>
      </c>
      <c r="AC5705">
        <v>0</v>
      </c>
      <c r="AD5705">
        <v>0</v>
      </c>
      <c r="AE5705">
        <v>20.152322607252867</v>
      </c>
    </row>
    <row r="5706" spans="1:31" x14ac:dyDescent="0.25">
      <c r="A5706">
        <v>2424244</v>
      </c>
      <c r="B5706">
        <v>1</v>
      </c>
      <c r="C5706" t="s">
        <v>80</v>
      </c>
      <c r="D5706" t="s">
        <v>88</v>
      </c>
      <c r="E5706" t="s">
        <v>288</v>
      </c>
      <c r="F5706" t="s">
        <v>13549</v>
      </c>
      <c r="G5706" t="s">
        <v>164</v>
      </c>
      <c r="H5706" t="s">
        <v>149</v>
      </c>
      <c r="I5706" t="s">
        <v>136</v>
      </c>
      <c r="J5706" t="s">
        <v>137</v>
      </c>
      <c r="K5706" t="s">
        <v>138</v>
      </c>
      <c r="L5706" t="s">
        <v>16438</v>
      </c>
      <c r="M5706" t="s">
        <v>16439</v>
      </c>
      <c r="N5706">
        <v>4.3119444439999999</v>
      </c>
      <c r="O5706">
        <v>0</v>
      </c>
      <c r="P5706">
        <v>21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13.971653107397096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13.971653107397096</v>
      </c>
    </row>
    <row r="5707" spans="1:31" x14ac:dyDescent="0.25">
      <c r="A5707">
        <v>2424742</v>
      </c>
      <c r="B5707">
        <v>1</v>
      </c>
      <c r="C5707" t="s">
        <v>80</v>
      </c>
      <c r="D5707" t="s">
        <v>90</v>
      </c>
      <c r="E5707" t="s">
        <v>146</v>
      </c>
      <c r="F5707" t="s">
        <v>16440</v>
      </c>
      <c r="G5707" t="s">
        <v>148</v>
      </c>
      <c r="H5707" t="s">
        <v>149</v>
      </c>
      <c r="I5707" t="s">
        <v>136</v>
      </c>
      <c r="J5707" t="s">
        <v>137</v>
      </c>
      <c r="K5707" t="s">
        <v>138</v>
      </c>
      <c r="L5707" t="s">
        <v>16441</v>
      </c>
      <c r="M5707" t="s">
        <v>16442</v>
      </c>
      <c r="N5707">
        <v>5.7963888880000001</v>
      </c>
      <c r="O5707">
        <v>0</v>
      </c>
      <c r="P5707">
        <v>4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3.9773656225408578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3.9773656225408578</v>
      </c>
    </row>
    <row r="5708" spans="1:31" x14ac:dyDescent="0.25">
      <c r="A5708">
        <v>2424307</v>
      </c>
      <c r="B5708">
        <v>1</v>
      </c>
      <c r="C5708" t="s">
        <v>80</v>
      </c>
      <c r="D5708" t="s">
        <v>83</v>
      </c>
      <c r="E5708" t="s">
        <v>146</v>
      </c>
      <c r="F5708" t="s">
        <v>14277</v>
      </c>
      <c r="G5708" t="s">
        <v>199</v>
      </c>
      <c r="H5708" t="s">
        <v>149</v>
      </c>
      <c r="I5708" t="s">
        <v>136</v>
      </c>
      <c r="J5708" t="s">
        <v>137</v>
      </c>
      <c r="K5708" t="s">
        <v>138</v>
      </c>
      <c r="L5708" t="s">
        <v>16443</v>
      </c>
      <c r="M5708" t="s">
        <v>16444</v>
      </c>
      <c r="N5708">
        <v>6.739166666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812.0938520532053</v>
      </c>
      <c r="AE5708">
        <v>812.0938520532053</v>
      </c>
    </row>
    <row r="5709" spans="1:31" x14ac:dyDescent="0.25">
      <c r="A5709">
        <v>2424805</v>
      </c>
      <c r="B5709">
        <v>1</v>
      </c>
      <c r="C5709" t="s">
        <v>80</v>
      </c>
      <c r="D5709" t="s">
        <v>100</v>
      </c>
      <c r="E5709" t="s">
        <v>162</v>
      </c>
      <c r="F5709" t="s">
        <v>16445</v>
      </c>
      <c r="G5709" t="s">
        <v>228</v>
      </c>
      <c r="H5709" t="s">
        <v>149</v>
      </c>
      <c r="I5709" t="s">
        <v>136</v>
      </c>
      <c r="J5709" t="s">
        <v>137</v>
      </c>
      <c r="K5709" t="s">
        <v>138</v>
      </c>
      <c r="L5709" t="s">
        <v>16446</v>
      </c>
      <c r="M5709" t="s">
        <v>16447</v>
      </c>
      <c r="N5709">
        <v>2.935277777</v>
      </c>
      <c r="O5709">
        <v>0</v>
      </c>
      <c r="P5709">
        <v>37</v>
      </c>
      <c r="Q5709">
        <v>0</v>
      </c>
      <c r="R5709">
        <v>0</v>
      </c>
      <c r="S5709">
        <v>0</v>
      </c>
      <c r="T5709">
        <v>26</v>
      </c>
      <c r="U5709">
        <v>0</v>
      </c>
      <c r="V5709">
        <v>0</v>
      </c>
      <c r="W5709">
        <v>0</v>
      </c>
      <c r="X5709">
        <v>28.453367462068151</v>
      </c>
      <c r="Y5709">
        <v>0</v>
      </c>
      <c r="Z5709">
        <v>0</v>
      </c>
      <c r="AA5709">
        <v>0</v>
      </c>
      <c r="AB5709">
        <v>37.344988599048222</v>
      </c>
      <c r="AC5709">
        <v>0</v>
      </c>
      <c r="AD5709">
        <v>0</v>
      </c>
      <c r="AE5709">
        <v>65.79835606111638</v>
      </c>
    </row>
    <row r="5710" spans="1:31" x14ac:dyDescent="0.25">
      <c r="A5710">
        <v>2424948</v>
      </c>
      <c r="B5710">
        <v>1</v>
      </c>
      <c r="C5710" t="s">
        <v>80</v>
      </c>
      <c r="D5710" t="s">
        <v>92</v>
      </c>
      <c r="E5710" t="s">
        <v>174</v>
      </c>
      <c r="F5710" t="s">
        <v>10538</v>
      </c>
      <c r="G5710" t="s">
        <v>143</v>
      </c>
      <c r="H5710" t="s">
        <v>135</v>
      </c>
      <c r="I5710" t="s">
        <v>136</v>
      </c>
      <c r="J5710" t="s">
        <v>137</v>
      </c>
      <c r="K5710" t="s">
        <v>138</v>
      </c>
      <c r="L5710" t="s">
        <v>16448</v>
      </c>
      <c r="M5710" t="s">
        <v>16449</v>
      </c>
      <c r="N5710">
        <v>0.34166666600000001</v>
      </c>
      <c r="O5710">
        <v>0</v>
      </c>
      <c r="P5710">
        <v>927</v>
      </c>
      <c r="Q5710">
        <v>2</v>
      </c>
      <c r="R5710">
        <v>327</v>
      </c>
      <c r="S5710">
        <v>8</v>
      </c>
      <c r="T5710">
        <v>91</v>
      </c>
      <c r="U5710">
        <v>0</v>
      </c>
      <c r="V5710">
        <v>1</v>
      </c>
      <c r="W5710">
        <v>0</v>
      </c>
      <c r="X5710">
        <v>62.568216526700141</v>
      </c>
      <c r="Y5710">
        <v>0.19684744287365832</v>
      </c>
      <c r="Z5710">
        <v>14.718147532400581</v>
      </c>
      <c r="AA5710">
        <v>3.3163323883959896</v>
      </c>
      <c r="AB5710">
        <v>15.67323654743657</v>
      </c>
      <c r="AC5710">
        <v>0</v>
      </c>
      <c r="AD5710">
        <v>3.8243977667627673</v>
      </c>
      <c r="AE5710">
        <v>100.29717820456972</v>
      </c>
    </row>
    <row r="5711" spans="1:31" x14ac:dyDescent="0.25">
      <c r="A5711">
        <v>2424450</v>
      </c>
      <c r="B5711">
        <v>1</v>
      </c>
      <c r="C5711" t="s">
        <v>81</v>
      </c>
      <c r="D5711" t="s">
        <v>112</v>
      </c>
      <c r="E5711" t="s">
        <v>174</v>
      </c>
      <c r="F5711" t="s">
        <v>3531</v>
      </c>
      <c r="G5711" t="s">
        <v>143</v>
      </c>
      <c r="H5711" t="s">
        <v>135</v>
      </c>
      <c r="I5711" t="s">
        <v>136</v>
      </c>
      <c r="J5711" t="s">
        <v>137</v>
      </c>
      <c r="K5711" t="s">
        <v>138</v>
      </c>
      <c r="L5711" t="s">
        <v>16450</v>
      </c>
      <c r="M5711" t="s">
        <v>16451</v>
      </c>
      <c r="N5711">
        <v>1.4422222220000001</v>
      </c>
      <c r="O5711">
        <v>1</v>
      </c>
      <c r="P5711">
        <v>3</v>
      </c>
      <c r="Q5711">
        <v>13</v>
      </c>
      <c r="R5711">
        <v>71</v>
      </c>
      <c r="S5711">
        <v>5</v>
      </c>
      <c r="T5711">
        <v>7</v>
      </c>
      <c r="U5711">
        <v>0</v>
      </c>
      <c r="V5711">
        <v>0</v>
      </c>
      <c r="W5711">
        <v>0.30062503670503338</v>
      </c>
      <c r="X5711">
        <v>0.82353823423602501</v>
      </c>
      <c r="Y5711">
        <v>507.28746359827187</v>
      </c>
      <c r="Z5711">
        <v>25.840869824871866</v>
      </c>
      <c r="AA5711">
        <v>11.094154346974712</v>
      </c>
      <c r="AB5711">
        <v>13.519823904891403</v>
      </c>
      <c r="AC5711">
        <v>0</v>
      </c>
      <c r="AD5711">
        <v>0</v>
      </c>
      <c r="AE5711">
        <v>558.86647494595093</v>
      </c>
    </row>
    <row r="5712" spans="1:31" x14ac:dyDescent="0.25">
      <c r="A5712">
        <v>2424911</v>
      </c>
      <c r="B5712">
        <v>1</v>
      </c>
      <c r="C5712" t="s">
        <v>81</v>
      </c>
      <c r="D5712" t="s">
        <v>112</v>
      </c>
      <c r="E5712" t="s">
        <v>174</v>
      </c>
      <c r="F5712" t="s">
        <v>16452</v>
      </c>
      <c r="G5712" t="s">
        <v>215</v>
      </c>
      <c r="H5712" t="s">
        <v>135</v>
      </c>
      <c r="I5712" t="s">
        <v>136</v>
      </c>
      <c r="J5712" t="s">
        <v>137</v>
      </c>
      <c r="K5712" t="s">
        <v>138</v>
      </c>
      <c r="L5712" t="s">
        <v>16453</v>
      </c>
      <c r="M5712" t="s">
        <v>16454</v>
      </c>
      <c r="N5712">
        <v>0.67194444399999997</v>
      </c>
      <c r="O5712">
        <v>0</v>
      </c>
      <c r="P5712">
        <v>2402</v>
      </c>
      <c r="Q5712">
        <v>0</v>
      </c>
      <c r="R5712">
        <v>36</v>
      </c>
      <c r="S5712">
        <v>0</v>
      </c>
      <c r="T5712">
        <v>104</v>
      </c>
      <c r="U5712">
        <v>1</v>
      </c>
      <c r="V5712">
        <v>0</v>
      </c>
      <c r="W5712">
        <v>0</v>
      </c>
      <c r="X5712">
        <v>304.22143654512166</v>
      </c>
      <c r="Y5712">
        <v>0</v>
      </c>
      <c r="Z5712">
        <v>3.7177845264726326</v>
      </c>
      <c r="AA5712">
        <v>0</v>
      </c>
      <c r="AB5712">
        <v>47.65099831659893</v>
      </c>
      <c r="AC5712">
        <v>6.1552394711862002</v>
      </c>
      <c r="AD5712">
        <v>0</v>
      </c>
      <c r="AE5712">
        <v>361.74545885937943</v>
      </c>
    </row>
    <row r="5713" spans="1:31" x14ac:dyDescent="0.25">
      <c r="A5713">
        <v>2424662</v>
      </c>
      <c r="B5713">
        <v>1</v>
      </c>
      <c r="C5713" t="s">
        <v>81</v>
      </c>
      <c r="D5713" t="s">
        <v>127</v>
      </c>
      <c r="E5713" t="s">
        <v>141</v>
      </c>
      <c r="F5713" t="s">
        <v>1840</v>
      </c>
      <c r="G5713" t="s">
        <v>143</v>
      </c>
      <c r="H5713" t="s">
        <v>135</v>
      </c>
      <c r="I5713" t="s">
        <v>136</v>
      </c>
      <c r="J5713" t="s">
        <v>137</v>
      </c>
      <c r="K5713" t="s">
        <v>138</v>
      </c>
      <c r="L5713" t="s">
        <v>16455</v>
      </c>
      <c r="M5713" t="s">
        <v>16456</v>
      </c>
      <c r="N5713">
        <v>1.376944444</v>
      </c>
      <c r="O5713">
        <v>4</v>
      </c>
      <c r="P5713">
        <v>76</v>
      </c>
      <c r="Q5713">
        <v>98</v>
      </c>
      <c r="R5713">
        <v>101</v>
      </c>
      <c r="S5713">
        <v>2</v>
      </c>
      <c r="T5713">
        <v>8</v>
      </c>
      <c r="U5713">
        <v>0</v>
      </c>
      <c r="V5713">
        <v>0</v>
      </c>
      <c r="W5713">
        <v>0.69322595595645831</v>
      </c>
      <c r="X5713">
        <v>11.606140306921006</v>
      </c>
      <c r="Y5713">
        <v>11.901529137626337</v>
      </c>
      <c r="Z5713">
        <v>14.39756611805525</v>
      </c>
      <c r="AA5713">
        <v>2.0366077231111333</v>
      </c>
      <c r="AB5713">
        <v>1.561343865761875</v>
      </c>
      <c r="AC5713">
        <v>0</v>
      </c>
      <c r="AD5713">
        <v>0</v>
      </c>
      <c r="AE5713">
        <v>42.196413107432065</v>
      </c>
    </row>
    <row r="5714" spans="1:31" x14ac:dyDescent="0.25">
      <c r="A5714">
        <v>2424364</v>
      </c>
      <c r="B5714">
        <v>1</v>
      </c>
      <c r="C5714" t="s">
        <v>80</v>
      </c>
      <c r="D5714" t="s">
        <v>83</v>
      </c>
      <c r="E5714" t="s">
        <v>162</v>
      </c>
      <c r="F5714" t="s">
        <v>16457</v>
      </c>
      <c r="G5714" t="s">
        <v>2349</v>
      </c>
      <c r="H5714" t="s">
        <v>149</v>
      </c>
      <c r="I5714" t="s">
        <v>136</v>
      </c>
      <c r="J5714" t="s">
        <v>137</v>
      </c>
      <c r="K5714" t="s">
        <v>138</v>
      </c>
      <c r="L5714" t="s">
        <v>16458</v>
      </c>
      <c r="M5714" t="s">
        <v>16459</v>
      </c>
      <c r="N5714">
        <v>6.7741666660000002</v>
      </c>
      <c r="O5714">
        <v>0</v>
      </c>
      <c r="P5714">
        <v>21</v>
      </c>
      <c r="Q5714">
        <v>0</v>
      </c>
      <c r="R5714">
        <v>0</v>
      </c>
      <c r="S5714">
        <v>0</v>
      </c>
      <c r="T5714">
        <v>10</v>
      </c>
      <c r="U5714">
        <v>0</v>
      </c>
      <c r="V5714">
        <v>0</v>
      </c>
      <c r="W5714">
        <v>0</v>
      </c>
      <c r="X5714">
        <v>51.408776989143973</v>
      </c>
      <c r="Y5714">
        <v>0</v>
      </c>
      <c r="Z5714">
        <v>0</v>
      </c>
      <c r="AA5714">
        <v>0</v>
      </c>
      <c r="AB5714">
        <v>112.07548620287946</v>
      </c>
      <c r="AC5714">
        <v>0</v>
      </c>
      <c r="AD5714">
        <v>0</v>
      </c>
      <c r="AE5714">
        <v>163.48426319202343</v>
      </c>
    </row>
    <row r="5715" spans="1:31" x14ac:dyDescent="0.25">
      <c r="A5715">
        <v>2424656</v>
      </c>
      <c r="B5715">
        <v>1</v>
      </c>
      <c r="C5715" t="s">
        <v>81</v>
      </c>
      <c r="D5715" t="s">
        <v>127</v>
      </c>
      <c r="E5715" t="s">
        <v>132</v>
      </c>
      <c r="F5715" t="s">
        <v>16460</v>
      </c>
      <c r="G5715" t="s">
        <v>215</v>
      </c>
      <c r="H5715" t="s">
        <v>135</v>
      </c>
      <c r="I5715" t="s">
        <v>136</v>
      </c>
      <c r="J5715" t="s">
        <v>137</v>
      </c>
      <c r="K5715" t="s">
        <v>138</v>
      </c>
      <c r="L5715" t="s">
        <v>16461</v>
      </c>
      <c r="M5715" t="s">
        <v>16462</v>
      </c>
      <c r="N5715">
        <v>2.5413888880000002</v>
      </c>
      <c r="O5715">
        <v>2</v>
      </c>
      <c r="P5715">
        <v>324</v>
      </c>
      <c r="Q5715">
        <v>0</v>
      </c>
      <c r="R5715">
        <v>14</v>
      </c>
      <c r="S5715">
        <v>0</v>
      </c>
      <c r="T5715">
        <v>17</v>
      </c>
      <c r="U5715">
        <v>0</v>
      </c>
      <c r="V5715">
        <v>0</v>
      </c>
      <c r="W5715">
        <v>0.97831359522296668</v>
      </c>
      <c r="X5715">
        <v>103.14422273707173</v>
      </c>
      <c r="Y5715">
        <v>0</v>
      </c>
      <c r="Z5715">
        <v>4.8130570371976669</v>
      </c>
      <c r="AA5715">
        <v>0</v>
      </c>
      <c r="AB5715">
        <v>18.289291009282817</v>
      </c>
      <c r="AC5715">
        <v>0</v>
      </c>
      <c r="AD5715">
        <v>0</v>
      </c>
      <c r="AE5715">
        <v>127.22488437877519</v>
      </c>
    </row>
    <row r="5716" spans="1:31" x14ac:dyDescent="0.25">
      <c r="A5716">
        <v>2424774</v>
      </c>
      <c r="B5716">
        <v>1</v>
      </c>
      <c r="C5716" t="s">
        <v>80</v>
      </c>
      <c r="D5716" t="s">
        <v>94</v>
      </c>
      <c r="E5716" t="s">
        <v>174</v>
      </c>
      <c r="F5716" t="s">
        <v>1910</v>
      </c>
      <c r="G5716" t="s">
        <v>143</v>
      </c>
      <c r="H5716" t="s">
        <v>135</v>
      </c>
      <c r="I5716" t="s">
        <v>278</v>
      </c>
      <c r="J5716" t="s">
        <v>137</v>
      </c>
      <c r="K5716" t="s">
        <v>138</v>
      </c>
      <c r="L5716" t="s">
        <v>16463</v>
      </c>
      <c r="M5716" t="s">
        <v>16464</v>
      </c>
      <c r="N5716">
        <v>1.1111111E-2</v>
      </c>
      <c r="O5716">
        <v>0</v>
      </c>
      <c r="P5716">
        <v>3431</v>
      </c>
      <c r="Q5716">
        <v>98</v>
      </c>
      <c r="R5716">
        <v>658</v>
      </c>
      <c r="S5716">
        <v>20</v>
      </c>
      <c r="T5716">
        <v>458</v>
      </c>
      <c r="U5716">
        <v>5</v>
      </c>
      <c r="V5716">
        <v>1</v>
      </c>
      <c r="W5716">
        <v>0</v>
      </c>
      <c r="X5716">
        <v>5.6638422063916973</v>
      </c>
      <c r="Y5716">
        <v>0.13029283941811112</v>
      </c>
      <c r="Z5716">
        <v>0.15154246576955557</v>
      </c>
      <c r="AA5716">
        <v>0.95597509800000036</v>
      </c>
      <c r="AB5716">
        <v>2.9511808465514471</v>
      </c>
      <c r="AC5716">
        <v>7.3760893286336673</v>
      </c>
      <c r="AD5716">
        <v>0.20726440412000002</v>
      </c>
      <c r="AE5716">
        <v>17.436187188884478</v>
      </c>
    </row>
    <row r="5717" spans="1:31" x14ac:dyDescent="0.25">
      <c r="A5717">
        <v>2426935</v>
      </c>
      <c r="B5717">
        <v>1</v>
      </c>
      <c r="C5717" t="s">
        <v>80</v>
      </c>
      <c r="D5717" t="s">
        <v>105</v>
      </c>
      <c r="E5717" t="s">
        <v>174</v>
      </c>
      <c r="F5717" t="s">
        <v>16465</v>
      </c>
      <c r="G5717" t="s">
        <v>143</v>
      </c>
      <c r="H5717" t="s">
        <v>135</v>
      </c>
      <c r="I5717" t="s">
        <v>136</v>
      </c>
      <c r="J5717" t="s">
        <v>137</v>
      </c>
      <c r="K5717" t="s">
        <v>138</v>
      </c>
      <c r="L5717" t="s">
        <v>16466</v>
      </c>
      <c r="M5717" t="s">
        <v>16467</v>
      </c>
      <c r="N5717">
        <v>0.33333333300000001</v>
      </c>
      <c r="O5717">
        <v>0</v>
      </c>
      <c r="P5717">
        <v>1072</v>
      </c>
      <c r="Q5717">
        <v>0</v>
      </c>
      <c r="R5717">
        <v>18</v>
      </c>
      <c r="S5717">
        <v>3</v>
      </c>
      <c r="T5717">
        <v>92</v>
      </c>
      <c r="U5717">
        <v>1</v>
      </c>
      <c r="V5717">
        <v>0</v>
      </c>
      <c r="W5717">
        <v>0</v>
      </c>
      <c r="X5717">
        <v>74.247881609859888</v>
      </c>
      <c r="Y5717">
        <v>0</v>
      </c>
      <c r="Z5717">
        <v>7.6273997936799995</v>
      </c>
      <c r="AA5717">
        <v>13.722863414399999</v>
      </c>
      <c r="AB5717">
        <v>23.753478359566675</v>
      </c>
      <c r="AC5717">
        <v>44.834044490780002</v>
      </c>
      <c r="AD5717">
        <v>0</v>
      </c>
      <c r="AE5717">
        <v>164.18566766828656</v>
      </c>
    </row>
    <row r="5718" spans="1:31" x14ac:dyDescent="0.25">
      <c r="A5718">
        <v>2424542</v>
      </c>
      <c r="B5718">
        <v>1</v>
      </c>
      <c r="C5718" t="s">
        <v>81</v>
      </c>
      <c r="D5718" t="s">
        <v>123</v>
      </c>
      <c r="E5718" t="s">
        <v>132</v>
      </c>
      <c r="F5718" t="s">
        <v>16468</v>
      </c>
      <c r="G5718" t="s">
        <v>158</v>
      </c>
      <c r="H5718" t="s">
        <v>135</v>
      </c>
      <c r="I5718" t="s">
        <v>136</v>
      </c>
      <c r="J5718" t="s">
        <v>137</v>
      </c>
      <c r="K5718" t="s">
        <v>159</v>
      </c>
      <c r="L5718" t="s">
        <v>16469</v>
      </c>
      <c r="M5718" t="s">
        <v>16470</v>
      </c>
      <c r="N5718">
        <v>2.9244444440000001</v>
      </c>
      <c r="O5718">
        <v>0</v>
      </c>
      <c r="P5718">
        <v>865</v>
      </c>
      <c r="Q5718">
        <v>0</v>
      </c>
      <c r="R5718">
        <v>0</v>
      </c>
      <c r="S5718">
        <v>0</v>
      </c>
      <c r="T5718">
        <v>26</v>
      </c>
      <c r="U5718">
        <v>0</v>
      </c>
      <c r="V5718">
        <v>1</v>
      </c>
      <c r="W5718">
        <v>0</v>
      </c>
      <c r="X5718">
        <v>567.18951414999822</v>
      </c>
      <c r="Y5718">
        <v>0</v>
      </c>
      <c r="Z5718">
        <v>0</v>
      </c>
      <c r="AA5718">
        <v>0</v>
      </c>
      <c r="AB5718">
        <v>69.294603965394515</v>
      </c>
      <c r="AC5718">
        <v>0</v>
      </c>
      <c r="AD5718">
        <v>159.16384840109504</v>
      </c>
      <c r="AE5718">
        <v>795.64796651648771</v>
      </c>
    </row>
    <row r="5719" spans="1:31" x14ac:dyDescent="0.25">
      <c r="A5719">
        <v>2424273</v>
      </c>
      <c r="B5719">
        <v>1</v>
      </c>
      <c r="C5719" t="s">
        <v>80</v>
      </c>
      <c r="D5719" t="s">
        <v>85</v>
      </c>
      <c r="E5719" t="s">
        <v>146</v>
      </c>
      <c r="F5719" t="s">
        <v>16471</v>
      </c>
      <c r="G5719" t="s">
        <v>199</v>
      </c>
      <c r="H5719" t="s">
        <v>149</v>
      </c>
      <c r="I5719" t="s">
        <v>136</v>
      </c>
      <c r="J5719" t="s">
        <v>137</v>
      </c>
      <c r="K5719" t="s">
        <v>138</v>
      </c>
      <c r="L5719" t="s">
        <v>16472</v>
      </c>
      <c r="M5719" t="s">
        <v>16473</v>
      </c>
      <c r="N5719">
        <v>1.0027777769999999</v>
      </c>
      <c r="O5719">
        <v>0</v>
      </c>
      <c r="P5719">
        <v>6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0.90818691293687492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0.90818691293687492</v>
      </c>
    </row>
    <row r="5720" spans="1:31" x14ac:dyDescent="0.25">
      <c r="A5720">
        <v>2424519</v>
      </c>
      <c r="B5720">
        <v>1</v>
      </c>
      <c r="C5720" t="s">
        <v>81</v>
      </c>
      <c r="D5720" t="s">
        <v>112</v>
      </c>
      <c r="E5720" t="s">
        <v>141</v>
      </c>
      <c r="F5720" t="s">
        <v>2656</v>
      </c>
      <c r="G5720" t="s">
        <v>143</v>
      </c>
      <c r="H5720" t="s">
        <v>135</v>
      </c>
      <c r="I5720" t="s">
        <v>136</v>
      </c>
      <c r="J5720" t="s">
        <v>137</v>
      </c>
      <c r="K5720" t="s">
        <v>138</v>
      </c>
      <c r="L5720" t="s">
        <v>16474</v>
      </c>
      <c r="M5720" t="s">
        <v>16475</v>
      </c>
      <c r="N5720">
        <v>0.88027777699999998</v>
      </c>
      <c r="O5720">
        <v>0</v>
      </c>
      <c r="P5720">
        <v>0</v>
      </c>
      <c r="Q5720">
        <v>24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0.6912902095573501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0.6912902095573501</v>
      </c>
    </row>
    <row r="5721" spans="1:31" x14ac:dyDescent="0.25">
      <c r="A5721">
        <v>2424250</v>
      </c>
      <c r="B5721">
        <v>1</v>
      </c>
      <c r="C5721" t="s">
        <v>80</v>
      </c>
      <c r="D5721" t="s">
        <v>82</v>
      </c>
      <c r="E5721" t="s">
        <v>152</v>
      </c>
      <c r="F5721" t="s">
        <v>16476</v>
      </c>
      <c r="G5721" t="s">
        <v>154</v>
      </c>
      <c r="H5721" t="s">
        <v>149</v>
      </c>
      <c r="I5721" t="s">
        <v>136</v>
      </c>
      <c r="J5721" t="s">
        <v>137</v>
      </c>
      <c r="K5721" t="s">
        <v>138</v>
      </c>
      <c r="L5721" t="s">
        <v>16477</v>
      </c>
      <c r="M5721" t="s">
        <v>16478</v>
      </c>
      <c r="N5721">
        <v>0.71972222200000002</v>
      </c>
      <c r="O5721">
        <v>0</v>
      </c>
      <c r="P5721">
        <v>38</v>
      </c>
      <c r="Q5721">
        <v>0</v>
      </c>
      <c r="R5721">
        <v>0</v>
      </c>
      <c r="S5721">
        <v>0</v>
      </c>
      <c r="T5721">
        <v>187</v>
      </c>
      <c r="U5721">
        <v>0</v>
      </c>
      <c r="V5721">
        <v>1</v>
      </c>
      <c r="W5721">
        <v>0</v>
      </c>
      <c r="X5721">
        <v>4.662657037863144</v>
      </c>
      <c r="Y5721">
        <v>0</v>
      </c>
      <c r="Z5721">
        <v>0</v>
      </c>
      <c r="AA5721">
        <v>0</v>
      </c>
      <c r="AB5721">
        <v>53.371306080304507</v>
      </c>
      <c r="AC5721">
        <v>0</v>
      </c>
      <c r="AD5721">
        <v>0.59168630322585003</v>
      </c>
      <c r="AE5721">
        <v>58.625649421393497</v>
      </c>
    </row>
    <row r="5722" spans="1:31" x14ac:dyDescent="0.25">
      <c r="A5722">
        <v>2424373</v>
      </c>
      <c r="B5722">
        <v>1</v>
      </c>
      <c r="C5722" t="s">
        <v>80</v>
      </c>
      <c r="D5722" t="s">
        <v>87</v>
      </c>
      <c r="E5722" t="s">
        <v>132</v>
      </c>
      <c r="F5722" t="s">
        <v>16479</v>
      </c>
      <c r="G5722" t="s">
        <v>158</v>
      </c>
      <c r="H5722" t="s">
        <v>135</v>
      </c>
      <c r="I5722" t="s">
        <v>136</v>
      </c>
      <c r="J5722" t="s">
        <v>137</v>
      </c>
      <c r="K5722" t="s">
        <v>159</v>
      </c>
      <c r="L5722" t="s">
        <v>16480</v>
      </c>
      <c r="M5722" t="s">
        <v>16481</v>
      </c>
      <c r="N5722">
        <v>2.4813888880000001</v>
      </c>
      <c r="O5722">
        <v>0</v>
      </c>
      <c r="P5722">
        <v>35</v>
      </c>
      <c r="Q5722">
        <v>0</v>
      </c>
      <c r="R5722">
        <v>0</v>
      </c>
      <c r="S5722">
        <v>4</v>
      </c>
      <c r="T5722">
        <v>19</v>
      </c>
      <c r="U5722">
        <v>12</v>
      </c>
      <c r="V5722">
        <v>2</v>
      </c>
      <c r="W5722">
        <v>0</v>
      </c>
      <c r="X5722">
        <v>26.827117720346905</v>
      </c>
      <c r="Y5722">
        <v>0</v>
      </c>
      <c r="Z5722">
        <v>0</v>
      </c>
      <c r="AA5722">
        <v>11.939124373946214</v>
      </c>
      <c r="AB5722">
        <v>178.68550674060737</v>
      </c>
      <c r="AC5722">
        <v>2915.0986321786754</v>
      </c>
      <c r="AD5722">
        <v>64.621428772209839</v>
      </c>
      <c r="AE5722">
        <v>3197.1718097857861</v>
      </c>
    </row>
    <row r="5723" spans="1:31" x14ac:dyDescent="0.25">
      <c r="A5723">
        <v>2424628</v>
      </c>
      <c r="B5723">
        <v>1</v>
      </c>
      <c r="C5723" t="s">
        <v>80</v>
      </c>
      <c r="D5723" t="s">
        <v>87</v>
      </c>
      <c r="E5723" t="s">
        <v>174</v>
      </c>
      <c r="F5723" t="s">
        <v>16482</v>
      </c>
      <c r="G5723" t="s">
        <v>158</v>
      </c>
      <c r="H5723" t="s">
        <v>135</v>
      </c>
      <c r="I5723" t="s">
        <v>136</v>
      </c>
      <c r="J5723" t="s">
        <v>137</v>
      </c>
      <c r="K5723" t="s">
        <v>159</v>
      </c>
      <c r="L5723" t="s">
        <v>16483</v>
      </c>
      <c r="M5723" t="s">
        <v>16484</v>
      </c>
      <c r="N5723">
        <v>2.4927777770000001</v>
      </c>
      <c r="O5723">
        <v>0</v>
      </c>
      <c r="P5723">
        <v>6074</v>
      </c>
      <c r="Q5723">
        <v>0</v>
      </c>
      <c r="R5723">
        <v>0</v>
      </c>
      <c r="S5723">
        <v>1</v>
      </c>
      <c r="T5723">
        <v>560</v>
      </c>
      <c r="U5723">
        <v>0</v>
      </c>
      <c r="V5723">
        <v>4</v>
      </c>
      <c r="W5723">
        <v>0</v>
      </c>
      <c r="X5723">
        <v>3026.5002816608394</v>
      </c>
      <c r="Y5723">
        <v>0</v>
      </c>
      <c r="Z5723">
        <v>0</v>
      </c>
      <c r="AA5723">
        <v>19.582431245985003</v>
      </c>
      <c r="AB5723">
        <v>1471.8608396673628</v>
      </c>
      <c r="AC5723">
        <v>0</v>
      </c>
      <c r="AD5723">
        <v>468.1113190208448</v>
      </c>
      <c r="AE5723">
        <v>4986.0548715950317</v>
      </c>
    </row>
    <row r="5724" spans="1:31" x14ac:dyDescent="0.25">
      <c r="A5724">
        <v>2424379</v>
      </c>
      <c r="B5724">
        <v>1</v>
      </c>
      <c r="C5724" t="s">
        <v>80</v>
      </c>
      <c r="D5724" t="s">
        <v>82</v>
      </c>
      <c r="E5724" t="s">
        <v>288</v>
      </c>
      <c r="F5724" t="s">
        <v>16485</v>
      </c>
      <c r="G5724" t="s">
        <v>164</v>
      </c>
      <c r="H5724" t="s">
        <v>149</v>
      </c>
      <c r="I5724" t="s">
        <v>136</v>
      </c>
      <c r="J5724" t="s">
        <v>137</v>
      </c>
      <c r="K5724" t="s">
        <v>138</v>
      </c>
      <c r="L5724" t="s">
        <v>16486</v>
      </c>
      <c r="M5724" t="s">
        <v>16487</v>
      </c>
      <c r="N5724">
        <v>1.0577777770000001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10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5.2926781121030055</v>
      </c>
      <c r="AC5724">
        <v>0</v>
      </c>
      <c r="AD5724">
        <v>0</v>
      </c>
      <c r="AE5724">
        <v>5.2926781121030055</v>
      </c>
    </row>
    <row r="5725" spans="1:31" x14ac:dyDescent="0.25">
      <c r="A5725">
        <v>2424333</v>
      </c>
      <c r="B5725">
        <v>1</v>
      </c>
      <c r="C5725" t="s">
        <v>80</v>
      </c>
      <c r="D5725" t="s">
        <v>82</v>
      </c>
      <c r="E5725" t="s">
        <v>152</v>
      </c>
      <c r="F5725" t="s">
        <v>16476</v>
      </c>
      <c r="G5725" t="s">
        <v>154</v>
      </c>
      <c r="H5725" t="s">
        <v>149</v>
      </c>
      <c r="I5725" t="s">
        <v>136</v>
      </c>
      <c r="J5725" t="s">
        <v>137</v>
      </c>
      <c r="K5725" t="s">
        <v>138</v>
      </c>
      <c r="L5725" t="s">
        <v>16488</v>
      </c>
      <c r="M5725" t="s">
        <v>16489</v>
      </c>
      <c r="N5725">
        <v>0.75749999999999995</v>
      </c>
      <c r="O5725">
        <v>0</v>
      </c>
      <c r="P5725">
        <v>34</v>
      </c>
      <c r="Q5725">
        <v>0</v>
      </c>
      <c r="R5725">
        <v>0</v>
      </c>
      <c r="S5725">
        <v>0</v>
      </c>
      <c r="T5725">
        <v>166</v>
      </c>
      <c r="U5725">
        <v>0</v>
      </c>
      <c r="V5725">
        <v>0</v>
      </c>
      <c r="W5725">
        <v>0</v>
      </c>
      <c r="X5725">
        <v>5.2441161894090005</v>
      </c>
      <c r="Y5725">
        <v>0</v>
      </c>
      <c r="Z5725">
        <v>0</v>
      </c>
      <c r="AA5725">
        <v>0</v>
      </c>
      <c r="AB5725">
        <v>88.84785425478313</v>
      </c>
      <c r="AC5725">
        <v>0</v>
      </c>
      <c r="AD5725">
        <v>0</v>
      </c>
      <c r="AE5725">
        <v>94.091970444192128</v>
      </c>
    </row>
    <row r="5726" spans="1:31" x14ac:dyDescent="0.25">
      <c r="A5726">
        <v>2424479</v>
      </c>
      <c r="B5726">
        <v>1</v>
      </c>
      <c r="C5726" t="s">
        <v>80</v>
      </c>
      <c r="D5726" t="s">
        <v>104</v>
      </c>
      <c r="E5726" t="s">
        <v>132</v>
      </c>
      <c r="F5726" t="s">
        <v>16490</v>
      </c>
      <c r="G5726" t="s">
        <v>158</v>
      </c>
      <c r="H5726" t="s">
        <v>135</v>
      </c>
      <c r="I5726" t="s">
        <v>136</v>
      </c>
      <c r="J5726" t="s">
        <v>137</v>
      </c>
      <c r="K5726" t="s">
        <v>159</v>
      </c>
      <c r="L5726" t="s">
        <v>16491</v>
      </c>
      <c r="M5726" t="s">
        <v>16492</v>
      </c>
      <c r="N5726">
        <v>2.1922222219999998</v>
      </c>
      <c r="O5726">
        <v>2</v>
      </c>
      <c r="P5726">
        <v>0</v>
      </c>
      <c r="Q5726">
        <v>55</v>
      </c>
      <c r="R5726">
        <v>14</v>
      </c>
      <c r="S5726">
        <v>10</v>
      </c>
      <c r="T5726">
        <v>4</v>
      </c>
      <c r="U5726">
        <v>0</v>
      </c>
      <c r="V5726">
        <v>0</v>
      </c>
      <c r="W5726">
        <v>0.51969196298833331</v>
      </c>
      <c r="X5726">
        <v>0</v>
      </c>
      <c r="Y5726">
        <v>30.93513070622841</v>
      </c>
      <c r="Z5726">
        <v>1.1253848322694999</v>
      </c>
      <c r="AA5726">
        <v>42.582230579288527</v>
      </c>
      <c r="AB5726">
        <v>11.146592060743684</v>
      </c>
      <c r="AC5726">
        <v>0</v>
      </c>
      <c r="AD5726">
        <v>0</v>
      </c>
      <c r="AE5726">
        <v>86.309030141518448</v>
      </c>
    </row>
    <row r="5727" spans="1:31" x14ac:dyDescent="0.25">
      <c r="A5727">
        <v>2424290</v>
      </c>
      <c r="B5727">
        <v>1</v>
      </c>
      <c r="C5727" t="s">
        <v>80</v>
      </c>
      <c r="D5727" t="s">
        <v>96</v>
      </c>
      <c r="E5727" t="s">
        <v>132</v>
      </c>
      <c r="F5727" t="s">
        <v>16493</v>
      </c>
      <c r="G5727" t="s">
        <v>565</v>
      </c>
      <c r="H5727" t="s">
        <v>135</v>
      </c>
      <c r="I5727" t="s">
        <v>136</v>
      </c>
      <c r="J5727" t="s">
        <v>137</v>
      </c>
      <c r="K5727" t="s">
        <v>138</v>
      </c>
      <c r="L5727" t="s">
        <v>16494</v>
      </c>
      <c r="M5727" t="s">
        <v>16495</v>
      </c>
      <c r="N5727">
        <v>0.80444444400000004</v>
      </c>
      <c r="O5727">
        <v>0</v>
      </c>
      <c r="P5727">
        <v>81</v>
      </c>
      <c r="Q5727">
        <v>0</v>
      </c>
      <c r="R5727">
        <v>0</v>
      </c>
      <c r="S5727">
        <v>0</v>
      </c>
      <c r="T5727">
        <v>4</v>
      </c>
      <c r="U5727">
        <v>0</v>
      </c>
      <c r="V5727">
        <v>0</v>
      </c>
      <c r="W5727">
        <v>0</v>
      </c>
      <c r="X5727">
        <v>11.332801269790467</v>
      </c>
      <c r="Y5727">
        <v>0</v>
      </c>
      <c r="Z5727">
        <v>0</v>
      </c>
      <c r="AA5727">
        <v>0</v>
      </c>
      <c r="AB5727">
        <v>1.8228095383375002E-2</v>
      </c>
      <c r="AC5727">
        <v>0</v>
      </c>
      <c r="AD5727">
        <v>0</v>
      </c>
      <c r="AE5727">
        <v>11.351029365173842</v>
      </c>
    </row>
    <row r="5728" spans="1:31" x14ac:dyDescent="0.25">
      <c r="A5728">
        <v>2424857</v>
      </c>
      <c r="B5728">
        <v>1</v>
      </c>
      <c r="C5728" t="s">
        <v>80</v>
      </c>
      <c r="D5728" t="s">
        <v>100</v>
      </c>
      <c r="E5728" t="s">
        <v>152</v>
      </c>
      <c r="F5728" t="s">
        <v>16496</v>
      </c>
      <c r="G5728" t="s">
        <v>154</v>
      </c>
      <c r="H5728" t="s">
        <v>149</v>
      </c>
      <c r="I5728" t="s">
        <v>136</v>
      </c>
      <c r="J5728" t="s">
        <v>137</v>
      </c>
      <c r="K5728" t="s">
        <v>138</v>
      </c>
      <c r="L5728" t="s">
        <v>16497</v>
      </c>
      <c r="M5728" t="s">
        <v>16498</v>
      </c>
      <c r="N5728">
        <v>0.60750000000000004</v>
      </c>
      <c r="O5728">
        <v>0</v>
      </c>
      <c r="P5728">
        <v>150</v>
      </c>
      <c r="Q5728">
        <v>0</v>
      </c>
      <c r="R5728">
        <v>7</v>
      </c>
      <c r="S5728">
        <v>0</v>
      </c>
      <c r="T5728">
        <v>20</v>
      </c>
      <c r="U5728">
        <v>0</v>
      </c>
      <c r="V5728">
        <v>0</v>
      </c>
      <c r="W5728">
        <v>0</v>
      </c>
      <c r="X5728">
        <v>24.374633030448749</v>
      </c>
      <c r="Y5728">
        <v>0</v>
      </c>
      <c r="Z5728">
        <v>0.11976027447323333</v>
      </c>
      <c r="AA5728">
        <v>0</v>
      </c>
      <c r="AB5728">
        <v>23.640490588128284</v>
      </c>
      <c r="AC5728">
        <v>0</v>
      </c>
      <c r="AD5728">
        <v>0</v>
      </c>
      <c r="AE5728">
        <v>48.134883893050265</v>
      </c>
    </row>
    <row r="5729" spans="1:31" x14ac:dyDescent="0.25">
      <c r="A5729">
        <v>2424794</v>
      </c>
      <c r="B5729">
        <v>1</v>
      </c>
      <c r="C5729" t="s">
        <v>80</v>
      </c>
      <c r="D5729" t="s">
        <v>83</v>
      </c>
      <c r="E5729" t="s">
        <v>241</v>
      </c>
      <c r="F5729" t="s">
        <v>16499</v>
      </c>
      <c r="G5729" t="s">
        <v>143</v>
      </c>
      <c r="H5729" t="s">
        <v>135</v>
      </c>
      <c r="I5729" t="s">
        <v>136</v>
      </c>
      <c r="J5729" t="s">
        <v>137</v>
      </c>
      <c r="K5729" t="s">
        <v>138</v>
      </c>
      <c r="L5729" t="s">
        <v>16500</v>
      </c>
      <c r="M5729" t="s">
        <v>16501</v>
      </c>
      <c r="N5729">
        <v>2.551666666</v>
      </c>
      <c r="O5729">
        <v>0</v>
      </c>
      <c r="P5729">
        <v>907</v>
      </c>
      <c r="Q5729">
        <v>2</v>
      </c>
      <c r="R5729">
        <v>0</v>
      </c>
      <c r="S5729">
        <v>9</v>
      </c>
      <c r="T5729">
        <v>539</v>
      </c>
      <c r="U5729">
        <v>18</v>
      </c>
      <c r="V5729">
        <v>16</v>
      </c>
      <c r="W5729">
        <v>0</v>
      </c>
      <c r="X5729">
        <v>645.09391958484878</v>
      </c>
      <c r="Y5729">
        <v>2.7883770102953336</v>
      </c>
      <c r="Z5729">
        <v>0</v>
      </c>
      <c r="AA5729">
        <v>223.03687326982771</v>
      </c>
      <c r="AB5729">
        <v>2321.2661969654055</v>
      </c>
      <c r="AC5729">
        <v>14217.648072842456</v>
      </c>
      <c r="AD5729">
        <v>639.01737000805952</v>
      </c>
      <c r="AE5729">
        <v>18048.850809680891</v>
      </c>
    </row>
    <row r="5730" spans="1:31" x14ac:dyDescent="0.25">
      <c r="A5730">
        <v>2424602</v>
      </c>
      <c r="B5730">
        <v>1</v>
      </c>
      <c r="C5730" t="s">
        <v>80</v>
      </c>
      <c r="D5730" t="s">
        <v>94</v>
      </c>
      <c r="E5730" t="s">
        <v>132</v>
      </c>
      <c r="F5730" t="s">
        <v>16502</v>
      </c>
      <c r="G5730" t="s">
        <v>613</v>
      </c>
      <c r="H5730" t="s">
        <v>135</v>
      </c>
      <c r="I5730" t="s">
        <v>136</v>
      </c>
      <c r="J5730" t="s">
        <v>137</v>
      </c>
      <c r="K5730" t="s">
        <v>138</v>
      </c>
      <c r="L5730" t="s">
        <v>16503</v>
      </c>
      <c r="M5730" t="s">
        <v>16504</v>
      </c>
      <c r="N5730">
        <v>3.767222222</v>
      </c>
      <c r="O5730">
        <v>0</v>
      </c>
      <c r="P5730">
        <v>15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12.56047282518057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12.56047282518057</v>
      </c>
    </row>
    <row r="5731" spans="1:31" x14ac:dyDescent="0.25">
      <c r="A5731">
        <v>2424416</v>
      </c>
      <c r="B5731">
        <v>1</v>
      </c>
      <c r="C5731" t="s">
        <v>80</v>
      </c>
      <c r="D5731" t="s">
        <v>97</v>
      </c>
      <c r="E5731" t="s">
        <v>146</v>
      </c>
      <c r="F5731" t="s">
        <v>16505</v>
      </c>
      <c r="G5731" t="s">
        <v>148</v>
      </c>
      <c r="H5731" t="s">
        <v>149</v>
      </c>
      <c r="I5731" t="s">
        <v>136</v>
      </c>
      <c r="J5731" t="s">
        <v>137</v>
      </c>
      <c r="K5731" t="s">
        <v>138</v>
      </c>
      <c r="L5731" t="s">
        <v>16506</v>
      </c>
      <c r="M5731" t="s">
        <v>16507</v>
      </c>
      <c r="N5731">
        <v>1.881388888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0.60385988635110011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0.60385988635110011</v>
      </c>
    </row>
    <row r="5732" spans="1:31" x14ac:dyDescent="0.25">
      <c r="A5732">
        <v>2424316</v>
      </c>
      <c r="B5732">
        <v>1</v>
      </c>
      <c r="C5732" t="s">
        <v>80</v>
      </c>
      <c r="D5732" t="s">
        <v>110</v>
      </c>
      <c r="E5732" t="s">
        <v>162</v>
      </c>
      <c r="F5732" t="s">
        <v>16508</v>
      </c>
      <c r="G5732" t="s">
        <v>164</v>
      </c>
      <c r="H5732" t="s">
        <v>149</v>
      </c>
      <c r="I5732" t="s">
        <v>136</v>
      </c>
      <c r="J5732" t="s">
        <v>137</v>
      </c>
      <c r="K5732" t="s">
        <v>138</v>
      </c>
      <c r="L5732" t="s">
        <v>16509</v>
      </c>
      <c r="M5732" t="s">
        <v>16510</v>
      </c>
      <c r="N5732">
        <v>1.3238888879999999</v>
      </c>
      <c r="O5732">
        <v>0</v>
      </c>
      <c r="P5732">
        <v>22</v>
      </c>
      <c r="Q5732">
        <v>0</v>
      </c>
      <c r="R5732">
        <v>0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8.2789833923664986</v>
      </c>
      <c r="Y5732">
        <v>0</v>
      </c>
      <c r="Z5732">
        <v>0</v>
      </c>
      <c r="AA5732">
        <v>0</v>
      </c>
      <c r="AB5732">
        <v>11.865953281390052</v>
      </c>
      <c r="AC5732">
        <v>0</v>
      </c>
      <c r="AD5732">
        <v>0</v>
      </c>
      <c r="AE5732">
        <v>20.144936673756551</v>
      </c>
    </row>
    <row r="5733" spans="1:31" x14ac:dyDescent="0.25">
      <c r="A5733">
        <v>2424459</v>
      </c>
      <c r="B5733">
        <v>1</v>
      </c>
      <c r="C5733" t="s">
        <v>81</v>
      </c>
      <c r="D5733" t="s">
        <v>123</v>
      </c>
      <c r="E5733" t="s">
        <v>132</v>
      </c>
      <c r="F5733" t="s">
        <v>16511</v>
      </c>
      <c r="G5733" t="s">
        <v>158</v>
      </c>
      <c r="H5733" t="s">
        <v>135</v>
      </c>
      <c r="I5733" t="s">
        <v>136</v>
      </c>
      <c r="J5733" t="s">
        <v>137</v>
      </c>
      <c r="K5733" t="s">
        <v>159</v>
      </c>
      <c r="L5733" t="s">
        <v>16512</v>
      </c>
      <c r="M5733" t="s">
        <v>16513</v>
      </c>
      <c r="N5733">
        <v>4.4024999999999999</v>
      </c>
      <c r="O5733">
        <v>0</v>
      </c>
      <c r="P5733">
        <v>1715</v>
      </c>
      <c r="Q5733">
        <v>0</v>
      </c>
      <c r="R5733">
        <v>0</v>
      </c>
      <c r="S5733">
        <v>0</v>
      </c>
      <c r="T5733">
        <v>58</v>
      </c>
      <c r="U5733">
        <v>0</v>
      </c>
      <c r="V5733">
        <v>1</v>
      </c>
      <c r="W5733">
        <v>0</v>
      </c>
      <c r="X5733">
        <v>1265.4878605137087</v>
      </c>
      <c r="Y5733">
        <v>0</v>
      </c>
      <c r="Z5733">
        <v>0</v>
      </c>
      <c r="AA5733">
        <v>0</v>
      </c>
      <c r="AB5733">
        <v>161.28970563602525</v>
      </c>
      <c r="AC5733">
        <v>0</v>
      </c>
      <c r="AD5733">
        <v>23.067293981886834</v>
      </c>
      <c r="AE5733">
        <v>1449.8448601316209</v>
      </c>
    </row>
    <row r="5734" spans="1:31" x14ac:dyDescent="0.25">
      <c r="A5734">
        <v>2424894</v>
      </c>
      <c r="B5734">
        <v>1</v>
      </c>
      <c r="C5734" t="s">
        <v>80</v>
      </c>
      <c r="D5734" t="s">
        <v>85</v>
      </c>
      <c r="E5734" t="s">
        <v>146</v>
      </c>
      <c r="F5734" t="s">
        <v>15472</v>
      </c>
      <c r="G5734" t="s">
        <v>282</v>
      </c>
      <c r="H5734" t="s">
        <v>149</v>
      </c>
      <c r="I5734" t="s">
        <v>136</v>
      </c>
      <c r="J5734" t="s">
        <v>137</v>
      </c>
      <c r="K5734" t="s">
        <v>138</v>
      </c>
      <c r="L5734" t="s">
        <v>16514</v>
      </c>
      <c r="M5734" t="s">
        <v>16515</v>
      </c>
      <c r="N5734">
        <v>0.70583333299999995</v>
      </c>
      <c r="O5734">
        <v>0</v>
      </c>
      <c r="P5734">
        <v>11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1.7703375886151251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1.7703375886151251</v>
      </c>
    </row>
    <row r="5735" spans="1:31" x14ac:dyDescent="0.25">
      <c r="A5735">
        <v>2424253</v>
      </c>
      <c r="B5735">
        <v>1</v>
      </c>
      <c r="C5735" t="s">
        <v>80</v>
      </c>
      <c r="D5735" t="s">
        <v>87</v>
      </c>
      <c r="E5735" t="s">
        <v>152</v>
      </c>
      <c r="F5735" t="s">
        <v>16516</v>
      </c>
      <c r="G5735" t="s">
        <v>154</v>
      </c>
      <c r="H5735" t="s">
        <v>149</v>
      </c>
      <c r="I5735" t="s">
        <v>136</v>
      </c>
      <c r="J5735" t="s">
        <v>137</v>
      </c>
      <c r="K5735" t="s">
        <v>138</v>
      </c>
      <c r="L5735" t="s">
        <v>16517</v>
      </c>
      <c r="M5735" t="s">
        <v>16518</v>
      </c>
      <c r="N5735">
        <v>1.065833333</v>
      </c>
      <c r="O5735">
        <v>0</v>
      </c>
      <c r="P5735">
        <v>584</v>
      </c>
      <c r="Q5735">
        <v>0</v>
      </c>
      <c r="R5735">
        <v>0</v>
      </c>
      <c r="S5735">
        <v>0</v>
      </c>
      <c r="T5735">
        <v>36</v>
      </c>
      <c r="U5735">
        <v>0</v>
      </c>
      <c r="V5735">
        <v>0</v>
      </c>
      <c r="W5735">
        <v>0</v>
      </c>
      <c r="X5735">
        <v>119.07624482019614</v>
      </c>
      <c r="Y5735">
        <v>0</v>
      </c>
      <c r="Z5735">
        <v>0</v>
      </c>
      <c r="AA5735">
        <v>0</v>
      </c>
      <c r="AB5735">
        <v>12.378888745518013</v>
      </c>
      <c r="AC5735">
        <v>0</v>
      </c>
      <c r="AD5735">
        <v>0</v>
      </c>
      <c r="AE5735">
        <v>131.45513356571416</v>
      </c>
    </row>
    <row r="5736" spans="1:31" x14ac:dyDescent="0.25">
      <c r="A5736">
        <v>2424585</v>
      </c>
      <c r="B5736">
        <v>1</v>
      </c>
      <c r="C5736" t="s">
        <v>80</v>
      </c>
      <c r="D5736" t="s">
        <v>88</v>
      </c>
      <c r="E5736" t="s">
        <v>146</v>
      </c>
      <c r="F5736" t="s">
        <v>16519</v>
      </c>
      <c r="G5736" t="s">
        <v>282</v>
      </c>
      <c r="H5736" t="s">
        <v>149</v>
      </c>
      <c r="I5736" t="s">
        <v>136</v>
      </c>
      <c r="J5736" t="s">
        <v>137</v>
      </c>
      <c r="K5736" t="s">
        <v>138</v>
      </c>
      <c r="L5736" t="s">
        <v>16520</v>
      </c>
      <c r="M5736" t="s">
        <v>16521</v>
      </c>
      <c r="N5736">
        <v>3.7766666660000001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31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48.263368944143942</v>
      </c>
      <c r="AC5736">
        <v>0</v>
      </c>
      <c r="AD5736">
        <v>0</v>
      </c>
      <c r="AE5736">
        <v>48.263368944143942</v>
      </c>
    </row>
    <row r="5737" spans="1:31" x14ac:dyDescent="0.25">
      <c r="A5737">
        <v>2424539</v>
      </c>
      <c r="B5737">
        <v>1</v>
      </c>
      <c r="C5737" t="s">
        <v>81</v>
      </c>
      <c r="D5737" t="s">
        <v>120</v>
      </c>
      <c r="E5737" t="s">
        <v>174</v>
      </c>
      <c r="F5737" t="s">
        <v>4816</v>
      </c>
      <c r="G5737" t="s">
        <v>143</v>
      </c>
      <c r="H5737" t="s">
        <v>135</v>
      </c>
      <c r="I5737" t="s">
        <v>136</v>
      </c>
      <c r="J5737" t="s">
        <v>137</v>
      </c>
      <c r="K5737" t="s">
        <v>138</v>
      </c>
      <c r="L5737" t="s">
        <v>16522</v>
      </c>
      <c r="M5737" t="s">
        <v>16523</v>
      </c>
      <c r="N5737">
        <v>0.18805555500000001</v>
      </c>
      <c r="O5737">
        <v>6</v>
      </c>
      <c r="P5737">
        <v>1178</v>
      </c>
      <c r="Q5737">
        <v>114</v>
      </c>
      <c r="R5737">
        <v>65</v>
      </c>
      <c r="S5737">
        <v>23</v>
      </c>
      <c r="T5737">
        <v>65</v>
      </c>
      <c r="U5737">
        <v>2</v>
      </c>
      <c r="V5737">
        <v>0</v>
      </c>
      <c r="W5737">
        <v>0.19177991690641666</v>
      </c>
      <c r="X5737">
        <v>34.291232151199999</v>
      </c>
      <c r="Y5737">
        <v>8.4555883042215747</v>
      </c>
      <c r="Z5737">
        <v>4.4111965108259374</v>
      </c>
      <c r="AA5737">
        <v>16.607309897826784</v>
      </c>
      <c r="AB5737">
        <v>6.9372022105748945</v>
      </c>
      <c r="AC5737">
        <v>12.693652298158266</v>
      </c>
      <c r="AD5737">
        <v>0</v>
      </c>
      <c r="AE5737">
        <v>83.587961289713888</v>
      </c>
    </row>
    <row r="5738" spans="1:31" x14ac:dyDescent="0.25">
      <c r="A5738">
        <v>2424399</v>
      </c>
      <c r="B5738">
        <v>1</v>
      </c>
      <c r="C5738" t="s">
        <v>80</v>
      </c>
      <c r="D5738" t="s">
        <v>103</v>
      </c>
      <c r="E5738" t="s">
        <v>132</v>
      </c>
      <c r="F5738" t="s">
        <v>16524</v>
      </c>
      <c r="G5738" t="s">
        <v>158</v>
      </c>
      <c r="H5738" t="s">
        <v>135</v>
      </c>
      <c r="I5738" t="s">
        <v>136</v>
      </c>
      <c r="J5738" t="s">
        <v>137</v>
      </c>
      <c r="K5738" t="s">
        <v>159</v>
      </c>
      <c r="L5738" t="s">
        <v>16525</v>
      </c>
      <c r="M5738" t="s">
        <v>16526</v>
      </c>
      <c r="N5738">
        <v>1.321111111</v>
      </c>
      <c r="O5738">
        <v>0</v>
      </c>
      <c r="P5738">
        <v>210</v>
      </c>
      <c r="Q5738">
        <v>0</v>
      </c>
      <c r="R5738">
        <v>0</v>
      </c>
      <c r="S5738">
        <v>0</v>
      </c>
      <c r="T5738">
        <v>15</v>
      </c>
      <c r="U5738">
        <v>0</v>
      </c>
      <c r="V5738">
        <v>0</v>
      </c>
      <c r="W5738">
        <v>0</v>
      </c>
      <c r="X5738">
        <v>52.660118900960612</v>
      </c>
      <c r="Y5738">
        <v>0</v>
      </c>
      <c r="Z5738">
        <v>0</v>
      </c>
      <c r="AA5738">
        <v>0</v>
      </c>
      <c r="AB5738">
        <v>14.922567410025149</v>
      </c>
      <c r="AC5738">
        <v>0</v>
      </c>
      <c r="AD5738">
        <v>0</v>
      </c>
      <c r="AE5738">
        <v>67.582686310985764</v>
      </c>
    </row>
    <row r="5739" spans="1:31" x14ac:dyDescent="0.25">
      <c r="A5739">
        <v>2424376</v>
      </c>
      <c r="B5739">
        <v>1</v>
      </c>
      <c r="C5739" t="s">
        <v>80</v>
      </c>
      <c r="D5739" t="s">
        <v>108</v>
      </c>
      <c r="E5739" t="s">
        <v>162</v>
      </c>
      <c r="F5739" t="s">
        <v>8613</v>
      </c>
      <c r="G5739" t="s">
        <v>158</v>
      </c>
      <c r="H5739" t="s">
        <v>149</v>
      </c>
      <c r="I5739" t="s">
        <v>136</v>
      </c>
      <c r="J5739" t="s">
        <v>137</v>
      </c>
      <c r="K5739" t="s">
        <v>159</v>
      </c>
      <c r="L5739" t="s">
        <v>16527</v>
      </c>
      <c r="M5739" t="s">
        <v>16528</v>
      </c>
      <c r="N5739">
        <v>8.1741666659999996</v>
      </c>
      <c r="O5739">
        <v>0</v>
      </c>
      <c r="P5739">
        <v>12</v>
      </c>
      <c r="Q5739">
        <v>0</v>
      </c>
      <c r="R5739">
        <v>3</v>
      </c>
      <c r="S5739">
        <v>0</v>
      </c>
      <c r="T5739">
        <v>6</v>
      </c>
      <c r="U5739">
        <v>0</v>
      </c>
      <c r="V5739">
        <v>0</v>
      </c>
      <c r="W5739">
        <v>0</v>
      </c>
      <c r="X5739">
        <v>18.883730940145803</v>
      </c>
      <c r="Y5739">
        <v>0</v>
      </c>
      <c r="Z5739">
        <v>0</v>
      </c>
      <c r="AA5739">
        <v>0</v>
      </c>
      <c r="AB5739">
        <v>15.041233934615301</v>
      </c>
      <c r="AC5739">
        <v>0</v>
      </c>
      <c r="AD5739">
        <v>0</v>
      </c>
      <c r="AE5739">
        <v>33.924964874761102</v>
      </c>
    </row>
    <row r="5740" spans="1:31" x14ac:dyDescent="0.25">
      <c r="A5740">
        <v>2424940</v>
      </c>
      <c r="B5740">
        <v>1</v>
      </c>
      <c r="C5740" t="s">
        <v>80</v>
      </c>
      <c r="D5740" t="s">
        <v>99</v>
      </c>
      <c r="E5740" t="s">
        <v>146</v>
      </c>
      <c r="F5740" t="s">
        <v>16529</v>
      </c>
      <c r="G5740" t="s">
        <v>199</v>
      </c>
      <c r="H5740" t="s">
        <v>149</v>
      </c>
      <c r="I5740" t="s">
        <v>136</v>
      </c>
      <c r="J5740" t="s">
        <v>137</v>
      </c>
      <c r="K5740" t="s">
        <v>138</v>
      </c>
      <c r="L5740" t="s">
        <v>16530</v>
      </c>
      <c r="M5740" t="s">
        <v>16531</v>
      </c>
      <c r="N5740">
        <v>6.7988888879999996</v>
      </c>
      <c r="O5740">
        <v>0</v>
      </c>
      <c r="P5740">
        <v>3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4.6613358870113997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4.6613358870113997</v>
      </c>
    </row>
    <row r="5741" spans="1:31" x14ac:dyDescent="0.25">
      <c r="A5741">
        <v>2424247</v>
      </c>
      <c r="B5741">
        <v>1</v>
      </c>
      <c r="C5741" t="s">
        <v>80</v>
      </c>
      <c r="D5741" t="s">
        <v>84</v>
      </c>
      <c r="E5741" t="s">
        <v>174</v>
      </c>
      <c r="F5741" t="s">
        <v>2293</v>
      </c>
      <c r="G5741" t="s">
        <v>565</v>
      </c>
      <c r="H5741" t="s">
        <v>135</v>
      </c>
      <c r="I5741" t="s">
        <v>136</v>
      </c>
      <c r="J5741" t="s">
        <v>137</v>
      </c>
      <c r="K5741" t="s">
        <v>138</v>
      </c>
      <c r="L5741" t="s">
        <v>16532</v>
      </c>
      <c r="M5741" t="s">
        <v>16533</v>
      </c>
      <c r="N5741">
        <v>6.4444444000000004E-2</v>
      </c>
      <c r="O5741">
        <v>0</v>
      </c>
      <c r="P5741">
        <v>17531</v>
      </c>
      <c r="Q5741">
        <v>0</v>
      </c>
      <c r="R5741">
        <v>0</v>
      </c>
      <c r="S5741">
        <v>1</v>
      </c>
      <c r="T5741">
        <v>1613</v>
      </c>
      <c r="U5741">
        <v>0</v>
      </c>
      <c r="V5741">
        <v>3</v>
      </c>
      <c r="W5741">
        <v>0</v>
      </c>
      <c r="X5741">
        <v>224.10000892063726</v>
      </c>
      <c r="Y5741">
        <v>0</v>
      </c>
      <c r="Z5741">
        <v>0</v>
      </c>
      <c r="AA5741">
        <v>0.78019117971199992</v>
      </c>
      <c r="AB5741">
        <v>49.5646634568715</v>
      </c>
      <c r="AC5741">
        <v>0</v>
      </c>
      <c r="AD5741">
        <v>1.1934379970741333</v>
      </c>
      <c r="AE5741">
        <v>275.63830155429486</v>
      </c>
    </row>
    <row r="5742" spans="1:31" x14ac:dyDescent="0.25">
      <c r="A5742">
        <v>2424771</v>
      </c>
      <c r="B5742">
        <v>1</v>
      </c>
      <c r="C5742" t="s">
        <v>80</v>
      </c>
      <c r="D5742" t="s">
        <v>84</v>
      </c>
      <c r="E5742" t="s">
        <v>132</v>
      </c>
      <c r="F5742" t="s">
        <v>16534</v>
      </c>
      <c r="G5742" t="s">
        <v>215</v>
      </c>
      <c r="H5742" t="s">
        <v>135</v>
      </c>
      <c r="I5742" t="s">
        <v>136</v>
      </c>
      <c r="J5742" t="s">
        <v>137</v>
      </c>
      <c r="K5742" t="s">
        <v>138</v>
      </c>
      <c r="L5742" t="s">
        <v>16535</v>
      </c>
      <c r="M5742" t="s">
        <v>16536</v>
      </c>
      <c r="N5742">
        <v>3.9711111109999999</v>
      </c>
      <c r="O5742">
        <v>0</v>
      </c>
      <c r="P5742">
        <v>370</v>
      </c>
      <c r="Q5742">
        <v>0</v>
      </c>
      <c r="R5742">
        <v>0</v>
      </c>
      <c r="S5742">
        <v>0</v>
      </c>
      <c r="T5742">
        <v>4</v>
      </c>
      <c r="U5742">
        <v>0</v>
      </c>
      <c r="V5742">
        <v>0</v>
      </c>
      <c r="W5742">
        <v>0</v>
      </c>
      <c r="X5742">
        <v>310.87342940313818</v>
      </c>
      <c r="Y5742">
        <v>0</v>
      </c>
      <c r="Z5742">
        <v>0</v>
      </c>
      <c r="AA5742">
        <v>0</v>
      </c>
      <c r="AB5742">
        <v>5.1782833292611263</v>
      </c>
      <c r="AC5742">
        <v>0</v>
      </c>
      <c r="AD5742">
        <v>0</v>
      </c>
      <c r="AE5742">
        <v>316.05171273239932</v>
      </c>
    </row>
    <row r="5743" spans="1:31" x14ac:dyDescent="0.25">
      <c r="A5743">
        <v>2424685</v>
      </c>
      <c r="B5743">
        <v>1</v>
      </c>
      <c r="C5743" t="s">
        <v>80</v>
      </c>
      <c r="D5743" t="s">
        <v>96</v>
      </c>
      <c r="E5743" t="s">
        <v>162</v>
      </c>
      <c r="F5743" t="s">
        <v>16537</v>
      </c>
      <c r="G5743" t="s">
        <v>164</v>
      </c>
      <c r="H5743" t="s">
        <v>149</v>
      </c>
      <c r="I5743" t="s">
        <v>136</v>
      </c>
      <c r="J5743" t="s">
        <v>137</v>
      </c>
      <c r="K5743" t="s">
        <v>138</v>
      </c>
      <c r="L5743" t="s">
        <v>16538</v>
      </c>
      <c r="M5743" t="s">
        <v>16539</v>
      </c>
      <c r="N5743">
        <v>2.468611111</v>
      </c>
      <c r="O5743">
        <v>0</v>
      </c>
      <c r="P5743">
        <v>31</v>
      </c>
      <c r="Q5743">
        <v>0</v>
      </c>
      <c r="R5743">
        <v>0</v>
      </c>
      <c r="S5743">
        <v>0</v>
      </c>
      <c r="T5743">
        <v>5</v>
      </c>
      <c r="U5743">
        <v>0</v>
      </c>
      <c r="V5743">
        <v>0</v>
      </c>
      <c r="W5743">
        <v>0</v>
      </c>
      <c r="X5743">
        <v>30.106822396197103</v>
      </c>
      <c r="Y5743">
        <v>0</v>
      </c>
      <c r="Z5743">
        <v>0</v>
      </c>
      <c r="AA5743">
        <v>0</v>
      </c>
      <c r="AB5743">
        <v>11.693190935668376</v>
      </c>
      <c r="AC5743">
        <v>0</v>
      </c>
      <c r="AD5743">
        <v>0</v>
      </c>
      <c r="AE5743">
        <v>41.800013331865479</v>
      </c>
    </row>
    <row r="5744" spans="1:31" x14ac:dyDescent="0.25">
      <c r="A5744">
        <v>2424934</v>
      </c>
      <c r="B5744">
        <v>1</v>
      </c>
      <c r="C5744" t="s">
        <v>80</v>
      </c>
      <c r="D5744" t="s">
        <v>82</v>
      </c>
      <c r="E5744" t="s">
        <v>146</v>
      </c>
      <c r="F5744" t="s">
        <v>16540</v>
      </c>
      <c r="G5744" t="s">
        <v>148</v>
      </c>
      <c r="H5744" t="s">
        <v>149</v>
      </c>
      <c r="I5744" t="s">
        <v>136</v>
      </c>
      <c r="J5744" t="s">
        <v>137</v>
      </c>
      <c r="K5744" t="s">
        <v>138</v>
      </c>
      <c r="L5744" t="s">
        <v>16541</v>
      </c>
      <c r="M5744" t="s">
        <v>16542</v>
      </c>
      <c r="N5744">
        <v>3.326944444</v>
      </c>
      <c r="O5744">
        <v>0</v>
      </c>
      <c r="P5744">
        <v>2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0.38935048796030836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0.38935048796030836</v>
      </c>
    </row>
    <row r="5745" spans="1:31" x14ac:dyDescent="0.25">
      <c r="A5745">
        <v>2424625</v>
      </c>
      <c r="B5745">
        <v>1</v>
      </c>
      <c r="C5745" t="s">
        <v>80</v>
      </c>
      <c r="D5745" t="s">
        <v>88</v>
      </c>
      <c r="E5745" t="s">
        <v>132</v>
      </c>
      <c r="F5745" t="s">
        <v>6054</v>
      </c>
      <c r="G5745" t="s">
        <v>143</v>
      </c>
      <c r="H5745" t="s">
        <v>135</v>
      </c>
      <c r="I5745" t="s">
        <v>136</v>
      </c>
      <c r="J5745" t="s">
        <v>137</v>
      </c>
      <c r="K5745" t="s">
        <v>138</v>
      </c>
      <c r="L5745" t="s">
        <v>16543</v>
      </c>
      <c r="M5745" t="s">
        <v>16544</v>
      </c>
      <c r="N5745">
        <v>0.234166666</v>
      </c>
      <c r="O5745">
        <v>1</v>
      </c>
      <c r="P5745">
        <v>506</v>
      </c>
      <c r="Q5745">
        <v>0</v>
      </c>
      <c r="R5745">
        <v>0</v>
      </c>
      <c r="S5745">
        <v>11</v>
      </c>
      <c r="T5745">
        <v>115</v>
      </c>
      <c r="U5745">
        <v>4</v>
      </c>
      <c r="V5745">
        <v>1</v>
      </c>
      <c r="W5745">
        <v>2.397410627458</v>
      </c>
      <c r="X5745">
        <v>39.01674920733717</v>
      </c>
      <c r="Y5745">
        <v>0</v>
      </c>
      <c r="Z5745">
        <v>0</v>
      </c>
      <c r="AA5745">
        <v>22.366879520777001</v>
      </c>
      <c r="AB5745">
        <v>56.128604219294303</v>
      </c>
      <c r="AC5745">
        <v>20.844705364370554</v>
      </c>
      <c r="AD5745">
        <v>5.8936827747524996</v>
      </c>
      <c r="AE5745">
        <v>146.64803171398955</v>
      </c>
    </row>
    <row r="5746" spans="1:31" x14ac:dyDescent="0.25">
      <c r="A5746">
        <v>2424293</v>
      </c>
      <c r="B5746">
        <v>1</v>
      </c>
      <c r="C5746" t="s">
        <v>80</v>
      </c>
      <c r="D5746" t="s">
        <v>85</v>
      </c>
      <c r="E5746" t="s">
        <v>146</v>
      </c>
      <c r="F5746" t="s">
        <v>16471</v>
      </c>
      <c r="G5746" t="s">
        <v>199</v>
      </c>
      <c r="H5746" t="s">
        <v>149</v>
      </c>
      <c r="I5746" t="s">
        <v>136</v>
      </c>
      <c r="J5746" t="s">
        <v>137</v>
      </c>
      <c r="K5746" t="s">
        <v>138</v>
      </c>
      <c r="L5746" t="s">
        <v>16545</v>
      </c>
      <c r="M5746" t="s">
        <v>16546</v>
      </c>
      <c r="N5746">
        <v>4.6611111110000003</v>
      </c>
      <c r="O5746">
        <v>0</v>
      </c>
      <c r="P5746">
        <v>6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4.5699359804312492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4.5699359804312492</v>
      </c>
    </row>
    <row r="5747" spans="1:31" x14ac:dyDescent="0.25">
      <c r="A5747">
        <v>2424330</v>
      </c>
      <c r="B5747">
        <v>1</v>
      </c>
      <c r="C5747" t="s">
        <v>80</v>
      </c>
      <c r="D5747" t="s">
        <v>88</v>
      </c>
      <c r="E5747" t="s">
        <v>146</v>
      </c>
      <c r="F5747" t="s">
        <v>14268</v>
      </c>
      <c r="G5747" t="s">
        <v>282</v>
      </c>
      <c r="H5747" t="s">
        <v>149</v>
      </c>
      <c r="I5747" t="s">
        <v>136</v>
      </c>
      <c r="J5747" t="s">
        <v>137</v>
      </c>
      <c r="K5747" t="s">
        <v>138</v>
      </c>
      <c r="L5747" t="s">
        <v>16547</v>
      </c>
      <c r="M5747" t="s">
        <v>16548</v>
      </c>
      <c r="N5747">
        <v>5.1697222219999999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43.685361013117891</v>
      </c>
      <c r="AC5747">
        <v>0</v>
      </c>
      <c r="AD5747">
        <v>0</v>
      </c>
      <c r="AE5747">
        <v>43.685361013117891</v>
      </c>
    </row>
    <row r="5748" spans="1:31" x14ac:dyDescent="0.25">
      <c r="A5748">
        <v>2424731</v>
      </c>
      <c r="B5748">
        <v>1</v>
      </c>
      <c r="C5748" t="s">
        <v>80</v>
      </c>
      <c r="D5748" t="s">
        <v>88</v>
      </c>
      <c r="E5748" t="s">
        <v>141</v>
      </c>
      <c r="F5748" t="s">
        <v>14959</v>
      </c>
      <c r="G5748" t="s">
        <v>143</v>
      </c>
      <c r="H5748" t="s">
        <v>135</v>
      </c>
      <c r="I5748" t="s">
        <v>136</v>
      </c>
      <c r="J5748" t="s">
        <v>137</v>
      </c>
      <c r="K5748" t="s">
        <v>138</v>
      </c>
      <c r="L5748" t="s">
        <v>16549</v>
      </c>
      <c r="M5748" t="s">
        <v>16550</v>
      </c>
      <c r="N5748">
        <v>7.0000000000000007E-2</v>
      </c>
      <c r="O5748">
        <v>0</v>
      </c>
      <c r="P5748">
        <v>0</v>
      </c>
      <c r="Q5748">
        <v>0</v>
      </c>
      <c r="R5748">
        <v>0</v>
      </c>
      <c r="S5748">
        <v>9</v>
      </c>
      <c r="T5748">
        <v>8</v>
      </c>
      <c r="U5748">
        <v>7</v>
      </c>
      <c r="V5748">
        <v>2</v>
      </c>
      <c r="W5748">
        <v>0</v>
      </c>
      <c r="X5748">
        <v>0</v>
      </c>
      <c r="Y5748">
        <v>0</v>
      </c>
      <c r="Z5748">
        <v>0</v>
      </c>
      <c r="AA5748">
        <v>11.736407925181803</v>
      </c>
      <c r="AB5748">
        <v>17.495626719748802</v>
      </c>
      <c r="AC5748">
        <v>85.458998661180914</v>
      </c>
      <c r="AD5748">
        <v>10.014485666024701</v>
      </c>
      <c r="AE5748">
        <v>124.70551897213622</v>
      </c>
    </row>
    <row r="5749" spans="1:31" x14ac:dyDescent="0.25">
      <c r="A5749">
        <v>2424336</v>
      </c>
      <c r="B5749">
        <v>1</v>
      </c>
      <c r="C5749" t="s">
        <v>81</v>
      </c>
      <c r="D5749" t="s">
        <v>124</v>
      </c>
      <c r="E5749" t="s">
        <v>174</v>
      </c>
      <c r="F5749" t="s">
        <v>16551</v>
      </c>
      <c r="G5749" t="s">
        <v>143</v>
      </c>
      <c r="H5749" t="s">
        <v>135</v>
      </c>
      <c r="I5749" t="s">
        <v>136</v>
      </c>
      <c r="J5749" t="s">
        <v>137</v>
      </c>
      <c r="K5749" t="s">
        <v>138</v>
      </c>
      <c r="L5749" t="s">
        <v>16552</v>
      </c>
      <c r="M5749" t="s">
        <v>16553</v>
      </c>
      <c r="N5749">
        <v>0.31555555499999999</v>
      </c>
      <c r="O5749">
        <v>2</v>
      </c>
      <c r="P5749">
        <v>4201</v>
      </c>
      <c r="Q5749">
        <v>5</v>
      </c>
      <c r="R5749">
        <v>83</v>
      </c>
      <c r="S5749">
        <v>5</v>
      </c>
      <c r="T5749">
        <v>769</v>
      </c>
      <c r="U5749">
        <v>3</v>
      </c>
      <c r="V5749">
        <v>1</v>
      </c>
      <c r="W5749">
        <v>0.17614959747546666</v>
      </c>
      <c r="X5749">
        <v>246.47331850394687</v>
      </c>
      <c r="Y5749">
        <v>9.4022558831400431</v>
      </c>
      <c r="Z5749">
        <v>5.7316005364884441</v>
      </c>
      <c r="AA5749">
        <v>8.3637311491699986</v>
      </c>
      <c r="AB5749">
        <v>147.608909179883</v>
      </c>
      <c r="AC5749">
        <v>134.49799130555201</v>
      </c>
      <c r="AD5749">
        <v>0.62087571127853336</v>
      </c>
      <c r="AE5749">
        <v>552.87483186693441</v>
      </c>
    </row>
    <row r="5750" spans="1:31" x14ac:dyDescent="0.25">
      <c r="A5750">
        <v>2424877</v>
      </c>
      <c r="B5750">
        <v>1</v>
      </c>
      <c r="C5750" t="s">
        <v>80</v>
      </c>
      <c r="D5750" t="s">
        <v>106</v>
      </c>
      <c r="E5750" t="s">
        <v>174</v>
      </c>
      <c r="F5750" t="s">
        <v>16554</v>
      </c>
      <c r="G5750" t="s">
        <v>565</v>
      </c>
      <c r="H5750" t="s">
        <v>135</v>
      </c>
      <c r="I5750" t="s">
        <v>136</v>
      </c>
      <c r="J5750" t="s">
        <v>137</v>
      </c>
      <c r="K5750" t="s">
        <v>138</v>
      </c>
      <c r="L5750" t="s">
        <v>16555</v>
      </c>
      <c r="M5750" t="s">
        <v>16556</v>
      </c>
      <c r="N5750">
        <v>0.52972222199999996</v>
      </c>
      <c r="O5750">
        <v>0</v>
      </c>
      <c r="P5750">
        <v>31</v>
      </c>
      <c r="Q5750">
        <v>14</v>
      </c>
      <c r="R5750">
        <v>47</v>
      </c>
      <c r="S5750">
        <v>12</v>
      </c>
      <c r="T5750">
        <v>23</v>
      </c>
      <c r="U5750">
        <v>3</v>
      </c>
      <c r="V5750">
        <v>0</v>
      </c>
      <c r="W5750">
        <v>0</v>
      </c>
      <c r="X5750">
        <v>6.9766689164511488</v>
      </c>
      <c r="Y5750">
        <v>8.9015185549235252</v>
      </c>
      <c r="Z5750">
        <v>14.960346589447388</v>
      </c>
      <c r="AA5750">
        <v>23.743473944157866</v>
      </c>
      <c r="AB5750">
        <v>23.98217624259965</v>
      </c>
      <c r="AC5750">
        <v>125.9695197468927</v>
      </c>
      <c r="AD5750">
        <v>0</v>
      </c>
      <c r="AE5750">
        <v>204.53370399447226</v>
      </c>
    </row>
    <row r="5751" spans="1:31" x14ac:dyDescent="0.25">
      <c r="A5751">
        <v>2424313</v>
      </c>
      <c r="B5751">
        <v>1</v>
      </c>
      <c r="C5751" t="s">
        <v>81</v>
      </c>
      <c r="D5751" t="s">
        <v>125</v>
      </c>
      <c r="E5751" t="s">
        <v>141</v>
      </c>
      <c r="F5751" t="s">
        <v>16557</v>
      </c>
      <c r="G5751" t="s">
        <v>143</v>
      </c>
      <c r="H5751" t="s">
        <v>135</v>
      </c>
      <c r="I5751" t="s">
        <v>136</v>
      </c>
      <c r="J5751" t="s">
        <v>137</v>
      </c>
      <c r="K5751" t="s">
        <v>138</v>
      </c>
      <c r="L5751" t="s">
        <v>16558</v>
      </c>
      <c r="M5751" t="s">
        <v>16559</v>
      </c>
      <c r="N5751">
        <v>1.389444444</v>
      </c>
      <c r="O5751">
        <v>2</v>
      </c>
      <c r="P5751">
        <v>158</v>
      </c>
      <c r="Q5751">
        <v>29</v>
      </c>
      <c r="R5751">
        <v>175</v>
      </c>
      <c r="S5751">
        <v>2</v>
      </c>
      <c r="T5751">
        <v>10</v>
      </c>
      <c r="U5751">
        <v>0</v>
      </c>
      <c r="V5751">
        <v>0</v>
      </c>
      <c r="W5751">
        <v>0.2842138669844167</v>
      </c>
      <c r="X5751">
        <v>28.8220611136218</v>
      </c>
      <c r="Y5751">
        <v>0.71266902730710835</v>
      </c>
      <c r="Z5751">
        <v>2.3801290367530279</v>
      </c>
      <c r="AA5751">
        <v>2.0755528389738727</v>
      </c>
      <c r="AB5751">
        <v>3.8960935742551506</v>
      </c>
      <c r="AC5751">
        <v>0</v>
      </c>
      <c r="AD5751">
        <v>0</v>
      </c>
      <c r="AE5751">
        <v>38.170719457895373</v>
      </c>
    </row>
    <row r="5752" spans="1:31" x14ac:dyDescent="0.25">
      <c r="A5752">
        <v>2424456</v>
      </c>
      <c r="B5752">
        <v>1</v>
      </c>
      <c r="C5752" t="s">
        <v>81</v>
      </c>
      <c r="D5752" t="s">
        <v>120</v>
      </c>
      <c r="E5752" t="s">
        <v>174</v>
      </c>
      <c r="F5752" t="s">
        <v>16560</v>
      </c>
      <c r="G5752" t="s">
        <v>143</v>
      </c>
      <c r="H5752" t="s">
        <v>135</v>
      </c>
      <c r="I5752" t="s">
        <v>136</v>
      </c>
      <c r="J5752" t="s">
        <v>137</v>
      </c>
      <c r="K5752" t="s">
        <v>138</v>
      </c>
      <c r="L5752" t="s">
        <v>16561</v>
      </c>
      <c r="M5752" t="s">
        <v>16562</v>
      </c>
      <c r="N5752">
        <v>0.102777777</v>
      </c>
      <c r="O5752">
        <v>0</v>
      </c>
      <c r="P5752">
        <v>348</v>
      </c>
      <c r="Q5752">
        <v>110</v>
      </c>
      <c r="R5752">
        <v>42</v>
      </c>
      <c r="S5752">
        <v>13</v>
      </c>
      <c r="T5752">
        <v>53</v>
      </c>
      <c r="U5752">
        <v>3</v>
      </c>
      <c r="V5752">
        <v>0</v>
      </c>
      <c r="W5752">
        <v>0</v>
      </c>
      <c r="X5752">
        <v>6.8044949350549997</v>
      </c>
      <c r="Y5752">
        <v>0.80582111492399988</v>
      </c>
      <c r="Z5752">
        <v>7.8372930519333334E-2</v>
      </c>
      <c r="AA5752">
        <v>11.983535721223861</v>
      </c>
      <c r="AB5752">
        <v>2.1003940911900001</v>
      </c>
      <c r="AC5752">
        <v>35.014737475231335</v>
      </c>
      <c r="AD5752">
        <v>0</v>
      </c>
      <c r="AE5752">
        <v>56.787356268143526</v>
      </c>
    </row>
    <row r="5753" spans="1:31" x14ac:dyDescent="0.25">
      <c r="A5753">
        <v>2424642</v>
      </c>
      <c r="B5753">
        <v>1</v>
      </c>
      <c r="C5753" t="s">
        <v>80</v>
      </c>
      <c r="D5753" t="s">
        <v>88</v>
      </c>
      <c r="E5753" t="s">
        <v>146</v>
      </c>
      <c r="F5753" t="s">
        <v>16563</v>
      </c>
      <c r="G5753" t="s">
        <v>296</v>
      </c>
      <c r="H5753" t="s">
        <v>149</v>
      </c>
      <c r="I5753" t="s">
        <v>136</v>
      </c>
      <c r="J5753" t="s">
        <v>137</v>
      </c>
      <c r="K5753" t="s">
        <v>138</v>
      </c>
      <c r="L5753" t="s">
        <v>16564</v>
      </c>
      <c r="M5753" t="s">
        <v>16565</v>
      </c>
      <c r="N5753">
        <v>2.8502777770000001</v>
      </c>
      <c r="O5753">
        <v>0</v>
      </c>
      <c r="P5753">
        <v>3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2.9506836628369335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2.9506836628369335</v>
      </c>
    </row>
    <row r="5754" spans="1:31" x14ac:dyDescent="0.25">
      <c r="A5754">
        <v>2424499</v>
      </c>
      <c r="B5754">
        <v>1</v>
      </c>
      <c r="C5754" t="s">
        <v>81</v>
      </c>
      <c r="D5754" t="s">
        <v>123</v>
      </c>
      <c r="E5754" t="s">
        <v>141</v>
      </c>
      <c r="F5754" t="s">
        <v>16566</v>
      </c>
      <c r="G5754" t="s">
        <v>158</v>
      </c>
      <c r="H5754" t="s">
        <v>135</v>
      </c>
      <c r="I5754" t="s">
        <v>136</v>
      </c>
      <c r="J5754" t="s">
        <v>137</v>
      </c>
      <c r="K5754" t="s">
        <v>159</v>
      </c>
      <c r="L5754" t="s">
        <v>16567</v>
      </c>
      <c r="M5754" t="s">
        <v>16568</v>
      </c>
      <c r="N5754">
        <v>4.2136111109999996</v>
      </c>
      <c r="O5754">
        <v>0</v>
      </c>
      <c r="P5754">
        <v>6</v>
      </c>
      <c r="Q5754">
        <v>1</v>
      </c>
      <c r="R5754">
        <v>136</v>
      </c>
      <c r="S5754">
        <v>0</v>
      </c>
      <c r="T5754">
        <v>14</v>
      </c>
      <c r="U5754">
        <v>0</v>
      </c>
      <c r="V5754">
        <v>0</v>
      </c>
      <c r="W5754">
        <v>0</v>
      </c>
      <c r="X5754">
        <v>2.0866292428447499</v>
      </c>
      <c r="Y5754">
        <v>39.736599025844001</v>
      </c>
      <c r="Z5754">
        <v>77.97452956967247</v>
      </c>
      <c r="AA5754">
        <v>0</v>
      </c>
      <c r="AB5754">
        <v>28.397953632460972</v>
      </c>
      <c r="AC5754">
        <v>0</v>
      </c>
      <c r="AD5754">
        <v>0</v>
      </c>
      <c r="AE5754">
        <v>148.1957114708222</v>
      </c>
    </row>
    <row r="5755" spans="1:31" x14ac:dyDescent="0.25">
      <c r="A5755">
        <v>2424768</v>
      </c>
      <c r="B5755">
        <v>1</v>
      </c>
      <c r="C5755" t="s">
        <v>80</v>
      </c>
      <c r="D5755" t="s">
        <v>106</v>
      </c>
      <c r="E5755" t="s">
        <v>132</v>
      </c>
      <c r="F5755" t="s">
        <v>16569</v>
      </c>
      <c r="G5755" t="s">
        <v>215</v>
      </c>
      <c r="H5755" t="s">
        <v>135</v>
      </c>
      <c r="I5755" t="s">
        <v>136</v>
      </c>
      <c r="J5755" t="s">
        <v>137</v>
      </c>
      <c r="K5755" t="s">
        <v>138</v>
      </c>
      <c r="L5755" t="s">
        <v>16504</v>
      </c>
      <c r="M5755" t="s">
        <v>16570</v>
      </c>
      <c r="N5755">
        <v>1.6072222220000001</v>
      </c>
      <c r="O5755">
        <v>0</v>
      </c>
      <c r="P5755">
        <v>368</v>
      </c>
      <c r="Q5755">
        <v>0</v>
      </c>
      <c r="R5755">
        <v>1</v>
      </c>
      <c r="S5755">
        <v>0</v>
      </c>
      <c r="T5755">
        <v>16</v>
      </c>
      <c r="U5755">
        <v>0</v>
      </c>
      <c r="V5755">
        <v>0</v>
      </c>
      <c r="W5755">
        <v>0</v>
      </c>
      <c r="X5755">
        <v>94.197988815281988</v>
      </c>
      <c r="Y5755">
        <v>0</v>
      </c>
      <c r="Z5755">
        <v>0.16812118529600001</v>
      </c>
      <c r="AA5755">
        <v>0</v>
      </c>
      <c r="AB5755">
        <v>19.083543510558769</v>
      </c>
      <c r="AC5755">
        <v>0</v>
      </c>
      <c r="AD5755">
        <v>0</v>
      </c>
      <c r="AE5755">
        <v>113.44965351113676</v>
      </c>
    </row>
    <row r="5756" spans="1:31" x14ac:dyDescent="0.25">
      <c r="A5756">
        <v>2424668</v>
      </c>
      <c r="B5756">
        <v>1</v>
      </c>
      <c r="C5756" t="s">
        <v>81</v>
      </c>
      <c r="D5756" t="s">
        <v>121</v>
      </c>
      <c r="E5756" t="s">
        <v>141</v>
      </c>
      <c r="F5756" t="s">
        <v>7765</v>
      </c>
      <c r="G5756" t="s">
        <v>143</v>
      </c>
      <c r="H5756" t="s">
        <v>135</v>
      </c>
      <c r="I5756" t="s">
        <v>136</v>
      </c>
      <c r="J5756" t="s">
        <v>137</v>
      </c>
      <c r="K5756" t="s">
        <v>138</v>
      </c>
      <c r="L5756" t="s">
        <v>16571</v>
      </c>
      <c r="M5756" t="s">
        <v>16572</v>
      </c>
      <c r="N5756">
        <v>0.86250000000000004</v>
      </c>
      <c r="O5756">
        <v>3</v>
      </c>
      <c r="P5756">
        <v>285</v>
      </c>
      <c r="Q5756">
        <v>4</v>
      </c>
      <c r="R5756">
        <v>37</v>
      </c>
      <c r="S5756">
        <v>3</v>
      </c>
      <c r="T5756">
        <v>14</v>
      </c>
      <c r="U5756">
        <v>0</v>
      </c>
      <c r="V5756">
        <v>0</v>
      </c>
      <c r="W5756">
        <v>0.48743685293850003</v>
      </c>
      <c r="X5756">
        <v>28.616664479994025</v>
      </c>
      <c r="Y5756">
        <v>0.95813154153000002</v>
      </c>
      <c r="Z5756">
        <v>4.0124734961741257</v>
      </c>
      <c r="AA5756">
        <v>13.959973838005876</v>
      </c>
      <c r="AB5756">
        <v>13.099321194817499</v>
      </c>
      <c r="AC5756">
        <v>0</v>
      </c>
      <c r="AD5756">
        <v>0</v>
      </c>
      <c r="AE5756">
        <v>61.134001403460026</v>
      </c>
    </row>
    <row r="5757" spans="1:31" x14ac:dyDescent="0.25">
      <c r="A5757">
        <v>2424791</v>
      </c>
      <c r="B5757">
        <v>1</v>
      </c>
      <c r="C5757" t="s">
        <v>80</v>
      </c>
      <c r="D5757" t="s">
        <v>105</v>
      </c>
      <c r="E5757" t="s">
        <v>141</v>
      </c>
      <c r="F5757" t="s">
        <v>15630</v>
      </c>
      <c r="G5757" t="s">
        <v>143</v>
      </c>
      <c r="H5757" t="s">
        <v>135</v>
      </c>
      <c r="I5757" t="s">
        <v>136</v>
      </c>
      <c r="J5757" t="s">
        <v>137</v>
      </c>
      <c r="K5757" t="s">
        <v>138</v>
      </c>
      <c r="L5757" t="s">
        <v>16573</v>
      </c>
      <c r="M5757" t="s">
        <v>16574</v>
      </c>
      <c r="N5757">
        <v>1.7313888879999999</v>
      </c>
      <c r="O5757">
        <v>2</v>
      </c>
      <c r="P5757">
        <v>92</v>
      </c>
      <c r="Q5757">
        <v>5</v>
      </c>
      <c r="R5757">
        <v>3</v>
      </c>
      <c r="S5757">
        <v>7</v>
      </c>
      <c r="T5757">
        <v>29</v>
      </c>
      <c r="U5757">
        <v>0</v>
      </c>
      <c r="V5757">
        <v>0</v>
      </c>
      <c r="W5757">
        <v>2.228926192442767</v>
      </c>
      <c r="X5757">
        <v>44.238282854441209</v>
      </c>
      <c r="Y5757">
        <v>58.403362495258605</v>
      </c>
      <c r="Z5757">
        <v>0.21691908812166669</v>
      </c>
      <c r="AA5757">
        <v>91.544149216593894</v>
      </c>
      <c r="AB5757">
        <v>20.926279681260798</v>
      </c>
      <c r="AC5757">
        <v>0</v>
      </c>
      <c r="AD5757">
        <v>0</v>
      </c>
      <c r="AE5757">
        <v>217.55791952811896</v>
      </c>
    </row>
    <row r="5758" spans="1:31" x14ac:dyDescent="0.25">
      <c r="A5758">
        <v>2424462</v>
      </c>
      <c r="B5758">
        <v>1</v>
      </c>
      <c r="C5758" t="s">
        <v>80</v>
      </c>
      <c r="D5758" t="s">
        <v>110</v>
      </c>
      <c r="E5758" t="s">
        <v>162</v>
      </c>
      <c r="F5758" t="s">
        <v>16575</v>
      </c>
      <c r="G5758" t="s">
        <v>158</v>
      </c>
      <c r="H5758" t="s">
        <v>149</v>
      </c>
      <c r="I5758" t="s">
        <v>136</v>
      </c>
      <c r="J5758" t="s">
        <v>137</v>
      </c>
      <c r="K5758" t="s">
        <v>159</v>
      </c>
      <c r="L5758" t="s">
        <v>16576</v>
      </c>
      <c r="M5758" t="s">
        <v>16577</v>
      </c>
      <c r="N5758">
        <v>1.409444444</v>
      </c>
      <c r="O5758">
        <v>0</v>
      </c>
      <c r="P5758">
        <v>128</v>
      </c>
      <c r="Q5758">
        <v>0</v>
      </c>
      <c r="R5758">
        <v>0</v>
      </c>
      <c r="S5758">
        <v>0</v>
      </c>
      <c r="T5758">
        <v>2</v>
      </c>
      <c r="U5758">
        <v>0</v>
      </c>
      <c r="V5758">
        <v>0</v>
      </c>
      <c r="W5758">
        <v>0</v>
      </c>
      <c r="X5758">
        <v>44.268551829698133</v>
      </c>
      <c r="Y5758">
        <v>0</v>
      </c>
      <c r="Z5758">
        <v>0</v>
      </c>
      <c r="AA5758">
        <v>0</v>
      </c>
      <c r="AB5758">
        <v>4.2445378937950001E-2</v>
      </c>
      <c r="AC5758">
        <v>0</v>
      </c>
      <c r="AD5758">
        <v>0</v>
      </c>
      <c r="AE5758">
        <v>44.310997208636081</v>
      </c>
    </row>
    <row r="5759" spans="1:31" x14ac:dyDescent="0.25">
      <c r="A5759">
        <v>2424356</v>
      </c>
      <c r="B5759">
        <v>1</v>
      </c>
      <c r="C5759" t="s">
        <v>80</v>
      </c>
      <c r="D5759" t="s">
        <v>100</v>
      </c>
      <c r="E5759" t="s">
        <v>162</v>
      </c>
      <c r="F5759" t="s">
        <v>16578</v>
      </c>
      <c r="G5759" t="s">
        <v>176</v>
      </c>
      <c r="H5759" t="s">
        <v>149</v>
      </c>
      <c r="I5759" t="s">
        <v>136</v>
      </c>
      <c r="J5759" t="s">
        <v>137</v>
      </c>
      <c r="K5759" t="s">
        <v>159</v>
      </c>
      <c r="L5759" t="s">
        <v>16579</v>
      </c>
      <c r="M5759" t="s">
        <v>16580</v>
      </c>
      <c r="N5759">
        <v>6.3505555549999997</v>
      </c>
      <c r="O5759">
        <v>0</v>
      </c>
      <c r="P5759">
        <v>3</v>
      </c>
      <c r="Q5759">
        <v>0</v>
      </c>
      <c r="R5759">
        <v>8</v>
      </c>
      <c r="S5759">
        <v>0</v>
      </c>
      <c r="T5759">
        <v>5</v>
      </c>
      <c r="U5759">
        <v>0</v>
      </c>
      <c r="V5759">
        <v>0</v>
      </c>
      <c r="W5759">
        <v>0</v>
      </c>
      <c r="X5759">
        <v>2.4275361168432501</v>
      </c>
      <c r="Y5759">
        <v>0</v>
      </c>
      <c r="Z5759">
        <v>20.471952325910401</v>
      </c>
      <c r="AA5759">
        <v>0</v>
      </c>
      <c r="AB5759">
        <v>35.10390520459368</v>
      </c>
      <c r="AC5759">
        <v>0</v>
      </c>
      <c r="AD5759">
        <v>0</v>
      </c>
      <c r="AE5759">
        <v>58.00339364734733</v>
      </c>
    </row>
    <row r="5760" spans="1:31" x14ac:dyDescent="0.25">
      <c r="A5760">
        <v>2424270</v>
      </c>
      <c r="B5760">
        <v>1</v>
      </c>
      <c r="C5760" t="s">
        <v>80</v>
      </c>
      <c r="D5760" t="s">
        <v>84</v>
      </c>
      <c r="E5760" t="s">
        <v>132</v>
      </c>
      <c r="F5760" t="s">
        <v>16581</v>
      </c>
      <c r="G5760" t="s">
        <v>134</v>
      </c>
      <c r="H5760" t="s">
        <v>135</v>
      </c>
      <c r="I5760" t="s">
        <v>136</v>
      </c>
      <c r="J5760" t="s">
        <v>137</v>
      </c>
      <c r="K5760" t="s">
        <v>138</v>
      </c>
      <c r="L5760" t="s">
        <v>16582</v>
      </c>
      <c r="M5760" t="s">
        <v>16583</v>
      </c>
      <c r="N5760">
        <v>1.6741666660000001</v>
      </c>
      <c r="O5760">
        <v>0</v>
      </c>
      <c r="P5760">
        <v>262</v>
      </c>
      <c r="Q5760">
        <v>0</v>
      </c>
      <c r="R5760">
        <v>0</v>
      </c>
      <c r="S5760">
        <v>0</v>
      </c>
      <c r="T5760">
        <v>4</v>
      </c>
      <c r="U5760">
        <v>0</v>
      </c>
      <c r="V5760">
        <v>0</v>
      </c>
      <c r="W5760">
        <v>0</v>
      </c>
      <c r="X5760">
        <v>93.759659474539902</v>
      </c>
      <c r="Y5760">
        <v>0</v>
      </c>
      <c r="Z5760">
        <v>0</v>
      </c>
      <c r="AA5760">
        <v>0</v>
      </c>
      <c r="AB5760">
        <v>2.9271478374282087</v>
      </c>
      <c r="AC5760">
        <v>0</v>
      </c>
      <c r="AD5760">
        <v>0</v>
      </c>
      <c r="AE5760">
        <v>96.68680731196811</v>
      </c>
    </row>
    <row r="5761" spans="1:31" x14ac:dyDescent="0.25">
      <c r="A5761">
        <v>2424711</v>
      </c>
      <c r="B5761">
        <v>1</v>
      </c>
      <c r="C5761" t="s">
        <v>80</v>
      </c>
      <c r="D5761" t="s">
        <v>105</v>
      </c>
      <c r="E5761" t="s">
        <v>132</v>
      </c>
      <c r="F5761" t="s">
        <v>16584</v>
      </c>
      <c r="G5761" t="s">
        <v>215</v>
      </c>
      <c r="H5761" t="s">
        <v>135</v>
      </c>
      <c r="I5761" t="s">
        <v>136</v>
      </c>
      <c r="J5761" t="s">
        <v>137</v>
      </c>
      <c r="K5761" t="s">
        <v>138</v>
      </c>
      <c r="L5761" t="s">
        <v>16585</v>
      </c>
      <c r="M5761" t="s">
        <v>16586</v>
      </c>
      <c r="N5761">
        <v>2.957777777</v>
      </c>
      <c r="O5761">
        <v>1</v>
      </c>
      <c r="P5761">
        <v>0</v>
      </c>
      <c r="Q5761">
        <v>1</v>
      </c>
      <c r="R5761">
        <v>0</v>
      </c>
      <c r="S5761">
        <v>1</v>
      </c>
      <c r="T5761">
        <v>0</v>
      </c>
      <c r="U5761">
        <v>0</v>
      </c>
      <c r="V5761">
        <v>0</v>
      </c>
      <c r="W5761">
        <v>33.969805664639736</v>
      </c>
      <c r="X5761">
        <v>0</v>
      </c>
      <c r="Y5761">
        <v>4.0434041265260001</v>
      </c>
      <c r="Z5761">
        <v>0</v>
      </c>
      <c r="AA5761">
        <v>4.147120321173567</v>
      </c>
      <c r="AB5761">
        <v>0</v>
      </c>
      <c r="AC5761">
        <v>0</v>
      </c>
      <c r="AD5761">
        <v>0</v>
      </c>
      <c r="AE5761">
        <v>42.160330112339302</v>
      </c>
    </row>
    <row r="5762" spans="1:31" x14ac:dyDescent="0.25">
      <c r="A5762">
        <v>2424605</v>
      </c>
      <c r="B5762">
        <v>1</v>
      </c>
      <c r="C5762" t="s">
        <v>81</v>
      </c>
      <c r="D5762" t="s">
        <v>128</v>
      </c>
      <c r="E5762" t="s">
        <v>162</v>
      </c>
      <c r="F5762" t="s">
        <v>16135</v>
      </c>
      <c r="G5762" t="s">
        <v>228</v>
      </c>
      <c r="H5762" t="s">
        <v>149</v>
      </c>
      <c r="I5762" t="s">
        <v>136</v>
      </c>
      <c r="J5762" t="s">
        <v>137</v>
      </c>
      <c r="K5762" t="s">
        <v>138</v>
      </c>
      <c r="L5762" t="s">
        <v>16587</v>
      </c>
      <c r="M5762" t="s">
        <v>16588</v>
      </c>
      <c r="N5762">
        <v>1.48</v>
      </c>
      <c r="O5762">
        <v>0</v>
      </c>
      <c r="P5762">
        <v>36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4.7892111029621995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4.7892111029621995</v>
      </c>
    </row>
    <row r="5763" spans="1:31" x14ac:dyDescent="0.25">
      <c r="A5763">
        <v>2424854</v>
      </c>
      <c r="B5763">
        <v>1</v>
      </c>
      <c r="C5763" t="s">
        <v>81</v>
      </c>
      <c r="D5763" t="s">
        <v>116</v>
      </c>
      <c r="E5763" t="s">
        <v>152</v>
      </c>
      <c r="F5763" t="s">
        <v>14997</v>
      </c>
      <c r="G5763" t="s">
        <v>403</v>
      </c>
      <c r="H5763" t="s">
        <v>149</v>
      </c>
      <c r="I5763" t="s">
        <v>136</v>
      </c>
      <c r="J5763" t="s">
        <v>137</v>
      </c>
      <c r="K5763" t="s">
        <v>138</v>
      </c>
      <c r="L5763" t="s">
        <v>16589</v>
      </c>
      <c r="M5763" t="s">
        <v>16590</v>
      </c>
      <c r="N5763">
        <v>0.73388888799999996</v>
      </c>
      <c r="O5763">
        <v>0</v>
      </c>
      <c r="P5763">
        <v>500</v>
      </c>
      <c r="Q5763">
        <v>0</v>
      </c>
      <c r="R5763">
        <v>10</v>
      </c>
      <c r="S5763">
        <v>0</v>
      </c>
      <c r="T5763">
        <v>76</v>
      </c>
      <c r="U5763">
        <v>0</v>
      </c>
      <c r="V5763">
        <v>0</v>
      </c>
      <c r="W5763">
        <v>0</v>
      </c>
      <c r="X5763">
        <v>62.811374532383176</v>
      </c>
      <c r="Y5763">
        <v>0</v>
      </c>
      <c r="Z5763">
        <v>0.66196949000200012</v>
      </c>
      <c r="AA5763">
        <v>0</v>
      </c>
      <c r="AB5763">
        <v>11.149590636437821</v>
      </c>
      <c r="AC5763">
        <v>0</v>
      </c>
      <c r="AD5763">
        <v>0</v>
      </c>
      <c r="AE5763">
        <v>74.622934658822999</v>
      </c>
    </row>
    <row r="5764" spans="1:31" x14ac:dyDescent="0.25">
      <c r="A5764">
        <v>2424705</v>
      </c>
      <c r="B5764">
        <v>1</v>
      </c>
      <c r="C5764" t="s">
        <v>80</v>
      </c>
      <c r="D5764" t="s">
        <v>107</v>
      </c>
      <c r="E5764" t="s">
        <v>162</v>
      </c>
      <c r="F5764" t="s">
        <v>16591</v>
      </c>
      <c r="G5764" t="s">
        <v>164</v>
      </c>
      <c r="H5764" t="s">
        <v>149</v>
      </c>
      <c r="I5764" t="s">
        <v>136</v>
      </c>
      <c r="J5764" t="s">
        <v>137</v>
      </c>
      <c r="K5764" t="s">
        <v>138</v>
      </c>
      <c r="L5764" t="s">
        <v>16592</v>
      </c>
      <c r="M5764" t="s">
        <v>16593</v>
      </c>
      <c r="N5764">
        <v>1.6058333330000001</v>
      </c>
      <c r="O5764">
        <v>0</v>
      </c>
      <c r="P5764">
        <v>14</v>
      </c>
      <c r="Q5764">
        <v>0</v>
      </c>
      <c r="R5764">
        <v>8</v>
      </c>
      <c r="S5764">
        <v>0</v>
      </c>
      <c r="T5764">
        <v>3</v>
      </c>
      <c r="U5764">
        <v>0</v>
      </c>
      <c r="V5764">
        <v>0</v>
      </c>
      <c r="W5764">
        <v>0</v>
      </c>
      <c r="X5764">
        <v>1.7080746496853834</v>
      </c>
      <c r="Y5764">
        <v>0</v>
      </c>
      <c r="Z5764">
        <v>1.0504602167499999E-3</v>
      </c>
      <c r="AA5764">
        <v>0</v>
      </c>
      <c r="AB5764">
        <v>0</v>
      </c>
      <c r="AC5764">
        <v>0</v>
      </c>
      <c r="AD5764">
        <v>0</v>
      </c>
      <c r="AE5764">
        <v>1.7091251099021334</v>
      </c>
    </row>
    <row r="5765" spans="1:31" x14ac:dyDescent="0.25">
      <c r="A5765">
        <v>2424302</v>
      </c>
      <c r="B5765">
        <v>1</v>
      </c>
      <c r="C5765" t="s">
        <v>81</v>
      </c>
      <c r="D5765" t="s">
        <v>113</v>
      </c>
      <c r="E5765" t="s">
        <v>146</v>
      </c>
      <c r="F5765" t="s">
        <v>16594</v>
      </c>
      <c r="G5765" t="s">
        <v>168</v>
      </c>
      <c r="H5765" t="s">
        <v>149</v>
      </c>
      <c r="I5765" t="s">
        <v>136</v>
      </c>
      <c r="J5765" t="s">
        <v>3</v>
      </c>
      <c r="K5765" t="s">
        <v>138</v>
      </c>
      <c r="L5765" t="s">
        <v>16595</v>
      </c>
      <c r="M5765" t="s">
        <v>16596</v>
      </c>
      <c r="N5765">
        <v>8.8908333329999998</v>
      </c>
      <c r="O5765">
        <v>0</v>
      </c>
      <c r="P5765">
        <v>9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14.944092372354017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14.944092372354017</v>
      </c>
    </row>
    <row r="5766" spans="1:31" x14ac:dyDescent="0.25">
      <c r="A5766">
        <v>2424634</v>
      </c>
      <c r="B5766">
        <v>1</v>
      </c>
      <c r="C5766" t="s">
        <v>80</v>
      </c>
      <c r="D5766" t="s">
        <v>88</v>
      </c>
      <c r="E5766" t="s">
        <v>132</v>
      </c>
      <c r="F5766" t="s">
        <v>10769</v>
      </c>
      <c r="G5766" t="s">
        <v>143</v>
      </c>
      <c r="H5766" t="s">
        <v>135</v>
      </c>
      <c r="I5766" t="s">
        <v>136</v>
      </c>
      <c r="J5766" t="s">
        <v>137</v>
      </c>
      <c r="K5766" t="s">
        <v>138</v>
      </c>
      <c r="L5766" t="s">
        <v>16597</v>
      </c>
      <c r="M5766" t="s">
        <v>16598</v>
      </c>
      <c r="N5766">
        <v>0.73250000000000004</v>
      </c>
      <c r="O5766">
        <v>0</v>
      </c>
      <c r="P5766">
        <v>213</v>
      </c>
      <c r="Q5766">
        <v>0</v>
      </c>
      <c r="R5766">
        <v>0</v>
      </c>
      <c r="S5766">
        <v>2</v>
      </c>
      <c r="T5766">
        <v>16</v>
      </c>
      <c r="U5766">
        <v>1</v>
      </c>
      <c r="V5766">
        <v>0</v>
      </c>
      <c r="W5766">
        <v>0</v>
      </c>
      <c r="X5766">
        <v>46.333501123586501</v>
      </c>
      <c r="Y5766">
        <v>0</v>
      </c>
      <c r="Z5766">
        <v>0</v>
      </c>
      <c r="AA5766">
        <v>133.56668127064933</v>
      </c>
      <c r="AB5766">
        <v>39.924177005287675</v>
      </c>
      <c r="AC5766">
        <v>62.074085675117338</v>
      </c>
      <c r="AD5766">
        <v>0</v>
      </c>
      <c r="AE5766">
        <v>281.89844507464085</v>
      </c>
    </row>
    <row r="5767" spans="1:31" x14ac:dyDescent="0.25">
      <c r="A5767">
        <v>2424611</v>
      </c>
      <c r="B5767">
        <v>1</v>
      </c>
      <c r="C5767" t="s">
        <v>80</v>
      </c>
      <c r="D5767" t="s">
        <v>104</v>
      </c>
      <c r="E5767" t="s">
        <v>141</v>
      </c>
      <c r="F5767" t="s">
        <v>16599</v>
      </c>
      <c r="G5767" t="s">
        <v>158</v>
      </c>
      <c r="H5767" t="s">
        <v>135</v>
      </c>
      <c r="I5767" t="s">
        <v>136</v>
      </c>
      <c r="J5767" t="s">
        <v>137</v>
      </c>
      <c r="K5767" t="s">
        <v>159</v>
      </c>
      <c r="L5767" t="s">
        <v>16600</v>
      </c>
      <c r="M5767" t="s">
        <v>16601</v>
      </c>
      <c r="N5767">
        <v>0.54805555500000003</v>
      </c>
      <c r="O5767">
        <v>0</v>
      </c>
      <c r="P5767">
        <v>119</v>
      </c>
      <c r="Q5767">
        <v>4</v>
      </c>
      <c r="R5767">
        <v>6</v>
      </c>
      <c r="S5767">
        <v>12</v>
      </c>
      <c r="T5767">
        <v>13</v>
      </c>
      <c r="U5767">
        <v>3</v>
      </c>
      <c r="V5767">
        <v>0</v>
      </c>
      <c r="W5767">
        <v>0</v>
      </c>
      <c r="X5767">
        <v>14.1104619224192</v>
      </c>
      <c r="Y5767">
        <v>0.77546479824444448</v>
      </c>
      <c r="Z5767">
        <v>0.24775556401061669</v>
      </c>
      <c r="AA5767">
        <v>53.301290428198882</v>
      </c>
      <c r="AB5767">
        <v>2.1819868676208163</v>
      </c>
      <c r="AC5767">
        <v>70.353720207931758</v>
      </c>
      <c r="AD5767">
        <v>0</v>
      </c>
      <c r="AE5767">
        <v>140.97067978842574</v>
      </c>
    </row>
    <row r="5768" spans="1:31" x14ac:dyDescent="0.25">
      <c r="A5768">
        <v>2424943</v>
      </c>
      <c r="B5768">
        <v>1</v>
      </c>
      <c r="C5768" t="s">
        <v>80</v>
      </c>
      <c r="D5768" t="s">
        <v>105</v>
      </c>
      <c r="E5768" t="s">
        <v>141</v>
      </c>
      <c r="F5768" t="s">
        <v>15903</v>
      </c>
      <c r="G5768" t="s">
        <v>154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16602</v>
      </c>
      <c r="M5768" t="s">
        <v>16603</v>
      </c>
      <c r="N5768">
        <v>0.68916666599999998</v>
      </c>
      <c r="O5768">
        <v>3</v>
      </c>
      <c r="P5768">
        <v>33</v>
      </c>
      <c r="Q5768">
        <v>4</v>
      </c>
      <c r="R5768">
        <v>72</v>
      </c>
      <c r="S5768">
        <v>13</v>
      </c>
      <c r="T5768">
        <v>20</v>
      </c>
      <c r="U5768">
        <v>1</v>
      </c>
      <c r="V5768">
        <v>0</v>
      </c>
      <c r="W5768">
        <v>0.89918946842400005</v>
      </c>
      <c r="X5768">
        <v>6.1324167295145733</v>
      </c>
      <c r="Y5768">
        <v>0.50468344485777772</v>
      </c>
      <c r="Z5768">
        <v>9.6207289739028603</v>
      </c>
      <c r="AA5768">
        <v>108.98343584063599</v>
      </c>
      <c r="AB5768">
        <v>6.4245774407349998</v>
      </c>
      <c r="AC5768">
        <v>81.017403514417325</v>
      </c>
      <c r="AD5768">
        <v>0</v>
      </c>
      <c r="AE5768">
        <v>213.58243541248754</v>
      </c>
    </row>
    <row r="5769" spans="1:31" x14ac:dyDescent="0.25">
      <c r="A5769">
        <v>2424442</v>
      </c>
      <c r="B5769">
        <v>1</v>
      </c>
      <c r="C5769" t="s">
        <v>80</v>
      </c>
      <c r="D5769" t="s">
        <v>110</v>
      </c>
      <c r="E5769" t="s">
        <v>288</v>
      </c>
      <c r="F5769" t="s">
        <v>16604</v>
      </c>
      <c r="G5769" t="s">
        <v>168</v>
      </c>
      <c r="H5769" t="s">
        <v>149</v>
      </c>
      <c r="I5769" t="s">
        <v>136</v>
      </c>
      <c r="J5769" t="s">
        <v>3</v>
      </c>
      <c r="K5769" t="s">
        <v>138</v>
      </c>
      <c r="L5769" t="s">
        <v>16605</v>
      </c>
      <c r="M5769" t="s">
        <v>16606</v>
      </c>
      <c r="N5769">
        <v>8.9811111110000006</v>
      </c>
      <c r="O5769">
        <v>0</v>
      </c>
      <c r="P5769">
        <v>78</v>
      </c>
      <c r="Q5769">
        <v>0</v>
      </c>
      <c r="R5769">
        <v>0</v>
      </c>
      <c r="S5769">
        <v>0</v>
      </c>
      <c r="T5769">
        <v>27</v>
      </c>
      <c r="U5769">
        <v>0</v>
      </c>
      <c r="V5769">
        <v>1</v>
      </c>
      <c r="W5769">
        <v>0</v>
      </c>
      <c r="X5769">
        <v>127.41756480330844</v>
      </c>
      <c r="Y5769">
        <v>0</v>
      </c>
      <c r="Z5769">
        <v>0</v>
      </c>
      <c r="AA5769">
        <v>0</v>
      </c>
      <c r="AB5769">
        <v>733.26641366606418</v>
      </c>
      <c r="AC5769">
        <v>0</v>
      </c>
      <c r="AD5769">
        <v>186.25568621853455</v>
      </c>
      <c r="AE5769">
        <v>1046.9396646879072</v>
      </c>
    </row>
    <row r="5770" spans="1:31" x14ac:dyDescent="0.25">
      <c r="A5770">
        <v>2424279</v>
      </c>
      <c r="B5770">
        <v>1</v>
      </c>
      <c r="C5770" t="s">
        <v>80</v>
      </c>
      <c r="D5770" t="s">
        <v>84</v>
      </c>
      <c r="E5770" t="s">
        <v>132</v>
      </c>
      <c r="F5770" t="s">
        <v>16607</v>
      </c>
      <c r="G5770" t="s">
        <v>238</v>
      </c>
      <c r="H5770" t="s">
        <v>135</v>
      </c>
      <c r="I5770" t="s">
        <v>136</v>
      </c>
      <c r="J5770" t="s">
        <v>137</v>
      </c>
      <c r="K5770" t="s">
        <v>138</v>
      </c>
      <c r="L5770" t="s">
        <v>16608</v>
      </c>
      <c r="M5770" t="s">
        <v>16609</v>
      </c>
      <c r="N5770">
        <v>1.366944444</v>
      </c>
      <c r="O5770">
        <v>0</v>
      </c>
      <c r="P5770">
        <v>1165</v>
      </c>
      <c r="Q5770">
        <v>0</v>
      </c>
      <c r="R5770">
        <v>0</v>
      </c>
      <c r="S5770">
        <v>0</v>
      </c>
      <c r="T5770">
        <v>37</v>
      </c>
      <c r="U5770">
        <v>0</v>
      </c>
      <c r="V5770">
        <v>0</v>
      </c>
      <c r="W5770">
        <v>0</v>
      </c>
      <c r="X5770">
        <v>273.94039150127708</v>
      </c>
      <c r="Y5770">
        <v>0</v>
      </c>
      <c r="Z5770">
        <v>0</v>
      </c>
      <c r="AA5770">
        <v>0</v>
      </c>
      <c r="AB5770">
        <v>16.609683925054732</v>
      </c>
      <c r="AC5770">
        <v>0</v>
      </c>
      <c r="AD5770">
        <v>0</v>
      </c>
      <c r="AE5770">
        <v>290.55007542633183</v>
      </c>
    </row>
    <row r="5771" spans="1:31" x14ac:dyDescent="0.25">
      <c r="A5771">
        <v>2424734</v>
      </c>
      <c r="B5771">
        <v>1</v>
      </c>
      <c r="C5771" t="s">
        <v>81</v>
      </c>
      <c r="D5771" t="s">
        <v>127</v>
      </c>
      <c r="E5771" t="s">
        <v>132</v>
      </c>
      <c r="F5771" t="s">
        <v>4661</v>
      </c>
      <c r="G5771" t="s">
        <v>215</v>
      </c>
      <c r="H5771" t="s">
        <v>135</v>
      </c>
      <c r="I5771" t="s">
        <v>136</v>
      </c>
      <c r="J5771" t="s">
        <v>137</v>
      </c>
      <c r="K5771" t="s">
        <v>138</v>
      </c>
      <c r="L5771" t="s">
        <v>16610</v>
      </c>
      <c r="M5771" t="s">
        <v>16611</v>
      </c>
      <c r="N5771">
        <v>5.9383333330000001</v>
      </c>
      <c r="O5771">
        <v>0</v>
      </c>
      <c r="P5771">
        <v>2</v>
      </c>
      <c r="Q5771">
        <v>0</v>
      </c>
      <c r="R5771">
        <v>8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1.1061653015556001</v>
      </c>
      <c r="Y5771">
        <v>0</v>
      </c>
      <c r="Z5771">
        <v>9.7296553734371969</v>
      </c>
      <c r="AA5771">
        <v>0</v>
      </c>
      <c r="AB5771">
        <v>0</v>
      </c>
      <c r="AC5771">
        <v>0</v>
      </c>
      <c r="AD5771">
        <v>0</v>
      </c>
      <c r="AE5771">
        <v>10.835820674992798</v>
      </c>
    </row>
    <row r="5772" spans="1:31" x14ac:dyDescent="0.25">
      <c r="A5772">
        <v>2424425</v>
      </c>
      <c r="B5772">
        <v>1</v>
      </c>
      <c r="C5772" t="s">
        <v>80</v>
      </c>
      <c r="D5772" t="s">
        <v>100</v>
      </c>
      <c r="E5772" t="s">
        <v>174</v>
      </c>
      <c r="F5772" t="s">
        <v>16612</v>
      </c>
      <c r="G5772" t="s">
        <v>158</v>
      </c>
      <c r="H5772" t="s">
        <v>135</v>
      </c>
      <c r="I5772" t="s">
        <v>136</v>
      </c>
      <c r="J5772" t="s">
        <v>137</v>
      </c>
      <c r="K5772" t="s">
        <v>159</v>
      </c>
      <c r="L5772" t="s">
        <v>16613</v>
      </c>
      <c r="M5772" t="s">
        <v>16614</v>
      </c>
      <c r="N5772">
        <v>3.8391666660000001</v>
      </c>
      <c r="O5772">
        <v>5</v>
      </c>
      <c r="P5772">
        <v>1552</v>
      </c>
      <c r="Q5772">
        <v>34</v>
      </c>
      <c r="R5772">
        <v>326</v>
      </c>
      <c r="S5772">
        <v>19</v>
      </c>
      <c r="T5772">
        <v>278</v>
      </c>
      <c r="U5772">
        <v>0</v>
      </c>
      <c r="V5772">
        <v>0</v>
      </c>
      <c r="W5772">
        <v>60.531827120914208</v>
      </c>
      <c r="X5772">
        <v>951.66692852418316</v>
      </c>
      <c r="Y5772">
        <v>393.05260100443451</v>
      </c>
      <c r="Z5772">
        <v>378.2285182882033</v>
      </c>
      <c r="AA5772">
        <v>340.58662576090501</v>
      </c>
      <c r="AB5772">
        <v>758.37713729657776</v>
      </c>
      <c r="AC5772">
        <v>0</v>
      </c>
      <c r="AD5772">
        <v>0</v>
      </c>
      <c r="AE5772">
        <v>2882.4436379952176</v>
      </c>
    </row>
    <row r="5773" spans="1:31" x14ac:dyDescent="0.25">
      <c r="A5773">
        <v>2424342</v>
      </c>
      <c r="B5773">
        <v>1</v>
      </c>
      <c r="C5773" t="s">
        <v>80</v>
      </c>
      <c r="D5773" t="s">
        <v>83</v>
      </c>
      <c r="E5773" t="s">
        <v>132</v>
      </c>
      <c r="F5773" t="s">
        <v>2333</v>
      </c>
      <c r="G5773" t="s">
        <v>143</v>
      </c>
      <c r="H5773" t="s">
        <v>135</v>
      </c>
      <c r="I5773" t="s">
        <v>136</v>
      </c>
      <c r="J5773" t="s">
        <v>137</v>
      </c>
      <c r="K5773" t="s">
        <v>138</v>
      </c>
      <c r="L5773" t="s">
        <v>16615</v>
      </c>
      <c r="M5773" t="s">
        <v>16616</v>
      </c>
      <c r="N5773">
        <v>0.23972222200000001</v>
      </c>
      <c r="O5773">
        <v>0</v>
      </c>
      <c r="P5773">
        <v>135</v>
      </c>
      <c r="Q5773">
        <v>0</v>
      </c>
      <c r="R5773">
        <v>0</v>
      </c>
      <c r="S5773">
        <v>22</v>
      </c>
      <c r="T5773">
        <v>19</v>
      </c>
      <c r="U5773">
        <v>14</v>
      </c>
      <c r="V5773">
        <v>3</v>
      </c>
      <c r="W5773">
        <v>0</v>
      </c>
      <c r="X5773">
        <v>9.0829227346388706</v>
      </c>
      <c r="Y5773">
        <v>0</v>
      </c>
      <c r="Z5773">
        <v>0</v>
      </c>
      <c r="AA5773">
        <v>108.66722966831533</v>
      </c>
      <c r="AB5773">
        <v>9.232524445538651</v>
      </c>
      <c r="AC5773">
        <v>278.03120735117454</v>
      </c>
      <c r="AD5773">
        <v>74.064747414619347</v>
      </c>
      <c r="AE5773">
        <v>479.07863161428668</v>
      </c>
    </row>
    <row r="5774" spans="1:31" x14ac:dyDescent="0.25">
      <c r="A5774">
        <v>2424780</v>
      </c>
      <c r="B5774">
        <v>1</v>
      </c>
      <c r="C5774" t="s">
        <v>80</v>
      </c>
      <c r="D5774" t="s">
        <v>105</v>
      </c>
      <c r="E5774" t="s">
        <v>141</v>
      </c>
      <c r="F5774" t="s">
        <v>11216</v>
      </c>
      <c r="G5774" t="s">
        <v>154</v>
      </c>
      <c r="H5774" t="s">
        <v>135</v>
      </c>
      <c r="I5774" t="s">
        <v>136</v>
      </c>
      <c r="J5774" t="s">
        <v>137</v>
      </c>
      <c r="K5774" t="s">
        <v>138</v>
      </c>
      <c r="L5774" t="s">
        <v>16617</v>
      </c>
      <c r="M5774" t="s">
        <v>16618</v>
      </c>
      <c r="N5774">
        <v>1.1613888880000001</v>
      </c>
      <c r="O5774">
        <v>3</v>
      </c>
      <c r="P5774">
        <v>329</v>
      </c>
      <c r="Q5774">
        <v>5</v>
      </c>
      <c r="R5774">
        <v>2</v>
      </c>
      <c r="S5774">
        <v>25</v>
      </c>
      <c r="T5774">
        <v>55</v>
      </c>
      <c r="U5774">
        <v>16</v>
      </c>
      <c r="V5774">
        <v>11</v>
      </c>
      <c r="W5774">
        <v>16.355040036319672</v>
      </c>
      <c r="X5774">
        <v>121.17659278486211</v>
      </c>
      <c r="Y5774">
        <v>2.9654573111875422</v>
      </c>
      <c r="Z5774">
        <v>14.46019441170705</v>
      </c>
      <c r="AA5774">
        <v>196.48024631749422</v>
      </c>
      <c r="AB5774">
        <v>279.94247390511794</v>
      </c>
      <c r="AC5774">
        <v>995.54659490591689</v>
      </c>
      <c r="AD5774">
        <v>885.92966039576504</v>
      </c>
      <c r="AE5774">
        <v>2512.8562600683704</v>
      </c>
    </row>
    <row r="5775" spans="1:31" x14ac:dyDescent="0.25">
      <c r="A5775">
        <v>2424906</v>
      </c>
      <c r="B5775">
        <v>1</v>
      </c>
      <c r="C5775" t="s">
        <v>80</v>
      </c>
      <c r="D5775" t="s">
        <v>84</v>
      </c>
      <c r="E5775" t="s">
        <v>146</v>
      </c>
      <c r="F5775" t="s">
        <v>16619</v>
      </c>
      <c r="G5775" t="s">
        <v>148</v>
      </c>
      <c r="H5775" t="s">
        <v>149</v>
      </c>
      <c r="I5775" t="s">
        <v>136</v>
      </c>
      <c r="J5775" t="s">
        <v>137</v>
      </c>
      <c r="K5775" t="s">
        <v>138</v>
      </c>
      <c r="L5775" t="s">
        <v>16620</v>
      </c>
      <c r="M5775" t="s">
        <v>16621</v>
      </c>
      <c r="N5775">
        <v>4.0422222220000004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0.44965767966920006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0.44965767966920006</v>
      </c>
    </row>
    <row r="5776" spans="1:31" x14ac:dyDescent="0.25">
      <c r="A5776">
        <v>2424737</v>
      </c>
      <c r="B5776">
        <v>1</v>
      </c>
      <c r="C5776" t="s">
        <v>80</v>
      </c>
      <c r="D5776" t="s">
        <v>84</v>
      </c>
      <c r="E5776" t="s">
        <v>152</v>
      </c>
      <c r="F5776" t="s">
        <v>16622</v>
      </c>
      <c r="G5776" t="s">
        <v>154</v>
      </c>
      <c r="H5776" t="s">
        <v>149</v>
      </c>
      <c r="I5776" t="s">
        <v>136</v>
      </c>
      <c r="J5776" t="s">
        <v>137</v>
      </c>
      <c r="K5776" t="s">
        <v>138</v>
      </c>
      <c r="L5776" t="s">
        <v>16623</v>
      </c>
      <c r="M5776" t="s">
        <v>16624</v>
      </c>
      <c r="N5776">
        <v>0.96750000000000003</v>
      </c>
      <c r="O5776">
        <v>0</v>
      </c>
      <c r="P5776">
        <v>738</v>
      </c>
      <c r="Q5776">
        <v>0</v>
      </c>
      <c r="R5776">
        <v>0</v>
      </c>
      <c r="S5776">
        <v>0</v>
      </c>
      <c r="T5776">
        <v>18</v>
      </c>
      <c r="U5776">
        <v>0</v>
      </c>
      <c r="V5776">
        <v>0</v>
      </c>
      <c r="W5776">
        <v>0</v>
      </c>
      <c r="X5776">
        <v>138.69694786687376</v>
      </c>
      <c r="Y5776">
        <v>0</v>
      </c>
      <c r="Z5776">
        <v>0</v>
      </c>
      <c r="AA5776">
        <v>0</v>
      </c>
      <c r="AB5776">
        <v>22.532468184856004</v>
      </c>
      <c r="AC5776">
        <v>0</v>
      </c>
      <c r="AD5776">
        <v>0</v>
      </c>
      <c r="AE5776">
        <v>161.22941605172977</v>
      </c>
    </row>
    <row r="5777" spans="1:31" x14ac:dyDescent="0.25">
      <c r="A5777">
        <v>2424571</v>
      </c>
      <c r="B5777">
        <v>1</v>
      </c>
      <c r="C5777" t="s">
        <v>81</v>
      </c>
      <c r="D5777" t="s">
        <v>119</v>
      </c>
      <c r="E5777" t="s">
        <v>174</v>
      </c>
      <c r="F5777" t="s">
        <v>16625</v>
      </c>
      <c r="G5777" t="s">
        <v>143</v>
      </c>
      <c r="H5777" t="s">
        <v>135</v>
      </c>
      <c r="I5777" t="s">
        <v>136</v>
      </c>
      <c r="J5777" t="s">
        <v>137</v>
      </c>
      <c r="K5777" t="s">
        <v>138</v>
      </c>
      <c r="L5777" t="s">
        <v>16626</v>
      </c>
      <c r="M5777" t="s">
        <v>16627</v>
      </c>
      <c r="N5777">
        <v>0.65249999999999997</v>
      </c>
      <c r="O5777">
        <v>3</v>
      </c>
      <c r="P5777">
        <v>515</v>
      </c>
      <c r="Q5777">
        <v>55</v>
      </c>
      <c r="R5777">
        <v>122</v>
      </c>
      <c r="S5777">
        <v>4</v>
      </c>
      <c r="T5777">
        <v>22</v>
      </c>
      <c r="U5777">
        <v>0</v>
      </c>
      <c r="V5777">
        <v>0</v>
      </c>
      <c r="W5777">
        <v>0.39315433978025005</v>
      </c>
      <c r="X5777">
        <v>41.282161431189103</v>
      </c>
      <c r="Y5777">
        <v>10.916867065675049</v>
      </c>
      <c r="Z5777">
        <v>66.886496326303202</v>
      </c>
      <c r="AA5777">
        <v>4.1135193339715999</v>
      </c>
      <c r="AB5777">
        <v>8.3368587061425607</v>
      </c>
      <c r="AC5777">
        <v>0</v>
      </c>
      <c r="AD5777">
        <v>0</v>
      </c>
      <c r="AE5777">
        <v>131.92905720306175</v>
      </c>
    </row>
    <row r="5778" spans="1:31" x14ac:dyDescent="0.25">
      <c r="A5778">
        <v>2424886</v>
      </c>
      <c r="B5778">
        <v>1</v>
      </c>
      <c r="C5778" t="s">
        <v>80</v>
      </c>
      <c r="D5778" t="s">
        <v>105</v>
      </c>
      <c r="E5778" t="s">
        <v>132</v>
      </c>
      <c r="F5778" t="s">
        <v>271</v>
      </c>
      <c r="G5778" t="s">
        <v>215</v>
      </c>
      <c r="H5778" t="s">
        <v>135</v>
      </c>
      <c r="I5778" t="s">
        <v>136</v>
      </c>
      <c r="J5778" t="s">
        <v>137</v>
      </c>
      <c r="K5778" t="s">
        <v>138</v>
      </c>
      <c r="L5778" t="s">
        <v>16628</v>
      </c>
      <c r="M5778" t="s">
        <v>16629</v>
      </c>
      <c r="N5778">
        <v>3.173611111</v>
      </c>
      <c r="O5778">
        <v>11</v>
      </c>
      <c r="P5778">
        <v>0</v>
      </c>
      <c r="Q5778">
        <v>2</v>
      </c>
      <c r="R5778">
        <v>0</v>
      </c>
      <c r="S5778">
        <v>1</v>
      </c>
      <c r="T5778">
        <v>0</v>
      </c>
      <c r="U5778">
        <v>0</v>
      </c>
      <c r="V5778">
        <v>0</v>
      </c>
      <c r="W5778">
        <v>20.794380938895198</v>
      </c>
      <c r="X5778">
        <v>0</v>
      </c>
      <c r="Y5778">
        <v>1.8031602225255916</v>
      </c>
      <c r="Z5778">
        <v>0</v>
      </c>
      <c r="AA5778">
        <v>3.8267562117607223</v>
      </c>
      <c r="AB5778">
        <v>0</v>
      </c>
      <c r="AC5778">
        <v>0</v>
      </c>
      <c r="AD5778">
        <v>0</v>
      </c>
      <c r="AE5778">
        <v>26.42429737318151</v>
      </c>
    </row>
    <row r="5779" spans="1:31" x14ac:dyDescent="0.25">
      <c r="A5779">
        <v>2424694</v>
      </c>
      <c r="B5779">
        <v>1</v>
      </c>
      <c r="C5779" t="s">
        <v>80</v>
      </c>
      <c r="D5779" t="s">
        <v>82</v>
      </c>
      <c r="E5779" t="s">
        <v>174</v>
      </c>
      <c r="F5779" t="s">
        <v>16630</v>
      </c>
      <c r="G5779" t="s">
        <v>565</v>
      </c>
      <c r="H5779" t="s">
        <v>135</v>
      </c>
      <c r="I5779" t="s">
        <v>136</v>
      </c>
      <c r="J5779" t="s">
        <v>137</v>
      </c>
      <c r="K5779" t="s">
        <v>138</v>
      </c>
      <c r="L5779" t="s">
        <v>16631</v>
      </c>
      <c r="M5779" t="s">
        <v>16632</v>
      </c>
      <c r="N5779">
        <v>0.34277777700000001</v>
      </c>
      <c r="O5779">
        <v>0</v>
      </c>
      <c r="P5779">
        <v>8691</v>
      </c>
      <c r="Q5779">
        <v>0</v>
      </c>
      <c r="R5779">
        <v>0</v>
      </c>
      <c r="S5779">
        <v>1</v>
      </c>
      <c r="T5779">
        <v>2519</v>
      </c>
      <c r="U5779">
        <v>1</v>
      </c>
      <c r="V5779">
        <v>43</v>
      </c>
      <c r="W5779">
        <v>0</v>
      </c>
      <c r="X5779">
        <v>679.0392940947462</v>
      </c>
      <c r="Y5779">
        <v>0</v>
      </c>
      <c r="Z5779">
        <v>0</v>
      </c>
      <c r="AA5779">
        <v>0</v>
      </c>
      <c r="AB5779">
        <v>814.88063284802092</v>
      </c>
      <c r="AC5779">
        <v>14.389836231512001</v>
      </c>
      <c r="AD5779">
        <v>289.85998880248872</v>
      </c>
      <c r="AE5779">
        <v>1798.1697519767679</v>
      </c>
    </row>
    <row r="5780" spans="1:31" x14ac:dyDescent="0.25">
      <c r="A5780">
        <v>2424863</v>
      </c>
      <c r="B5780">
        <v>1</v>
      </c>
      <c r="C5780" t="s">
        <v>80</v>
      </c>
      <c r="D5780" t="s">
        <v>83</v>
      </c>
      <c r="E5780" t="s">
        <v>146</v>
      </c>
      <c r="F5780" t="s">
        <v>16633</v>
      </c>
      <c r="G5780" t="s">
        <v>148</v>
      </c>
      <c r="H5780" t="s">
        <v>149</v>
      </c>
      <c r="I5780" t="s">
        <v>136</v>
      </c>
      <c r="J5780" t="s">
        <v>137</v>
      </c>
      <c r="K5780" t="s">
        <v>138</v>
      </c>
      <c r="L5780" t="s">
        <v>16634</v>
      </c>
      <c r="M5780" t="s">
        <v>16635</v>
      </c>
      <c r="N5780">
        <v>1.0261111110000001</v>
      </c>
      <c r="O5780">
        <v>0</v>
      </c>
      <c r="P5780">
        <v>4</v>
      </c>
      <c r="Q5780">
        <v>0</v>
      </c>
      <c r="R5780">
        <v>0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1.2682781965392</v>
      </c>
      <c r="Y5780">
        <v>0</v>
      </c>
      <c r="Z5780">
        <v>0</v>
      </c>
      <c r="AA5780">
        <v>0</v>
      </c>
      <c r="AB5780">
        <v>9.4215531562250002E-2</v>
      </c>
      <c r="AC5780">
        <v>0</v>
      </c>
      <c r="AD5780">
        <v>0</v>
      </c>
      <c r="AE5780">
        <v>1.36249372810145</v>
      </c>
    </row>
    <row r="5781" spans="1:31" x14ac:dyDescent="0.25">
      <c r="A5781">
        <v>2424594</v>
      </c>
      <c r="B5781">
        <v>1</v>
      </c>
      <c r="C5781" t="s">
        <v>80</v>
      </c>
      <c r="D5781" t="s">
        <v>100</v>
      </c>
      <c r="E5781" t="s">
        <v>141</v>
      </c>
      <c r="F5781" t="s">
        <v>1581</v>
      </c>
      <c r="G5781" t="s">
        <v>143</v>
      </c>
      <c r="H5781" t="s">
        <v>135</v>
      </c>
      <c r="I5781" t="s">
        <v>136</v>
      </c>
      <c r="J5781" t="s">
        <v>137</v>
      </c>
      <c r="K5781" t="s">
        <v>138</v>
      </c>
      <c r="L5781" t="s">
        <v>16636</v>
      </c>
      <c r="M5781" t="s">
        <v>16637</v>
      </c>
      <c r="N5781">
        <v>0.69666666600000005</v>
      </c>
      <c r="O5781">
        <v>6</v>
      </c>
      <c r="P5781">
        <v>318</v>
      </c>
      <c r="Q5781">
        <v>25</v>
      </c>
      <c r="R5781">
        <v>71</v>
      </c>
      <c r="S5781">
        <v>11</v>
      </c>
      <c r="T5781">
        <v>57</v>
      </c>
      <c r="U5781">
        <v>0</v>
      </c>
      <c r="V5781">
        <v>0</v>
      </c>
      <c r="W5781">
        <v>4.2123978533307005</v>
      </c>
      <c r="X5781">
        <v>58.035691240158584</v>
      </c>
      <c r="Y5781">
        <v>7.8957915391461322</v>
      </c>
      <c r="Z5781">
        <v>17.59063425129597</v>
      </c>
      <c r="AA5781">
        <v>12.432010280957302</v>
      </c>
      <c r="AB5781">
        <v>20.700639169389298</v>
      </c>
      <c r="AC5781">
        <v>0</v>
      </c>
      <c r="AD5781">
        <v>0</v>
      </c>
      <c r="AE5781">
        <v>120.86716433427799</v>
      </c>
    </row>
    <row r="5782" spans="1:31" x14ac:dyDescent="0.25">
      <c r="A5782">
        <v>2424900</v>
      </c>
      <c r="B5782">
        <v>1</v>
      </c>
      <c r="C5782" t="s">
        <v>80</v>
      </c>
      <c r="D5782" t="s">
        <v>110</v>
      </c>
      <c r="E5782" t="s">
        <v>146</v>
      </c>
      <c r="F5782" t="s">
        <v>16638</v>
      </c>
      <c r="G5782" t="s">
        <v>148</v>
      </c>
      <c r="H5782" t="s">
        <v>149</v>
      </c>
      <c r="I5782" t="s">
        <v>136</v>
      </c>
      <c r="J5782" t="s">
        <v>137</v>
      </c>
      <c r="K5782" t="s">
        <v>138</v>
      </c>
      <c r="L5782" t="s">
        <v>16639</v>
      </c>
      <c r="M5782" t="s">
        <v>16640</v>
      </c>
      <c r="N5782">
        <v>1.011666666</v>
      </c>
      <c r="O5782">
        <v>0</v>
      </c>
      <c r="P5782">
        <v>4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0.52174252570492508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0.52174252570492508</v>
      </c>
    </row>
    <row r="5783" spans="1:31" x14ac:dyDescent="0.25">
      <c r="A5783">
        <v>2424757</v>
      </c>
      <c r="B5783">
        <v>1</v>
      </c>
      <c r="C5783" t="s">
        <v>80</v>
      </c>
      <c r="D5783" t="s">
        <v>92</v>
      </c>
      <c r="E5783" t="s">
        <v>146</v>
      </c>
      <c r="F5783" t="s">
        <v>16641</v>
      </c>
      <c r="G5783" t="s">
        <v>296</v>
      </c>
      <c r="H5783" t="s">
        <v>149</v>
      </c>
      <c r="I5783" t="s">
        <v>136</v>
      </c>
      <c r="J5783" t="s">
        <v>137</v>
      </c>
      <c r="K5783" t="s">
        <v>138</v>
      </c>
      <c r="L5783" t="s">
        <v>16642</v>
      </c>
      <c r="M5783" t="s">
        <v>16643</v>
      </c>
      <c r="N5783">
        <v>2.6552777769999998</v>
      </c>
      <c r="O5783">
        <v>0</v>
      </c>
      <c r="P5783">
        <v>3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1.7209306046758834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1.7209306046758834</v>
      </c>
    </row>
    <row r="5784" spans="1:31" x14ac:dyDescent="0.25">
      <c r="A5784">
        <v>2424259</v>
      </c>
      <c r="B5784">
        <v>1</v>
      </c>
      <c r="C5784" t="s">
        <v>80</v>
      </c>
      <c r="D5784" t="s">
        <v>82</v>
      </c>
      <c r="E5784" t="s">
        <v>146</v>
      </c>
      <c r="F5784" t="s">
        <v>16644</v>
      </c>
      <c r="G5784" t="s">
        <v>148</v>
      </c>
      <c r="H5784" t="s">
        <v>149</v>
      </c>
      <c r="I5784" t="s">
        <v>136</v>
      </c>
      <c r="J5784" t="s">
        <v>137</v>
      </c>
      <c r="K5784" t="s">
        <v>138</v>
      </c>
      <c r="L5784" t="s">
        <v>16645</v>
      </c>
      <c r="M5784" t="s">
        <v>16646</v>
      </c>
      <c r="N5784">
        <v>1.754444444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0.76726247430333328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0.76726247430333328</v>
      </c>
    </row>
    <row r="5785" spans="1:31" x14ac:dyDescent="0.25">
      <c r="A5785">
        <v>2424365</v>
      </c>
      <c r="B5785">
        <v>1</v>
      </c>
      <c r="C5785" t="s">
        <v>80</v>
      </c>
      <c r="D5785" t="s">
        <v>82</v>
      </c>
      <c r="E5785" t="s">
        <v>288</v>
      </c>
      <c r="F5785" t="s">
        <v>8044</v>
      </c>
      <c r="G5785" t="s">
        <v>593</v>
      </c>
      <c r="H5785" t="s">
        <v>149</v>
      </c>
      <c r="I5785" t="s">
        <v>136</v>
      </c>
      <c r="J5785" t="s">
        <v>137</v>
      </c>
      <c r="K5785" t="s">
        <v>138</v>
      </c>
      <c r="L5785" t="s">
        <v>16647</v>
      </c>
      <c r="M5785" t="s">
        <v>16648</v>
      </c>
      <c r="N5785">
        <v>4.0652777770000004</v>
      </c>
      <c r="O5785">
        <v>0</v>
      </c>
      <c r="P5785">
        <v>28</v>
      </c>
      <c r="Q5785">
        <v>0</v>
      </c>
      <c r="R5785">
        <v>0</v>
      </c>
      <c r="S5785">
        <v>0</v>
      </c>
      <c r="T5785">
        <v>14</v>
      </c>
      <c r="U5785">
        <v>0</v>
      </c>
      <c r="V5785">
        <v>0</v>
      </c>
      <c r="W5785">
        <v>0</v>
      </c>
      <c r="X5785">
        <v>24.898197517999979</v>
      </c>
      <c r="Y5785">
        <v>0</v>
      </c>
      <c r="Z5785">
        <v>0</v>
      </c>
      <c r="AA5785">
        <v>0</v>
      </c>
      <c r="AB5785">
        <v>56.02935119207212</v>
      </c>
      <c r="AC5785">
        <v>0</v>
      </c>
      <c r="AD5785">
        <v>0</v>
      </c>
      <c r="AE5785">
        <v>80.927548710072102</v>
      </c>
    </row>
    <row r="5786" spans="1:31" x14ac:dyDescent="0.25">
      <c r="A5786">
        <v>2424608</v>
      </c>
      <c r="B5786">
        <v>1</v>
      </c>
      <c r="C5786" t="s">
        <v>80</v>
      </c>
      <c r="D5786" t="s">
        <v>101</v>
      </c>
      <c r="E5786" t="s">
        <v>146</v>
      </c>
      <c r="F5786" t="s">
        <v>16649</v>
      </c>
      <c r="G5786" t="s">
        <v>148</v>
      </c>
      <c r="H5786" t="s">
        <v>149</v>
      </c>
      <c r="I5786" t="s">
        <v>136</v>
      </c>
      <c r="J5786" t="s">
        <v>137</v>
      </c>
      <c r="K5786" t="s">
        <v>138</v>
      </c>
      <c r="L5786" t="s">
        <v>16650</v>
      </c>
      <c r="M5786" t="s">
        <v>16651</v>
      </c>
      <c r="N5786">
        <v>0.96833333300000002</v>
      </c>
      <c r="O5786">
        <v>0</v>
      </c>
      <c r="P5786">
        <v>2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0.55897113075570004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0.55897113075570004</v>
      </c>
    </row>
    <row r="5787" spans="1:31" x14ac:dyDescent="0.25">
      <c r="A5787">
        <v>2424508</v>
      </c>
      <c r="B5787">
        <v>1</v>
      </c>
      <c r="C5787" t="s">
        <v>81</v>
      </c>
      <c r="D5787" t="s">
        <v>113</v>
      </c>
      <c r="E5787" t="s">
        <v>162</v>
      </c>
      <c r="F5787" t="s">
        <v>16652</v>
      </c>
      <c r="G5787" t="s">
        <v>164</v>
      </c>
      <c r="H5787" t="s">
        <v>149</v>
      </c>
      <c r="I5787" t="s">
        <v>136</v>
      </c>
      <c r="J5787" t="s">
        <v>137</v>
      </c>
      <c r="K5787" t="s">
        <v>138</v>
      </c>
      <c r="L5787" t="s">
        <v>16653</v>
      </c>
      <c r="M5787" t="s">
        <v>16654</v>
      </c>
      <c r="N5787">
        <v>4.5105555549999998</v>
      </c>
      <c r="O5787">
        <v>0</v>
      </c>
      <c r="P5787">
        <v>25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19.014231169024089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19.014231169024089</v>
      </c>
    </row>
    <row r="5788" spans="1:31" x14ac:dyDescent="0.25">
      <c r="A5788">
        <v>2424322</v>
      </c>
      <c r="B5788">
        <v>1</v>
      </c>
      <c r="C5788" t="s">
        <v>80</v>
      </c>
      <c r="D5788" t="s">
        <v>95</v>
      </c>
      <c r="E5788" t="s">
        <v>162</v>
      </c>
      <c r="F5788" t="s">
        <v>16655</v>
      </c>
      <c r="G5788" t="s">
        <v>164</v>
      </c>
      <c r="H5788" t="s">
        <v>149</v>
      </c>
      <c r="I5788" t="s">
        <v>136</v>
      </c>
      <c r="J5788" t="s">
        <v>137</v>
      </c>
      <c r="K5788" t="s">
        <v>138</v>
      </c>
      <c r="L5788" t="s">
        <v>16656</v>
      </c>
      <c r="M5788" t="s">
        <v>16657</v>
      </c>
      <c r="N5788">
        <v>1.8125</v>
      </c>
      <c r="O5788">
        <v>0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1.1455379112975002</v>
      </c>
      <c r="AA5788">
        <v>0</v>
      </c>
      <c r="AB5788">
        <v>0</v>
      </c>
      <c r="AC5788">
        <v>0</v>
      </c>
      <c r="AD5788">
        <v>0</v>
      </c>
      <c r="AE5788">
        <v>1.1455379112975002</v>
      </c>
    </row>
    <row r="5789" spans="1:31" x14ac:dyDescent="0.25">
      <c r="A5789">
        <v>2424276</v>
      </c>
      <c r="B5789">
        <v>1</v>
      </c>
      <c r="C5789" t="s">
        <v>80</v>
      </c>
      <c r="D5789" t="s">
        <v>83</v>
      </c>
      <c r="E5789" t="s">
        <v>162</v>
      </c>
      <c r="F5789" t="s">
        <v>16658</v>
      </c>
      <c r="G5789" t="s">
        <v>2349</v>
      </c>
      <c r="H5789" t="s">
        <v>149</v>
      </c>
      <c r="I5789" t="s">
        <v>136</v>
      </c>
      <c r="J5789" t="s">
        <v>3</v>
      </c>
      <c r="K5789" t="s">
        <v>138</v>
      </c>
      <c r="L5789" t="s">
        <v>16659</v>
      </c>
      <c r="M5789" t="s">
        <v>16660</v>
      </c>
      <c r="N5789">
        <v>2.063055555</v>
      </c>
      <c r="O5789">
        <v>0</v>
      </c>
      <c r="P5789">
        <v>79</v>
      </c>
      <c r="Q5789">
        <v>0</v>
      </c>
      <c r="R5789">
        <v>0</v>
      </c>
      <c r="S5789">
        <v>0</v>
      </c>
      <c r="T5789">
        <v>2</v>
      </c>
      <c r="U5789">
        <v>0</v>
      </c>
      <c r="V5789">
        <v>0</v>
      </c>
      <c r="W5789">
        <v>0</v>
      </c>
      <c r="X5789">
        <v>33.926055334408325</v>
      </c>
      <c r="Y5789">
        <v>0</v>
      </c>
      <c r="Z5789">
        <v>0</v>
      </c>
      <c r="AA5789">
        <v>0</v>
      </c>
      <c r="AB5789">
        <v>2.0495782733776946</v>
      </c>
      <c r="AC5789">
        <v>0</v>
      </c>
      <c r="AD5789">
        <v>0</v>
      </c>
      <c r="AE5789">
        <v>35.975633607786023</v>
      </c>
    </row>
    <row r="5790" spans="1:31" x14ac:dyDescent="0.25">
      <c r="A5790">
        <v>2424445</v>
      </c>
      <c r="B5790">
        <v>1</v>
      </c>
      <c r="C5790" t="s">
        <v>81</v>
      </c>
      <c r="D5790" t="s">
        <v>120</v>
      </c>
      <c r="E5790" t="s">
        <v>162</v>
      </c>
      <c r="F5790" t="s">
        <v>16661</v>
      </c>
      <c r="G5790" t="s">
        <v>164</v>
      </c>
      <c r="H5790" t="s">
        <v>149</v>
      </c>
      <c r="I5790" t="s">
        <v>136</v>
      </c>
      <c r="J5790" t="s">
        <v>137</v>
      </c>
      <c r="K5790" t="s">
        <v>138</v>
      </c>
      <c r="L5790" t="s">
        <v>16662</v>
      </c>
      <c r="M5790" t="s">
        <v>16663</v>
      </c>
      <c r="N5790">
        <v>1.239166666</v>
      </c>
      <c r="O5790">
        <v>0</v>
      </c>
      <c r="P5790">
        <v>3</v>
      </c>
      <c r="Q5790">
        <v>0</v>
      </c>
      <c r="R5790">
        <v>1</v>
      </c>
      <c r="S5790">
        <v>0</v>
      </c>
      <c r="T5790">
        <v>3</v>
      </c>
      <c r="U5790">
        <v>0</v>
      </c>
      <c r="V5790">
        <v>1</v>
      </c>
      <c r="W5790">
        <v>0</v>
      </c>
      <c r="X5790">
        <v>0.51723040725466674</v>
      </c>
      <c r="Y5790">
        <v>0</v>
      </c>
      <c r="Z5790">
        <v>0</v>
      </c>
      <c r="AA5790">
        <v>0</v>
      </c>
      <c r="AB5790">
        <v>5.0050368319815108</v>
      </c>
      <c r="AC5790">
        <v>0</v>
      </c>
      <c r="AD5790">
        <v>18.744236190877963</v>
      </c>
      <c r="AE5790">
        <v>24.266503430114142</v>
      </c>
    </row>
    <row r="5791" spans="1:31" x14ac:dyDescent="0.25">
      <c r="A5791">
        <v>2424963</v>
      </c>
      <c r="B5791">
        <v>1</v>
      </c>
      <c r="C5791" t="s">
        <v>81</v>
      </c>
      <c r="D5791" t="s">
        <v>113</v>
      </c>
      <c r="E5791" t="s">
        <v>162</v>
      </c>
      <c r="F5791" t="s">
        <v>16213</v>
      </c>
      <c r="G5791" t="s">
        <v>164</v>
      </c>
      <c r="H5791" t="s">
        <v>149</v>
      </c>
      <c r="I5791" t="s">
        <v>136</v>
      </c>
      <c r="J5791" t="s">
        <v>137</v>
      </c>
      <c r="K5791" t="s">
        <v>138</v>
      </c>
      <c r="L5791" t="s">
        <v>16664</v>
      </c>
      <c r="M5791" t="s">
        <v>16665</v>
      </c>
      <c r="N5791">
        <v>1.3986111109999999</v>
      </c>
      <c r="O5791">
        <v>0</v>
      </c>
      <c r="P5791">
        <v>47</v>
      </c>
      <c r="Q5791">
        <v>0</v>
      </c>
      <c r="R5791">
        <v>0</v>
      </c>
      <c r="S5791">
        <v>0</v>
      </c>
      <c r="T5791">
        <v>3</v>
      </c>
      <c r="U5791">
        <v>0</v>
      </c>
      <c r="V5791">
        <v>0</v>
      </c>
      <c r="W5791">
        <v>0</v>
      </c>
      <c r="X5791">
        <v>11.816765462319593</v>
      </c>
      <c r="Y5791">
        <v>0</v>
      </c>
      <c r="Z5791">
        <v>0</v>
      </c>
      <c r="AA5791">
        <v>0</v>
      </c>
      <c r="AB5791">
        <v>0.19555861951449169</v>
      </c>
      <c r="AC5791">
        <v>0</v>
      </c>
      <c r="AD5791">
        <v>0</v>
      </c>
      <c r="AE5791">
        <v>12.012324081834084</v>
      </c>
    </row>
    <row r="5792" spans="1:31" x14ac:dyDescent="0.25">
      <c r="A5792">
        <v>2424422</v>
      </c>
      <c r="B5792">
        <v>1</v>
      </c>
      <c r="C5792" t="s">
        <v>80</v>
      </c>
      <c r="D5792" t="s">
        <v>97</v>
      </c>
      <c r="E5792" t="s">
        <v>162</v>
      </c>
      <c r="F5792" t="s">
        <v>16666</v>
      </c>
      <c r="G5792" t="s">
        <v>228</v>
      </c>
      <c r="H5792" t="s">
        <v>149</v>
      </c>
      <c r="I5792" t="s">
        <v>136</v>
      </c>
      <c r="J5792" t="s">
        <v>137</v>
      </c>
      <c r="K5792" t="s">
        <v>138</v>
      </c>
      <c r="L5792" t="s">
        <v>16667</v>
      </c>
      <c r="M5792" t="s">
        <v>16668</v>
      </c>
      <c r="N5792">
        <v>2.8166666660000002</v>
      </c>
      <c r="O5792">
        <v>0</v>
      </c>
      <c r="P5792">
        <v>95</v>
      </c>
      <c r="Q5792">
        <v>0</v>
      </c>
      <c r="R5792">
        <v>2</v>
      </c>
      <c r="S5792">
        <v>0</v>
      </c>
      <c r="T5792">
        <v>9</v>
      </c>
      <c r="U5792">
        <v>0</v>
      </c>
      <c r="V5792">
        <v>0</v>
      </c>
      <c r="W5792">
        <v>0</v>
      </c>
      <c r="X5792">
        <v>44.918516172973838</v>
      </c>
      <c r="Y5792">
        <v>0</v>
      </c>
      <c r="Z5792">
        <v>0.16999755693855001</v>
      </c>
      <c r="AA5792">
        <v>0</v>
      </c>
      <c r="AB5792">
        <v>19.756796848439933</v>
      </c>
      <c r="AC5792">
        <v>0</v>
      </c>
      <c r="AD5792">
        <v>0</v>
      </c>
      <c r="AE5792">
        <v>64.845310578352326</v>
      </c>
    </row>
    <row r="5793" spans="1:31" x14ac:dyDescent="0.25">
      <c r="A5793">
        <v>2424236</v>
      </c>
      <c r="B5793">
        <v>1</v>
      </c>
      <c r="C5793" t="s">
        <v>80</v>
      </c>
      <c r="D5793" t="s">
        <v>99</v>
      </c>
      <c r="E5793" t="s">
        <v>174</v>
      </c>
      <c r="F5793" t="s">
        <v>16669</v>
      </c>
      <c r="G5793" t="s">
        <v>143</v>
      </c>
      <c r="H5793" t="s">
        <v>135</v>
      </c>
      <c r="I5793" t="s">
        <v>136</v>
      </c>
      <c r="J5793" t="s">
        <v>137</v>
      </c>
      <c r="K5793" t="s">
        <v>138</v>
      </c>
      <c r="L5793" t="s">
        <v>16670</v>
      </c>
      <c r="M5793" t="s">
        <v>16671</v>
      </c>
      <c r="N5793">
        <v>0.16305555499999999</v>
      </c>
      <c r="O5793">
        <v>5</v>
      </c>
      <c r="P5793">
        <v>3862</v>
      </c>
      <c r="Q5793">
        <v>13</v>
      </c>
      <c r="R5793">
        <v>152</v>
      </c>
      <c r="S5793">
        <v>26</v>
      </c>
      <c r="T5793">
        <v>546</v>
      </c>
      <c r="U5793">
        <v>0</v>
      </c>
      <c r="V5793">
        <v>9</v>
      </c>
      <c r="W5793">
        <v>2.1475411663755999</v>
      </c>
      <c r="X5793">
        <v>105.30181575798163</v>
      </c>
      <c r="Y5793">
        <v>2.1207835997646751</v>
      </c>
      <c r="Z5793">
        <v>2.7462641305056246</v>
      </c>
      <c r="AA5793">
        <v>11.113641874719907</v>
      </c>
      <c r="AB5793">
        <v>45.307917051278885</v>
      </c>
      <c r="AC5793">
        <v>0</v>
      </c>
      <c r="AD5793">
        <v>70.949362604328428</v>
      </c>
      <c r="AE5793">
        <v>239.68732618495474</v>
      </c>
    </row>
    <row r="5794" spans="1:31" x14ac:dyDescent="0.25">
      <c r="A5794">
        <v>2424591</v>
      </c>
      <c r="B5794">
        <v>1</v>
      </c>
      <c r="C5794" t="s">
        <v>80</v>
      </c>
      <c r="D5794" t="s">
        <v>95</v>
      </c>
      <c r="E5794" t="s">
        <v>146</v>
      </c>
      <c r="F5794" t="s">
        <v>16672</v>
      </c>
      <c r="G5794" t="s">
        <v>148</v>
      </c>
      <c r="H5794" t="s">
        <v>149</v>
      </c>
      <c r="I5794" t="s">
        <v>136</v>
      </c>
      <c r="J5794" t="s">
        <v>137</v>
      </c>
      <c r="K5794" t="s">
        <v>138</v>
      </c>
      <c r="L5794" t="s">
        <v>16673</v>
      </c>
      <c r="M5794" t="s">
        <v>16674</v>
      </c>
      <c r="N5794">
        <v>1.4416666659999999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</row>
    <row r="5795" spans="1:31" x14ac:dyDescent="0.25">
      <c r="A5795">
        <v>2424282</v>
      </c>
      <c r="B5795">
        <v>1</v>
      </c>
      <c r="C5795" t="s">
        <v>80</v>
      </c>
      <c r="D5795" t="s">
        <v>96</v>
      </c>
      <c r="E5795" t="s">
        <v>141</v>
      </c>
      <c r="F5795" t="s">
        <v>16675</v>
      </c>
      <c r="G5795" t="s">
        <v>3387</v>
      </c>
      <c r="H5795" t="s">
        <v>135</v>
      </c>
      <c r="I5795" t="s">
        <v>136</v>
      </c>
      <c r="J5795" t="s">
        <v>137</v>
      </c>
      <c r="K5795" t="s">
        <v>138</v>
      </c>
      <c r="L5795" t="s">
        <v>16676</v>
      </c>
      <c r="M5795" t="s">
        <v>16677</v>
      </c>
      <c r="N5795">
        <v>0.226944444</v>
      </c>
      <c r="O5795">
        <v>1</v>
      </c>
      <c r="P5795">
        <v>3917</v>
      </c>
      <c r="Q5795">
        <v>0</v>
      </c>
      <c r="R5795">
        <v>6</v>
      </c>
      <c r="S5795">
        <v>4</v>
      </c>
      <c r="T5795">
        <v>283</v>
      </c>
      <c r="U5795">
        <v>0</v>
      </c>
      <c r="V5795">
        <v>0</v>
      </c>
      <c r="W5795">
        <v>3.1906495478680008</v>
      </c>
      <c r="X5795">
        <v>146.61006392167337</v>
      </c>
      <c r="Y5795">
        <v>0</v>
      </c>
      <c r="Z5795">
        <v>0</v>
      </c>
      <c r="AA5795">
        <v>11.049769780312356</v>
      </c>
      <c r="AB5795">
        <v>36.404771704575651</v>
      </c>
      <c r="AC5795">
        <v>0</v>
      </c>
      <c r="AD5795">
        <v>0</v>
      </c>
      <c r="AE5795">
        <v>197.25525495442935</v>
      </c>
    </row>
    <row r="5796" spans="1:31" x14ac:dyDescent="0.25">
      <c r="A5796">
        <v>2424339</v>
      </c>
      <c r="B5796">
        <v>1</v>
      </c>
      <c r="C5796" t="s">
        <v>80</v>
      </c>
      <c r="D5796" t="s">
        <v>104</v>
      </c>
      <c r="E5796" t="s">
        <v>141</v>
      </c>
      <c r="F5796" t="s">
        <v>3999</v>
      </c>
      <c r="G5796" t="s">
        <v>143</v>
      </c>
      <c r="H5796" t="s">
        <v>135</v>
      </c>
      <c r="I5796" t="s">
        <v>136</v>
      </c>
      <c r="J5796" t="s">
        <v>137</v>
      </c>
      <c r="K5796" t="s">
        <v>138</v>
      </c>
      <c r="L5796" t="s">
        <v>16678</v>
      </c>
      <c r="M5796" t="s">
        <v>16679</v>
      </c>
      <c r="N5796">
        <v>1.3691666659999999</v>
      </c>
      <c r="O5796">
        <v>0</v>
      </c>
      <c r="P5796">
        <v>31</v>
      </c>
      <c r="Q5796">
        <v>0</v>
      </c>
      <c r="R5796">
        <v>59</v>
      </c>
      <c r="S5796">
        <v>1</v>
      </c>
      <c r="T5796">
        <v>14</v>
      </c>
      <c r="U5796">
        <v>4</v>
      </c>
      <c r="V5796">
        <v>0</v>
      </c>
      <c r="W5796">
        <v>0</v>
      </c>
      <c r="X5796">
        <v>7.5497388026343515</v>
      </c>
      <c r="Y5796">
        <v>0</v>
      </c>
      <c r="Z5796">
        <v>3.2756475331798671</v>
      </c>
      <c r="AA5796">
        <v>83.082562309972133</v>
      </c>
      <c r="AB5796">
        <v>9.391942709271401</v>
      </c>
      <c r="AC5796">
        <v>1445.2335575990835</v>
      </c>
      <c r="AD5796">
        <v>0</v>
      </c>
      <c r="AE5796">
        <v>1548.5334489541412</v>
      </c>
    </row>
    <row r="5797" spans="1:31" x14ac:dyDescent="0.25">
      <c r="A5797">
        <v>2425290</v>
      </c>
      <c r="B5797">
        <v>1</v>
      </c>
      <c r="C5797" t="s">
        <v>81</v>
      </c>
      <c r="D5797" t="s">
        <v>112</v>
      </c>
      <c r="E5797" t="s">
        <v>174</v>
      </c>
      <c r="F5797" t="s">
        <v>16680</v>
      </c>
      <c r="G5797" t="s">
        <v>143</v>
      </c>
      <c r="H5797" t="s">
        <v>135</v>
      </c>
      <c r="I5797" t="s">
        <v>136</v>
      </c>
      <c r="J5797" t="s">
        <v>137</v>
      </c>
      <c r="K5797" t="s">
        <v>138</v>
      </c>
      <c r="L5797" t="s">
        <v>16681</v>
      </c>
      <c r="M5797" t="s">
        <v>16682</v>
      </c>
      <c r="N5797">
        <v>0.57250000000000001</v>
      </c>
      <c r="O5797">
        <v>1</v>
      </c>
      <c r="P5797">
        <v>223</v>
      </c>
      <c r="Q5797">
        <v>146</v>
      </c>
      <c r="R5797">
        <v>243</v>
      </c>
      <c r="S5797">
        <v>27</v>
      </c>
      <c r="T5797">
        <v>26</v>
      </c>
      <c r="U5797">
        <v>8</v>
      </c>
      <c r="V5797">
        <v>0</v>
      </c>
      <c r="W5797">
        <v>0.11145183870795002</v>
      </c>
      <c r="X5797">
        <v>13.907614338612474</v>
      </c>
      <c r="Y5797">
        <v>30.971364440581073</v>
      </c>
      <c r="Z5797">
        <v>11.271685064334736</v>
      </c>
      <c r="AA5797">
        <v>74.473944429745927</v>
      </c>
      <c r="AB5797">
        <v>18.395343509174626</v>
      </c>
      <c r="AC5797">
        <v>398.67170911435039</v>
      </c>
      <c r="AD5797">
        <v>0</v>
      </c>
      <c r="AE5797">
        <v>547.80311273550717</v>
      </c>
    </row>
    <row r="5798" spans="1:31" x14ac:dyDescent="0.25">
      <c r="A5798">
        <v>2425104</v>
      </c>
      <c r="B5798">
        <v>1</v>
      </c>
      <c r="C5798" t="s">
        <v>80</v>
      </c>
      <c r="D5798" t="s">
        <v>100</v>
      </c>
      <c r="E5798" t="s">
        <v>162</v>
      </c>
      <c r="F5798" t="s">
        <v>13117</v>
      </c>
      <c r="G5798" t="s">
        <v>176</v>
      </c>
      <c r="H5798" t="s">
        <v>149</v>
      </c>
      <c r="I5798" t="s">
        <v>136</v>
      </c>
      <c r="J5798" t="s">
        <v>137</v>
      </c>
      <c r="K5798" t="s">
        <v>159</v>
      </c>
      <c r="L5798" t="s">
        <v>16683</v>
      </c>
      <c r="M5798" t="s">
        <v>16684</v>
      </c>
      <c r="N5798">
        <v>7.136111111</v>
      </c>
      <c r="O5798">
        <v>0</v>
      </c>
      <c r="P5798">
        <v>15</v>
      </c>
      <c r="Q5798">
        <v>0</v>
      </c>
      <c r="R5798">
        <v>4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17.424953913006451</v>
      </c>
      <c r="Y5798">
        <v>0</v>
      </c>
      <c r="Z5798">
        <v>5.6792446322625896</v>
      </c>
      <c r="AA5798">
        <v>0</v>
      </c>
      <c r="AB5798">
        <v>0</v>
      </c>
      <c r="AC5798">
        <v>0</v>
      </c>
      <c r="AD5798">
        <v>0</v>
      </c>
      <c r="AE5798">
        <v>23.104198545269043</v>
      </c>
    </row>
    <row r="5799" spans="1:31" x14ac:dyDescent="0.25">
      <c r="A5799">
        <v>2425107</v>
      </c>
      <c r="B5799">
        <v>1</v>
      </c>
      <c r="C5799" t="s">
        <v>80</v>
      </c>
      <c r="D5799" t="s">
        <v>100</v>
      </c>
      <c r="E5799" t="s">
        <v>162</v>
      </c>
      <c r="F5799" t="s">
        <v>16685</v>
      </c>
      <c r="G5799" t="s">
        <v>154</v>
      </c>
      <c r="H5799" t="s">
        <v>149</v>
      </c>
      <c r="I5799" t="s">
        <v>136</v>
      </c>
      <c r="J5799" t="s">
        <v>137</v>
      </c>
      <c r="K5799" t="s">
        <v>138</v>
      </c>
      <c r="L5799" t="s">
        <v>16686</v>
      </c>
      <c r="M5799" t="s">
        <v>16687</v>
      </c>
      <c r="N5799">
        <v>2.2344444440000002</v>
      </c>
      <c r="O5799">
        <v>0</v>
      </c>
      <c r="P5799">
        <v>8</v>
      </c>
      <c r="Q5799">
        <v>0</v>
      </c>
      <c r="R5799">
        <v>0</v>
      </c>
      <c r="S5799">
        <v>0</v>
      </c>
      <c r="T5799">
        <v>2</v>
      </c>
      <c r="U5799">
        <v>0</v>
      </c>
      <c r="V5799">
        <v>0</v>
      </c>
      <c r="W5799">
        <v>0</v>
      </c>
      <c r="X5799">
        <v>6.1707571648360746</v>
      </c>
      <c r="Y5799">
        <v>0</v>
      </c>
      <c r="Z5799">
        <v>0</v>
      </c>
      <c r="AA5799">
        <v>0</v>
      </c>
      <c r="AB5799">
        <v>3.9688111118994671</v>
      </c>
      <c r="AC5799">
        <v>0</v>
      </c>
      <c r="AD5799">
        <v>0</v>
      </c>
      <c r="AE5799">
        <v>10.139568276735542</v>
      </c>
    </row>
    <row r="5800" spans="1:31" x14ac:dyDescent="0.25">
      <c r="A5800">
        <v>2425084</v>
      </c>
      <c r="B5800">
        <v>1</v>
      </c>
      <c r="C5800" t="s">
        <v>81</v>
      </c>
      <c r="D5800" t="s">
        <v>121</v>
      </c>
      <c r="E5800" t="s">
        <v>141</v>
      </c>
      <c r="F5800" t="s">
        <v>16688</v>
      </c>
      <c r="G5800" t="s">
        <v>176</v>
      </c>
      <c r="H5800" t="s">
        <v>135</v>
      </c>
      <c r="I5800" t="s">
        <v>136</v>
      </c>
      <c r="J5800" t="s">
        <v>137</v>
      </c>
      <c r="K5800" t="s">
        <v>159</v>
      </c>
      <c r="L5800" t="s">
        <v>16689</v>
      </c>
      <c r="M5800" t="s">
        <v>16690</v>
      </c>
      <c r="N5800">
        <v>1.0761111109999999</v>
      </c>
      <c r="O5800">
        <v>4</v>
      </c>
      <c r="P5800">
        <v>1001</v>
      </c>
      <c r="Q5800">
        <v>8</v>
      </c>
      <c r="R5800">
        <v>31</v>
      </c>
      <c r="S5800">
        <v>4</v>
      </c>
      <c r="T5800">
        <v>46</v>
      </c>
      <c r="U5800">
        <v>0</v>
      </c>
      <c r="V5800">
        <v>0</v>
      </c>
      <c r="W5800">
        <v>1.1465584053965332</v>
      </c>
      <c r="X5800">
        <v>135.96629824603562</v>
      </c>
      <c r="Y5800">
        <v>1.4399793023292444</v>
      </c>
      <c r="Z5800">
        <v>4.4814892578638492</v>
      </c>
      <c r="AA5800">
        <v>4.0345378441026387</v>
      </c>
      <c r="AB5800">
        <v>31.456720926796429</v>
      </c>
      <c r="AC5800">
        <v>0</v>
      </c>
      <c r="AD5800">
        <v>0</v>
      </c>
      <c r="AE5800">
        <v>178.52558398252432</v>
      </c>
    </row>
    <row r="5801" spans="1:31" x14ac:dyDescent="0.25">
      <c r="A5801">
        <v>2425462</v>
      </c>
      <c r="B5801">
        <v>1</v>
      </c>
      <c r="C5801" t="s">
        <v>81</v>
      </c>
      <c r="D5801" t="s">
        <v>119</v>
      </c>
      <c r="E5801" t="s">
        <v>174</v>
      </c>
      <c r="F5801" t="s">
        <v>16691</v>
      </c>
      <c r="G5801" t="s">
        <v>565</v>
      </c>
      <c r="H5801" t="s">
        <v>135</v>
      </c>
      <c r="I5801" t="s">
        <v>136</v>
      </c>
      <c r="J5801" t="s">
        <v>137</v>
      </c>
      <c r="K5801" t="s">
        <v>159</v>
      </c>
      <c r="L5801" t="s">
        <v>16692</v>
      </c>
      <c r="M5801" t="s">
        <v>16693</v>
      </c>
      <c r="N5801">
        <v>0.30111111099999999</v>
      </c>
      <c r="O5801">
        <v>2</v>
      </c>
      <c r="P5801">
        <v>465</v>
      </c>
      <c r="Q5801">
        <v>41</v>
      </c>
      <c r="R5801">
        <v>96</v>
      </c>
      <c r="S5801">
        <v>3</v>
      </c>
      <c r="T5801">
        <v>19</v>
      </c>
      <c r="U5801">
        <v>0</v>
      </c>
      <c r="V5801">
        <v>0</v>
      </c>
      <c r="W5801">
        <v>0.12621869093506666</v>
      </c>
      <c r="X5801">
        <v>17.613386191422794</v>
      </c>
      <c r="Y5801">
        <v>3.5930701728022556</v>
      </c>
      <c r="Z5801">
        <v>24.830857343427045</v>
      </c>
      <c r="AA5801">
        <v>1.3470341909145334</v>
      </c>
      <c r="AB5801">
        <v>2.1392372420417778</v>
      </c>
      <c r="AC5801">
        <v>0</v>
      </c>
      <c r="AD5801">
        <v>0</v>
      </c>
      <c r="AE5801">
        <v>49.64980383154348</v>
      </c>
    </row>
    <row r="5802" spans="1:31" x14ac:dyDescent="0.25">
      <c r="A5802">
        <v>2425130</v>
      </c>
      <c r="B5802">
        <v>1</v>
      </c>
      <c r="C5802" t="s">
        <v>80</v>
      </c>
      <c r="D5802" t="s">
        <v>97</v>
      </c>
      <c r="E5802" t="s">
        <v>288</v>
      </c>
      <c r="F5802" t="s">
        <v>16694</v>
      </c>
      <c r="G5802" t="s">
        <v>164</v>
      </c>
      <c r="H5802" t="s">
        <v>149</v>
      </c>
      <c r="I5802" t="s">
        <v>136</v>
      </c>
      <c r="J5802" t="s">
        <v>137</v>
      </c>
      <c r="K5802" t="s">
        <v>138</v>
      </c>
      <c r="L5802" t="s">
        <v>16695</v>
      </c>
      <c r="M5802" t="s">
        <v>16696</v>
      </c>
      <c r="N5802">
        <v>1.216388888</v>
      </c>
      <c r="O5802">
        <v>0</v>
      </c>
      <c r="P5802">
        <v>8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0.66543895940655007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0.66543895940655007</v>
      </c>
    </row>
    <row r="5803" spans="1:31" x14ac:dyDescent="0.25">
      <c r="A5803">
        <v>2425608</v>
      </c>
      <c r="B5803">
        <v>1</v>
      </c>
      <c r="C5803" t="s">
        <v>80</v>
      </c>
      <c r="D5803" t="s">
        <v>82</v>
      </c>
      <c r="E5803" t="s">
        <v>152</v>
      </c>
      <c r="F5803" t="s">
        <v>16697</v>
      </c>
      <c r="G5803" t="s">
        <v>268</v>
      </c>
      <c r="H5803" t="s">
        <v>149</v>
      </c>
      <c r="I5803" t="s">
        <v>136</v>
      </c>
      <c r="J5803" t="s">
        <v>137</v>
      </c>
      <c r="K5803" t="s">
        <v>138</v>
      </c>
      <c r="L5803" t="s">
        <v>16698</v>
      </c>
      <c r="M5803" t="s">
        <v>16699</v>
      </c>
      <c r="N5803">
        <v>0.79027777700000001</v>
      </c>
      <c r="O5803">
        <v>0</v>
      </c>
      <c r="P5803">
        <v>1249</v>
      </c>
      <c r="Q5803">
        <v>0</v>
      </c>
      <c r="R5803">
        <v>0</v>
      </c>
      <c r="S5803">
        <v>0</v>
      </c>
      <c r="T5803">
        <v>108</v>
      </c>
      <c r="U5803">
        <v>0</v>
      </c>
      <c r="V5803">
        <v>0</v>
      </c>
      <c r="W5803">
        <v>0</v>
      </c>
      <c r="X5803">
        <v>261.98550553862918</v>
      </c>
      <c r="Y5803">
        <v>0</v>
      </c>
      <c r="Z5803">
        <v>0</v>
      </c>
      <c r="AA5803">
        <v>0</v>
      </c>
      <c r="AB5803">
        <v>31.671999944292217</v>
      </c>
      <c r="AC5803">
        <v>0</v>
      </c>
      <c r="AD5803">
        <v>0</v>
      </c>
      <c r="AE5803">
        <v>293.65750548292141</v>
      </c>
    </row>
    <row r="5804" spans="1:31" x14ac:dyDescent="0.25">
      <c r="A5804">
        <v>2424984</v>
      </c>
      <c r="B5804">
        <v>1</v>
      </c>
      <c r="C5804" t="s">
        <v>80</v>
      </c>
      <c r="D5804" t="s">
        <v>92</v>
      </c>
      <c r="E5804" t="s">
        <v>146</v>
      </c>
      <c r="F5804" t="s">
        <v>16700</v>
      </c>
      <c r="G5804" t="s">
        <v>282</v>
      </c>
      <c r="H5804" t="s">
        <v>149</v>
      </c>
      <c r="I5804" t="s">
        <v>136</v>
      </c>
      <c r="J5804" t="s">
        <v>137</v>
      </c>
      <c r="K5804" t="s">
        <v>138</v>
      </c>
      <c r="L5804" t="s">
        <v>16701</v>
      </c>
      <c r="M5804" t="s">
        <v>16702</v>
      </c>
      <c r="N5804">
        <v>2.167777777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1.9441363839481167</v>
      </c>
      <c r="AC5804">
        <v>0</v>
      </c>
      <c r="AD5804">
        <v>0</v>
      </c>
      <c r="AE5804">
        <v>1.9441363839481167</v>
      </c>
    </row>
    <row r="5805" spans="1:31" x14ac:dyDescent="0.25">
      <c r="A5805">
        <v>2425230</v>
      </c>
      <c r="B5805">
        <v>1</v>
      </c>
      <c r="C5805" t="s">
        <v>80</v>
      </c>
      <c r="D5805" t="s">
        <v>83</v>
      </c>
      <c r="E5805" t="s">
        <v>152</v>
      </c>
      <c r="F5805" t="s">
        <v>16703</v>
      </c>
      <c r="G5805" t="s">
        <v>403</v>
      </c>
      <c r="H5805" t="s">
        <v>149</v>
      </c>
      <c r="I5805" t="s">
        <v>136</v>
      </c>
      <c r="J5805" t="s">
        <v>137</v>
      </c>
      <c r="K5805" t="s">
        <v>138</v>
      </c>
      <c r="L5805" t="s">
        <v>16704</v>
      </c>
      <c r="M5805" t="s">
        <v>16705</v>
      </c>
      <c r="N5805">
        <v>6.4383333330000001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28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378.61605913142438</v>
      </c>
      <c r="AC5805">
        <v>0</v>
      </c>
      <c r="AD5805">
        <v>0</v>
      </c>
      <c r="AE5805">
        <v>378.61605913142438</v>
      </c>
    </row>
    <row r="5806" spans="1:31" x14ac:dyDescent="0.25">
      <c r="A5806">
        <v>2425270</v>
      </c>
      <c r="B5806">
        <v>1</v>
      </c>
      <c r="C5806" t="s">
        <v>80</v>
      </c>
      <c r="D5806" t="s">
        <v>102</v>
      </c>
      <c r="E5806" t="s">
        <v>162</v>
      </c>
      <c r="F5806" t="s">
        <v>16706</v>
      </c>
      <c r="G5806" t="s">
        <v>164</v>
      </c>
      <c r="H5806" t="s">
        <v>149</v>
      </c>
      <c r="I5806" t="s">
        <v>136</v>
      </c>
      <c r="J5806" t="s">
        <v>137</v>
      </c>
      <c r="K5806" t="s">
        <v>138</v>
      </c>
      <c r="L5806" t="s">
        <v>16707</v>
      </c>
      <c r="M5806" t="s">
        <v>16708</v>
      </c>
      <c r="N5806">
        <v>2.039722222</v>
      </c>
      <c r="O5806">
        <v>0</v>
      </c>
      <c r="P5806">
        <v>22</v>
      </c>
      <c r="Q5806">
        <v>0</v>
      </c>
      <c r="R5806">
        <v>4</v>
      </c>
      <c r="S5806">
        <v>0</v>
      </c>
      <c r="T5806">
        <v>3</v>
      </c>
      <c r="U5806">
        <v>0</v>
      </c>
      <c r="V5806">
        <v>0</v>
      </c>
      <c r="W5806">
        <v>0</v>
      </c>
      <c r="X5806">
        <v>8.4302987470682318</v>
      </c>
      <c r="Y5806">
        <v>0</v>
      </c>
      <c r="Z5806">
        <v>1.2420213945584</v>
      </c>
      <c r="AA5806">
        <v>0</v>
      </c>
      <c r="AB5806">
        <v>0.2480734715258</v>
      </c>
      <c r="AC5806">
        <v>0</v>
      </c>
      <c r="AD5806">
        <v>0</v>
      </c>
      <c r="AE5806">
        <v>9.9203936131524308</v>
      </c>
    </row>
    <row r="5807" spans="1:31" x14ac:dyDescent="0.25">
      <c r="A5807">
        <v>2425276</v>
      </c>
      <c r="B5807">
        <v>1</v>
      </c>
      <c r="C5807" t="s">
        <v>80</v>
      </c>
      <c r="D5807" t="s">
        <v>93</v>
      </c>
      <c r="E5807" t="s">
        <v>146</v>
      </c>
      <c r="F5807" t="s">
        <v>16709</v>
      </c>
      <c r="G5807" t="s">
        <v>148</v>
      </c>
      <c r="H5807" t="s">
        <v>149</v>
      </c>
      <c r="I5807" t="s">
        <v>136</v>
      </c>
      <c r="J5807" t="s">
        <v>137</v>
      </c>
      <c r="K5807" t="s">
        <v>138</v>
      </c>
      <c r="L5807" t="s">
        <v>16710</v>
      </c>
      <c r="M5807" t="s">
        <v>16711</v>
      </c>
      <c r="N5807">
        <v>3.7666666659999999</v>
      </c>
      <c r="O5807">
        <v>0</v>
      </c>
      <c r="P5807">
        <v>9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5.5999761876714667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5.5999761876714667</v>
      </c>
    </row>
    <row r="5808" spans="1:31" x14ac:dyDescent="0.25">
      <c r="A5808">
        <v>2425124</v>
      </c>
      <c r="B5808">
        <v>1</v>
      </c>
      <c r="C5808" t="s">
        <v>80</v>
      </c>
      <c r="D5808" t="s">
        <v>82</v>
      </c>
      <c r="E5808" t="s">
        <v>146</v>
      </c>
      <c r="F5808" t="s">
        <v>16712</v>
      </c>
      <c r="G5808" t="s">
        <v>148</v>
      </c>
      <c r="H5808" t="s">
        <v>149</v>
      </c>
      <c r="I5808" t="s">
        <v>136</v>
      </c>
      <c r="J5808" t="s">
        <v>137</v>
      </c>
      <c r="K5808" t="s">
        <v>138</v>
      </c>
      <c r="L5808" t="s">
        <v>16713</v>
      </c>
      <c r="M5808" t="s">
        <v>16714</v>
      </c>
      <c r="N5808">
        <v>1.055555555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0.11929945779611668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0.11929945779611668</v>
      </c>
    </row>
    <row r="5809" spans="1:31" x14ac:dyDescent="0.25">
      <c r="A5809">
        <v>2425213</v>
      </c>
      <c r="B5809">
        <v>1</v>
      </c>
      <c r="C5809" t="s">
        <v>80</v>
      </c>
      <c r="D5809" t="s">
        <v>87</v>
      </c>
      <c r="E5809" t="s">
        <v>152</v>
      </c>
      <c r="F5809" t="s">
        <v>5513</v>
      </c>
      <c r="G5809" t="s">
        <v>154</v>
      </c>
      <c r="H5809" t="s">
        <v>149</v>
      </c>
      <c r="I5809" t="s">
        <v>136</v>
      </c>
      <c r="J5809" t="s">
        <v>137</v>
      </c>
      <c r="K5809" t="s">
        <v>138</v>
      </c>
      <c r="L5809" t="s">
        <v>16715</v>
      </c>
      <c r="M5809" t="s">
        <v>16716</v>
      </c>
      <c r="N5809">
        <v>0.42666666600000003</v>
      </c>
      <c r="O5809">
        <v>0</v>
      </c>
      <c r="P5809">
        <v>275</v>
      </c>
      <c r="Q5809">
        <v>0</v>
      </c>
      <c r="R5809">
        <v>0</v>
      </c>
      <c r="S5809">
        <v>0</v>
      </c>
      <c r="T5809">
        <v>10</v>
      </c>
      <c r="U5809">
        <v>0</v>
      </c>
      <c r="V5809">
        <v>0</v>
      </c>
      <c r="W5809">
        <v>0</v>
      </c>
      <c r="X5809">
        <v>29.624796148369057</v>
      </c>
      <c r="Y5809">
        <v>0</v>
      </c>
      <c r="Z5809">
        <v>0</v>
      </c>
      <c r="AA5809">
        <v>0</v>
      </c>
      <c r="AB5809">
        <v>1.6544977058133332</v>
      </c>
      <c r="AC5809">
        <v>0</v>
      </c>
      <c r="AD5809">
        <v>0</v>
      </c>
      <c r="AE5809">
        <v>31.279293854182391</v>
      </c>
    </row>
    <row r="5810" spans="1:31" x14ac:dyDescent="0.25">
      <c r="A5810">
        <v>2425336</v>
      </c>
      <c r="B5810">
        <v>1</v>
      </c>
      <c r="C5810" t="s">
        <v>80</v>
      </c>
      <c r="D5810" t="s">
        <v>110</v>
      </c>
      <c r="E5810" t="s">
        <v>146</v>
      </c>
      <c r="F5810" t="s">
        <v>16717</v>
      </c>
      <c r="G5810" t="s">
        <v>282</v>
      </c>
      <c r="H5810" t="s">
        <v>149</v>
      </c>
      <c r="I5810" t="s">
        <v>136</v>
      </c>
      <c r="J5810" t="s">
        <v>137</v>
      </c>
      <c r="K5810" t="s">
        <v>138</v>
      </c>
      <c r="L5810" t="s">
        <v>16718</v>
      </c>
      <c r="M5810" t="s">
        <v>16719</v>
      </c>
      <c r="N5810">
        <v>1.308333333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1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</row>
    <row r="5811" spans="1:31" x14ac:dyDescent="0.25">
      <c r="A5811">
        <v>2425479</v>
      </c>
      <c r="B5811">
        <v>1</v>
      </c>
      <c r="C5811" t="s">
        <v>80</v>
      </c>
      <c r="D5811" t="s">
        <v>82</v>
      </c>
      <c r="E5811" t="s">
        <v>152</v>
      </c>
      <c r="F5811" t="s">
        <v>4341</v>
      </c>
      <c r="G5811" t="s">
        <v>154</v>
      </c>
      <c r="H5811" t="s">
        <v>149</v>
      </c>
      <c r="I5811" t="s">
        <v>136</v>
      </c>
      <c r="J5811" t="s">
        <v>137</v>
      </c>
      <c r="K5811" t="s">
        <v>138</v>
      </c>
      <c r="L5811" t="s">
        <v>16720</v>
      </c>
      <c r="M5811" t="s">
        <v>16721</v>
      </c>
      <c r="N5811">
        <v>0.513055555</v>
      </c>
      <c r="O5811">
        <v>0</v>
      </c>
      <c r="P5811">
        <v>733</v>
      </c>
      <c r="Q5811">
        <v>0</v>
      </c>
      <c r="R5811">
        <v>0</v>
      </c>
      <c r="S5811">
        <v>0</v>
      </c>
      <c r="T5811">
        <v>17</v>
      </c>
      <c r="U5811">
        <v>0</v>
      </c>
      <c r="V5811">
        <v>0</v>
      </c>
      <c r="W5811">
        <v>0</v>
      </c>
      <c r="X5811">
        <v>111.82404194208374</v>
      </c>
      <c r="Y5811">
        <v>0</v>
      </c>
      <c r="Z5811">
        <v>0</v>
      </c>
      <c r="AA5811">
        <v>0</v>
      </c>
      <c r="AB5811">
        <v>3.2753569862609804</v>
      </c>
      <c r="AC5811">
        <v>0</v>
      </c>
      <c r="AD5811">
        <v>0</v>
      </c>
      <c r="AE5811">
        <v>115.09939892834471</v>
      </c>
    </row>
    <row r="5812" spans="1:31" x14ac:dyDescent="0.25">
      <c r="A5812">
        <v>2425585</v>
      </c>
      <c r="B5812">
        <v>1</v>
      </c>
      <c r="C5812" t="s">
        <v>81</v>
      </c>
      <c r="D5812" t="s">
        <v>113</v>
      </c>
      <c r="E5812" t="s">
        <v>288</v>
      </c>
      <c r="F5812" t="s">
        <v>16722</v>
      </c>
      <c r="G5812" t="s">
        <v>325</v>
      </c>
      <c r="H5812" t="s">
        <v>149</v>
      </c>
      <c r="I5812" t="s">
        <v>136</v>
      </c>
      <c r="J5812" t="s">
        <v>137</v>
      </c>
      <c r="K5812" t="s">
        <v>138</v>
      </c>
      <c r="L5812" t="s">
        <v>16723</v>
      </c>
      <c r="M5812" t="s">
        <v>16724</v>
      </c>
      <c r="N5812">
        <v>1.9383333330000001</v>
      </c>
      <c r="O5812">
        <v>0</v>
      </c>
      <c r="P5812">
        <v>38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23.070196362185015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23.070196362185015</v>
      </c>
    </row>
    <row r="5813" spans="1:31" x14ac:dyDescent="0.25">
      <c r="A5813">
        <v>2425044</v>
      </c>
      <c r="B5813">
        <v>1</v>
      </c>
      <c r="C5813" t="s">
        <v>80</v>
      </c>
      <c r="D5813" t="s">
        <v>83</v>
      </c>
      <c r="E5813" t="s">
        <v>146</v>
      </c>
      <c r="F5813" t="s">
        <v>16725</v>
      </c>
      <c r="G5813" t="s">
        <v>148</v>
      </c>
      <c r="H5813" t="s">
        <v>149</v>
      </c>
      <c r="I5813" t="s">
        <v>136</v>
      </c>
      <c r="J5813" t="s">
        <v>137</v>
      </c>
      <c r="K5813" t="s">
        <v>138</v>
      </c>
      <c r="L5813" t="s">
        <v>16726</v>
      </c>
      <c r="M5813" t="s">
        <v>16727</v>
      </c>
      <c r="N5813">
        <v>1.696666666</v>
      </c>
      <c r="O5813">
        <v>0</v>
      </c>
      <c r="P5813">
        <v>6</v>
      </c>
      <c r="Q5813">
        <v>0</v>
      </c>
      <c r="R5813">
        <v>0</v>
      </c>
      <c r="S5813">
        <v>0</v>
      </c>
      <c r="T5813">
        <v>2</v>
      </c>
      <c r="U5813">
        <v>0</v>
      </c>
      <c r="V5813">
        <v>0</v>
      </c>
      <c r="W5813">
        <v>0</v>
      </c>
      <c r="X5813">
        <v>3.0548075783866668</v>
      </c>
      <c r="Y5813">
        <v>0</v>
      </c>
      <c r="Z5813">
        <v>0</v>
      </c>
      <c r="AA5813">
        <v>0</v>
      </c>
      <c r="AB5813">
        <v>2.9841690123594224</v>
      </c>
      <c r="AC5813">
        <v>0</v>
      </c>
      <c r="AD5813">
        <v>0</v>
      </c>
      <c r="AE5813">
        <v>6.0389765907460893</v>
      </c>
    </row>
    <row r="5814" spans="1:31" x14ac:dyDescent="0.25">
      <c r="A5814">
        <v>2425193</v>
      </c>
      <c r="B5814">
        <v>1</v>
      </c>
      <c r="C5814" t="s">
        <v>81</v>
      </c>
      <c r="D5814" t="s">
        <v>123</v>
      </c>
      <c r="E5814" t="s">
        <v>146</v>
      </c>
      <c r="F5814" t="s">
        <v>16728</v>
      </c>
      <c r="G5814" t="s">
        <v>148</v>
      </c>
      <c r="H5814" t="s">
        <v>149</v>
      </c>
      <c r="I5814" t="s">
        <v>136</v>
      </c>
      <c r="J5814" t="s">
        <v>137</v>
      </c>
      <c r="K5814" t="s">
        <v>138</v>
      </c>
      <c r="L5814" t="s">
        <v>16729</v>
      </c>
      <c r="M5814" t="s">
        <v>16730</v>
      </c>
      <c r="N5814">
        <v>2.0697222219999998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8.1879494270833311E-2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8.1879494270833311E-2</v>
      </c>
    </row>
    <row r="5815" spans="1:31" x14ac:dyDescent="0.25">
      <c r="A5815">
        <v>2425150</v>
      </c>
      <c r="B5815">
        <v>1</v>
      </c>
      <c r="C5815" t="s">
        <v>81</v>
      </c>
      <c r="D5815" t="s">
        <v>128</v>
      </c>
      <c r="E5815" t="s">
        <v>146</v>
      </c>
      <c r="F5815" t="s">
        <v>16731</v>
      </c>
      <c r="G5815" t="s">
        <v>199</v>
      </c>
      <c r="H5815" t="s">
        <v>149</v>
      </c>
      <c r="I5815" t="s">
        <v>136</v>
      </c>
      <c r="J5815" t="s">
        <v>137</v>
      </c>
      <c r="K5815" t="s">
        <v>138</v>
      </c>
      <c r="L5815" t="s">
        <v>16732</v>
      </c>
      <c r="M5815" t="s">
        <v>16733</v>
      </c>
      <c r="N5815">
        <v>4.8066666659999999</v>
      </c>
      <c r="O5815">
        <v>0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</row>
    <row r="5816" spans="1:31" x14ac:dyDescent="0.25">
      <c r="A5816">
        <v>2425001</v>
      </c>
      <c r="B5816">
        <v>1</v>
      </c>
      <c r="C5816" t="s">
        <v>80</v>
      </c>
      <c r="D5816" t="s">
        <v>95</v>
      </c>
      <c r="E5816" t="s">
        <v>162</v>
      </c>
      <c r="F5816" t="s">
        <v>16734</v>
      </c>
      <c r="G5816" t="s">
        <v>154</v>
      </c>
      <c r="H5816" t="s">
        <v>149</v>
      </c>
      <c r="I5816" t="s">
        <v>136</v>
      </c>
      <c r="J5816" t="s">
        <v>137</v>
      </c>
      <c r="K5816" t="s">
        <v>138</v>
      </c>
      <c r="L5816" t="s">
        <v>16735</v>
      </c>
      <c r="M5816" t="s">
        <v>16736</v>
      </c>
      <c r="N5816">
        <v>1.037222222</v>
      </c>
      <c r="O5816">
        <v>0</v>
      </c>
      <c r="P5816">
        <v>42</v>
      </c>
      <c r="Q5816">
        <v>0</v>
      </c>
      <c r="R5816">
        <v>0</v>
      </c>
      <c r="S5816">
        <v>0</v>
      </c>
      <c r="T5816">
        <v>6</v>
      </c>
      <c r="U5816">
        <v>0</v>
      </c>
      <c r="V5816">
        <v>0</v>
      </c>
      <c r="W5816">
        <v>0</v>
      </c>
      <c r="X5816">
        <v>7.8001662610116655</v>
      </c>
      <c r="Y5816">
        <v>0</v>
      </c>
      <c r="Z5816">
        <v>0</v>
      </c>
      <c r="AA5816">
        <v>0</v>
      </c>
      <c r="AB5816">
        <v>3.8277225901674674</v>
      </c>
      <c r="AC5816">
        <v>0</v>
      </c>
      <c r="AD5816">
        <v>0</v>
      </c>
      <c r="AE5816">
        <v>11.627888851179133</v>
      </c>
    </row>
    <row r="5817" spans="1:31" x14ac:dyDescent="0.25">
      <c r="A5817">
        <v>2425488</v>
      </c>
      <c r="B5817">
        <v>1</v>
      </c>
      <c r="C5817" t="s">
        <v>80</v>
      </c>
      <c r="D5817" t="s">
        <v>87</v>
      </c>
      <c r="E5817" t="s">
        <v>174</v>
      </c>
      <c r="F5817" t="s">
        <v>16737</v>
      </c>
      <c r="G5817" t="s">
        <v>158</v>
      </c>
      <c r="H5817" t="s">
        <v>135</v>
      </c>
      <c r="I5817" t="s">
        <v>136</v>
      </c>
      <c r="J5817" t="s">
        <v>137</v>
      </c>
      <c r="K5817" t="s">
        <v>159</v>
      </c>
      <c r="L5817" t="s">
        <v>16738</v>
      </c>
      <c r="M5817" t="s">
        <v>16739</v>
      </c>
      <c r="N5817">
        <v>1.065555555</v>
      </c>
      <c r="O5817">
        <v>0</v>
      </c>
      <c r="P5817">
        <v>0</v>
      </c>
      <c r="Q5817">
        <v>0</v>
      </c>
      <c r="R5817">
        <v>0</v>
      </c>
      <c r="S5817">
        <v>5</v>
      </c>
      <c r="T5817">
        <v>18</v>
      </c>
      <c r="U5817">
        <v>9</v>
      </c>
      <c r="V5817">
        <v>5</v>
      </c>
      <c r="W5817">
        <v>0</v>
      </c>
      <c r="X5817">
        <v>0</v>
      </c>
      <c r="Y5817">
        <v>0</v>
      </c>
      <c r="Z5817">
        <v>0</v>
      </c>
      <c r="AA5817">
        <v>21.355503885870561</v>
      </c>
      <c r="AB5817">
        <v>64.144669591784748</v>
      </c>
      <c r="AC5817">
        <v>435.88844026656</v>
      </c>
      <c r="AD5817">
        <v>119.9174120792577</v>
      </c>
      <c r="AE5817">
        <v>641.30602582347296</v>
      </c>
    </row>
    <row r="5818" spans="1:31" x14ac:dyDescent="0.25">
      <c r="A5818">
        <v>2425179</v>
      </c>
      <c r="B5818">
        <v>1</v>
      </c>
      <c r="C5818" t="s">
        <v>80</v>
      </c>
      <c r="D5818" t="s">
        <v>88</v>
      </c>
      <c r="E5818" t="s">
        <v>152</v>
      </c>
      <c r="F5818" t="s">
        <v>16740</v>
      </c>
      <c r="G5818" t="s">
        <v>154</v>
      </c>
      <c r="H5818" t="s">
        <v>149</v>
      </c>
      <c r="I5818" t="s">
        <v>136</v>
      </c>
      <c r="J5818" t="s">
        <v>137</v>
      </c>
      <c r="K5818" t="s">
        <v>138</v>
      </c>
      <c r="L5818" t="s">
        <v>16741</v>
      </c>
      <c r="M5818" t="s">
        <v>16742</v>
      </c>
      <c r="N5818">
        <v>1.5055555549999999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12.552813783408851</v>
      </c>
      <c r="AC5818">
        <v>0</v>
      </c>
      <c r="AD5818">
        <v>0</v>
      </c>
      <c r="AE5818">
        <v>12.552813783408851</v>
      </c>
    </row>
    <row r="5819" spans="1:31" x14ac:dyDescent="0.25">
      <c r="A5819">
        <v>2425010</v>
      </c>
      <c r="B5819">
        <v>1</v>
      </c>
      <c r="C5819" t="s">
        <v>80</v>
      </c>
      <c r="D5819" t="s">
        <v>82</v>
      </c>
      <c r="E5819" t="s">
        <v>146</v>
      </c>
      <c r="F5819" t="s">
        <v>16743</v>
      </c>
      <c r="G5819" t="s">
        <v>148</v>
      </c>
      <c r="H5819" t="s">
        <v>149</v>
      </c>
      <c r="I5819" t="s">
        <v>136</v>
      </c>
      <c r="J5819" t="s">
        <v>137</v>
      </c>
      <c r="K5819" t="s">
        <v>138</v>
      </c>
      <c r="L5819" t="s">
        <v>16744</v>
      </c>
      <c r="M5819" t="s">
        <v>16745</v>
      </c>
      <c r="N5819">
        <v>1.126666666</v>
      </c>
      <c r="O5819">
        <v>0</v>
      </c>
      <c r="P5819">
        <v>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</row>
    <row r="5820" spans="1:31" x14ac:dyDescent="0.25">
      <c r="A5820">
        <v>2425219</v>
      </c>
      <c r="B5820">
        <v>1</v>
      </c>
      <c r="C5820" t="s">
        <v>80</v>
      </c>
      <c r="D5820" t="s">
        <v>91</v>
      </c>
      <c r="E5820" t="s">
        <v>162</v>
      </c>
      <c r="F5820" t="s">
        <v>16746</v>
      </c>
      <c r="G5820" t="s">
        <v>164</v>
      </c>
      <c r="H5820" t="s">
        <v>149</v>
      </c>
      <c r="I5820" t="s">
        <v>136</v>
      </c>
      <c r="J5820" t="s">
        <v>137</v>
      </c>
      <c r="K5820" t="s">
        <v>138</v>
      </c>
      <c r="L5820" t="s">
        <v>16747</v>
      </c>
      <c r="M5820" t="s">
        <v>16748</v>
      </c>
      <c r="N5820">
        <v>1.0958333330000001</v>
      </c>
      <c r="O5820">
        <v>0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</row>
    <row r="5821" spans="1:31" x14ac:dyDescent="0.25">
      <c r="A5821">
        <v>2425574</v>
      </c>
      <c r="B5821">
        <v>1</v>
      </c>
      <c r="C5821" t="s">
        <v>80</v>
      </c>
      <c r="D5821" t="s">
        <v>92</v>
      </c>
      <c r="E5821" t="s">
        <v>146</v>
      </c>
      <c r="F5821" t="s">
        <v>16749</v>
      </c>
      <c r="G5821" t="s">
        <v>199</v>
      </c>
      <c r="H5821" t="s">
        <v>149</v>
      </c>
      <c r="I5821" t="s">
        <v>136</v>
      </c>
      <c r="J5821" t="s">
        <v>137</v>
      </c>
      <c r="K5821" t="s">
        <v>138</v>
      </c>
      <c r="L5821" t="s">
        <v>16750</v>
      </c>
      <c r="M5821" t="s">
        <v>16751</v>
      </c>
      <c r="N5821">
        <v>1.1572222219999999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1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1.4019928346282611</v>
      </c>
      <c r="AC5821">
        <v>0</v>
      </c>
      <c r="AD5821">
        <v>0</v>
      </c>
      <c r="AE5821">
        <v>1.4019928346282611</v>
      </c>
    </row>
    <row r="5822" spans="1:31" x14ac:dyDescent="0.25">
      <c r="A5822">
        <v>2425325</v>
      </c>
      <c r="B5822">
        <v>1</v>
      </c>
      <c r="C5822" t="s">
        <v>80</v>
      </c>
      <c r="D5822" t="s">
        <v>96</v>
      </c>
      <c r="E5822" t="s">
        <v>162</v>
      </c>
      <c r="F5822" t="s">
        <v>6518</v>
      </c>
      <c r="G5822" t="s">
        <v>154</v>
      </c>
      <c r="H5822" t="s">
        <v>149</v>
      </c>
      <c r="I5822" t="s">
        <v>136</v>
      </c>
      <c r="J5822" t="s">
        <v>137</v>
      </c>
      <c r="K5822" t="s">
        <v>138</v>
      </c>
      <c r="L5822" t="s">
        <v>16752</v>
      </c>
      <c r="M5822" t="s">
        <v>16753</v>
      </c>
      <c r="N5822">
        <v>2.9080555549999998</v>
      </c>
      <c r="O5822">
        <v>0</v>
      </c>
      <c r="P5822">
        <v>54</v>
      </c>
      <c r="Q5822">
        <v>0</v>
      </c>
      <c r="R5822">
        <v>0</v>
      </c>
      <c r="S5822">
        <v>0</v>
      </c>
      <c r="T5822">
        <v>2</v>
      </c>
      <c r="U5822">
        <v>0</v>
      </c>
      <c r="V5822">
        <v>0</v>
      </c>
      <c r="W5822">
        <v>0</v>
      </c>
      <c r="X5822">
        <v>32.084911538090971</v>
      </c>
      <c r="Y5822">
        <v>0</v>
      </c>
      <c r="Z5822">
        <v>0</v>
      </c>
      <c r="AA5822">
        <v>0</v>
      </c>
      <c r="AB5822">
        <v>2.0807487866897501</v>
      </c>
      <c r="AC5822">
        <v>0</v>
      </c>
      <c r="AD5822">
        <v>0</v>
      </c>
      <c r="AE5822">
        <v>34.165660324780724</v>
      </c>
    </row>
    <row r="5823" spans="1:31" x14ac:dyDescent="0.25">
      <c r="A5823">
        <v>2425365</v>
      </c>
      <c r="B5823">
        <v>1</v>
      </c>
      <c r="C5823" t="s">
        <v>80</v>
      </c>
      <c r="D5823" t="s">
        <v>101</v>
      </c>
      <c r="E5823" t="s">
        <v>146</v>
      </c>
      <c r="F5823" t="s">
        <v>16754</v>
      </c>
      <c r="G5823" t="s">
        <v>199</v>
      </c>
      <c r="H5823" t="s">
        <v>149</v>
      </c>
      <c r="I5823" t="s">
        <v>136</v>
      </c>
      <c r="J5823" t="s">
        <v>137</v>
      </c>
      <c r="K5823" t="s">
        <v>138</v>
      </c>
      <c r="L5823" t="s">
        <v>16755</v>
      </c>
      <c r="M5823" t="s">
        <v>16756</v>
      </c>
      <c r="N5823">
        <v>2.8605555549999999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7.1268253853333338E-2</v>
      </c>
      <c r="AC5823">
        <v>0</v>
      </c>
      <c r="AD5823">
        <v>0</v>
      </c>
      <c r="AE5823">
        <v>7.1268253853333338E-2</v>
      </c>
    </row>
    <row r="5824" spans="1:31" x14ac:dyDescent="0.25">
      <c r="A5824">
        <v>2425471</v>
      </c>
      <c r="B5824">
        <v>1</v>
      </c>
      <c r="C5824" t="s">
        <v>80</v>
      </c>
      <c r="D5824" t="s">
        <v>97</v>
      </c>
      <c r="E5824" t="s">
        <v>146</v>
      </c>
      <c r="F5824" t="s">
        <v>16757</v>
      </c>
      <c r="G5824" t="s">
        <v>148</v>
      </c>
      <c r="H5824" t="s">
        <v>149</v>
      </c>
      <c r="I5824" t="s">
        <v>136</v>
      </c>
      <c r="J5824" t="s">
        <v>137</v>
      </c>
      <c r="K5824" t="s">
        <v>138</v>
      </c>
      <c r="L5824" t="s">
        <v>16758</v>
      </c>
      <c r="M5824" t="s">
        <v>16759</v>
      </c>
      <c r="N5824">
        <v>1.714444444</v>
      </c>
      <c r="O5824">
        <v>0</v>
      </c>
      <c r="P5824">
        <v>3</v>
      </c>
      <c r="Q5824">
        <v>0</v>
      </c>
      <c r="R5824">
        <v>0</v>
      </c>
      <c r="S5824">
        <v>0</v>
      </c>
      <c r="T5824">
        <v>2</v>
      </c>
      <c r="U5824">
        <v>0</v>
      </c>
      <c r="V5824">
        <v>0</v>
      </c>
      <c r="W5824">
        <v>0</v>
      </c>
      <c r="X5824">
        <v>0.7524486298052</v>
      </c>
      <c r="Y5824">
        <v>0</v>
      </c>
      <c r="Z5824">
        <v>0</v>
      </c>
      <c r="AA5824">
        <v>0</v>
      </c>
      <c r="AB5824">
        <v>2.0582464640002165</v>
      </c>
      <c r="AC5824">
        <v>0</v>
      </c>
      <c r="AD5824">
        <v>0</v>
      </c>
      <c r="AE5824">
        <v>2.8106950938054167</v>
      </c>
    </row>
    <row r="5825" spans="1:31" x14ac:dyDescent="0.25">
      <c r="A5825">
        <v>2425073</v>
      </c>
      <c r="B5825">
        <v>1</v>
      </c>
      <c r="C5825" t="s">
        <v>80</v>
      </c>
      <c r="D5825" t="s">
        <v>101</v>
      </c>
      <c r="E5825" t="s">
        <v>162</v>
      </c>
      <c r="F5825" t="s">
        <v>16760</v>
      </c>
      <c r="G5825" t="s">
        <v>154</v>
      </c>
      <c r="H5825" t="s">
        <v>149</v>
      </c>
      <c r="I5825" t="s">
        <v>136</v>
      </c>
      <c r="J5825" t="s">
        <v>137</v>
      </c>
      <c r="K5825" t="s">
        <v>138</v>
      </c>
      <c r="L5825" t="s">
        <v>16761</v>
      </c>
      <c r="M5825" t="s">
        <v>16762</v>
      </c>
      <c r="N5825">
        <v>0.89916666599999995</v>
      </c>
      <c r="O5825">
        <v>0</v>
      </c>
      <c r="P5825">
        <v>12</v>
      </c>
      <c r="Q5825">
        <v>0</v>
      </c>
      <c r="R5825">
        <v>1</v>
      </c>
      <c r="S5825">
        <v>0</v>
      </c>
      <c r="T5825">
        <v>2</v>
      </c>
      <c r="U5825">
        <v>0</v>
      </c>
      <c r="V5825">
        <v>0</v>
      </c>
      <c r="W5825">
        <v>0</v>
      </c>
      <c r="X5825">
        <v>4.2471959567668582</v>
      </c>
      <c r="Y5825">
        <v>0</v>
      </c>
      <c r="Z5825">
        <v>6.5966876776666669E-2</v>
      </c>
      <c r="AA5825">
        <v>0</v>
      </c>
      <c r="AB5825">
        <v>1.6395368044102054</v>
      </c>
      <c r="AC5825">
        <v>0</v>
      </c>
      <c r="AD5825">
        <v>0</v>
      </c>
      <c r="AE5825">
        <v>5.9526996379537307</v>
      </c>
    </row>
    <row r="5826" spans="1:31" x14ac:dyDescent="0.25">
      <c r="A5826">
        <v>2425319</v>
      </c>
      <c r="B5826">
        <v>1</v>
      </c>
      <c r="C5826" t="s">
        <v>80</v>
      </c>
      <c r="D5826" t="s">
        <v>101</v>
      </c>
      <c r="E5826" t="s">
        <v>162</v>
      </c>
      <c r="F5826" t="s">
        <v>16763</v>
      </c>
      <c r="G5826" t="s">
        <v>154</v>
      </c>
      <c r="H5826" t="s">
        <v>149</v>
      </c>
      <c r="I5826" t="s">
        <v>136</v>
      </c>
      <c r="J5826" t="s">
        <v>137</v>
      </c>
      <c r="K5826" t="s">
        <v>138</v>
      </c>
      <c r="L5826" t="s">
        <v>16764</v>
      </c>
      <c r="M5826" t="s">
        <v>16765</v>
      </c>
      <c r="N5826">
        <v>0.53444444400000002</v>
      </c>
      <c r="O5826">
        <v>0</v>
      </c>
      <c r="P5826">
        <v>136</v>
      </c>
      <c r="Q5826">
        <v>0</v>
      </c>
      <c r="R5826">
        <v>0</v>
      </c>
      <c r="S5826">
        <v>0</v>
      </c>
      <c r="T5826">
        <v>19</v>
      </c>
      <c r="U5826">
        <v>0</v>
      </c>
      <c r="V5826">
        <v>0</v>
      </c>
      <c r="W5826">
        <v>0</v>
      </c>
      <c r="X5826">
        <v>17.990494851959497</v>
      </c>
      <c r="Y5826">
        <v>0</v>
      </c>
      <c r="Z5826">
        <v>0</v>
      </c>
      <c r="AA5826">
        <v>0</v>
      </c>
      <c r="AB5826">
        <v>12.692680289798604</v>
      </c>
      <c r="AC5826">
        <v>0</v>
      </c>
      <c r="AD5826">
        <v>0</v>
      </c>
      <c r="AE5826">
        <v>30.683175141758099</v>
      </c>
    </row>
    <row r="5827" spans="1:31" x14ac:dyDescent="0.25">
      <c r="A5827">
        <v>2425096</v>
      </c>
      <c r="B5827">
        <v>1</v>
      </c>
      <c r="C5827" t="s">
        <v>81</v>
      </c>
      <c r="D5827" t="s">
        <v>120</v>
      </c>
      <c r="E5827" t="s">
        <v>141</v>
      </c>
      <c r="F5827" t="s">
        <v>1423</v>
      </c>
      <c r="G5827" t="s">
        <v>143</v>
      </c>
      <c r="H5827" t="s">
        <v>135</v>
      </c>
      <c r="I5827" t="s">
        <v>136</v>
      </c>
      <c r="J5827" t="s">
        <v>137</v>
      </c>
      <c r="K5827" t="s">
        <v>138</v>
      </c>
      <c r="L5827" t="s">
        <v>16766</v>
      </c>
      <c r="M5827" t="s">
        <v>16767</v>
      </c>
      <c r="N5827">
        <v>0.87611111100000005</v>
      </c>
      <c r="O5827">
        <v>0</v>
      </c>
      <c r="P5827">
        <v>0</v>
      </c>
      <c r="Q5827">
        <v>55</v>
      </c>
      <c r="R5827">
        <v>32</v>
      </c>
      <c r="S5827">
        <v>3</v>
      </c>
      <c r="T5827">
        <v>2</v>
      </c>
      <c r="U5827">
        <v>1</v>
      </c>
      <c r="V5827">
        <v>0</v>
      </c>
      <c r="W5827">
        <v>0</v>
      </c>
      <c r="X5827">
        <v>0</v>
      </c>
      <c r="Y5827">
        <v>2.8657106462207831</v>
      </c>
      <c r="Z5827">
        <v>0</v>
      </c>
      <c r="AA5827">
        <v>11.496969154507944</v>
      </c>
      <c r="AB5827">
        <v>1.5135291321743776</v>
      </c>
      <c r="AC5827">
        <v>143.60945878759202</v>
      </c>
      <c r="AD5827">
        <v>0</v>
      </c>
      <c r="AE5827">
        <v>159.48566772049512</v>
      </c>
    </row>
    <row r="5828" spans="1:31" x14ac:dyDescent="0.25">
      <c r="A5828">
        <v>2425259</v>
      </c>
      <c r="B5828">
        <v>1</v>
      </c>
      <c r="C5828" t="s">
        <v>80</v>
      </c>
      <c r="D5828" t="s">
        <v>90</v>
      </c>
      <c r="E5828" t="s">
        <v>162</v>
      </c>
      <c r="F5828" t="s">
        <v>16768</v>
      </c>
      <c r="G5828" t="s">
        <v>228</v>
      </c>
      <c r="H5828" t="s">
        <v>149</v>
      </c>
      <c r="I5828" t="s">
        <v>136</v>
      </c>
      <c r="J5828" t="s">
        <v>137</v>
      </c>
      <c r="K5828" t="s">
        <v>138</v>
      </c>
      <c r="L5828" t="s">
        <v>16769</v>
      </c>
      <c r="M5828" t="s">
        <v>16770</v>
      </c>
      <c r="N5828">
        <v>1.4002777769999999</v>
      </c>
      <c r="O5828">
        <v>0</v>
      </c>
      <c r="P5828">
        <v>27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10.040958301777557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10.040958301777557</v>
      </c>
    </row>
    <row r="5829" spans="1:31" x14ac:dyDescent="0.25">
      <c r="A5829">
        <v>2425445</v>
      </c>
      <c r="B5829">
        <v>1</v>
      </c>
      <c r="C5829" t="s">
        <v>81</v>
      </c>
      <c r="D5829" t="s">
        <v>112</v>
      </c>
      <c r="E5829" t="s">
        <v>174</v>
      </c>
      <c r="F5829" t="s">
        <v>3531</v>
      </c>
      <c r="G5829" t="s">
        <v>143</v>
      </c>
      <c r="H5829" t="s">
        <v>135</v>
      </c>
      <c r="I5829" t="s">
        <v>136</v>
      </c>
      <c r="J5829" t="s">
        <v>137</v>
      </c>
      <c r="K5829" t="s">
        <v>138</v>
      </c>
      <c r="L5829" t="s">
        <v>16771</v>
      </c>
      <c r="M5829" t="s">
        <v>16772</v>
      </c>
      <c r="N5829">
        <v>0.90749999999999997</v>
      </c>
      <c r="O5829">
        <v>1</v>
      </c>
      <c r="P5829">
        <v>3</v>
      </c>
      <c r="Q5829">
        <v>13</v>
      </c>
      <c r="R5829">
        <v>71</v>
      </c>
      <c r="S5829">
        <v>5</v>
      </c>
      <c r="T5829">
        <v>7</v>
      </c>
      <c r="U5829">
        <v>0</v>
      </c>
      <c r="V5829">
        <v>0</v>
      </c>
      <c r="W5829">
        <v>0.19020132070335</v>
      </c>
      <c r="X5829">
        <v>0.50816024554679995</v>
      </c>
      <c r="Y5829">
        <v>319.2231271834753</v>
      </c>
      <c r="Z5829">
        <v>15.821349277432049</v>
      </c>
      <c r="AA5829">
        <v>6.225018545314799</v>
      </c>
      <c r="AB5829">
        <v>7.5058707794094754</v>
      </c>
      <c r="AC5829">
        <v>0</v>
      </c>
      <c r="AD5829">
        <v>0</v>
      </c>
      <c r="AE5829">
        <v>349.47372735188173</v>
      </c>
    </row>
    <row r="5830" spans="1:31" x14ac:dyDescent="0.25">
      <c r="A5830">
        <v>2425090</v>
      </c>
      <c r="B5830">
        <v>1</v>
      </c>
      <c r="C5830" t="s">
        <v>80</v>
      </c>
      <c r="D5830" t="s">
        <v>103</v>
      </c>
      <c r="E5830" t="s">
        <v>132</v>
      </c>
      <c r="F5830" t="s">
        <v>16773</v>
      </c>
      <c r="G5830" t="s">
        <v>176</v>
      </c>
      <c r="H5830" t="s">
        <v>135</v>
      </c>
      <c r="I5830" t="s">
        <v>136</v>
      </c>
      <c r="J5830" t="s">
        <v>137</v>
      </c>
      <c r="K5830" t="s">
        <v>159</v>
      </c>
      <c r="L5830" t="s">
        <v>16774</v>
      </c>
      <c r="M5830" t="s">
        <v>16775</v>
      </c>
      <c r="N5830">
        <v>8.6549999999999994</v>
      </c>
      <c r="O5830">
        <v>0</v>
      </c>
      <c r="P5830">
        <v>839</v>
      </c>
      <c r="Q5830">
        <v>0</v>
      </c>
      <c r="R5830">
        <v>0</v>
      </c>
      <c r="S5830">
        <v>0</v>
      </c>
      <c r="T5830">
        <v>72</v>
      </c>
      <c r="U5830">
        <v>0</v>
      </c>
      <c r="V5830">
        <v>0</v>
      </c>
      <c r="W5830">
        <v>0</v>
      </c>
      <c r="X5830">
        <v>1423.766689618381</v>
      </c>
      <c r="Y5830">
        <v>0</v>
      </c>
      <c r="Z5830">
        <v>0</v>
      </c>
      <c r="AA5830">
        <v>0</v>
      </c>
      <c r="AB5830">
        <v>666.34526248555994</v>
      </c>
      <c r="AC5830">
        <v>0</v>
      </c>
      <c r="AD5830">
        <v>0</v>
      </c>
      <c r="AE5830">
        <v>2090.1119521039409</v>
      </c>
    </row>
    <row r="5831" spans="1:31" x14ac:dyDescent="0.25">
      <c r="A5831">
        <v>2425339</v>
      </c>
      <c r="B5831">
        <v>1</v>
      </c>
      <c r="C5831" t="s">
        <v>81</v>
      </c>
      <c r="D5831" t="s">
        <v>122</v>
      </c>
      <c r="E5831" t="s">
        <v>132</v>
      </c>
      <c r="F5831" t="s">
        <v>16776</v>
      </c>
      <c r="G5831" t="s">
        <v>6641</v>
      </c>
      <c r="H5831" t="s">
        <v>135</v>
      </c>
      <c r="I5831" t="s">
        <v>136</v>
      </c>
      <c r="J5831" t="s">
        <v>137</v>
      </c>
      <c r="K5831" t="s">
        <v>138</v>
      </c>
      <c r="L5831" t="s">
        <v>16777</v>
      </c>
      <c r="M5831" t="s">
        <v>16778</v>
      </c>
      <c r="N5831">
        <v>1.6305555549999999</v>
      </c>
      <c r="O5831">
        <v>0</v>
      </c>
      <c r="P5831">
        <v>13</v>
      </c>
      <c r="Q5831">
        <v>0</v>
      </c>
      <c r="R5831">
        <v>0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1.0740809354665333</v>
      </c>
      <c r="Y5831">
        <v>0</v>
      </c>
      <c r="Z5831">
        <v>0</v>
      </c>
      <c r="AA5831">
        <v>0</v>
      </c>
      <c r="AB5831">
        <v>2.6644062326697</v>
      </c>
      <c r="AC5831">
        <v>0</v>
      </c>
      <c r="AD5831">
        <v>0</v>
      </c>
      <c r="AE5831">
        <v>3.7384871681362331</v>
      </c>
    </row>
    <row r="5832" spans="1:31" x14ac:dyDescent="0.25">
      <c r="A5832">
        <v>2425153</v>
      </c>
      <c r="B5832">
        <v>1</v>
      </c>
      <c r="C5832" t="s">
        <v>80</v>
      </c>
      <c r="D5832" t="s">
        <v>106</v>
      </c>
      <c r="E5832" t="s">
        <v>162</v>
      </c>
      <c r="F5832" t="s">
        <v>8152</v>
      </c>
      <c r="G5832" t="s">
        <v>164</v>
      </c>
      <c r="H5832" t="s">
        <v>149</v>
      </c>
      <c r="I5832" t="s">
        <v>136</v>
      </c>
      <c r="J5832" t="s">
        <v>137</v>
      </c>
      <c r="K5832" t="s">
        <v>138</v>
      </c>
      <c r="L5832" t="s">
        <v>16779</v>
      </c>
      <c r="M5832" t="s">
        <v>16780</v>
      </c>
      <c r="N5832">
        <v>3.3736111110000002</v>
      </c>
      <c r="O5832">
        <v>0</v>
      </c>
      <c r="P5832">
        <v>1</v>
      </c>
      <c r="Q5832">
        <v>0</v>
      </c>
      <c r="R5832">
        <v>3</v>
      </c>
      <c r="S5832">
        <v>0</v>
      </c>
      <c r="T5832">
        <v>3</v>
      </c>
      <c r="U5832">
        <v>0</v>
      </c>
      <c r="V5832">
        <v>0</v>
      </c>
      <c r="W5832">
        <v>0</v>
      </c>
      <c r="X5832">
        <v>0.55917136614791674</v>
      </c>
      <c r="Y5832">
        <v>0</v>
      </c>
      <c r="Z5832">
        <v>5.3863095899469169</v>
      </c>
      <c r="AA5832">
        <v>0</v>
      </c>
      <c r="AB5832">
        <v>4.7583110797418753</v>
      </c>
      <c r="AC5832">
        <v>0</v>
      </c>
      <c r="AD5832">
        <v>0</v>
      </c>
      <c r="AE5832">
        <v>10.70379203583671</v>
      </c>
    </row>
    <row r="5833" spans="1:31" x14ac:dyDescent="0.25">
      <c r="A5833">
        <v>2425485</v>
      </c>
      <c r="B5833">
        <v>1</v>
      </c>
      <c r="C5833" t="s">
        <v>80</v>
      </c>
      <c r="D5833" t="s">
        <v>97</v>
      </c>
      <c r="E5833" t="s">
        <v>146</v>
      </c>
      <c r="F5833" t="s">
        <v>16781</v>
      </c>
      <c r="G5833" t="s">
        <v>148</v>
      </c>
      <c r="H5833" t="s">
        <v>149</v>
      </c>
      <c r="I5833" t="s">
        <v>136</v>
      </c>
      <c r="J5833" t="s">
        <v>137</v>
      </c>
      <c r="K5833" t="s">
        <v>138</v>
      </c>
      <c r="L5833" t="s">
        <v>16782</v>
      </c>
      <c r="M5833" t="s">
        <v>16783</v>
      </c>
      <c r="N5833">
        <v>1.9002777769999999</v>
      </c>
      <c r="O5833">
        <v>0</v>
      </c>
      <c r="P5833">
        <v>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0.68433412256053339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0.68433412256053339</v>
      </c>
    </row>
    <row r="5834" spans="1:31" x14ac:dyDescent="0.25">
      <c r="A5834">
        <v>2425013</v>
      </c>
      <c r="B5834">
        <v>1</v>
      </c>
      <c r="C5834" t="s">
        <v>81</v>
      </c>
      <c r="D5834" t="s">
        <v>120</v>
      </c>
      <c r="E5834" t="s">
        <v>146</v>
      </c>
      <c r="F5834" t="s">
        <v>16784</v>
      </c>
      <c r="G5834" t="s">
        <v>282</v>
      </c>
      <c r="H5834" t="s">
        <v>149</v>
      </c>
      <c r="I5834" t="s">
        <v>136</v>
      </c>
      <c r="J5834" t="s">
        <v>137</v>
      </c>
      <c r="K5834" t="s">
        <v>138</v>
      </c>
      <c r="L5834" t="s">
        <v>16785</v>
      </c>
      <c r="M5834" t="s">
        <v>16786</v>
      </c>
      <c r="N5834">
        <v>0.53555555499999996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0.10113880005036666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0.10113880005036666</v>
      </c>
    </row>
    <row r="5835" spans="1:31" x14ac:dyDescent="0.25">
      <c r="A5835">
        <v>2425136</v>
      </c>
      <c r="B5835">
        <v>1</v>
      </c>
      <c r="C5835" t="s">
        <v>80</v>
      </c>
      <c r="D5835" t="s">
        <v>92</v>
      </c>
      <c r="E5835" t="s">
        <v>146</v>
      </c>
      <c r="F5835" t="s">
        <v>16787</v>
      </c>
      <c r="G5835" t="s">
        <v>168</v>
      </c>
      <c r="H5835" t="s">
        <v>149</v>
      </c>
      <c r="I5835" t="s">
        <v>136</v>
      </c>
      <c r="J5835" t="s">
        <v>137</v>
      </c>
      <c r="K5835" t="s">
        <v>138</v>
      </c>
      <c r="L5835" t="s">
        <v>16788</v>
      </c>
      <c r="M5835" t="s">
        <v>16789</v>
      </c>
      <c r="N5835">
        <v>2.3319444439999999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</row>
    <row r="5836" spans="1:31" x14ac:dyDescent="0.25">
      <c r="A5836">
        <v>2425113</v>
      </c>
      <c r="B5836">
        <v>1</v>
      </c>
      <c r="C5836" t="s">
        <v>81</v>
      </c>
      <c r="D5836" t="s">
        <v>112</v>
      </c>
      <c r="E5836" t="s">
        <v>174</v>
      </c>
      <c r="F5836" t="s">
        <v>12626</v>
      </c>
      <c r="G5836" t="s">
        <v>158</v>
      </c>
      <c r="H5836" t="s">
        <v>135</v>
      </c>
      <c r="I5836" t="s">
        <v>136</v>
      </c>
      <c r="J5836" t="s">
        <v>137</v>
      </c>
      <c r="K5836" t="s">
        <v>159</v>
      </c>
      <c r="L5836" t="s">
        <v>16790</v>
      </c>
      <c r="M5836" t="s">
        <v>16791</v>
      </c>
      <c r="N5836">
        <v>5.6019444439999999</v>
      </c>
      <c r="O5836">
        <v>3</v>
      </c>
      <c r="P5836">
        <v>253</v>
      </c>
      <c r="Q5836">
        <v>123</v>
      </c>
      <c r="R5836">
        <v>353</v>
      </c>
      <c r="S5836">
        <v>10</v>
      </c>
      <c r="T5836">
        <v>36</v>
      </c>
      <c r="U5836">
        <v>4</v>
      </c>
      <c r="V5836">
        <v>2</v>
      </c>
      <c r="W5836">
        <v>1.1316404895089334</v>
      </c>
      <c r="X5836">
        <v>200.68018964533582</v>
      </c>
      <c r="Y5836">
        <v>89.333058029613539</v>
      </c>
      <c r="Z5836">
        <v>195.27071052061018</v>
      </c>
      <c r="AA5836">
        <v>219.53131039178481</v>
      </c>
      <c r="AB5836">
        <v>278.17083698486255</v>
      </c>
      <c r="AC5836">
        <v>2961.490654861725</v>
      </c>
      <c r="AD5836">
        <v>992.07871992020534</v>
      </c>
      <c r="AE5836">
        <v>4937.687120843646</v>
      </c>
    </row>
    <row r="5837" spans="1:31" x14ac:dyDescent="0.25">
      <c r="A5837">
        <v>2425030</v>
      </c>
      <c r="B5837">
        <v>1</v>
      </c>
      <c r="C5837" t="s">
        <v>80</v>
      </c>
      <c r="D5837" t="s">
        <v>82</v>
      </c>
      <c r="E5837" t="s">
        <v>146</v>
      </c>
      <c r="F5837" t="s">
        <v>16792</v>
      </c>
      <c r="G5837" t="s">
        <v>282</v>
      </c>
      <c r="H5837" t="s">
        <v>149</v>
      </c>
      <c r="I5837" t="s">
        <v>136</v>
      </c>
      <c r="J5837" t="s">
        <v>137</v>
      </c>
      <c r="K5837" t="s">
        <v>138</v>
      </c>
      <c r="L5837" t="s">
        <v>16793</v>
      </c>
      <c r="M5837" t="s">
        <v>16794</v>
      </c>
      <c r="N5837">
        <v>2.0425</v>
      </c>
      <c r="O5837">
        <v>0</v>
      </c>
      <c r="P5837">
        <v>6</v>
      </c>
      <c r="Q5837">
        <v>0</v>
      </c>
      <c r="R5837">
        <v>0</v>
      </c>
      <c r="S5837">
        <v>0</v>
      </c>
      <c r="T5837">
        <v>3</v>
      </c>
      <c r="U5837">
        <v>0</v>
      </c>
      <c r="V5837">
        <v>0</v>
      </c>
      <c r="W5837">
        <v>0</v>
      </c>
      <c r="X5837">
        <v>2.8294131521844994</v>
      </c>
      <c r="Y5837">
        <v>0</v>
      </c>
      <c r="Z5837">
        <v>0</v>
      </c>
      <c r="AA5837">
        <v>0</v>
      </c>
      <c r="AB5837">
        <v>4.2562739875225493</v>
      </c>
      <c r="AC5837">
        <v>0</v>
      </c>
      <c r="AD5837">
        <v>0</v>
      </c>
      <c r="AE5837">
        <v>7.0856871397070487</v>
      </c>
    </row>
    <row r="5838" spans="1:31" x14ac:dyDescent="0.25">
      <c r="A5838">
        <v>2425614</v>
      </c>
      <c r="B5838">
        <v>1</v>
      </c>
      <c r="C5838" t="s">
        <v>80</v>
      </c>
      <c r="D5838" t="s">
        <v>92</v>
      </c>
      <c r="E5838" t="s">
        <v>174</v>
      </c>
      <c r="F5838" t="s">
        <v>16795</v>
      </c>
      <c r="G5838" t="s">
        <v>143</v>
      </c>
      <c r="H5838" t="s">
        <v>135</v>
      </c>
      <c r="I5838" t="s">
        <v>136</v>
      </c>
      <c r="J5838" t="s">
        <v>137</v>
      </c>
      <c r="K5838" t="s">
        <v>138</v>
      </c>
      <c r="L5838" t="s">
        <v>16796</v>
      </c>
      <c r="M5838" t="s">
        <v>16797</v>
      </c>
      <c r="N5838">
        <v>0.19777777699999999</v>
      </c>
      <c r="O5838">
        <v>1</v>
      </c>
      <c r="P5838">
        <v>3638</v>
      </c>
      <c r="Q5838">
        <v>0</v>
      </c>
      <c r="R5838">
        <v>7</v>
      </c>
      <c r="S5838">
        <v>7</v>
      </c>
      <c r="T5838">
        <v>219</v>
      </c>
      <c r="U5838">
        <v>0</v>
      </c>
      <c r="V5838">
        <v>0</v>
      </c>
      <c r="W5838">
        <v>2.3046206966825333</v>
      </c>
      <c r="X5838">
        <v>78.626626211601263</v>
      </c>
      <c r="Y5838">
        <v>0</v>
      </c>
      <c r="Z5838">
        <v>1.5196815824399999E-2</v>
      </c>
      <c r="AA5838">
        <v>16.166386451889736</v>
      </c>
      <c r="AB5838">
        <v>20.65469186601819</v>
      </c>
      <c r="AC5838">
        <v>0</v>
      </c>
      <c r="AD5838">
        <v>0</v>
      </c>
      <c r="AE5838">
        <v>117.76752204201611</v>
      </c>
    </row>
    <row r="5839" spans="1:31" x14ac:dyDescent="0.25">
      <c r="A5839">
        <v>2425076</v>
      </c>
      <c r="B5839">
        <v>1</v>
      </c>
      <c r="C5839" t="s">
        <v>80</v>
      </c>
      <c r="D5839" t="s">
        <v>108</v>
      </c>
      <c r="E5839" t="s">
        <v>162</v>
      </c>
      <c r="F5839" t="s">
        <v>10784</v>
      </c>
      <c r="G5839" t="s">
        <v>158</v>
      </c>
      <c r="H5839" t="s">
        <v>149</v>
      </c>
      <c r="I5839" t="s">
        <v>136</v>
      </c>
      <c r="J5839" t="s">
        <v>137</v>
      </c>
      <c r="K5839" t="s">
        <v>159</v>
      </c>
      <c r="L5839" t="s">
        <v>16798</v>
      </c>
      <c r="M5839" t="s">
        <v>16799</v>
      </c>
      <c r="N5839">
        <v>8.0791666660000008</v>
      </c>
      <c r="O5839">
        <v>0</v>
      </c>
      <c r="P5839">
        <v>6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8.9290737076676852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8.9290737076676852</v>
      </c>
    </row>
    <row r="5840" spans="1:31" x14ac:dyDescent="0.25">
      <c r="A5840">
        <v>2425262</v>
      </c>
      <c r="B5840">
        <v>1</v>
      </c>
      <c r="C5840" t="s">
        <v>80</v>
      </c>
      <c r="D5840" t="s">
        <v>103</v>
      </c>
      <c r="E5840" t="s">
        <v>141</v>
      </c>
      <c r="F5840" t="s">
        <v>16800</v>
      </c>
      <c r="G5840" t="s">
        <v>143</v>
      </c>
      <c r="H5840" t="s">
        <v>135</v>
      </c>
      <c r="I5840" t="s">
        <v>136</v>
      </c>
      <c r="J5840" t="s">
        <v>137</v>
      </c>
      <c r="K5840" t="s">
        <v>138</v>
      </c>
      <c r="L5840" t="s">
        <v>16801</v>
      </c>
      <c r="M5840" t="s">
        <v>16802</v>
      </c>
      <c r="N5840">
        <v>0.60944444399999997</v>
      </c>
      <c r="O5840">
        <v>9</v>
      </c>
      <c r="P5840">
        <v>416</v>
      </c>
      <c r="Q5840">
        <v>2</v>
      </c>
      <c r="R5840">
        <v>127</v>
      </c>
      <c r="S5840">
        <v>6</v>
      </c>
      <c r="T5840">
        <v>60</v>
      </c>
      <c r="U5840">
        <v>0</v>
      </c>
      <c r="V5840">
        <v>0</v>
      </c>
      <c r="W5840">
        <v>2.191886865284367</v>
      </c>
      <c r="X5840">
        <v>55.322881325425371</v>
      </c>
      <c r="Y5840">
        <v>14.00199649690205</v>
      </c>
      <c r="Z5840">
        <v>16.977358768477966</v>
      </c>
      <c r="AA5840">
        <v>3.3932813550090675</v>
      </c>
      <c r="AB5840">
        <v>31.368557494780969</v>
      </c>
      <c r="AC5840">
        <v>0</v>
      </c>
      <c r="AD5840">
        <v>0</v>
      </c>
      <c r="AE5840">
        <v>123.25596230587979</v>
      </c>
    </row>
    <row r="5841" spans="1:31" x14ac:dyDescent="0.25">
      <c r="A5841">
        <v>2425571</v>
      </c>
      <c r="B5841">
        <v>1</v>
      </c>
      <c r="C5841" t="s">
        <v>81</v>
      </c>
      <c r="D5841" t="s">
        <v>120</v>
      </c>
      <c r="E5841" t="s">
        <v>152</v>
      </c>
      <c r="F5841" t="s">
        <v>16803</v>
      </c>
      <c r="G5841" t="s">
        <v>403</v>
      </c>
      <c r="H5841" t="s">
        <v>149</v>
      </c>
      <c r="I5841" t="s">
        <v>136</v>
      </c>
      <c r="J5841" t="s">
        <v>137</v>
      </c>
      <c r="K5841" t="s">
        <v>138</v>
      </c>
      <c r="L5841" t="s">
        <v>16804</v>
      </c>
      <c r="M5841" t="s">
        <v>16805</v>
      </c>
      <c r="N5841">
        <v>0.88694444400000005</v>
      </c>
      <c r="O5841">
        <v>0</v>
      </c>
      <c r="P5841">
        <v>398</v>
      </c>
      <c r="Q5841">
        <v>0</v>
      </c>
      <c r="R5841">
        <v>2</v>
      </c>
      <c r="S5841">
        <v>0</v>
      </c>
      <c r="T5841">
        <v>15</v>
      </c>
      <c r="U5841">
        <v>0</v>
      </c>
      <c r="V5841">
        <v>0</v>
      </c>
      <c r="W5841">
        <v>0</v>
      </c>
      <c r="X5841">
        <v>115.52872888163148</v>
      </c>
      <c r="Y5841">
        <v>0</v>
      </c>
      <c r="Z5841">
        <v>0.7213997679143056</v>
      </c>
      <c r="AA5841">
        <v>0</v>
      </c>
      <c r="AB5841">
        <v>3.107133833573489</v>
      </c>
      <c r="AC5841">
        <v>0</v>
      </c>
      <c r="AD5841">
        <v>0</v>
      </c>
      <c r="AE5841">
        <v>119.35726248311927</v>
      </c>
    </row>
    <row r="5842" spans="1:31" x14ac:dyDescent="0.25">
      <c r="A5842">
        <v>2425093</v>
      </c>
      <c r="B5842">
        <v>1</v>
      </c>
      <c r="C5842" t="s">
        <v>80</v>
      </c>
      <c r="D5842" t="s">
        <v>99</v>
      </c>
      <c r="E5842" t="s">
        <v>132</v>
      </c>
      <c r="F5842" t="s">
        <v>16806</v>
      </c>
      <c r="G5842" t="s">
        <v>143</v>
      </c>
      <c r="H5842" t="s">
        <v>135</v>
      </c>
      <c r="I5842" t="s">
        <v>136</v>
      </c>
      <c r="J5842" t="s">
        <v>137</v>
      </c>
      <c r="K5842" t="s">
        <v>138</v>
      </c>
      <c r="L5842" t="s">
        <v>16807</v>
      </c>
      <c r="M5842" t="s">
        <v>16808</v>
      </c>
      <c r="N5842">
        <v>1.3474999999999999</v>
      </c>
      <c r="O5842">
        <v>3</v>
      </c>
      <c r="P5842">
        <v>339</v>
      </c>
      <c r="Q5842">
        <v>0</v>
      </c>
      <c r="R5842">
        <v>0</v>
      </c>
      <c r="S5842">
        <v>0</v>
      </c>
      <c r="T5842">
        <v>16</v>
      </c>
      <c r="U5842">
        <v>0</v>
      </c>
      <c r="V5842">
        <v>0</v>
      </c>
      <c r="W5842">
        <v>21.277330105376624</v>
      </c>
      <c r="X5842">
        <v>66.602323922102428</v>
      </c>
      <c r="Y5842">
        <v>0</v>
      </c>
      <c r="Z5842">
        <v>0</v>
      </c>
      <c r="AA5842">
        <v>0</v>
      </c>
      <c r="AB5842">
        <v>25.509316777227674</v>
      </c>
      <c r="AC5842">
        <v>0</v>
      </c>
      <c r="AD5842">
        <v>0</v>
      </c>
      <c r="AE5842">
        <v>113.38897080470673</v>
      </c>
    </row>
    <row r="5843" spans="1:31" x14ac:dyDescent="0.25">
      <c r="A5843">
        <v>2425305</v>
      </c>
      <c r="B5843">
        <v>1</v>
      </c>
      <c r="C5843" t="s">
        <v>80</v>
      </c>
      <c r="D5843" t="s">
        <v>90</v>
      </c>
      <c r="E5843" t="s">
        <v>162</v>
      </c>
      <c r="F5843" t="s">
        <v>16809</v>
      </c>
      <c r="G5843" t="s">
        <v>154</v>
      </c>
      <c r="H5843" t="s">
        <v>149</v>
      </c>
      <c r="I5843" t="s">
        <v>136</v>
      </c>
      <c r="J5843" t="s">
        <v>137</v>
      </c>
      <c r="K5843" t="s">
        <v>138</v>
      </c>
      <c r="L5843" t="s">
        <v>16810</v>
      </c>
      <c r="M5843" t="s">
        <v>16811</v>
      </c>
      <c r="N5843">
        <v>2.1152777770000002</v>
      </c>
      <c r="O5843">
        <v>0</v>
      </c>
      <c r="P5843">
        <v>43</v>
      </c>
      <c r="Q5843">
        <v>0</v>
      </c>
      <c r="R5843">
        <v>1</v>
      </c>
      <c r="S5843">
        <v>0</v>
      </c>
      <c r="T5843">
        <v>2</v>
      </c>
      <c r="U5843">
        <v>0</v>
      </c>
      <c r="V5843">
        <v>0</v>
      </c>
      <c r="W5843">
        <v>0</v>
      </c>
      <c r="X5843">
        <v>10.789690864308332</v>
      </c>
      <c r="Y5843">
        <v>0</v>
      </c>
      <c r="Z5843">
        <v>3.3644936055983336E-2</v>
      </c>
      <c r="AA5843">
        <v>0</v>
      </c>
      <c r="AB5843">
        <v>6.9403876928772128</v>
      </c>
      <c r="AC5843">
        <v>0</v>
      </c>
      <c r="AD5843">
        <v>0</v>
      </c>
      <c r="AE5843">
        <v>17.763723493241528</v>
      </c>
    </row>
    <row r="5844" spans="1:31" x14ac:dyDescent="0.25">
      <c r="A5844">
        <v>2425405</v>
      </c>
      <c r="B5844">
        <v>1</v>
      </c>
      <c r="C5844" t="s">
        <v>81</v>
      </c>
      <c r="D5844" t="s">
        <v>127</v>
      </c>
      <c r="E5844" t="s">
        <v>132</v>
      </c>
      <c r="F5844" t="s">
        <v>9195</v>
      </c>
      <c r="G5844" t="s">
        <v>215</v>
      </c>
      <c r="H5844" t="s">
        <v>135</v>
      </c>
      <c r="I5844" t="s">
        <v>136</v>
      </c>
      <c r="J5844" t="s">
        <v>137</v>
      </c>
      <c r="K5844" t="s">
        <v>138</v>
      </c>
      <c r="L5844" t="s">
        <v>16812</v>
      </c>
      <c r="M5844" t="s">
        <v>16813</v>
      </c>
      <c r="N5844">
        <v>6.7636111110000003</v>
      </c>
      <c r="O5844">
        <v>0</v>
      </c>
      <c r="P5844">
        <v>1</v>
      </c>
      <c r="Q5844">
        <v>9</v>
      </c>
      <c r="R5844">
        <v>27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0</v>
      </c>
      <c r="Y5844">
        <v>0.81012342433999995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0.81012342433999995</v>
      </c>
    </row>
    <row r="5845" spans="1:31" x14ac:dyDescent="0.25">
      <c r="A5845">
        <v>2425256</v>
      </c>
      <c r="B5845">
        <v>1</v>
      </c>
      <c r="C5845" t="s">
        <v>81</v>
      </c>
      <c r="D5845" t="s">
        <v>112</v>
      </c>
      <c r="E5845" t="s">
        <v>146</v>
      </c>
      <c r="F5845" t="s">
        <v>16814</v>
      </c>
      <c r="G5845" t="s">
        <v>199</v>
      </c>
      <c r="H5845" t="s">
        <v>149</v>
      </c>
      <c r="I5845" t="s">
        <v>136</v>
      </c>
      <c r="J5845" t="s">
        <v>137</v>
      </c>
      <c r="K5845" t="s">
        <v>138</v>
      </c>
      <c r="L5845" t="s">
        <v>16815</v>
      </c>
      <c r="M5845" t="s">
        <v>16816</v>
      </c>
      <c r="N5845">
        <v>1.0113888879999999</v>
      </c>
      <c r="O5845">
        <v>0</v>
      </c>
      <c r="P5845">
        <v>6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1.1089025144685332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1.1089025144685332</v>
      </c>
    </row>
    <row r="5846" spans="1:31" x14ac:dyDescent="0.25">
      <c r="A5846">
        <v>2425242</v>
      </c>
      <c r="B5846">
        <v>1</v>
      </c>
      <c r="C5846" t="s">
        <v>80</v>
      </c>
      <c r="D5846" t="s">
        <v>101</v>
      </c>
      <c r="E5846" t="s">
        <v>162</v>
      </c>
      <c r="F5846" t="s">
        <v>16817</v>
      </c>
      <c r="G5846" t="s">
        <v>154</v>
      </c>
      <c r="H5846" t="s">
        <v>149</v>
      </c>
      <c r="I5846" t="s">
        <v>136</v>
      </c>
      <c r="J5846" t="s">
        <v>137</v>
      </c>
      <c r="K5846" t="s">
        <v>138</v>
      </c>
      <c r="L5846" t="s">
        <v>16818</v>
      </c>
      <c r="M5846" t="s">
        <v>16819</v>
      </c>
      <c r="N5846">
        <v>0.52666666600000001</v>
      </c>
      <c r="O5846">
        <v>0</v>
      </c>
      <c r="P5846">
        <v>16</v>
      </c>
      <c r="Q5846">
        <v>0</v>
      </c>
      <c r="R5846">
        <v>0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0.84329412180840002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0.84329412180840002</v>
      </c>
    </row>
    <row r="5847" spans="1:31" x14ac:dyDescent="0.25">
      <c r="A5847">
        <v>2425007</v>
      </c>
      <c r="B5847">
        <v>1</v>
      </c>
      <c r="C5847" t="s">
        <v>80</v>
      </c>
      <c r="D5847" t="s">
        <v>84</v>
      </c>
      <c r="E5847" t="s">
        <v>162</v>
      </c>
      <c r="F5847" t="s">
        <v>16820</v>
      </c>
      <c r="G5847" t="s">
        <v>164</v>
      </c>
      <c r="H5847" t="s">
        <v>149</v>
      </c>
      <c r="I5847" t="s">
        <v>136</v>
      </c>
      <c r="J5847" t="s">
        <v>137</v>
      </c>
      <c r="K5847" t="s">
        <v>138</v>
      </c>
      <c r="L5847" t="s">
        <v>16821</v>
      </c>
      <c r="M5847" t="s">
        <v>16822</v>
      </c>
      <c r="N5847">
        <v>1.6247222219999999</v>
      </c>
      <c r="O5847">
        <v>0</v>
      </c>
      <c r="P5847">
        <v>154</v>
      </c>
      <c r="Q5847">
        <v>0</v>
      </c>
      <c r="R5847">
        <v>0</v>
      </c>
      <c r="S5847">
        <v>0</v>
      </c>
      <c r="T5847">
        <v>10</v>
      </c>
      <c r="U5847">
        <v>0</v>
      </c>
      <c r="V5847">
        <v>0</v>
      </c>
      <c r="W5847">
        <v>0</v>
      </c>
      <c r="X5847">
        <v>42.378046776637994</v>
      </c>
      <c r="Y5847">
        <v>0</v>
      </c>
      <c r="Z5847">
        <v>0</v>
      </c>
      <c r="AA5847">
        <v>0</v>
      </c>
      <c r="AB5847">
        <v>4.7400054977135424</v>
      </c>
      <c r="AC5847">
        <v>0</v>
      </c>
      <c r="AD5847">
        <v>0</v>
      </c>
      <c r="AE5847">
        <v>47.118052274351534</v>
      </c>
    </row>
    <row r="5848" spans="1:31" x14ac:dyDescent="0.25">
      <c r="A5848">
        <v>2425634</v>
      </c>
      <c r="B5848">
        <v>1</v>
      </c>
      <c r="C5848" t="s">
        <v>81</v>
      </c>
      <c r="D5848" t="s">
        <v>116</v>
      </c>
      <c r="E5848" t="s">
        <v>146</v>
      </c>
      <c r="F5848" t="s">
        <v>16823</v>
      </c>
      <c r="G5848" t="s">
        <v>148</v>
      </c>
      <c r="H5848" t="s">
        <v>149</v>
      </c>
      <c r="I5848" t="s">
        <v>136</v>
      </c>
      <c r="J5848" t="s">
        <v>137</v>
      </c>
      <c r="K5848" t="s">
        <v>138</v>
      </c>
      <c r="L5848" t="s">
        <v>16824</v>
      </c>
      <c r="M5848" t="s">
        <v>16825</v>
      </c>
      <c r="N5848">
        <v>0.68</v>
      </c>
      <c r="O5848">
        <v>0</v>
      </c>
      <c r="P5848">
        <v>11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2.1820326723756001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2.1820326723756001</v>
      </c>
    </row>
    <row r="5849" spans="1:31" x14ac:dyDescent="0.25">
      <c r="A5849">
        <v>2425199</v>
      </c>
      <c r="B5849">
        <v>1</v>
      </c>
      <c r="C5849" t="s">
        <v>80</v>
      </c>
      <c r="D5849" t="s">
        <v>82</v>
      </c>
      <c r="E5849" t="s">
        <v>288</v>
      </c>
      <c r="F5849" t="s">
        <v>16826</v>
      </c>
      <c r="G5849" t="s">
        <v>593</v>
      </c>
      <c r="H5849" t="s">
        <v>149</v>
      </c>
      <c r="I5849" t="s">
        <v>136</v>
      </c>
      <c r="J5849" t="s">
        <v>137</v>
      </c>
      <c r="K5849" t="s">
        <v>138</v>
      </c>
      <c r="L5849" t="s">
        <v>16827</v>
      </c>
      <c r="M5849" t="s">
        <v>16828</v>
      </c>
      <c r="N5849">
        <v>1.8147222220000001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49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111.60691333855594</v>
      </c>
      <c r="AC5849">
        <v>0</v>
      </c>
      <c r="AD5849">
        <v>0</v>
      </c>
      <c r="AE5849">
        <v>111.60691333855594</v>
      </c>
    </row>
    <row r="5850" spans="1:31" x14ac:dyDescent="0.25">
      <c r="A5850">
        <v>2425299</v>
      </c>
      <c r="B5850">
        <v>1</v>
      </c>
      <c r="C5850" t="s">
        <v>80</v>
      </c>
      <c r="D5850" t="s">
        <v>85</v>
      </c>
      <c r="E5850" t="s">
        <v>162</v>
      </c>
      <c r="F5850" t="s">
        <v>16829</v>
      </c>
      <c r="G5850" t="s">
        <v>158</v>
      </c>
      <c r="H5850" t="s">
        <v>149</v>
      </c>
      <c r="I5850" t="s">
        <v>136</v>
      </c>
      <c r="J5850" t="s">
        <v>137</v>
      </c>
      <c r="K5850" t="s">
        <v>159</v>
      </c>
      <c r="L5850" t="s">
        <v>16830</v>
      </c>
      <c r="M5850" t="s">
        <v>16831</v>
      </c>
      <c r="N5850">
        <v>0.53833333299999997</v>
      </c>
      <c r="O5850">
        <v>0</v>
      </c>
      <c r="P5850">
        <v>15</v>
      </c>
      <c r="Q5850">
        <v>0</v>
      </c>
      <c r="R5850">
        <v>0</v>
      </c>
      <c r="S5850">
        <v>0</v>
      </c>
      <c r="T5850">
        <v>3</v>
      </c>
      <c r="U5850">
        <v>0</v>
      </c>
      <c r="V5850">
        <v>0</v>
      </c>
      <c r="W5850">
        <v>0</v>
      </c>
      <c r="X5850">
        <v>1.8036142430749997</v>
      </c>
      <c r="Y5850">
        <v>0</v>
      </c>
      <c r="Z5850">
        <v>0</v>
      </c>
      <c r="AA5850">
        <v>0</v>
      </c>
      <c r="AB5850">
        <v>0.36353754744055</v>
      </c>
      <c r="AC5850">
        <v>0</v>
      </c>
      <c r="AD5850">
        <v>0</v>
      </c>
      <c r="AE5850">
        <v>2.1671517905155495</v>
      </c>
    </row>
    <row r="5851" spans="1:31" x14ac:dyDescent="0.25">
      <c r="A5851">
        <v>2425591</v>
      </c>
      <c r="B5851">
        <v>1</v>
      </c>
      <c r="C5851" t="s">
        <v>80</v>
      </c>
      <c r="D5851" t="s">
        <v>107</v>
      </c>
      <c r="E5851" t="s">
        <v>132</v>
      </c>
      <c r="F5851" t="s">
        <v>16832</v>
      </c>
      <c r="G5851" t="s">
        <v>215</v>
      </c>
      <c r="H5851" t="s">
        <v>135</v>
      </c>
      <c r="I5851" t="s">
        <v>136</v>
      </c>
      <c r="J5851" t="s">
        <v>137</v>
      </c>
      <c r="K5851" t="s">
        <v>138</v>
      </c>
      <c r="L5851" t="s">
        <v>16833</v>
      </c>
      <c r="M5851" t="s">
        <v>16834</v>
      </c>
      <c r="N5851">
        <v>1.2494444440000001</v>
      </c>
      <c r="O5851">
        <v>0</v>
      </c>
      <c r="P5851">
        <v>1</v>
      </c>
      <c r="Q5851">
        <v>0</v>
      </c>
      <c r="R5851">
        <v>6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</row>
    <row r="5852" spans="1:31" x14ac:dyDescent="0.25">
      <c r="A5852">
        <v>2425202</v>
      </c>
      <c r="B5852">
        <v>1</v>
      </c>
      <c r="C5852" t="s">
        <v>80</v>
      </c>
      <c r="D5852" t="s">
        <v>85</v>
      </c>
      <c r="E5852" t="s">
        <v>162</v>
      </c>
      <c r="F5852" t="s">
        <v>16835</v>
      </c>
      <c r="G5852" t="s">
        <v>158</v>
      </c>
      <c r="H5852" t="s">
        <v>149</v>
      </c>
      <c r="I5852" t="s">
        <v>136</v>
      </c>
      <c r="J5852" t="s">
        <v>137</v>
      </c>
      <c r="K5852" t="s">
        <v>159</v>
      </c>
      <c r="L5852" t="s">
        <v>16836</v>
      </c>
      <c r="M5852" t="s">
        <v>16837</v>
      </c>
      <c r="N5852">
        <v>0.66916666599999997</v>
      </c>
      <c r="O5852">
        <v>0</v>
      </c>
      <c r="P5852">
        <v>120</v>
      </c>
      <c r="Q5852">
        <v>0</v>
      </c>
      <c r="R5852">
        <v>0</v>
      </c>
      <c r="S5852">
        <v>0</v>
      </c>
      <c r="T5852">
        <v>11</v>
      </c>
      <c r="U5852">
        <v>0</v>
      </c>
      <c r="V5852">
        <v>0</v>
      </c>
      <c r="W5852">
        <v>0</v>
      </c>
      <c r="X5852">
        <v>21.166848919043847</v>
      </c>
      <c r="Y5852">
        <v>0</v>
      </c>
      <c r="Z5852">
        <v>0</v>
      </c>
      <c r="AA5852">
        <v>0</v>
      </c>
      <c r="AB5852">
        <v>0.8161235775550002</v>
      </c>
      <c r="AC5852">
        <v>0</v>
      </c>
      <c r="AD5852">
        <v>0</v>
      </c>
      <c r="AE5852">
        <v>21.982972496598848</v>
      </c>
    </row>
    <row r="5853" spans="1:31" x14ac:dyDescent="0.25">
      <c r="A5853">
        <v>2425039</v>
      </c>
      <c r="B5853">
        <v>1</v>
      </c>
      <c r="C5853" t="s">
        <v>80</v>
      </c>
      <c r="D5853" t="s">
        <v>106</v>
      </c>
      <c r="E5853" t="s">
        <v>152</v>
      </c>
      <c r="F5853" t="s">
        <v>16838</v>
      </c>
      <c r="G5853" t="s">
        <v>154</v>
      </c>
      <c r="H5853" t="s">
        <v>149</v>
      </c>
      <c r="I5853" t="s">
        <v>136</v>
      </c>
      <c r="J5853" t="s">
        <v>137</v>
      </c>
      <c r="K5853" t="s">
        <v>138</v>
      </c>
      <c r="L5853" t="s">
        <v>16839</v>
      </c>
      <c r="M5853" t="s">
        <v>16840</v>
      </c>
      <c r="N5853">
        <v>0.29083333300000003</v>
      </c>
      <c r="O5853">
        <v>0</v>
      </c>
      <c r="P5853">
        <v>103</v>
      </c>
      <c r="Q5853">
        <v>0</v>
      </c>
      <c r="R5853">
        <v>1</v>
      </c>
      <c r="S5853">
        <v>0</v>
      </c>
      <c r="T5853">
        <v>5</v>
      </c>
      <c r="U5853">
        <v>0</v>
      </c>
      <c r="V5853">
        <v>0</v>
      </c>
      <c r="W5853">
        <v>0</v>
      </c>
      <c r="X5853">
        <v>3.8584811552559004</v>
      </c>
      <c r="Y5853">
        <v>0</v>
      </c>
      <c r="Z5853">
        <v>0</v>
      </c>
      <c r="AA5853">
        <v>0</v>
      </c>
      <c r="AB5853">
        <v>0.48651527719361659</v>
      </c>
      <c r="AC5853">
        <v>0</v>
      </c>
      <c r="AD5853">
        <v>0</v>
      </c>
      <c r="AE5853">
        <v>4.3449964324495172</v>
      </c>
    </row>
    <row r="5854" spans="1:31" x14ac:dyDescent="0.25">
      <c r="A5854">
        <v>2425580</v>
      </c>
      <c r="B5854">
        <v>1</v>
      </c>
      <c r="C5854" t="s">
        <v>81</v>
      </c>
      <c r="D5854" t="s">
        <v>113</v>
      </c>
      <c r="E5854" t="s">
        <v>162</v>
      </c>
      <c r="F5854" t="s">
        <v>15525</v>
      </c>
      <c r="G5854" t="s">
        <v>164</v>
      </c>
      <c r="H5854" t="s">
        <v>149</v>
      </c>
      <c r="I5854" t="s">
        <v>136</v>
      </c>
      <c r="J5854" t="s">
        <v>137</v>
      </c>
      <c r="K5854" t="s">
        <v>138</v>
      </c>
      <c r="L5854" t="s">
        <v>16841</v>
      </c>
      <c r="M5854" t="s">
        <v>16842</v>
      </c>
      <c r="N5854">
        <v>1.9550000000000001</v>
      </c>
      <c r="O5854">
        <v>0</v>
      </c>
      <c r="P5854">
        <v>77</v>
      </c>
      <c r="Q5854">
        <v>0</v>
      </c>
      <c r="R5854">
        <v>0</v>
      </c>
      <c r="S5854">
        <v>0</v>
      </c>
      <c r="T5854">
        <v>3</v>
      </c>
      <c r="U5854">
        <v>0</v>
      </c>
      <c r="V5854">
        <v>0</v>
      </c>
      <c r="W5854">
        <v>0</v>
      </c>
      <c r="X5854">
        <v>42.11347484844751</v>
      </c>
      <c r="Y5854">
        <v>0</v>
      </c>
      <c r="Z5854">
        <v>0</v>
      </c>
      <c r="AA5854">
        <v>0</v>
      </c>
      <c r="AB5854">
        <v>0.2619636562864</v>
      </c>
      <c r="AC5854">
        <v>0</v>
      </c>
      <c r="AD5854">
        <v>0</v>
      </c>
      <c r="AE5854">
        <v>42.375438504733907</v>
      </c>
    </row>
    <row r="5855" spans="1:31" x14ac:dyDescent="0.25">
      <c r="A5855">
        <v>2425062</v>
      </c>
      <c r="B5855">
        <v>1</v>
      </c>
      <c r="C5855" t="s">
        <v>80</v>
      </c>
      <c r="D5855" t="s">
        <v>98</v>
      </c>
      <c r="E5855" t="s">
        <v>141</v>
      </c>
      <c r="F5855" t="s">
        <v>16843</v>
      </c>
      <c r="G5855" t="s">
        <v>143</v>
      </c>
      <c r="H5855" t="s">
        <v>135</v>
      </c>
      <c r="I5855" t="s">
        <v>136</v>
      </c>
      <c r="J5855" t="s">
        <v>137</v>
      </c>
      <c r="K5855" t="s">
        <v>138</v>
      </c>
      <c r="L5855" t="s">
        <v>16844</v>
      </c>
      <c r="M5855" t="s">
        <v>16845</v>
      </c>
      <c r="N5855">
        <v>0.694722222</v>
      </c>
      <c r="O5855">
        <v>0</v>
      </c>
      <c r="P5855">
        <v>138</v>
      </c>
      <c r="Q5855">
        <v>17</v>
      </c>
      <c r="R5855">
        <v>14</v>
      </c>
      <c r="S5855">
        <v>3</v>
      </c>
      <c r="T5855">
        <v>12</v>
      </c>
      <c r="U5855">
        <v>0</v>
      </c>
      <c r="V5855">
        <v>0</v>
      </c>
      <c r="W5855">
        <v>0</v>
      </c>
      <c r="X5855">
        <v>10.98700037667316</v>
      </c>
      <c r="Y5855">
        <v>9.7455149837426447</v>
      </c>
      <c r="Z5855">
        <v>1.0187626010299862</v>
      </c>
      <c r="AA5855">
        <v>2.9832107300450001</v>
      </c>
      <c r="AB5855">
        <v>7.6747188054520015</v>
      </c>
      <c r="AC5855">
        <v>0</v>
      </c>
      <c r="AD5855">
        <v>0</v>
      </c>
      <c r="AE5855">
        <v>32.409207496942791</v>
      </c>
    </row>
    <row r="5856" spans="1:31" x14ac:dyDescent="0.25">
      <c r="A5856">
        <v>2425457</v>
      </c>
      <c r="B5856">
        <v>1</v>
      </c>
      <c r="C5856" t="s">
        <v>80</v>
      </c>
      <c r="D5856" t="s">
        <v>87</v>
      </c>
      <c r="E5856" t="s">
        <v>174</v>
      </c>
      <c r="F5856" t="s">
        <v>16846</v>
      </c>
      <c r="G5856" t="s">
        <v>158</v>
      </c>
      <c r="H5856" t="s">
        <v>135</v>
      </c>
      <c r="I5856" t="s">
        <v>136</v>
      </c>
      <c r="J5856" t="s">
        <v>137</v>
      </c>
      <c r="K5856" t="s">
        <v>159</v>
      </c>
      <c r="L5856" t="s">
        <v>16847</v>
      </c>
      <c r="M5856" t="s">
        <v>16848</v>
      </c>
      <c r="N5856">
        <v>1.7297222219999999</v>
      </c>
      <c r="O5856">
        <v>0</v>
      </c>
      <c r="P5856">
        <v>29</v>
      </c>
      <c r="Q5856">
        <v>0</v>
      </c>
      <c r="R5856">
        <v>0</v>
      </c>
      <c r="S5856">
        <v>3</v>
      </c>
      <c r="T5856">
        <v>22</v>
      </c>
      <c r="U5856">
        <v>2</v>
      </c>
      <c r="V5856">
        <v>2</v>
      </c>
      <c r="W5856">
        <v>0</v>
      </c>
      <c r="X5856">
        <v>13.497430293085552</v>
      </c>
      <c r="Y5856">
        <v>0</v>
      </c>
      <c r="Z5856">
        <v>0</v>
      </c>
      <c r="AA5856">
        <v>12.827354248082202</v>
      </c>
      <c r="AB5856">
        <v>91.46383815556058</v>
      </c>
      <c r="AC5856">
        <v>71.766179976659245</v>
      </c>
      <c r="AD5856">
        <v>119.33894074654786</v>
      </c>
      <c r="AE5856">
        <v>308.89374341993545</v>
      </c>
    </row>
    <row r="5857" spans="1:31" x14ac:dyDescent="0.25">
      <c r="A5857">
        <v>2425125</v>
      </c>
      <c r="B5857">
        <v>1</v>
      </c>
      <c r="C5857" t="s">
        <v>81</v>
      </c>
      <c r="D5857" t="s">
        <v>122</v>
      </c>
      <c r="E5857" t="s">
        <v>132</v>
      </c>
      <c r="F5857" t="s">
        <v>16849</v>
      </c>
      <c r="G5857" t="s">
        <v>5444</v>
      </c>
      <c r="H5857" t="s">
        <v>135</v>
      </c>
      <c r="I5857" t="s">
        <v>136</v>
      </c>
      <c r="J5857" t="s">
        <v>137</v>
      </c>
      <c r="K5857" t="s">
        <v>138</v>
      </c>
      <c r="L5857" t="s">
        <v>16850</v>
      </c>
      <c r="M5857" t="s">
        <v>16851</v>
      </c>
      <c r="N5857">
        <v>0.52361111100000002</v>
      </c>
      <c r="O5857">
        <v>1</v>
      </c>
      <c r="P5857">
        <v>172</v>
      </c>
      <c r="Q5857">
        <v>0</v>
      </c>
      <c r="R5857">
        <v>0</v>
      </c>
      <c r="S5857">
        <v>1</v>
      </c>
      <c r="T5857">
        <v>12</v>
      </c>
      <c r="U5857">
        <v>0</v>
      </c>
      <c r="V5857">
        <v>0</v>
      </c>
      <c r="W5857">
        <v>0.11126704853933332</v>
      </c>
      <c r="X5857">
        <v>10.4669503685416</v>
      </c>
      <c r="Y5857">
        <v>0</v>
      </c>
      <c r="Z5857">
        <v>0</v>
      </c>
      <c r="AA5857">
        <v>0.82467298501967778</v>
      </c>
      <c r="AB5857">
        <v>3.9496536550111441</v>
      </c>
      <c r="AC5857">
        <v>0</v>
      </c>
      <c r="AD5857">
        <v>0</v>
      </c>
      <c r="AE5857">
        <v>15.352544057111755</v>
      </c>
    </row>
    <row r="5858" spans="1:31" x14ac:dyDescent="0.25">
      <c r="A5858">
        <v>2425079</v>
      </c>
      <c r="B5858">
        <v>1</v>
      </c>
      <c r="C5858" t="s">
        <v>80</v>
      </c>
      <c r="D5858" t="s">
        <v>102</v>
      </c>
      <c r="E5858" t="s">
        <v>162</v>
      </c>
      <c r="F5858" t="s">
        <v>13890</v>
      </c>
      <c r="G5858" t="s">
        <v>158</v>
      </c>
      <c r="H5858" t="s">
        <v>149</v>
      </c>
      <c r="I5858" t="s">
        <v>136</v>
      </c>
      <c r="J5858" t="s">
        <v>137</v>
      </c>
      <c r="K5858" t="s">
        <v>159</v>
      </c>
      <c r="L5858" t="s">
        <v>16852</v>
      </c>
      <c r="M5858" t="s">
        <v>16853</v>
      </c>
      <c r="N5858">
        <v>7.7024999999999997</v>
      </c>
      <c r="O5858">
        <v>0</v>
      </c>
      <c r="P5858">
        <v>6</v>
      </c>
      <c r="Q5858">
        <v>0</v>
      </c>
      <c r="R5858">
        <v>8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1.5967820667027335</v>
      </c>
      <c r="Y5858">
        <v>0</v>
      </c>
      <c r="Z5858">
        <v>4.5864331615960658</v>
      </c>
      <c r="AA5858">
        <v>0</v>
      </c>
      <c r="AB5858">
        <v>12.763849690900051</v>
      </c>
      <c r="AC5858">
        <v>0</v>
      </c>
      <c r="AD5858">
        <v>0</v>
      </c>
      <c r="AE5858">
        <v>18.947064919198851</v>
      </c>
    </row>
    <row r="5859" spans="1:31" x14ac:dyDescent="0.25">
      <c r="A5859">
        <v>2425265</v>
      </c>
      <c r="B5859">
        <v>1</v>
      </c>
      <c r="C5859" t="s">
        <v>81</v>
      </c>
      <c r="D5859" t="s">
        <v>123</v>
      </c>
      <c r="E5859" t="s">
        <v>132</v>
      </c>
      <c r="F5859" t="s">
        <v>16854</v>
      </c>
      <c r="G5859" t="s">
        <v>143</v>
      </c>
      <c r="H5859" t="s">
        <v>135</v>
      </c>
      <c r="I5859" t="s">
        <v>136</v>
      </c>
      <c r="J5859" t="s">
        <v>137</v>
      </c>
      <c r="K5859" t="s">
        <v>138</v>
      </c>
      <c r="L5859" t="s">
        <v>16855</v>
      </c>
      <c r="M5859" t="s">
        <v>16856</v>
      </c>
      <c r="N5859">
        <v>2.301666666</v>
      </c>
      <c r="O5859">
        <v>1</v>
      </c>
      <c r="P5859">
        <v>1</v>
      </c>
      <c r="Q5859">
        <v>55</v>
      </c>
      <c r="R5859">
        <v>0</v>
      </c>
      <c r="S5859">
        <v>13</v>
      </c>
      <c r="T5859">
        <v>0</v>
      </c>
      <c r="U5859">
        <v>0</v>
      </c>
      <c r="V5859">
        <v>0</v>
      </c>
      <c r="W5859">
        <v>0</v>
      </c>
      <c r="X5859">
        <v>0.45058523481083335</v>
      </c>
      <c r="Y5859">
        <v>36.667862945451496</v>
      </c>
      <c r="Z5859">
        <v>0</v>
      </c>
      <c r="AA5859">
        <v>6.9706585905777771</v>
      </c>
      <c r="AB5859">
        <v>0</v>
      </c>
      <c r="AC5859">
        <v>0</v>
      </c>
      <c r="AD5859">
        <v>0</v>
      </c>
      <c r="AE5859">
        <v>44.089106770840104</v>
      </c>
    </row>
    <row r="5860" spans="1:31" x14ac:dyDescent="0.25">
      <c r="A5860">
        <v>2425371</v>
      </c>
      <c r="B5860">
        <v>1</v>
      </c>
      <c r="C5860" t="s">
        <v>81</v>
      </c>
      <c r="D5860" t="s">
        <v>117</v>
      </c>
      <c r="E5860" t="s">
        <v>141</v>
      </c>
      <c r="F5860" t="s">
        <v>16857</v>
      </c>
      <c r="G5860" t="s">
        <v>143</v>
      </c>
      <c r="H5860" t="s">
        <v>135</v>
      </c>
      <c r="I5860" t="s">
        <v>136</v>
      </c>
      <c r="J5860" t="s">
        <v>137</v>
      </c>
      <c r="K5860" t="s">
        <v>138</v>
      </c>
      <c r="L5860" t="s">
        <v>16858</v>
      </c>
      <c r="M5860" t="s">
        <v>16859</v>
      </c>
      <c r="N5860">
        <v>1.195277777</v>
      </c>
      <c r="O5860">
        <v>0</v>
      </c>
      <c r="P5860">
        <v>189</v>
      </c>
      <c r="Q5860">
        <v>16</v>
      </c>
      <c r="R5860">
        <v>101</v>
      </c>
      <c r="S5860">
        <v>0</v>
      </c>
      <c r="T5860">
        <v>8</v>
      </c>
      <c r="U5860">
        <v>0</v>
      </c>
      <c r="V5860">
        <v>0</v>
      </c>
      <c r="W5860">
        <v>0</v>
      </c>
      <c r="X5860">
        <v>30.546317068158672</v>
      </c>
      <c r="Y5860">
        <v>7.5958050236132859</v>
      </c>
      <c r="Z5860">
        <v>64.993230856751708</v>
      </c>
      <c r="AA5860">
        <v>0</v>
      </c>
      <c r="AB5860">
        <v>6.5028549685379247</v>
      </c>
      <c r="AC5860">
        <v>0</v>
      </c>
      <c r="AD5860">
        <v>0</v>
      </c>
      <c r="AE5860">
        <v>109.63820791706158</v>
      </c>
    </row>
    <row r="5861" spans="1:31" x14ac:dyDescent="0.25">
      <c r="A5861">
        <v>2425517</v>
      </c>
      <c r="B5861">
        <v>1</v>
      </c>
      <c r="C5861" t="s">
        <v>80</v>
      </c>
      <c r="D5861" t="s">
        <v>84</v>
      </c>
      <c r="E5861" t="s">
        <v>146</v>
      </c>
      <c r="F5861" t="s">
        <v>16860</v>
      </c>
      <c r="G5861" t="s">
        <v>282</v>
      </c>
      <c r="H5861" t="s">
        <v>149</v>
      </c>
      <c r="I5861" t="s">
        <v>136</v>
      </c>
      <c r="J5861" t="s">
        <v>137</v>
      </c>
      <c r="K5861" t="s">
        <v>138</v>
      </c>
      <c r="L5861" t="s">
        <v>16861</v>
      </c>
      <c r="M5861" t="s">
        <v>16862</v>
      </c>
      <c r="N5861">
        <v>0.8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1.1214781858400003</v>
      </c>
      <c r="AC5861">
        <v>0</v>
      </c>
      <c r="AD5861">
        <v>0</v>
      </c>
      <c r="AE5861">
        <v>1.1214781858400003</v>
      </c>
    </row>
    <row r="5862" spans="1:31" x14ac:dyDescent="0.25">
      <c r="A5862">
        <v>2424976</v>
      </c>
      <c r="B5862">
        <v>1</v>
      </c>
      <c r="C5862" t="s">
        <v>80</v>
      </c>
      <c r="D5862" t="s">
        <v>96</v>
      </c>
      <c r="E5862" t="s">
        <v>146</v>
      </c>
      <c r="F5862" t="s">
        <v>16863</v>
      </c>
      <c r="G5862" t="s">
        <v>199</v>
      </c>
      <c r="H5862" t="s">
        <v>149</v>
      </c>
      <c r="I5862" t="s">
        <v>136</v>
      </c>
      <c r="J5862" t="s">
        <v>137</v>
      </c>
      <c r="K5862" t="s">
        <v>138</v>
      </c>
      <c r="L5862" t="s">
        <v>16864</v>
      </c>
      <c r="M5862" t="s">
        <v>16865</v>
      </c>
      <c r="N5862">
        <v>1.3372222220000001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</row>
    <row r="5863" spans="1:31" x14ac:dyDescent="0.25">
      <c r="A5863">
        <v>2425451</v>
      </c>
      <c r="B5863">
        <v>1</v>
      </c>
      <c r="C5863" t="s">
        <v>80</v>
      </c>
      <c r="D5863" t="s">
        <v>107</v>
      </c>
      <c r="E5863" t="s">
        <v>141</v>
      </c>
      <c r="F5863" t="s">
        <v>16866</v>
      </c>
      <c r="G5863" t="s">
        <v>215</v>
      </c>
      <c r="H5863" t="s">
        <v>135</v>
      </c>
      <c r="I5863" t="s">
        <v>136</v>
      </c>
      <c r="J5863" t="s">
        <v>137</v>
      </c>
      <c r="K5863" t="s">
        <v>138</v>
      </c>
      <c r="L5863" t="s">
        <v>16867</v>
      </c>
      <c r="M5863" t="s">
        <v>16868</v>
      </c>
      <c r="N5863">
        <v>2.403333333</v>
      </c>
      <c r="O5863">
        <v>1</v>
      </c>
      <c r="P5863">
        <v>110</v>
      </c>
      <c r="Q5863">
        <v>8</v>
      </c>
      <c r="R5863">
        <v>36</v>
      </c>
      <c r="S5863">
        <v>7</v>
      </c>
      <c r="T5863">
        <v>19</v>
      </c>
      <c r="U5863">
        <v>0</v>
      </c>
      <c r="V5863">
        <v>0</v>
      </c>
      <c r="W5863">
        <v>13.3779859110687</v>
      </c>
      <c r="X5863">
        <v>34.087063040272064</v>
      </c>
      <c r="Y5863">
        <v>12.001080711353003</v>
      </c>
      <c r="Z5863">
        <v>12.587686763616002</v>
      </c>
      <c r="AA5863">
        <v>41.5508036574738</v>
      </c>
      <c r="AB5863">
        <v>25.038143907364493</v>
      </c>
      <c r="AC5863">
        <v>0</v>
      </c>
      <c r="AD5863">
        <v>0</v>
      </c>
      <c r="AE5863">
        <v>138.64276399114806</v>
      </c>
    </row>
    <row r="5864" spans="1:31" x14ac:dyDescent="0.25">
      <c r="A5864">
        <v>2425165</v>
      </c>
      <c r="B5864">
        <v>1</v>
      </c>
      <c r="C5864" t="s">
        <v>81</v>
      </c>
      <c r="D5864" t="s">
        <v>122</v>
      </c>
      <c r="E5864" t="s">
        <v>174</v>
      </c>
      <c r="F5864" t="s">
        <v>6793</v>
      </c>
      <c r="G5864" t="s">
        <v>143</v>
      </c>
      <c r="H5864" t="s">
        <v>135</v>
      </c>
      <c r="I5864" t="s">
        <v>136</v>
      </c>
      <c r="J5864" t="s">
        <v>137</v>
      </c>
      <c r="K5864" t="s">
        <v>138</v>
      </c>
      <c r="L5864" t="s">
        <v>16869</v>
      </c>
      <c r="M5864" t="s">
        <v>16870</v>
      </c>
      <c r="N5864">
        <v>0.28499999999999998</v>
      </c>
      <c r="O5864">
        <v>1</v>
      </c>
      <c r="P5864">
        <v>176</v>
      </c>
      <c r="Q5864">
        <v>0</v>
      </c>
      <c r="R5864">
        <v>0</v>
      </c>
      <c r="S5864">
        <v>6</v>
      </c>
      <c r="T5864">
        <v>20</v>
      </c>
      <c r="U5864">
        <v>5</v>
      </c>
      <c r="V5864">
        <v>0</v>
      </c>
      <c r="W5864">
        <v>6.0426221145299996E-2</v>
      </c>
      <c r="X5864">
        <v>5.3136424130399984</v>
      </c>
      <c r="Y5864">
        <v>0</v>
      </c>
      <c r="Z5864">
        <v>0</v>
      </c>
      <c r="AA5864">
        <v>5.9797554952307994</v>
      </c>
      <c r="AB5864">
        <v>7.059873155477101</v>
      </c>
      <c r="AC5864">
        <v>158.76365005362243</v>
      </c>
      <c r="AD5864">
        <v>0</v>
      </c>
      <c r="AE5864">
        <v>177.17734733851563</v>
      </c>
    </row>
    <row r="5865" spans="1:31" x14ac:dyDescent="0.25">
      <c r="A5865">
        <v>2425474</v>
      </c>
      <c r="B5865">
        <v>1</v>
      </c>
      <c r="C5865" t="s">
        <v>81</v>
      </c>
      <c r="D5865" t="s">
        <v>127</v>
      </c>
      <c r="E5865" t="s">
        <v>141</v>
      </c>
      <c r="F5865" t="s">
        <v>15719</v>
      </c>
      <c r="G5865" t="s">
        <v>143</v>
      </c>
      <c r="H5865" t="s">
        <v>135</v>
      </c>
      <c r="I5865" t="s">
        <v>136</v>
      </c>
      <c r="J5865" t="s">
        <v>137</v>
      </c>
      <c r="K5865" t="s">
        <v>138</v>
      </c>
      <c r="L5865" t="s">
        <v>16871</v>
      </c>
      <c r="M5865" t="s">
        <v>16872</v>
      </c>
      <c r="N5865">
        <v>2.062777777</v>
      </c>
      <c r="O5865">
        <v>0</v>
      </c>
      <c r="P5865">
        <v>782</v>
      </c>
      <c r="Q5865">
        <v>12</v>
      </c>
      <c r="R5865">
        <v>29</v>
      </c>
      <c r="S5865">
        <v>9</v>
      </c>
      <c r="T5865">
        <v>71</v>
      </c>
      <c r="U5865">
        <v>6</v>
      </c>
      <c r="V5865">
        <v>2</v>
      </c>
      <c r="W5865">
        <v>0</v>
      </c>
      <c r="X5865">
        <v>423.92724547833382</v>
      </c>
      <c r="Y5865">
        <v>1.7227253380130001</v>
      </c>
      <c r="Z5865">
        <v>6.6826984355501224</v>
      </c>
      <c r="AA5865">
        <v>424.84805335849745</v>
      </c>
      <c r="AB5865">
        <v>58.800580409113479</v>
      </c>
      <c r="AC5865">
        <v>1119.6120614588906</v>
      </c>
      <c r="AD5865">
        <v>241.01262149978163</v>
      </c>
      <c r="AE5865">
        <v>2276.6059859781803</v>
      </c>
    </row>
    <row r="5866" spans="1:31" x14ac:dyDescent="0.25">
      <c r="A5866">
        <v>2425288</v>
      </c>
      <c r="B5866">
        <v>1</v>
      </c>
      <c r="C5866" t="s">
        <v>80</v>
      </c>
      <c r="D5866" t="s">
        <v>107</v>
      </c>
      <c r="E5866" t="s">
        <v>162</v>
      </c>
      <c r="F5866" t="s">
        <v>16873</v>
      </c>
      <c r="G5866" t="s">
        <v>348</v>
      </c>
      <c r="H5866" t="s">
        <v>149</v>
      </c>
      <c r="I5866" t="s">
        <v>136</v>
      </c>
      <c r="J5866" t="s">
        <v>137</v>
      </c>
      <c r="K5866" t="s">
        <v>138</v>
      </c>
      <c r="L5866" t="s">
        <v>16874</v>
      </c>
      <c r="M5866" t="s">
        <v>16875</v>
      </c>
      <c r="N5866">
        <v>1.666666666</v>
      </c>
      <c r="O5866">
        <v>0</v>
      </c>
      <c r="P5866">
        <v>45</v>
      </c>
      <c r="Q5866">
        <v>0</v>
      </c>
      <c r="R5866">
        <v>0</v>
      </c>
      <c r="S5866">
        <v>0</v>
      </c>
      <c r="T5866">
        <v>3</v>
      </c>
      <c r="U5866">
        <v>0</v>
      </c>
      <c r="V5866">
        <v>0</v>
      </c>
      <c r="W5866">
        <v>0</v>
      </c>
      <c r="X5866">
        <v>6.8377791812329498</v>
      </c>
      <c r="Y5866">
        <v>0</v>
      </c>
      <c r="Z5866">
        <v>0</v>
      </c>
      <c r="AA5866">
        <v>0</v>
      </c>
      <c r="AB5866">
        <v>2.7573334868085775</v>
      </c>
      <c r="AC5866">
        <v>0</v>
      </c>
      <c r="AD5866">
        <v>0</v>
      </c>
      <c r="AE5866">
        <v>9.5951126680415264</v>
      </c>
    </row>
    <row r="5867" spans="1:31" x14ac:dyDescent="0.25">
      <c r="A5867">
        <v>2425308</v>
      </c>
      <c r="B5867">
        <v>1</v>
      </c>
      <c r="C5867" t="s">
        <v>80</v>
      </c>
      <c r="D5867" t="s">
        <v>90</v>
      </c>
      <c r="E5867" t="s">
        <v>146</v>
      </c>
      <c r="F5867" t="s">
        <v>16876</v>
      </c>
      <c r="G5867" t="s">
        <v>148</v>
      </c>
      <c r="H5867" t="s">
        <v>149</v>
      </c>
      <c r="I5867" t="s">
        <v>136</v>
      </c>
      <c r="J5867" t="s">
        <v>137</v>
      </c>
      <c r="K5867" t="s">
        <v>138</v>
      </c>
      <c r="L5867" t="s">
        <v>16877</v>
      </c>
      <c r="M5867" t="s">
        <v>16878</v>
      </c>
      <c r="N5867">
        <v>3.0291666660000001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1.4475336769957503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1.4475336769957503</v>
      </c>
    </row>
    <row r="5868" spans="1:31" x14ac:dyDescent="0.25">
      <c r="A5868">
        <v>2425102</v>
      </c>
      <c r="B5868">
        <v>1</v>
      </c>
      <c r="C5868" t="s">
        <v>80</v>
      </c>
      <c r="D5868" t="s">
        <v>96</v>
      </c>
      <c r="E5868" t="s">
        <v>174</v>
      </c>
      <c r="F5868" t="s">
        <v>16879</v>
      </c>
      <c r="G5868" t="s">
        <v>158</v>
      </c>
      <c r="H5868" t="s">
        <v>135</v>
      </c>
      <c r="I5868" t="s">
        <v>136</v>
      </c>
      <c r="J5868" t="s">
        <v>137</v>
      </c>
      <c r="K5868" t="s">
        <v>159</v>
      </c>
      <c r="L5868" t="s">
        <v>16880</v>
      </c>
      <c r="M5868" t="s">
        <v>16881</v>
      </c>
      <c r="N5868">
        <v>5.3497222219999996</v>
      </c>
      <c r="O5868">
        <v>0</v>
      </c>
      <c r="P5868">
        <v>2928</v>
      </c>
      <c r="Q5868">
        <v>0</v>
      </c>
      <c r="R5868">
        <v>6</v>
      </c>
      <c r="S5868">
        <v>4</v>
      </c>
      <c r="T5868">
        <v>248</v>
      </c>
      <c r="U5868">
        <v>0</v>
      </c>
      <c r="V5868">
        <v>0</v>
      </c>
      <c r="W5868">
        <v>0</v>
      </c>
      <c r="X5868">
        <v>2989.1893312736293</v>
      </c>
      <c r="Y5868">
        <v>0</v>
      </c>
      <c r="Z5868">
        <v>5.9796565456468329</v>
      </c>
      <c r="AA5868">
        <v>486.34831129379018</v>
      </c>
      <c r="AB5868">
        <v>1273.0048963682673</v>
      </c>
      <c r="AC5868">
        <v>0</v>
      </c>
      <c r="AD5868">
        <v>0</v>
      </c>
      <c r="AE5868">
        <v>4754.5221954813333</v>
      </c>
    </row>
    <row r="5869" spans="1:31" x14ac:dyDescent="0.25">
      <c r="A5869">
        <v>2425600</v>
      </c>
      <c r="B5869">
        <v>1</v>
      </c>
      <c r="C5869" t="s">
        <v>80</v>
      </c>
      <c r="D5869" t="s">
        <v>82</v>
      </c>
      <c r="E5869" t="s">
        <v>162</v>
      </c>
      <c r="F5869" t="s">
        <v>16882</v>
      </c>
      <c r="G5869" t="s">
        <v>268</v>
      </c>
      <c r="H5869" t="s">
        <v>149</v>
      </c>
      <c r="I5869" t="s">
        <v>136</v>
      </c>
      <c r="J5869" t="s">
        <v>137</v>
      </c>
      <c r="K5869" t="s">
        <v>138</v>
      </c>
      <c r="L5869" t="s">
        <v>16883</v>
      </c>
      <c r="M5869" t="s">
        <v>16884</v>
      </c>
      <c r="N5869">
        <v>1.1586111109999999</v>
      </c>
      <c r="O5869">
        <v>0</v>
      </c>
      <c r="P5869">
        <v>212</v>
      </c>
      <c r="Q5869">
        <v>0</v>
      </c>
      <c r="R5869">
        <v>0</v>
      </c>
      <c r="S5869">
        <v>0</v>
      </c>
      <c r="T5869">
        <v>51</v>
      </c>
      <c r="U5869">
        <v>0</v>
      </c>
      <c r="V5869">
        <v>0</v>
      </c>
      <c r="W5869">
        <v>0</v>
      </c>
      <c r="X5869">
        <v>65.394582614391922</v>
      </c>
      <c r="Y5869">
        <v>0</v>
      </c>
      <c r="Z5869">
        <v>0</v>
      </c>
      <c r="AA5869">
        <v>0</v>
      </c>
      <c r="AB5869">
        <v>24.138003522606507</v>
      </c>
      <c r="AC5869">
        <v>0</v>
      </c>
      <c r="AD5869">
        <v>0</v>
      </c>
      <c r="AE5869">
        <v>89.532586136998432</v>
      </c>
    </row>
    <row r="5870" spans="1:31" x14ac:dyDescent="0.25">
      <c r="A5870">
        <v>2425145</v>
      </c>
      <c r="B5870">
        <v>1</v>
      </c>
      <c r="C5870" t="s">
        <v>81</v>
      </c>
      <c r="D5870" t="s">
        <v>128</v>
      </c>
      <c r="E5870" t="s">
        <v>141</v>
      </c>
      <c r="F5870" t="s">
        <v>8086</v>
      </c>
      <c r="G5870" t="s">
        <v>143</v>
      </c>
      <c r="H5870" t="s">
        <v>135</v>
      </c>
      <c r="I5870" t="s">
        <v>136</v>
      </c>
      <c r="J5870" t="s">
        <v>137</v>
      </c>
      <c r="K5870" t="s">
        <v>138</v>
      </c>
      <c r="L5870" t="s">
        <v>16885</v>
      </c>
      <c r="M5870" t="s">
        <v>16886</v>
      </c>
      <c r="N5870">
        <v>2.1836111109999998</v>
      </c>
      <c r="O5870">
        <v>6</v>
      </c>
      <c r="P5870">
        <v>558</v>
      </c>
      <c r="Q5870">
        <v>100</v>
      </c>
      <c r="R5870">
        <v>28</v>
      </c>
      <c r="S5870">
        <v>6</v>
      </c>
      <c r="T5870">
        <v>64</v>
      </c>
      <c r="U5870">
        <v>0</v>
      </c>
      <c r="V5870">
        <v>0</v>
      </c>
      <c r="W5870">
        <v>1.8791755540150334</v>
      </c>
      <c r="X5870">
        <v>198.58951831152618</v>
      </c>
      <c r="Y5870">
        <v>73.968193143858855</v>
      </c>
      <c r="Z5870">
        <v>13.63706031327235</v>
      </c>
      <c r="AA5870">
        <v>14.926176397735663</v>
      </c>
      <c r="AB5870">
        <v>77.097580863306661</v>
      </c>
      <c r="AC5870">
        <v>0</v>
      </c>
      <c r="AD5870">
        <v>0</v>
      </c>
      <c r="AE5870">
        <v>380.09770458371474</v>
      </c>
    </row>
    <row r="5871" spans="1:31" x14ac:dyDescent="0.25">
      <c r="A5871">
        <v>2425036</v>
      </c>
      <c r="B5871">
        <v>1</v>
      </c>
      <c r="C5871" t="s">
        <v>80</v>
      </c>
      <c r="D5871" t="s">
        <v>100</v>
      </c>
      <c r="E5871" t="s">
        <v>146</v>
      </c>
      <c r="F5871" t="s">
        <v>16887</v>
      </c>
      <c r="G5871" t="s">
        <v>148</v>
      </c>
      <c r="H5871" t="s">
        <v>149</v>
      </c>
      <c r="I5871" t="s">
        <v>136</v>
      </c>
      <c r="J5871" t="s">
        <v>137</v>
      </c>
      <c r="K5871" t="s">
        <v>138</v>
      </c>
      <c r="L5871" t="s">
        <v>16888</v>
      </c>
      <c r="M5871" t="s">
        <v>16889</v>
      </c>
      <c r="N5871">
        <v>1.927777777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0.68146547538706659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0.68146547538706659</v>
      </c>
    </row>
    <row r="5872" spans="1:31" x14ac:dyDescent="0.25">
      <c r="A5872">
        <v>2425059</v>
      </c>
      <c r="B5872">
        <v>1</v>
      </c>
      <c r="C5872" t="s">
        <v>80</v>
      </c>
      <c r="D5872" t="s">
        <v>90</v>
      </c>
      <c r="E5872" t="s">
        <v>162</v>
      </c>
      <c r="F5872" t="s">
        <v>12911</v>
      </c>
      <c r="G5872" t="s">
        <v>164</v>
      </c>
      <c r="H5872" t="s">
        <v>149</v>
      </c>
      <c r="I5872" t="s">
        <v>136</v>
      </c>
      <c r="J5872" t="s">
        <v>137</v>
      </c>
      <c r="K5872" t="s">
        <v>138</v>
      </c>
      <c r="L5872" t="s">
        <v>16890</v>
      </c>
      <c r="M5872" t="s">
        <v>16891</v>
      </c>
      <c r="N5872">
        <v>2.0861111110000001</v>
      </c>
      <c r="O5872">
        <v>0</v>
      </c>
      <c r="P5872">
        <v>3</v>
      </c>
      <c r="Q5872">
        <v>0</v>
      </c>
      <c r="R5872">
        <v>0</v>
      </c>
      <c r="S5872">
        <v>0</v>
      </c>
      <c r="T5872">
        <v>89</v>
      </c>
      <c r="U5872">
        <v>0</v>
      </c>
      <c r="V5872">
        <v>0</v>
      </c>
      <c r="W5872">
        <v>0</v>
      </c>
      <c r="X5872">
        <v>4.1474771623633333E-2</v>
      </c>
      <c r="Y5872">
        <v>0</v>
      </c>
      <c r="Z5872">
        <v>0</v>
      </c>
      <c r="AA5872">
        <v>0</v>
      </c>
      <c r="AB5872">
        <v>277.42891411719745</v>
      </c>
      <c r="AC5872">
        <v>0</v>
      </c>
      <c r="AD5872">
        <v>0</v>
      </c>
      <c r="AE5872">
        <v>277.47038888882111</v>
      </c>
    </row>
    <row r="5873" spans="1:31" x14ac:dyDescent="0.25">
      <c r="A5873">
        <v>2425391</v>
      </c>
      <c r="B5873">
        <v>1</v>
      </c>
      <c r="C5873" t="s">
        <v>80</v>
      </c>
      <c r="D5873" t="s">
        <v>95</v>
      </c>
      <c r="E5873" t="s">
        <v>146</v>
      </c>
      <c r="F5873" t="s">
        <v>16892</v>
      </c>
      <c r="G5873" t="s">
        <v>168</v>
      </c>
      <c r="H5873" t="s">
        <v>149</v>
      </c>
      <c r="I5873" t="s">
        <v>136</v>
      </c>
      <c r="J5873" t="s">
        <v>137</v>
      </c>
      <c r="K5873" t="s">
        <v>138</v>
      </c>
      <c r="L5873" t="s">
        <v>16893</v>
      </c>
      <c r="M5873" t="s">
        <v>16894</v>
      </c>
      <c r="N5873">
        <v>1.8138888879999999</v>
      </c>
      <c r="O5873">
        <v>0</v>
      </c>
      <c r="P5873">
        <v>7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2.2373948986303995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2.2373948986303995</v>
      </c>
    </row>
    <row r="5874" spans="1:31" x14ac:dyDescent="0.25">
      <c r="A5874">
        <v>2425414</v>
      </c>
      <c r="B5874">
        <v>1</v>
      </c>
      <c r="C5874" t="s">
        <v>80</v>
      </c>
      <c r="D5874" t="s">
        <v>83</v>
      </c>
      <c r="E5874" t="s">
        <v>146</v>
      </c>
      <c r="F5874" t="s">
        <v>16895</v>
      </c>
      <c r="G5874" t="s">
        <v>168</v>
      </c>
      <c r="H5874" t="s">
        <v>149</v>
      </c>
      <c r="I5874" t="s">
        <v>136</v>
      </c>
      <c r="J5874" t="s">
        <v>3</v>
      </c>
      <c r="K5874" t="s">
        <v>138</v>
      </c>
      <c r="L5874" t="s">
        <v>16896</v>
      </c>
      <c r="M5874" t="s">
        <v>16897</v>
      </c>
      <c r="N5874">
        <v>1.6924999999999999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1.2297647128395417</v>
      </c>
      <c r="AC5874">
        <v>0</v>
      </c>
      <c r="AD5874">
        <v>0</v>
      </c>
      <c r="AE5874">
        <v>1.2297647128395417</v>
      </c>
    </row>
    <row r="5875" spans="1:31" x14ac:dyDescent="0.25">
      <c r="A5875">
        <v>2425082</v>
      </c>
      <c r="B5875">
        <v>1</v>
      </c>
      <c r="C5875" t="s">
        <v>80</v>
      </c>
      <c r="D5875" t="s">
        <v>85</v>
      </c>
      <c r="E5875" t="s">
        <v>162</v>
      </c>
      <c r="F5875" t="s">
        <v>16898</v>
      </c>
      <c r="G5875" t="s">
        <v>158</v>
      </c>
      <c r="H5875" t="s">
        <v>149</v>
      </c>
      <c r="I5875" t="s">
        <v>136</v>
      </c>
      <c r="J5875" t="s">
        <v>137</v>
      </c>
      <c r="K5875" t="s">
        <v>159</v>
      </c>
      <c r="L5875" t="s">
        <v>16899</v>
      </c>
      <c r="M5875" t="s">
        <v>16900</v>
      </c>
      <c r="N5875">
        <v>1.8761111109999999</v>
      </c>
      <c r="O5875">
        <v>0</v>
      </c>
      <c r="P5875">
        <v>161</v>
      </c>
      <c r="Q5875">
        <v>0</v>
      </c>
      <c r="R5875">
        <v>0</v>
      </c>
      <c r="S5875">
        <v>0</v>
      </c>
      <c r="T5875">
        <v>17</v>
      </c>
      <c r="U5875">
        <v>0</v>
      </c>
      <c r="V5875">
        <v>0</v>
      </c>
      <c r="W5875">
        <v>0</v>
      </c>
      <c r="X5875">
        <v>79.468962841477747</v>
      </c>
      <c r="Y5875">
        <v>0</v>
      </c>
      <c r="Z5875">
        <v>0</v>
      </c>
      <c r="AA5875">
        <v>0</v>
      </c>
      <c r="AB5875">
        <v>72.430140271778185</v>
      </c>
      <c r="AC5875">
        <v>0</v>
      </c>
      <c r="AD5875">
        <v>0</v>
      </c>
      <c r="AE5875">
        <v>151.89910311325593</v>
      </c>
    </row>
    <row r="5876" spans="1:31" x14ac:dyDescent="0.25">
      <c r="A5876">
        <v>2425374</v>
      </c>
      <c r="B5876">
        <v>1</v>
      </c>
      <c r="C5876" t="s">
        <v>80</v>
      </c>
      <c r="D5876" t="s">
        <v>101</v>
      </c>
      <c r="E5876" t="s">
        <v>162</v>
      </c>
      <c r="F5876" t="s">
        <v>16901</v>
      </c>
      <c r="G5876" t="s">
        <v>154</v>
      </c>
      <c r="H5876" t="s">
        <v>149</v>
      </c>
      <c r="I5876" t="s">
        <v>136</v>
      </c>
      <c r="J5876" t="s">
        <v>137</v>
      </c>
      <c r="K5876" t="s">
        <v>138</v>
      </c>
      <c r="L5876" t="s">
        <v>16902</v>
      </c>
      <c r="M5876" t="s">
        <v>16903</v>
      </c>
      <c r="N5876">
        <v>0.84861111099999997</v>
      </c>
      <c r="O5876">
        <v>0</v>
      </c>
      <c r="P5876">
        <v>48</v>
      </c>
      <c r="Q5876">
        <v>0</v>
      </c>
      <c r="R5876">
        <v>1</v>
      </c>
      <c r="S5876">
        <v>0</v>
      </c>
      <c r="T5876">
        <v>14</v>
      </c>
      <c r="U5876">
        <v>0</v>
      </c>
      <c r="V5876">
        <v>0</v>
      </c>
      <c r="W5876">
        <v>0</v>
      </c>
      <c r="X5876">
        <v>9.1447085113247546</v>
      </c>
      <c r="Y5876">
        <v>0</v>
      </c>
      <c r="Z5876">
        <v>0</v>
      </c>
      <c r="AA5876">
        <v>0</v>
      </c>
      <c r="AB5876">
        <v>49.989070091935339</v>
      </c>
      <c r="AC5876">
        <v>0</v>
      </c>
      <c r="AD5876">
        <v>0</v>
      </c>
      <c r="AE5876">
        <v>59.133778603260097</v>
      </c>
    </row>
    <row r="5877" spans="1:31" x14ac:dyDescent="0.25">
      <c r="A5877">
        <v>2425520</v>
      </c>
      <c r="B5877">
        <v>1</v>
      </c>
      <c r="C5877" t="s">
        <v>80</v>
      </c>
      <c r="D5877" t="s">
        <v>90</v>
      </c>
      <c r="E5877" t="s">
        <v>162</v>
      </c>
      <c r="F5877" t="s">
        <v>16904</v>
      </c>
      <c r="G5877" t="s">
        <v>593</v>
      </c>
      <c r="H5877" t="s">
        <v>149</v>
      </c>
      <c r="I5877" t="s">
        <v>136</v>
      </c>
      <c r="J5877" t="s">
        <v>137</v>
      </c>
      <c r="K5877" t="s">
        <v>138</v>
      </c>
      <c r="L5877" t="s">
        <v>16905</v>
      </c>
      <c r="M5877" t="s">
        <v>16906</v>
      </c>
      <c r="N5877">
        <v>7.1966666659999996</v>
      </c>
      <c r="O5877">
        <v>0</v>
      </c>
      <c r="P5877">
        <v>5</v>
      </c>
      <c r="Q5877">
        <v>0</v>
      </c>
      <c r="R5877">
        <v>0</v>
      </c>
      <c r="S5877">
        <v>0</v>
      </c>
      <c r="T5877">
        <v>39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110.17476369970038</v>
      </c>
      <c r="AC5877">
        <v>0</v>
      </c>
      <c r="AD5877">
        <v>0</v>
      </c>
      <c r="AE5877">
        <v>110.17476369970038</v>
      </c>
    </row>
    <row r="5878" spans="1:31" x14ac:dyDescent="0.25">
      <c r="A5878">
        <v>2425222</v>
      </c>
      <c r="B5878">
        <v>1</v>
      </c>
      <c r="C5878" t="s">
        <v>81</v>
      </c>
      <c r="D5878" t="s">
        <v>119</v>
      </c>
      <c r="E5878" t="s">
        <v>174</v>
      </c>
      <c r="F5878" t="s">
        <v>7069</v>
      </c>
      <c r="G5878" t="s">
        <v>143</v>
      </c>
      <c r="H5878" t="s">
        <v>135</v>
      </c>
      <c r="I5878" t="s">
        <v>136</v>
      </c>
      <c r="J5878" t="s">
        <v>137</v>
      </c>
      <c r="K5878" t="s">
        <v>138</v>
      </c>
      <c r="L5878" t="s">
        <v>16907</v>
      </c>
      <c r="M5878" t="s">
        <v>16908</v>
      </c>
      <c r="N5878">
        <v>0.36194444399999998</v>
      </c>
      <c r="O5878">
        <v>0</v>
      </c>
      <c r="P5878">
        <v>1096</v>
      </c>
      <c r="Q5878">
        <v>34</v>
      </c>
      <c r="R5878">
        <v>285</v>
      </c>
      <c r="S5878">
        <v>3</v>
      </c>
      <c r="T5878">
        <v>95</v>
      </c>
      <c r="U5878">
        <v>0</v>
      </c>
      <c r="V5878">
        <v>2</v>
      </c>
      <c r="W5878">
        <v>0</v>
      </c>
      <c r="X5878">
        <v>73.139696890638476</v>
      </c>
      <c r="Y5878">
        <v>5.9512188034101827</v>
      </c>
      <c r="Z5878">
        <v>22.097596954109431</v>
      </c>
      <c r="AA5878">
        <v>1.6009240869687003</v>
      </c>
      <c r="AB5878">
        <v>33.934537759593034</v>
      </c>
      <c r="AC5878">
        <v>0</v>
      </c>
      <c r="AD5878">
        <v>3.6596552080443843</v>
      </c>
      <c r="AE5878">
        <v>140.38362970276421</v>
      </c>
    </row>
    <row r="5879" spans="1:31" x14ac:dyDescent="0.25">
      <c r="A5879">
        <v>2425119</v>
      </c>
      <c r="B5879">
        <v>1</v>
      </c>
      <c r="C5879" t="s">
        <v>80</v>
      </c>
      <c r="D5879" t="s">
        <v>108</v>
      </c>
      <c r="E5879" t="s">
        <v>162</v>
      </c>
      <c r="F5879" t="s">
        <v>16909</v>
      </c>
      <c r="G5879" t="s">
        <v>348</v>
      </c>
      <c r="H5879" t="s">
        <v>149</v>
      </c>
      <c r="I5879" t="s">
        <v>136</v>
      </c>
      <c r="J5879" t="s">
        <v>137</v>
      </c>
      <c r="K5879" t="s">
        <v>138</v>
      </c>
      <c r="L5879" t="s">
        <v>16910</v>
      </c>
      <c r="M5879" t="s">
        <v>16911</v>
      </c>
      <c r="N5879">
        <v>1.5169444439999999</v>
      </c>
      <c r="O5879">
        <v>0</v>
      </c>
      <c r="P5879">
        <v>38</v>
      </c>
      <c r="Q5879">
        <v>0</v>
      </c>
      <c r="R5879">
        <v>5</v>
      </c>
      <c r="S5879">
        <v>0</v>
      </c>
      <c r="T5879">
        <v>6</v>
      </c>
      <c r="U5879">
        <v>0</v>
      </c>
      <c r="V5879">
        <v>0</v>
      </c>
      <c r="W5879">
        <v>0</v>
      </c>
      <c r="X5879">
        <v>13.295333062344659</v>
      </c>
      <c r="Y5879">
        <v>0</v>
      </c>
      <c r="Z5879">
        <v>0</v>
      </c>
      <c r="AA5879">
        <v>0</v>
      </c>
      <c r="AB5879">
        <v>2.7026574266977326</v>
      </c>
      <c r="AC5879">
        <v>0</v>
      </c>
      <c r="AD5879">
        <v>0</v>
      </c>
      <c r="AE5879">
        <v>15.99799048904239</v>
      </c>
    </row>
    <row r="5880" spans="1:31" x14ac:dyDescent="0.25">
      <c r="A5880">
        <v>2425497</v>
      </c>
      <c r="B5880">
        <v>1</v>
      </c>
      <c r="C5880" t="s">
        <v>80</v>
      </c>
      <c r="D5880" t="s">
        <v>101</v>
      </c>
      <c r="E5880" t="s">
        <v>162</v>
      </c>
      <c r="F5880" t="s">
        <v>16912</v>
      </c>
      <c r="G5880" t="s">
        <v>154</v>
      </c>
      <c r="H5880" t="s">
        <v>149</v>
      </c>
      <c r="I5880" t="s">
        <v>136</v>
      </c>
      <c r="J5880" t="s">
        <v>137</v>
      </c>
      <c r="K5880" t="s">
        <v>138</v>
      </c>
      <c r="L5880" t="s">
        <v>16913</v>
      </c>
      <c r="M5880" t="s">
        <v>16914</v>
      </c>
      <c r="N5880">
        <v>0.98250000000000004</v>
      </c>
      <c r="O5880">
        <v>0</v>
      </c>
      <c r="P5880">
        <v>66</v>
      </c>
      <c r="Q5880">
        <v>0</v>
      </c>
      <c r="R5880">
        <v>0</v>
      </c>
      <c r="S5880">
        <v>0</v>
      </c>
      <c r="T5880">
        <v>7</v>
      </c>
      <c r="U5880">
        <v>0</v>
      </c>
      <c r="V5880">
        <v>0</v>
      </c>
      <c r="W5880">
        <v>0</v>
      </c>
      <c r="X5880">
        <v>10.410108866491619</v>
      </c>
      <c r="Y5880">
        <v>0</v>
      </c>
      <c r="Z5880">
        <v>0</v>
      </c>
      <c r="AA5880">
        <v>0</v>
      </c>
      <c r="AB5880">
        <v>7.0095817996208076</v>
      </c>
      <c r="AC5880">
        <v>0</v>
      </c>
      <c r="AD5880">
        <v>0</v>
      </c>
      <c r="AE5880">
        <v>17.419690666112427</v>
      </c>
    </row>
    <row r="5881" spans="1:31" x14ac:dyDescent="0.25">
      <c r="A5881">
        <v>2425142</v>
      </c>
      <c r="B5881">
        <v>1</v>
      </c>
      <c r="C5881" t="s">
        <v>80</v>
      </c>
      <c r="D5881" t="s">
        <v>95</v>
      </c>
      <c r="E5881" t="s">
        <v>146</v>
      </c>
      <c r="F5881" t="s">
        <v>16915</v>
      </c>
      <c r="G5881" t="s">
        <v>282</v>
      </c>
      <c r="H5881" t="s">
        <v>149</v>
      </c>
      <c r="I5881" t="s">
        <v>136</v>
      </c>
      <c r="J5881" t="s">
        <v>137</v>
      </c>
      <c r="K5881" t="s">
        <v>138</v>
      </c>
      <c r="L5881" t="s">
        <v>16916</v>
      </c>
      <c r="M5881" t="s">
        <v>16917</v>
      </c>
      <c r="N5881">
        <v>1.619444444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1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0.71119997950833336</v>
      </c>
      <c r="AC5881">
        <v>0</v>
      </c>
      <c r="AD5881">
        <v>0</v>
      </c>
      <c r="AE5881">
        <v>0.71119997950833336</v>
      </c>
    </row>
    <row r="5882" spans="1:31" x14ac:dyDescent="0.25">
      <c r="A5882">
        <v>2425311</v>
      </c>
      <c r="B5882">
        <v>1</v>
      </c>
      <c r="C5882" t="s">
        <v>80</v>
      </c>
      <c r="D5882" t="s">
        <v>87</v>
      </c>
      <c r="E5882" t="s">
        <v>132</v>
      </c>
      <c r="F5882" t="s">
        <v>16918</v>
      </c>
      <c r="G5882" t="s">
        <v>158</v>
      </c>
      <c r="H5882" t="s">
        <v>135</v>
      </c>
      <c r="I5882" t="s">
        <v>136</v>
      </c>
      <c r="J5882" t="s">
        <v>137</v>
      </c>
      <c r="K5882" t="s">
        <v>159</v>
      </c>
      <c r="L5882" t="s">
        <v>16919</v>
      </c>
      <c r="M5882" t="s">
        <v>16920</v>
      </c>
      <c r="N5882">
        <v>3.2491666659999998</v>
      </c>
      <c r="O5882">
        <v>0</v>
      </c>
      <c r="P5882">
        <v>124</v>
      </c>
      <c r="Q5882">
        <v>0</v>
      </c>
      <c r="R5882">
        <v>0</v>
      </c>
      <c r="S5882">
        <v>9</v>
      </c>
      <c r="T5882">
        <v>58</v>
      </c>
      <c r="U5882">
        <v>15</v>
      </c>
      <c r="V5882">
        <v>6</v>
      </c>
      <c r="W5882">
        <v>0</v>
      </c>
      <c r="X5882">
        <v>99.708208329235589</v>
      </c>
      <c r="Y5882">
        <v>0</v>
      </c>
      <c r="Z5882">
        <v>0</v>
      </c>
      <c r="AA5882">
        <v>407.56682494134134</v>
      </c>
      <c r="AB5882">
        <v>831.08119639467873</v>
      </c>
      <c r="AC5882">
        <v>4901.6392801705733</v>
      </c>
      <c r="AD5882">
        <v>280.96140754305497</v>
      </c>
      <c r="AE5882">
        <v>6520.9569173788841</v>
      </c>
    </row>
    <row r="5883" spans="1:31" x14ac:dyDescent="0.25">
      <c r="A5883">
        <v>2425291</v>
      </c>
      <c r="B5883">
        <v>1</v>
      </c>
      <c r="C5883" t="s">
        <v>80</v>
      </c>
      <c r="D5883" t="s">
        <v>88</v>
      </c>
      <c r="E5883" t="s">
        <v>146</v>
      </c>
      <c r="F5883" t="s">
        <v>16921</v>
      </c>
      <c r="G5883" t="s">
        <v>282</v>
      </c>
      <c r="H5883" t="s">
        <v>149</v>
      </c>
      <c r="I5883" t="s">
        <v>136</v>
      </c>
      <c r="J5883" t="s">
        <v>137</v>
      </c>
      <c r="K5883" t="s">
        <v>138</v>
      </c>
      <c r="L5883" t="s">
        <v>16922</v>
      </c>
      <c r="M5883" t="s">
        <v>16923</v>
      </c>
      <c r="N5883">
        <v>2.1158333329999999</v>
      </c>
      <c r="O5883">
        <v>0</v>
      </c>
      <c r="P5883">
        <v>32</v>
      </c>
      <c r="Q5883">
        <v>0</v>
      </c>
      <c r="R5883">
        <v>0</v>
      </c>
      <c r="S5883">
        <v>0</v>
      </c>
      <c r="T5883">
        <v>2</v>
      </c>
      <c r="U5883">
        <v>0</v>
      </c>
      <c r="V5883">
        <v>0</v>
      </c>
      <c r="W5883">
        <v>0</v>
      </c>
      <c r="X5883">
        <v>12.962160128753439</v>
      </c>
      <c r="Y5883">
        <v>0</v>
      </c>
      <c r="Z5883">
        <v>0</v>
      </c>
      <c r="AA5883">
        <v>0</v>
      </c>
      <c r="AB5883">
        <v>1.2267479828167336</v>
      </c>
      <c r="AC5883">
        <v>0</v>
      </c>
      <c r="AD5883">
        <v>0</v>
      </c>
      <c r="AE5883">
        <v>14.188908111570173</v>
      </c>
    </row>
    <row r="5884" spans="1:31" x14ac:dyDescent="0.25">
      <c r="A5884">
        <v>2425434</v>
      </c>
      <c r="B5884">
        <v>1</v>
      </c>
      <c r="C5884" t="s">
        <v>80</v>
      </c>
      <c r="D5884" t="s">
        <v>110</v>
      </c>
      <c r="E5884" t="s">
        <v>241</v>
      </c>
      <c r="F5884" t="s">
        <v>4056</v>
      </c>
      <c r="G5884" t="s">
        <v>143</v>
      </c>
      <c r="H5884" t="s">
        <v>135</v>
      </c>
      <c r="I5884" t="s">
        <v>136</v>
      </c>
      <c r="J5884" t="s">
        <v>137</v>
      </c>
      <c r="K5884" t="s">
        <v>138</v>
      </c>
      <c r="L5884" t="s">
        <v>16924</v>
      </c>
      <c r="M5884" t="s">
        <v>16925</v>
      </c>
      <c r="N5884">
        <v>0.62805555499999999</v>
      </c>
      <c r="O5884">
        <v>0</v>
      </c>
      <c r="P5884">
        <v>1146</v>
      </c>
      <c r="Q5884">
        <v>0</v>
      </c>
      <c r="R5884">
        <v>0</v>
      </c>
      <c r="S5884">
        <v>1</v>
      </c>
      <c r="T5884">
        <v>239</v>
      </c>
      <c r="U5884">
        <v>0</v>
      </c>
      <c r="V5884">
        <v>0</v>
      </c>
      <c r="W5884">
        <v>0</v>
      </c>
      <c r="X5884">
        <v>209.8933660758172</v>
      </c>
      <c r="Y5884">
        <v>0</v>
      </c>
      <c r="Z5884">
        <v>0</v>
      </c>
      <c r="AA5884">
        <v>0</v>
      </c>
      <c r="AB5884">
        <v>232.57330501398522</v>
      </c>
      <c r="AC5884">
        <v>0</v>
      </c>
      <c r="AD5884">
        <v>0</v>
      </c>
      <c r="AE5884">
        <v>442.46667108980239</v>
      </c>
    </row>
    <row r="5885" spans="1:31" x14ac:dyDescent="0.25">
      <c r="A5885">
        <v>2424993</v>
      </c>
      <c r="B5885">
        <v>1</v>
      </c>
      <c r="C5885" t="s">
        <v>81</v>
      </c>
      <c r="D5885" t="s">
        <v>122</v>
      </c>
      <c r="E5885" t="s">
        <v>174</v>
      </c>
      <c r="F5885" t="s">
        <v>546</v>
      </c>
      <c r="G5885" t="s">
        <v>143</v>
      </c>
      <c r="H5885" t="s">
        <v>135</v>
      </c>
      <c r="I5885" t="s">
        <v>136</v>
      </c>
      <c r="J5885" t="s">
        <v>137</v>
      </c>
      <c r="K5885" t="s">
        <v>138</v>
      </c>
      <c r="L5885" t="s">
        <v>16926</v>
      </c>
      <c r="M5885" t="s">
        <v>16927</v>
      </c>
      <c r="N5885">
        <v>0.75611111099999995</v>
      </c>
      <c r="O5885">
        <v>16</v>
      </c>
      <c r="P5885">
        <v>889</v>
      </c>
      <c r="Q5885">
        <v>2</v>
      </c>
      <c r="R5885">
        <v>24</v>
      </c>
      <c r="S5885">
        <v>2</v>
      </c>
      <c r="T5885">
        <v>63</v>
      </c>
      <c r="U5885">
        <v>1</v>
      </c>
      <c r="V5885">
        <v>0</v>
      </c>
      <c r="W5885">
        <v>1.4344849664856667</v>
      </c>
      <c r="X5885">
        <v>66.661174354503245</v>
      </c>
      <c r="Y5885">
        <v>0.25399774219499999</v>
      </c>
      <c r="Z5885">
        <v>3.272486725860333</v>
      </c>
      <c r="AA5885">
        <v>1.5711911800450888</v>
      </c>
      <c r="AB5885">
        <v>9.6651426493603516</v>
      </c>
      <c r="AC5885">
        <v>21.751670698603004</v>
      </c>
      <c r="AD5885">
        <v>0</v>
      </c>
      <c r="AE5885">
        <v>104.61014831705269</v>
      </c>
    </row>
    <row r="5886" spans="1:31" x14ac:dyDescent="0.25">
      <c r="A5886">
        <v>2425597</v>
      </c>
      <c r="B5886">
        <v>1</v>
      </c>
      <c r="C5886" t="s">
        <v>80</v>
      </c>
      <c r="D5886" t="s">
        <v>88</v>
      </c>
      <c r="E5886" t="s">
        <v>288</v>
      </c>
      <c r="F5886" t="s">
        <v>16928</v>
      </c>
      <c r="G5886" t="s">
        <v>168</v>
      </c>
      <c r="H5886" t="s">
        <v>149</v>
      </c>
      <c r="I5886" t="s">
        <v>136</v>
      </c>
      <c r="J5886" t="s">
        <v>137</v>
      </c>
      <c r="K5886" t="s">
        <v>138</v>
      </c>
      <c r="L5886" t="s">
        <v>16929</v>
      </c>
      <c r="M5886" t="s">
        <v>16930</v>
      </c>
      <c r="N5886">
        <v>1.561111111</v>
      </c>
      <c r="O5886">
        <v>0</v>
      </c>
      <c r="P5886">
        <v>51</v>
      </c>
      <c r="Q5886">
        <v>0</v>
      </c>
      <c r="R5886">
        <v>0</v>
      </c>
      <c r="S5886">
        <v>0</v>
      </c>
      <c r="T5886">
        <v>2</v>
      </c>
      <c r="U5886">
        <v>0</v>
      </c>
      <c r="V5886">
        <v>0</v>
      </c>
      <c r="W5886">
        <v>0</v>
      </c>
      <c r="X5886">
        <v>17.148807827079249</v>
      </c>
      <c r="Y5886">
        <v>0</v>
      </c>
      <c r="Z5886">
        <v>0</v>
      </c>
      <c r="AA5886">
        <v>0</v>
      </c>
      <c r="AB5886">
        <v>1.6957907269306669</v>
      </c>
      <c r="AC5886">
        <v>0</v>
      </c>
      <c r="AD5886">
        <v>0</v>
      </c>
      <c r="AE5886">
        <v>18.844598554009917</v>
      </c>
    </row>
    <row r="5887" spans="1:31" x14ac:dyDescent="0.25">
      <c r="A5887">
        <v>2425056</v>
      </c>
      <c r="B5887">
        <v>1</v>
      </c>
      <c r="C5887" t="s">
        <v>81</v>
      </c>
      <c r="D5887" t="s">
        <v>127</v>
      </c>
      <c r="E5887" t="s">
        <v>132</v>
      </c>
      <c r="F5887" t="s">
        <v>16931</v>
      </c>
      <c r="G5887" t="s">
        <v>4499</v>
      </c>
      <c r="H5887" t="s">
        <v>135</v>
      </c>
      <c r="I5887" t="s">
        <v>136</v>
      </c>
      <c r="J5887" t="s">
        <v>137</v>
      </c>
      <c r="K5887" t="s">
        <v>138</v>
      </c>
      <c r="L5887" t="s">
        <v>16932</v>
      </c>
      <c r="M5887" t="s">
        <v>16933</v>
      </c>
      <c r="N5887">
        <v>4.2766666659999997</v>
      </c>
      <c r="O5887">
        <v>0</v>
      </c>
      <c r="P5887">
        <v>0</v>
      </c>
      <c r="Q5887">
        <v>0</v>
      </c>
      <c r="R5887">
        <v>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</row>
    <row r="5888" spans="1:31" x14ac:dyDescent="0.25">
      <c r="A5888">
        <v>2425640</v>
      </c>
      <c r="B5888">
        <v>1</v>
      </c>
      <c r="C5888" t="s">
        <v>81</v>
      </c>
      <c r="D5888" t="s">
        <v>113</v>
      </c>
      <c r="E5888" t="s">
        <v>132</v>
      </c>
      <c r="F5888" t="s">
        <v>16934</v>
      </c>
      <c r="G5888" t="s">
        <v>919</v>
      </c>
      <c r="H5888" t="s">
        <v>135</v>
      </c>
      <c r="I5888" t="s">
        <v>136</v>
      </c>
      <c r="J5888" t="s">
        <v>137</v>
      </c>
      <c r="K5888" t="s">
        <v>138</v>
      </c>
      <c r="L5888" t="s">
        <v>16935</v>
      </c>
      <c r="M5888" t="s">
        <v>16936</v>
      </c>
      <c r="N5888">
        <v>1.6291666659999999</v>
      </c>
      <c r="O5888">
        <v>0</v>
      </c>
      <c r="P5888">
        <v>8</v>
      </c>
      <c r="Q5888">
        <v>0</v>
      </c>
      <c r="R5888">
        <v>1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1.7993967649530833</v>
      </c>
      <c r="Y5888">
        <v>0</v>
      </c>
      <c r="Z5888">
        <v>1.1786886761E-3</v>
      </c>
      <c r="AA5888">
        <v>0</v>
      </c>
      <c r="AB5888">
        <v>0</v>
      </c>
      <c r="AC5888">
        <v>0</v>
      </c>
      <c r="AD5888">
        <v>0</v>
      </c>
      <c r="AE5888">
        <v>1.8005754536291834</v>
      </c>
    </row>
    <row r="5889" spans="1:31" x14ac:dyDescent="0.25">
      <c r="A5889">
        <v>2425131</v>
      </c>
      <c r="B5889">
        <v>1</v>
      </c>
      <c r="C5889" t="s">
        <v>80</v>
      </c>
      <c r="D5889" t="s">
        <v>101</v>
      </c>
      <c r="E5889" t="s">
        <v>162</v>
      </c>
      <c r="F5889" t="s">
        <v>16937</v>
      </c>
      <c r="G5889" t="s">
        <v>154</v>
      </c>
      <c r="H5889" t="s">
        <v>149</v>
      </c>
      <c r="I5889" t="s">
        <v>136</v>
      </c>
      <c r="J5889" t="s">
        <v>137</v>
      </c>
      <c r="K5889" t="s">
        <v>138</v>
      </c>
      <c r="L5889" t="s">
        <v>16938</v>
      </c>
      <c r="M5889" t="s">
        <v>16939</v>
      </c>
      <c r="N5889">
        <v>0.384722222</v>
      </c>
      <c r="O5889">
        <v>0</v>
      </c>
      <c r="P5889">
        <v>16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1.0219917407591668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1.0219917407591668</v>
      </c>
    </row>
    <row r="5890" spans="1:31" x14ac:dyDescent="0.25">
      <c r="A5890">
        <v>2425486</v>
      </c>
      <c r="B5890">
        <v>1</v>
      </c>
      <c r="C5890" t="s">
        <v>81</v>
      </c>
      <c r="D5890" t="s">
        <v>118</v>
      </c>
      <c r="E5890" t="s">
        <v>132</v>
      </c>
      <c r="F5890" t="s">
        <v>16940</v>
      </c>
      <c r="G5890" t="s">
        <v>215</v>
      </c>
      <c r="H5890" t="s">
        <v>135</v>
      </c>
      <c r="I5890" t="s">
        <v>136</v>
      </c>
      <c r="J5890" t="s">
        <v>137</v>
      </c>
      <c r="K5890" t="s">
        <v>138</v>
      </c>
      <c r="L5890" t="s">
        <v>16941</v>
      </c>
      <c r="M5890" t="s">
        <v>16942</v>
      </c>
      <c r="N5890">
        <v>1.2308333330000001</v>
      </c>
      <c r="O5890">
        <v>0</v>
      </c>
      <c r="P5890">
        <v>81</v>
      </c>
      <c r="Q5890">
        <v>0</v>
      </c>
      <c r="R5890">
        <v>7</v>
      </c>
      <c r="S5890">
        <v>0</v>
      </c>
      <c r="T5890">
        <v>21</v>
      </c>
      <c r="U5890">
        <v>0</v>
      </c>
      <c r="V5890">
        <v>0</v>
      </c>
      <c r="W5890">
        <v>0</v>
      </c>
      <c r="X5890">
        <v>17.657298038113499</v>
      </c>
      <c r="Y5890">
        <v>0</v>
      </c>
      <c r="Z5890">
        <v>2.9152694384968005</v>
      </c>
      <c r="AA5890">
        <v>0</v>
      </c>
      <c r="AB5890">
        <v>25.433210921761876</v>
      </c>
      <c r="AC5890">
        <v>0</v>
      </c>
      <c r="AD5890">
        <v>0</v>
      </c>
      <c r="AE5890">
        <v>46.005778398372172</v>
      </c>
    </row>
    <row r="5891" spans="1:31" x14ac:dyDescent="0.25">
      <c r="A5891">
        <v>2425632</v>
      </c>
      <c r="B5891">
        <v>1</v>
      </c>
      <c r="C5891" t="s">
        <v>80</v>
      </c>
      <c r="D5891" t="s">
        <v>82</v>
      </c>
      <c r="E5891" t="s">
        <v>162</v>
      </c>
      <c r="F5891" t="s">
        <v>13682</v>
      </c>
      <c r="G5891" t="s">
        <v>593</v>
      </c>
      <c r="H5891" t="s">
        <v>149</v>
      </c>
      <c r="I5891" t="s">
        <v>136</v>
      </c>
      <c r="J5891" t="s">
        <v>137</v>
      </c>
      <c r="K5891" t="s">
        <v>138</v>
      </c>
      <c r="L5891" t="s">
        <v>16943</v>
      </c>
      <c r="M5891" t="s">
        <v>16944</v>
      </c>
      <c r="N5891">
        <v>3.2438888879999999</v>
      </c>
      <c r="O5891">
        <v>0</v>
      </c>
      <c r="P5891">
        <v>73</v>
      </c>
      <c r="Q5891">
        <v>0</v>
      </c>
      <c r="R5891">
        <v>0</v>
      </c>
      <c r="S5891">
        <v>0</v>
      </c>
      <c r="T5891">
        <v>3</v>
      </c>
      <c r="U5891">
        <v>0</v>
      </c>
      <c r="V5891">
        <v>0</v>
      </c>
      <c r="W5891">
        <v>0</v>
      </c>
      <c r="X5891">
        <v>48.174697936379033</v>
      </c>
      <c r="Y5891">
        <v>0</v>
      </c>
      <c r="Z5891">
        <v>0</v>
      </c>
      <c r="AA5891">
        <v>0</v>
      </c>
      <c r="AB5891">
        <v>12.763213396561403</v>
      </c>
      <c r="AC5891">
        <v>0</v>
      </c>
      <c r="AD5891">
        <v>0</v>
      </c>
      <c r="AE5891">
        <v>60.937911332940438</v>
      </c>
    </row>
    <row r="5892" spans="1:31" x14ac:dyDescent="0.25">
      <c r="A5892">
        <v>2425626</v>
      </c>
      <c r="B5892">
        <v>1</v>
      </c>
      <c r="C5892" t="s">
        <v>80</v>
      </c>
      <c r="D5892" t="s">
        <v>96</v>
      </c>
      <c r="E5892" t="s">
        <v>132</v>
      </c>
      <c r="F5892" t="s">
        <v>16945</v>
      </c>
      <c r="G5892" t="s">
        <v>143</v>
      </c>
      <c r="H5892" t="s">
        <v>135</v>
      </c>
      <c r="I5892" t="s">
        <v>136</v>
      </c>
      <c r="J5892" t="s">
        <v>137</v>
      </c>
      <c r="K5892" t="s">
        <v>138</v>
      </c>
      <c r="L5892" t="s">
        <v>16946</v>
      </c>
      <c r="M5892" t="s">
        <v>16947</v>
      </c>
      <c r="N5892">
        <v>4.2622222220000001</v>
      </c>
      <c r="O5892">
        <v>0</v>
      </c>
      <c r="P5892">
        <v>77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68.864349637192745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68.864349637192745</v>
      </c>
    </row>
    <row r="5893" spans="1:31" x14ac:dyDescent="0.25">
      <c r="A5893">
        <v>2425085</v>
      </c>
      <c r="B5893">
        <v>1</v>
      </c>
      <c r="C5893" t="s">
        <v>81</v>
      </c>
      <c r="D5893" t="s">
        <v>119</v>
      </c>
      <c r="E5893" t="s">
        <v>174</v>
      </c>
      <c r="F5893" t="s">
        <v>16691</v>
      </c>
      <c r="G5893" t="s">
        <v>158</v>
      </c>
      <c r="H5893" t="s">
        <v>135</v>
      </c>
      <c r="I5893" t="s">
        <v>136</v>
      </c>
      <c r="J5893" t="s">
        <v>137</v>
      </c>
      <c r="K5893" t="s">
        <v>159</v>
      </c>
      <c r="L5893" t="s">
        <v>16948</v>
      </c>
      <c r="M5893" t="s">
        <v>16949</v>
      </c>
      <c r="N5893">
        <v>0.90249999999999997</v>
      </c>
      <c r="O5893">
        <v>2</v>
      </c>
      <c r="P5893">
        <v>465</v>
      </c>
      <c r="Q5893">
        <v>41</v>
      </c>
      <c r="R5893">
        <v>96</v>
      </c>
      <c r="S5893">
        <v>3</v>
      </c>
      <c r="T5893">
        <v>19</v>
      </c>
      <c r="U5893">
        <v>0</v>
      </c>
      <c r="V5893">
        <v>0</v>
      </c>
      <c r="W5893">
        <v>0.39090873244290003</v>
      </c>
      <c r="X5893">
        <v>55.397891559761966</v>
      </c>
      <c r="Y5893">
        <v>11.018846604707477</v>
      </c>
      <c r="Z5893">
        <v>75.223775626511156</v>
      </c>
      <c r="AA5893">
        <v>4.6135323905489001</v>
      </c>
      <c r="AB5893">
        <v>7.2473893796920006</v>
      </c>
      <c r="AC5893">
        <v>0</v>
      </c>
      <c r="AD5893">
        <v>0</v>
      </c>
      <c r="AE5893">
        <v>153.89234429366439</v>
      </c>
    </row>
    <row r="5894" spans="1:31" x14ac:dyDescent="0.25">
      <c r="A5894">
        <v>2425231</v>
      </c>
      <c r="B5894">
        <v>1</v>
      </c>
      <c r="C5894" t="s">
        <v>80</v>
      </c>
      <c r="D5894" t="s">
        <v>96</v>
      </c>
      <c r="E5894" t="s">
        <v>146</v>
      </c>
      <c r="F5894" t="s">
        <v>16950</v>
      </c>
      <c r="G5894" t="s">
        <v>168</v>
      </c>
      <c r="H5894" t="s">
        <v>149</v>
      </c>
      <c r="I5894" t="s">
        <v>136</v>
      </c>
      <c r="J5894" t="s">
        <v>3</v>
      </c>
      <c r="K5894" t="s">
        <v>138</v>
      </c>
      <c r="L5894" t="s">
        <v>16951</v>
      </c>
      <c r="M5894" t="s">
        <v>16952</v>
      </c>
      <c r="N5894">
        <v>3.7511111110000002</v>
      </c>
      <c r="O5894">
        <v>0</v>
      </c>
      <c r="P5894">
        <v>3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</row>
    <row r="5895" spans="1:31" x14ac:dyDescent="0.25">
      <c r="A5895">
        <v>2425423</v>
      </c>
      <c r="B5895">
        <v>1</v>
      </c>
      <c r="C5895" t="s">
        <v>81</v>
      </c>
      <c r="D5895" t="s">
        <v>128</v>
      </c>
      <c r="E5895" t="s">
        <v>141</v>
      </c>
      <c r="F5895" t="s">
        <v>8086</v>
      </c>
      <c r="G5895" t="s">
        <v>143</v>
      </c>
      <c r="H5895" t="s">
        <v>135</v>
      </c>
      <c r="I5895" t="s">
        <v>136</v>
      </c>
      <c r="J5895" t="s">
        <v>137</v>
      </c>
      <c r="K5895" t="s">
        <v>138</v>
      </c>
      <c r="L5895" t="s">
        <v>16953</v>
      </c>
      <c r="M5895" t="s">
        <v>16954</v>
      </c>
      <c r="N5895">
        <v>2.5613888880000002</v>
      </c>
      <c r="O5895">
        <v>6</v>
      </c>
      <c r="P5895">
        <v>558</v>
      </c>
      <c r="Q5895">
        <v>100</v>
      </c>
      <c r="R5895">
        <v>28</v>
      </c>
      <c r="S5895">
        <v>6</v>
      </c>
      <c r="T5895">
        <v>64</v>
      </c>
      <c r="U5895">
        <v>0</v>
      </c>
      <c r="V5895">
        <v>0</v>
      </c>
      <c r="W5895">
        <v>2.4301710901079003</v>
      </c>
      <c r="X5895">
        <v>242.159559842123</v>
      </c>
      <c r="Y5895">
        <v>89.427483049458019</v>
      </c>
      <c r="Z5895">
        <v>16.865900044340165</v>
      </c>
      <c r="AA5895">
        <v>16.10570378545383</v>
      </c>
      <c r="AB5895">
        <v>80.977484257084598</v>
      </c>
      <c r="AC5895">
        <v>0</v>
      </c>
      <c r="AD5895">
        <v>0</v>
      </c>
      <c r="AE5895">
        <v>447.96630206856753</v>
      </c>
    </row>
    <row r="5896" spans="1:31" x14ac:dyDescent="0.25">
      <c r="A5896">
        <v>2425609</v>
      </c>
      <c r="B5896">
        <v>1</v>
      </c>
      <c r="C5896" t="s">
        <v>80</v>
      </c>
      <c r="D5896" t="s">
        <v>82</v>
      </c>
      <c r="E5896" t="s">
        <v>152</v>
      </c>
      <c r="F5896" t="s">
        <v>16955</v>
      </c>
      <c r="G5896" t="s">
        <v>154</v>
      </c>
      <c r="H5896" t="s">
        <v>149</v>
      </c>
      <c r="I5896" t="s">
        <v>136</v>
      </c>
      <c r="J5896" t="s">
        <v>137</v>
      </c>
      <c r="K5896" t="s">
        <v>138</v>
      </c>
      <c r="L5896" t="s">
        <v>16956</v>
      </c>
      <c r="M5896" t="s">
        <v>16957</v>
      </c>
      <c r="N5896">
        <v>6.0555554999999997E-2</v>
      </c>
      <c r="O5896">
        <v>0</v>
      </c>
      <c r="P5896">
        <v>605</v>
      </c>
      <c r="Q5896">
        <v>0</v>
      </c>
      <c r="R5896">
        <v>0</v>
      </c>
      <c r="S5896">
        <v>0</v>
      </c>
      <c r="T5896">
        <v>40</v>
      </c>
      <c r="U5896">
        <v>0</v>
      </c>
      <c r="V5896">
        <v>0</v>
      </c>
      <c r="W5896">
        <v>0</v>
      </c>
      <c r="X5896">
        <v>12.381258275060054</v>
      </c>
      <c r="Y5896">
        <v>0</v>
      </c>
      <c r="Z5896">
        <v>0</v>
      </c>
      <c r="AA5896">
        <v>0</v>
      </c>
      <c r="AB5896">
        <v>1.0189499099934667</v>
      </c>
      <c r="AC5896">
        <v>0</v>
      </c>
      <c r="AD5896">
        <v>0</v>
      </c>
      <c r="AE5896">
        <v>13.40020818505352</v>
      </c>
    </row>
    <row r="5897" spans="1:31" x14ac:dyDescent="0.25">
      <c r="A5897">
        <v>2425586</v>
      </c>
      <c r="B5897">
        <v>1</v>
      </c>
      <c r="C5897" t="s">
        <v>80</v>
      </c>
      <c r="D5897" t="s">
        <v>88</v>
      </c>
      <c r="E5897" t="s">
        <v>162</v>
      </c>
      <c r="F5897" t="s">
        <v>16958</v>
      </c>
      <c r="G5897" t="s">
        <v>593</v>
      </c>
      <c r="H5897" t="s">
        <v>149</v>
      </c>
      <c r="I5897" t="s">
        <v>136</v>
      </c>
      <c r="J5897" t="s">
        <v>137</v>
      </c>
      <c r="K5897" t="s">
        <v>138</v>
      </c>
      <c r="L5897" t="s">
        <v>16959</v>
      </c>
      <c r="M5897" t="s">
        <v>16960</v>
      </c>
      <c r="N5897">
        <v>8.5508333329999999</v>
      </c>
      <c r="O5897">
        <v>0</v>
      </c>
      <c r="P5897">
        <v>126</v>
      </c>
      <c r="Q5897">
        <v>0</v>
      </c>
      <c r="R5897">
        <v>0</v>
      </c>
      <c r="S5897">
        <v>0</v>
      </c>
      <c r="T5897">
        <v>4</v>
      </c>
      <c r="U5897">
        <v>0</v>
      </c>
      <c r="V5897">
        <v>0</v>
      </c>
      <c r="W5897">
        <v>0</v>
      </c>
      <c r="X5897">
        <v>218.23722792284045</v>
      </c>
      <c r="Y5897">
        <v>0</v>
      </c>
      <c r="Z5897">
        <v>0</v>
      </c>
      <c r="AA5897">
        <v>0</v>
      </c>
      <c r="AB5897">
        <v>11.892040499183601</v>
      </c>
      <c r="AC5897">
        <v>0</v>
      </c>
      <c r="AD5897">
        <v>0</v>
      </c>
      <c r="AE5897">
        <v>230.12926842202404</v>
      </c>
    </row>
    <row r="5898" spans="1:31" x14ac:dyDescent="0.25">
      <c r="A5898">
        <v>2425151</v>
      </c>
      <c r="B5898">
        <v>1</v>
      </c>
      <c r="C5898" t="s">
        <v>80</v>
      </c>
      <c r="D5898" t="s">
        <v>83</v>
      </c>
      <c r="E5898" t="s">
        <v>162</v>
      </c>
      <c r="F5898" t="s">
        <v>16961</v>
      </c>
      <c r="G5898" t="s">
        <v>164</v>
      </c>
      <c r="H5898" t="s">
        <v>149</v>
      </c>
      <c r="I5898" t="s">
        <v>136</v>
      </c>
      <c r="J5898" t="s">
        <v>137</v>
      </c>
      <c r="K5898" t="s">
        <v>138</v>
      </c>
      <c r="L5898" t="s">
        <v>16962</v>
      </c>
      <c r="M5898" t="s">
        <v>16963</v>
      </c>
      <c r="N5898">
        <v>3.849444444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11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82.732861394860734</v>
      </c>
      <c r="AC5898">
        <v>0</v>
      </c>
      <c r="AD5898">
        <v>0</v>
      </c>
      <c r="AE5898">
        <v>82.732861394860734</v>
      </c>
    </row>
    <row r="5899" spans="1:31" x14ac:dyDescent="0.25">
      <c r="A5899">
        <v>2425297</v>
      </c>
      <c r="B5899">
        <v>1</v>
      </c>
      <c r="C5899" t="s">
        <v>81</v>
      </c>
      <c r="D5899" t="s">
        <v>112</v>
      </c>
      <c r="E5899" t="s">
        <v>174</v>
      </c>
      <c r="F5899" t="s">
        <v>2877</v>
      </c>
      <c r="G5899" t="s">
        <v>143</v>
      </c>
      <c r="H5899" t="s">
        <v>135</v>
      </c>
      <c r="I5899" t="s">
        <v>136</v>
      </c>
      <c r="J5899" t="s">
        <v>137</v>
      </c>
      <c r="K5899" t="s">
        <v>138</v>
      </c>
      <c r="L5899" t="s">
        <v>16964</v>
      </c>
      <c r="M5899" t="s">
        <v>16965</v>
      </c>
      <c r="N5899">
        <v>0.25388888799999998</v>
      </c>
      <c r="O5899">
        <v>1</v>
      </c>
      <c r="P5899">
        <v>3</v>
      </c>
      <c r="Q5899">
        <v>13</v>
      </c>
      <c r="R5899">
        <v>71</v>
      </c>
      <c r="S5899">
        <v>5</v>
      </c>
      <c r="T5899">
        <v>7</v>
      </c>
      <c r="U5899">
        <v>0</v>
      </c>
      <c r="V5899">
        <v>0</v>
      </c>
      <c r="W5899">
        <v>4.9269241550966666E-2</v>
      </c>
      <c r="X5899">
        <v>0.13968993515416664</v>
      </c>
      <c r="Y5899">
        <v>90.183534489828347</v>
      </c>
      <c r="Z5899">
        <v>4.2664669501064001</v>
      </c>
      <c r="AA5899">
        <v>1.915958528738178</v>
      </c>
      <c r="AB5899">
        <v>2.2878959384975945</v>
      </c>
      <c r="AC5899">
        <v>0</v>
      </c>
      <c r="AD5899">
        <v>0</v>
      </c>
      <c r="AE5899">
        <v>98.842815083875664</v>
      </c>
    </row>
    <row r="5900" spans="1:31" x14ac:dyDescent="0.25">
      <c r="A5900">
        <v>2425606</v>
      </c>
      <c r="B5900">
        <v>1</v>
      </c>
      <c r="C5900" t="s">
        <v>80</v>
      </c>
      <c r="D5900" t="s">
        <v>84</v>
      </c>
      <c r="E5900" t="s">
        <v>146</v>
      </c>
      <c r="F5900" t="s">
        <v>16966</v>
      </c>
      <c r="G5900" t="s">
        <v>148</v>
      </c>
      <c r="H5900" t="s">
        <v>149</v>
      </c>
      <c r="I5900" t="s">
        <v>136</v>
      </c>
      <c r="J5900" t="s">
        <v>137</v>
      </c>
      <c r="K5900" t="s">
        <v>138</v>
      </c>
      <c r="L5900" t="s">
        <v>16967</v>
      </c>
      <c r="M5900" t="s">
        <v>16968</v>
      </c>
      <c r="N5900">
        <v>3.224444444</v>
      </c>
      <c r="O5900">
        <v>0</v>
      </c>
      <c r="P5900">
        <v>5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2.8865697436954867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2.8865697436954867</v>
      </c>
    </row>
    <row r="5901" spans="1:31" x14ac:dyDescent="0.25">
      <c r="A5901">
        <v>2425088</v>
      </c>
      <c r="B5901">
        <v>1</v>
      </c>
      <c r="C5901" t="s">
        <v>81</v>
      </c>
      <c r="D5901" t="s">
        <v>112</v>
      </c>
      <c r="E5901" t="s">
        <v>174</v>
      </c>
      <c r="F5901" t="s">
        <v>16969</v>
      </c>
      <c r="G5901" t="s">
        <v>565</v>
      </c>
      <c r="H5901" t="s">
        <v>135</v>
      </c>
      <c r="I5901" t="s">
        <v>136</v>
      </c>
      <c r="J5901" t="s">
        <v>137</v>
      </c>
      <c r="K5901" t="s">
        <v>159</v>
      </c>
      <c r="L5901" t="s">
        <v>16970</v>
      </c>
      <c r="M5901" t="s">
        <v>16971</v>
      </c>
      <c r="N5901">
        <v>0.262222222</v>
      </c>
      <c r="O5901">
        <v>0</v>
      </c>
      <c r="P5901">
        <v>717</v>
      </c>
      <c r="Q5901">
        <v>0</v>
      </c>
      <c r="R5901">
        <v>74</v>
      </c>
      <c r="S5901">
        <v>1</v>
      </c>
      <c r="T5901">
        <v>120</v>
      </c>
      <c r="U5901">
        <v>0</v>
      </c>
      <c r="V5901">
        <v>0</v>
      </c>
      <c r="W5901">
        <v>0</v>
      </c>
      <c r="X5901">
        <v>29.254151642002007</v>
      </c>
      <c r="Y5901">
        <v>0</v>
      </c>
      <c r="Z5901">
        <v>0.94608574318066685</v>
      </c>
      <c r="AA5901">
        <v>15.626825085866667</v>
      </c>
      <c r="AB5901">
        <v>22.256316321308191</v>
      </c>
      <c r="AC5901">
        <v>0</v>
      </c>
      <c r="AD5901">
        <v>0</v>
      </c>
      <c r="AE5901">
        <v>68.083378792357536</v>
      </c>
    </row>
    <row r="5902" spans="1:31" x14ac:dyDescent="0.25">
      <c r="A5902">
        <v>2425506</v>
      </c>
      <c r="B5902">
        <v>1</v>
      </c>
      <c r="C5902" t="s">
        <v>80</v>
      </c>
      <c r="D5902" t="s">
        <v>88</v>
      </c>
      <c r="E5902" t="s">
        <v>146</v>
      </c>
      <c r="F5902" t="s">
        <v>16972</v>
      </c>
      <c r="G5902" t="s">
        <v>282</v>
      </c>
      <c r="H5902" t="s">
        <v>149</v>
      </c>
      <c r="I5902" t="s">
        <v>136</v>
      </c>
      <c r="J5902" t="s">
        <v>137</v>
      </c>
      <c r="K5902" t="s">
        <v>138</v>
      </c>
      <c r="L5902" t="s">
        <v>16973</v>
      </c>
      <c r="M5902" t="s">
        <v>16974</v>
      </c>
      <c r="N5902">
        <v>7.2338888880000001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1.7251606569624833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1.7251606569624833</v>
      </c>
    </row>
    <row r="5903" spans="1:31" x14ac:dyDescent="0.25">
      <c r="A5903">
        <v>2425111</v>
      </c>
      <c r="B5903">
        <v>1</v>
      </c>
      <c r="C5903" t="s">
        <v>80</v>
      </c>
      <c r="D5903" t="s">
        <v>104</v>
      </c>
      <c r="E5903" t="s">
        <v>162</v>
      </c>
      <c r="F5903" t="s">
        <v>16975</v>
      </c>
      <c r="G5903" t="s">
        <v>176</v>
      </c>
      <c r="H5903" t="s">
        <v>149</v>
      </c>
      <c r="I5903" t="s">
        <v>136</v>
      </c>
      <c r="J5903" t="s">
        <v>137</v>
      </c>
      <c r="K5903" t="s">
        <v>159</v>
      </c>
      <c r="L5903" t="s">
        <v>16976</v>
      </c>
      <c r="M5903" t="s">
        <v>16977</v>
      </c>
      <c r="N5903">
        <v>4.2069444440000003</v>
      </c>
      <c r="O5903">
        <v>0</v>
      </c>
      <c r="P5903">
        <v>70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78.131927577942193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78.131927577942193</v>
      </c>
    </row>
    <row r="5904" spans="1:31" x14ac:dyDescent="0.25">
      <c r="A5904">
        <v>2425612</v>
      </c>
      <c r="B5904">
        <v>1</v>
      </c>
      <c r="C5904" t="s">
        <v>81</v>
      </c>
      <c r="D5904" t="s">
        <v>113</v>
      </c>
      <c r="E5904" t="s">
        <v>162</v>
      </c>
      <c r="F5904" t="s">
        <v>16978</v>
      </c>
      <c r="G5904" t="s">
        <v>164</v>
      </c>
      <c r="H5904" t="s">
        <v>149</v>
      </c>
      <c r="I5904" t="s">
        <v>136</v>
      </c>
      <c r="J5904" t="s">
        <v>137</v>
      </c>
      <c r="K5904" t="s">
        <v>138</v>
      </c>
      <c r="L5904" t="s">
        <v>16979</v>
      </c>
      <c r="M5904" t="s">
        <v>16980</v>
      </c>
      <c r="N5904">
        <v>1.072777777</v>
      </c>
      <c r="O5904">
        <v>0</v>
      </c>
      <c r="P5904">
        <v>16</v>
      </c>
      <c r="Q5904">
        <v>0</v>
      </c>
      <c r="R5904">
        <v>0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3.8693106394561672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3.8693106394561672</v>
      </c>
    </row>
    <row r="5905" spans="1:31" x14ac:dyDescent="0.25">
      <c r="A5905">
        <v>2425065</v>
      </c>
      <c r="B5905">
        <v>1</v>
      </c>
      <c r="C5905" t="s">
        <v>80</v>
      </c>
      <c r="D5905" t="s">
        <v>108</v>
      </c>
      <c r="E5905" t="s">
        <v>162</v>
      </c>
      <c r="F5905" t="s">
        <v>16981</v>
      </c>
      <c r="G5905" t="s">
        <v>164</v>
      </c>
      <c r="H5905" t="s">
        <v>149</v>
      </c>
      <c r="I5905" t="s">
        <v>136</v>
      </c>
      <c r="J5905" t="s">
        <v>137</v>
      </c>
      <c r="K5905" t="s">
        <v>138</v>
      </c>
      <c r="L5905" t="s">
        <v>16982</v>
      </c>
      <c r="M5905" t="s">
        <v>16983</v>
      </c>
      <c r="N5905">
        <v>1.807222222</v>
      </c>
      <c r="O5905">
        <v>0</v>
      </c>
      <c r="P5905">
        <v>0</v>
      </c>
      <c r="Q5905">
        <v>0</v>
      </c>
      <c r="R5905">
        <v>8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0.45702711744818342</v>
      </c>
      <c r="AA5905">
        <v>0</v>
      </c>
      <c r="AB5905">
        <v>0</v>
      </c>
      <c r="AC5905">
        <v>0</v>
      </c>
      <c r="AD5905">
        <v>0</v>
      </c>
      <c r="AE5905">
        <v>0.45702711744818342</v>
      </c>
    </row>
    <row r="5906" spans="1:31" x14ac:dyDescent="0.25">
      <c r="A5906">
        <v>2425314</v>
      </c>
      <c r="B5906">
        <v>1</v>
      </c>
      <c r="C5906" t="s">
        <v>80</v>
      </c>
      <c r="D5906" t="s">
        <v>90</v>
      </c>
      <c r="E5906" t="s">
        <v>146</v>
      </c>
      <c r="F5906" t="s">
        <v>16984</v>
      </c>
      <c r="G5906" t="s">
        <v>148</v>
      </c>
      <c r="H5906" t="s">
        <v>149</v>
      </c>
      <c r="I5906" t="s">
        <v>136</v>
      </c>
      <c r="J5906" t="s">
        <v>137</v>
      </c>
      <c r="K5906" t="s">
        <v>138</v>
      </c>
      <c r="L5906" t="s">
        <v>16985</v>
      </c>
      <c r="M5906" t="s">
        <v>16986</v>
      </c>
      <c r="N5906">
        <v>4.2686111110000002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3.163931293468067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3.163931293468067</v>
      </c>
    </row>
    <row r="5907" spans="1:31" x14ac:dyDescent="0.25">
      <c r="A5907">
        <v>2425128</v>
      </c>
      <c r="B5907">
        <v>1</v>
      </c>
      <c r="C5907" t="s">
        <v>80</v>
      </c>
      <c r="D5907" t="s">
        <v>92</v>
      </c>
      <c r="E5907" t="s">
        <v>146</v>
      </c>
      <c r="F5907" t="s">
        <v>16058</v>
      </c>
      <c r="G5907" t="s">
        <v>282</v>
      </c>
      <c r="H5907" t="s">
        <v>149</v>
      </c>
      <c r="I5907" t="s">
        <v>136</v>
      </c>
      <c r="J5907" t="s">
        <v>137</v>
      </c>
      <c r="K5907" t="s">
        <v>138</v>
      </c>
      <c r="L5907" t="s">
        <v>16695</v>
      </c>
      <c r="M5907" t="s">
        <v>16987</v>
      </c>
      <c r="N5907">
        <v>1.938055555</v>
      </c>
      <c r="O5907">
        <v>0</v>
      </c>
      <c r="P5907">
        <v>9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5.7570996373515353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5.7570996373515353</v>
      </c>
    </row>
    <row r="5908" spans="1:31" x14ac:dyDescent="0.25">
      <c r="A5908">
        <v>2425028</v>
      </c>
      <c r="B5908">
        <v>1</v>
      </c>
      <c r="C5908" t="s">
        <v>80</v>
      </c>
      <c r="D5908" t="s">
        <v>84</v>
      </c>
      <c r="E5908" t="s">
        <v>146</v>
      </c>
      <c r="F5908" t="s">
        <v>16988</v>
      </c>
      <c r="G5908" t="s">
        <v>199</v>
      </c>
      <c r="H5908" t="s">
        <v>149</v>
      </c>
      <c r="I5908" t="s">
        <v>136</v>
      </c>
      <c r="J5908" t="s">
        <v>137</v>
      </c>
      <c r="K5908" t="s">
        <v>138</v>
      </c>
      <c r="L5908" t="s">
        <v>16989</v>
      </c>
      <c r="M5908" t="s">
        <v>16990</v>
      </c>
      <c r="N5908">
        <v>8.7430555549999998</v>
      </c>
      <c r="O5908">
        <v>0</v>
      </c>
      <c r="P5908">
        <v>11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19.240635488285939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19.240635488285939</v>
      </c>
    </row>
    <row r="5909" spans="1:31" x14ac:dyDescent="0.25">
      <c r="A5909">
        <v>2425174</v>
      </c>
      <c r="B5909">
        <v>1</v>
      </c>
      <c r="C5909" t="s">
        <v>80</v>
      </c>
      <c r="D5909" t="s">
        <v>85</v>
      </c>
      <c r="E5909" t="s">
        <v>132</v>
      </c>
      <c r="F5909" t="s">
        <v>16991</v>
      </c>
      <c r="G5909" t="s">
        <v>238</v>
      </c>
      <c r="H5909" t="s">
        <v>135</v>
      </c>
      <c r="I5909" t="s">
        <v>136</v>
      </c>
      <c r="J5909" t="s">
        <v>137</v>
      </c>
      <c r="K5909" t="s">
        <v>138</v>
      </c>
      <c r="L5909" t="s">
        <v>16992</v>
      </c>
      <c r="M5909" t="s">
        <v>16993</v>
      </c>
      <c r="N5909">
        <v>2.4936111109999999</v>
      </c>
      <c r="O5909">
        <v>0</v>
      </c>
      <c r="P5909">
        <v>473</v>
      </c>
      <c r="Q5909">
        <v>0</v>
      </c>
      <c r="R5909">
        <v>0</v>
      </c>
      <c r="S5909">
        <v>0</v>
      </c>
      <c r="T5909">
        <v>46</v>
      </c>
      <c r="U5909">
        <v>0</v>
      </c>
      <c r="V5909">
        <v>0</v>
      </c>
      <c r="W5909">
        <v>0</v>
      </c>
      <c r="X5909">
        <v>342.10323928764296</v>
      </c>
      <c r="Y5909">
        <v>0</v>
      </c>
      <c r="Z5909">
        <v>0</v>
      </c>
      <c r="AA5909">
        <v>0</v>
      </c>
      <c r="AB5909">
        <v>121.43232438329854</v>
      </c>
      <c r="AC5909">
        <v>0</v>
      </c>
      <c r="AD5909">
        <v>0</v>
      </c>
      <c r="AE5909">
        <v>463.53556367094149</v>
      </c>
    </row>
    <row r="5910" spans="1:31" x14ac:dyDescent="0.25">
      <c r="A5910">
        <v>2425320</v>
      </c>
      <c r="B5910">
        <v>1</v>
      </c>
      <c r="C5910" t="s">
        <v>80</v>
      </c>
      <c r="D5910" t="s">
        <v>84</v>
      </c>
      <c r="E5910" t="s">
        <v>162</v>
      </c>
      <c r="F5910" t="s">
        <v>16994</v>
      </c>
      <c r="G5910" t="s">
        <v>164</v>
      </c>
      <c r="H5910" t="s">
        <v>149</v>
      </c>
      <c r="I5910" t="s">
        <v>136</v>
      </c>
      <c r="J5910" t="s">
        <v>137</v>
      </c>
      <c r="K5910" t="s">
        <v>138</v>
      </c>
      <c r="L5910" t="s">
        <v>16995</v>
      </c>
      <c r="M5910" t="s">
        <v>16996</v>
      </c>
      <c r="N5910">
        <v>3.6722222219999998</v>
      </c>
      <c r="O5910">
        <v>0</v>
      </c>
      <c r="P5910">
        <v>89</v>
      </c>
      <c r="Q5910">
        <v>0</v>
      </c>
      <c r="R5910">
        <v>0</v>
      </c>
      <c r="S5910">
        <v>0</v>
      </c>
      <c r="T5910">
        <v>3</v>
      </c>
      <c r="U5910">
        <v>0</v>
      </c>
      <c r="V5910">
        <v>0</v>
      </c>
      <c r="W5910">
        <v>0</v>
      </c>
      <c r="X5910">
        <v>63.000896326092985</v>
      </c>
      <c r="Y5910">
        <v>0</v>
      </c>
      <c r="Z5910">
        <v>0</v>
      </c>
      <c r="AA5910">
        <v>0</v>
      </c>
      <c r="AB5910">
        <v>0.11158791779033334</v>
      </c>
      <c r="AC5910">
        <v>0</v>
      </c>
      <c r="AD5910">
        <v>0</v>
      </c>
      <c r="AE5910">
        <v>63.112484243883316</v>
      </c>
    </row>
    <row r="5911" spans="1:31" x14ac:dyDescent="0.25">
      <c r="A5911">
        <v>2425048</v>
      </c>
      <c r="B5911">
        <v>1</v>
      </c>
      <c r="C5911" t="s">
        <v>80</v>
      </c>
      <c r="D5911" t="s">
        <v>104</v>
      </c>
      <c r="E5911" t="s">
        <v>132</v>
      </c>
      <c r="F5911" t="s">
        <v>14620</v>
      </c>
      <c r="G5911" t="s">
        <v>215</v>
      </c>
      <c r="H5911" t="s">
        <v>135</v>
      </c>
      <c r="I5911" t="s">
        <v>136</v>
      </c>
      <c r="J5911" t="s">
        <v>137</v>
      </c>
      <c r="K5911" t="s">
        <v>138</v>
      </c>
      <c r="L5911" t="s">
        <v>16997</v>
      </c>
      <c r="M5911" t="s">
        <v>16998</v>
      </c>
      <c r="N5911">
        <v>3.7630555550000002</v>
      </c>
      <c r="O5911">
        <v>10</v>
      </c>
      <c r="P5911">
        <v>35</v>
      </c>
      <c r="Q5911">
        <v>58</v>
      </c>
      <c r="R5911">
        <v>199</v>
      </c>
      <c r="S5911">
        <v>22</v>
      </c>
      <c r="T5911">
        <v>49</v>
      </c>
      <c r="U5911">
        <v>6</v>
      </c>
      <c r="V5911">
        <v>0</v>
      </c>
      <c r="W5911">
        <v>8.4857302866524673</v>
      </c>
      <c r="X5911">
        <v>11.382182201776535</v>
      </c>
      <c r="Y5911">
        <v>185.91769524366754</v>
      </c>
      <c r="Z5911">
        <v>9.9138894680379384</v>
      </c>
      <c r="AA5911">
        <v>500.00111256239819</v>
      </c>
      <c r="AB5911">
        <v>90.153804467632284</v>
      </c>
      <c r="AC5911">
        <v>2477.7865514012128</v>
      </c>
      <c r="AD5911">
        <v>0</v>
      </c>
      <c r="AE5911">
        <v>3283.6409656313776</v>
      </c>
    </row>
    <row r="5912" spans="1:31" x14ac:dyDescent="0.25">
      <c r="A5912">
        <v>2425403</v>
      </c>
      <c r="B5912">
        <v>1</v>
      </c>
      <c r="C5912" t="s">
        <v>81</v>
      </c>
      <c r="D5912" t="s">
        <v>120</v>
      </c>
      <c r="E5912" t="s">
        <v>152</v>
      </c>
      <c r="F5912" t="s">
        <v>7202</v>
      </c>
      <c r="G5912" t="s">
        <v>403</v>
      </c>
      <c r="H5912" t="s">
        <v>149</v>
      </c>
      <c r="I5912" t="s">
        <v>136</v>
      </c>
      <c r="J5912" t="s">
        <v>137</v>
      </c>
      <c r="K5912" t="s">
        <v>138</v>
      </c>
      <c r="L5912" t="s">
        <v>16999</v>
      </c>
      <c r="M5912" t="s">
        <v>17000</v>
      </c>
      <c r="N5912">
        <v>1.757222222</v>
      </c>
      <c r="O5912">
        <v>0</v>
      </c>
      <c r="P5912">
        <v>10</v>
      </c>
      <c r="Q5912">
        <v>0</v>
      </c>
      <c r="R5912">
        <v>5</v>
      </c>
      <c r="S5912">
        <v>0</v>
      </c>
      <c r="T5912">
        <v>9</v>
      </c>
      <c r="U5912">
        <v>0</v>
      </c>
      <c r="V5912">
        <v>1</v>
      </c>
      <c r="W5912">
        <v>0</v>
      </c>
      <c r="X5912">
        <v>3.6314435707627504</v>
      </c>
      <c r="Y5912">
        <v>0</v>
      </c>
      <c r="Z5912">
        <v>0</v>
      </c>
      <c r="AA5912">
        <v>0</v>
      </c>
      <c r="AB5912">
        <v>15.387804310734291</v>
      </c>
      <c r="AC5912">
        <v>0</v>
      </c>
      <c r="AD5912">
        <v>24.136291657820898</v>
      </c>
      <c r="AE5912">
        <v>43.155539539317942</v>
      </c>
    </row>
    <row r="5913" spans="1:31" x14ac:dyDescent="0.25">
      <c r="A5913">
        <v>2425168</v>
      </c>
      <c r="B5913">
        <v>1</v>
      </c>
      <c r="C5913" t="s">
        <v>80</v>
      </c>
      <c r="D5913" t="s">
        <v>83</v>
      </c>
      <c r="E5913" t="s">
        <v>146</v>
      </c>
      <c r="F5913" t="s">
        <v>17001</v>
      </c>
      <c r="G5913" t="s">
        <v>148</v>
      </c>
      <c r="H5913" t="s">
        <v>149</v>
      </c>
      <c r="I5913" t="s">
        <v>136</v>
      </c>
      <c r="J5913" t="s">
        <v>137</v>
      </c>
      <c r="K5913" t="s">
        <v>138</v>
      </c>
      <c r="L5913" t="s">
        <v>17002</v>
      </c>
      <c r="M5913" t="s">
        <v>17003</v>
      </c>
      <c r="N5913">
        <v>2.54</v>
      </c>
      <c r="O5913">
        <v>0</v>
      </c>
      <c r="P5913">
        <v>2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0.96674969267841671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0.96674969267841671</v>
      </c>
    </row>
    <row r="5914" spans="1:31" x14ac:dyDescent="0.25">
      <c r="A5914">
        <v>2425191</v>
      </c>
      <c r="B5914">
        <v>1</v>
      </c>
      <c r="C5914" t="s">
        <v>81</v>
      </c>
      <c r="D5914" t="s">
        <v>128</v>
      </c>
      <c r="E5914" t="s">
        <v>146</v>
      </c>
      <c r="F5914" t="s">
        <v>17004</v>
      </c>
      <c r="G5914" t="s">
        <v>282</v>
      </c>
      <c r="H5914" t="s">
        <v>149</v>
      </c>
      <c r="I5914" t="s">
        <v>136</v>
      </c>
      <c r="J5914" t="s">
        <v>137</v>
      </c>
      <c r="K5914" t="s">
        <v>138</v>
      </c>
      <c r="L5914" t="s">
        <v>17005</v>
      </c>
      <c r="M5914" t="s">
        <v>17006</v>
      </c>
      <c r="N5914">
        <v>3.0958333329999999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1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5.1659446605885995</v>
      </c>
      <c r="AC5914">
        <v>0</v>
      </c>
      <c r="AD5914">
        <v>0</v>
      </c>
      <c r="AE5914">
        <v>5.1659446605885995</v>
      </c>
    </row>
    <row r="5915" spans="1:31" x14ac:dyDescent="0.25">
      <c r="A5915">
        <v>2425377</v>
      </c>
      <c r="B5915">
        <v>1</v>
      </c>
      <c r="C5915" t="s">
        <v>81</v>
      </c>
      <c r="D5915" t="s">
        <v>120</v>
      </c>
      <c r="E5915" t="s">
        <v>146</v>
      </c>
      <c r="F5915" t="s">
        <v>17007</v>
      </c>
      <c r="G5915" t="s">
        <v>148</v>
      </c>
      <c r="H5915" t="s">
        <v>149</v>
      </c>
      <c r="I5915" t="s">
        <v>136</v>
      </c>
      <c r="J5915" t="s">
        <v>137</v>
      </c>
      <c r="K5915" t="s">
        <v>138</v>
      </c>
      <c r="L5915" t="s">
        <v>17008</v>
      </c>
      <c r="M5915" t="s">
        <v>17009</v>
      </c>
      <c r="N5915">
        <v>1.3858333329999999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0.11435138088355003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0.11435138088355003</v>
      </c>
    </row>
    <row r="5916" spans="1:31" x14ac:dyDescent="0.25">
      <c r="A5916">
        <v>2425397</v>
      </c>
      <c r="B5916">
        <v>1</v>
      </c>
      <c r="C5916" t="s">
        <v>80</v>
      </c>
      <c r="D5916" t="s">
        <v>93</v>
      </c>
      <c r="E5916" t="s">
        <v>162</v>
      </c>
      <c r="F5916" t="s">
        <v>17010</v>
      </c>
      <c r="G5916" t="s">
        <v>268</v>
      </c>
      <c r="H5916" t="s">
        <v>149</v>
      </c>
      <c r="I5916" t="s">
        <v>136</v>
      </c>
      <c r="J5916" t="s">
        <v>137</v>
      </c>
      <c r="K5916" t="s">
        <v>138</v>
      </c>
      <c r="L5916" t="s">
        <v>17011</v>
      </c>
      <c r="M5916" t="s">
        <v>17012</v>
      </c>
      <c r="N5916">
        <v>1.3377777769999999</v>
      </c>
      <c r="O5916">
        <v>0</v>
      </c>
      <c r="P5916">
        <v>5</v>
      </c>
      <c r="Q5916">
        <v>0</v>
      </c>
      <c r="R5916">
        <v>3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2.1394619892883999</v>
      </c>
      <c r="Y5916">
        <v>0</v>
      </c>
      <c r="Z5916">
        <v>4.1161692699281751</v>
      </c>
      <c r="AA5916">
        <v>0</v>
      </c>
      <c r="AB5916">
        <v>0</v>
      </c>
      <c r="AC5916">
        <v>0</v>
      </c>
      <c r="AD5916">
        <v>0</v>
      </c>
      <c r="AE5916">
        <v>6.2556312592165746</v>
      </c>
    </row>
    <row r="5917" spans="1:31" x14ac:dyDescent="0.25">
      <c r="A5917">
        <v>2425091</v>
      </c>
      <c r="B5917">
        <v>1</v>
      </c>
      <c r="C5917" t="s">
        <v>80</v>
      </c>
      <c r="D5917" t="s">
        <v>99</v>
      </c>
      <c r="E5917" t="s">
        <v>132</v>
      </c>
      <c r="F5917" t="s">
        <v>12203</v>
      </c>
      <c r="G5917" t="s">
        <v>143</v>
      </c>
      <c r="H5917" t="s">
        <v>135</v>
      </c>
      <c r="I5917" t="s">
        <v>136</v>
      </c>
      <c r="J5917" t="s">
        <v>137</v>
      </c>
      <c r="K5917" t="s">
        <v>138</v>
      </c>
      <c r="L5917" t="s">
        <v>17013</v>
      </c>
      <c r="M5917" t="s">
        <v>17014</v>
      </c>
      <c r="N5917">
        <v>1.1697222220000001</v>
      </c>
      <c r="O5917">
        <v>3</v>
      </c>
      <c r="P5917">
        <v>677</v>
      </c>
      <c r="Q5917">
        <v>0</v>
      </c>
      <c r="R5917">
        <v>5</v>
      </c>
      <c r="S5917">
        <v>1</v>
      </c>
      <c r="T5917">
        <v>65</v>
      </c>
      <c r="U5917">
        <v>0</v>
      </c>
      <c r="V5917">
        <v>0</v>
      </c>
      <c r="W5917">
        <v>18.588287953125043</v>
      </c>
      <c r="X5917">
        <v>137.82213263354652</v>
      </c>
      <c r="Y5917">
        <v>0</v>
      </c>
      <c r="Z5917">
        <v>8.1665036963166668E-2</v>
      </c>
      <c r="AA5917">
        <v>1.8481916670090335</v>
      </c>
      <c r="AB5917">
        <v>50.901457936479986</v>
      </c>
      <c r="AC5917">
        <v>0</v>
      </c>
      <c r="AD5917">
        <v>0</v>
      </c>
      <c r="AE5917">
        <v>209.24173522712374</v>
      </c>
    </row>
    <row r="5918" spans="1:31" x14ac:dyDescent="0.25">
      <c r="A5918">
        <v>2424991</v>
      </c>
      <c r="B5918">
        <v>1</v>
      </c>
      <c r="C5918" t="s">
        <v>80</v>
      </c>
      <c r="D5918" t="s">
        <v>87</v>
      </c>
      <c r="E5918" t="s">
        <v>132</v>
      </c>
      <c r="F5918" t="s">
        <v>17015</v>
      </c>
      <c r="G5918" t="s">
        <v>154</v>
      </c>
      <c r="H5918" t="s">
        <v>135</v>
      </c>
      <c r="I5918" t="s">
        <v>136</v>
      </c>
      <c r="J5918" t="s">
        <v>137</v>
      </c>
      <c r="K5918" t="s">
        <v>138</v>
      </c>
      <c r="L5918" t="s">
        <v>17016</v>
      </c>
      <c r="M5918" t="s">
        <v>17017</v>
      </c>
      <c r="N5918">
        <v>0.15416666600000001</v>
      </c>
      <c r="O5918">
        <v>0</v>
      </c>
      <c r="P5918">
        <v>1313</v>
      </c>
      <c r="Q5918">
        <v>0</v>
      </c>
      <c r="R5918">
        <v>0</v>
      </c>
      <c r="S5918">
        <v>0</v>
      </c>
      <c r="T5918">
        <v>148</v>
      </c>
      <c r="U5918">
        <v>0</v>
      </c>
      <c r="V5918">
        <v>1</v>
      </c>
      <c r="W5918">
        <v>0</v>
      </c>
      <c r="X5918">
        <v>40.039532755585782</v>
      </c>
      <c r="Y5918">
        <v>0</v>
      </c>
      <c r="Z5918">
        <v>0</v>
      </c>
      <c r="AA5918">
        <v>0</v>
      </c>
      <c r="AB5918">
        <v>16.907117576752007</v>
      </c>
      <c r="AC5918">
        <v>0</v>
      </c>
      <c r="AD5918">
        <v>0.91879568575162507</v>
      </c>
      <c r="AE5918">
        <v>57.865446018089415</v>
      </c>
    </row>
    <row r="5919" spans="1:31" x14ac:dyDescent="0.25">
      <c r="A5919">
        <v>2425532</v>
      </c>
      <c r="B5919">
        <v>1</v>
      </c>
      <c r="C5919" t="s">
        <v>81</v>
      </c>
      <c r="D5919" t="s">
        <v>121</v>
      </c>
      <c r="E5919" t="s">
        <v>162</v>
      </c>
      <c r="F5919" t="s">
        <v>17018</v>
      </c>
      <c r="G5919" t="s">
        <v>164</v>
      </c>
      <c r="H5919" t="s">
        <v>149</v>
      </c>
      <c r="I5919" t="s">
        <v>136</v>
      </c>
      <c r="J5919" t="s">
        <v>137</v>
      </c>
      <c r="K5919" t="s">
        <v>138</v>
      </c>
      <c r="L5919" t="s">
        <v>17019</v>
      </c>
      <c r="M5919" t="s">
        <v>17020</v>
      </c>
      <c r="N5919">
        <v>2.7027777770000001</v>
      </c>
      <c r="O5919">
        <v>0</v>
      </c>
      <c r="P5919">
        <v>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1.0319251999337666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1.0319251999337666</v>
      </c>
    </row>
    <row r="5920" spans="1:31" x14ac:dyDescent="0.25">
      <c r="A5920">
        <v>2425578</v>
      </c>
      <c r="B5920">
        <v>1</v>
      </c>
      <c r="C5920" t="s">
        <v>80</v>
      </c>
      <c r="D5920" t="s">
        <v>95</v>
      </c>
      <c r="E5920" t="s">
        <v>162</v>
      </c>
      <c r="F5920" t="s">
        <v>17021</v>
      </c>
      <c r="G5920" t="s">
        <v>154</v>
      </c>
      <c r="H5920" t="s">
        <v>149</v>
      </c>
      <c r="I5920" t="s">
        <v>136</v>
      </c>
      <c r="J5920" t="s">
        <v>137</v>
      </c>
      <c r="K5920" t="s">
        <v>138</v>
      </c>
      <c r="L5920" t="s">
        <v>17022</v>
      </c>
      <c r="M5920" t="s">
        <v>17023</v>
      </c>
      <c r="N5920">
        <v>0.79249999999999998</v>
      </c>
      <c r="O5920">
        <v>0</v>
      </c>
      <c r="P5920">
        <v>69</v>
      </c>
      <c r="Q5920">
        <v>0</v>
      </c>
      <c r="R5920">
        <v>0</v>
      </c>
      <c r="S5920">
        <v>0</v>
      </c>
      <c r="T5920">
        <v>3</v>
      </c>
      <c r="U5920">
        <v>0</v>
      </c>
      <c r="V5920">
        <v>0</v>
      </c>
      <c r="W5920">
        <v>0</v>
      </c>
      <c r="X5920">
        <v>12.188386545811948</v>
      </c>
      <c r="Y5920">
        <v>0</v>
      </c>
      <c r="Z5920">
        <v>0</v>
      </c>
      <c r="AA5920">
        <v>0</v>
      </c>
      <c r="AB5920">
        <v>1.2460949831289641</v>
      </c>
      <c r="AC5920">
        <v>0</v>
      </c>
      <c r="AD5920">
        <v>0</v>
      </c>
      <c r="AE5920">
        <v>13.434481528940912</v>
      </c>
    </row>
    <row r="5921" spans="1:31" x14ac:dyDescent="0.25">
      <c r="A5921">
        <v>2425469</v>
      </c>
      <c r="B5921">
        <v>1</v>
      </c>
      <c r="C5921" t="s">
        <v>80</v>
      </c>
      <c r="D5921" t="s">
        <v>88</v>
      </c>
      <c r="E5921" t="s">
        <v>288</v>
      </c>
      <c r="F5921" t="s">
        <v>17024</v>
      </c>
      <c r="G5921" t="s">
        <v>282</v>
      </c>
      <c r="H5921" t="s">
        <v>149</v>
      </c>
      <c r="I5921" t="s">
        <v>136</v>
      </c>
      <c r="J5921" t="s">
        <v>137</v>
      </c>
      <c r="K5921" t="s">
        <v>138</v>
      </c>
      <c r="L5921" t="s">
        <v>17025</v>
      </c>
      <c r="M5921" t="s">
        <v>17026</v>
      </c>
      <c r="N5921">
        <v>2.0299999999999998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1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0.17414375651500003</v>
      </c>
      <c r="AC5921">
        <v>0</v>
      </c>
      <c r="AD5921">
        <v>0</v>
      </c>
      <c r="AE5921">
        <v>0.17414375651500003</v>
      </c>
    </row>
    <row r="5922" spans="1:31" x14ac:dyDescent="0.25">
      <c r="A5922">
        <v>2425114</v>
      </c>
      <c r="B5922">
        <v>1</v>
      </c>
      <c r="C5922" t="s">
        <v>80</v>
      </c>
      <c r="D5922" t="s">
        <v>96</v>
      </c>
      <c r="E5922" t="s">
        <v>141</v>
      </c>
      <c r="F5922" t="s">
        <v>17027</v>
      </c>
      <c r="G5922" t="s">
        <v>143</v>
      </c>
      <c r="H5922" t="s">
        <v>135</v>
      </c>
      <c r="I5922" t="s">
        <v>136</v>
      </c>
      <c r="J5922" t="s">
        <v>137</v>
      </c>
      <c r="K5922" t="s">
        <v>138</v>
      </c>
      <c r="L5922" t="s">
        <v>17028</v>
      </c>
      <c r="M5922" t="s">
        <v>17029</v>
      </c>
      <c r="N5922">
        <v>3.0188888880000002</v>
      </c>
      <c r="O5922">
        <v>0</v>
      </c>
      <c r="P5922">
        <v>0</v>
      </c>
      <c r="Q5922">
        <v>0</v>
      </c>
      <c r="R5922">
        <v>0</v>
      </c>
      <c r="S5922">
        <v>2</v>
      </c>
      <c r="T5922">
        <v>0</v>
      </c>
      <c r="U5922">
        <v>1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128.6709740915924</v>
      </c>
      <c r="AB5922">
        <v>0</v>
      </c>
      <c r="AC5922">
        <v>89.201132681340027</v>
      </c>
      <c r="AD5922">
        <v>0</v>
      </c>
      <c r="AE5922">
        <v>217.87210677293243</v>
      </c>
    </row>
    <row r="5923" spans="1:31" x14ac:dyDescent="0.25">
      <c r="A5923">
        <v>2425077</v>
      </c>
      <c r="B5923">
        <v>1</v>
      </c>
      <c r="C5923" t="s">
        <v>81</v>
      </c>
      <c r="D5923" t="s">
        <v>128</v>
      </c>
      <c r="E5923" t="s">
        <v>132</v>
      </c>
      <c r="F5923" t="s">
        <v>17030</v>
      </c>
      <c r="G5923" t="s">
        <v>158</v>
      </c>
      <c r="H5923" t="s">
        <v>135</v>
      </c>
      <c r="I5923" t="s">
        <v>136</v>
      </c>
      <c r="J5923" t="s">
        <v>137</v>
      </c>
      <c r="K5923" t="s">
        <v>159</v>
      </c>
      <c r="L5923" t="s">
        <v>17031</v>
      </c>
      <c r="M5923" t="s">
        <v>17032</v>
      </c>
      <c r="N5923">
        <v>0.49416666599999998</v>
      </c>
      <c r="O5923">
        <v>0</v>
      </c>
      <c r="P5923">
        <v>417</v>
      </c>
      <c r="Q5923">
        <v>0</v>
      </c>
      <c r="R5923">
        <v>0</v>
      </c>
      <c r="S5923">
        <v>0</v>
      </c>
      <c r="T5923">
        <v>12</v>
      </c>
      <c r="U5923">
        <v>0</v>
      </c>
      <c r="V5923">
        <v>0</v>
      </c>
      <c r="W5923">
        <v>0</v>
      </c>
      <c r="X5923">
        <v>59.886444588369329</v>
      </c>
      <c r="Y5923">
        <v>0</v>
      </c>
      <c r="Z5923">
        <v>0</v>
      </c>
      <c r="AA5923">
        <v>0</v>
      </c>
      <c r="AB5923">
        <v>16.978481794741977</v>
      </c>
      <c r="AC5923">
        <v>0</v>
      </c>
      <c r="AD5923">
        <v>0</v>
      </c>
      <c r="AE5923">
        <v>76.86492638311131</v>
      </c>
    </row>
    <row r="5924" spans="1:31" x14ac:dyDescent="0.25">
      <c r="A5924">
        <v>2425217</v>
      </c>
      <c r="B5924">
        <v>1</v>
      </c>
      <c r="C5924" t="s">
        <v>80</v>
      </c>
      <c r="D5924" t="s">
        <v>82</v>
      </c>
      <c r="E5924" t="s">
        <v>288</v>
      </c>
      <c r="F5924" t="s">
        <v>17033</v>
      </c>
      <c r="G5924" t="s">
        <v>325</v>
      </c>
      <c r="H5924" t="s">
        <v>149</v>
      </c>
      <c r="I5924" t="s">
        <v>136</v>
      </c>
      <c r="J5924" t="s">
        <v>137</v>
      </c>
      <c r="K5924" t="s">
        <v>138</v>
      </c>
      <c r="L5924" t="s">
        <v>17034</v>
      </c>
      <c r="M5924" t="s">
        <v>17035</v>
      </c>
      <c r="N5924">
        <v>2.4694444440000001</v>
      </c>
      <c r="O5924">
        <v>0</v>
      </c>
      <c r="P5924">
        <v>68</v>
      </c>
      <c r="Q5924">
        <v>0</v>
      </c>
      <c r="R5924">
        <v>0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38.592147871047352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38.592147871047352</v>
      </c>
    </row>
    <row r="5925" spans="1:31" x14ac:dyDescent="0.25">
      <c r="A5925">
        <v>2425223</v>
      </c>
      <c r="B5925">
        <v>1</v>
      </c>
      <c r="C5925" t="s">
        <v>81</v>
      </c>
      <c r="D5925" t="s">
        <v>117</v>
      </c>
      <c r="E5925" t="s">
        <v>132</v>
      </c>
      <c r="F5925" t="s">
        <v>17036</v>
      </c>
      <c r="G5925" t="s">
        <v>158</v>
      </c>
      <c r="H5925" t="s">
        <v>135</v>
      </c>
      <c r="I5925" t="s">
        <v>136</v>
      </c>
      <c r="J5925" t="s">
        <v>137</v>
      </c>
      <c r="K5925" t="s">
        <v>159</v>
      </c>
      <c r="L5925" t="s">
        <v>17037</v>
      </c>
      <c r="M5925" t="s">
        <v>17038</v>
      </c>
      <c r="N5925">
        <v>1.3177777770000001</v>
      </c>
      <c r="O5925">
        <v>0</v>
      </c>
      <c r="P5925">
        <v>294</v>
      </c>
      <c r="Q5925">
        <v>0</v>
      </c>
      <c r="R5925">
        <v>5</v>
      </c>
      <c r="S5925">
        <v>1</v>
      </c>
      <c r="T5925">
        <v>8</v>
      </c>
      <c r="U5925">
        <v>0</v>
      </c>
      <c r="V5925">
        <v>0</v>
      </c>
      <c r="W5925">
        <v>0</v>
      </c>
      <c r="X5925">
        <v>36.959978667989816</v>
      </c>
      <c r="Y5925">
        <v>0</v>
      </c>
      <c r="Z5925">
        <v>0.83944886595097779</v>
      </c>
      <c r="AA5925">
        <v>1.9567414062513779</v>
      </c>
      <c r="AB5925">
        <v>7.2100076615424005</v>
      </c>
      <c r="AC5925">
        <v>0</v>
      </c>
      <c r="AD5925">
        <v>0</v>
      </c>
      <c r="AE5925">
        <v>46.966176601734567</v>
      </c>
    </row>
    <row r="5926" spans="1:31" x14ac:dyDescent="0.25">
      <c r="A5926">
        <v>2425323</v>
      </c>
      <c r="B5926">
        <v>1</v>
      </c>
      <c r="C5926" t="s">
        <v>80</v>
      </c>
      <c r="D5926" t="s">
        <v>103</v>
      </c>
      <c r="E5926" t="s">
        <v>241</v>
      </c>
      <c r="F5926" t="s">
        <v>5507</v>
      </c>
      <c r="G5926" t="s">
        <v>143</v>
      </c>
      <c r="H5926" t="s">
        <v>135</v>
      </c>
      <c r="I5926" t="s">
        <v>136</v>
      </c>
      <c r="J5926" t="s">
        <v>137</v>
      </c>
      <c r="K5926" t="s">
        <v>138</v>
      </c>
      <c r="L5926" t="s">
        <v>17039</v>
      </c>
      <c r="M5926" t="s">
        <v>17040</v>
      </c>
      <c r="N5926">
        <v>1.2866666659999999</v>
      </c>
      <c r="O5926">
        <v>0</v>
      </c>
      <c r="P5926">
        <v>9</v>
      </c>
      <c r="Q5926">
        <v>43</v>
      </c>
      <c r="R5926">
        <v>72</v>
      </c>
      <c r="S5926">
        <v>17</v>
      </c>
      <c r="T5926">
        <v>22</v>
      </c>
      <c r="U5926">
        <v>5</v>
      </c>
      <c r="V5926">
        <v>0</v>
      </c>
      <c r="W5926">
        <v>0</v>
      </c>
      <c r="X5926">
        <v>2.5994555540308006</v>
      </c>
      <c r="Y5926">
        <v>39.252652830250014</v>
      </c>
      <c r="Z5926">
        <v>18.871793974971734</v>
      </c>
      <c r="AA5926">
        <v>224.40482391286503</v>
      </c>
      <c r="AB5926">
        <v>55.325960323906735</v>
      </c>
      <c r="AC5926">
        <v>1315.5036961882315</v>
      </c>
      <c r="AD5926">
        <v>0</v>
      </c>
      <c r="AE5926">
        <v>1655.9583827842557</v>
      </c>
    </row>
    <row r="5927" spans="1:31" x14ac:dyDescent="0.25">
      <c r="A5927">
        <v>2425515</v>
      </c>
      <c r="B5927">
        <v>1</v>
      </c>
      <c r="C5927" t="s">
        <v>80</v>
      </c>
      <c r="D5927" t="s">
        <v>90</v>
      </c>
      <c r="E5927" t="s">
        <v>162</v>
      </c>
      <c r="F5927" t="s">
        <v>17041</v>
      </c>
      <c r="G5927" t="s">
        <v>186</v>
      </c>
      <c r="H5927" t="s">
        <v>149</v>
      </c>
      <c r="I5927" t="s">
        <v>136</v>
      </c>
      <c r="J5927" t="s">
        <v>137</v>
      </c>
      <c r="K5927" t="s">
        <v>138</v>
      </c>
      <c r="L5927" t="s">
        <v>17042</v>
      </c>
      <c r="M5927" t="s">
        <v>17043</v>
      </c>
      <c r="N5927">
        <v>1.9550000000000001</v>
      </c>
      <c r="O5927">
        <v>0</v>
      </c>
      <c r="P5927">
        <v>137</v>
      </c>
      <c r="Q5927">
        <v>0</v>
      </c>
      <c r="R5927">
        <v>0</v>
      </c>
      <c r="S5927">
        <v>0</v>
      </c>
      <c r="T5927">
        <v>13</v>
      </c>
      <c r="U5927">
        <v>0</v>
      </c>
      <c r="V5927">
        <v>0</v>
      </c>
      <c r="W5927">
        <v>0</v>
      </c>
      <c r="X5927">
        <v>72.581520394823357</v>
      </c>
      <c r="Y5927">
        <v>0</v>
      </c>
      <c r="Z5927">
        <v>0</v>
      </c>
      <c r="AA5927">
        <v>0</v>
      </c>
      <c r="AB5927">
        <v>4.9832422258406028</v>
      </c>
      <c r="AC5927">
        <v>0</v>
      </c>
      <c r="AD5927">
        <v>0</v>
      </c>
      <c r="AE5927">
        <v>77.564762620663956</v>
      </c>
    </row>
    <row r="5928" spans="1:31" x14ac:dyDescent="0.25">
      <c r="A5928">
        <v>2425286</v>
      </c>
      <c r="B5928">
        <v>1</v>
      </c>
      <c r="C5928" t="s">
        <v>80</v>
      </c>
      <c r="D5928" t="s">
        <v>101</v>
      </c>
      <c r="E5928" t="s">
        <v>146</v>
      </c>
      <c r="F5928" t="s">
        <v>17044</v>
      </c>
      <c r="G5928" t="s">
        <v>296</v>
      </c>
      <c r="H5928" t="s">
        <v>149</v>
      </c>
      <c r="I5928" t="s">
        <v>136</v>
      </c>
      <c r="J5928" t="s">
        <v>137</v>
      </c>
      <c r="K5928" t="s">
        <v>138</v>
      </c>
      <c r="L5928" t="s">
        <v>17045</v>
      </c>
      <c r="M5928" t="s">
        <v>17046</v>
      </c>
      <c r="N5928">
        <v>2.1969444440000001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3.6256547911521997</v>
      </c>
      <c r="AC5928">
        <v>0</v>
      </c>
      <c r="AD5928">
        <v>0</v>
      </c>
      <c r="AE5928">
        <v>3.6256547911521997</v>
      </c>
    </row>
    <row r="5929" spans="1:31" x14ac:dyDescent="0.25">
      <c r="A5929">
        <v>2425263</v>
      </c>
      <c r="B5929">
        <v>1</v>
      </c>
      <c r="C5929" t="s">
        <v>80</v>
      </c>
      <c r="D5929" t="s">
        <v>83</v>
      </c>
      <c r="E5929" t="s">
        <v>152</v>
      </c>
      <c r="F5929" t="s">
        <v>15116</v>
      </c>
      <c r="G5929" t="s">
        <v>403</v>
      </c>
      <c r="H5929" t="s">
        <v>149</v>
      </c>
      <c r="I5929" t="s">
        <v>136</v>
      </c>
      <c r="J5929" t="s">
        <v>137</v>
      </c>
      <c r="K5929" t="s">
        <v>138</v>
      </c>
      <c r="L5929" t="s">
        <v>17047</v>
      </c>
      <c r="M5929" t="s">
        <v>17048</v>
      </c>
      <c r="N5929">
        <v>4.7086111109999997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88</v>
      </c>
      <c r="U5929">
        <v>0</v>
      </c>
      <c r="V5929">
        <v>1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476.91059895988883</v>
      </c>
      <c r="AC5929">
        <v>0</v>
      </c>
      <c r="AD5929">
        <v>401.9447946224231</v>
      </c>
      <c r="AE5929">
        <v>878.85539358231199</v>
      </c>
    </row>
    <row r="5930" spans="1:31" x14ac:dyDescent="0.25">
      <c r="A5930">
        <v>2425094</v>
      </c>
      <c r="B5930">
        <v>1</v>
      </c>
      <c r="C5930" t="s">
        <v>81</v>
      </c>
      <c r="D5930" t="s">
        <v>117</v>
      </c>
      <c r="E5930" t="s">
        <v>132</v>
      </c>
      <c r="F5930" t="s">
        <v>17049</v>
      </c>
      <c r="G5930" t="s">
        <v>158</v>
      </c>
      <c r="H5930" t="s">
        <v>135</v>
      </c>
      <c r="I5930" t="s">
        <v>136</v>
      </c>
      <c r="J5930" t="s">
        <v>137</v>
      </c>
      <c r="K5930" t="s">
        <v>159</v>
      </c>
      <c r="L5930" t="s">
        <v>17050</v>
      </c>
      <c r="M5930" t="s">
        <v>17051</v>
      </c>
      <c r="N5930">
        <v>2.3133333330000001</v>
      </c>
      <c r="O5930">
        <v>0</v>
      </c>
      <c r="P5930">
        <v>18</v>
      </c>
      <c r="Q5930">
        <v>0</v>
      </c>
      <c r="R5930">
        <v>5</v>
      </c>
      <c r="S5930">
        <v>0</v>
      </c>
      <c r="T5930">
        <v>1</v>
      </c>
      <c r="U5930">
        <v>0</v>
      </c>
      <c r="V5930">
        <v>0</v>
      </c>
      <c r="W5930">
        <v>0</v>
      </c>
      <c r="X5930">
        <v>2.4922508690894505</v>
      </c>
      <c r="Y5930">
        <v>0</v>
      </c>
      <c r="Z5930">
        <v>2.4232113299678009</v>
      </c>
      <c r="AA5930">
        <v>0</v>
      </c>
      <c r="AB5930">
        <v>3.9783815459420668</v>
      </c>
      <c r="AC5930">
        <v>0</v>
      </c>
      <c r="AD5930">
        <v>0</v>
      </c>
      <c r="AE5930">
        <v>8.8938437449993177</v>
      </c>
    </row>
    <row r="5931" spans="1:31" x14ac:dyDescent="0.25">
      <c r="A5931">
        <v>2425429</v>
      </c>
      <c r="B5931">
        <v>1</v>
      </c>
      <c r="C5931" t="s">
        <v>80</v>
      </c>
      <c r="D5931" t="s">
        <v>105</v>
      </c>
      <c r="E5931" t="s">
        <v>146</v>
      </c>
      <c r="F5931" t="s">
        <v>17052</v>
      </c>
      <c r="G5931" t="s">
        <v>199</v>
      </c>
      <c r="H5931" t="s">
        <v>149</v>
      </c>
      <c r="I5931" t="s">
        <v>136</v>
      </c>
      <c r="J5931" t="s">
        <v>137</v>
      </c>
      <c r="K5931" t="s">
        <v>138</v>
      </c>
      <c r="L5931" t="s">
        <v>17053</v>
      </c>
      <c r="M5931" t="s">
        <v>17054</v>
      </c>
      <c r="N5931">
        <v>4.49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2.4683168771530002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2.4683168771530002</v>
      </c>
    </row>
    <row r="5932" spans="1:31" x14ac:dyDescent="0.25">
      <c r="A5932">
        <v>2425386</v>
      </c>
      <c r="B5932">
        <v>1</v>
      </c>
      <c r="C5932" t="s">
        <v>80</v>
      </c>
      <c r="D5932" t="s">
        <v>92</v>
      </c>
      <c r="E5932" t="s">
        <v>162</v>
      </c>
      <c r="F5932" t="s">
        <v>17055</v>
      </c>
      <c r="G5932" t="s">
        <v>1488</v>
      </c>
      <c r="H5932" t="s">
        <v>149</v>
      </c>
      <c r="I5932" t="s">
        <v>136</v>
      </c>
      <c r="J5932" t="s">
        <v>137</v>
      </c>
      <c r="K5932" t="s">
        <v>138</v>
      </c>
      <c r="L5932" t="s">
        <v>17056</v>
      </c>
      <c r="M5932" t="s">
        <v>17057</v>
      </c>
      <c r="N5932">
        <v>3.525833333</v>
      </c>
      <c r="O5932">
        <v>0</v>
      </c>
      <c r="P5932">
        <v>82</v>
      </c>
      <c r="Q5932">
        <v>0</v>
      </c>
      <c r="R5932">
        <v>0</v>
      </c>
      <c r="S5932">
        <v>0</v>
      </c>
      <c r="T5932">
        <v>10</v>
      </c>
      <c r="U5932">
        <v>0</v>
      </c>
      <c r="V5932">
        <v>0</v>
      </c>
      <c r="W5932">
        <v>0</v>
      </c>
      <c r="X5932">
        <v>20.855094280309814</v>
      </c>
      <c r="Y5932">
        <v>0</v>
      </c>
      <c r="Z5932">
        <v>0</v>
      </c>
      <c r="AA5932">
        <v>0</v>
      </c>
      <c r="AB5932">
        <v>18.828407790736314</v>
      </c>
      <c r="AC5932">
        <v>0</v>
      </c>
      <c r="AD5932">
        <v>0</v>
      </c>
      <c r="AE5932">
        <v>39.683502071046128</v>
      </c>
    </row>
    <row r="5933" spans="1:31" x14ac:dyDescent="0.25">
      <c r="A5933">
        <v>2425635</v>
      </c>
      <c r="B5933">
        <v>1</v>
      </c>
      <c r="C5933" t="s">
        <v>80</v>
      </c>
      <c r="D5933" t="s">
        <v>108</v>
      </c>
      <c r="E5933" t="s">
        <v>146</v>
      </c>
      <c r="F5933" t="s">
        <v>17058</v>
      </c>
      <c r="G5933" t="s">
        <v>148</v>
      </c>
      <c r="H5933" t="s">
        <v>149</v>
      </c>
      <c r="I5933" t="s">
        <v>136</v>
      </c>
      <c r="J5933" t="s">
        <v>137</v>
      </c>
      <c r="K5933" t="s">
        <v>138</v>
      </c>
      <c r="L5933" t="s">
        <v>17059</v>
      </c>
      <c r="M5933" t="s">
        <v>17060</v>
      </c>
      <c r="N5933">
        <v>2.1491666660000002</v>
      </c>
      <c r="O5933">
        <v>0</v>
      </c>
      <c r="P5933">
        <v>2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0.4733904060995251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0.4733904060995251</v>
      </c>
    </row>
    <row r="5934" spans="1:31" x14ac:dyDescent="0.25">
      <c r="A5934">
        <v>2425137</v>
      </c>
      <c r="B5934">
        <v>1</v>
      </c>
      <c r="C5934" t="s">
        <v>80</v>
      </c>
      <c r="D5934" t="s">
        <v>84</v>
      </c>
      <c r="E5934" t="s">
        <v>288</v>
      </c>
      <c r="F5934" t="s">
        <v>17061</v>
      </c>
      <c r="G5934" t="s">
        <v>593</v>
      </c>
      <c r="H5934" t="s">
        <v>149</v>
      </c>
      <c r="I5934" t="s">
        <v>136</v>
      </c>
      <c r="J5934" t="s">
        <v>137</v>
      </c>
      <c r="K5934" t="s">
        <v>138</v>
      </c>
      <c r="L5934" t="s">
        <v>17062</v>
      </c>
      <c r="M5934" t="s">
        <v>17063</v>
      </c>
      <c r="N5934">
        <v>7.1733333330000004</v>
      </c>
      <c r="O5934">
        <v>0</v>
      </c>
      <c r="P5934">
        <v>114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135.35779593417746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135.35779593417746</v>
      </c>
    </row>
    <row r="5935" spans="1:31" x14ac:dyDescent="0.25">
      <c r="A5935">
        <v>2425051</v>
      </c>
      <c r="B5935">
        <v>1</v>
      </c>
      <c r="C5935" t="s">
        <v>81</v>
      </c>
      <c r="D5935" t="s">
        <v>120</v>
      </c>
      <c r="E5935" t="s">
        <v>162</v>
      </c>
      <c r="F5935" t="s">
        <v>17064</v>
      </c>
      <c r="G5935" t="s">
        <v>164</v>
      </c>
      <c r="H5935" t="s">
        <v>149</v>
      </c>
      <c r="I5935" t="s">
        <v>136</v>
      </c>
      <c r="J5935" t="s">
        <v>137</v>
      </c>
      <c r="K5935" t="s">
        <v>138</v>
      </c>
      <c r="L5935" t="s">
        <v>17065</v>
      </c>
      <c r="M5935" t="s">
        <v>17066</v>
      </c>
      <c r="N5935">
        <v>1.1119444439999999</v>
      </c>
      <c r="O5935">
        <v>0</v>
      </c>
      <c r="P5935">
        <v>17</v>
      </c>
      <c r="Q5935">
        <v>0</v>
      </c>
      <c r="R5935">
        <v>0</v>
      </c>
      <c r="S5935">
        <v>0</v>
      </c>
      <c r="T5935">
        <v>2</v>
      </c>
      <c r="U5935">
        <v>0</v>
      </c>
      <c r="V5935">
        <v>0</v>
      </c>
      <c r="W5935">
        <v>0</v>
      </c>
      <c r="X5935">
        <v>2.2421842843208335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2.2421842843208335</v>
      </c>
    </row>
    <row r="5936" spans="1:31" x14ac:dyDescent="0.25">
      <c r="A5936">
        <v>2425343</v>
      </c>
      <c r="B5936">
        <v>1</v>
      </c>
      <c r="C5936" t="s">
        <v>80</v>
      </c>
      <c r="D5936" t="s">
        <v>86</v>
      </c>
      <c r="E5936" t="s">
        <v>146</v>
      </c>
      <c r="F5936" t="s">
        <v>17067</v>
      </c>
      <c r="G5936" t="s">
        <v>199</v>
      </c>
      <c r="H5936" t="s">
        <v>149</v>
      </c>
      <c r="I5936" t="s">
        <v>136</v>
      </c>
      <c r="J5936" t="s">
        <v>137</v>
      </c>
      <c r="K5936" t="s">
        <v>138</v>
      </c>
      <c r="L5936" t="s">
        <v>17068</v>
      </c>
      <c r="M5936" t="s">
        <v>17069</v>
      </c>
      <c r="N5936">
        <v>4.909444444</v>
      </c>
      <c r="O5936">
        <v>0</v>
      </c>
      <c r="P5936">
        <v>9</v>
      </c>
      <c r="Q5936">
        <v>0</v>
      </c>
      <c r="R5936">
        <v>0</v>
      </c>
      <c r="S5936">
        <v>0</v>
      </c>
      <c r="T5936">
        <v>1</v>
      </c>
      <c r="U5936">
        <v>0</v>
      </c>
      <c r="V5936">
        <v>0</v>
      </c>
      <c r="W5936">
        <v>0</v>
      </c>
      <c r="X5936">
        <v>8.3351655326639005</v>
      </c>
      <c r="Y5936">
        <v>0</v>
      </c>
      <c r="Z5936">
        <v>0</v>
      </c>
      <c r="AA5936">
        <v>0</v>
      </c>
      <c r="AB5936">
        <v>1.28477455035E-3</v>
      </c>
      <c r="AC5936">
        <v>0</v>
      </c>
      <c r="AD5936">
        <v>0</v>
      </c>
      <c r="AE5936">
        <v>8.3364503072142497</v>
      </c>
    </row>
    <row r="5937" spans="1:31" x14ac:dyDescent="0.25">
      <c r="A5937">
        <v>2425592</v>
      </c>
      <c r="B5937">
        <v>1</v>
      </c>
      <c r="C5937" t="s">
        <v>80</v>
      </c>
      <c r="D5937" t="s">
        <v>84</v>
      </c>
      <c r="E5937" t="s">
        <v>146</v>
      </c>
      <c r="F5937" t="s">
        <v>17070</v>
      </c>
      <c r="G5937" t="s">
        <v>296</v>
      </c>
      <c r="H5937" t="s">
        <v>149</v>
      </c>
      <c r="I5937" t="s">
        <v>136</v>
      </c>
      <c r="J5937" t="s">
        <v>137</v>
      </c>
      <c r="K5937" t="s">
        <v>138</v>
      </c>
      <c r="L5937" t="s">
        <v>17071</v>
      </c>
      <c r="M5937" t="s">
        <v>17072</v>
      </c>
      <c r="N5937">
        <v>4.2922222220000004</v>
      </c>
      <c r="O5937">
        <v>0</v>
      </c>
      <c r="P5937">
        <v>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2.7210896838239114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2.7210896838239114</v>
      </c>
    </row>
    <row r="5938" spans="1:31" x14ac:dyDescent="0.25">
      <c r="A5938">
        <v>2425492</v>
      </c>
      <c r="B5938">
        <v>1</v>
      </c>
      <c r="C5938" t="s">
        <v>81</v>
      </c>
      <c r="D5938" t="s">
        <v>118</v>
      </c>
      <c r="E5938" t="s">
        <v>132</v>
      </c>
      <c r="F5938" t="s">
        <v>2753</v>
      </c>
      <c r="G5938" t="s">
        <v>143</v>
      </c>
      <c r="H5938" t="s">
        <v>135</v>
      </c>
      <c r="I5938" t="s">
        <v>136</v>
      </c>
      <c r="J5938" t="s">
        <v>137</v>
      </c>
      <c r="K5938" t="s">
        <v>138</v>
      </c>
      <c r="L5938" t="s">
        <v>17073</v>
      </c>
      <c r="M5938" t="s">
        <v>17074</v>
      </c>
      <c r="N5938">
        <v>0.60666666599999997</v>
      </c>
      <c r="O5938">
        <v>1</v>
      </c>
      <c r="P5938">
        <v>59</v>
      </c>
      <c r="Q5938">
        <v>0</v>
      </c>
      <c r="R5938">
        <v>52</v>
      </c>
      <c r="S5938">
        <v>0</v>
      </c>
      <c r="T5938">
        <v>11</v>
      </c>
      <c r="U5938">
        <v>0</v>
      </c>
      <c r="V5938">
        <v>0</v>
      </c>
      <c r="W5938">
        <v>0.15581387374280001</v>
      </c>
      <c r="X5938">
        <v>6.7999390642820021</v>
      </c>
      <c r="Y5938">
        <v>0</v>
      </c>
      <c r="Z5938">
        <v>2.2304794051176007</v>
      </c>
      <c r="AA5938">
        <v>0</v>
      </c>
      <c r="AB5938">
        <v>3.4914442420554672</v>
      </c>
      <c r="AC5938">
        <v>0</v>
      </c>
      <c r="AD5938">
        <v>0</v>
      </c>
      <c r="AE5938">
        <v>12.677676585197871</v>
      </c>
    </row>
    <row r="5939" spans="1:31" x14ac:dyDescent="0.25">
      <c r="A5939">
        <v>2425512</v>
      </c>
      <c r="B5939">
        <v>1</v>
      </c>
      <c r="C5939" t="s">
        <v>81</v>
      </c>
      <c r="D5939" t="s">
        <v>112</v>
      </c>
      <c r="E5939" t="s">
        <v>146</v>
      </c>
      <c r="F5939" t="s">
        <v>17075</v>
      </c>
      <c r="G5939" t="s">
        <v>148</v>
      </c>
      <c r="H5939" t="s">
        <v>149</v>
      </c>
      <c r="I5939" t="s">
        <v>136</v>
      </c>
      <c r="J5939" t="s">
        <v>137</v>
      </c>
      <c r="K5939" t="s">
        <v>138</v>
      </c>
      <c r="L5939" t="s">
        <v>17076</v>
      </c>
      <c r="M5939" t="s">
        <v>17077</v>
      </c>
      <c r="N5939">
        <v>0.67666666600000003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1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5.7203329950066682E-2</v>
      </c>
      <c r="AC5939">
        <v>0</v>
      </c>
      <c r="AD5939">
        <v>0</v>
      </c>
      <c r="AE5939">
        <v>5.7203329950066682E-2</v>
      </c>
    </row>
    <row r="5940" spans="1:31" x14ac:dyDescent="0.25">
      <c r="A5940">
        <v>2425180</v>
      </c>
      <c r="B5940">
        <v>1</v>
      </c>
      <c r="C5940" t="s">
        <v>80</v>
      </c>
      <c r="D5940" t="s">
        <v>93</v>
      </c>
      <c r="E5940" t="s">
        <v>174</v>
      </c>
      <c r="F5940" t="s">
        <v>17078</v>
      </c>
      <c r="G5940" t="s">
        <v>143</v>
      </c>
      <c r="H5940" t="s">
        <v>135</v>
      </c>
      <c r="I5940" t="s">
        <v>136</v>
      </c>
      <c r="J5940" t="s">
        <v>137</v>
      </c>
      <c r="K5940" t="s">
        <v>138</v>
      </c>
      <c r="L5940" t="s">
        <v>17079</v>
      </c>
      <c r="M5940" t="s">
        <v>17080</v>
      </c>
      <c r="N5940">
        <v>1.059722222</v>
      </c>
      <c r="O5940">
        <v>0</v>
      </c>
      <c r="P5940">
        <v>8</v>
      </c>
      <c r="Q5940">
        <v>32</v>
      </c>
      <c r="R5940">
        <v>106</v>
      </c>
      <c r="S5940">
        <v>8</v>
      </c>
      <c r="T5940">
        <v>23</v>
      </c>
      <c r="U5940">
        <v>0</v>
      </c>
      <c r="V5940">
        <v>0</v>
      </c>
      <c r="W5940">
        <v>0</v>
      </c>
      <c r="X5940">
        <v>1.5888432180123999</v>
      </c>
      <c r="Y5940">
        <v>12.228644559839276</v>
      </c>
      <c r="Z5940">
        <v>16.083288020289931</v>
      </c>
      <c r="AA5940">
        <v>6.3874474056227326</v>
      </c>
      <c r="AB5940">
        <v>14.109072330941601</v>
      </c>
      <c r="AC5940">
        <v>0</v>
      </c>
      <c r="AD5940">
        <v>0</v>
      </c>
      <c r="AE5940">
        <v>50.39729553470594</v>
      </c>
    </row>
    <row r="5941" spans="1:31" x14ac:dyDescent="0.25">
      <c r="A5941">
        <v>2425203</v>
      </c>
      <c r="B5941">
        <v>1</v>
      </c>
      <c r="C5941" t="s">
        <v>80</v>
      </c>
      <c r="D5941" t="s">
        <v>84</v>
      </c>
      <c r="E5941" t="s">
        <v>146</v>
      </c>
      <c r="F5941" t="s">
        <v>17081</v>
      </c>
      <c r="G5941" t="s">
        <v>148</v>
      </c>
      <c r="H5941" t="s">
        <v>149</v>
      </c>
      <c r="I5941" t="s">
        <v>136</v>
      </c>
      <c r="J5941" t="s">
        <v>137</v>
      </c>
      <c r="K5941" t="s">
        <v>138</v>
      </c>
      <c r="L5941" t="s">
        <v>17082</v>
      </c>
      <c r="M5941" t="s">
        <v>17083</v>
      </c>
      <c r="N5941">
        <v>5.6811111109999999</v>
      </c>
      <c r="O5941">
        <v>0</v>
      </c>
      <c r="P5941">
        <v>11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11.359801364525527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11.359801364525527</v>
      </c>
    </row>
    <row r="5942" spans="1:31" x14ac:dyDescent="0.25">
      <c r="A5942">
        <v>2425057</v>
      </c>
      <c r="B5942">
        <v>1</v>
      </c>
      <c r="C5942" t="s">
        <v>81</v>
      </c>
      <c r="D5942" t="s">
        <v>128</v>
      </c>
      <c r="E5942" t="s">
        <v>146</v>
      </c>
      <c r="F5942" t="s">
        <v>17084</v>
      </c>
      <c r="G5942" t="s">
        <v>282</v>
      </c>
      <c r="H5942" t="s">
        <v>149</v>
      </c>
      <c r="I5942" t="s">
        <v>136</v>
      </c>
      <c r="J5942" t="s">
        <v>137</v>
      </c>
      <c r="K5942" t="s">
        <v>138</v>
      </c>
      <c r="L5942" t="s">
        <v>17085</v>
      </c>
      <c r="M5942" t="s">
        <v>17086</v>
      </c>
      <c r="N5942">
        <v>0.92277777699999997</v>
      </c>
      <c r="O5942">
        <v>0</v>
      </c>
      <c r="P5942">
        <v>4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0.59075553282524995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0.59075553282524995</v>
      </c>
    </row>
    <row r="5943" spans="1:31" x14ac:dyDescent="0.25">
      <c r="A5943">
        <v>2425034</v>
      </c>
      <c r="B5943">
        <v>1</v>
      </c>
      <c r="C5943" t="s">
        <v>80</v>
      </c>
      <c r="D5943" t="s">
        <v>84</v>
      </c>
      <c r="E5943" t="s">
        <v>288</v>
      </c>
      <c r="F5943" t="s">
        <v>16035</v>
      </c>
      <c r="G5943" t="s">
        <v>325</v>
      </c>
      <c r="H5943" t="s">
        <v>149</v>
      </c>
      <c r="I5943" t="s">
        <v>136</v>
      </c>
      <c r="J5943" t="s">
        <v>137</v>
      </c>
      <c r="K5943" t="s">
        <v>138</v>
      </c>
      <c r="L5943" t="s">
        <v>17087</v>
      </c>
      <c r="M5943" t="s">
        <v>17088</v>
      </c>
      <c r="N5943">
        <v>6.3280555549999997</v>
      </c>
      <c r="O5943">
        <v>0</v>
      </c>
      <c r="P5943">
        <v>271</v>
      </c>
      <c r="Q5943">
        <v>0</v>
      </c>
      <c r="R5943">
        <v>0</v>
      </c>
      <c r="S5943">
        <v>0</v>
      </c>
      <c r="T5943">
        <v>4</v>
      </c>
      <c r="U5943">
        <v>0</v>
      </c>
      <c r="V5943">
        <v>0</v>
      </c>
      <c r="W5943">
        <v>0</v>
      </c>
      <c r="X5943">
        <v>331.52098036321996</v>
      </c>
      <c r="Y5943">
        <v>0</v>
      </c>
      <c r="Z5943">
        <v>0</v>
      </c>
      <c r="AA5943">
        <v>0</v>
      </c>
      <c r="AB5943">
        <v>41.371199246228137</v>
      </c>
      <c r="AC5943">
        <v>0</v>
      </c>
      <c r="AD5943">
        <v>0</v>
      </c>
      <c r="AE5943">
        <v>372.89217960944808</v>
      </c>
    </row>
    <row r="5944" spans="1:31" x14ac:dyDescent="0.25">
      <c r="A5944">
        <v>2424988</v>
      </c>
      <c r="B5944">
        <v>1</v>
      </c>
      <c r="C5944" t="s">
        <v>80</v>
      </c>
      <c r="D5944" t="s">
        <v>85</v>
      </c>
      <c r="E5944" t="s">
        <v>146</v>
      </c>
      <c r="F5944" t="s">
        <v>17089</v>
      </c>
      <c r="G5944" t="s">
        <v>199</v>
      </c>
      <c r="H5944" t="s">
        <v>149</v>
      </c>
      <c r="I5944" t="s">
        <v>136</v>
      </c>
      <c r="J5944" t="s">
        <v>137</v>
      </c>
      <c r="K5944" t="s">
        <v>138</v>
      </c>
      <c r="L5944" t="s">
        <v>17090</v>
      </c>
      <c r="M5944" t="s">
        <v>17091</v>
      </c>
      <c r="N5944">
        <v>0.63111111099999995</v>
      </c>
      <c r="O5944">
        <v>0</v>
      </c>
      <c r="P5944">
        <v>10</v>
      </c>
      <c r="Q5944">
        <v>0</v>
      </c>
      <c r="R5944">
        <v>0</v>
      </c>
      <c r="S5944">
        <v>0</v>
      </c>
      <c r="T5944">
        <v>2</v>
      </c>
      <c r="U5944">
        <v>0</v>
      </c>
      <c r="V5944">
        <v>0</v>
      </c>
      <c r="W5944">
        <v>0</v>
      </c>
      <c r="X5944">
        <v>1.7102906188765334</v>
      </c>
      <c r="Y5944">
        <v>0</v>
      </c>
      <c r="Z5944">
        <v>0</v>
      </c>
      <c r="AA5944">
        <v>0</v>
      </c>
      <c r="AB5944">
        <v>0.3197962035936</v>
      </c>
      <c r="AC5944">
        <v>0</v>
      </c>
      <c r="AD5944">
        <v>0</v>
      </c>
      <c r="AE5944">
        <v>2.0300868224701336</v>
      </c>
    </row>
    <row r="5945" spans="1:31" x14ac:dyDescent="0.25">
      <c r="A5945">
        <v>2425220</v>
      </c>
      <c r="B5945">
        <v>1</v>
      </c>
      <c r="C5945" t="s">
        <v>80</v>
      </c>
      <c r="D5945" t="s">
        <v>96</v>
      </c>
      <c r="E5945" t="s">
        <v>146</v>
      </c>
      <c r="F5945" t="s">
        <v>17092</v>
      </c>
      <c r="G5945" t="s">
        <v>168</v>
      </c>
      <c r="H5945" t="s">
        <v>149</v>
      </c>
      <c r="I5945" t="s">
        <v>136</v>
      </c>
      <c r="J5945" t="s">
        <v>137</v>
      </c>
      <c r="K5945" t="s">
        <v>138</v>
      </c>
      <c r="L5945" t="s">
        <v>17093</v>
      </c>
      <c r="M5945" t="s">
        <v>17094</v>
      </c>
      <c r="N5945">
        <v>4.8927777770000001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4.1164019688157332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4.1164019688157332</v>
      </c>
    </row>
    <row r="5946" spans="1:31" x14ac:dyDescent="0.25">
      <c r="A5946">
        <v>2425575</v>
      </c>
      <c r="B5946">
        <v>1</v>
      </c>
      <c r="C5946" t="s">
        <v>81</v>
      </c>
      <c r="D5946" t="s">
        <v>127</v>
      </c>
      <c r="E5946" t="s">
        <v>132</v>
      </c>
      <c r="F5946" t="s">
        <v>8241</v>
      </c>
      <c r="G5946" t="s">
        <v>215</v>
      </c>
      <c r="H5946" t="s">
        <v>135</v>
      </c>
      <c r="I5946" t="s">
        <v>136</v>
      </c>
      <c r="J5946" t="s">
        <v>137</v>
      </c>
      <c r="K5946" t="s">
        <v>138</v>
      </c>
      <c r="L5946" t="s">
        <v>17095</v>
      </c>
      <c r="M5946" t="s">
        <v>17096</v>
      </c>
      <c r="N5946">
        <v>4.6150000000000002</v>
      </c>
      <c r="O5946">
        <v>0</v>
      </c>
      <c r="P5946">
        <v>7</v>
      </c>
      <c r="Q5946">
        <v>8</v>
      </c>
      <c r="R5946">
        <v>4</v>
      </c>
      <c r="S5946">
        <v>1</v>
      </c>
      <c r="T5946">
        <v>0</v>
      </c>
      <c r="U5946">
        <v>0</v>
      </c>
      <c r="V5946">
        <v>0</v>
      </c>
      <c r="W5946">
        <v>0</v>
      </c>
      <c r="X5946">
        <v>4.5560645162404496</v>
      </c>
      <c r="Y5946">
        <v>0.39534605132759998</v>
      </c>
      <c r="Z5946">
        <v>1.1920450256558999</v>
      </c>
      <c r="AA5946">
        <v>0</v>
      </c>
      <c r="AB5946">
        <v>0</v>
      </c>
      <c r="AC5946">
        <v>0</v>
      </c>
      <c r="AD5946">
        <v>0</v>
      </c>
      <c r="AE5946">
        <v>6.1434555932239494</v>
      </c>
    </row>
    <row r="5947" spans="1:31" x14ac:dyDescent="0.25">
      <c r="A5947">
        <v>2425266</v>
      </c>
      <c r="B5947">
        <v>1</v>
      </c>
      <c r="C5947" t="s">
        <v>81</v>
      </c>
      <c r="D5947" t="s">
        <v>128</v>
      </c>
      <c r="E5947" t="s">
        <v>288</v>
      </c>
      <c r="F5947" t="s">
        <v>17097</v>
      </c>
      <c r="G5947" t="s">
        <v>158</v>
      </c>
      <c r="H5947" t="s">
        <v>149</v>
      </c>
      <c r="I5947" t="s">
        <v>136</v>
      </c>
      <c r="J5947" t="s">
        <v>137</v>
      </c>
      <c r="K5947" t="s">
        <v>159</v>
      </c>
      <c r="L5947" t="s">
        <v>17098</v>
      </c>
      <c r="M5947" t="s">
        <v>17099</v>
      </c>
      <c r="N5947">
        <v>0.248888888</v>
      </c>
      <c r="O5947">
        <v>0</v>
      </c>
      <c r="P5947">
        <v>48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2.0900555925610664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2.0900555925610664</v>
      </c>
    </row>
    <row r="5948" spans="1:31" x14ac:dyDescent="0.25">
      <c r="A5948">
        <v>2425074</v>
      </c>
      <c r="B5948">
        <v>1</v>
      </c>
      <c r="C5948" t="s">
        <v>80</v>
      </c>
      <c r="D5948" t="s">
        <v>108</v>
      </c>
      <c r="E5948" t="s">
        <v>146</v>
      </c>
      <c r="F5948" t="s">
        <v>17100</v>
      </c>
      <c r="G5948" t="s">
        <v>148</v>
      </c>
      <c r="H5948" t="s">
        <v>149</v>
      </c>
      <c r="I5948" t="s">
        <v>136</v>
      </c>
      <c r="J5948" t="s">
        <v>137</v>
      </c>
      <c r="K5948" t="s">
        <v>138</v>
      </c>
      <c r="L5948" t="s">
        <v>17101</v>
      </c>
      <c r="M5948" t="s">
        <v>17102</v>
      </c>
      <c r="N5948">
        <v>3.3444444440000001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3.3144424393125007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3.3144424393125007</v>
      </c>
    </row>
    <row r="5949" spans="1:31" x14ac:dyDescent="0.25">
      <c r="A5949">
        <v>2425595</v>
      </c>
      <c r="B5949">
        <v>1</v>
      </c>
      <c r="C5949" t="s">
        <v>81</v>
      </c>
      <c r="D5949" t="s">
        <v>128</v>
      </c>
      <c r="E5949" t="s">
        <v>146</v>
      </c>
      <c r="F5949" t="s">
        <v>17103</v>
      </c>
      <c r="G5949" t="s">
        <v>148</v>
      </c>
      <c r="H5949" t="s">
        <v>149</v>
      </c>
      <c r="I5949" t="s">
        <v>136</v>
      </c>
      <c r="J5949" t="s">
        <v>137</v>
      </c>
      <c r="K5949" t="s">
        <v>138</v>
      </c>
      <c r="L5949" t="s">
        <v>17104</v>
      </c>
      <c r="M5949" t="s">
        <v>17105</v>
      </c>
      <c r="N5949">
        <v>0.74111111100000004</v>
      </c>
      <c r="O5949">
        <v>0</v>
      </c>
      <c r="P5949">
        <v>2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0.30416779739640004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0.30416779739640004</v>
      </c>
    </row>
    <row r="5950" spans="1:31" x14ac:dyDescent="0.25">
      <c r="A5950">
        <v>2425240</v>
      </c>
      <c r="B5950">
        <v>1</v>
      </c>
      <c r="C5950" t="s">
        <v>81</v>
      </c>
      <c r="D5950" t="s">
        <v>122</v>
      </c>
      <c r="E5950" t="s">
        <v>146</v>
      </c>
      <c r="F5950" t="s">
        <v>17106</v>
      </c>
      <c r="G5950" t="s">
        <v>148</v>
      </c>
      <c r="H5950" t="s">
        <v>149</v>
      </c>
      <c r="I5950" t="s">
        <v>136</v>
      </c>
      <c r="J5950" t="s">
        <v>137</v>
      </c>
      <c r="K5950" t="s">
        <v>138</v>
      </c>
      <c r="L5950" t="s">
        <v>17107</v>
      </c>
      <c r="M5950" t="s">
        <v>17108</v>
      </c>
      <c r="N5950">
        <v>7.2625000000000002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0.89242895265300004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0.89242895265300004</v>
      </c>
    </row>
    <row r="5951" spans="1:31" x14ac:dyDescent="0.25">
      <c r="A5951">
        <v>2425432</v>
      </c>
      <c r="B5951">
        <v>1</v>
      </c>
      <c r="C5951" t="s">
        <v>81</v>
      </c>
      <c r="D5951" t="s">
        <v>118</v>
      </c>
      <c r="E5951" t="s">
        <v>146</v>
      </c>
      <c r="F5951" t="s">
        <v>17109</v>
      </c>
      <c r="G5951" t="s">
        <v>148</v>
      </c>
      <c r="H5951" t="s">
        <v>149</v>
      </c>
      <c r="I5951" t="s">
        <v>136</v>
      </c>
      <c r="J5951" t="s">
        <v>137</v>
      </c>
      <c r="K5951" t="s">
        <v>138</v>
      </c>
      <c r="L5951" t="s">
        <v>17110</v>
      </c>
      <c r="M5951" t="s">
        <v>17111</v>
      </c>
      <c r="N5951">
        <v>1.9311111110000001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0.68004026866830825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0.68004026866830825</v>
      </c>
    </row>
    <row r="5952" spans="1:31" x14ac:dyDescent="0.25">
      <c r="A5952">
        <v>2425283</v>
      </c>
      <c r="B5952">
        <v>1</v>
      </c>
      <c r="C5952" t="s">
        <v>81</v>
      </c>
      <c r="D5952" t="s">
        <v>126</v>
      </c>
      <c r="E5952" t="s">
        <v>162</v>
      </c>
      <c r="F5952" t="s">
        <v>17112</v>
      </c>
      <c r="G5952" t="s">
        <v>164</v>
      </c>
      <c r="H5952" t="s">
        <v>149</v>
      </c>
      <c r="I5952" t="s">
        <v>136</v>
      </c>
      <c r="J5952" t="s">
        <v>137</v>
      </c>
      <c r="K5952" t="s">
        <v>138</v>
      </c>
      <c r="L5952" t="s">
        <v>17113</v>
      </c>
      <c r="M5952" t="s">
        <v>17114</v>
      </c>
      <c r="N5952">
        <v>1.183611111</v>
      </c>
      <c r="O5952">
        <v>0</v>
      </c>
      <c r="P5952">
        <v>76</v>
      </c>
      <c r="Q5952">
        <v>0</v>
      </c>
      <c r="R5952">
        <v>4</v>
      </c>
      <c r="S5952">
        <v>0</v>
      </c>
      <c r="T5952">
        <v>3</v>
      </c>
      <c r="U5952">
        <v>0</v>
      </c>
      <c r="V5952">
        <v>0</v>
      </c>
      <c r="W5952">
        <v>0</v>
      </c>
      <c r="X5952">
        <v>12.585655938716942</v>
      </c>
      <c r="Y5952">
        <v>0</v>
      </c>
      <c r="Z5952">
        <v>0.79738384195220824</v>
      </c>
      <c r="AA5952">
        <v>0</v>
      </c>
      <c r="AB5952">
        <v>3.4209719045730278</v>
      </c>
      <c r="AC5952">
        <v>0</v>
      </c>
      <c r="AD5952">
        <v>0</v>
      </c>
      <c r="AE5952">
        <v>16.804011685242177</v>
      </c>
    </row>
    <row r="5953" spans="1:31" x14ac:dyDescent="0.25">
      <c r="A5953">
        <v>2425303</v>
      </c>
      <c r="B5953">
        <v>1</v>
      </c>
      <c r="C5953" t="s">
        <v>80</v>
      </c>
      <c r="D5953" t="s">
        <v>90</v>
      </c>
      <c r="E5953" t="s">
        <v>146</v>
      </c>
      <c r="F5953" t="s">
        <v>17115</v>
      </c>
      <c r="G5953" t="s">
        <v>296</v>
      </c>
      <c r="H5953" t="s">
        <v>149</v>
      </c>
      <c r="I5953" t="s">
        <v>136</v>
      </c>
      <c r="J5953" t="s">
        <v>137</v>
      </c>
      <c r="K5953" t="s">
        <v>138</v>
      </c>
      <c r="L5953" t="s">
        <v>17116</v>
      </c>
      <c r="M5953" t="s">
        <v>17117</v>
      </c>
      <c r="N5953">
        <v>1.3474999999999999</v>
      </c>
      <c r="O5953">
        <v>0</v>
      </c>
      <c r="P5953">
        <v>13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3.5018157531123002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3.5018157531123002</v>
      </c>
    </row>
    <row r="5954" spans="1:31" x14ac:dyDescent="0.25">
      <c r="A5954">
        <v>2425446</v>
      </c>
      <c r="B5954">
        <v>1</v>
      </c>
      <c r="C5954" t="s">
        <v>80</v>
      </c>
      <c r="D5954" t="s">
        <v>106</v>
      </c>
      <c r="E5954" t="s">
        <v>141</v>
      </c>
      <c r="F5954" t="s">
        <v>17118</v>
      </c>
      <c r="G5954" t="s">
        <v>565</v>
      </c>
      <c r="H5954" t="s">
        <v>135</v>
      </c>
      <c r="I5954" t="s">
        <v>136</v>
      </c>
      <c r="J5954" t="s">
        <v>137</v>
      </c>
      <c r="K5954" t="s">
        <v>138</v>
      </c>
      <c r="L5954" t="s">
        <v>17119</v>
      </c>
      <c r="M5954" t="s">
        <v>17120</v>
      </c>
      <c r="N5954">
        <v>0.73777777700000002</v>
      </c>
      <c r="O5954">
        <v>0</v>
      </c>
      <c r="P5954">
        <v>438</v>
      </c>
      <c r="Q5954">
        <v>6</v>
      </c>
      <c r="R5954">
        <v>124</v>
      </c>
      <c r="S5954">
        <v>5</v>
      </c>
      <c r="T5954">
        <v>115</v>
      </c>
      <c r="U5954">
        <v>0</v>
      </c>
      <c r="V5954">
        <v>0</v>
      </c>
      <c r="W5954">
        <v>0</v>
      </c>
      <c r="X5954">
        <v>74.886549608341383</v>
      </c>
      <c r="Y5954">
        <v>12.622372460633065</v>
      </c>
      <c r="Z5954">
        <v>36.377842888066489</v>
      </c>
      <c r="AA5954">
        <v>14.101078510829332</v>
      </c>
      <c r="AB5954">
        <v>42.334586979772254</v>
      </c>
      <c r="AC5954">
        <v>0</v>
      </c>
      <c r="AD5954">
        <v>0</v>
      </c>
      <c r="AE5954">
        <v>180.32243044764249</v>
      </c>
    </row>
    <row r="5955" spans="1:31" x14ac:dyDescent="0.25">
      <c r="A5955">
        <v>2425097</v>
      </c>
      <c r="B5955">
        <v>1</v>
      </c>
      <c r="C5955" t="s">
        <v>80</v>
      </c>
      <c r="D5955" t="s">
        <v>88</v>
      </c>
      <c r="E5955" t="s">
        <v>162</v>
      </c>
      <c r="F5955" t="s">
        <v>17121</v>
      </c>
      <c r="G5955" t="s">
        <v>164</v>
      </c>
      <c r="H5955" t="s">
        <v>149</v>
      </c>
      <c r="I5955" t="s">
        <v>136</v>
      </c>
      <c r="J5955" t="s">
        <v>137</v>
      </c>
      <c r="K5955" t="s">
        <v>138</v>
      </c>
      <c r="L5955" t="s">
        <v>17122</v>
      </c>
      <c r="M5955" t="s">
        <v>17123</v>
      </c>
      <c r="N5955">
        <v>7.3825000000000003</v>
      </c>
      <c r="O5955">
        <v>0</v>
      </c>
      <c r="P5955">
        <v>33</v>
      </c>
      <c r="Q5955">
        <v>0</v>
      </c>
      <c r="R5955">
        <v>0</v>
      </c>
      <c r="S5955">
        <v>0</v>
      </c>
      <c r="T5955">
        <v>27</v>
      </c>
      <c r="U5955">
        <v>0</v>
      </c>
      <c r="V5955">
        <v>0</v>
      </c>
      <c r="W5955">
        <v>0</v>
      </c>
      <c r="X5955">
        <v>85.364453636807625</v>
      </c>
      <c r="Y5955">
        <v>0</v>
      </c>
      <c r="Z5955">
        <v>0</v>
      </c>
      <c r="AA5955">
        <v>0</v>
      </c>
      <c r="AB5955">
        <v>221.0126458200086</v>
      </c>
      <c r="AC5955">
        <v>0</v>
      </c>
      <c r="AD5955">
        <v>0</v>
      </c>
      <c r="AE5955">
        <v>306.37709945681621</v>
      </c>
    </row>
    <row r="5956" spans="1:31" x14ac:dyDescent="0.25">
      <c r="A5956">
        <v>2425060</v>
      </c>
      <c r="B5956">
        <v>1</v>
      </c>
      <c r="C5956" t="s">
        <v>80</v>
      </c>
      <c r="D5956" t="s">
        <v>88</v>
      </c>
      <c r="E5956" t="s">
        <v>146</v>
      </c>
      <c r="F5956" t="s">
        <v>14268</v>
      </c>
      <c r="G5956" t="s">
        <v>199</v>
      </c>
      <c r="H5956" t="s">
        <v>149</v>
      </c>
      <c r="I5956" t="s">
        <v>136</v>
      </c>
      <c r="J5956" t="s">
        <v>137</v>
      </c>
      <c r="K5956" t="s">
        <v>138</v>
      </c>
      <c r="L5956" t="s">
        <v>17124</v>
      </c>
      <c r="M5956" t="s">
        <v>17125</v>
      </c>
      <c r="N5956">
        <v>4.761666666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1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39.980692031723976</v>
      </c>
      <c r="AC5956">
        <v>0</v>
      </c>
      <c r="AD5956">
        <v>0</v>
      </c>
      <c r="AE5956">
        <v>39.980692031723976</v>
      </c>
    </row>
    <row r="5957" spans="1:31" x14ac:dyDescent="0.25">
      <c r="A5957">
        <v>2425392</v>
      </c>
      <c r="B5957">
        <v>1</v>
      </c>
      <c r="C5957" t="s">
        <v>80</v>
      </c>
      <c r="D5957" t="s">
        <v>84</v>
      </c>
      <c r="E5957" t="s">
        <v>146</v>
      </c>
      <c r="F5957" t="s">
        <v>17126</v>
      </c>
      <c r="G5957" t="s">
        <v>168</v>
      </c>
      <c r="H5957" t="s">
        <v>149</v>
      </c>
      <c r="I5957" t="s">
        <v>136</v>
      </c>
      <c r="J5957" t="s">
        <v>137</v>
      </c>
      <c r="K5957" t="s">
        <v>138</v>
      </c>
      <c r="L5957" t="s">
        <v>17127</v>
      </c>
      <c r="M5957" t="s">
        <v>17128</v>
      </c>
      <c r="N5957">
        <v>3.8386111110000001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5.8338558607813615</v>
      </c>
      <c r="AC5957">
        <v>0</v>
      </c>
      <c r="AD5957">
        <v>0</v>
      </c>
      <c r="AE5957">
        <v>5.8338558607813615</v>
      </c>
    </row>
    <row r="5958" spans="1:31" x14ac:dyDescent="0.25">
      <c r="A5958">
        <v>2425106</v>
      </c>
      <c r="B5958">
        <v>1</v>
      </c>
      <c r="C5958" t="s">
        <v>81</v>
      </c>
      <c r="D5958" t="s">
        <v>112</v>
      </c>
      <c r="E5958" t="s">
        <v>132</v>
      </c>
      <c r="F5958" t="s">
        <v>14632</v>
      </c>
      <c r="G5958" t="s">
        <v>158</v>
      </c>
      <c r="H5958" t="s">
        <v>135</v>
      </c>
      <c r="I5958" t="s">
        <v>136</v>
      </c>
      <c r="J5958" t="s">
        <v>137</v>
      </c>
      <c r="K5958" t="s">
        <v>159</v>
      </c>
      <c r="L5958" t="s">
        <v>17129</v>
      </c>
      <c r="M5958" t="s">
        <v>17130</v>
      </c>
      <c r="N5958">
        <v>7.3875000000000002</v>
      </c>
      <c r="O5958">
        <v>0</v>
      </c>
      <c r="P5958">
        <v>230</v>
      </c>
      <c r="Q5958">
        <v>0</v>
      </c>
      <c r="R5958">
        <v>26</v>
      </c>
      <c r="S5958">
        <v>0</v>
      </c>
      <c r="T5958">
        <v>54</v>
      </c>
      <c r="U5958">
        <v>0</v>
      </c>
      <c r="V5958">
        <v>0</v>
      </c>
      <c r="W5958">
        <v>0</v>
      </c>
      <c r="X5958">
        <v>240.64002168219088</v>
      </c>
      <c r="Y5958">
        <v>0</v>
      </c>
      <c r="Z5958">
        <v>20.25901180608825</v>
      </c>
      <c r="AA5958">
        <v>0</v>
      </c>
      <c r="AB5958">
        <v>381.52976436754255</v>
      </c>
      <c r="AC5958">
        <v>0</v>
      </c>
      <c r="AD5958">
        <v>0</v>
      </c>
      <c r="AE5958">
        <v>642.4287978558217</v>
      </c>
    </row>
    <row r="5959" spans="1:31" x14ac:dyDescent="0.25">
      <c r="A5959">
        <v>2425252</v>
      </c>
      <c r="B5959">
        <v>1</v>
      </c>
      <c r="C5959" t="s">
        <v>80</v>
      </c>
      <c r="D5959" t="s">
        <v>93</v>
      </c>
      <c r="E5959" t="s">
        <v>146</v>
      </c>
      <c r="F5959" t="s">
        <v>17131</v>
      </c>
      <c r="G5959" t="s">
        <v>282</v>
      </c>
      <c r="H5959" t="s">
        <v>149</v>
      </c>
      <c r="I5959" t="s">
        <v>136</v>
      </c>
      <c r="J5959" t="s">
        <v>137</v>
      </c>
      <c r="K5959" t="s">
        <v>138</v>
      </c>
      <c r="L5959" t="s">
        <v>17132</v>
      </c>
      <c r="M5959" t="s">
        <v>17133</v>
      </c>
      <c r="N5959">
        <v>0.58027777700000005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1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6.2436923939133332E-2</v>
      </c>
      <c r="AC5959">
        <v>0</v>
      </c>
      <c r="AD5959">
        <v>0</v>
      </c>
      <c r="AE5959">
        <v>6.2436923939133332E-2</v>
      </c>
    </row>
    <row r="5960" spans="1:31" x14ac:dyDescent="0.25">
      <c r="A5960">
        <v>2425206</v>
      </c>
      <c r="B5960">
        <v>1</v>
      </c>
      <c r="C5960" t="s">
        <v>81</v>
      </c>
      <c r="D5960" t="s">
        <v>127</v>
      </c>
      <c r="E5960" t="s">
        <v>132</v>
      </c>
      <c r="F5960" t="s">
        <v>6372</v>
      </c>
      <c r="G5960" t="s">
        <v>158</v>
      </c>
      <c r="H5960" t="s">
        <v>135</v>
      </c>
      <c r="I5960" t="s">
        <v>136</v>
      </c>
      <c r="J5960" t="s">
        <v>137</v>
      </c>
      <c r="K5960" t="s">
        <v>159</v>
      </c>
      <c r="L5960" t="s">
        <v>17134</v>
      </c>
      <c r="M5960" t="s">
        <v>17135</v>
      </c>
      <c r="N5960">
        <v>0.48861111099999999</v>
      </c>
      <c r="O5960">
        <v>0</v>
      </c>
      <c r="P5960">
        <v>3</v>
      </c>
      <c r="Q5960">
        <v>0</v>
      </c>
      <c r="R5960">
        <v>3</v>
      </c>
      <c r="S5960">
        <v>0</v>
      </c>
      <c r="T5960">
        <v>10</v>
      </c>
      <c r="U5960">
        <v>0</v>
      </c>
      <c r="V5960">
        <v>0</v>
      </c>
      <c r="W5960">
        <v>0</v>
      </c>
      <c r="X5960">
        <v>1.0254723686057334</v>
      </c>
      <c r="Y5960">
        <v>0</v>
      </c>
      <c r="Z5960">
        <v>0.34096071192365002</v>
      </c>
      <c r="AA5960">
        <v>0</v>
      </c>
      <c r="AB5960">
        <v>14.947481907016389</v>
      </c>
      <c r="AC5960">
        <v>0</v>
      </c>
      <c r="AD5960">
        <v>0</v>
      </c>
      <c r="AE5960">
        <v>16.313914987545772</v>
      </c>
    </row>
    <row r="5961" spans="1:31" x14ac:dyDescent="0.25">
      <c r="A5961">
        <v>2425169</v>
      </c>
      <c r="B5961">
        <v>1</v>
      </c>
      <c r="C5961" t="s">
        <v>80</v>
      </c>
      <c r="D5961" t="s">
        <v>88</v>
      </c>
      <c r="E5961" t="s">
        <v>146</v>
      </c>
      <c r="F5961" t="s">
        <v>11676</v>
      </c>
      <c r="G5961" t="s">
        <v>199</v>
      </c>
      <c r="H5961" t="s">
        <v>149</v>
      </c>
      <c r="I5961" t="s">
        <v>136</v>
      </c>
      <c r="J5961" t="s">
        <v>137</v>
      </c>
      <c r="K5961" t="s">
        <v>138</v>
      </c>
      <c r="L5961" t="s">
        <v>17136</v>
      </c>
      <c r="M5961" t="s">
        <v>17137</v>
      </c>
      <c r="N5961">
        <v>8.3680555549999998</v>
      </c>
      <c r="O5961">
        <v>0</v>
      </c>
      <c r="P5961">
        <v>18</v>
      </c>
      <c r="Q5961">
        <v>0</v>
      </c>
      <c r="R5961">
        <v>0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34.548271795095197</v>
      </c>
      <c r="Y5961">
        <v>0</v>
      </c>
      <c r="Z5961">
        <v>0</v>
      </c>
      <c r="AA5961">
        <v>0</v>
      </c>
      <c r="AB5961">
        <v>0.24174821237844171</v>
      </c>
      <c r="AC5961">
        <v>0</v>
      </c>
      <c r="AD5961">
        <v>0</v>
      </c>
      <c r="AE5961">
        <v>34.790020007473636</v>
      </c>
    </row>
    <row r="5962" spans="1:31" x14ac:dyDescent="0.25">
      <c r="A5962">
        <v>2425123</v>
      </c>
      <c r="B5962">
        <v>1</v>
      </c>
      <c r="C5962" t="s">
        <v>80</v>
      </c>
      <c r="D5962" t="s">
        <v>85</v>
      </c>
      <c r="E5962" t="s">
        <v>146</v>
      </c>
      <c r="F5962" t="s">
        <v>8720</v>
      </c>
      <c r="G5962" t="s">
        <v>199</v>
      </c>
      <c r="H5962" t="s">
        <v>149</v>
      </c>
      <c r="I5962" t="s">
        <v>136</v>
      </c>
      <c r="J5962" t="s">
        <v>137</v>
      </c>
      <c r="K5962" t="s">
        <v>138</v>
      </c>
      <c r="L5962" t="s">
        <v>17138</v>
      </c>
      <c r="M5962" t="s">
        <v>17139</v>
      </c>
      <c r="N5962">
        <v>7.2808333330000004</v>
      </c>
      <c r="O5962">
        <v>0</v>
      </c>
      <c r="P5962">
        <v>10</v>
      </c>
      <c r="Q5962">
        <v>0</v>
      </c>
      <c r="R5962">
        <v>0</v>
      </c>
      <c r="S5962">
        <v>0</v>
      </c>
      <c r="T5962">
        <v>2</v>
      </c>
      <c r="U5962">
        <v>0</v>
      </c>
      <c r="V5962">
        <v>0</v>
      </c>
      <c r="W5962">
        <v>0</v>
      </c>
      <c r="X5962">
        <v>16.576117496778579</v>
      </c>
      <c r="Y5962">
        <v>0</v>
      </c>
      <c r="Z5962">
        <v>0</v>
      </c>
      <c r="AA5962">
        <v>0</v>
      </c>
      <c r="AB5962">
        <v>12.63332591094105</v>
      </c>
      <c r="AC5962">
        <v>0</v>
      </c>
      <c r="AD5962">
        <v>0</v>
      </c>
      <c r="AE5962">
        <v>29.209443407719629</v>
      </c>
    </row>
    <row r="5963" spans="1:31" x14ac:dyDescent="0.25">
      <c r="A5963">
        <v>2425143</v>
      </c>
      <c r="B5963">
        <v>1</v>
      </c>
      <c r="C5963" t="s">
        <v>81</v>
      </c>
      <c r="D5963" t="s">
        <v>117</v>
      </c>
      <c r="E5963" t="s">
        <v>132</v>
      </c>
      <c r="F5963" t="s">
        <v>17140</v>
      </c>
      <c r="G5963" t="s">
        <v>158</v>
      </c>
      <c r="H5963" t="s">
        <v>135</v>
      </c>
      <c r="I5963" t="s">
        <v>136</v>
      </c>
      <c r="J5963" t="s">
        <v>137</v>
      </c>
      <c r="K5963" t="s">
        <v>159</v>
      </c>
      <c r="L5963" t="s">
        <v>17141</v>
      </c>
      <c r="M5963" t="s">
        <v>17142</v>
      </c>
      <c r="N5963">
        <v>0.66277777699999996</v>
      </c>
      <c r="O5963">
        <v>0</v>
      </c>
      <c r="P5963">
        <v>152</v>
      </c>
      <c r="Q5963">
        <v>0</v>
      </c>
      <c r="R5963">
        <v>6</v>
      </c>
      <c r="S5963">
        <v>0</v>
      </c>
      <c r="T5963">
        <v>19</v>
      </c>
      <c r="U5963">
        <v>0</v>
      </c>
      <c r="V5963">
        <v>0</v>
      </c>
      <c r="W5963">
        <v>0</v>
      </c>
      <c r="X5963">
        <v>18.891930988937737</v>
      </c>
      <c r="Y5963">
        <v>0</v>
      </c>
      <c r="Z5963">
        <v>0.20269597397463332</v>
      </c>
      <c r="AA5963">
        <v>0</v>
      </c>
      <c r="AB5963">
        <v>8.5512570622242112</v>
      </c>
      <c r="AC5963">
        <v>0</v>
      </c>
      <c r="AD5963">
        <v>0</v>
      </c>
      <c r="AE5963">
        <v>27.645884025136581</v>
      </c>
    </row>
    <row r="5964" spans="1:31" x14ac:dyDescent="0.25">
      <c r="A5964">
        <v>2425521</v>
      </c>
      <c r="B5964">
        <v>1</v>
      </c>
      <c r="C5964" t="s">
        <v>80</v>
      </c>
      <c r="D5964" t="s">
        <v>92</v>
      </c>
      <c r="E5964" t="s">
        <v>162</v>
      </c>
      <c r="F5964" t="s">
        <v>17143</v>
      </c>
      <c r="G5964" t="s">
        <v>268</v>
      </c>
      <c r="H5964" t="s">
        <v>149</v>
      </c>
      <c r="I5964" t="s">
        <v>136</v>
      </c>
      <c r="J5964" t="s">
        <v>137</v>
      </c>
      <c r="K5964" t="s">
        <v>138</v>
      </c>
      <c r="L5964" t="s">
        <v>17144</v>
      </c>
      <c r="M5964" t="s">
        <v>17145</v>
      </c>
      <c r="N5964">
        <v>0.89055555500000005</v>
      </c>
      <c r="O5964">
        <v>0</v>
      </c>
      <c r="P5964">
        <v>46</v>
      </c>
      <c r="Q5964">
        <v>0</v>
      </c>
      <c r="R5964">
        <v>1</v>
      </c>
      <c r="S5964">
        <v>0</v>
      </c>
      <c r="T5964">
        <v>3</v>
      </c>
      <c r="U5964">
        <v>0</v>
      </c>
      <c r="V5964">
        <v>0</v>
      </c>
      <c r="W5964">
        <v>0</v>
      </c>
      <c r="X5964">
        <v>6.094419305823199</v>
      </c>
      <c r="Y5964">
        <v>0</v>
      </c>
      <c r="Z5964">
        <v>0</v>
      </c>
      <c r="AA5964">
        <v>0</v>
      </c>
      <c r="AB5964">
        <v>2.7993185473422781</v>
      </c>
      <c r="AC5964">
        <v>0</v>
      </c>
      <c r="AD5964">
        <v>0</v>
      </c>
      <c r="AE5964">
        <v>8.8937378531654776</v>
      </c>
    </row>
    <row r="5965" spans="1:31" x14ac:dyDescent="0.25">
      <c r="A5965">
        <v>2425498</v>
      </c>
      <c r="B5965">
        <v>1</v>
      </c>
      <c r="C5965" t="s">
        <v>80</v>
      </c>
      <c r="D5965" t="s">
        <v>82</v>
      </c>
      <c r="E5965" t="s">
        <v>146</v>
      </c>
      <c r="F5965" t="s">
        <v>17146</v>
      </c>
      <c r="G5965" t="s">
        <v>148</v>
      </c>
      <c r="H5965" t="s">
        <v>149</v>
      </c>
      <c r="I5965" t="s">
        <v>136</v>
      </c>
      <c r="J5965" t="s">
        <v>137</v>
      </c>
      <c r="K5965" t="s">
        <v>138</v>
      </c>
      <c r="L5965" t="s">
        <v>17147</v>
      </c>
      <c r="M5965" t="s">
        <v>17148</v>
      </c>
      <c r="N5965">
        <v>1.7666666660000001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1.1273702579865001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1.1273702579865001</v>
      </c>
    </row>
    <row r="5966" spans="1:31" x14ac:dyDescent="0.25">
      <c r="A5966">
        <v>2425478</v>
      </c>
      <c r="B5966">
        <v>1</v>
      </c>
      <c r="C5966" t="s">
        <v>80</v>
      </c>
      <c r="D5966" t="s">
        <v>92</v>
      </c>
      <c r="E5966" t="s">
        <v>146</v>
      </c>
      <c r="F5966" t="s">
        <v>16749</v>
      </c>
      <c r="G5966" t="s">
        <v>282</v>
      </c>
      <c r="H5966" t="s">
        <v>149</v>
      </c>
      <c r="I5966" t="s">
        <v>136</v>
      </c>
      <c r="J5966" t="s">
        <v>137</v>
      </c>
      <c r="K5966" t="s">
        <v>138</v>
      </c>
      <c r="L5966" t="s">
        <v>17149</v>
      </c>
      <c r="M5966" t="s">
        <v>17150</v>
      </c>
      <c r="N5966">
        <v>0.83083333299999995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1.2187232585272165</v>
      </c>
      <c r="AC5966">
        <v>0</v>
      </c>
      <c r="AD5966">
        <v>0</v>
      </c>
      <c r="AE5966">
        <v>1.2187232585272165</v>
      </c>
    </row>
    <row r="5967" spans="1:31" x14ac:dyDescent="0.25">
      <c r="A5967">
        <v>2425335</v>
      </c>
      <c r="B5967">
        <v>1</v>
      </c>
      <c r="C5967" t="s">
        <v>80</v>
      </c>
      <c r="D5967" t="s">
        <v>93</v>
      </c>
      <c r="E5967" t="s">
        <v>146</v>
      </c>
      <c r="F5967" t="s">
        <v>17151</v>
      </c>
      <c r="G5967" t="s">
        <v>148</v>
      </c>
      <c r="H5967" t="s">
        <v>149</v>
      </c>
      <c r="I5967" t="s">
        <v>136</v>
      </c>
      <c r="J5967" t="s">
        <v>137</v>
      </c>
      <c r="K5967" t="s">
        <v>138</v>
      </c>
      <c r="L5967" t="s">
        <v>17152</v>
      </c>
      <c r="M5967" t="s">
        <v>17153</v>
      </c>
      <c r="N5967">
        <v>5.6158333330000003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6.0448296942400004E-2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6.0448296942400004E-2</v>
      </c>
    </row>
    <row r="5968" spans="1:31" x14ac:dyDescent="0.25">
      <c r="A5968">
        <v>2425455</v>
      </c>
      <c r="B5968">
        <v>1</v>
      </c>
      <c r="C5968" t="s">
        <v>80</v>
      </c>
      <c r="D5968" t="s">
        <v>88</v>
      </c>
      <c r="E5968" t="s">
        <v>146</v>
      </c>
      <c r="F5968" t="s">
        <v>17154</v>
      </c>
      <c r="G5968" t="s">
        <v>282</v>
      </c>
      <c r="H5968" t="s">
        <v>149</v>
      </c>
      <c r="I5968" t="s">
        <v>136</v>
      </c>
      <c r="J5968" t="s">
        <v>137</v>
      </c>
      <c r="K5968" t="s">
        <v>138</v>
      </c>
      <c r="L5968" t="s">
        <v>17155</v>
      </c>
      <c r="M5968" t="s">
        <v>17156</v>
      </c>
      <c r="N5968">
        <v>2.6077777769999999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23.807408898071664</v>
      </c>
      <c r="AC5968">
        <v>0</v>
      </c>
      <c r="AD5968">
        <v>0</v>
      </c>
      <c r="AE5968">
        <v>23.807408898071664</v>
      </c>
    </row>
    <row r="5969" spans="1:31" x14ac:dyDescent="0.25">
      <c r="A5969">
        <v>2425100</v>
      </c>
      <c r="B5969">
        <v>1</v>
      </c>
      <c r="C5969" t="s">
        <v>80</v>
      </c>
      <c r="D5969" t="s">
        <v>84</v>
      </c>
      <c r="E5969" t="s">
        <v>132</v>
      </c>
      <c r="F5969" t="s">
        <v>12227</v>
      </c>
      <c r="G5969" t="s">
        <v>143</v>
      </c>
      <c r="H5969" t="s">
        <v>135</v>
      </c>
      <c r="I5969" t="s">
        <v>136</v>
      </c>
      <c r="J5969" t="s">
        <v>137</v>
      </c>
      <c r="K5969" t="s">
        <v>138</v>
      </c>
      <c r="L5969" t="s">
        <v>17157</v>
      </c>
      <c r="M5969" t="s">
        <v>17158</v>
      </c>
      <c r="N5969">
        <v>1.5622222219999999</v>
      </c>
      <c r="O5969">
        <v>4</v>
      </c>
      <c r="P5969">
        <v>678</v>
      </c>
      <c r="Q5969">
        <v>1</v>
      </c>
      <c r="R5969">
        <v>78</v>
      </c>
      <c r="S5969">
        <v>5</v>
      </c>
      <c r="T5969">
        <v>78</v>
      </c>
      <c r="U5969">
        <v>0</v>
      </c>
      <c r="V5969">
        <v>0</v>
      </c>
      <c r="W5969">
        <v>1.0780321272925333</v>
      </c>
      <c r="X5969">
        <v>195.70353376342641</v>
      </c>
      <c r="Y5969">
        <v>5.1750005850444012</v>
      </c>
      <c r="Z5969">
        <v>71.033246978100692</v>
      </c>
      <c r="AA5969">
        <v>10.091130050047868</v>
      </c>
      <c r="AB5969">
        <v>84.776401840098288</v>
      </c>
      <c r="AC5969">
        <v>0</v>
      </c>
      <c r="AD5969">
        <v>0</v>
      </c>
      <c r="AE5969">
        <v>367.85734534401018</v>
      </c>
    </row>
    <row r="5970" spans="1:31" x14ac:dyDescent="0.25">
      <c r="A5970">
        <v>2425226</v>
      </c>
      <c r="B5970">
        <v>1</v>
      </c>
      <c r="C5970" t="s">
        <v>80</v>
      </c>
      <c r="D5970" t="s">
        <v>104</v>
      </c>
      <c r="E5970" t="s">
        <v>146</v>
      </c>
      <c r="F5970" t="s">
        <v>17159</v>
      </c>
      <c r="G5970" t="s">
        <v>282</v>
      </c>
      <c r="H5970" t="s">
        <v>149</v>
      </c>
      <c r="I5970" t="s">
        <v>136</v>
      </c>
      <c r="J5970" t="s">
        <v>137</v>
      </c>
      <c r="K5970" t="s">
        <v>138</v>
      </c>
      <c r="L5970" t="s">
        <v>17160</v>
      </c>
      <c r="M5970" t="s">
        <v>17161</v>
      </c>
      <c r="N5970">
        <v>1.592222222</v>
      </c>
      <c r="O5970">
        <v>0</v>
      </c>
      <c r="P5970">
        <v>5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0.83846405570833316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0.83846405570833316</v>
      </c>
    </row>
    <row r="5971" spans="1:31" x14ac:dyDescent="0.25">
      <c r="A5971">
        <v>2425249</v>
      </c>
      <c r="B5971">
        <v>1</v>
      </c>
      <c r="C5971" t="s">
        <v>80</v>
      </c>
      <c r="D5971" t="s">
        <v>85</v>
      </c>
      <c r="E5971" t="s">
        <v>162</v>
      </c>
      <c r="F5971" t="s">
        <v>17162</v>
      </c>
      <c r="G5971" t="s">
        <v>158</v>
      </c>
      <c r="H5971" t="s">
        <v>149</v>
      </c>
      <c r="I5971" t="s">
        <v>136</v>
      </c>
      <c r="J5971" t="s">
        <v>137</v>
      </c>
      <c r="K5971" t="s">
        <v>159</v>
      </c>
      <c r="L5971" t="s">
        <v>17163</v>
      </c>
      <c r="M5971" t="s">
        <v>17164</v>
      </c>
      <c r="N5971">
        <v>1.0375000000000001</v>
      </c>
      <c r="O5971">
        <v>0</v>
      </c>
      <c r="P5971">
        <v>145</v>
      </c>
      <c r="Q5971">
        <v>0</v>
      </c>
      <c r="R5971">
        <v>0</v>
      </c>
      <c r="S5971">
        <v>0</v>
      </c>
      <c r="T5971">
        <v>26</v>
      </c>
      <c r="U5971">
        <v>0</v>
      </c>
      <c r="V5971">
        <v>0</v>
      </c>
      <c r="W5971">
        <v>0</v>
      </c>
      <c r="X5971">
        <v>31.782329838375315</v>
      </c>
      <c r="Y5971">
        <v>0</v>
      </c>
      <c r="Z5971">
        <v>0</v>
      </c>
      <c r="AA5971">
        <v>0</v>
      </c>
      <c r="AB5971">
        <v>15.287420142816801</v>
      </c>
      <c r="AC5971">
        <v>0</v>
      </c>
      <c r="AD5971">
        <v>0</v>
      </c>
      <c r="AE5971">
        <v>47.069749981192118</v>
      </c>
    </row>
    <row r="5972" spans="1:31" x14ac:dyDescent="0.25">
      <c r="A5972">
        <v>2425063</v>
      </c>
      <c r="B5972">
        <v>1</v>
      </c>
      <c r="C5972" t="s">
        <v>80</v>
      </c>
      <c r="D5972" t="s">
        <v>92</v>
      </c>
      <c r="E5972" t="s">
        <v>146</v>
      </c>
      <c r="F5972" t="s">
        <v>17165</v>
      </c>
      <c r="G5972" t="s">
        <v>282</v>
      </c>
      <c r="H5972" t="s">
        <v>149</v>
      </c>
      <c r="I5972" t="s">
        <v>136</v>
      </c>
      <c r="J5972" t="s">
        <v>137</v>
      </c>
      <c r="K5972" t="s">
        <v>138</v>
      </c>
      <c r="L5972" t="s">
        <v>17166</v>
      </c>
      <c r="M5972" t="s">
        <v>17167</v>
      </c>
      <c r="N5972">
        <v>1.565555555</v>
      </c>
      <c r="O5972">
        <v>0</v>
      </c>
      <c r="P5972">
        <v>9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3.1547995606289501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3.1547995606289501</v>
      </c>
    </row>
    <row r="5973" spans="1:31" x14ac:dyDescent="0.25">
      <c r="A5973">
        <v>2425627</v>
      </c>
      <c r="B5973">
        <v>1</v>
      </c>
      <c r="C5973" t="s">
        <v>80</v>
      </c>
      <c r="D5973" t="s">
        <v>90</v>
      </c>
      <c r="E5973" t="s">
        <v>146</v>
      </c>
      <c r="F5973" t="s">
        <v>17168</v>
      </c>
      <c r="G5973" t="s">
        <v>148</v>
      </c>
      <c r="H5973" t="s">
        <v>149</v>
      </c>
      <c r="I5973" t="s">
        <v>136</v>
      </c>
      <c r="J5973" t="s">
        <v>137</v>
      </c>
      <c r="K5973" t="s">
        <v>138</v>
      </c>
      <c r="L5973" t="s">
        <v>17169</v>
      </c>
      <c r="M5973" t="s">
        <v>17170</v>
      </c>
      <c r="N5973">
        <v>2.2524999999999999</v>
      </c>
      <c r="O5973">
        <v>0</v>
      </c>
      <c r="P5973">
        <v>6</v>
      </c>
      <c r="Q5973">
        <v>0</v>
      </c>
      <c r="R5973">
        <v>0</v>
      </c>
      <c r="S5973">
        <v>0</v>
      </c>
      <c r="T5973">
        <v>1</v>
      </c>
      <c r="U5973">
        <v>0</v>
      </c>
      <c r="V5973">
        <v>0</v>
      </c>
      <c r="W5973">
        <v>0</v>
      </c>
      <c r="X5973">
        <v>2.5975726546175335</v>
      </c>
      <c r="Y5973">
        <v>0</v>
      </c>
      <c r="Z5973">
        <v>0</v>
      </c>
      <c r="AA5973">
        <v>0</v>
      </c>
      <c r="AB5973">
        <v>0.52570204056324998</v>
      </c>
      <c r="AC5973">
        <v>0</v>
      </c>
      <c r="AD5973">
        <v>0</v>
      </c>
      <c r="AE5973">
        <v>3.1232746951807835</v>
      </c>
    </row>
    <row r="5974" spans="1:31" x14ac:dyDescent="0.25">
      <c r="A5974">
        <v>2425086</v>
      </c>
      <c r="B5974">
        <v>1</v>
      </c>
      <c r="C5974" t="s">
        <v>80</v>
      </c>
      <c r="D5974" t="s">
        <v>104</v>
      </c>
      <c r="E5974" t="s">
        <v>152</v>
      </c>
      <c r="F5974" t="s">
        <v>17171</v>
      </c>
      <c r="G5974" t="s">
        <v>176</v>
      </c>
      <c r="H5974" t="s">
        <v>149</v>
      </c>
      <c r="I5974" t="s">
        <v>136</v>
      </c>
      <c r="J5974" t="s">
        <v>137</v>
      </c>
      <c r="K5974" t="s">
        <v>159</v>
      </c>
      <c r="L5974" t="s">
        <v>17172</v>
      </c>
      <c r="M5974" t="s">
        <v>17173</v>
      </c>
      <c r="N5974">
        <v>7.3494444440000004</v>
      </c>
      <c r="O5974">
        <v>0</v>
      </c>
      <c r="P5974">
        <v>148</v>
      </c>
      <c r="Q5974">
        <v>0</v>
      </c>
      <c r="R5974">
        <v>5</v>
      </c>
      <c r="S5974">
        <v>0</v>
      </c>
      <c r="T5974">
        <v>18</v>
      </c>
      <c r="U5974">
        <v>0</v>
      </c>
      <c r="V5974">
        <v>0</v>
      </c>
      <c r="W5974">
        <v>0</v>
      </c>
      <c r="X5974">
        <v>180.39162134536909</v>
      </c>
      <c r="Y5974">
        <v>0</v>
      </c>
      <c r="Z5974">
        <v>0</v>
      </c>
      <c r="AA5974">
        <v>0</v>
      </c>
      <c r="AB5974">
        <v>90.186829718302405</v>
      </c>
      <c r="AC5974">
        <v>0</v>
      </c>
      <c r="AD5974">
        <v>0</v>
      </c>
      <c r="AE5974">
        <v>270.57845106367148</v>
      </c>
    </row>
    <row r="5975" spans="1:31" x14ac:dyDescent="0.25">
      <c r="A5975">
        <v>2425126</v>
      </c>
      <c r="B5975">
        <v>1</v>
      </c>
      <c r="C5975" t="s">
        <v>81</v>
      </c>
      <c r="D5975" t="s">
        <v>124</v>
      </c>
      <c r="E5975" t="s">
        <v>132</v>
      </c>
      <c r="F5975" t="s">
        <v>17174</v>
      </c>
      <c r="G5975" t="s">
        <v>176</v>
      </c>
      <c r="H5975" t="s">
        <v>135</v>
      </c>
      <c r="I5975" t="s">
        <v>136</v>
      </c>
      <c r="J5975" t="s">
        <v>137</v>
      </c>
      <c r="K5975" t="s">
        <v>159</v>
      </c>
      <c r="L5975" t="s">
        <v>17175</v>
      </c>
      <c r="M5975" t="s">
        <v>17176</v>
      </c>
      <c r="N5975">
        <v>1.518333333</v>
      </c>
      <c r="O5975">
        <v>1</v>
      </c>
      <c r="P5975">
        <v>0</v>
      </c>
      <c r="Q5975">
        <v>4</v>
      </c>
      <c r="R5975">
        <v>0</v>
      </c>
      <c r="S5975">
        <v>2</v>
      </c>
      <c r="T5975">
        <v>0</v>
      </c>
      <c r="U5975">
        <v>0</v>
      </c>
      <c r="V5975">
        <v>0</v>
      </c>
      <c r="W5975">
        <v>0.50929486133569168</v>
      </c>
      <c r="X5975">
        <v>0</v>
      </c>
      <c r="Y5975">
        <v>41.23072492608182</v>
      </c>
      <c r="Z5975">
        <v>0</v>
      </c>
      <c r="AA5975">
        <v>4.6777078358823552</v>
      </c>
      <c r="AB5975">
        <v>0</v>
      </c>
      <c r="AC5975">
        <v>0</v>
      </c>
      <c r="AD5975">
        <v>0</v>
      </c>
      <c r="AE5975">
        <v>46.417727623299868</v>
      </c>
    </row>
    <row r="5976" spans="1:31" x14ac:dyDescent="0.25">
      <c r="A5976">
        <v>2425458</v>
      </c>
      <c r="B5976">
        <v>1</v>
      </c>
      <c r="C5976" t="s">
        <v>80</v>
      </c>
      <c r="D5976" t="s">
        <v>110</v>
      </c>
      <c r="E5976" t="s">
        <v>132</v>
      </c>
      <c r="F5976" t="s">
        <v>17177</v>
      </c>
      <c r="G5976" t="s">
        <v>143</v>
      </c>
      <c r="H5976" t="s">
        <v>135</v>
      </c>
      <c r="I5976" t="s">
        <v>136</v>
      </c>
      <c r="J5976" t="s">
        <v>137</v>
      </c>
      <c r="K5976" t="s">
        <v>138</v>
      </c>
      <c r="L5976" t="s">
        <v>17178</v>
      </c>
      <c r="M5976" t="s">
        <v>17179</v>
      </c>
      <c r="N5976">
        <v>0.34222222200000002</v>
      </c>
      <c r="O5976">
        <v>0</v>
      </c>
      <c r="P5976">
        <v>727</v>
      </c>
      <c r="Q5976">
        <v>0</v>
      </c>
      <c r="R5976">
        <v>0</v>
      </c>
      <c r="S5976">
        <v>0</v>
      </c>
      <c r="T5976">
        <v>91</v>
      </c>
      <c r="U5976">
        <v>0</v>
      </c>
      <c r="V5976">
        <v>0</v>
      </c>
      <c r="W5976">
        <v>0</v>
      </c>
      <c r="X5976">
        <v>58.089914745498504</v>
      </c>
      <c r="Y5976">
        <v>0</v>
      </c>
      <c r="Z5976">
        <v>0</v>
      </c>
      <c r="AA5976">
        <v>0</v>
      </c>
      <c r="AB5976">
        <v>23.10173822626755</v>
      </c>
      <c r="AC5976">
        <v>0</v>
      </c>
      <c r="AD5976">
        <v>0</v>
      </c>
      <c r="AE5976">
        <v>81.191652971766047</v>
      </c>
    </row>
    <row r="5977" spans="1:31" x14ac:dyDescent="0.25">
      <c r="A5977">
        <v>2425412</v>
      </c>
      <c r="B5977">
        <v>1</v>
      </c>
      <c r="C5977" t="s">
        <v>80</v>
      </c>
      <c r="D5977" t="s">
        <v>85</v>
      </c>
      <c r="E5977" t="s">
        <v>162</v>
      </c>
      <c r="F5977" t="s">
        <v>17180</v>
      </c>
      <c r="G5977" t="s">
        <v>164</v>
      </c>
      <c r="H5977" t="s">
        <v>149</v>
      </c>
      <c r="I5977" t="s">
        <v>136</v>
      </c>
      <c r="J5977" t="s">
        <v>137</v>
      </c>
      <c r="K5977" t="s">
        <v>138</v>
      </c>
      <c r="L5977" t="s">
        <v>17181</v>
      </c>
      <c r="M5977" t="s">
        <v>17182</v>
      </c>
      <c r="N5977">
        <v>7.8452777769999997</v>
      </c>
      <c r="O5977">
        <v>0</v>
      </c>
      <c r="P5977">
        <v>268</v>
      </c>
      <c r="Q5977">
        <v>0</v>
      </c>
      <c r="R5977">
        <v>0</v>
      </c>
      <c r="S5977">
        <v>0</v>
      </c>
      <c r="T5977">
        <v>7</v>
      </c>
      <c r="U5977">
        <v>0</v>
      </c>
      <c r="V5977">
        <v>0</v>
      </c>
      <c r="W5977">
        <v>0</v>
      </c>
      <c r="X5977">
        <v>419.36286466432659</v>
      </c>
      <c r="Y5977">
        <v>0</v>
      </c>
      <c r="Z5977">
        <v>0</v>
      </c>
      <c r="AA5977">
        <v>0</v>
      </c>
      <c r="AB5977">
        <v>11.78015508458367</v>
      </c>
      <c r="AC5977">
        <v>0</v>
      </c>
      <c r="AD5977">
        <v>0</v>
      </c>
      <c r="AE5977">
        <v>431.14301974891026</v>
      </c>
    </row>
    <row r="5978" spans="1:31" x14ac:dyDescent="0.25">
      <c r="A5978">
        <v>2424980</v>
      </c>
      <c r="B5978">
        <v>1</v>
      </c>
      <c r="C5978" t="s">
        <v>80</v>
      </c>
      <c r="D5978" t="s">
        <v>90</v>
      </c>
      <c r="E5978" t="s">
        <v>162</v>
      </c>
      <c r="F5978" t="s">
        <v>12911</v>
      </c>
      <c r="G5978" t="s">
        <v>593</v>
      </c>
      <c r="H5978" t="s">
        <v>149</v>
      </c>
      <c r="I5978" t="s">
        <v>136</v>
      </c>
      <c r="J5978" t="s">
        <v>137</v>
      </c>
      <c r="K5978" t="s">
        <v>138</v>
      </c>
      <c r="L5978" t="s">
        <v>17183</v>
      </c>
      <c r="M5978" t="s">
        <v>17184</v>
      </c>
      <c r="N5978">
        <v>4.0119444440000001</v>
      </c>
      <c r="O5978">
        <v>0</v>
      </c>
      <c r="P5978">
        <v>3</v>
      </c>
      <c r="Q5978">
        <v>0</v>
      </c>
      <c r="R5978">
        <v>0</v>
      </c>
      <c r="S5978">
        <v>0</v>
      </c>
      <c r="T5978">
        <v>89</v>
      </c>
      <c r="U5978">
        <v>0</v>
      </c>
      <c r="V5978">
        <v>0</v>
      </c>
      <c r="W5978">
        <v>0</v>
      </c>
      <c r="X5978">
        <v>6.9223480268250009E-2</v>
      </c>
      <c r="Y5978">
        <v>0</v>
      </c>
      <c r="Z5978">
        <v>0</v>
      </c>
      <c r="AA5978">
        <v>0</v>
      </c>
      <c r="AB5978">
        <v>288.84675264995553</v>
      </c>
      <c r="AC5978">
        <v>0</v>
      </c>
      <c r="AD5978">
        <v>0</v>
      </c>
      <c r="AE5978">
        <v>288.91597613022378</v>
      </c>
    </row>
    <row r="5979" spans="1:31" x14ac:dyDescent="0.25">
      <c r="A5979">
        <v>2425272</v>
      </c>
      <c r="B5979">
        <v>1</v>
      </c>
      <c r="C5979" t="s">
        <v>80</v>
      </c>
      <c r="D5979" t="s">
        <v>92</v>
      </c>
      <c r="E5979" t="s">
        <v>162</v>
      </c>
      <c r="F5979" t="s">
        <v>17185</v>
      </c>
      <c r="G5979" t="s">
        <v>154</v>
      </c>
      <c r="H5979" t="s">
        <v>149</v>
      </c>
      <c r="I5979" t="s">
        <v>136</v>
      </c>
      <c r="J5979" t="s">
        <v>137</v>
      </c>
      <c r="K5979" t="s">
        <v>138</v>
      </c>
      <c r="L5979" t="s">
        <v>17186</v>
      </c>
      <c r="M5979" t="s">
        <v>17187</v>
      </c>
      <c r="N5979">
        <v>0.19166666600000001</v>
      </c>
      <c r="O5979">
        <v>0</v>
      </c>
      <c r="P5979">
        <v>187</v>
      </c>
      <c r="Q5979">
        <v>0</v>
      </c>
      <c r="R5979">
        <v>0</v>
      </c>
      <c r="S5979">
        <v>0</v>
      </c>
      <c r="T5979">
        <v>17</v>
      </c>
      <c r="U5979">
        <v>0</v>
      </c>
      <c r="V5979">
        <v>0</v>
      </c>
      <c r="W5979">
        <v>0</v>
      </c>
      <c r="X5979">
        <v>5.7088375946575001</v>
      </c>
      <c r="Y5979">
        <v>0</v>
      </c>
      <c r="Z5979">
        <v>0</v>
      </c>
      <c r="AA5979">
        <v>0</v>
      </c>
      <c r="AB5979">
        <v>2.53791491019</v>
      </c>
      <c r="AC5979">
        <v>0</v>
      </c>
      <c r="AD5979">
        <v>0</v>
      </c>
      <c r="AE5979">
        <v>8.2467525048474997</v>
      </c>
    </row>
    <row r="5980" spans="1:31" x14ac:dyDescent="0.25">
      <c r="A5980">
        <v>2425023</v>
      </c>
      <c r="B5980">
        <v>1</v>
      </c>
      <c r="C5980" t="s">
        <v>80</v>
      </c>
      <c r="D5980" t="s">
        <v>83</v>
      </c>
      <c r="E5980" t="s">
        <v>146</v>
      </c>
      <c r="F5980" t="s">
        <v>17188</v>
      </c>
      <c r="G5980" t="s">
        <v>282</v>
      </c>
      <c r="H5980" t="s">
        <v>149</v>
      </c>
      <c r="I5980" t="s">
        <v>136</v>
      </c>
      <c r="J5980" t="s">
        <v>137</v>
      </c>
      <c r="K5980" t="s">
        <v>138</v>
      </c>
      <c r="L5980" t="s">
        <v>17189</v>
      </c>
      <c r="M5980" t="s">
        <v>17190</v>
      </c>
      <c r="N5980">
        <v>0.81333333299999999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9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3.3193878497962439</v>
      </c>
      <c r="AC5980">
        <v>0</v>
      </c>
      <c r="AD5980">
        <v>0</v>
      </c>
      <c r="AE5980">
        <v>3.3193878497962439</v>
      </c>
    </row>
    <row r="5981" spans="1:31" x14ac:dyDescent="0.25">
      <c r="A5981">
        <v>2425518</v>
      </c>
      <c r="B5981">
        <v>1</v>
      </c>
      <c r="C5981" t="s">
        <v>80</v>
      </c>
      <c r="D5981" t="s">
        <v>108</v>
      </c>
      <c r="E5981" t="s">
        <v>162</v>
      </c>
      <c r="F5981" t="s">
        <v>17191</v>
      </c>
      <c r="G5981" t="s">
        <v>164</v>
      </c>
      <c r="H5981" t="s">
        <v>149</v>
      </c>
      <c r="I5981" t="s">
        <v>136</v>
      </c>
      <c r="J5981" t="s">
        <v>137</v>
      </c>
      <c r="K5981" t="s">
        <v>138</v>
      </c>
      <c r="L5981" t="s">
        <v>17192</v>
      </c>
      <c r="M5981" t="s">
        <v>17193</v>
      </c>
      <c r="N5981">
        <v>1.682222222</v>
      </c>
      <c r="O5981">
        <v>0</v>
      </c>
      <c r="P5981">
        <v>3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0.37243876883659999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0.37243876883659999</v>
      </c>
    </row>
    <row r="5982" spans="1:31" x14ac:dyDescent="0.25">
      <c r="A5982">
        <v>2425418</v>
      </c>
      <c r="B5982">
        <v>1</v>
      </c>
      <c r="C5982" t="s">
        <v>81</v>
      </c>
      <c r="D5982" t="s">
        <v>120</v>
      </c>
      <c r="E5982" t="s">
        <v>174</v>
      </c>
      <c r="F5982" t="s">
        <v>4816</v>
      </c>
      <c r="G5982" t="s">
        <v>143</v>
      </c>
      <c r="H5982" t="s">
        <v>135</v>
      </c>
      <c r="I5982" t="s">
        <v>136</v>
      </c>
      <c r="J5982" t="s">
        <v>137</v>
      </c>
      <c r="K5982" t="s">
        <v>138</v>
      </c>
      <c r="L5982" t="s">
        <v>17194</v>
      </c>
      <c r="M5982" t="s">
        <v>17195</v>
      </c>
      <c r="N5982">
        <v>0.22500000000000001</v>
      </c>
      <c r="O5982">
        <v>6</v>
      </c>
      <c r="P5982">
        <v>1097</v>
      </c>
      <c r="Q5982">
        <v>114</v>
      </c>
      <c r="R5982">
        <v>60</v>
      </c>
      <c r="S5982">
        <v>23</v>
      </c>
      <c r="T5982">
        <v>62</v>
      </c>
      <c r="U5982">
        <v>2</v>
      </c>
      <c r="V5982">
        <v>0</v>
      </c>
      <c r="W5982">
        <v>0.21762773806500002</v>
      </c>
      <c r="X5982">
        <v>37.631343862435521</v>
      </c>
      <c r="Y5982">
        <v>10.540742491889995</v>
      </c>
      <c r="Z5982">
        <v>4.7228259460837503</v>
      </c>
      <c r="AA5982">
        <v>19.669311894834003</v>
      </c>
      <c r="AB5982">
        <v>7.8903873606779982</v>
      </c>
      <c r="AC5982">
        <v>17.145546607332001</v>
      </c>
      <c r="AD5982">
        <v>0</v>
      </c>
      <c r="AE5982">
        <v>97.817785901318274</v>
      </c>
    </row>
    <row r="5983" spans="1:31" x14ac:dyDescent="0.25">
      <c r="A5983">
        <v>2425309</v>
      </c>
      <c r="B5983">
        <v>1</v>
      </c>
      <c r="C5983" t="s">
        <v>81</v>
      </c>
      <c r="D5983" t="s">
        <v>117</v>
      </c>
      <c r="E5983" t="s">
        <v>132</v>
      </c>
      <c r="F5983" t="s">
        <v>17196</v>
      </c>
      <c r="G5983" t="s">
        <v>143</v>
      </c>
      <c r="H5983" t="s">
        <v>135</v>
      </c>
      <c r="I5983" t="s">
        <v>136</v>
      </c>
      <c r="J5983" t="s">
        <v>137</v>
      </c>
      <c r="K5983" t="s">
        <v>138</v>
      </c>
      <c r="L5983" t="s">
        <v>17197</v>
      </c>
      <c r="M5983" t="s">
        <v>17198</v>
      </c>
      <c r="N5983">
        <v>0.31666666599999999</v>
      </c>
      <c r="O5983">
        <v>0</v>
      </c>
      <c r="P5983">
        <v>0</v>
      </c>
      <c r="Q5983">
        <v>0</v>
      </c>
      <c r="R5983">
        <v>0</v>
      </c>
      <c r="S5983">
        <v>1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0.48203853820733333</v>
      </c>
      <c r="AB5983">
        <v>0</v>
      </c>
      <c r="AC5983">
        <v>0</v>
      </c>
      <c r="AD5983">
        <v>0</v>
      </c>
      <c r="AE5983">
        <v>0.48203853820733333</v>
      </c>
    </row>
    <row r="5984" spans="1:31" x14ac:dyDescent="0.25">
      <c r="A5984">
        <v>2425475</v>
      </c>
      <c r="B5984">
        <v>1</v>
      </c>
      <c r="C5984" t="s">
        <v>80</v>
      </c>
      <c r="D5984" t="s">
        <v>107</v>
      </c>
      <c r="E5984" t="s">
        <v>146</v>
      </c>
      <c r="F5984" t="s">
        <v>17199</v>
      </c>
      <c r="G5984" t="s">
        <v>199</v>
      </c>
      <c r="H5984" t="s">
        <v>149</v>
      </c>
      <c r="I5984" t="s">
        <v>136</v>
      </c>
      <c r="J5984" t="s">
        <v>137</v>
      </c>
      <c r="K5984" t="s">
        <v>138</v>
      </c>
      <c r="L5984" t="s">
        <v>17200</v>
      </c>
      <c r="M5984" t="s">
        <v>17201</v>
      </c>
      <c r="N5984">
        <v>1.6125</v>
      </c>
      <c r="O5984">
        <v>0</v>
      </c>
      <c r="P5984">
        <v>9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3.1710155261452511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3.1710155261452511</v>
      </c>
    </row>
    <row r="5985" spans="1:31" x14ac:dyDescent="0.25">
      <c r="A5985">
        <v>2424977</v>
      </c>
      <c r="B5985">
        <v>1</v>
      </c>
      <c r="C5985" t="s">
        <v>80</v>
      </c>
      <c r="D5985" t="s">
        <v>91</v>
      </c>
      <c r="E5985" t="s">
        <v>146</v>
      </c>
      <c r="F5985" t="s">
        <v>17202</v>
      </c>
      <c r="G5985" t="s">
        <v>282</v>
      </c>
      <c r="H5985" t="s">
        <v>149</v>
      </c>
      <c r="I5985" t="s">
        <v>136</v>
      </c>
      <c r="J5985" t="s">
        <v>137</v>
      </c>
      <c r="K5985" t="s">
        <v>138</v>
      </c>
      <c r="L5985" t="s">
        <v>17203</v>
      </c>
      <c r="M5985" t="s">
        <v>17204</v>
      </c>
      <c r="N5985">
        <v>0.92527777700000002</v>
      </c>
      <c r="O5985">
        <v>0</v>
      </c>
      <c r="P5985">
        <v>4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0.38650463747280001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0.38650463747280001</v>
      </c>
    </row>
    <row r="5986" spans="1:31" x14ac:dyDescent="0.25">
      <c r="A5986">
        <v>2425166</v>
      </c>
      <c r="B5986">
        <v>1</v>
      </c>
      <c r="C5986" t="s">
        <v>80</v>
      </c>
      <c r="D5986" t="s">
        <v>90</v>
      </c>
      <c r="E5986" t="s">
        <v>162</v>
      </c>
      <c r="F5986" t="s">
        <v>12911</v>
      </c>
      <c r="G5986" t="s">
        <v>228</v>
      </c>
      <c r="H5986" t="s">
        <v>149</v>
      </c>
      <c r="I5986" t="s">
        <v>136</v>
      </c>
      <c r="J5986" t="s">
        <v>137</v>
      </c>
      <c r="K5986" t="s">
        <v>138</v>
      </c>
      <c r="L5986" t="s">
        <v>17205</v>
      </c>
      <c r="M5986" t="s">
        <v>17206</v>
      </c>
      <c r="N5986">
        <v>0.54222222200000003</v>
      </c>
      <c r="O5986">
        <v>0</v>
      </c>
      <c r="P5986">
        <v>3</v>
      </c>
      <c r="Q5986">
        <v>0</v>
      </c>
      <c r="R5986">
        <v>0</v>
      </c>
      <c r="S5986">
        <v>0</v>
      </c>
      <c r="T5986">
        <v>89</v>
      </c>
      <c r="U5986">
        <v>0</v>
      </c>
      <c r="V5986">
        <v>0</v>
      </c>
      <c r="W5986">
        <v>0</v>
      </c>
      <c r="X5986">
        <v>1.06212595324E-2</v>
      </c>
      <c r="Y5986">
        <v>0</v>
      </c>
      <c r="Z5986">
        <v>0</v>
      </c>
      <c r="AA5986">
        <v>0</v>
      </c>
      <c r="AB5986">
        <v>74.49356349334758</v>
      </c>
      <c r="AC5986">
        <v>0</v>
      </c>
      <c r="AD5986">
        <v>0</v>
      </c>
      <c r="AE5986">
        <v>74.504184752879979</v>
      </c>
    </row>
    <row r="5987" spans="1:31" x14ac:dyDescent="0.25">
      <c r="A5987">
        <v>2425501</v>
      </c>
      <c r="B5987">
        <v>1</v>
      </c>
      <c r="C5987" t="s">
        <v>80</v>
      </c>
      <c r="D5987" t="s">
        <v>85</v>
      </c>
      <c r="E5987" t="s">
        <v>146</v>
      </c>
      <c r="F5987" t="s">
        <v>17207</v>
      </c>
      <c r="G5987" t="s">
        <v>148</v>
      </c>
      <c r="H5987" t="s">
        <v>149</v>
      </c>
      <c r="I5987" t="s">
        <v>136</v>
      </c>
      <c r="J5987" t="s">
        <v>137</v>
      </c>
      <c r="K5987" t="s">
        <v>138</v>
      </c>
      <c r="L5987" t="s">
        <v>17208</v>
      </c>
      <c r="M5987" t="s">
        <v>17209</v>
      </c>
      <c r="N5987">
        <v>6.5388888879999998</v>
      </c>
      <c r="O5987">
        <v>0</v>
      </c>
      <c r="P5987">
        <v>10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13.853150075141532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13.853150075141532</v>
      </c>
    </row>
    <row r="5988" spans="1:31" x14ac:dyDescent="0.25">
      <c r="A5988">
        <v>2425332</v>
      </c>
      <c r="B5988">
        <v>1</v>
      </c>
      <c r="C5988" t="s">
        <v>80</v>
      </c>
      <c r="D5988" t="s">
        <v>83</v>
      </c>
      <c r="E5988" t="s">
        <v>146</v>
      </c>
      <c r="F5988" t="s">
        <v>17210</v>
      </c>
      <c r="G5988" t="s">
        <v>148</v>
      </c>
      <c r="H5988" t="s">
        <v>149</v>
      </c>
      <c r="I5988" t="s">
        <v>136</v>
      </c>
      <c r="J5988" t="s">
        <v>137</v>
      </c>
      <c r="K5988" t="s">
        <v>138</v>
      </c>
      <c r="L5988" t="s">
        <v>17211</v>
      </c>
      <c r="M5988" t="s">
        <v>17212</v>
      </c>
      <c r="N5988">
        <v>0.76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1</v>
      </c>
      <c r="U5988">
        <v>0</v>
      </c>
      <c r="V5988">
        <v>1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1.2318231045366668</v>
      </c>
      <c r="AC5988">
        <v>0</v>
      </c>
      <c r="AD5988">
        <v>25.102590582464003</v>
      </c>
      <c r="AE5988">
        <v>26.334413687000669</v>
      </c>
    </row>
    <row r="5989" spans="1:31" x14ac:dyDescent="0.25">
      <c r="A5989">
        <v>2425103</v>
      </c>
      <c r="B5989">
        <v>1</v>
      </c>
      <c r="C5989" t="s">
        <v>81</v>
      </c>
      <c r="D5989" t="s">
        <v>118</v>
      </c>
      <c r="E5989" t="s">
        <v>141</v>
      </c>
      <c r="F5989" t="s">
        <v>17213</v>
      </c>
      <c r="G5989" t="s">
        <v>158</v>
      </c>
      <c r="H5989" t="s">
        <v>135</v>
      </c>
      <c r="I5989" t="s">
        <v>136</v>
      </c>
      <c r="J5989" t="s">
        <v>137</v>
      </c>
      <c r="K5989" t="s">
        <v>159</v>
      </c>
      <c r="L5989" t="s">
        <v>17214</v>
      </c>
      <c r="M5989" t="s">
        <v>17215</v>
      </c>
      <c r="N5989">
        <v>7.82</v>
      </c>
      <c r="O5989">
        <v>7</v>
      </c>
      <c r="P5989">
        <v>696</v>
      </c>
      <c r="Q5989">
        <v>93</v>
      </c>
      <c r="R5989">
        <v>248</v>
      </c>
      <c r="S5989">
        <v>11</v>
      </c>
      <c r="T5989">
        <v>83</v>
      </c>
      <c r="U5989">
        <v>5</v>
      </c>
      <c r="V5989">
        <v>0</v>
      </c>
      <c r="W5989">
        <v>22.550900186333141</v>
      </c>
      <c r="X5989">
        <v>788.63260788809453</v>
      </c>
      <c r="Y5989">
        <v>598.91247499937083</v>
      </c>
      <c r="Z5989">
        <v>276.87418602375641</v>
      </c>
      <c r="AA5989">
        <v>322.89298386492766</v>
      </c>
      <c r="AB5989">
        <v>327.90328636453938</v>
      </c>
      <c r="AC5989">
        <v>2811.9787627222354</v>
      </c>
      <c r="AD5989">
        <v>0</v>
      </c>
      <c r="AE5989">
        <v>5149.7452020492574</v>
      </c>
    </row>
    <row r="5990" spans="1:31" x14ac:dyDescent="0.25">
      <c r="A5990">
        <v>2425395</v>
      </c>
      <c r="B5990">
        <v>1</v>
      </c>
      <c r="C5990" t="s">
        <v>80</v>
      </c>
      <c r="D5990" t="s">
        <v>87</v>
      </c>
      <c r="E5990" t="s">
        <v>146</v>
      </c>
      <c r="F5990" t="s">
        <v>17216</v>
      </c>
      <c r="G5990" t="s">
        <v>199</v>
      </c>
      <c r="H5990" t="s">
        <v>149</v>
      </c>
      <c r="I5990" t="s">
        <v>136</v>
      </c>
      <c r="J5990" t="s">
        <v>137</v>
      </c>
      <c r="K5990" t="s">
        <v>138</v>
      </c>
      <c r="L5990" t="s">
        <v>17217</v>
      </c>
      <c r="M5990" t="s">
        <v>17218</v>
      </c>
      <c r="N5990">
        <v>3.0191666659999998</v>
      </c>
      <c r="O5990">
        <v>0</v>
      </c>
      <c r="P5990">
        <v>4</v>
      </c>
      <c r="Q5990">
        <v>0</v>
      </c>
      <c r="R5990">
        <v>0</v>
      </c>
      <c r="S5990">
        <v>0</v>
      </c>
      <c r="T5990">
        <v>1</v>
      </c>
      <c r="U5990">
        <v>0</v>
      </c>
      <c r="V5990">
        <v>0</v>
      </c>
      <c r="W5990">
        <v>0</v>
      </c>
      <c r="X5990">
        <v>3.4126041246150001</v>
      </c>
      <c r="Y5990">
        <v>0</v>
      </c>
      <c r="Z5990">
        <v>0</v>
      </c>
      <c r="AA5990">
        <v>0</v>
      </c>
      <c r="AB5990">
        <v>15.815834866819202</v>
      </c>
      <c r="AC5990">
        <v>0</v>
      </c>
      <c r="AD5990">
        <v>0</v>
      </c>
      <c r="AE5990">
        <v>19.228438991434203</v>
      </c>
    </row>
    <row r="5991" spans="1:31" x14ac:dyDescent="0.25">
      <c r="A5991">
        <v>2425644</v>
      </c>
      <c r="B5991">
        <v>1</v>
      </c>
      <c r="C5991" t="s">
        <v>80</v>
      </c>
      <c r="D5991" t="s">
        <v>84</v>
      </c>
      <c r="E5991" t="s">
        <v>288</v>
      </c>
      <c r="F5991" t="s">
        <v>17219</v>
      </c>
      <c r="G5991" t="s">
        <v>164</v>
      </c>
      <c r="H5991" t="s">
        <v>149</v>
      </c>
      <c r="I5991" t="s">
        <v>136</v>
      </c>
      <c r="J5991" t="s">
        <v>137</v>
      </c>
      <c r="K5991" t="s">
        <v>138</v>
      </c>
      <c r="L5991" t="s">
        <v>17220</v>
      </c>
      <c r="M5991" t="s">
        <v>17221</v>
      </c>
      <c r="N5991">
        <v>2.258888888</v>
      </c>
      <c r="O5991">
        <v>0</v>
      </c>
      <c r="P5991">
        <v>101</v>
      </c>
      <c r="Q5991">
        <v>0</v>
      </c>
      <c r="R5991">
        <v>0</v>
      </c>
      <c r="S5991">
        <v>0</v>
      </c>
      <c r="T5991">
        <v>8</v>
      </c>
      <c r="U5991">
        <v>0</v>
      </c>
      <c r="V5991">
        <v>0</v>
      </c>
      <c r="W5991">
        <v>0</v>
      </c>
      <c r="X5991">
        <v>53.591349872473288</v>
      </c>
      <c r="Y5991">
        <v>0</v>
      </c>
      <c r="Z5991">
        <v>0</v>
      </c>
      <c r="AA5991">
        <v>0</v>
      </c>
      <c r="AB5991">
        <v>36.173432953301067</v>
      </c>
      <c r="AC5991">
        <v>0</v>
      </c>
      <c r="AD5991">
        <v>0</v>
      </c>
      <c r="AE5991">
        <v>89.764782825774347</v>
      </c>
    </row>
    <row r="5992" spans="1:31" x14ac:dyDescent="0.25">
      <c r="A5992">
        <v>2425003</v>
      </c>
      <c r="B5992">
        <v>1</v>
      </c>
      <c r="C5992" t="s">
        <v>80</v>
      </c>
      <c r="D5992" t="s">
        <v>84</v>
      </c>
      <c r="E5992" t="s">
        <v>146</v>
      </c>
      <c r="F5992" t="s">
        <v>17222</v>
      </c>
      <c r="G5992" t="s">
        <v>282</v>
      </c>
      <c r="H5992" t="s">
        <v>149</v>
      </c>
      <c r="I5992" t="s">
        <v>136</v>
      </c>
      <c r="J5992" t="s">
        <v>137</v>
      </c>
      <c r="K5992" t="s">
        <v>138</v>
      </c>
      <c r="L5992" t="s">
        <v>17223</v>
      </c>
      <c r="M5992" t="s">
        <v>17224</v>
      </c>
      <c r="N5992">
        <v>1.5436111109999999</v>
      </c>
      <c r="O5992">
        <v>0</v>
      </c>
      <c r="P5992">
        <v>6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0.74696053506479998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0.74696053506479998</v>
      </c>
    </row>
    <row r="5993" spans="1:31" x14ac:dyDescent="0.25">
      <c r="A5993">
        <v>2425544</v>
      </c>
      <c r="B5993">
        <v>1</v>
      </c>
      <c r="C5993" t="s">
        <v>80</v>
      </c>
      <c r="D5993" t="s">
        <v>90</v>
      </c>
      <c r="E5993" t="s">
        <v>146</v>
      </c>
      <c r="F5993" t="s">
        <v>17225</v>
      </c>
      <c r="G5993" t="s">
        <v>148</v>
      </c>
      <c r="H5993" t="s">
        <v>149</v>
      </c>
      <c r="I5993" t="s">
        <v>136</v>
      </c>
      <c r="J5993" t="s">
        <v>137</v>
      </c>
      <c r="K5993" t="s">
        <v>138</v>
      </c>
      <c r="L5993" t="s">
        <v>17226</v>
      </c>
      <c r="M5993" t="s">
        <v>17227</v>
      </c>
      <c r="N5993">
        <v>2.5950000000000002</v>
      </c>
      <c r="O5993">
        <v>0</v>
      </c>
      <c r="P5993">
        <v>4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2.1244422481394332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2.1244422481394332</v>
      </c>
    </row>
    <row r="5994" spans="1:31" x14ac:dyDescent="0.25">
      <c r="A5994">
        <v>2424997</v>
      </c>
      <c r="B5994">
        <v>1</v>
      </c>
      <c r="C5994" t="s">
        <v>80</v>
      </c>
      <c r="D5994" t="s">
        <v>92</v>
      </c>
      <c r="E5994" t="s">
        <v>174</v>
      </c>
      <c r="F5994" t="s">
        <v>17228</v>
      </c>
      <c r="G5994" t="s">
        <v>143</v>
      </c>
      <c r="H5994" t="s">
        <v>135</v>
      </c>
      <c r="I5994" t="s">
        <v>136</v>
      </c>
      <c r="J5994" t="s">
        <v>137</v>
      </c>
      <c r="K5994" t="s">
        <v>138</v>
      </c>
      <c r="L5994" t="s">
        <v>17229</v>
      </c>
      <c r="M5994" t="s">
        <v>17230</v>
      </c>
      <c r="N5994">
        <v>0.47888888800000001</v>
      </c>
      <c r="O5994">
        <v>0</v>
      </c>
      <c r="P5994">
        <v>928</v>
      </c>
      <c r="Q5994">
        <v>2</v>
      </c>
      <c r="R5994">
        <v>328</v>
      </c>
      <c r="S5994">
        <v>8</v>
      </c>
      <c r="T5994">
        <v>90</v>
      </c>
      <c r="U5994">
        <v>0</v>
      </c>
      <c r="V5994">
        <v>1</v>
      </c>
      <c r="W5994">
        <v>0</v>
      </c>
      <c r="X5994">
        <v>75.359474877909307</v>
      </c>
      <c r="Y5994">
        <v>0.26664425563273336</v>
      </c>
      <c r="Z5994">
        <v>19.584781472138772</v>
      </c>
      <c r="AA5994">
        <v>4.2862025205103595</v>
      </c>
      <c r="AB5994">
        <v>19.983022251266394</v>
      </c>
      <c r="AC5994">
        <v>0</v>
      </c>
      <c r="AD5994">
        <v>4.9075665208966344</v>
      </c>
      <c r="AE5994">
        <v>124.38769189835419</v>
      </c>
    </row>
    <row r="5995" spans="1:31" x14ac:dyDescent="0.25">
      <c r="A5995">
        <v>2424989</v>
      </c>
      <c r="B5995">
        <v>1</v>
      </c>
      <c r="C5995" t="s">
        <v>80</v>
      </c>
      <c r="D5995" t="s">
        <v>87</v>
      </c>
      <c r="E5995" t="s">
        <v>132</v>
      </c>
      <c r="F5995" t="s">
        <v>17231</v>
      </c>
      <c r="G5995" t="s">
        <v>565</v>
      </c>
      <c r="H5995" t="s">
        <v>135</v>
      </c>
      <c r="I5995" t="s">
        <v>278</v>
      </c>
      <c r="J5995" t="s">
        <v>137</v>
      </c>
      <c r="K5995" t="s">
        <v>138</v>
      </c>
      <c r="L5995" t="s">
        <v>17232</v>
      </c>
      <c r="M5995" t="s">
        <v>17233</v>
      </c>
      <c r="N5995">
        <v>3.3333333E-2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23</v>
      </c>
      <c r="U5995">
        <v>0</v>
      </c>
      <c r="V5995">
        <v>1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0.77672329693200015</v>
      </c>
      <c r="AC5995">
        <v>0</v>
      </c>
      <c r="AD5995">
        <v>0.49947893008700006</v>
      </c>
      <c r="AE5995">
        <v>1.2762022270190001</v>
      </c>
    </row>
    <row r="5996" spans="1:31" x14ac:dyDescent="0.25">
      <c r="A5996">
        <v>2425630</v>
      </c>
      <c r="B5996">
        <v>1</v>
      </c>
      <c r="C5996" t="s">
        <v>80</v>
      </c>
      <c r="D5996" t="s">
        <v>102</v>
      </c>
      <c r="E5996" t="s">
        <v>132</v>
      </c>
      <c r="F5996" t="s">
        <v>17234</v>
      </c>
      <c r="G5996" t="s">
        <v>919</v>
      </c>
      <c r="H5996" t="s">
        <v>135</v>
      </c>
      <c r="I5996" t="s">
        <v>136</v>
      </c>
      <c r="J5996" t="s">
        <v>137</v>
      </c>
      <c r="K5996" t="s">
        <v>138</v>
      </c>
      <c r="L5996" t="s">
        <v>17235</v>
      </c>
      <c r="M5996" t="s">
        <v>17236</v>
      </c>
      <c r="N5996">
        <v>1.4913888879999999</v>
      </c>
      <c r="O5996">
        <v>0</v>
      </c>
      <c r="P5996">
        <v>0</v>
      </c>
      <c r="Q5996">
        <v>0</v>
      </c>
      <c r="R5996">
        <v>0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13.0472437741237</v>
      </c>
      <c r="AB5996">
        <v>0</v>
      </c>
      <c r="AC5996">
        <v>0</v>
      </c>
      <c r="AD5996">
        <v>0</v>
      </c>
      <c r="AE5996">
        <v>13.0472437741237</v>
      </c>
    </row>
    <row r="5997" spans="1:31" x14ac:dyDescent="0.25">
      <c r="A5997">
        <v>2425507</v>
      </c>
      <c r="B5997">
        <v>1</v>
      </c>
      <c r="C5997" t="s">
        <v>80</v>
      </c>
      <c r="D5997" t="s">
        <v>85</v>
      </c>
      <c r="E5997" t="s">
        <v>162</v>
      </c>
      <c r="F5997" t="s">
        <v>17237</v>
      </c>
      <c r="G5997" t="s">
        <v>164</v>
      </c>
      <c r="H5997" t="s">
        <v>149</v>
      </c>
      <c r="I5997" t="s">
        <v>136</v>
      </c>
      <c r="J5997" t="s">
        <v>137</v>
      </c>
      <c r="K5997" t="s">
        <v>138</v>
      </c>
      <c r="L5997" t="s">
        <v>17238</v>
      </c>
      <c r="M5997" t="s">
        <v>17239</v>
      </c>
      <c r="N5997">
        <v>1.927777777</v>
      </c>
      <c r="O5997">
        <v>0</v>
      </c>
      <c r="P5997">
        <v>124</v>
      </c>
      <c r="Q5997">
        <v>0</v>
      </c>
      <c r="R5997">
        <v>0</v>
      </c>
      <c r="S5997">
        <v>0</v>
      </c>
      <c r="T5997">
        <v>5</v>
      </c>
      <c r="U5997">
        <v>0</v>
      </c>
      <c r="V5997">
        <v>0</v>
      </c>
      <c r="W5997">
        <v>0</v>
      </c>
      <c r="X5997">
        <v>53.482846698803336</v>
      </c>
      <c r="Y5997">
        <v>0</v>
      </c>
      <c r="Z5997">
        <v>0</v>
      </c>
      <c r="AA5997">
        <v>0</v>
      </c>
      <c r="AB5997">
        <v>16.912596153520504</v>
      </c>
      <c r="AC5997">
        <v>0</v>
      </c>
      <c r="AD5997">
        <v>0</v>
      </c>
      <c r="AE5997">
        <v>70.395442852323839</v>
      </c>
    </row>
    <row r="5998" spans="1:31" x14ac:dyDescent="0.25">
      <c r="A5998">
        <v>2425530</v>
      </c>
      <c r="B5998">
        <v>1</v>
      </c>
      <c r="C5998" t="s">
        <v>81</v>
      </c>
      <c r="D5998" t="s">
        <v>127</v>
      </c>
      <c r="E5998" t="s">
        <v>132</v>
      </c>
      <c r="F5998" t="s">
        <v>17240</v>
      </c>
      <c r="G5998" t="s">
        <v>215</v>
      </c>
      <c r="H5998" t="s">
        <v>135</v>
      </c>
      <c r="I5998" t="s">
        <v>136</v>
      </c>
      <c r="J5998" t="s">
        <v>137</v>
      </c>
      <c r="K5998" t="s">
        <v>138</v>
      </c>
      <c r="L5998" t="s">
        <v>17241</v>
      </c>
      <c r="M5998" t="s">
        <v>17242</v>
      </c>
      <c r="N5998">
        <v>5.3550000000000004</v>
      </c>
      <c r="O5998">
        <v>0</v>
      </c>
      <c r="P5998">
        <v>59</v>
      </c>
      <c r="Q5998">
        <v>0</v>
      </c>
      <c r="R5998">
        <v>10</v>
      </c>
      <c r="S5998">
        <v>0</v>
      </c>
      <c r="T5998">
        <v>10</v>
      </c>
      <c r="U5998">
        <v>0</v>
      </c>
      <c r="V5998">
        <v>0</v>
      </c>
      <c r="W5998">
        <v>0</v>
      </c>
      <c r="X5998">
        <v>46.848111106030892</v>
      </c>
      <c r="Y5998">
        <v>0</v>
      </c>
      <c r="Z5998">
        <v>1.4097059311311004</v>
      </c>
      <c r="AA5998">
        <v>0</v>
      </c>
      <c r="AB5998">
        <v>7.6591994077637482</v>
      </c>
      <c r="AC5998">
        <v>0</v>
      </c>
      <c r="AD5998">
        <v>0</v>
      </c>
      <c r="AE5998">
        <v>55.917016444925743</v>
      </c>
    </row>
    <row r="5999" spans="1:31" x14ac:dyDescent="0.25">
      <c r="A5999">
        <v>2425112</v>
      </c>
      <c r="B5999">
        <v>1</v>
      </c>
      <c r="C5999" t="s">
        <v>80</v>
      </c>
      <c r="D5999" t="s">
        <v>90</v>
      </c>
      <c r="E5999" t="s">
        <v>241</v>
      </c>
      <c r="F5999" t="s">
        <v>17243</v>
      </c>
      <c r="G5999" t="s">
        <v>3074</v>
      </c>
      <c r="H5999" t="s">
        <v>3075</v>
      </c>
      <c r="I5999" t="s">
        <v>136</v>
      </c>
      <c r="J5999" t="s">
        <v>137</v>
      </c>
      <c r="K5999" t="s">
        <v>159</v>
      </c>
      <c r="L5999" t="s">
        <v>17244</v>
      </c>
      <c r="M5999" t="s">
        <v>17245</v>
      </c>
      <c r="N5999">
        <v>4.2644444439999996</v>
      </c>
      <c r="O5999">
        <v>0</v>
      </c>
      <c r="P5999">
        <v>0</v>
      </c>
      <c r="Q5999">
        <v>0</v>
      </c>
      <c r="R5999">
        <v>0</v>
      </c>
      <c r="S5999">
        <v>1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4574.0642437765337</v>
      </c>
      <c r="AB5999">
        <v>0</v>
      </c>
      <c r="AC5999">
        <v>0</v>
      </c>
      <c r="AD5999">
        <v>0</v>
      </c>
      <c r="AE5999">
        <v>4574.0642437765337</v>
      </c>
    </row>
    <row r="6000" spans="1:31" x14ac:dyDescent="0.25">
      <c r="A6000">
        <v>2425135</v>
      </c>
      <c r="B6000">
        <v>1</v>
      </c>
      <c r="C6000" t="s">
        <v>81</v>
      </c>
      <c r="D6000" t="s">
        <v>120</v>
      </c>
      <c r="E6000" t="s">
        <v>141</v>
      </c>
      <c r="F6000" t="s">
        <v>4298</v>
      </c>
      <c r="G6000" t="s">
        <v>143</v>
      </c>
      <c r="H6000" t="s">
        <v>135</v>
      </c>
      <c r="I6000" t="s">
        <v>136</v>
      </c>
      <c r="J6000" t="s">
        <v>137</v>
      </c>
      <c r="K6000" t="s">
        <v>138</v>
      </c>
      <c r="L6000" t="s">
        <v>17246</v>
      </c>
      <c r="M6000" t="s">
        <v>17247</v>
      </c>
      <c r="N6000">
        <v>0.32527777699999999</v>
      </c>
      <c r="O6000">
        <v>0</v>
      </c>
      <c r="P6000">
        <v>324</v>
      </c>
      <c r="Q6000">
        <v>15</v>
      </c>
      <c r="R6000">
        <v>7</v>
      </c>
      <c r="S6000">
        <v>0</v>
      </c>
      <c r="T6000">
        <v>45</v>
      </c>
      <c r="U6000">
        <v>0</v>
      </c>
      <c r="V6000">
        <v>0</v>
      </c>
      <c r="W6000">
        <v>0</v>
      </c>
      <c r="X6000">
        <v>20.554057135221182</v>
      </c>
      <c r="Y6000">
        <v>0.1434857434548</v>
      </c>
      <c r="Z6000">
        <v>0.25086750629343335</v>
      </c>
      <c r="AA6000">
        <v>0</v>
      </c>
      <c r="AB6000">
        <v>5.7035412264484924</v>
      </c>
      <c r="AC6000">
        <v>0</v>
      </c>
      <c r="AD6000">
        <v>0</v>
      </c>
      <c r="AE6000">
        <v>26.651951611417907</v>
      </c>
    </row>
    <row r="6001" spans="1:31" x14ac:dyDescent="0.25">
      <c r="A6001">
        <v>2425547</v>
      </c>
      <c r="B6001">
        <v>1</v>
      </c>
      <c r="C6001" t="s">
        <v>80</v>
      </c>
      <c r="D6001" t="s">
        <v>97</v>
      </c>
      <c r="E6001" t="s">
        <v>162</v>
      </c>
      <c r="F6001" t="s">
        <v>17248</v>
      </c>
      <c r="G6001" t="s">
        <v>154</v>
      </c>
      <c r="H6001" t="s">
        <v>149</v>
      </c>
      <c r="I6001" t="s">
        <v>136</v>
      </c>
      <c r="J6001" t="s">
        <v>137</v>
      </c>
      <c r="K6001" t="s">
        <v>138</v>
      </c>
      <c r="L6001" t="s">
        <v>17249</v>
      </c>
      <c r="M6001" t="s">
        <v>17250</v>
      </c>
      <c r="N6001">
        <v>0.42027777700000002</v>
      </c>
      <c r="O6001">
        <v>0</v>
      </c>
      <c r="P6001">
        <v>32</v>
      </c>
      <c r="Q6001">
        <v>0</v>
      </c>
      <c r="R6001">
        <v>2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3.6147731071410005</v>
      </c>
      <c r="Y6001">
        <v>0</v>
      </c>
      <c r="Z6001">
        <v>1.4364992688125E-2</v>
      </c>
      <c r="AA6001">
        <v>0</v>
      </c>
      <c r="AB6001">
        <v>0</v>
      </c>
      <c r="AC6001">
        <v>0</v>
      </c>
      <c r="AD6001">
        <v>0</v>
      </c>
      <c r="AE6001">
        <v>3.6291380998291256</v>
      </c>
    </row>
    <row r="6002" spans="1:31" x14ac:dyDescent="0.25">
      <c r="A6002">
        <v>2425235</v>
      </c>
      <c r="B6002">
        <v>1</v>
      </c>
      <c r="C6002" t="s">
        <v>80</v>
      </c>
      <c r="D6002" t="s">
        <v>104</v>
      </c>
      <c r="E6002" t="s">
        <v>146</v>
      </c>
      <c r="F6002" t="s">
        <v>17251</v>
      </c>
      <c r="G6002" t="s">
        <v>282</v>
      </c>
      <c r="H6002" t="s">
        <v>149</v>
      </c>
      <c r="I6002" t="s">
        <v>136</v>
      </c>
      <c r="J6002" t="s">
        <v>137</v>
      </c>
      <c r="K6002" t="s">
        <v>138</v>
      </c>
      <c r="L6002" t="s">
        <v>17252</v>
      </c>
      <c r="M6002" t="s">
        <v>17253</v>
      </c>
      <c r="N6002">
        <v>0.49361111099999999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0.25290049577333334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0.25290049577333334</v>
      </c>
    </row>
    <row r="6003" spans="1:31" x14ac:dyDescent="0.25">
      <c r="A6003">
        <v>2425384</v>
      </c>
      <c r="B6003">
        <v>1</v>
      </c>
      <c r="C6003" t="s">
        <v>80</v>
      </c>
      <c r="D6003" t="s">
        <v>88</v>
      </c>
      <c r="E6003" t="s">
        <v>288</v>
      </c>
      <c r="F6003" t="s">
        <v>17254</v>
      </c>
      <c r="G6003" t="s">
        <v>168</v>
      </c>
      <c r="H6003" t="s">
        <v>149</v>
      </c>
      <c r="I6003" t="s">
        <v>136</v>
      </c>
      <c r="J6003" t="s">
        <v>137</v>
      </c>
      <c r="K6003" t="s">
        <v>138</v>
      </c>
      <c r="L6003" t="s">
        <v>17255</v>
      </c>
      <c r="M6003" t="s">
        <v>17256</v>
      </c>
      <c r="N6003">
        <v>3.0133333329999998</v>
      </c>
      <c r="O6003">
        <v>0</v>
      </c>
      <c r="P6003">
        <v>64</v>
      </c>
      <c r="Q6003">
        <v>0</v>
      </c>
      <c r="R6003">
        <v>0</v>
      </c>
      <c r="S6003">
        <v>0</v>
      </c>
      <c r="T6003">
        <v>4</v>
      </c>
      <c r="U6003">
        <v>0</v>
      </c>
      <c r="V6003">
        <v>0</v>
      </c>
      <c r="W6003">
        <v>0</v>
      </c>
      <c r="X6003">
        <v>49.233300634182719</v>
      </c>
      <c r="Y6003">
        <v>0</v>
      </c>
      <c r="Z6003">
        <v>0</v>
      </c>
      <c r="AA6003">
        <v>0</v>
      </c>
      <c r="AB6003">
        <v>9.4453749047870268</v>
      </c>
      <c r="AC6003">
        <v>0</v>
      </c>
      <c r="AD6003">
        <v>0</v>
      </c>
      <c r="AE6003">
        <v>58.678675538969742</v>
      </c>
    </row>
    <row r="6004" spans="1:31" x14ac:dyDescent="0.25">
      <c r="A6004">
        <v>2425504</v>
      </c>
      <c r="B6004">
        <v>1</v>
      </c>
      <c r="C6004" t="s">
        <v>80</v>
      </c>
      <c r="D6004" t="s">
        <v>92</v>
      </c>
      <c r="E6004" t="s">
        <v>146</v>
      </c>
      <c r="F6004" t="s">
        <v>17257</v>
      </c>
      <c r="G6004" t="s">
        <v>199</v>
      </c>
      <c r="H6004" t="s">
        <v>149</v>
      </c>
      <c r="I6004" t="s">
        <v>136</v>
      </c>
      <c r="J6004" t="s">
        <v>137</v>
      </c>
      <c r="K6004" t="s">
        <v>138</v>
      </c>
      <c r="L6004" t="s">
        <v>17258</v>
      </c>
      <c r="M6004" t="s">
        <v>17259</v>
      </c>
      <c r="N6004">
        <v>2.3444444440000001</v>
      </c>
      <c r="O6004">
        <v>0</v>
      </c>
      <c r="P6004">
        <v>4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2.7067680058959174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2.7067680058959174</v>
      </c>
    </row>
    <row r="6005" spans="1:31" x14ac:dyDescent="0.25">
      <c r="A6005">
        <v>2425447</v>
      </c>
      <c r="B6005">
        <v>1</v>
      </c>
      <c r="C6005" t="s">
        <v>80</v>
      </c>
      <c r="D6005" t="s">
        <v>98</v>
      </c>
      <c r="E6005" t="s">
        <v>146</v>
      </c>
      <c r="F6005" t="s">
        <v>17260</v>
      </c>
      <c r="G6005" t="s">
        <v>148</v>
      </c>
      <c r="H6005" t="s">
        <v>149</v>
      </c>
      <c r="I6005" t="s">
        <v>136</v>
      </c>
      <c r="J6005" t="s">
        <v>137</v>
      </c>
      <c r="K6005" t="s">
        <v>138</v>
      </c>
      <c r="L6005" t="s">
        <v>17261</v>
      </c>
      <c r="M6005" t="s">
        <v>17262</v>
      </c>
      <c r="N6005">
        <v>3.8574999999999999</v>
      </c>
      <c r="O6005">
        <v>0</v>
      </c>
      <c r="P6005">
        <v>1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0.45539738655794165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0.45539738655794165</v>
      </c>
    </row>
    <row r="6006" spans="1:31" x14ac:dyDescent="0.25">
      <c r="A6006">
        <v>2425092</v>
      </c>
      <c r="B6006">
        <v>1</v>
      </c>
      <c r="C6006" t="s">
        <v>81</v>
      </c>
      <c r="D6006" t="s">
        <v>119</v>
      </c>
      <c r="E6006" t="s">
        <v>132</v>
      </c>
      <c r="F6006" t="s">
        <v>17263</v>
      </c>
      <c r="G6006" t="s">
        <v>158</v>
      </c>
      <c r="H6006" t="s">
        <v>135</v>
      </c>
      <c r="I6006" t="s">
        <v>136</v>
      </c>
      <c r="J6006" t="s">
        <v>137</v>
      </c>
      <c r="K6006" t="s">
        <v>159</v>
      </c>
      <c r="L6006" t="s">
        <v>17264</v>
      </c>
      <c r="M6006" t="s">
        <v>17265</v>
      </c>
      <c r="N6006">
        <v>7.8</v>
      </c>
      <c r="O6006">
        <v>1</v>
      </c>
      <c r="P6006">
        <v>50</v>
      </c>
      <c r="Q6006">
        <v>14</v>
      </c>
      <c r="R6006">
        <v>26</v>
      </c>
      <c r="S6006">
        <v>1</v>
      </c>
      <c r="T6006">
        <v>3</v>
      </c>
      <c r="U6006">
        <v>0</v>
      </c>
      <c r="V6006">
        <v>0</v>
      </c>
      <c r="W6006">
        <v>1.5823766940915001</v>
      </c>
      <c r="X6006">
        <v>42.623774709285414</v>
      </c>
      <c r="Y6006">
        <v>42.642139874833326</v>
      </c>
      <c r="Z6006">
        <v>129.49421502548449</v>
      </c>
      <c r="AA6006">
        <v>11.66294699123889</v>
      </c>
      <c r="AB6006">
        <v>38.650819393963495</v>
      </c>
      <c r="AC6006">
        <v>0</v>
      </c>
      <c r="AD6006">
        <v>0</v>
      </c>
      <c r="AE6006">
        <v>266.6562726888971</v>
      </c>
    </row>
    <row r="6007" spans="1:31" x14ac:dyDescent="0.25">
      <c r="A6007">
        <v>2425341</v>
      </c>
      <c r="B6007">
        <v>1</v>
      </c>
      <c r="C6007" t="s">
        <v>81</v>
      </c>
      <c r="D6007" t="s">
        <v>114</v>
      </c>
      <c r="E6007" t="s">
        <v>174</v>
      </c>
      <c r="F6007" t="s">
        <v>17266</v>
      </c>
      <c r="G6007" t="s">
        <v>143</v>
      </c>
      <c r="H6007" t="s">
        <v>135</v>
      </c>
      <c r="I6007" t="s">
        <v>136</v>
      </c>
      <c r="J6007" t="s">
        <v>137</v>
      </c>
      <c r="K6007" t="s">
        <v>138</v>
      </c>
      <c r="L6007" t="s">
        <v>17267</v>
      </c>
      <c r="M6007" t="s">
        <v>17268</v>
      </c>
      <c r="N6007">
        <v>0.92916666599999997</v>
      </c>
      <c r="O6007">
        <v>0</v>
      </c>
      <c r="P6007">
        <v>234</v>
      </c>
      <c r="Q6007">
        <v>0</v>
      </c>
      <c r="R6007">
        <v>9</v>
      </c>
      <c r="S6007">
        <v>0</v>
      </c>
      <c r="T6007">
        <v>16</v>
      </c>
      <c r="U6007">
        <v>0</v>
      </c>
      <c r="V6007">
        <v>0</v>
      </c>
      <c r="W6007">
        <v>0</v>
      </c>
      <c r="X6007">
        <v>15.246838521246492</v>
      </c>
      <c r="Y6007">
        <v>0</v>
      </c>
      <c r="Z6007">
        <v>5.0492293772962498</v>
      </c>
      <c r="AA6007">
        <v>0</v>
      </c>
      <c r="AB6007">
        <v>9.4621027070789996</v>
      </c>
      <c r="AC6007">
        <v>0</v>
      </c>
      <c r="AD6007">
        <v>0</v>
      </c>
      <c r="AE6007">
        <v>29.758170605621743</v>
      </c>
    </row>
    <row r="6008" spans="1:31" x14ac:dyDescent="0.25">
      <c r="A6008">
        <v>2425441</v>
      </c>
      <c r="B6008">
        <v>1</v>
      </c>
      <c r="C6008" t="s">
        <v>80</v>
      </c>
      <c r="D6008" t="s">
        <v>82</v>
      </c>
      <c r="E6008" t="s">
        <v>162</v>
      </c>
      <c r="F6008" t="s">
        <v>13682</v>
      </c>
      <c r="G6008" t="s">
        <v>164</v>
      </c>
      <c r="H6008" t="s">
        <v>149</v>
      </c>
      <c r="I6008" t="s">
        <v>136</v>
      </c>
      <c r="J6008" t="s">
        <v>137</v>
      </c>
      <c r="K6008" t="s">
        <v>138</v>
      </c>
      <c r="L6008" t="s">
        <v>17269</v>
      </c>
      <c r="M6008" t="s">
        <v>17270</v>
      </c>
      <c r="N6008">
        <v>3.8055555550000002</v>
      </c>
      <c r="O6008">
        <v>0</v>
      </c>
      <c r="P6008">
        <v>73</v>
      </c>
      <c r="Q6008">
        <v>0</v>
      </c>
      <c r="R6008">
        <v>0</v>
      </c>
      <c r="S6008">
        <v>0</v>
      </c>
      <c r="T6008">
        <v>3</v>
      </c>
      <c r="U6008">
        <v>0</v>
      </c>
      <c r="V6008">
        <v>0</v>
      </c>
      <c r="W6008">
        <v>0</v>
      </c>
      <c r="X6008">
        <v>62.329941208708455</v>
      </c>
      <c r="Y6008">
        <v>0</v>
      </c>
      <c r="Z6008">
        <v>0</v>
      </c>
      <c r="AA6008">
        <v>0</v>
      </c>
      <c r="AB6008">
        <v>18.581320370293799</v>
      </c>
      <c r="AC6008">
        <v>0</v>
      </c>
      <c r="AD6008">
        <v>0</v>
      </c>
      <c r="AE6008">
        <v>80.911261579002257</v>
      </c>
    </row>
    <row r="6009" spans="1:31" x14ac:dyDescent="0.25">
      <c r="A6009">
        <v>2425198</v>
      </c>
      <c r="B6009">
        <v>1</v>
      </c>
      <c r="C6009" t="s">
        <v>80</v>
      </c>
      <c r="D6009" t="s">
        <v>96</v>
      </c>
      <c r="E6009" t="s">
        <v>146</v>
      </c>
      <c r="F6009" t="s">
        <v>17271</v>
      </c>
      <c r="G6009" t="s">
        <v>168</v>
      </c>
      <c r="H6009" t="s">
        <v>149</v>
      </c>
      <c r="I6009" t="s">
        <v>136</v>
      </c>
      <c r="J6009" t="s">
        <v>137</v>
      </c>
      <c r="K6009" t="s">
        <v>138</v>
      </c>
      <c r="L6009" t="s">
        <v>17272</v>
      </c>
      <c r="M6009" t="s">
        <v>17273</v>
      </c>
      <c r="N6009">
        <v>2.7425000000000002</v>
      </c>
      <c r="O6009">
        <v>0</v>
      </c>
      <c r="P6009">
        <v>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</row>
    <row r="6010" spans="1:31" x14ac:dyDescent="0.25">
      <c r="A6010">
        <v>2425049</v>
      </c>
      <c r="B6010">
        <v>1</v>
      </c>
      <c r="C6010" t="s">
        <v>80</v>
      </c>
      <c r="D6010" t="s">
        <v>110</v>
      </c>
      <c r="E6010" t="s">
        <v>146</v>
      </c>
      <c r="F6010" t="s">
        <v>17274</v>
      </c>
      <c r="G6010" t="s">
        <v>199</v>
      </c>
      <c r="H6010" t="s">
        <v>149</v>
      </c>
      <c r="I6010" t="s">
        <v>136</v>
      </c>
      <c r="J6010" t="s">
        <v>137</v>
      </c>
      <c r="K6010" t="s">
        <v>138</v>
      </c>
      <c r="L6010" t="s">
        <v>17275</v>
      </c>
      <c r="M6010" t="s">
        <v>17276</v>
      </c>
      <c r="N6010">
        <v>4.0333333329999999</v>
      </c>
      <c r="O6010">
        <v>0</v>
      </c>
      <c r="P6010">
        <v>2</v>
      </c>
      <c r="Q6010">
        <v>0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2.4176218841665333</v>
      </c>
      <c r="Y6010">
        <v>0</v>
      </c>
      <c r="Z6010">
        <v>0</v>
      </c>
      <c r="AA6010">
        <v>0</v>
      </c>
      <c r="AB6010">
        <v>5.9392898803333329E-4</v>
      </c>
      <c r="AC6010">
        <v>0</v>
      </c>
      <c r="AD6010">
        <v>0</v>
      </c>
      <c r="AE6010">
        <v>2.4182158131545668</v>
      </c>
    </row>
    <row r="6011" spans="1:31" x14ac:dyDescent="0.25">
      <c r="A6011">
        <v>2425590</v>
      </c>
      <c r="B6011">
        <v>1</v>
      </c>
      <c r="C6011" t="s">
        <v>80</v>
      </c>
      <c r="D6011" t="s">
        <v>101</v>
      </c>
      <c r="E6011" t="s">
        <v>162</v>
      </c>
      <c r="F6011" t="s">
        <v>17277</v>
      </c>
      <c r="G6011" t="s">
        <v>164</v>
      </c>
      <c r="H6011" t="s">
        <v>149</v>
      </c>
      <c r="I6011" t="s">
        <v>136</v>
      </c>
      <c r="J6011" t="s">
        <v>137</v>
      </c>
      <c r="K6011" t="s">
        <v>138</v>
      </c>
      <c r="L6011" t="s">
        <v>17278</v>
      </c>
      <c r="M6011" t="s">
        <v>17279</v>
      </c>
      <c r="N6011">
        <v>1.9369444440000001</v>
      </c>
      <c r="O6011">
        <v>0</v>
      </c>
      <c r="P6011">
        <v>80</v>
      </c>
      <c r="Q6011">
        <v>0</v>
      </c>
      <c r="R6011">
        <v>1</v>
      </c>
      <c r="S6011">
        <v>0</v>
      </c>
      <c r="T6011">
        <v>14</v>
      </c>
      <c r="U6011">
        <v>0</v>
      </c>
      <c r="V6011">
        <v>0</v>
      </c>
      <c r="W6011">
        <v>0</v>
      </c>
      <c r="X6011">
        <v>41.348519251186914</v>
      </c>
      <c r="Y6011">
        <v>0</v>
      </c>
      <c r="Z6011">
        <v>0</v>
      </c>
      <c r="AA6011">
        <v>0</v>
      </c>
      <c r="AB6011">
        <v>8.4704216180272027</v>
      </c>
      <c r="AC6011">
        <v>0</v>
      </c>
      <c r="AD6011">
        <v>0</v>
      </c>
      <c r="AE6011">
        <v>49.818940869214117</v>
      </c>
    </row>
    <row r="6012" spans="1:31" x14ac:dyDescent="0.25">
      <c r="A6012">
        <v>2425132</v>
      </c>
      <c r="B6012">
        <v>1</v>
      </c>
      <c r="C6012" t="s">
        <v>80</v>
      </c>
      <c r="D6012" t="s">
        <v>90</v>
      </c>
      <c r="E6012" t="s">
        <v>241</v>
      </c>
      <c r="F6012" t="s">
        <v>17280</v>
      </c>
      <c r="G6012" t="s">
        <v>13994</v>
      </c>
      <c r="H6012" t="s">
        <v>3075</v>
      </c>
      <c r="I6012" t="s">
        <v>136</v>
      </c>
      <c r="J6012" t="s">
        <v>137</v>
      </c>
      <c r="K6012" t="s">
        <v>159</v>
      </c>
      <c r="L6012" t="s">
        <v>17281</v>
      </c>
      <c r="M6012" t="s">
        <v>17282</v>
      </c>
      <c r="N6012">
        <v>4.9616666660000002</v>
      </c>
      <c r="O6012">
        <v>0</v>
      </c>
      <c r="P6012">
        <v>0</v>
      </c>
      <c r="Q6012">
        <v>0</v>
      </c>
      <c r="R6012">
        <v>0</v>
      </c>
      <c r="S6012">
        <v>1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5273.0878508204532</v>
      </c>
      <c r="AB6012">
        <v>0</v>
      </c>
      <c r="AC6012">
        <v>0</v>
      </c>
      <c r="AD6012">
        <v>0</v>
      </c>
      <c r="AE6012">
        <v>5273.0878508204532</v>
      </c>
    </row>
    <row r="6013" spans="1:31" x14ac:dyDescent="0.25">
      <c r="A6013">
        <v>2425032</v>
      </c>
      <c r="B6013">
        <v>1</v>
      </c>
      <c r="C6013" t="s">
        <v>81</v>
      </c>
      <c r="D6013" t="s">
        <v>123</v>
      </c>
      <c r="E6013" t="s">
        <v>132</v>
      </c>
      <c r="F6013" t="s">
        <v>17283</v>
      </c>
      <c r="G6013" t="s">
        <v>329</v>
      </c>
      <c r="H6013" t="s">
        <v>135</v>
      </c>
      <c r="I6013" t="s">
        <v>136</v>
      </c>
      <c r="J6013" t="s">
        <v>137</v>
      </c>
      <c r="K6013" t="s">
        <v>138</v>
      </c>
      <c r="L6013" t="s">
        <v>17284</v>
      </c>
      <c r="M6013" t="s">
        <v>17285</v>
      </c>
      <c r="N6013">
        <v>1.2108333330000001</v>
      </c>
      <c r="O6013">
        <v>0</v>
      </c>
      <c r="P6013">
        <v>727</v>
      </c>
      <c r="Q6013">
        <v>0</v>
      </c>
      <c r="R6013">
        <v>0</v>
      </c>
      <c r="S6013">
        <v>0</v>
      </c>
      <c r="T6013">
        <v>55</v>
      </c>
      <c r="U6013">
        <v>0</v>
      </c>
      <c r="V6013">
        <v>0</v>
      </c>
      <c r="W6013">
        <v>0</v>
      </c>
      <c r="X6013">
        <v>180.17779323695078</v>
      </c>
      <c r="Y6013">
        <v>0</v>
      </c>
      <c r="Z6013">
        <v>0</v>
      </c>
      <c r="AA6013">
        <v>0</v>
      </c>
      <c r="AB6013">
        <v>102.14451910223279</v>
      </c>
      <c r="AC6013">
        <v>0</v>
      </c>
      <c r="AD6013">
        <v>0</v>
      </c>
      <c r="AE6013">
        <v>282.32231233918355</v>
      </c>
    </row>
    <row r="6014" spans="1:31" x14ac:dyDescent="0.25">
      <c r="A6014">
        <v>2425115</v>
      </c>
      <c r="B6014">
        <v>1</v>
      </c>
      <c r="C6014" t="s">
        <v>80</v>
      </c>
      <c r="D6014" t="s">
        <v>102</v>
      </c>
      <c r="E6014" t="s">
        <v>162</v>
      </c>
      <c r="F6014" t="s">
        <v>17286</v>
      </c>
      <c r="G6014" t="s">
        <v>164</v>
      </c>
      <c r="H6014" t="s">
        <v>149</v>
      </c>
      <c r="I6014" t="s">
        <v>136</v>
      </c>
      <c r="J6014" t="s">
        <v>137</v>
      </c>
      <c r="K6014" t="s">
        <v>138</v>
      </c>
      <c r="L6014" t="s">
        <v>17287</v>
      </c>
      <c r="M6014" t="s">
        <v>17288</v>
      </c>
      <c r="N6014">
        <v>1.9927777769999999</v>
      </c>
      <c r="O6014">
        <v>0</v>
      </c>
      <c r="P6014">
        <v>7</v>
      </c>
      <c r="Q6014">
        <v>0</v>
      </c>
      <c r="R6014">
        <v>1</v>
      </c>
      <c r="S6014">
        <v>0</v>
      </c>
      <c r="T6014">
        <v>4</v>
      </c>
      <c r="U6014">
        <v>0</v>
      </c>
      <c r="V6014">
        <v>0</v>
      </c>
      <c r="W6014">
        <v>0</v>
      </c>
      <c r="X6014">
        <v>3.1548047034768332</v>
      </c>
      <c r="Y6014">
        <v>0</v>
      </c>
      <c r="Z6014">
        <v>0</v>
      </c>
      <c r="AA6014">
        <v>0</v>
      </c>
      <c r="AB6014">
        <v>3.4681786956962894</v>
      </c>
      <c r="AC6014">
        <v>0</v>
      </c>
      <c r="AD6014">
        <v>0</v>
      </c>
      <c r="AE6014">
        <v>6.6229833991731226</v>
      </c>
    </row>
    <row r="6015" spans="1:31" x14ac:dyDescent="0.25">
      <c r="A6015">
        <v>2425424</v>
      </c>
      <c r="B6015">
        <v>1</v>
      </c>
      <c r="C6015" t="s">
        <v>80</v>
      </c>
      <c r="D6015" t="s">
        <v>101</v>
      </c>
      <c r="E6015" t="s">
        <v>146</v>
      </c>
      <c r="F6015" t="s">
        <v>17289</v>
      </c>
      <c r="G6015" t="s">
        <v>148</v>
      </c>
      <c r="H6015" t="s">
        <v>149</v>
      </c>
      <c r="I6015" t="s">
        <v>136</v>
      </c>
      <c r="J6015" t="s">
        <v>137</v>
      </c>
      <c r="K6015" t="s">
        <v>138</v>
      </c>
      <c r="L6015" t="s">
        <v>17290</v>
      </c>
      <c r="M6015" t="s">
        <v>17291</v>
      </c>
      <c r="N6015">
        <v>2.9925000000000002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</row>
    <row r="6016" spans="1:31" x14ac:dyDescent="0.25">
      <c r="A6016">
        <v>2425218</v>
      </c>
      <c r="B6016">
        <v>1</v>
      </c>
      <c r="C6016" t="s">
        <v>81</v>
      </c>
      <c r="D6016" t="s">
        <v>117</v>
      </c>
      <c r="E6016" t="s">
        <v>132</v>
      </c>
      <c r="F6016" t="s">
        <v>17292</v>
      </c>
      <c r="G6016" t="s">
        <v>158</v>
      </c>
      <c r="H6016" t="s">
        <v>135</v>
      </c>
      <c r="I6016" t="s">
        <v>136</v>
      </c>
      <c r="J6016" t="s">
        <v>137</v>
      </c>
      <c r="K6016" t="s">
        <v>159</v>
      </c>
      <c r="L6016" t="s">
        <v>17293</v>
      </c>
      <c r="M6016" t="s">
        <v>17294</v>
      </c>
      <c r="N6016">
        <v>1.9272222219999999</v>
      </c>
      <c r="O6016">
        <v>0</v>
      </c>
      <c r="P6016">
        <v>4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0.34581737799233336</v>
      </c>
      <c r="Y6016">
        <v>0</v>
      </c>
      <c r="Z6016">
        <v>0</v>
      </c>
      <c r="AA6016">
        <v>0</v>
      </c>
      <c r="AB6016">
        <v>0.18947571821279999</v>
      </c>
      <c r="AC6016">
        <v>0</v>
      </c>
      <c r="AD6016">
        <v>0</v>
      </c>
      <c r="AE6016">
        <v>0.53529309620513332</v>
      </c>
    </row>
    <row r="6017" spans="1:31" x14ac:dyDescent="0.25">
      <c r="A6017">
        <v>2425026</v>
      </c>
      <c r="B6017">
        <v>1</v>
      </c>
      <c r="C6017" t="s">
        <v>80</v>
      </c>
      <c r="D6017" t="s">
        <v>97</v>
      </c>
      <c r="E6017" t="s">
        <v>141</v>
      </c>
      <c r="F6017" t="s">
        <v>17295</v>
      </c>
      <c r="G6017" t="s">
        <v>143</v>
      </c>
      <c r="H6017" t="s">
        <v>135</v>
      </c>
      <c r="I6017" t="s">
        <v>136</v>
      </c>
      <c r="J6017" t="s">
        <v>137</v>
      </c>
      <c r="K6017" t="s">
        <v>138</v>
      </c>
      <c r="L6017" t="s">
        <v>17296</v>
      </c>
      <c r="M6017" t="s">
        <v>17297</v>
      </c>
      <c r="N6017">
        <v>0.43444444399999999</v>
      </c>
      <c r="O6017">
        <v>4</v>
      </c>
      <c r="P6017">
        <v>368</v>
      </c>
      <c r="Q6017">
        <v>5</v>
      </c>
      <c r="R6017">
        <v>67</v>
      </c>
      <c r="S6017">
        <v>9</v>
      </c>
      <c r="T6017">
        <v>48</v>
      </c>
      <c r="U6017">
        <v>1</v>
      </c>
      <c r="V6017">
        <v>0</v>
      </c>
      <c r="W6017">
        <v>66.751236785331443</v>
      </c>
      <c r="X6017">
        <v>61.841571339312672</v>
      </c>
      <c r="Y6017">
        <v>149.35927845684461</v>
      </c>
      <c r="Z6017">
        <v>2.1588521064029509</v>
      </c>
      <c r="AA6017">
        <v>5.4612747330717246</v>
      </c>
      <c r="AB6017">
        <v>15.775747842102355</v>
      </c>
      <c r="AC6017">
        <v>32.910546118991576</v>
      </c>
      <c r="AD6017">
        <v>0</v>
      </c>
      <c r="AE6017">
        <v>334.25850738205736</v>
      </c>
    </row>
    <row r="6018" spans="1:31" x14ac:dyDescent="0.25">
      <c r="A6018">
        <v>2425072</v>
      </c>
      <c r="B6018">
        <v>1</v>
      </c>
      <c r="C6018" t="s">
        <v>80</v>
      </c>
      <c r="D6018" t="s">
        <v>85</v>
      </c>
      <c r="E6018" t="s">
        <v>152</v>
      </c>
      <c r="F6018" t="s">
        <v>17298</v>
      </c>
      <c r="G6018" t="s">
        <v>158</v>
      </c>
      <c r="H6018" t="s">
        <v>149</v>
      </c>
      <c r="I6018" t="s">
        <v>136</v>
      </c>
      <c r="J6018" t="s">
        <v>137</v>
      </c>
      <c r="K6018" t="s">
        <v>159</v>
      </c>
      <c r="L6018" t="s">
        <v>17299</v>
      </c>
      <c r="M6018" t="s">
        <v>17300</v>
      </c>
      <c r="N6018">
        <v>0.52361111100000002</v>
      </c>
      <c r="O6018">
        <v>0</v>
      </c>
      <c r="P6018">
        <v>312</v>
      </c>
      <c r="Q6018">
        <v>0</v>
      </c>
      <c r="R6018">
        <v>0</v>
      </c>
      <c r="S6018">
        <v>0</v>
      </c>
      <c r="T6018">
        <v>29</v>
      </c>
      <c r="U6018">
        <v>0</v>
      </c>
      <c r="V6018">
        <v>0</v>
      </c>
      <c r="W6018">
        <v>0</v>
      </c>
      <c r="X6018">
        <v>52.118743167547649</v>
      </c>
      <c r="Y6018">
        <v>0</v>
      </c>
      <c r="Z6018">
        <v>0</v>
      </c>
      <c r="AA6018">
        <v>0</v>
      </c>
      <c r="AB6018">
        <v>6.1309163018581119</v>
      </c>
      <c r="AC6018">
        <v>0</v>
      </c>
      <c r="AD6018">
        <v>0</v>
      </c>
      <c r="AE6018">
        <v>58.249659469405763</v>
      </c>
    </row>
    <row r="6019" spans="1:31" x14ac:dyDescent="0.25">
      <c r="A6019">
        <v>2425238</v>
      </c>
      <c r="B6019">
        <v>1</v>
      </c>
      <c r="C6019" t="s">
        <v>81</v>
      </c>
      <c r="D6019" t="s">
        <v>117</v>
      </c>
      <c r="E6019" t="s">
        <v>132</v>
      </c>
      <c r="F6019" t="s">
        <v>17301</v>
      </c>
      <c r="G6019" t="s">
        <v>158</v>
      </c>
      <c r="H6019" t="s">
        <v>135</v>
      </c>
      <c r="I6019" t="s">
        <v>136</v>
      </c>
      <c r="J6019" t="s">
        <v>137</v>
      </c>
      <c r="K6019" t="s">
        <v>159</v>
      </c>
      <c r="L6019" t="s">
        <v>17302</v>
      </c>
      <c r="M6019" t="s">
        <v>17303</v>
      </c>
      <c r="N6019">
        <v>2.3672222220000001</v>
      </c>
      <c r="O6019">
        <v>0</v>
      </c>
      <c r="P6019">
        <v>30</v>
      </c>
      <c r="Q6019">
        <v>0</v>
      </c>
      <c r="R6019">
        <v>1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6.9991105262715969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6.9991105262715969</v>
      </c>
    </row>
    <row r="6020" spans="1:31" x14ac:dyDescent="0.25">
      <c r="A6020">
        <v>2425573</v>
      </c>
      <c r="B6020">
        <v>1</v>
      </c>
      <c r="C6020" t="s">
        <v>80</v>
      </c>
      <c r="D6020" t="s">
        <v>97</v>
      </c>
      <c r="E6020" t="s">
        <v>162</v>
      </c>
      <c r="F6020" t="s">
        <v>16029</v>
      </c>
      <c r="G6020" t="s">
        <v>154</v>
      </c>
      <c r="H6020" t="s">
        <v>149</v>
      </c>
      <c r="I6020" t="s">
        <v>136</v>
      </c>
      <c r="J6020" t="s">
        <v>137</v>
      </c>
      <c r="K6020" t="s">
        <v>138</v>
      </c>
      <c r="L6020" t="s">
        <v>17304</v>
      </c>
      <c r="M6020" t="s">
        <v>17305</v>
      </c>
      <c r="N6020">
        <v>0.42</v>
      </c>
      <c r="O6020">
        <v>0</v>
      </c>
      <c r="P6020">
        <v>26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3.0448969546664082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3.0448969546664082</v>
      </c>
    </row>
    <row r="6021" spans="1:31" x14ac:dyDescent="0.25">
      <c r="A6021">
        <v>2425281</v>
      </c>
      <c r="B6021">
        <v>1</v>
      </c>
      <c r="C6021" t="s">
        <v>80</v>
      </c>
      <c r="D6021" t="s">
        <v>92</v>
      </c>
      <c r="E6021" t="s">
        <v>146</v>
      </c>
      <c r="F6021" t="s">
        <v>17306</v>
      </c>
      <c r="G6021" t="s">
        <v>199</v>
      </c>
      <c r="H6021" t="s">
        <v>149</v>
      </c>
      <c r="I6021" t="s">
        <v>136</v>
      </c>
      <c r="J6021" t="s">
        <v>137</v>
      </c>
      <c r="K6021" t="s">
        <v>138</v>
      </c>
      <c r="L6021" t="s">
        <v>17307</v>
      </c>
      <c r="M6021" t="s">
        <v>17308</v>
      </c>
      <c r="N6021">
        <v>4.1411111109999998</v>
      </c>
      <c r="O6021">
        <v>0</v>
      </c>
      <c r="P6021">
        <v>8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9.6159943286784006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9.6159943286784006</v>
      </c>
    </row>
    <row r="6022" spans="1:31" x14ac:dyDescent="0.25">
      <c r="A6022">
        <v>2425089</v>
      </c>
      <c r="B6022">
        <v>1</v>
      </c>
      <c r="C6022" t="s">
        <v>81</v>
      </c>
      <c r="D6022" t="s">
        <v>122</v>
      </c>
      <c r="E6022" t="s">
        <v>132</v>
      </c>
      <c r="F6022" t="s">
        <v>17309</v>
      </c>
      <c r="G6022" t="s">
        <v>158</v>
      </c>
      <c r="H6022" t="s">
        <v>135</v>
      </c>
      <c r="I6022" t="s">
        <v>136</v>
      </c>
      <c r="J6022" t="s">
        <v>137</v>
      </c>
      <c r="K6022" t="s">
        <v>159</v>
      </c>
      <c r="L6022" t="s">
        <v>17310</v>
      </c>
      <c r="M6022" t="s">
        <v>17311</v>
      </c>
      <c r="N6022">
        <v>7.9358333329999997</v>
      </c>
      <c r="O6022">
        <v>2</v>
      </c>
      <c r="P6022">
        <v>627</v>
      </c>
      <c r="Q6022">
        <v>1</v>
      </c>
      <c r="R6022">
        <v>14</v>
      </c>
      <c r="S6022">
        <v>2</v>
      </c>
      <c r="T6022">
        <v>44</v>
      </c>
      <c r="U6022">
        <v>1</v>
      </c>
      <c r="V6022">
        <v>0</v>
      </c>
      <c r="W6022">
        <v>3.2320325541982013</v>
      </c>
      <c r="X6022">
        <v>565.88241929314768</v>
      </c>
      <c r="Y6022">
        <v>3.0089817562112775</v>
      </c>
      <c r="Z6022">
        <v>25.165583716256286</v>
      </c>
      <c r="AA6022">
        <v>23.703875198661336</v>
      </c>
      <c r="AB6022">
        <v>132.46530841949271</v>
      </c>
      <c r="AC6022">
        <v>448.38275492627622</v>
      </c>
      <c r="AD6022">
        <v>0</v>
      </c>
      <c r="AE6022">
        <v>1201.8409558642436</v>
      </c>
    </row>
    <row r="6023" spans="1:31" x14ac:dyDescent="0.25">
      <c r="A6023">
        <v>2425301</v>
      </c>
      <c r="B6023">
        <v>1</v>
      </c>
      <c r="C6023" t="s">
        <v>80</v>
      </c>
      <c r="D6023" t="s">
        <v>96</v>
      </c>
      <c r="E6023" t="s">
        <v>146</v>
      </c>
      <c r="F6023" t="s">
        <v>14947</v>
      </c>
      <c r="G6023" t="s">
        <v>296</v>
      </c>
      <c r="H6023" t="s">
        <v>149</v>
      </c>
      <c r="I6023" t="s">
        <v>136</v>
      </c>
      <c r="J6023" t="s">
        <v>137</v>
      </c>
      <c r="K6023" t="s">
        <v>138</v>
      </c>
      <c r="L6023" t="s">
        <v>17312</v>
      </c>
      <c r="M6023" t="s">
        <v>17313</v>
      </c>
      <c r="N6023">
        <v>6.4394444440000003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</row>
    <row r="6024" spans="1:31" x14ac:dyDescent="0.25">
      <c r="A6024">
        <v>2425052</v>
      </c>
      <c r="B6024">
        <v>1</v>
      </c>
      <c r="C6024" t="s">
        <v>80</v>
      </c>
      <c r="D6024" t="s">
        <v>97</v>
      </c>
      <c r="E6024" t="s">
        <v>146</v>
      </c>
      <c r="F6024" t="s">
        <v>17314</v>
      </c>
      <c r="G6024" t="s">
        <v>282</v>
      </c>
      <c r="H6024" t="s">
        <v>149</v>
      </c>
      <c r="I6024" t="s">
        <v>136</v>
      </c>
      <c r="J6024" t="s">
        <v>137</v>
      </c>
      <c r="K6024" t="s">
        <v>138</v>
      </c>
      <c r="L6024" t="s">
        <v>17315</v>
      </c>
      <c r="M6024" t="s">
        <v>17316</v>
      </c>
      <c r="N6024">
        <v>1.4297222220000001</v>
      </c>
      <c r="O6024">
        <v>0</v>
      </c>
      <c r="P6024">
        <v>2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0.23431764706221669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0.23431764706221669</v>
      </c>
    </row>
    <row r="6025" spans="1:31" x14ac:dyDescent="0.25">
      <c r="A6025">
        <v>2425444</v>
      </c>
      <c r="B6025">
        <v>1</v>
      </c>
      <c r="C6025" t="s">
        <v>80</v>
      </c>
      <c r="D6025" t="s">
        <v>87</v>
      </c>
      <c r="E6025" t="s">
        <v>174</v>
      </c>
      <c r="F6025" t="s">
        <v>17317</v>
      </c>
      <c r="G6025" t="s">
        <v>158</v>
      </c>
      <c r="H6025" t="s">
        <v>135</v>
      </c>
      <c r="I6025" t="s">
        <v>136</v>
      </c>
      <c r="J6025" t="s">
        <v>137</v>
      </c>
      <c r="K6025" t="s">
        <v>159</v>
      </c>
      <c r="L6025" t="s">
        <v>17318</v>
      </c>
      <c r="M6025" t="s">
        <v>17319</v>
      </c>
      <c r="N6025">
        <v>2.7711111110000002</v>
      </c>
      <c r="O6025">
        <v>0</v>
      </c>
      <c r="P6025">
        <v>1271</v>
      </c>
      <c r="Q6025">
        <v>0</v>
      </c>
      <c r="R6025">
        <v>0</v>
      </c>
      <c r="S6025">
        <v>1</v>
      </c>
      <c r="T6025">
        <v>169</v>
      </c>
      <c r="U6025">
        <v>2</v>
      </c>
      <c r="V6025">
        <v>4</v>
      </c>
      <c r="W6025">
        <v>0</v>
      </c>
      <c r="X6025">
        <v>889.52161891863898</v>
      </c>
      <c r="Y6025">
        <v>0</v>
      </c>
      <c r="Z6025">
        <v>0</v>
      </c>
      <c r="AA6025">
        <v>31.255598365022919</v>
      </c>
      <c r="AB6025">
        <v>995.48044253577507</v>
      </c>
      <c r="AC6025">
        <v>1441.8411953468596</v>
      </c>
      <c r="AD6025">
        <v>328.58023333396375</v>
      </c>
      <c r="AE6025">
        <v>3686.6790885002606</v>
      </c>
    </row>
    <row r="6026" spans="1:31" x14ac:dyDescent="0.25">
      <c r="A6026">
        <v>2425295</v>
      </c>
      <c r="B6026">
        <v>1</v>
      </c>
      <c r="C6026" t="s">
        <v>80</v>
      </c>
      <c r="D6026" t="s">
        <v>97</v>
      </c>
      <c r="E6026" t="s">
        <v>132</v>
      </c>
      <c r="F6026" t="s">
        <v>13012</v>
      </c>
      <c r="G6026" t="s">
        <v>215</v>
      </c>
      <c r="H6026" t="s">
        <v>135</v>
      </c>
      <c r="I6026" t="s">
        <v>136</v>
      </c>
      <c r="J6026" t="s">
        <v>137</v>
      </c>
      <c r="K6026" t="s">
        <v>138</v>
      </c>
      <c r="L6026" t="s">
        <v>17320</v>
      </c>
      <c r="M6026" t="s">
        <v>17321</v>
      </c>
      <c r="N6026">
        <v>4.591388888</v>
      </c>
      <c r="O6026">
        <v>0</v>
      </c>
      <c r="P6026">
        <v>20</v>
      </c>
      <c r="Q6026">
        <v>0</v>
      </c>
      <c r="R6026">
        <v>25</v>
      </c>
      <c r="S6026">
        <v>1</v>
      </c>
      <c r="T6026">
        <v>6</v>
      </c>
      <c r="U6026">
        <v>0</v>
      </c>
      <c r="V6026">
        <v>0</v>
      </c>
      <c r="W6026">
        <v>0</v>
      </c>
      <c r="X6026">
        <v>89.432480137548509</v>
      </c>
      <c r="Y6026">
        <v>0</v>
      </c>
      <c r="Z6026">
        <v>65.834765563453843</v>
      </c>
      <c r="AA6026">
        <v>192.95424927653801</v>
      </c>
      <c r="AB6026">
        <v>18.832869184705622</v>
      </c>
      <c r="AC6026">
        <v>0</v>
      </c>
      <c r="AD6026">
        <v>0</v>
      </c>
      <c r="AE6026">
        <v>367.05436416224597</v>
      </c>
    </row>
    <row r="6027" spans="1:31" x14ac:dyDescent="0.25">
      <c r="A6027">
        <v>2425204</v>
      </c>
      <c r="B6027">
        <v>1</v>
      </c>
      <c r="C6027" t="s">
        <v>81</v>
      </c>
      <c r="D6027" t="s">
        <v>128</v>
      </c>
      <c r="E6027" t="s">
        <v>146</v>
      </c>
      <c r="F6027" t="s">
        <v>16202</v>
      </c>
      <c r="G6027" t="s">
        <v>282</v>
      </c>
      <c r="H6027" t="s">
        <v>149</v>
      </c>
      <c r="I6027" t="s">
        <v>136</v>
      </c>
      <c r="J6027" t="s">
        <v>137</v>
      </c>
      <c r="K6027" t="s">
        <v>138</v>
      </c>
      <c r="L6027" t="s">
        <v>17322</v>
      </c>
      <c r="M6027" t="s">
        <v>17323</v>
      </c>
      <c r="N6027">
        <v>3.5788888879999998</v>
      </c>
      <c r="O6027">
        <v>0</v>
      </c>
      <c r="P6027">
        <v>18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10.426309846307866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10.426309846307866</v>
      </c>
    </row>
    <row r="6028" spans="1:31" x14ac:dyDescent="0.25">
      <c r="A6028">
        <v>2425227</v>
      </c>
      <c r="B6028">
        <v>1</v>
      </c>
      <c r="C6028" t="s">
        <v>80</v>
      </c>
      <c r="D6028" t="s">
        <v>95</v>
      </c>
      <c r="E6028" t="s">
        <v>162</v>
      </c>
      <c r="F6028" t="s">
        <v>11162</v>
      </c>
      <c r="G6028" t="s">
        <v>164</v>
      </c>
      <c r="H6028" t="s">
        <v>149</v>
      </c>
      <c r="I6028" t="s">
        <v>136</v>
      </c>
      <c r="J6028" t="s">
        <v>137</v>
      </c>
      <c r="K6028" t="s">
        <v>138</v>
      </c>
      <c r="L6028" t="s">
        <v>17324</v>
      </c>
      <c r="M6028" t="s">
        <v>17325</v>
      </c>
      <c r="N6028">
        <v>0.97166666599999996</v>
      </c>
      <c r="O6028">
        <v>0</v>
      </c>
      <c r="P6028">
        <v>148</v>
      </c>
      <c r="Q6028">
        <v>0</v>
      </c>
      <c r="R6028">
        <v>0</v>
      </c>
      <c r="S6028">
        <v>0</v>
      </c>
      <c r="T6028">
        <v>4</v>
      </c>
      <c r="U6028">
        <v>0</v>
      </c>
      <c r="V6028">
        <v>0</v>
      </c>
      <c r="W6028">
        <v>0</v>
      </c>
      <c r="X6028">
        <v>27.636250367136928</v>
      </c>
      <c r="Y6028">
        <v>0</v>
      </c>
      <c r="Z6028">
        <v>0</v>
      </c>
      <c r="AA6028">
        <v>0</v>
      </c>
      <c r="AB6028">
        <v>0.16449385632899999</v>
      </c>
      <c r="AC6028">
        <v>0</v>
      </c>
      <c r="AD6028">
        <v>0</v>
      </c>
      <c r="AE6028">
        <v>27.800744223465927</v>
      </c>
    </row>
    <row r="6029" spans="1:31" x14ac:dyDescent="0.25">
      <c r="A6029">
        <v>2425559</v>
      </c>
      <c r="B6029">
        <v>1</v>
      </c>
      <c r="C6029" t="s">
        <v>80</v>
      </c>
      <c r="D6029" t="s">
        <v>97</v>
      </c>
      <c r="E6029" t="s">
        <v>146</v>
      </c>
      <c r="F6029" t="s">
        <v>17326</v>
      </c>
      <c r="G6029" t="s">
        <v>148</v>
      </c>
      <c r="H6029" t="s">
        <v>149</v>
      </c>
      <c r="I6029" t="s">
        <v>136</v>
      </c>
      <c r="J6029" t="s">
        <v>137</v>
      </c>
      <c r="K6029" t="s">
        <v>138</v>
      </c>
      <c r="L6029" t="s">
        <v>17327</v>
      </c>
      <c r="M6029" t="s">
        <v>17328</v>
      </c>
      <c r="N6029">
        <v>0.80416666599999997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0.1822307446535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0.1822307446535</v>
      </c>
    </row>
    <row r="6030" spans="1:31" x14ac:dyDescent="0.25">
      <c r="A6030">
        <v>2425081</v>
      </c>
      <c r="B6030">
        <v>1</v>
      </c>
      <c r="C6030" t="s">
        <v>81</v>
      </c>
      <c r="D6030" t="s">
        <v>112</v>
      </c>
      <c r="E6030" t="s">
        <v>174</v>
      </c>
      <c r="F6030" t="s">
        <v>2877</v>
      </c>
      <c r="G6030" t="s">
        <v>143</v>
      </c>
      <c r="H6030" t="s">
        <v>135</v>
      </c>
      <c r="I6030" t="s">
        <v>136</v>
      </c>
      <c r="J6030" t="s">
        <v>137</v>
      </c>
      <c r="K6030" t="s">
        <v>138</v>
      </c>
      <c r="L6030" t="s">
        <v>17329</v>
      </c>
      <c r="M6030" t="s">
        <v>17330</v>
      </c>
      <c r="N6030">
        <v>0.74583333299999999</v>
      </c>
      <c r="O6030">
        <v>1</v>
      </c>
      <c r="P6030">
        <v>3</v>
      </c>
      <c r="Q6030">
        <v>13</v>
      </c>
      <c r="R6030">
        <v>71</v>
      </c>
      <c r="S6030">
        <v>5</v>
      </c>
      <c r="T6030">
        <v>7</v>
      </c>
      <c r="U6030">
        <v>0</v>
      </c>
      <c r="V6030">
        <v>0</v>
      </c>
      <c r="W6030">
        <v>0.16161180700299999</v>
      </c>
      <c r="X6030">
        <v>0.43842649225987501</v>
      </c>
      <c r="Y6030">
        <v>268.6076050050753</v>
      </c>
      <c r="Z6030">
        <v>13.131041832109126</v>
      </c>
      <c r="AA6030">
        <v>5.8467943066058332</v>
      </c>
      <c r="AB6030">
        <v>6.9714621867180835</v>
      </c>
      <c r="AC6030">
        <v>0</v>
      </c>
      <c r="AD6030">
        <v>0</v>
      </c>
      <c r="AE6030">
        <v>295.15694162977121</v>
      </c>
    </row>
    <row r="6031" spans="1:31" x14ac:dyDescent="0.25">
      <c r="A6031">
        <v>2425158</v>
      </c>
      <c r="B6031">
        <v>1</v>
      </c>
      <c r="C6031" t="s">
        <v>80</v>
      </c>
      <c r="D6031" t="s">
        <v>92</v>
      </c>
      <c r="E6031" t="s">
        <v>146</v>
      </c>
      <c r="F6031" t="s">
        <v>17331</v>
      </c>
      <c r="G6031" t="s">
        <v>148</v>
      </c>
      <c r="H6031" t="s">
        <v>149</v>
      </c>
      <c r="I6031" t="s">
        <v>136</v>
      </c>
      <c r="J6031" t="s">
        <v>137</v>
      </c>
      <c r="K6031" t="s">
        <v>138</v>
      </c>
      <c r="L6031" t="s">
        <v>17332</v>
      </c>
      <c r="M6031" t="s">
        <v>17333</v>
      </c>
      <c r="N6031">
        <v>2.5330555549999998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0.91840109545943327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0.91840109545943327</v>
      </c>
    </row>
    <row r="6032" spans="1:31" x14ac:dyDescent="0.25">
      <c r="A6032">
        <v>2425267</v>
      </c>
      <c r="B6032">
        <v>1</v>
      </c>
      <c r="C6032" t="s">
        <v>80</v>
      </c>
      <c r="D6032" t="s">
        <v>94</v>
      </c>
      <c r="E6032" t="s">
        <v>146</v>
      </c>
      <c r="F6032" t="s">
        <v>17334</v>
      </c>
      <c r="G6032" t="s">
        <v>168</v>
      </c>
      <c r="H6032" t="s">
        <v>149</v>
      </c>
      <c r="I6032" t="s">
        <v>136</v>
      </c>
      <c r="J6032" t="s">
        <v>3</v>
      </c>
      <c r="K6032" t="s">
        <v>138</v>
      </c>
      <c r="L6032" t="s">
        <v>17335</v>
      </c>
      <c r="M6032" t="s">
        <v>17336</v>
      </c>
      <c r="N6032">
        <v>4.0852777769999999</v>
      </c>
      <c r="O6032">
        <v>0</v>
      </c>
      <c r="P6032">
        <v>11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12.512337587849872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12.512337587849872</v>
      </c>
    </row>
    <row r="6033" spans="1:31" x14ac:dyDescent="0.25">
      <c r="A6033">
        <v>2425622</v>
      </c>
      <c r="B6033">
        <v>1</v>
      </c>
      <c r="C6033" t="s">
        <v>80</v>
      </c>
      <c r="D6033" t="s">
        <v>101</v>
      </c>
      <c r="E6033" t="s">
        <v>162</v>
      </c>
      <c r="F6033" t="s">
        <v>1006</v>
      </c>
      <c r="G6033" t="s">
        <v>154</v>
      </c>
      <c r="H6033" t="s">
        <v>149</v>
      </c>
      <c r="I6033" t="s">
        <v>136</v>
      </c>
      <c r="J6033" t="s">
        <v>137</v>
      </c>
      <c r="K6033" t="s">
        <v>138</v>
      </c>
      <c r="L6033" t="s">
        <v>17337</v>
      </c>
      <c r="M6033" t="s">
        <v>17338</v>
      </c>
      <c r="N6033">
        <v>1.8944444439999999</v>
      </c>
      <c r="O6033">
        <v>0</v>
      </c>
      <c r="P6033">
        <v>173</v>
      </c>
      <c r="Q6033">
        <v>0</v>
      </c>
      <c r="R6033">
        <v>0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75.527700542010649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75.527700542010649</v>
      </c>
    </row>
    <row r="6034" spans="1:31" x14ac:dyDescent="0.25">
      <c r="A6034">
        <v>2425075</v>
      </c>
      <c r="B6034">
        <v>1</v>
      </c>
      <c r="C6034" t="s">
        <v>80</v>
      </c>
      <c r="D6034" t="s">
        <v>87</v>
      </c>
      <c r="E6034" t="s">
        <v>174</v>
      </c>
      <c r="F6034" t="s">
        <v>17339</v>
      </c>
      <c r="G6034" t="s">
        <v>158</v>
      </c>
      <c r="H6034" t="s">
        <v>135</v>
      </c>
      <c r="I6034" t="s">
        <v>136</v>
      </c>
      <c r="J6034" t="s">
        <v>137</v>
      </c>
      <c r="K6034" t="s">
        <v>159</v>
      </c>
      <c r="L6034" t="s">
        <v>17340</v>
      </c>
      <c r="M6034" t="s">
        <v>17341</v>
      </c>
      <c r="N6034">
        <v>2.7488888880000002</v>
      </c>
      <c r="O6034">
        <v>0</v>
      </c>
      <c r="P6034">
        <v>0</v>
      </c>
      <c r="Q6034">
        <v>0</v>
      </c>
      <c r="R6034">
        <v>0</v>
      </c>
      <c r="S6034">
        <v>2</v>
      </c>
      <c r="T6034">
        <v>28</v>
      </c>
      <c r="U6034">
        <v>7</v>
      </c>
      <c r="V6034">
        <v>10</v>
      </c>
      <c r="W6034">
        <v>0</v>
      </c>
      <c r="X6034">
        <v>0</v>
      </c>
      <c r="Y6034">
        <v>0</v>
      </c>
      <c r="Z6034">
        <v>0</v>
      </c>
      <c r="AA6034">
        <v>151.9614218607467</v>
      </c>
      <c r="AB6034">
        <v>407.5587270697086</v>
      </c>
      <c r="AC6034">
        <v>3383.9903528553004</v>
      </c>
      <c r="AD6034">
        <v>1301.8988157007068</v>
      </c>
      <c r="AE6034">
        <v>5245.4093174864629</v>
      </c>
    </row>
    <row r="6035" spans="1:31" x14ac:dyDescent="0.25">
      <c r="A6035">
        <v>2425413</v>
      </c>
      <c r="B6035">
        <v>1</v>
      </c>
      <c r="C6035" t="s">
        <v>80</v>
      </c>
      <c r="D6035" t="s">
        <v>105</v>
      </c>
      <c r="E6035" t="s">
        <v>146</v>
      </c>
      <c r="F6035" t="s">
        <v>17342</v>
      </c>
      <c r="G6035" t="s">
        <v>282</v>
      </c>
      <c r="H6035" t="s">
        <v>149</v>
      </c>
      <c r="I6035" t="s">
        <v>136</v>
      </c>
      <c r="J6035" t="s">
        <v>137</v>
      </c>
      <c r="K6035" t="s">
        <v>138</v>
      </c>
      <c r="L6035" t="s">
        <v>17343</v>
      </c>
      <c r="M6035" t="s">
        <v>17344</v>
      </c>
      <c r="N6035">
        <v>0.95694444400000001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31</v>
      </c>
      <c r="U6035">
        <v>0</v>
      </c>
      <c r="V6035">
        <v>6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35.922538306481016</v>
      </c>
      <c r="AC6035">
        <v>0</v>
      </c>
      <c r="AD6035">
        <v>229.6130254480253</v>
      </c>
      <c r="AE6035">
        <v>265.53556375450631</v>
      </c>
    </row>
    <row r="6036" spans="1:31" x14ac:dyDescent="0.25">
      <c r="A6036">
        <v>2425121</v>
      </c>
      <c r="B6036">
        <v>1</v>
      </c>
      <c r="C6036" t="s">
        <v>81</v>
      </c>
      <c r="D6036" t="s">
        <v>127</v>
      </c>
      <c r="E6036" t="s">
        <v>132</v>
      </c>
      <c r="F6036" t="s">
        <v>17345</v>
      </c>
      <c r="G6036" t="s">
        <v>158</v>
      </c>
      <c r="H6036" t="s">
        <v>135</v>
      </c>
      <c r="I6036" t="s">
        <v>136</v>
      </c>
      <c r="J6036" t="s">
        <v>137</v>
      </c>
      <c r="K6036" t="s">
        <v>159</v>
      </c>
      <c r="L6036" t="s">
        <v>17346</v>
      </c>
      <c r="M6036" t="s">
        <v>17347</v>
      </c>
      <c r="N6036">
        <v>0.47222222200000002</v>
      </c>
      <c r="O6036">
        <v>0</v>
      </c>
      <c r="P6036">
        <v>336</v>
      </c>
      <c r="Q6036">
        <v>0</v>
      </c>
      <c r="R6036">
        <v>0</v>
      </c>
      <c r="S6036">
        <v>0</v>
      </c>
      <c r="T6036">
        <v>16</v>
      </c>
      <c r="U6036">
        <v>0</v>
      </c>
      <c r="V6036">
        <v>0</v>
      </c>
      <c r="W6036">
        <v>0</v>
      </c>
      <c r="X6036">
        <v>36.759827218826835</v>
      </c>
      <c r="Y6036">
        <v>0</v>
      </c>
      <c r="Z6036">
        <v>0</v>
      </c>
      <c r="AA6036">
        <v>0</v>
      </c>
      <c r="AB6036">
        <v>11.543249543539268</v>
      </c>
      <c r="AC6036">
        <v>0</v>
      </c>
      <c r="AD6036">
        <v>0</v>
      </c>
      <c r="AE6036">
        <v>48.303076762366103</v>
      </c>
    </row>
    <row r="6037" spans="1:31" x14ac:dyDescent="0.25">
      <c r="A6037">
        <v>2425221</v>
      </c>
      <c r="B6037">
        <v>1</v>
      </c>
      <c r="C6037" t="s">
        <v>80</v>
      </c>
      <c r="D6037" t="s">
        <v>86</v>
      </c>
      <c r="E6037" t="s">
        <v>146</v>
      </c>
      <c r="F6037" t="s">
        <v>17348</v>
      </c>
      <c r="G6037" t="s">
        <v>148</v>
      </c>
      <c r="H6037" t="s">
        <v>149</v>
      </c>
      <c r="I6037" t="s">
        <v>136</v>
      </c>
      <c r="J6037" t="s">
        <v>137</v>
      </c>
      <c r="K6037" t="s">
        <v>138</v>
      </c>
      <c r="L6037" t="s">
        <v>17349</v>
      </c>
      <c r="M6037" t="s">
        <v>17350</v>
      </c>
      <c r="N6037">
        <v>1.720277777</v>
      </c>
      <c r="O6037">
        <v>0</v>
      </c>
      <c r="P6037">
        <v>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0.42137309345374996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0.42137309345374996</v>
      </c>
    </row>
    <row r="6038" spans="1:31" x14ac:dyDescent="0.25">
      <c r="A6038">
        <v>2425261</v>
      </c>
      <c r="B6038">
        <v>1</v>
      </c>
      <c r="C6038" t="s">
        <v>80</v>
      </c>
      <c r="D6038" t="s">
        <v>98</v>
      </c>
      <c r="E6038" t="s">
        <v>174</v>
      </c>
      <c r="F6038" t="s">
        <v>3513</v>
      </c>
      <c r="G6038" t="s">
        <v>143</v>
      </c>
      <c r="H6038" t="s">
        <v>135</v>
      </c>
      <c r="I6038" t="s">
        <v>136</v>
      </c>
      <c r="J6038" t="s">
        <v>137</v>
      </c>
      <c r="K6038" t="s">
        <v>138</v>
      </c>
      <c r="L6038" t="s">
        <v>17351</v>
      </c>
      <c r="M6038" t="s">
        <v>17352</v>
      </c>
      <c r="N6038">
        <v>0.32777777699999999</v>
      </c>
      <c r="O6038">
        <v>0</v>
      </c>
      <c r="P6038">
        <v>2316</v>
      </c>
      <c r="Q6038">
        <v>26</v>
      </c>
      <c r="R6038">
        <v>686</v>
      </c>
      <c r="S6038">
        <v>40</v>
      </c>
      <c r="T6038">
        <v>674</v>
      </c>
      <c r="U6038">
        <v>3</v>
      </c>
      <c r="V6038">
        <v>0</v>
      </c>
      <c r="W6038">
        <v>0</v>
      </c>
      <c r="X6038">
        <v>154.17388766856433</v>
      </c>
      <c r="Y6038">
        <v>12.886578776573121</v>
      </c>
      <c r="Z6038">
        <v>66.4726643536479</v>
      </c>
      <c r="AA6038">
        <v>42.481878654590858</v>
      </c>
      <c r="AB6038">
        <v>144.76549330428205</v>
      </c>
      <c r="AC6038">
        <v>189.47922097131391</v>
      </c>
      <c r="AD6038">
        <v>0</v>
      </c>
      <c r="AE6038">
        <v>610.25972372897218</v>
      </c>
    </row>
    <row r="6039" spans="1:31" x14ac:dyDescent="0.25">
      <c r="A6039">
        <v>2425476</v>
      </c>
      <c r="B6039">
        <v>1</v>
      </c>
      <c r="C6039" t="s">
        <v>81</v>
      </c>
      <c r="D6039" t="s">
        <v>127</v>
      </c>
      <c r="E6039" t="s">
        <v>141</v>
      </c>
      <c r="F6039" t="s">
        <v>17353</v>
      </c>
      <c r="G6039" t="s">
        <v>143</v>
      </c>
      <c r="H6039" t="s">
        <v>135</v>
      </c>
      <c r="I6039" t="s">
        <v>136</v>
      </c>
      <c r="J6039" t="s">
        <v>137</v>
      </c>
      <c r="K6039" t="s">
        <v>138</v>
      </c>
      <c r="L6039" t="s">
        <v>17354</v>
      </c>
      <c r="M6039" t="s">
        <v>17355</v>
      </c>
      <c r="N6039">
        <v>3.9516666659999999</v>
      </c>
      <c r="O6039">
        <v>0</v>
      </c>
      <c r="P6039">
        <v>0</v>
      </c>
      <c r="Q6039">
        <v>0</v>
      </c>
      <c r="R6039">
        <v>0</v>
      </c>
      <c r="S6039">
        <v>3</v>
      </c>
      <c r="T6039">
        <v>0</v>
      </c>
      <c r="U6039">
        <v>1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44.298718572337009</v>
      </c>
      <c r="AB6039">
        <v>0</v>
      </c>
      <c r="AC6039">
        <v>426.9448247302974</v>
      </c>
      <c r="AD6039">
        <v>0</v>
      </c>
      <c r="AE6039">
        <v>471.24354330263441</v>
      </c>
    </row>
    <row r="6040" spans="1:31" x14ac:dyDescent="0.25">
      <c r="A6040">
        <v>2425310</v>
      </c>
      <c r="B6040">
        <v>1</v>
      </c>
      <c r="C6040" t="s">
        <v>81</v>
      </c>
      <c r="D6040" t="s">
        <v>122</v>
      </c>
      <c r="E6040" t="s">
        <v>288</v>
      </c>
      <c r="F6040" t="s">
        <v>17356</v>
      </c>
      <c r="G6040" t="s">
        <v>325</v>
      </c>
      <c r="H6040" t="s">
        <v>149</v>
      </c>
      <c r="I6040" t="s">
        <v>136</v>
      </c>
      <c r="J6040" t="s">
        <v>137</v>
      </c>
      <c r="K6040" t="s">
        <v>138</v>
      </c>
      <c r="L6040" t="s">
        <v>17357</v>
      </c>
      <c r="M6040" t="s">
        <v>17358</v>
      </c>
      <c r="N6040">
        <v>1.8875</v>
      </c>
      <c r="O6040">
        <v>0</v>
      </c>
      <c r="P6040">
        <v>18</v>
      </c>
      <c r="Q6040">
        <v>0</v>
      </c>
      <c r="R6040">
        <v>0</v>
      </c>
      <c r="S6040">
        <v>0</v>
      </c>
      <c r="T6040">
        <v>30</v>
      </c>
      <c r="U6040">
        <v>0</v>
      </c>
      <c r="V6040">
        <v>0</v>
      </c>
      <c r="W6040">
        <v>0</v>
      </c>
      <c r="X6040">
        <v>3.6967579091703766</v>
      </c>
      <c r="Y6040">
        <v>0</v>
      </c>
      <c r="Z6040">
        <v>0</v>
      </c>
      <c r="AA6040">
        <v>0</v>
      </c>
      <c r="AB6040">
        <v>15.987718259578921</v>
      </c>
      <c r="AC6040">
        <v>0</v>
      </c>
      <c r="AD6040">
        <v>0</v>
      </c>
      <c r="AE6040">
        <v>19.684476168749299</v>
      </c>
    </row>
    <row r="6041" spans="1:31" x14ac:dyDescent="0.25">
      <c r="A6041">
        <v>2425118</v>
      </c>
      <c r="B6041">
        <v>1</v>
      </c>
      <c r="C6041" t="s">
        <v>80</v>
      </c>
      <c r="D6041" t="s">
        <v>88</v>
      </c>
      <c r="E6041" t="s">
        <v>146</v>
      </c>
      <c r="F6041" t="s">
        <v>14481</v>
      </c>
      <c r="G6041" t="s">
        <v>148</v>
      </c>
      <c r="H6041" t="s">
        <v>149</v>
      </c>
      <c r="I6041" t="s">
        <v>136</v>
      </c>
      <c r="J6041" t="s">
        <v>137</v>
      </c>
      <c r="K6041" t="s">
        <v>138</v>
      </c>
      <c r="L6041" t="s">
        <v>17359</v>
      </c>
      <c r="M6041" t="s">
        <v>17360</v>
      </c>
      <c r="N6041">
        <v>8.9952777770000001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0.38509757872795009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0.38509757872795009</v>
      </c>
    </row>
    <row r="6042" spans="1:31" x14ac:dyDescent="0.25">
      <c r="A6042">
        <v>2425141</v>
      </c>
      <c r="B6042">
        <v>1</v>
      </c>
      <c r="C6042" t="s">
        <v>80</v>
      </c>
      <c r="D6042" t="s">
        <v>93</v>
      </c>
      <c r="E6042" t="s">
        <v>162</v>
      </c>
      <c r="F6042" t="s">
        <v>17361</v>
      </c>
      <c r="G6042" t="s">
        <v>164</v>
      </c>
      <c r="H6042" t="s">
        <v>149</v>
      </c>
      <c r="I6042" t="s">
        <v>136</v>
      </c>
      <c r="J6042" t="s">
        <v>137</v>
      </c>
      <c r="K6042" t="s">
        <v>138</v>
      </c>
      <c r="L6042" t="s">
        <v>17362</v>
      </c>
      <c r="M6042" t="s">
        <v>17363</v>
      </c>
      <c r="N6042">
        <v>1.1855555550000001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48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15.511245517603236</v>
      </c>
      <c r="AC6042">
        <v>0</v>
      </c>
      <c r="AD6042">
        <v>0</v>
      </c>
      <c r="AE6042">
        <v>15.511245517603236</v>
      </c>
    </row>
    <row r="6043" spans="1:31" x14ac:dyDescent="0.25">
      <c r="A6043">
        <v>2425304</v>
      </c>
      <c r="B6043">
        <v>1</v>
      </c>
      <c r="C6043" t="s">
        <v>80</v>
      </c>
      <c r="D6043" t="s">
        <v>83</v>
      </c>
      <c r="E6043" t="s">
        <v>162</v>
      </c>
      <c r="F6043" t="s">
        <v>17364</v>
      </c>
      <c r="G6043" t="s">
        <v>154</v>
      </c>
      <c r="H6043" t="s">
        <v>149</v>
      </c>
      <c r="I6043" t="s">
        <v>136</v>
      </c>
      <c r="J6043" t="s">
        <v>137</v>
      </c>
      <c r="K6043" t="s">
        <v>138</v>
      </c>
      <c r="L6043" t="s">
        <v>17365</v>
      </c>
      <c r="M6043" t="s">
        <v>17366</v>
      </c>
      <c r="N6043">
        <v>0.15166666600000001</v>
      </c>
      <c r="O6043">
        <v>0</v>
      </c>
      <c r="P6043">
        <v>71</v>
      </c>
      <c r="Q6043">
        <v>0</v>
      </c>
      <c r="R6043">
        <v>0</v>
      </c>
      <c r="S6043">
        <v>0</v>
      </c>
      <c r="T6043">
        <v>2</v>
      </c>
      <c r="U6043">
        <v>0</v>
      </c>
      <c r="V6043">
        <v>0</v>
      </c>
      <c r="W6043">
        <v>0</v>
      </c>
      <c r="X6043">
        <v>2.5569849088875007</v>
      </c>
      <c r="Y6043">
        <v>0</v>
      </c>
      <c r="Z6043">
        <v>0</v>
      </c>
      <c r="AA6043">
        <v>0</v>
      </c>
      <c r="AB6043">
        <v>3.7529813493899999E-2</v>
      </c>
      <c r="AC6043">
        <v>0</v>
      </c>
      <c r="AD6043">
        <v>0</v>
      </c>
      <c r="AE6043">
        <v>2.5945147223814007</v>
      </c>
    </row>
    <row r="6044" spans="1:31" x14ac:dyDescent="0.25">
      <c r="A6044">
        <v>2425433</v>
      </c>
      <c r="B6044">
        <v>1</v>
      </c>
      <c r="C6044" t="s">
        <v>80</v>
      </c>
      <c r="D6044" t="s">
        <v>82</v>
      </c>
      <c r="E6044" t="s">
        <v>146</v>
      </c>
      <c r="F6044" t="s">
        <v>17367</v>
      </c>
      <c r="G6044" t="s">
        <v>148</v>
      </c>
      <c r="H6044" t="s">
        <v>149</v>
      </c>
      <c r="I6044" t="s">
        <v>136</v>
      </c>
      <c r="J6044" t="s">
        <v>137</v>
      </c>
      <c r="K6044" t="s">
        <v>138</v>
      </c>
      <c r="L6044" t="s">
        <v>17368</v>
      </c>
      <c r="M6044" t="s">
        <v>17369</v>
      </c>
      <c r="N6044">
        <v>2.906666666</v>
      </c>
      <c r="O6044">
        <v>0</v>
      </c>
      <c r="P6044">
        <v>2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2.6544179564818497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2.6544179564818497</v>
      </c>
    </row>
    <row r="6045" spans="1:31" x14ac:dyDescent="0.25">
      <c r="A6045">
        <v>2425055</v>
      </c>
      <c r="B6045">
        <v>1</v>
      </c>
      <c r="C6045" t="s">
        <v>80</v>
      </c>
      <c r="D6045" t="s">
        <v>104</v>
      </c>
      <c r="E6045" t="s">
        <v>174</v>
      </c>
      <c r="F6045" t="s">
        <v>5844</v>
      </c>
      <c r="G6045" t="s">
        <v>143</v>
      </c>
      <c r="H6045" t="s">
        <v>135</v>
      </c>
      <c r="I6045" t="s">
        <v>136</v>
      </c>
      <c r="J6045" t="s">
        <v>137</v>
      </c>
      <c r="K6045" t="s">
        <v>138</v>
      </c>
      <c r="L6045" t="s">
        <v>17370</v>
      </c>
      <c r="M6045" t="s">
        <v>17371</v>
      </c>
      <c r="N6045">
        <v>2.0158333329999998</v>
      </c>
      <c r="O6045">
        <v>1</v>
      </c>
      <c r="P6045">
        <v>7</v>
      </c>
      <c r="Q6045">
        <v>21</v>
      </c>
      <c r="R6045">
        <v>48</v>
      </c>
      <c r="S6045">
        <v>14</v>
      </c>
      <c r="T6045">
        <v>10</v>
      </c>
      <c r="U6045">
        <v>6</v>
      </c>
      <c r="V6045">
        <v>0</v>
      </c>
      <c r="W6045">
        <v>0.89304244586684989</v>
      </c>
      <c r="X6045">
        <v>0.79367388498900004</v>
      </c>
      <c r="Y6045">
        <v>207.16876690830219</v>
      </c>
      <c r="Z6045">
        <v>2.50799204630145</v>
      </c>
      <c r="AA6045">
        <v>361.97912519578097</v>
      </c>
      <c r="AB6045">
        <v>17.609365812235446</v>
      </c>
      <c r="AC6045">
        <v>3659.6927679635933</v>
      </c>
      <c r="AD6045">
        <v>0</v>
      </c>
      <c r="AE6045">
        <v>4250.6447342570691</v>
      </c>
    </row>
    <row r="6046" spans="1:31" x14ac:dyDescent="0.25">
      <c r="A6046">
        <v>2425247</v>
      </c>
      <c r="B6046">
        <v>1</v>
      </c>
      <c r="C6046" t="s">
        <v>81</v>
      </c>
      <c r="D6046" t="s">
        <v>120</v>
      </c>
      <c r="E6046" t="s">
        <v>141</v>
      </c>
      <c r="F6046" t="s">
        <v>17372</v>
      </c>
      <c r="G6046" t="s">
        <v>143</v>
      </c>
      <c r="H6046" t="s">
        <v>135</v>
      </c>
      <c r="I6046" t="s">
        <v>136</v>
      </c>
      <c r="J6046" t="s">
        <v>137</v>
      </c>
      <c r="K6046" t="s">
        <v>138</v>
      </c>
      <c r="L6046" t="s">
        <v>17373</v>
      </c>
      <c r="M6046" t="s">
        <v>17374</v>
      </c>
      <c r="N6046">
        <v>0.30972222199999999</v>
      </c>
      <c r="O6046">
        <v>0</v>
      </c>
      <c r="P6046">
        <v>575</v>
      </c>
      <c r="Q6046">
        <v>39</v>
      </c>
      <c r="R6046">
        <v>6</v>
      </c>
      <c r="S6046">
        <v>6</v>
      </c>
      <c r="T6046">
        <v>80</v>
      </c>
      <c r="U6046">
        <v>0</v>
      </c>
      <c r="V6046">
        <v>0</v>
      </c>
      <c r="W6046">
        <v>0</v>
      </c>
      <c r="X6046">
        <v>35.309849982760568</v>
      </c>
      <c r="Y6046">
        <v>0.71215937681541652</v>
      </c>
      <c r="Z6046">
        <v>0.34392549812500001</v>
      </c>
      <c r="AA6046">
        <v>35.799690351533251</v>
      </c>
      <c r="AB6046">
        <v>12.54049585281364</v>
      </c>
      <c r="AC6046">
        <v>0</v>
      </c>
      <c r="AD6046">
        <v>0</v>
      </c>
      <c r="AE6046">
        <v>84.70612106204787</v>
      </c>
    </row>
    <row r="6047" spans="1:31" x14ac:dyDescent="0.25">
      <c r="A6047">
        <v>2425496</v>
      </c>
      <c r="B6047">
        <v>1</v>
      </c>
      <c r="C6047" t="s">
        <v>81</v>
      </c>
      <c r="D6047" t="s">
        <v>114</v>
      </c>
      <c r="E6047" t="s">
        <v>141</v>
      </c>
      <c r="F6047" t="s">
        <v>17375</v>
      </c>
      <c r="G6047" t="s">
        <v>1368</v>
      </c>
      <c r="H6047" t="s">
        <v>135</v>
      </c>
      <c r="I6047" t="s">
        <v>136</v>
      </c>
      <c r="J6047" t="s">
        <v>3</v>
      </c>
      <c r="K6047" t="s">
        <v>138</v>
      </c>
      <c r="L6047" t="s">
        <v>17376</v>
      </c>
      <c r="M6047" t="s">
        <v>17377</v>
      </c>
      <c r="N6047">
        <v>0.91138888799999995</v>
      </c>
      <c r="O6047">
        <v>16</v>
      </c>
      <c r="P6047">
        <v>4276</v>
      </c>
      <c r="Q6047">
        <v>5</v>
      </c>
      <c r="R6047">
        <v>186</v>
      </c>
      <c r="S6047">
        <v>19</v>
      </c>
      <c r="T6047">
        <v>373</v>
      </c>
      <c r="U6047">
        <v>0</v>
      </c>
      <c r="V6047">
        <v>0</v>
      </c>
      <c r="W6047">
        <v>3.6944564031804012</v>
      </c>
      <c r="X6047">
        <v>410.16347696266723</v>
      </c>
      <c r="Y6047">
        <v>11.849577956246678</v>
      </c>
      <c r="Z6047">
        <v>34.623656863123863</v>
      </c>
      <c r="AA6047">
        <v>54.698670690054946</v>
      </c>
      <c r="AB6047">
        <v>116.09160734170085</v>
      </c>
      <c r="AC6047">
        <v>0</v>
      </c>
      <c r="AD6047">
        <v>0</v>
      </c>
      <c r="AE6047">
        <v>631.12144621697405</v>
      </c>
    </row>
    <row r="6048" spans="1:31" x14ac:dyDescent="0.25">
      <c r="A6048">
        <v>2425490</v>
      </c>
      <c r="B6048">
        <v>1</v>
      </c>
      <c r="C6048" t="s">
        <v>80</v>
      </c>
      <c r="D6048" t="s">
        <v>93</v>
      </c>
      <c r="E6048" t="s">
        <v>146</v>
      </c>
      <c r="F6048" t="s">
        <v>17378</v>
      </c>
      <c r="G6048" t="s">
        <v>148</v>
      </c>
      <c r="H6048" t="s">
        <v>149</v>
      </c>
      <c r="I6048" t="s">
        <v>136</v>
      </c>
      <c r="J6048" t="s">
        <v>137</v>
      </c>
      <c r="K6048" t="s">
        <v>138</v>
      </c>
      <c r="L6048" t="s">
        <v>17379</v>
      </c>
      <c r="M6048" t="s">
        <v>17380</v>
      </c>
      <c r="N6048">
        <v>1.6158333330000001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0.40429348448755004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0.40429348448755004</v>
      </c>
    </row>
    <row r="6049" spans="1:31" x14ac:dyDescent="0.25">
      <c r="A6049">
        <v>2425098</v>
      </c>
      <c r="B6049">
        <v>1</v>
      </c>
      <c r="C6049" t="s">
        <v>81</v>
      </c>
      <c r="D6049" t="s">
        <v>127</v>
      </c>
      <c r="E6049" t="s">
        <v>141</v>
      </c>
      <c r="F6049" t="s">
        <v>17381</v>
      </c>
      <c r="G6049" t="s">
        <v>158</v>
      </c>
      <c r="H6049" t="s">
        <v>135</v>
      </c>
      <c r="I6049" t="s">
        <v>136</v>
      </c>
      <c r="J6049" t="s">
        <v>137</v>
      </c>
      <c r="K6049" t="s">
        <v>159</v>
      </c>
      <c r="L6049" t="s">
        <v>17382</v>
      </c>
      <c r="M6049" t="s">
        <v>17383</v>
      </c>
      <c r="N6049">
        <v>1.4794444440000001</v>
      </c>
      <c r="O6049">
        <v>9</v>
      </c>
      <c r="P6049">
        <v>3</v>
      </c>
      <c r="Q6049">
        <v>284</v>
      </c>
      <c r="R6049">
        <v>41</v>
      </c>
      <c r="S6049">
        <v>17</v>
      </c>
      <c r="T6049">
        <v>3</v>
      </c>
      <c r="U6049">
        <v>0</v>
      </c>
      <c r="V6049">
        <v>0</v>
      </c>
      <c r="W6049">
        <v>4.2459485930166423</v>
      </c>
      <c r="X6049">
        <v>0</v>
      </c>
      <c r="Y6049">
        <v>139.52012521401875</v>
      </c>
      <c r="Z6049">
        <v>8.6745350076321177</v>
      </c>
      <c r="AA6049">
        <v>90.67599650793899</v>
      </c>
      <c r="AB6049">
        <v>2.5648014601153335</v>
      </c>
      <c r="AC6049">
        <v>0</v>
      </c>
      <c r="AD6049">
        <v>0</v>
      </c>
      <c r="AE6049">
        <v>245.68140678272187</v>
      </c>
    </row>
    <row r="6050" spans="1:31" x14ac:dyDescent="0.25">
      <c r="A6050">
        <v>2425533</v>
      </c>
      <c r="B6050">
        <v>1</v>
      </c>
      <c r="C6050" t="s">
        <v>80</v>
      </c>
      <c r="D6050" t="s">
        <v>84</v>
      </c>
      <c r="E6050" t="s">
        <v>146</v>
      </c>
      <c r="F6050" t="s">
        <v>17384</v>
      </c>
      <c r="G6050" t="s">
        <v>148</v>
      </c>
      <c r="H6050" t="s">
        <v>149</v>
      </c>
      <c r="I6050" t="s">
        <v>136</v>
      </c>
      <c r="J6050" t="s">
        <v>137</v>
      </c>
      <c r="K6050" t="s">
        <v>138</v>
      </c>
      <c r="L6050" t="s">
        <v>17385</v>
      </c>
      <c r="M6050" t="s">
        <v>17386</v>
      </c>
      <c r="N6050">
        <v>4.2402777770000002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3.0752127096720332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3.0752127096720332</v>
      </c>
    </row>
    <row r="6051" spans="1:31" x14ac:dyDescent="0.25">
      <c r="A6051">
        <v>2425579</v>
      </c>
      <c r="B6051">
        <v>1</v>
      </c>
      <c r="C6051" t="s">
        <v>80</v>
      </c>
      <c r="D6051" t="s">
        <v>98</v>
      </c>
      <c r="E6051" t="s">
        <v>152</v>
      </c>
      <c r="F6051" t="s">
        <v>17387</v>
      </c>
      <c r="G6051" t="s">
        <v>154</v>
      </c>
      <c r="H6051" t="s">
        <v>149</v>
      </c>
      <c r="I6051" t="s">
        <v>136</v>
      </c>
      <c r="J6051" t="s">
        <v>137</v>
      </c>
      <c r="K6051" t="s">
        <v>138</v>
      </c>
      <c r="L6051" t="s">
        <v>17388</v>
      </c>
      <c r="M6051" t="s">
        <v>17389</v>
      </c>
      <c r="N6051">
        <v>1.5024999999999999</v>
      </c>
      <c r="O6051">
        <v>0</v>
      </c>
      <c r="P6051">
        <v>2</v>
      </c>
      <c r="Q6051">
        <v>0</v>
      </c>
      <c r="R6051">
        <v>5</v>
      </c>
      <c r="S6051">
        <v>0</v>
      </c>
      <c r="T6051">
        <v>29</v>
      </c>
      <c r="U6051">
        <v>0</v>
      </c>
      <c r="V6051">
        <v>0</v>
      </c>
      <c r="W6051">
        <v>0</v>
      </c>
      <c r="X6051">
        <v>0.80751475560443331</v>
      </c>
      <c r="Y6051">
        <v>0</v>
      </c>
      <c r="Z6051">
        <v>8.1187958294186018</v>
      </c>
      <c r="AA6051">
        <v>0</v>
      </c>
      <c r="AB6051">
        <v>28.146047359907772</v>
      </c>
      <c r="AC6051">
        <v>0</v>
      </c>
      <c r="AD6051">
        <v>0</v>
      </c>
      <c r="AE6051">
        <v>37.072357944930808</v>
      </c>
    </row>
    <row r="6052" spans="1:31" x14ac:dyDescent="0.25">
      <c r="A6052">
        <v>2425015</v>
      </c>
      <c r="B6052">
        <v>1</v>
      </c>
      <c r="C6052" t="s">
        <v>81</v>
      </c>
      <c r="D6052" t="s">
        <v>123</v>
      </c>
      <c r="E6052" t="s">
        <v>174</v>
      </c>
      <c r="F6052" t="s">
        <v>17390</v>
      </c>
      <c r="G6052" t="s">
        <v>143</v>
      </c>
      <c r="H6052" t="s">
        <v>135</v>
      </c>
      <c r="I6052" t="s">
        <v>136</v>
      </c>
      <c r="J6052" t="s">
        <v>137</v>
      </c>
      <c r="K6052" t="s">
        <v>138</v>
      </c>
      <c r="L6052" t="s">
        <v>17391</v>
      </c>
      <c r="M6052" t="s">
        <v>17392</v>
      </c>
      <c r="N6052">
        <v>2.8316666659999998</v>
      </c>
      <c r="O6052">
        <v>1</v>
      </c>
      <c r="P6052">
        <v>2</v>
      </c>
      <c r="Q6052">
        <v>1</v>
      </c>
      <c r="R6052">
        <v>3</v>
      </c>
      <c r="S6052">
        <v>13</v>
      </c>
      <c r="T6052">
        <v>118</v>
      </c>
      <c r="U6052">
        <v>13</v>
      </c>
      <c r="V6052">
        <v>2</v>
      </c>
      <c r="W6052">
        <v>0.45993687812270001</v>
      </c>
      <c r="X6052">
        <v>0.65703486817534995</v>
      </c>
      <c r="Y6052">
        <v>0</v>
      </c>
      <c r="Z6052">
        <v>0</v>
      </c>
      <c r="AA6052">
        <v>1543.8549360397817</v>
      </c>
      <c r="AB6052">
        <v>281.64941904733359</v>
      </c>
      <c r="AC6052">
        <v>5307.4163514133388</v>
      </c>
      <c r="AD6052">
        <v>14.709693842980901</v>
      </c>
      <c r="AE6052">
        <v>7148.7473720897333</v>
      </c>
    </row>
    <row r="6053" spans="1:31" x14ac:dyDescent="0.25">
      <c r="A6053">
        <v>2425556</v>
      </c>
      <c r="B6053">
        <v>1</v>
      </c>
      <c r="C6053" t="s">
        <v>80</v>
      </c>
      <c r="D6053" t="s">
        <v>84</v>
      </c>
      <c r="E6053" t="s">
        <v>162</v>
      </c>
      <c r="F6053" t="s">
        <v>17393</v>
      </c>
      <c r="G6053" t="s">
        <v>164</v>
      </c>
      <c r="H6053" t="s">
        <v>149</v>
      </c>
      <c r="I6053" t="s">
        <v>136</v>
      </c>
      <c r="J6053" t="s">
        <v>137</v>
      </c>
      <c r="K6053" t="s">
        <v>138</v>
      </c>
      <c r="L6053" t="s">
        <v>17394</v>
      </c>
      <c r="M6053" t="s">
        <v>17395</v>
      </c>
      <c r="N6053">
        <v>1.7925</v>
      </c>
      <c r="O6053">
        <v>0</v>
      </c>
      <c r="P6053">
        <v>165</v>
      </c>
      <c r="Q6053">
        <v>0</v>
      </c>
      <c r="R6053">
        <v>0</v>
      </c>
      <c r="S6053">
        <v>0</v>
      </c>
      <c r="T6053">
        <v>4</v>
      </c>
      <c r="U6053">
        <v>0</v>
      </c>
      <c r="V6053">
        <v>1</v>
      </c>
      <c r="W6053">
        <v>0</v>
      </c>
      <c r="X6053">
        <v>60.534964876956742</v>
      </c>
      <c r="Y6053">
        <v>0</v>
      </c>
      <c r="Z6053">
        <v>0</v>
      </c>
      <c r="AA6053">
        <v>0</v>
      </c>
      <c r="AB6053">
        <v>2.8076813951051669</v>
      </c>
      <c r="AC6053">
        <v>0</v>
      </c>
      <c r="AD6053">
        <v>0.59309431412400004</v>
      </c>
      <c r="AE6053">
        <v>63.935740586185915</v>
      </c>
    </row>
    <row r="6054" spans="1:31" x14ac:dyDescent="0.25">
      <c r="A6054">
        <v>2425038</v>
      </c>
      <c r="B6054">
        <v>1</v>
      </c>
      <c r="C6054" t="s">
        <v>80</v>
      </c>
      <c r="D6054" t="s">
        <v>101</v>
      </c>
      <c r="E6054" t="s">
        <v>146</v>
      </c>
      <c r="F6054" t="s">
        <v>17396</v>
      </c>
      <c r="G6054" t="s">
        <v>199</v>
      </c>
      <c r="H6054" t="s">
        <v>149</v>
      </c>
      <c r="I6054" t="s">
        <v>136</v>
      </c>
      <c r="J6054" t="s">
        <v>137</v>
      </c>
      <c r="K6054" t="s">
        <v>138</v>
      </c>
      <c r="L6054" t="s">
        <v>17397</v>
      </c>
      <c r="M6054" t="s">
        <v>17398</v>
      </c>
      <c r="N6054">
        <v>3.8586111110000001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2.8625420252433837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2.8625420252433837</v>
      </c>
    </row>
    <row r="6055" spans="1:31" x14ac:dyDescent="0.25">
      <c r="A6055">
        <v>2425078</v>
      </c>
      <c r="B6055">
        <v>1</v>
      </c>
      <c r="C6055" t="s">
        <v>81</v>
      </c>
      <c r="D6055" t="s">
        <v>119</v>
      </c>
      <c r="E6055" t="s">
        <v>152</v>
      </c>
      <c r="F6055" t="s">
        <v>8499</v>
      </c>
      <c r="G6055" t="s">
        <v>403</v>
      </c>
      <c r="H6055" t="s">
        <v>149</v>
      </c>
      <c r="I6055" t="s">
        <v>136</v>
      </c>
      <c r="J6055" t="s">
        <v>137</v>
      </c>
      <c r="K6055" t="s">
        <v>138</v>
      </c>
      <c r="L6055" t="s">
        <v>17399</v>
      </c>
      <c r="M6055" t="s">
        <v>17400</v>
      </c>
      <c r="N6055">
        <v>1.261666666</v>
      </c>
      <c r="O6055">
        <v>0</v>
      </c>
      <c r="P6055">
        <v>4</v>
      </c>
      <c r="Q6055">
        <v>0</v>
      </c>
      <c r="R6055">
        <v>15</v>
      </c>
      <c r="S6055">
        <v>0</v>
      </c>
      <c r="T6055">
        <v>4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1.1576682905101499</v>
      </c>
      <c r="AA6055">
        <v>0</v>
      </c>
      <c r="AB6055">
        <v>27.537779027819504</v>
      </c>
      <c r="AC6055">
        <v>0</v>
      </c>
      <c r="AD6055">
        <v>0</v>
      </c>
      <c r="AE6055">
        <v>28.695447318329652</v>
      </c>
    </row>
    <row r="6056" spans="1:31" x14ac:dyDescent="0.25">
      <c r="A6056">
        <v>2425470</v>
      </c>
      <c r="B6056">
        <v>1</v>
      </c>
      <c r="C6056" t="s">
        <v>80</v>
      </c>
      <c r="D6056" t="s">
        <v>103</v>
      </c>
      <c r="E6056" t="s">
        <v>146</v>
      </c>
      <c r="F6056" t="s">
        <v>17401</v>
      </c>
      <c r="G6056" t="s">
        <v>296</v>
      </c>
      <c r="H6056" t="s">
        <v>149</v>
      </c>
      <c r="I6056" t="s">
        <v>136</v>
      </c>
      <c r="J6056" t="s">
        <v>137</v>
      </c>
      <c r="K6056" t="s">
        <v>138</v>
      </c>
      <c r="L6056" t="s">
        <v>17402</v>
      </c>
      <c r="M6056" t="s">
        <v>17403</v>
      </c>
      <c r="N6056">
        <v>1.8049999999999999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0.29925961760250003</v>
      </c>
      <c r="AC6056">
        <v>0</v>
      </c>
      <c r="AD6056">
        <v>0</v>
      </c>
      <c r="AE6056">
        <v>0.29925961760250003</v>
      </c>
    </row>
    <row r="6057" spans="1:31" x14ac:dyDescent="0.25">
      <c r="A6057">
        <v>2425324</v>
      </c>
      <c r="B6057">
        <v>1</v>
      </c>
      <c r="C6057" t="s">
        <v>80</v>
      </c>
      <c r="D6057" t="s">
        <v>102</v>
      </c>
      <c r="E6057" t="s">
        <v>132</v>
      </c>
      <c r="F6057" t="s">
        <v>8158</v>
      </c>
      <c r="G6057" t="s">
        <v>215</v>
      </c>
      <c r="H6057" t="s">
        <v>135</v>
      </c>
      <c r="I6057" t="s">
        <v>136</v>
      </c>
      <c r="J6057" t="s">
        <v>137</v>
      </c>
      <c r="K6057" t="s">
        <v>138</v>
      </c>
      <c r="L6057" t="s">
        <v>17404</v>
      </c>
      <c r="M6057" t="s">
        <v>17405</v>
      </c>
      <c r="N6057">
        <v>1.370833333</v>
      </c>
      <c r="O6057">
        <v>0</v>
      </c>
      <c r="P6057">
        <v>114</v>
      </c>
      <c r="Q6057">
        <v>1</v>
      </c>
      <c r="R6057">
        <v>81</v>
      </c>
      <c r="S6057">
        <v>2</v>
      </c>
      <c r="T6057">
        <v>23</v>
      </c>
      <c r="U6057">
        <v>0</v>
      </c>
      <c r="V6057">
        <v>0</v>
      </c>
      <c r="W6057">
        <v>0</v>
      </c>
      <c r="X6057">
        <v>12.298061914997152</v>
      </c>
      <c r="Y6057">
        <v>10.963202768314801</v>
      </c>
      <c r="Z6057">
        <v>2.2595978292886665</v>
      </c>
      <c r="AA6057">
        <v>4.1158209972029116</v>
      </c>
      <c r="AB6057">
        <v>20.930970603356979</v>
      </c>
      <c r="AC6057">
        <v>0</v>
      </c>
      <c r="AD6057">
        <v>0</v>
      </c>
      <c r="AE6057">
        <v>50.567654113160515</v>
      </c>
    </row>
    <row r="6058" spans="1:31" x14ac:dyDescent="0.25">
      <c r="A6058">
        <v>2424975</v>
      </c>
      <c r="B6058">
        <v>1</v>
      </c>
      <c r="C6058" t="s">
        <v>80</v>
      </c>
      <c r="D6058" t="s">
        <v>85</v>
      </c>
      <c r="E6058" t="s">
        <v>146</v>
      </c>
      <c r="F6058" t="s">
        <v>8720</v>
      </c>
      <c r="G6058" t="s">
        <v>282</v>
      </c>
      <c r="H6058" t="s">
        <v>149</v>
      </c>
      <c r="I6058" t="s">
        <v>136</v>
      </c>
      <c r="J6058" t="s">
        <v>137</v>
      </c>
      <c r="K6058" t="s">
        <v>138</v>
      </c>
      <c r="L6058" t="s">
        <v>17406</v>
      </c>
      <c r="M6058" t="s">
        <v>17407</v>
      </c>
      <c r="N6058">
        <v>0.48472222199999998</v>
      </c>
      <c r="O6058">
        <v>0</v>
      </c>
      <c r="P6058">
        <v>10</v>
      </c>
      <c r="Q6058">
        <v>0</v>
      </c>
      <c r="R6058">
        <v>0</v>
      </c>
      <c r="S6058">
        <v>0</v>
      </c>
      <c r="T6058">
        <v>2</v>
      </c>
      <c r="U6058">
        <v>0</v>
      </c>
      <c r="V6058">
        <v>0</v>
      </c>
      <c r="W6058">
        <v>0</v>
      </c>
      <c r="X6058">
        <v>1.0360722130500419</v>
      </c>
      <c r="Y6058">
        <v>0</v>
      </c>
      <c r="Z6058">
        <v>0</v>
      </c>
      <c r="AA6058">
        <v>0</v>
      </c>
      <c r="AB6058">
        <v>0.46368940448950002</v>
      </c>
      <c r="AC6058">
        <v>0</v>
      </c>
      <c r="AD6058">
        <v>0</v>
      </c>
      <c r="AE6058">
        <v>1.4997616175395421</v>
      </c>
    </row>
    <row r="6059" spans="1:31" x14ac:dyDescent="0.25">
      <c r="A6059">
        <v>2425095</v>
      </c>
      <c r="B6059">
        <v>1</v>
      </c>
      <c r="C6059" t="s">
        <v>80</v>
      </c>
      <c r="D6059" t="s">
        <v>95</v>
      </c>
      <c r="E6059" t="s">
        <v>241</v>
      </c>
      <c r="F6059" t="s">
        <v>3545</v>
      </c>
      <c r="G6059" t="s">
        <v>158</v>
      </c>
      <c r="H6059" t="s">
        <v>135</v>
      </c>
      <c r="I6059" t="s">
        <v>136</v>
      </c>
      <c r="J6059" t="s">
        <v>137</v>
      </c>
      <c r="K6059" t="s">
        <v>159</v>
      </c>
      <c r="L6059" t="s">
        <v>17408</v>
      </c>
      <c r="M6059" t="s">
        <v>17409</v>
      </c>
      <c r="N6059">
        <v>4.2194444439999996</v>
      </c>
      <c r="O6059">
        <v>7</v>
      </c>
      <c r="P6059">
        <v>1422</v>
      </c>
      <c r="Q6059">
        <v>25</v>
      </c>
      <c r="R6059">
        <v>14</v>
      </c>
      <c r="S6059">
        <v>49</v>
      </c>
      <c r="T6059">
        <v>116</v>
      </c>
      <c r="U6059">
        <v>7</v>
      </c>
      <c r="V6059">
        <v>0</v>
      </c>
      <c r="W6059">
        <v>19.639922432360901</v>
      </c>
      <c r="X6059">
        <v>1221.7207828957012</v>
      </c>
      <c r="Y6059">
        <v>364.55849149768358</v>
      </c>
      <c r="Z6059">
        <v>16.146178999822666</v>
      </c>
      <c r="AA6059">
        <v>2819.7733436476678</v>
      </c>
      <c r="AB6059">
        <v>551.40034322056431</v>
      </c>
      <c r="AC6059">
        <v>3731.5543433915127</v>
      </c>
      <c r="AD6059">
        <v>0</v>
      </c>
      <c r="AE6059">
        <v>8724.7934060853131</v>
      </c>
    </row>
    <row r="6060" spans="1:31" x14ac:dyDescent="0.25">
      <c r="A6060">
        <v>2425287</v>
      </c>
      <c r="B6060">
        <v>1</v>
      </c>
      <c r="C6060" t="s">
        <v>80</v>
      </c>
      <c r="D6060" t="s">
        <v>105</v>
      </c>
      <c r="E6060" t="s">
        <v>132</v>
      </c>
      <c r="F6060" t="s">
        <v>17410</v>
      </c>
      <c r="G6060" t="s">
        <v>143</v>
      </c>
      <c r="H6060" t="s">
        <v>135</v>
      </c>
      <c r="I6060" t="s">
        <v>136</v>
      </c>
      <c r="J6060" t="s">
        <v>137</v>
      </c>
      <c r="K6060" t="s">
        <v>138</v>
      </c>
      <c r="L6060" t="s">
        <v>17411</v>
      </c>
      <c r="M6060" t="s">
        <v>17412</v>
      </c>
      <c r="N6060">
        <v>0.26777777699999999</v>
      </c>
      <c r="O6060">
        <v>4</v>
      </c>
      <c r="P6060">
        <v>6086</v>
      </c>
      <c r="Q6060">
        <v>8</v>
      </c>
      <c r="R6060">
        <v>448</v>
      </c>
      <c r="S6060">
        <v>39</v>
      </c>
      <c r="T6060">
        <v>576</v>
      </c>
      <c r="U6060">
        <v>6</v>
      </c>
      <c r="V6060">
        <v>3</v>
      </c>
      <c r="W6060">
        <v>0.80577028098416659</v>
      </c>
      <c r="X6060">
        <v>336.59369122703993</v>
      </c>
      <c r="Y6060">
        <v>32.320124431268397</v>
      </c>
      <c r="Z6060">
        <v>26.610948719095603</v>
      </c>
      <c r="AA6060">
        <v>111.69304999974806</v>
      </c>
      <c r="AB6060">
        <v>125.1323539640243</v>
      </c>
      <c r="AC6060">
        <v>185.81853163877688</v>
      </c>
      <c r="AD6060">
        <v>0.86318418921854168</v>
      </c>
      <c r="AE6060">
        <v>819.83765445015592</v>
      </c>
    </row>
    <row r="6061" spans="1:31" x14ac:dyDescent="0.25">
      <c r="A6061">
        <v>2425264</v>
      </c>
      <c r="B6061">
        <v>1</v>
      </c>
      <c r="C6061" t="s">
        <v>80</v>
      </c>
      <c r="D6061" t="s">
        <v>87</v>
      </c>
      <c r="E6061" t="s">
        <v>132</v>
      </c>
      <c r="F6061" t="s">
        <v>17413</v>
      </c>
      <c r="G6061" t="s">
        <v>158</v>
      </c>
      <c r="H6061" t="s">
        <v>135</v>
      </c>
      <c r="I6061" t="s">
        <v>136</v>
      </c>
      <c r="J6061" t="s">
        <v>137</v>
      </c>
      <c r="K6061" t="s">
        <v>159</v>
      </c>
      <c r="L6061" t="s">
        <v>17414</v>
      </c>
      <c r="M6061" t="s">
        <v>17415</v>
      </c>
      <c r="N6061">
        <v>2.7522222219999999</v>
      </c>
      <c r="O6061">
        <v>0</v>
      </c>
      <c r="P6061">
        <v>1680</v>
      </c>
      <c r="Q6061">
        <v>0</v>
      </c>
      <c r="R6061">
        <v>2</v>
      </c>
      <c r="S6061">
        <v>0</v>
      </c>
      <c r="T6061">
        <v>181</v>
      </c>
      <c r="U6061">
        <v>0</v>
      </c>
      <c r="V6061">
        <v>2</v>
      </c>
      <c r="W6061">
        <v>0</v>
      </c>
      <c r="X6061">
        <v>1077.3057922899011</v>
      </c>
      <c r="Y6061">
        <v>0</v>
      </c>
      <c r="Z6061">
        <v>2.386713669011042</v>
      </c>
      <c r="AA6061">
        <v>0</v>
      </c>
      <c r="AB6061">
        <v>699.42606068064492</v>
      </c>
      <c r="AC6061">
        <v>0</v>
      </c>
      <c r="AD6061">
        <v>148.30379777824618</v>
      </c>
      <c r="AE6061">
        <v>1927.4223644178032</v>
      </c>
    </row>
    <row r="6062" spans="1:31" x14ac:dyDescent="0.25">
      <c r="A6062">
        <v>2425164</v>
      </c>
      <c r="B6062">
        <v>1</v>
      </c>
      <c r="C6062" t="s">
        <v>80</v>
      </c>
      <c r="D6062" t="s">
        <v>90</v>
      </c>
      <c r="E6062" t="s">
        <v>162</v>
      </c>
      <c r="F6062" t="s">
        <v>17416</v>
      </c>
      <c r="G6062" t="s">
        <v>228</v>
      </c>
      <c r="H6062" t="s">
        <v>149</v>
      </c>
      <c r="I6062" t="s">
        <v>136</v>
      </c>
      <c r="J6062" t="s">
        <v>137</v>
      </c>
      <c r="K6062" t="s">
        <v>138</v>
      </c>
      <c r="L6062" t="s">
        <v>17417</v>
      </c>
      <c r="M6062" t="s">
        <v>17418</v>
      </c>
      <c r="N6062">
        <v>0.39111111100000001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4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8.0697088698922688</v>
      </c>
      <c r="AC6062">
        <v>0</v>
      </c>
      <c r="AD6062">
        <v>0</v>
      </c>
      <c r="AE6062">
        <v>8.0697088698922688</v>
      </c>
    </row>
    <row r="6063" spans="1:31" x14ac:dyDescent="0.25">
      <c r="A6063">
        <v>2425456</v>
      </c>
      <c r="B6063">
        <v>1</v>
      </c>
      <c r="C6063" t="s">
        <v>81</v>
      </c>
      <c r="D6063" t="s">
        <v>128</v>
      </c>
      <c r="E6063" t="s">
        <v>162</v>
      </c>
      <c r="F6063" t="s">
        <v>17419</v>
      </c>
      <c r="G6063" t="s">
        <v>164</v>
      </c>
      <c r="H6063" t="s">
        <v>149</v>
      </c>
      <c r="I6063" t="s">
        <v>136</v>
      </c>
      <c r="J6063" t="s">
        <v>137</v>
      </c>
      <c r="K6063" t="s">
        <v>138</v>
      </c>
      <c r="L6063" t="s">
        <v>17420</v>
      </c>
      <c r="M6063" t="s">
        <v>17421</v>
      </c>
      <c r="N6063">
        <v>5.2344444440000002</v>
      </c>
      <c r="O6063">
        <v>0</v>
      </c>
      <c r="P6063">
        <v>5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7.4068432449856001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7.4068432449856001</v>
      </c>
    </row>
    <row r="6064" spans="1:31" x14ac:dyDescent="0.25">
      <c r="A6064">
        <v>2425307</v>
      </c>
      <c r="B6064">
        <v>1</v>
      </c>
      <c r="C6064" t="s">
        <v>80</v>
      </c>
      <c r="D6064" t="s">
        <v>82</v>
      </c>
      <c r="E6064" t="s">
        <v>162</v>
      </c>
      <c r="F6064" t="s">
        <v>17422</v>
      </c>
      <c r="G6064" t="s">
        <v>325</v>
      </c>
      <c r="H6064" t="s">
        <v>149</v>
      </c>
      <c r="I6064" t="s">
        <v>136</v>
      </c>
      <c r="J6064" t="s">
        <v>137</v>
      </c>
      <c r="K6064" t="s">
        <v>138</v>
      </c>
      <c r="L6064" t="s">
        <v>17423</v>
      </c>
      <c r="M6064" t="s">
        <v>17424</v>
      </c>
      <c r="N6064">
        <v>3.213333333</v>
      </c>
      <c r="O6064">
        <v>0</v>
      </c>
      <c r="P6064">
        <v>21</v>
      </c>
      <c r="Q6064">
        <v>0</v>
      </c>
      <c r="R6064">
        <v>0</v>
      </c>
      <c r="S6064">
        <v>0</v>
      </c>
      <c r="T6064">
        <v>20</v>
      </c>
      <c r="U6064">
        <v>0</v>
      </c>
      <c r="V6064">
        <v>0</v>
      </c>
      <c r="W6064">
        <v>0</v>
      </c>
      <c r="X6064">
        <v>8.1196267996827007</v>
      </c>
      <c r="Y6064">
        <v>0</v>
      </c>
      <c r="Z6064">
        <v>0</v>
      </c>
      <c r="AA6064">
        <v>0</v>
      </c>
      <c r="AB6064">
        <v>64.881177587604157</v>
      </c>
      <c r="AC6064">
        <v>0</v>
      </c>
      <c r="AD6064">
        <v>0</v>
      </c>
      <c r="AE6064">
        <v>73.000804387286863</v>
      </c>
    </row>
    <row r="6065" spans="1:31" x14ac:dyDescent="0.25">
      <c r="A6065">
        <v>2424995</v>
      </c>
      <c r="B6065">
        <v>1</v>
      </c>
      <c r="C6065" t="s">
        <v>80</v>
      </c>
      <c r="D6065" t="s">
        <v>92</v>
      </c>
      <c r="E6065" t="s">
        <v>162</v>
      </c>
      <c r="F6065" t="s">
        <v>17425</v>
      </c>
      <c r="G6065" t="s">
        <v>154</v>
      </c>
      <c r="H6065" t="s">
        <v>149</v>
      </c>
      <c r="I6065" t="s">
        <v>136</v>
      </c>
      <c r="J6065" t="s">
        <v>137</v>
      </c>
      <c r="K6065" t="s">
        <v>138</v>
      </c>
      <c r="L6065" t="s">
        <v>17426</v>
      </c>
      <c r="M6065" t="s">
        <v>17427</v>
      </c>
      <c r="N6065">
        <v>0.319722222</v>
      </c>
      <c r="O6065">
        <v>0</v>
      </c>
      <c r="P6065">
        <v>32</v>
      </c>
      <c r="Q6065">
        <v>0</v>
      </c>
      <c r="R6065">
        <v>1</v>
      </c>
      <c r="S6065">
        <v>0</v>
      </c>
      <c r="T6065">
        <v>3</v>
      </c>
      <c r="U6065">
        <v>0</v>
      </c>
      <c r="V6065">
        <v>0</v>
      </c>
      <c r="W6065">
        <v>0</v>
      </c>
      <c r="X6065">
        <v>1.6523693714977836</v>
      </c>
      <c r="Y6065">
        <v>0</v>
      </c>
      <c r="Z6065">
        <v>5.6663633104983339E-2</v>
      </c>
      <c r="AA6065">
        <v>0</v>
      </c>
      <c r="AB6065">
        <v>0.53492238086715005</v>
      </c>
      <c r="AC6065">
        <v>0</v>
      </c>
      <c r="AD6065">
        <v>0</v>
      </c>
      <c r="AE6065">
        <v>2.243955385469917</v>
      </c>
    </row>
    <row r="6066" spans="1:31" x14ac:dyDescent="0.25">
      <c r="A6066">
        <v>2425138</v>
      </c>
      <c r="B6066">
        <v>1</v>
      </c>
      <c r="C6066" t="s">
        <v>80</v>
      </c>
      <c r="D6066" t="s">
        <v>88</v>
      </c>
      <c r="E6066" t="s">
        <v>288</v>
      </c>
      <c r="F6066" t="s">
        <v>11586</v>
      </c>
      <c r="G6066" t="s">
        <v>593</v>
      </c>
      <c r="H6066" t="s">
        <v>149</v>
      </c>
      <c r="I6066" t="s">
        <v>136</v>
      </c>
      <c r="J6066" t="s">
        <v>137</v>
      </c>
      <c r="K6066" t="s">
        <v>138</v>
      </c>
      <c r="L6066" t="s">
        <v>17428</v>
      </c>
      <c r="M6066" t="s">
        <v>17429</v>
      </c>
      <c r="N6066">
        <v>9.6475000000000009</v>
      </c>
      <c r="O6066">
        <v>0</v>
      </c>
      <c r="P6066">
        <v>13</v>
      </c>
      <c r="Q6066">
        <v>0</v>
      </c>
      <c r="R6066">
        <v>0</v>
      </c>
      <c r="S6066">
        <v>0</v>
      </c>
      <c r="T6066">
        <v>1</v>
      </c>
      <c r="U6066">
        <v>0</v>
      </c>
      <c r="V6066">
        <v>0</v>
      </c>
      <c r="W6066">
        <v>0</v>
      </c>
      <c r="X6066">
        <v>28.6857738329625</v>
      </c>
      <c r="Y6066">
        <v>0</v>
      </c>
      <c r="Z6066">
        <v>0</v>
      </c>
      <c r="AA6066">
        <v>0</v>
      </c>
      <c r="AB6066">
        <v>0.20521027612530002</v>
      </c>
      <c r="AC6066">
        <v>0</v>
      </c>
      <c r="AD6066">
        <v>0</v>
      </c>
      <c r="AE6066">
        <v>28.8909841090878</v>
      </c>
    </row>
    <row r="6067" spans="1:31" x14ac:dyDescent="0.25">
      <c r="A6067">
        <v>2425599</v>
      </c>
      <c r="B6067">
        <v>1</v>
      </c>
      <c r="C6067" t="s">
        <v>80</v>
      </c>
      <c r="D6067" t="s">
        <v>83</v>
      </c>
      <c r="E6067" t="s">
        <v>146</v>
      </c>
      <c r="F6067" t="s">
        <v>17430</v>
      </c>
      <c r="G6067" t="s">
        <v>148</v>
      </c>
      <c r="H6067" t="s">
        <v>149</v>
      </c>
      <c r="I6067" t="s">
        <v>136</v>
      </c>
      <c r="J6067" t="s">
        <v>137</v>
      </c>
      <c r="K6067" t="s">
        <v>138</v>
      </c>
      <c r="L6067" t="s">
        <v>17431</v>
      </c>
      <c r="M6067" t="s">
        <v>17432</v>
      </c>
      <c r="N6067">
        <v>2.8224999999999998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1.033193471689775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1.033193471689775</v>
      </c>
    </row>
    <row r="6068" spans="1:31" x14ac:dyDescent="0.25">
      <c r="A6068">
        <v>2420534</v>
      </c>
      <c r="B6068">
        <v>1</v>
      </c>
      <c r="C6068" t="s">
        <v>80</v>
      </c>
      <c r="D6068" t="s">
        <v>84</v>
      </c>
      <c r="E6068" t="s">
        <v>152</v>
      </c>
      <c r="F6068" t="s">
        <v>17433</v>
      </c>
      <c r="G6068" t="s">
        <v>154</v>
      </c>
      <c r="H6068" t="s">
        <v>149</v>
      </c>
      <c r="I6068" t="s">
        <v>136</v>
      </c>
      <c r="J6068" t="s">
        <v>137</v>
      </c>
      <c r="K6068" t="s">
        <v>138</v>
      </c>
      <c r="L6068" t="s">
        <v>17434</v>
      </c>
      <c r="M6068" t="s">
        <v>17435</v>
      </c>
      <c r="N6068">
        <v>1.5024999999999999</v>
      </c>
      <c r="O6068">
        <v>0</v>
      </c>
      <c r="P6068">
        <v>264</v>
      </c>
      <c r="Q6068">
        <v>0</v>
      </c>
      <c r="R6068">
        <v>0</v>
      </c>
      <c r="S6068">
        <v>0</v>
      </c>
      <c r="T6068">
        <v>71</v>
      </c>
      <c r="U6068">
        <v>0</v>
      </c>
      <c r="V6068">
        <v>0</v>
      </c>
      <c r="W6068">
        <v>0</v>
      </c>
      <c r="X6068">
        <v>76.300778386431304</v>
      </c>
      <c r="Y6068">
        <v>0</v>
      </c>
      <c r="Z6068">
        <v>0</v>
      </c>
      <c r="AA6068">
        <v>0</v>
      </c>
      <c r="AB6068">
        <v>287.25153976961741</v>
      </c>
      <c r="AC6068">
        <v>0</v>
      </c>
      <c r="AD6068">
        <v>0</v>
      </c>
      <c r="AE6068">
        <v>363.55231815604873</v>
      </c>
    </row>
    <row r="6069" spans="1:31" x14ac:dyDescent="0.25">
      <c r="A6069">
        <v>2420929</v>
      </c>
      <c r="B6069">
        <v>1</v>
      </c>
      <c r="C6069" t="s">
        <v>80</v>
      </c>
      <c r="D6069" t="s">
        <v>84</v>
      </c>
      <c r="E6069" t="s">
        <v>162</v>
      </c>
      <c r="F6069" t="s">
        <v>17436</v>
      </c>
      <c r="G6069" t="s">
        <v>164</v>
      </c>
      <c r="H6069" t="s">
        <v>149</v>
      </c>
      <c r="I6069" t="s">
        <v>136</v>
      </c>
      <c r="J6069" t="s">
        <v>137</v>
      </c>
      <c r="K6069" t="s">
        <v>138</v>
      </c>
      <c r="L6069" t="s">
        <v>17437</v>
      </c>
      <c r="M6069" t="s">
        <v>17438</v>
      </c>
      <c r="N6069">
        <v>0.84777777700000001</v>
      </c>
      <c r="O6069">
        <v>0</v>
      </c>
      <c r="P6069">
        <v>2</v>
      </c>
      <c r="Q6069">
        <v>0</v>
      </c>
      <c r="R6069">
        <v>0</v>
      </c>
      <c r="S6069">
        <v>0</v>
      </c>
      <c r="T6069">
        <v>104</v>
      </c>
      <c r="U6069">
        <v>0</v>
      </c>
      <c r="V6069">
        <v>4</v>
      </c>
      <c r="W6069">
        <v>0</v>
      </c>
      <c r="X6069">
        <v>3.08380322752E-2</v>
      </c>
      <c r="Y6069">
        <v>0</v>
      </c>
      <c r="Z6069">
        <v>0</v>
      </c>
      <c r="AA6069">
        <v>0</v>
      </c>
      <c r="AB6069">
        <v>53.863213821942871</v>
      </c>
      <c r="AC6069">
        <v>0</v>
      </c>
      <c r="AD6069">
        <v>107.55811169635552</v>
      </c>
      <c r="AE6069">
        <v>161.4521635505736</v>
      </c>
    </row>
    <row r="6070" spans="1:31" x14ac:dyDescent="0.25">
      <c r="A6070">
        <v>2420365</v>
      </c>
      <c r="B6070">
        <v>1</v>
      </c>
      <c r="C6070" t="s">
        <v>80</v>
      </c>
      <c r="D6070" t="s">
        <v>98</v>
      </c>
      <c r="E6070" t="s">
        <v>141</v>
      </c>
      <c r="F6070" t="s">
        <v>1693</v>
      </c>
      <c r="G6070" t="s">
        <v>158</v>
      </c>
      <c r="H6070" t="s">
        <v>135</v>
      </c>
      <c r="I6070" t="s">
        <v>136</v>
      </c>
      <c r="J6070" t="s">
        <v>137</v>
      </c>
      <c r="K6070" t="s">
        <v>159</v>
      </c>
      <c r="L6070" t="s">
        <v>17439</v>
      </c>
      <c r="M6070" t="s">
        <v>17440</v>
      </c>
      <c r="N6070">
        <v>1.1297222220000001</v>
      </c>
      <c r="O6070">
        <v>0</v>
      </c>
      <c r="P6070">
        <v>771</v>
      </c>
      <c r="Q6070">
        <v>6</v>
      </c>
      <c r="R6070">
        <v>330</v>
      </c>
      <c r="S6070">
        <v>2</v>
      </c>
      <c r="T6070">
        <v>226</v>
      </c>
      <c r="U6070">
        <v>1</v>
      </c>
      <c r="V6070">
        <v>0</v>
      </c>
      <c r="W6070">
        <v>0</v>
      </c>
      <c r="X6070">
        <v>172.90558917043805</v>
      </c>
      <c r="Y6070">
        <v>9.6748869847174994</v>
      </c>
      <c r="Z6070">
        <v>85.761052961627797</v>
      </c>
      <c r="AA6070">
        <v>37.608383972836592</v>
      </c>
      <c r="AB6070">
        <v>220.94505322664324</v>
      </c>
      <c r="AC6070">
        <v>0</v>
      </c>
      <c r="AD6070">
        <v>0</v>
      </c>
      <c r="AE6070">
        <v>526.89496631626321</v>
      </c>
    </row>
    <row r="6071" spans="1:31" x14ac:dyDescent="0.25">
      <c r="A6071">
        <v>2420488</v>
      </c>
      <c r="B6071">
        <v>1</v>
      </c>
      <c r="C6071" t="s">
        <v>80</v>
      </c>
      <c r="D6071" t="s">
        <v>101</v>
      </c>
      <c r="E6071" t="s">
        <v>132</v>
      </c>
      <c r="F6071" t="s">
        <v>10669</v>
      </c>
      <c r="G6071" t="s">
        <v>143</v>
      </c>
      <c r="H6071" t="s">
        <v>135</v>
      </c>
      <c r="I6071" t="s">
        <v>136</v>
      </c>
      <c r="J6071" t="s">
        <v>137</v>
      </c>
      <c r="K6071" t="s">
        <v>138</v>
      </c>
      <c r="L6071" t="s">
        <v>17441</v>
      </c>
      <c r="M6071" t="s">
        <v>17442</v>
      </c>
      <c r="N6071">
        <v>1.5463888880000001</v>
      </c>
      <c r="O6071">
        <v>0</v>
      </c>
      <c r="P6071">
        <v>487</v>
      </c>
      <c r="Q6071">
        <v>0</v>
      </c>
      <c r="R6071">
        <v>0</v>
      </c>
      <c r="S6071">
        <v>7</v>
      </c>
      <c r="T6071">
        <v>1</v>
      </c>
      <c r="U6071">
        <v>0</v>
      </c>
      <c r="V6071">
        <v>0</v>
      </c>
      <c r="W6071">
        <v>0</v>
      </c>
      <c r="X6071">
        <v>225.03484429869079</v>
      </c>
      <c r="Y6071">
        <v>0</v>
      </c>
      <c r="Z6071">
        <v>0</v>
      </c>
      <c r="AA6071">
        <v>508.56027152033028</v>
      </c>
      <c r="AB6071">
        <v>14.188538243114538</v>
      </c>
      <c r="AC6071">
        <v>0</v>
      </c>
      <c r="AD6071">
        <v>0</v>
      </c>
      <c r="AE6071">
        <v>747.78365406213561</v>
      </c>
    </row>
    <row r="6072" spans="1:31" x14ac:dyDescent="0.25">
      <c r="A6072">
        <v>2420302</v>
      </c>
      <c r="B6072">
        <v>1</v>
      </c>
      <c r="C6072" t="s">
        <v>81</v>
      </c>
      <c r="D6072" t="s">
        <v>118</v>
      </c>
      <c r="E6072" t="s">
        <v>146</v>
      </c>
      <c r="F6072" t="s">
        <v>17443</v>
      </c>
      <c r="G6072" t="s">
        <v>282</v>
      </c>
      <c r="H6072" t="s">
        <v>149</v>
      </c>
      <c r="I6072" t="s">
        <v>136</v>
      </c>
      <c r="J6072" t="s">
        <v>137</v>
      </c>
      <c r="K6072" t="s">
        <v>138</v>
      </c>
      <c r="L6072" t="s">
        <v>11792</v>
      </c>
      <c r="M6072" t="s">
        <v>17444</v>
      </c>
      <c r="N6072">
        <v>2.3472222220000001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0.86691504488680005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0.86691504488680005</v>
      </c>
    </row>
    <row r="6073" spans="1:31" x14ac:dyDescent="0.25">
      <c r="A6073">
        <v>2421092</v>
      </c>
      <c r="B6073">
        <v>1</v>
      </c>
      <c r="C6073" t="s">
        <v>80</v>
      </c>
      <c r="D6073" t="s">
        <v>85</v>
      </c>
      <c r="E6073" t="s">
        <v>146</v>
      </c>
      <c r="F6073" t="s">
        <v>17445</v>
      </c>
      <c r="G6073" t="s">
        <v>199</v>
      </c>
      <c r="H6073" t="s">
        <v>149</v>
      </c>
      <c r="I6073" t="s">
        <v>136</v>
      </c>
      <c r="J6073" t="s">
        <v>137</v>
      </c>
      <c r="K6073" t="s">
        <v>138</v>
      </c>
      <c r="L6073" t="s">
        <v>17446</v>
      </c>
      <c r="M6073" t="s">
        <v>17447</v>
      </c>
      <c r="N6073">
        <v>4.3533333330000001</v>
      </c>
      <c r="O6073">
        <v>0</v>
      </c>
      <c r="P6073">
        <v>9</v>
      </c>
      <c r="Q6073">
        <v>0</v>
      </c>
      <c r="R6073">
        <v>0</v>
      </c>
      <c r="S6073">
        <v>0</v>
      </c>
      <c r="T6073">
        <v>4</v>
      </c>
      <c r="U6073">
        <v>0</v>
      </c>
      <c r="V6073">
        <v>0</v>
      </c>
      <c r="W6073">
        <v>0</v>
      </c>
      <c r="X6073">
        <v>6.7261430006324163</v>
      </c>
      <c r="Y6073">
        <v>0</v>
      </c>
      <c r="Z6073">
        <v>0</v>
      </c>
      <c r="AA6073">
        <v>0</v>
      </c>
      <c r="AB6073">
        <v>2.5559849828534005</v>
      </c>
      <c r="AC6073">
        <v>0</v>
      </c>
      <c r="AD6073">
        <v>0</v>
      </c>
      <c r="AE6073">
        <v>9.2821279834858164</v>
      </c>
    </row>
    <row r="6074" spans="1:31" x14ac:dyDescent="0.25">
      <c r="A6074">
        <v>2420156</v>
      </c>
      <c r="B6074">
        <v>1</v>
      </c>
      <c r="C6074" t="s">
        <v>81</v>
      </c>
      <c r="D6074" t="s">
        <v>125</v>
      </c>
      <c r="E6074" t="s">
        <v>141</v>
      </c>
      <c r="F6074" t="s">
        <v>11110</v>
      </c>
      <c r="G6074" t="s">
        <v>158</v>
      </c>
      <c r="H6074" t="s">
        <v>135</v>
      </c>
      <c r="I6074" t="s">
        <v>136</v>
      </c>
      <c r="J6074" t="s">
        <v>137</v>
      </c>
      <c r="K6074" t="s">
        <v>159</v>
      </c>
      <c r="L6074" t="s">
        <v>17448</v>
      </c>
      <c r="M6074" t="s">
        <v>17449</v>
      </c>
      <c r="N6074">
        <v>6.4344444440000004</v>
      </c>
      <c r="O6074">
        <v>1</v>
      </c>
      <c r="P6074">
        <v>418</v>
      </c>
      <c r="Q6074">
        <v>25</v>
      </c>
      <c r="R6074">
        <v>56</v>
      </c>
      <c r="S6074">
        <v>1</v>
      </c>
      <c r="T6074">
        <v>37</v>
      </c>
      <c r="U6074">
        <v>0</v>
      </c>
      <c r="V6074">
        <v>0</v>
      </c>
      <c r="W6074">
        <v>1.3871276934452668</v>
      </c>
      <c r="X6074">
        <v>471.74713422580817</v>
      </c>
      <c r="Y6074">
        <v>3.3558959066542227</v>
      </c>
      <c r="Z6074">
        <v>2.7423610127533338</v>
      </c>
      <c r="AA6074">
        <v>28.615017538557002</v>
      </c>
      <c r="AB6074">
        <v>119.18522278114591</v>
      </c>
      <c r="AC6074">
        <v>0</v>
      </c>
      <c r="AD6074">
        <v>0</v>
      </c>
      <c r="AE6074">
        <v>627.03275915836389</v>
      </c>
    </row>
    <row r="6075" spans="1:31" x14ac:dyDescent="0.25">
      <c r="A6075">
        <v>2420451</v>
      </c>
      <c r="B6075">
        <v>1</v>
      </c>
      <c r="C6075" t="s">
        <v>80</v>
      </c>
      <c r="D6075" t="s">
        <v>99</v>
      </c>
      <c r="E6075" t="s">
        <v>162</v>
      </c>
      <c r="F6075" t="s">
        <v>17450</v>
      </c>
      <c r="G6075" t="s">
        <v>228</v>
      </c>
      <c r="H6075" t="s">
        <v>149</v>
      </c>
      <c r="I6075" t="s">
        <v>136</v>
      </c>
      <c r="J6075" t="s">
        <v>137</v>
      </c>
      <c r="K6075" t="s">
        <v>138</v>
      </c>
      <c r="L6075" t="s">
        <v>17451</v>
      </c>
      <c r="M6075" t="s">
        <v>17452</v>
      </c>
      <c r="N6075">
        <v>4.1688888879999997</v>
      </c>
      <c r="O6075">
        <v>0</v>
      </c>
      <c r="P6075">
        <v>13</v>
      </c>
      <c r="Q6075">
        <v>0</v>
      </c>
      <c r="R6075">
        <v>13</v>
      </c>
      <c r="S6075">
        <v>0</v>
      </c>
      <c r="T6075">
        <v>7</v>
      </c>
      <c r="U6075">
        <v>0</v>
      </c>
      <c r="V6075">
        <v>0</v>
      </c>
      <c r="W6075">
        <v>0</v>
      </c>
      <c r="X6075">
        <v>8.8712034356120615</v>
      </c>
      <c r="Y6075">
        <v>0</v>
      </c>
      <c r="Z6075">
        <v>3.4994114624937995</v>
      </c>
      <c r="AA6075">
        <v>0</v>
      </c>
      <c r="AB6075">
        <v>3.1159296323884584</v>
      </c>
      <c r="AC6075">
        <v>0</v>
      </c>
      <c r="AD6075">
        <v>0</v>
      </c>
      <c r="AE6075">
        <v>15.486544530494321</v>
      </c>
    </row>
    <row r="6076" spans="1:31" x14ac:dyDescent="0.25">
      <c r="A6076">
        <v>2420969</v>
      </c>
      <c r="B6076">
        <v>1</v>
      </c>
      <c r="C6076" t="s">
        <v>80</v>
      </c>
      <c r="D6076" t="s">
        <v>105</v>
      </c>
      <c r="E6076" t="s">
        <v>162</v>
      </c>
      <c r="F6076" t="s">
        <v>12408</v>
      </c>
      <c r="G6076" t="s">
        <v>296</v>
      </c>
      <c r="H6076" t="s">
        <v>149</v>
      </c>
      <c r="I6076" t="s">
        <v>136</v>
      </c>
      <c r="J6076" t="s">
        <v>137</v>
      </c>
      <c r="K6076" t="s">
        <v>138</v>
      </c>
      <c r="L6076" t="s">
        <v>17453</v>
      </c>
      <c r="M6076" t="s">
        <v>17454</v>
      </c>
      <c r="N6076">
        <v>2.2827777770000002</v>
      </c>
      <c r="O6076">
        <v>0</v>
      </c>
      <c r="P6076">
        <v>29</v>
      </c>
      <c r="Q6076">
        <v>0</v>
      </c>
      <c r="R6076">
        <v>0</v>
      </c>
      <c r="S6076">
        <v>0</v>
      </c>
      <c r="T6076">
        <v>10</v>
      </c>
      <c r="U6076">
        <v>0</v>
      </c>
      <c r="V6076">
        <v>0</v>
      </c>
      <c r="W6076">
        <v>0</v>
      </c>
      <c r="X6076">
        <v>19.249115712664761</v>
      </c>
      <c r="Y6076">
        <v>0</v>
      </c>
      <c r="Z6076">
        <v>0</v>
      </c>
      <c r="AA6076">
        <v>0</v>
      </c>
      <c r="AB6076">
        <v>7.7613297821912557</v>
      </c>
      <c r="AC6076">
        <v>0</v>
      </c>
      <c r="AD6076">
        <v>0</v>
      </c>
      <c r="AE6076">
        <v>27.010445494856015</v>
      </c>
    </row>
    <row r="6077" spans="1:31" x14ac:dyDescent="0.25">
      <c r="A6077">
        <v>2420116</v>
      </c>
      <c r="B6077">
        <v>1</v>
      </c>
      <c r="C6077" t="s">
        <v>81</v>
      </c>
      <c r="D6077" t="s">
        <v>112</v>
      </c>
      <c r="E6077" t="s">
        <v>132</v>
      </c>
      <c r="F6077" t="s">
        <v>5771</v>
      </c>
      <c r="G6077" t="s">
        <v>176</v>
      </c>
      <c r="H6077" t="s">
        <v>135</v>
      </c>
      <c r="I6077" t="s">
        <v>136</v>
      </c>
      <c r="J6077" t="s">
        <v>137</v>
      </c>
      <c r="K6077" t="s">
        <v>159</v>
      </c>
      <c r="L6077" t="s">
        <v>17455</v>
      </c>
      <c r="M6077" t="s">
        <v>17456</v>
      </c>
      <c r="N6077">
        <v>0.53694444399999997</v>
      </c>
      <c r="O6077">
        <v>0</v>
      </c>
      <c r="P6077">
        <v>1328</v>
      </c>
      <c r="Q6077">
        <v>0</v>
      </c>
      <c r="R6077">
        <v>0</v>
      </c>
      <c r="S6077">
        <v>0</v>
      </c>
      <c r="T6077">
        <v>108</v>
      </c>
      <c r="U6077">
        <v>0</v>
      </c>
      <c r="V6077">
        <v>1</v>
      </c>
      <c r="W6077">
        <v>0</v>
      </c>
      <c r="X6077">
        <v>127.8920885908633</v>
      </c>
      <c r="Y6077">
        <v>0</v>
      </c>
      <c r="Z6077">
        <v>0</v>
      </c>
      <c r="AA6077">
        <v>0</v>
      </c>
      <c r="AB6077">
        <v>29.233225048772859</v>
      </c>
      <c r="AC6077">
        <v>0</v>
      </c>
      <c r="AD6077">
        <v>6.002116646477301</v>
      </c>
      <c r="AE6077">
        <v>163.12743028611345</v>
      </c>
    </row>
    <row r="6078" spans="1:31" x14ac:dyDescent="0.25">
      <c r="A6078">
        <v>2419950</v>
      </c>
      <c r="B6078">
        <v>1</v>
      </c>
      <c r="C6078" t="s">
        <v>80</v>
      </c>
      <c r="D6078" t="s">
        <v>84</v>
      </c>
      <c r="E6078" t="s">
        <v>162</v>
      </c>
      <c r="F6078" t="s">
        <v>17457</v>
      </c>
      <c r="G6078" t="s">
        <v>164</v>
      </c>
      <c r="H6078" t="s">
        <v>149</v>
      </c>
      <c r="I6078" t="s">
        <v>136</v>
      </c>
      <c r="J6078" t="s">
        <v>137</v>
      </c>
      <c r="K6078" t="s">
        <v>138</v>
      </c>
      <c r="L6078" t="s">
        <v>17458</v>
      </c>
      <c r="M6078" t="s">
        <v>17459</v>
      </c>
      <c r="N6078">
        <v>2.1888888880000001</v>
      </c>
      <c r="O6078">
        <v>0</v>
      </c>
      <c r="P6078">
        <v>305</v>
      </c>
      <c r="Q6078">
        <v>0</v>
      </c>
      <c r="R6078">
        <v>0</v>
      </c>
      <c r="S6078">
        <v>0</v>
      </c>
      <c r="T6078">
        <v>13</v>
      </c>
      <c r="U6078">
        <v>0</v>
      </c>
      <c r="V6078">
        <v>0</v>
      </c>
      <c r="W6078">
        <v>0</v>
      </c>
      <c r="X6078">
        <v>103.22465034834262</v>
      </c>
      <c r="Y6078">
        <v>0</v>
      </c>
      <c r="Z6078">
        <v>0</v>
      </c>
      <c r="AA6078">
        <v>0</v>
      </c>
      <c r="AB6078">
        <v>20.022752237416448</v>
      </c>
      <c r="AC6078">
        <v>0</v>
      </c>
      <c r="AD6078">
        <v>0</v>
      </c>
      <c r="AE6078">
        <v>123.24740258575906</v>
      </c>
    </row>
    <row r="6079" spans="1:31" x14ac:dyDescent="0.25">
      <c r="A6079">
        <v>2420591</v>
      </c>
      <c r="B6079">
        <v>1</v>
      </c>
      <c r="C6079" t="s">
        <v>80</v>
      </c>
      <c r="D6079" t="s">
        <v>97</v>
      </c>
      <c r="E6079" t="s">
        <v>132</v>
      </c>
      <c r="F6079" t="s">
        <v>17460</v>
      </c>
      <c r="G6079" t="s">
        <v>215</v>
      </c>
      <c r="H6079" t="s">
        <v>135</v>
      </c>
      <c r="I6079" t="s">
        <v>136</v>
      </c>
      <c r="J6079" t="s">
        <v>137</v>
      </c>
      <c r="K6079" t="s">
        <v>138</v>
      </c>
      <c r="L6079" t="s">
        <v>17461</v>
      </c>
      <c r="M6079" t="s">
        <v>17462</v>
      </c>
      <c r="N6079">
        <v>1.5622222219999999</v>
      </c>
      <c r="O6079">
        <v>0</v>
      </c>
      <c r="P6079">
        <v>27</v>
      </c>
      <c r="Q6079">
        <v>0</v>
      </c>
      <c r="R6079">
        <v>2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4.2140644571173427</v>
      </c>
      <c r="Y6079">
        <v>0</v>
      </c>
      <c r="Z6079">
        <v>0.57674269936029166</v>
      </c>
      <c r="AA6079">
        <v>0</v>
      </c>
      <c r="AB6079">
        <v>1.8248643018946669</v>
      </c>
      <c r="AC6079">
        <v>0</v>
      </c>
      <c r="AD6079">
        <v>0</v>
      </c>
      <c r="AE6079">
        <v>6.6156714583723009</v>
      </c>
    </row>
    <row r="6080" spans="1:31" x14ac:dyDescent="0.25">
      <c r="A6080">
        <v>2421132</v>
      </c>
      <c r="B6080">
        <v>1</v>
      </c>
      <c r="C6080" t="s">
        <v>80</v>
      </c>
      <c r="D6080" t="s">
        <v>106</v>
      </c>
      <c r="E6080" t="s">
        <v>141</v>
      </c>
      <c r="F6080" t="s">
        <v>17463</v>
      </c>
      <c r="G6080" t="s">
        <v>143</v>
      </c>
      <c r="H6080" t="s">
        <v>135</v>
      </c>
      <c r="I6080" t="s">
        <v>136</v>
      </c>
      <c r="J6080" t="s">
        <v>137</v>
      </c>
      <c r="K6080" t="s">
        <v>138</v>
      </c>
      <c r="L6080" t="s">
        <v>17464</v>
      </c>
      <c r="M6080" t="s">
        <v>17465</v>
      </c>
      <c r="N6080">
        <v>0.62749999999999995</v>
      </c>
      <c r="O6080">
        <v>0</v>
      </c>
      <c r="P6080">
        <v>473</v>
      </c>
      <c r="Q6080">
        <v>1</v>
      </c>
      <c r="R6080">
        <v>41</v>
      </c>
      <c r="S6080">
        <v>2</v>
      </c>
      <c r="T6080">
        <v>56</v>
      </c>
      <c r="U6080">
        <v>0</v>
      </c>
      <c r="V6080">
        <v>0</v>
      </c>
      <c r="W6080">
        <v>0</v>
      </c>
      <c r="X6080">
        <v>42.931037319633738</v>
      </c>
      <c r="Y6080">
        <v>4.9890884777687239</v>
      </c>
      <c r="Z6080">
        <v>8.9072406188615272</v>
      </c>
      <c r="AA6080">
        <v>1.3727458982895</v>
      </c>
      <c r="AB6080">
        <v>12.136827165991599</v>
      </c>
      <c r="AC6080">
        <v>0</v>
      </c>
      <c r="AD6080">
        <v>0</v>
      </c>
      <c r="AE6080">
        <v>70.336939480545098</v>
      </c>
    </row>
    <row r="6081" spans="1:31" x14ac:dyDescent="0.25">
      <c r="A6081">
        <v>2420491</v>
      </c>
      <c r="B6081">
        <v>1</v>
      </c>
      <c r="C6081" t="s">
        <v>80</v>
      </c>
      <c r="D6081" t="s">
        <v>84</v>
      </c>
      <c r="E6081" t="s">
        <v>132</v>
      </c>
      <c r="F6081" t="s">
        <v>17466</v>
      </c>
      <c r="G6081" t="s">
        <v>158</v>
      </c>
      <c r="H6081" t="s">
        <v>135</v>
      </c>
      <c r="I6081" t="s">
        <v>136</v>
      </c>
      <c r="J6081" t="s">
        <v>137</v>
      </c>
      <c r="K6081" t="s">
        <v>159</v>
      </c>
      <c r="L6081" t="s">
        <v>17467</v>
      </c>
      <c r="M6081" t="s">
        <v>17468</v>
      </c>
      <c r="N6081">
        <v>2.4750000000000001</v>
      </c>
      <c r="O6081">
        <v>0</v>
      </c>
      <c r="P6081">
        <v>1442</v>
      </c>
      <c r="Q6081">
        <v>0</v>
      </c>
      <c r="R6081">
        <v>0</v>
      </c>
      <c r="S6081">
        <v>1</v>
      </c>
      <c r="T6081">
        <v>103</v>
      </c>
      <c r="U6081">
        <v>0</v>
      </c>
      <c r="V6081">
        <v>0</v>
      </c>
      <c r="W6081">
        <v>0</v>
      </c>
      <c r="X6081">
        <v>679.19000194469982</v>
      </c>
      <c r="Y6081">
        <v>0</v>
      </c>
      <c r="Z6081">
        <v>0</v>
      </c>
      <c r="AA6081">
        <v>61.624291518839669</v>
      </c>
      <c r="AB6081">
        <v>349.29761122857383</v>
      </c>
      <c r="AC6081">
        <v>0</v>
      </c>
      <c r="AD6081">
        <v>0</v>
      </c>
      <c r="AE6081">
        <v>1090.1119046921133</v>
      </c>
    </row>
    <row r="6082" spans="1:31" x14ac:dyDescent="0.25">
      <c r="A6082">
        <v>2420093</v>
      </c>
      <c r="B6082">
        <v>1</v>
      </c>
      <c r="C6082" t="s">
        <v>80</v>
      </c>
      <c r="D6082" t="s">
        <v>106</v>
      </c>
      <c r="E6082" t="s">
        <v>141</v>
      </c>
      <c r="F6082" t="s">
        <v>17469</v>
      </c>
      <c r="G6082" t="s">
        <v>143</v>
      </c>
      <c r="H6082" t="s">
        <v>135</v>
      </c>
      <c r="I6082" t="s">
        <v>136</v>
      </c>
      <c r="J6082" t="s">
        <v>137</v>
      </c>
      <c r="K6082" t="s">
        <v>138</v>
      </c>
      <c r="L6082" t="s">
        <v>17470</v>
      </c>
      <c r="M6082" t="s">
        <v>11786</v>
      </c>
      <c r="N6082">
        <v>2.3002777769999998</v>
      </c>
      <c r="O6082">
        <v>1</v>
      </c>
      <c r="P6082">
        <v>0</v>
      </c>
      <c r="Q6082">
        <v>12</v>
      </c>
      <c r="R6082">
        <v>60</v>
      </c>
      <c r="S6082">
        <v>8</v>
      </c>
      <c r="T6082">
        <v>17</v>
      </c>
      <c r="U6082">
        <v>0</v>
      </c>
      <c r="V6082">
        <v>0</v>
      </c>
      <c r="W6082">
        <v>1.3640799498975</v>
      </c>
      <c r="X6082">
        <v>0</v>
      </c>
      <c r="Y6082">
        <v>13.731801841582501</v>
      </c>
      <c r="Z6082">
        <v>15.014669783800469</v>
      </c>
      <c r="AA6082">
        <v>19.287476209387975</v>
      </c>
      <c r="AB6082">
        <v>17.617585582797336</v>
      </c>
      <c r="AC6082">
        <v>0</v>
      </c>
      <c r="AD6082">
        <v>0</v>
      </c>
      <c r="AE6082">
        <v>67.015613367465775</v>
      </c>
    </row>
    <row r="6083" spans="1:31" x14ac:dyDescent="0.25">
      <c r="A6083">
        <v>2419944</v>
      </c>
      <c r="B6083">
        <v>1</v>
      </c>
      <c r="C6083" t="s">
        <v>81</v>
      </c>
      <c r="D6083" t="s">
        <v>127</v>
      </c>
      <c r="E6083" t="s">
        <v>146</v>
      </c>
      <c r="F6083" t="s">
        <v>4868</v>
      </c>
      <c r="G6083" t="s">
        <v>199</v>
      </c>
      <c r="H6083" t="s">
        <v>149</v>
      </c>
      <c r="I6083" t="s">
        <v>136</v>
      </c>
      <c r="J6083" t="s">
        <v>137</v>
      </c>
      <c r="K6083" t="s">
        <v>138</v>
      </c>
      <c r="L6083" t="s">
        <v>17471</v>
      </c>
      <c r="M6083" t="s">
        <v>17472</v>
      </c>
      <c r="N6083">
        <v>0.78249999999999997</v>
      </c>
      <c r="O6083">
        <v>0</v>
      </c>
      <c r="P6083">
        <v>10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1.5129285167246251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1.5129285167246251</v>
      </c>
    </row>
    <row r="6084" spans="1:31" x14ac:dyDescent="0.25">
      <c r="A6084">
        <v>2419930</v>
      </c>
      <c r="B6084">
        <v>1</v>
      </c>
      <c r="C6084" t="s">
        <v>80</v>
      </c>
      <c r="D6084" t="s">
        <v>97</v>
      </c>
      <c r="E6084" t="s">
        <v>141</v>
      </c>
      <c r="F6084" t="s">
        <v>341</v>
      </c>
      <c r="G6084" t="s">
        <v>143</v>
      </c>
      <c r="H6084" t="s">
        <v>135</v>
      </c>
      <c r="I6084" t="s">
        <v>136</v>
      </c>
      <c r="J6084" t="s">
        <v>137</v>
      </c>
      <c r="K6084" t="s">
        <v>138</v>
      </c>
      <c r="L6084" t="s">
        <v>17473</v>
      </c>
      <c r="M6084" t="s">
        <v>17474</v>
      </c>
      <c r="N6084">
        <v>3.2963888880000001</v>
      </c>
      <c r="O6084">
        <v>12</v>
      </c>
      <c r="P6084">
        <v>689</v>
      </c>
      <c r="Q6084">
        <v>8</v>
      </c>
      <c r="R6084">
        <v>100</v>
      </c>
      <c r="S6084">
        <v>14</v>
      </c>
      <c r="T6084">
        <v>131</v>
      </c>
      <c r="U6084">
        <v>2</v>
      </c>
      <c r="V6084">
        <v>1</v>
      </c>
      <c r="W6084">
        <v>21.017441515243465</v>
      </c>
      <c r="X6084">
        <v>541.35426877196232</v>
      </c>
      <c r="Y6084">
        <v>20.81580594707469</v>
      </c>
      <c r="Z6084">
        <v>51.191320734654155</v>
      </c>
      <c r="AA6084">
        <v>74.966351626344533</v>
      </c>
      <c r="AB6084">
        <v>171.47451976483347</v>
      </c>
      <c r="AC6084">
        <v>498.34386008393363</v>
      </c>
      <c r="AD6084">
        <v>4.3212282473204002</v>
      </c>
      <c r="AE6084">
        <v>1383.4847966913667</v>
      </c>
    </row>
    <row r="6085" spans="1:31" x14ac:dyDescent="0.25">
      <c r="A6085">
        <v>2421012</v>
      </c>
      <c r="B6085">
        <v>1</v>
      </c>
      <c r="C6085" t="s">
        <v>81</v>
      </c>
      <c r="D6085" t="s">
        <v>117</v>
      </c>
      <c r="E6085" t="s">
        <v>162</v>
      </c>
      <c r="F6085" t="s">
        <v>17475</v>
      </c>
      <c r="G6085" t="s">
        <v>154</v>
      </c>
      <c r="H6085" t="s">
        <v>149</v>
      </c>
      <c r="I6085" t="s">
        <v>136</v>
      </c>
      <c r="J6085" t="s">
        <v>137</v>
      </c>
      <c r="K6085" t="s">
        <v>138</v>
      </c>
      <c r="L6085" t="s">
        <v>17476</v>
      </c>
      <c r="M6085" t="s">
        <v>17477</v>
      </c>
      <c r="N6085">
        <v>0.33861111100000002</v>
      </c>
      <c r="O6085">
        <v>0</v>
      </c>
      <c r="P6085">
        <v>80</v>
      </c>
      <c r="Q6085">
        <v>0</v>
      </c>
      <c r="R6085">
        <v>1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5.8100743363890004</v>
      </c>
      <c r="Y6085">
        <v>0</v>
      </c>
      <c r="Z6085">
        <v>1.5425892763333335E-4</v>
      </c>
      <c r="AA6085">
        <v>0</v>
      </c>
      <c r="AB6085">
        <v>3.8668390917433335E-2</v>
      </c>
      <c r="AC6085">
        <v>0</v>
      </c>
      <c r="AD6085">
        <v>0</v>
      </c>
      <c r="AE6085">
        <v>5.8488969862340667</v>
      </c>
    </row>
    <row r="6086" spans="1:31" x14ac:dyDescent="0.25">
      <c r="A6086">
        <v>2420136</v>
      </c>
      <c r="B6086">
        <v>1</v>
      </c>
      <c r="C6086" t="s">
        <v>81</v>
      </c>
      <c r="D6086" t="s">
        <v>119</v>
      </c>
      <c r="E6086" t="s">
        <v>141</v>
      </c>
      <c r="F6086" t="s">
        <v>179</v>
      </c>
      <c r="G6086" t="s">
        <v>143</v>
      </c>
      <c r="H6086" t="s">
        <v>135</v>
      </c>
      <c r="I6086" t="s">
        <v>136</v>
      </c>
      <c r="J6086" t="s">
        <v>137</v>
      </c>
      <c r="K6086" t="s">
        <v>138</v>
      </c>
      <c r="L6086" t="s">
        <v>17478</v>
      </c>
      <c r="M6086" t="s">
        <v>17479</v>
      </c>
      <c r="N6086">
        <v>1.1825000000000001</v>
      </c>
      <c r="O6086">
        <v>2</v>
      </c>
      <c r="P6086">
        <v>697</v>
      </c>
      <c r="Q6086">
        <v>58</v>
      </c>
      <c r="R6086">
        <v>67</v>
      </c>
      <c r="S6086">
        <v>2</v>
      </c>
      <c r="T6086">
        <v>39</v>
      </c>
      <c r="U6086">
        <v>0</v>
      </c>
      <c r="V6086">
        <v>0</v>
      </c>
      <c r="W6086">
        <v>0.53075389909203341</v>
      </c>
      <c r="X6086">
        <v>98.945504957803763</v>
      </c>
      <c r="Y6086">
        <v>20.356107291493871</v>
      </c>
      <c r="Z6086">
        <v>3.3390135679858113</v>
      </c>
      <c r="AA6086">
        <v>11.892260516570698</v>
      </c>
      <c r="AB6086">
        <v>13.732989225088353</v>
      </c>
      <c r="AC6086">
        <v>0</v>
      </c>
      <c r="AD6086">
        <v>0</v>
      </c>
      <c r="AE6086">
        <v>148.79662945803452</v>
      </c>
    </row>
    <row r="6087" spans="1:31" x14ac:dyDescent="0.25">
      <c r="A6087">
        <v>2420030</v>
      </c>
      <c r="B6087">
        <v>1</v>
      </c>
      <c r="C6087" t="s">
        <v>80</v>
      </c>
      <c r="D6087" t="s">
        <v>97</v>
      </c>
      <c r="E6087" t="s">
        <v>174</v>
      </c>
      <c r="F6087" t="s">
        <v>17480</v>
      </c>
      <c r="G6087" t="s">
        <v>215</v>
      </c>
      <c r="H6087" t="s">
        <v>135</v>
      </c>
      <c r="I6087" t="s">
        <v>136</v>
      </c>
      <c r="J6087" t="s">
        <v>137</v>
      </c>
      <c r="K6087" t="s">
        <v>138</v>
      </c>
      <c r="L6087" t="s">
        <v>17481</v>
      </c>
      <c r="M6087" t="s">
        <v>17482</v>
      </c>
      <c r="N6087">
        <v>7.5338888879999999</v>
      </c>
      <c r="O6087">
        <v>1</v>
      </c>
      <c r="P6087">
        <v>523</v>
      </c>
      <c r="Q6087">
        <v>4</v>
      </c>
      <c r="R6087">
        <v>73</v>
      </c>
      <c r="S6087">
        <v>18</v>
      </c>
      <c r="T6087">
        <v>103</v>
      </c>
      <c r="U6087">
        <v>0</v>
      </c>
      <c r="V6087">
        <v>0</v>
      </c>
      <c r="W6087">
        <v>27.824272349696102</v>
      </c>
      <c r="X6087">
        <v>1080.318925887495</v>
      </c>
      <c r="Y6087">
        <v>22.914734968204122</v>
      </c>
      <c r="Z6087">
        <v>123.77752587616364</v>
      </c>
      <c r="AA6087">
        <v>837.47648397217529</v>
      </c>
      <c r="AB6087">
        <v>616.91569410873672</v>
      </c>
      <c r="AC6087">
        <v>0</v>
      </c>
      <c r="AD6087">
        <v>0</v>
      </c>
      <c r="AE6087">
        <v>2709.2276371624707</v>
      </c>
    </row>
    <row r="6088" spans="1:31" x14ac:dyDescent="0.25">
      <c r="A6088">
        <v>2420820</v>
      </c>
      <c r="B6088">
        <v>1</v>
      </c>
      <c r="C6088" t="s">
        <v>80</v>
      </c>
      <c r="D6088" t="s">
        <v>94</v>
      </c>
      <c r="E6088" t="s">
        <v>162</v>
      </c>
      <c r="F6088" t="s">
        <v>17483</v>
      </c>
      <c r="G6088" t="s">
        <v>268</v>
      </c>
      <c r="H6088" t="s">
        <v>149</v>
      </c>
      <c r="I6088" t="s">
        <v>136</v>
      </c>
      <c r="J6088" t="s">
        <v>137</v>
      </c>
      <c r="K6088" t="s">
        <v>138</v>
      </c>
      <c r="L6088" t="s">
        <v>17484</v>
      </c>
      <c r="M6088" t="s">
        <v>17485</v>
      </c>
      <c r="N6088">
        <v>4.8519444439999999</v>
      </c>
      <c r="O6088">
        <v>0</v>
      </c>
      <c r="P6088">
        <v>6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3.6726787279018662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3.6726787279018662</v>
      </c>
    </row>
    <row r="6089" spans="1:31" x14ac:dyDescent="0.25">
      <c r="A6089">
        <v>2420577</v>
      </c>
      <c r="B6089">
        <v>1</v>
      </c>
      <c r="C6089" t="s">
        <v>80</v>
      </c>
      <c r="D6089" t="s">
        <v>96</v>
      </c>
      <c r="E6089" t="s">
        <v>146</v>
      </c>
      <c r="F6089" t="s">
        <v>17486</v>
      </c>
      <c r="G6089" t="s">
        <v>199</v>
      </c>
      <c r="H6089" t="s">
        <v>149</v>
      </c>
      <c r="I6089" t="s">
        <v>136</v>
      </c>
      <c r="J6089" t="s">
        <v>137</v>
      </c>
      <c r="K6089" t="s">
        <v>138</v>
      </c>
      <c r="L6089" t="s">
        <v>17487</v>
      </c>
      <c r="M6089" t="s">
        <v>17488</v>
      </c>
      <c r="N6089">
        <v>6.0316666659999996</v>
      </c>
      <c r="O6089">
        <v>0</v>
      </c>
      <c r="P6089">
        <v>11</v>
      </c>
      <c r="Q6089">
        <v>0</v>
      </c>
      <c r="R6089">
        <v>0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23.903320094615996</v>
      </c>
      <c r="Y6089">
        <v>0</v>
      </c>
      <c r="Z6089">
        <v>0</v>
      </c>
      <c r="AA6089">
        <v>0</v>
      </c>
      <c r="AB6089">
        <v>19.869005891773931</v>
      </c>
      <c r="AC6089">
        <v>0</v>
      </c>
      <c r="AD6089">
        <v>0</v>
      </c>
      <c r="AE6089">
        <v>43.77232598638993</v>
      </c>
    </row>
    <row r="6090" spans="1:31" x14ac:dyDescent="0.25">
      <c r="A6090">
        <v>2420391</v>
      </c>
      <c r="B6090">
        <v>1</v>
      </c>
      <c r="C6090" t="s">
        <v>80</v>
      </c>
      <c r="D6090" t="s">
        <v>103</v>
      </c>
      <c r="E6090" t="s">
        <v>162</v>
      </c>
      <c r="F6090" t="s">
        <v>17489</v>
      </c>
      <c r="G6090" t="s">
        <v>1751</v>
      </c>
      <c r="H6090" t="s">
        <v>149</v>
      </c>
      <c r="I6090" t="s">
        <v>136</v>
      </c>
      <c r="J6090" t="s">
        <v>137</v>
      </c>
      <c r="K6090" t="s">
        <v>138</v>
      </c>
      <c r="L6090" t="s">
        <v>17490</v>
      </c>
      <c r="M6090" t="s">
        <v>17491</v>
      </c>
      <c r="N6090">
        <v>0.47388888800000001</v>
      </c>
      <c r="O6090">
        <v>0</v>
      </c>
      <c r="P6090">
        <v>5</v>
      </c>
      <c r="Q6090">
        <v>0</v>
      </c>
      <c r="R6090">
        <v>4</v>
      </c>
      <c r="S6090">
        <v>0</v>
      </c>
      <c r="T6090">
        <v>5</v>
      </c>
      <c r="U6090">
        <v>0</v>
      </c>
      <c r="V6090">
        <v>0</v>
      </c>
      <c r="W6090">
        <v>0</v>
      </c>
      <c r="X6090">
        <v>0.56503577114829984</v>
      </c>
      <c r="Y6090">
        <v>0</v>
      </c>
      <c r="Z6090">
        <v>0</v>
      </c>
      <c r="AA6090">
        <v>0</v>
      </c>
      <c r="AB6090">
        <v>1.0654667818393835</v>
      </c>
      <c r="AC6090">
        <v>0</v>
      </c>
      <c r="AD6090">
        <v>0</v>
      </c>
      <c r="AE6090">
        <v>1.6305025529876833</v>
      </c>
    </row>
    <row r="6091" spans="1:31" x14ac:dyDescent="0.25">
      <c r="A6091">
        <v>2421055</v>
      </c>
      <c r="B6091">
        <v>1</v>
      </c>
      <c r="C6091" t="s">
        <v>80</v>
      </c>
      <c r="D6091" t="s">
        <v>100</v>
      </c>
      <c r="E6091" t="s">
        <v>288</v>
      </c>
      <c r="F6091" t="s">
        <v>17492</v>
      </c>
      <c r="G6091" t="s">
        <v>164</v>
      </c>
      <c r="H6091" t="s">
        <v>149</v>
      </c>
      <c r="I6091" t="s">
        <v>136</v>
      </c>
      <c r="J6091" t="s">
        <v>137</v>
      </c>
      <c r="K6091" t="s">
        <v>138</v>
      </c>
      <c r="L6091" t="s">
        <v>11873</v>
      </c>
      <c r="M6091" t="s">
        <v>17493</v>
      </c>
      <c r="N6091">
        <v>3.8547222219999999</v>
      </c>
      <c r="O6091">
        <v>0</v>
      </c>
      <c r="P6091">
        <v>39</v>
      </c>
      <c r="Q6091">
        <v>0</v>
      </c>
      <c r="R6091">
        <v>0</v>
      </c>
      <c r="S6091">
        <v>0</v>
      </c>
      <c r="T6091">
        <v>4</v>
      </c>
      <c r="U6091">
        <v>0</v>
      </c>
      <c r="V6091">
        <v>0</v>
      </c>
      <c r="W6091">
        <v>0</v>
      </c>
      <c r="X6091">
        <v>16.111133956262616</v>
      </c>
      <c r="Y6091">
        <v>0</v>
      </c>
      <c r="Z6091">
        <v>0</v>
      </c>
      <c r="AA6091">
        <v>0</v>
      </c>
      <c r="AB6091">
        <v>3.4206705439175504</v>
      </c>
      <c r="AC6091">
        <v>0</v>
      </c>
      <c r="AD6091">
        <v>0</v>
      </c>
      <c r="AE6091">
        <v>19.531804500180165</v>
      </c>
    </row>
    <row r="6092" spans="1:31" x14ac:dyDescent="0.25">
      <c r="A6092">
        <v>2420978</v>
      </c>
      <c r="B6092">
        <v>1</v>
      </c>
      <c r="C6092" t="s">
        <v>80</v>
      </c>
      <c r="D6092" t="s">
        <v>103</v>
      </c>
      <c r="E6092" t="s">
        <v>146</v>
      </c>
      <c r="F6092" t="s">
        <v>17494</v>
      </c>
      <c r="G6092" t="s">
        <v>148</v>
      </c>
      <c r="H6092" t="s">
        <v>149</v>
      </c>
      <c r="I6092" t="s">
        <v>136</v>
      </c>
      <c r="J6092" t="s">
        <v>137</v>
      </c>
      <c r="K6092" t="s">
        <v>138</v>
      </c>
      <c r="L6092" t="s">
        <v>17495</v>
      </c>
      <c r="M6092" t="s">
        <v>17496</v>
      </c>
      <c r="N6092">
        <v>5.3677777769999997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0.92373001353431672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0.92373001353431672</v>
      </c>
    </row>
    <row r="6093" spans="1:31" x14ac:dyDescent="0.25">
      <c r="A6093">
        <v>2420437</v>
      </c>
      <c r="B6093">
        <v>1</v>
      </c>
      <c r="C6093" t="s">
        <v>80</v>
      </c>
      <c r="D6093" t="s">
        <v>97</v>
      </c>
      <c r="E6093" t="s">
        <v>162</v>
      </c>
      <c r="F6093" t="s">
        <v>17497</v>
      </c>
      <c r="G6093" t="s">
        <v>164</v>
      </c>
      <c r="H6093" t="s">
        <v>149</v>
      </c>
      <c r="I6093" t="s">
        <v>136</v>
      </c>
      <c r="J6093" t="s">
        <v>137</v>
      </c>
      <c r="K6093" t="s">
        <v>138</v>
      </c>
      <c r="L6093" t="s">
        <v>17498</v>
      </c>
      <c r="M6093" t="s">
        <v>17499</v>
      </c>
      <c r="N6093">
        <v>4.778333333</v>
      </c>
      <c r="O6093">
        <v>0</v>
      </c>
      <c r="P6093">
        <v>26</v>
      </c>
      <c r="Q6093">
        <v>0</v>
      </c>
      <c r="R6093">
        <v>6</v>
      </c>
      <c r="S6093">
        <v>0</v>
      </c>
      <c r="T6093">
        <v>7</v>
      </c>
      <c r="U6093">
        <v>0</v>
      </c>
      <c r="V6093">
        <v>0</v>
      </c>
      <c r="W6093">
        <v>0</v>
      </c>
      <c r="X6093">
        <v>35.376249576872574</v>
      </c>
      <c r="Y6093">
        <v>0</v>
      </c>
      <c r="Z6093">
        <v>2.6418624902336334</v>
      </c>
      <c r="AA6093">
        <v>0</v>
      </c>
      <c r="AB6093">
        <v>32.143893861311284</v>
      </c>
      <c r="AC6093">
        <v>0</v>
      </c>
      <c r="AD6093">
        <v>0</v>
      </c>
      <c r="AE6093">
        <v>70.1620059284175</v>
      </c>
    </row>
    <row r="6094" spans="1:31" x14ac:dyDescent="0.25">
      <c r="A6094">
        <v>2420955</v>
      </c>
      <c r="B6094">
        <v>1</v>
      </c>
      <c r="C6094" t="s">
        <v>80</v>
      </c>
      <c r="D6094" t="s">
        <v>105</v>
      </c>
      <c r="E6094" t="s">
        <v>132</v>
      </c>
      <c r="F6094" t="s">
        <v>8332</v>
      </c>
      <c r="G6094" t="s">
        <v>215</v>
      </c>
      <c r="H6094" t="s">
        <v>135</v>
      </c>
      <c r="I6094" t="s">
        <v>136</v>
      </c>
      <c r="J6094" t="s">
        <v>137</v>
      </c>
      <c r="K6094" t="s">
        <v>138</v>
      </c>
      <c r="L6094" t="s">
        <v>17500</v>
      </c>
      <c r="M6094" t="s">
        <v>17501</v>
      </c>
      <c r="N6094">
        <v>1.608055555</v>
      </c>
      <c r="O6094">
        <v>1</v>
      </c>
      <c r="P6094">
        <v>0</v>
      </c>
      <c r="Q6094">
        <v>7</v>
      </c>
      <c r="R6094">
        <v>0</v>
      </c>
      <c r="S6094">
        <v>5</v>
      </c>
      <c r="T6094">
        <v>0</v>
      </c>
      <c r="U6094">
        <v>1</v>
      </c>
      <c r="V6094">
        <v>0</v>
      </c>
      <c r="W6094">
        <v>0.16247604873600002</v>
      </c>
      <c r="X6094">
        <v>0</v>
      </c>
      <c r="Y6094">
        <v>10.854290802286775</v>
      </c>
      <c r="Z6094">
        <v>0</v>
      </c>
      <c r="AA6094">
        <v>32.701628859337461</v>
      </c>
      <c r="AB6094">
        <v>0</v>
      </c>
      <c r="AC6094">
        <v>104.58974847436463</v>
      </c>
      <c r="AD6094">
        <v>0</v>
      </c>
      <c r="AE6094">
        <v>148.30814418472485</v>
      </c>
    </row>
    <row r="6095" spans="1:31" x14ac:dyDescent="0.25">
      <c r="A6095">
        <v>2420414</v>
      </c>
      <c r="B6095">
        <v>1</v>
      </c>
      <c r="C6095" t="s">
        <v>80</v>
      </c>
      <c r="D6095" t="s">
        <v>100</v>
      </c>
      <c r="E6095" t="s">
        <v>174</v>
      </c>
      <c r="F6095" t="s">
        <v>17502</v>
      </c>
      <c r="G6095" t="s">
        <v>143</v>
      </c>
      <c r="H6095" t="s">
        <v>135</v>
      </c>
      <c r="I6095" t="s">
        <v>136</v>
      </c>
      <c r="J6095" t="s">
        <v>137</v>
      </c>
      <c r="K6095" t="s">
        <v>138</v>
      </c>
      <c r="L6095" t="s">
        <v>17503</v>
      </c>
      <c r="M6095" t="s">
        <v>17504</v>
      </c>
      <c r="N6095">
        <v>0.34555555500000001</v>
      </c>
      <c r="O6095">
        <v>2</v>
      </c>
      <c r="P6095">
        <v>1366</v>
      </c>
      <c r="Q6095">
        <v>14</v>
      </c>
      <c r="R6095">
        <v>152</v>
      </c>
      <c r="S6095">
        <v>29</v>
      </c>
      <c r="T6095">
        <v>125</v>
      </c>
      <c r="U6095">
        <v>2</v>
      </c>
      <c r="V6095">
        <v>0</v>
      </c>
      <c r="W6095">
        <v>0.1764947249354667</v>
      </c>
      <c r="X6095">
        <v>159.30571955833557</v>
      </c>
      <c r="Y6095">
        <v>8.0772998079867335</v>
      </c>
      <c r="Z6095">
        <v>28.081301567308856</v>
      </c>
      <c r="AA6095">
        <v>49.941886237190396</v>
      </c>
      <c r="AB6095">
        <v>61.16301961608491</v>
      </c>
      <c r="AC6095">
        <v>49.072458623588389</v>
      </c>
      <c r="AD6095">
        <v>0</v>
      </c>
      <c r="AE6095">
        <v>355.81818013543028</v>
      </c>
    </row>
    <row r="6096" spans="1:31" x14ac:dyDescent="0.25">
      <c r="A6096">
        <v>2420145</v>
      </c>
      <c r="B6096">
        <v>1</v>
      </c>
      <c r="C6096" t="s">
        <v>80</v>
      </c>
      <c r="D6096" t="s">
        <v>108</v>
      </c>
      <c r="E6096" t="s">
        <v>162</v>
      </c>
      <c r="F6096" t="s">
        <v>17505</v>
      </c>
      <c r="G6096" t="s">
        <v>158</v>
      </c>
      <c r="H6096" t="s">
        <v>149</v>
      </c>
      <c r="I6096" t="s">
        <v>136</v>
      </c>
      <c r="J6096" t="s">
        <v>137</v>
      </c>
      <c r="K6096" t="s">
        <v>159</v>
      </c>
      <c r="L6096" t="s">
        <v>17506</v>
      </c>
      <c r="M6096" t="s">
        <v>17507</v>
      </c>
      <c r="N6096">
        <v>6.3883333330000003</v>
      </c>
      <c r="O6096">
        <v>0</v>
      </c>
      <c r="P6096">
        <v>44</v>
      </c>
      <c r="Q6096">
        <v>0</v>
      </c>
      <c r="R6096">
        <v>1</v>
      </c>
      <c r="S6096">
        <v>0</v>
      </c>
      <c r="T6096">
        <v>6</v>
      </c>
      <c r="U6096">
        <v>0</v>
      </c>
      <c r="V6096">
        <v>0</v>
      </c>
      <c r="W6096">
        <v>0</v>
      </c>
      <c r="X6096">
        <v>49.84252802272249</v>
      </c>
      <c r="Y6096">
        <v>0</v>
      </c>
      <c r="Z6096">
        <v>0</v>
      </c>
      <c r="AA6096">
        <v>0</v>
      </c>
      <c r="AB6096">
        <v>24.421776396234929</v>
      </c>
      <c r="AC6096">
        <v>0</v>
      </c>
      <c r="AD6096">
        <v>0</v>
      </c>
      <c r="AE6096">
        <v>74.264304418957423</v>
      </c>
    </row>
    <row r="6097" spans="1:31" x14ac:dyDescent="0.25">
      <c r="A6097">
        <v>2420560</v>
      </c>
      <c r="B6097">
        <v>1</v>
      </c>
      <c r="C6097" t="s">
        <v>80</v>
      </c>
      <c r="D6097" t="s">
        <v>111</v>
      </c>
      <c r="E6097" t="s">
        <v>162</v>
      </c>
      <c r="F6097" t="s">
        <v>10054</v>
      </c>
      <c r="G6097" t="s">
        <v>168</v>
      </c>
      <c r="H6097" t="s">
        <v>149</v>
      </c>
      <c r="I6097" t="s">
        <v>136</v>
      </c>
      <c r="J6097" t="s">
        <v>3</v>
      </c>
      <c r="K6097" t="s">
        <v>138</v>
      </c>
      <c r="L6097" t="s">
        <v>17508</v>
      </c>
      <c r="M6097" t="s">
        <v>17509</v>
      </c>
      <c r="N6097">
        <v>1.828888888</v>
      </c>
      <c r="O6097">
        <v>0</v>
      </c>
      <c r="P6097">
        <v>79</v>
      </c>
      <c r="Q6097">
        <v>0</v>
      </c>
      <c r="R6097">
        <v>0</v>
      </c>
      <c r="S6097">
        <v>0</v>
      </c>
      <c r="T6097">
        <v>12</v>
      </c>
      <c r="U6097">
        <v>0</v>
      </c>
      <c r="V6097">
        <v>0</v>
      </c>
      <c r="W6097">
        <v>0</v>
      </c>
      <c r="X6097">
        <v>37.153181918827066</v>
      </c>
      <c r="Y6097">
        <v>0</v>
      </c>
      <c r="Z6097">
        <v>0</v>
      </c>
      <c r="AA6097">
        <v>0</v>
      </c>
      <c r="AB6097">
        <v>9.3289342208828447</v>
      </c>
      <c r="AC6097">
        <v>0</v>
      </c>
      <c r="AD6097">
        <v>0</v>
      </c>
      <c r="AE6097">
        <v>46.482116139709909</v>
      </c>
    </row>
    <row r="6098" spans="1:31" x14ac:dyDescent="0.25">
      <c r="A6098">
        <v>2420892</v>
      </c>
      <c r="B6098">
        <v>1</v>
      </c>
      <c r="C6098" t="s">
        <v>80</v>
      </c>
      <c r="D6098" t="s">
        <v>103</v>
      </c>
      <c r="E6098" t="s">
        <v>132</v>
      </c>
      <c r="F6098" t="s">
        <v>17510</v>
      </c>
      <c r="G6098" t="s">
        <v>143</v>
      </c>
      <c r="H6098" t="s">
        <v>135</v>
      </c>
      <c r="I6098" t="s">
        <v>136</v>
      </c>
      <c r="J6098" t="s">
        <v>137</v>
      </c>
      <c r="K6098" t="s">
        <v>138</v>
      </c>
      <c r="L6098" t="s">
        <v>17511</v>
      </c>
      <c r="M6098" t="s">
        <v>17512</v>
      </c>
      <c r="N6098">
        <v>0.30222222199999998</v>
      </c>
      <c r="O6098">
        <v>0</v>
      </c>
      <c r="P6098">
        <v>0</v>
      </c>
      <c r="Q6098">
        <v>0</v>
      </c>
      <c r="R6098">
        <v>0</v>
      </c>
      <c r="S6098">
        <v>1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149.599761932544</v>
      </c>
      <c r="AB6098">
        <v>0</v>
      </c>
      <c r="AC6098">
        <v>0</v>
      </c>
      <c r="AD6098">
        <v>0</v>
      </c>
      <c r="AE6098">
        <v>149.599761932544</v>
      </c>
    </row>
    <row r="6099" spans="1:31" x14ac:dyDescent="0.25">
      <c r="A6099">
        <v>2421141</v>
      </c>
      <c r="B6099">
        <v>1</v>
      </c>
      <c r="C6099" t="s">
        <v>80</v>
      </c>
      <c r="D6099" t="s">
        <v>85</v>
      </c>
      <c r="E6099" t="s">
        <v>146</v>
      </c>
      <c r="F6099" t="s">
        <v>17513</v>
      </c>
      <c r="G6099" t="s">
        <v>148</v>
      </c>
      <c r="H6099" t="s">
        <v>149</v>
      </c>
      <c r="I6099" t="s">
        <v>136</v>
      </c>
      <c r="J6099" t="s">
        <v>137</v>
      </c>
      <c r="K6099" t="s">
        <v>138</v>
      </c>
      <c r="L6099" t="s">
        <v>17514</v>
      </c>
      <c r="M6099" t="s">
        <v>17515</v>
      </c>
      <c r="N6099">
        <v>1.2044444439999999</v>
      </c>
      <c r="O6099">
        <v>0</v>
      </c>
      <c r="P6099">
        <v>2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0.49839637083553334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0.49839637083553334</v>
      </c>
    </row>
    <row r="6100" spans="1:31" x14ac:dyDescent="0.25">
      <c r="A6100">
        <v>2420454</v>
      </c>
      <c r="B6100">
        <v>1</v>
      </c>
      <c r="C6100" t="s">
        <v>80</v>
      </c>
      <c r="D6100" t="s">
        <v>94</v>
      </c>
      <c r="E6100" t="s">
        <v>132</v>
      </c>
      <c r="F6100" t="s">
        <v>17516</v>
      </c>
      <c r="G6100" t="s">
        <v>143</v>
      </c>
      <c r="H6100" t="s">
        <v>135</v>
      </c>
      <c r="I6100" t="s">
        <v>136</v>
      </c>
      <c r="J6100" t="s">
        <v>137</v>
      </c>
      <c r="K6100" t="s">
        <v>138</v>
      </c>
      <c r="L6100" t="s">
        <v>17517</v>
      </c>
      <c r="M6100" t="s">
        <v>17518</v>
      </c>
      <c r="N6100">
        <v>2.2769444440000002</v>
      </c>
      <c r="O6100">
        <v>0</v>
      </c>
      <c r="P6100">
        <v>0</v>
      </c>
      <c r="Q6100">
        <v>0</v>
      </c>
      <c r="R6100">
        <v>9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</row>
    <row r="6101" spans="1:31" x14ac:dyDescent="0.25">
      <c r="A6101">
        <v>2420646</v>
      </c>
      <c r="B6101">
        <v>1</v>
      </c>
      <c r="C6101" t="s">
        <v>80</v>
      </c>
      <c r="D6101" t="s">
        <v>100</v>
      </c>
      <c r="E6101" t="s">
        <v>141</v>
      </c>
      <c r="F6101" t="s">
        <v>17519</v>
      </c>
      <c r="G6101" t="s">
        <v>215</v>
      </c>
      <c r="H6101" t="s">
        <v>135</v>
      </c>
      <c r="I6101" t="s">
        <v>136</v>
      </c>
      <c r="J6101" t="s">
        <v>137</v>
      </c>
      <c r="K6101" t="s">
        <v>138</v>
      </c>
      <c r="L6101" t="s">
        <v>17520</v>
      </c>
      <c r="M6101" t="s">
        <v>17521</v>
      </c>
      <c r="N6101">
        <v>4.9441666660000001</v>
      </c>
      <c r="O6101">
        <v>0</v>
      </c>
      <c r="P6101">
        <v>262</v>
      </c>
      <c r="Q6101">
        <v>0</v>
      </c>
      <c r="R6101">
        <v>23</v>
      </c>
      <c r="S6101">
        <v>10</v>
      </c>
      <c r="T6101">
        <v>65</v>
      </c>
      <c r="U6101">
        <v>1</v>
      </c>
      <c r="V6101">
        <v>2</v>
      </c>
      <c r="W6101">
        <v>0</v>
      </c>
      <c r="X6101">
        <v>312.41014342329402</v>
      </c>
      <c r="Y6101">
        <v>0</v>
      </c>
      <c r="Z6101">
        <v>52.797279965649629</v>
      </c>
      <c r="AA6101">
        <v>462.51894352409931</v>
      </c>
      <c r="AB6101">
        <v>334.41249488343345</v>
      </c>
      <c r="AC6101">
        <v>347.82749472783206</v>
      </c>
      <c r="AD6101">
        <v>168.30160754719918</v>
      </c>
      <c r="AE6101">
        <v>1678.2679640715078</v>
      </c>
    </row>
    <row r="6102" spans="1:31" x14ac:dyDescent="0.25">
      <c r="A6102">
        <v>2420059</v>
      </c>
      <c r="B6102">
        <v>1</v>
      </c>
      <c r="C6102" t="s">
        <v>80</v>
      </c>
      <c r="D6102" t="s">
        <v>105</v>
      </c>
      <c r="E6102" t="s">
        <v>132</v>
      </c>
      <c r="F6102" t="s">
        <v>8973</v>
      </c>
      <c r="G6102" t="s">
        <v>215</v>
      </c>
      <c r="H6102" t="s">
        <v>135</v>
      </c>
      <c r="I6102" t="s">
        <v>136</v>
      </c>
      <c r="J6102" t="s">
        <v>137</v>
      </c>
      <c r="K6102" t="s">
        <v>138</v>
      </c>
      <c r="L6102" t="s">
        <v>17522</v>
      </c>
      <c r="M6102" t="s">
        <v>17523</v>
      </c>
      <c r="N6102">
        <v>8.0872222219999994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22</v>
      </c>
      <c r="U6102">
        <v>0</v>
      </c>
      <c r="V6102">
        <v>7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414.36491570297034</v>
      </c>
      <c r="AC6102">
        <v>0</v>
      </c>
      <c r="AD6102">
        <v>1620.238493594152</v>
      </c>
      <c r="AE6102">
        <v>2034.6034092971224</v>
      </c>
    </row>
    <row r="6103" spans="1:31" x14ac:dyDescent="0.25">
      <c r="A6103">
        <v>2421038</v>
      </c>
      <c r="B6103">
        <v>1</v>
      </c>
      <c r="C6103" t="s">
        <v>80</v>
      </c>
      <c r="D6103" t="s">
        <v>83</v>
      </c>
      <c r="E6103" t="s">
        <v>241</v>
      </c>
      <c r="F6103" t="s">
        <v>17524</v>
      </c>
      <c r="G6103" t="s">
        <v>7895</v>
      </c>
      <c r="H6103" t="s">
        <v>3075</v>
      </c>
      <c r="I6103" t="s">
        <v>136</v>
      </c>
      <c r="J6103" t="s">
        <v>137</v>
      </c>
      <c r="K6103" t="s">
        <v>138</v>
      </c>
      <c r="L6103" t="s">
        <v>17525</v>
      </c>
      <c r="M6103" t="s">
        <v>17526</v>
      </c>
      <c r="N6103">
        <v>0.60232111099999996</v>
      </c>
      <c r="O6103">
        <v>0</v>
      </c>
      <c r="P6103">
        <v>55012</v>
      </c>
      <c r="Q6103">
        <v>0</v>
      </c>
      <c r="R6103">
        <v>2</v>
      </c>
      <c r="S6103">
        <v>23</v>
      </c>
      <c r="T6103">
        <v>10473</v>
      </c>
      <c r="U6103">
        <v>5</v>
      </c>
      <c r="V6103">
        <v>32</v>
      </c>
      <c r="W6103">
        <v>0</v>
      </c>
      <c r="X6103">
        <v>9304.6073245232656</v>
      </c>
      <c r="Y6103">
        <v>0</v>
      </c>
      <c r="Z6103">
        <v>0.85370455537133338</v>
      </c>
      <c r="AA6103">
        <v>2463.943102274402</v>
      </c>
      <c r="AB6103">
        <v>4893.8095592127311</v>
      </c>
      <c r="AC6103">
        <v>1063.1833884074028</v>
      </c>
      <c r="AD6103">
        <v>354.71568940615253</v>
      </c>
      <c r="AE6103">
        <v>18081.112768379327</v>
      </c>
    </row>
    <row r="6104" spans="1:31" x14ac:dyDescent="0.25">
      <c r="A6104">
        <v>2420105</v>
      </c>
      <c r="B6104">
        <v>1</v>
      </c>
      <c r="C6104" t="s">
        <v>80</v>
      </c>
      <c r="D6104" t="s">
        <v>103</v>
      </c>
      <c r="E6104" t="s">
        <v>146</v>
      </c>
      <c r="F6104" t="s">
        <v>17527</v>
      </c>
      <c r="G6104" t="s">
        <v>148</v>
      </c>
      <c r="H6104" t="s">
        <v>149</v>
      </c>
      <c r="I6104" t="s">
        <v>136</v>
      </c>
      <c r="J6104" t="s">
        <v>137</v>
      </c>
      <c r="K6104" t="s">
        <v>138</v>
      </c>
      <c r="L6104" t="s">
        <v>17528</v>
      </c>
      <c r="M6104" t="s">
        <v>17529</v>
      </c>
      <c r="N6104">
        <v>5.9052777770000002</v>
      </c>
      <c r="O6104">
        <v>0</v>
      </c>
      <c r="P6104">
        <v>2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4.5254154173323347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4.5254154173323347</v>
      </c>
    </row>
    <row r="6105" spans="1:31" x14ac:dyDescent="0.25">
      <c r="A6105">
        <v>2419959</v>
      </c>
      <c r="B6105">
        <v>1</v>
      </c>
      <c r="C6105" t="s">
        <v>80</v>
      </c>
      <c r="D6105" t="s">
        <v>84</v>
      </c>
      <c r="E6105" t="s">
        <v>288</v>
      </c>
      <c r="F6105" t="s">
        <v>11559</v>
      </c>
      <c r="G6105" t="s">
        <v>164</v>
      </c>
      <c r="H6105" t="s">
        <v>149</v>
      </c>
      <c r="I6105" t="s">
        <v>136</v>
      </c>
      <c r="J6105" t="s">
        <v>137</v>
      </c>
      <c r="K6105" t="s">
        <v>138</v>
      </c>
      <c r="L6105" t="s">
        <v>17530</v>
      </c>
      <c r="M6105" t="s">
        <v>17531</v>
      </c>
      <c r="N6105">
        <v>1.6758333329999999</v>
      </c>
      <c r="O6105">
        <v>0</v>
      </c>
      <c r="P6105">
        <v>35</v>
      </c>
      <c r="Q6105">
        <v>0</v>
      </c>
      <c r="R6105">
        <v>0</v>
      </c>
      <c r="S6105">
        <v>0</v>
      </c>
      <c r="T6105">
        <v>21</v>
      </c>
      <c r="U6105">
        <v>0</v>
      </c>
      <c r="V6105">
        <v>0</v>
      </c>
      <c r="W6105">
        <v>0</v>
      </c>
      <c r="X6105">
        <v>10.896279250738802</v>
      </c>
      <c r="Y6105">
        <v>0</v>
      </c>
      <c r="Z6105">
        <v>0</v>
      </c>
      <c r="AA6105">
        <v>0</v>
      </c>
      <c r="AB6105">
        <v>58.324635347394143</v>
      </c>
      <c r="AC6105">
        <v>0</v>
      </c>
      <c r="AD6105">
        <v>0</v>
      </c>
      <c r="AE6105">
        <v>69.22091459813295</v>
      </c>
    </row>
    <row r="6106" spans="1:31" x14ac:dyDescent="0.25">
      <c r="A6106">
        <v>2420852</v>
      </c>
      <c r="B6106">
        <v>1</v>
      </c>
      <c r="C6106" t="s">
        <v>81</v>
      </c>
      <c r="D6106" t="s">
        <v>118</v>
      </c>
      <c r="E6106" t="s">
        <v>141</v>
      </c>
      <c r="F6106" t="s">
        <v>17213</v>
      </c>
      <c r="G6106" t="s">
        <v>154</v>
      </c>
      <c r="H6106" t="s">
        <v>135</v>
      </c>
      <c r="I6106" t="s">
        <v>136</v>
      </c>
      <c r="J6106" t="s">
        <v>137</v>
      </c>
      <c r="K6106" t="s">
        <v>138</v>
      </c>
      <c r="L6106" t="s">
        <v>17532</v>
      </c>
      <c r="M6106" t="s">
        <v>17533</v>
      </c>
      <c r="N6106">
        <v>0.34805555500000002</v>
      </c>
      <c r="O6106">
        <v>7</v>
      </c>
      <c r="P6106">
        <v>696</v>
      </c>
      <c r="Q6106">
        <v>93</v>
      </c>
      <c r="R6106">
        <v>249</v>
      </c>
      <c r="S6106">
        <v>11</v>
      </c>
      <c r="T6106">
        <v>83</v>
      </c>
      <c r="U6106">
        <v>5</v>
      </c>
      <c r="V6106">
        <v>0</v>
      </c>
      <c r="W6106">
        <v>1.2300199596281998</v>
      </c>
      <c r="X6106">
        <v>39.315766243988961</v>
      </c>
      <c r="Y6106">
        <v>27.042437601287556</v>
      </c>
      <c r="Z6106">
        <v>13.859615044895024</v>
      </c>
      <c r="AA6106">
        <v>13.389058991061935</v>
      </c>
      <c r="AB6106">
        <v>13.324393539553082</v>
      </c>
      <c r="AC6106">
        <v>96.379546742791646</v>
      </c>
      <c r="AD6106">
        <v>0</v>
      </c>
      <c r="AE6106">
        <v>204.54083812320641</v>
      </c>
    </row>
    <row r="6107" spans="1:31" x14ac:dyDescent="0.25">
      <c r="A6107">
        <v>2420517</v>
      </c>
      <c r="B6107">
        <v>1</v>
      </c>
      <c r="C6107" t="s">
        <v>80</v>
      </c>
      <c r="D6107" t="s">
        <v>104</v>
      </c>
      <c r="E6107" t="s">
        <v>174</v>
      </c>
      <c r="F6107" t="s">
        <v>8783</v>
      </c>
      <c r="G6107" t="s">
        <v>143</v>
      </c>
      <c r="H6107" t="s">
        <v>135</v>
      </c>
      <c r="I6107" t="s">
        <v>136</v>
      </c>
      <c r="J6107" t="s">
        <v>137</v>
      </c>
      <c r="K6107" t="s">
        <v>138</v>
      </c>
      <c r="L6107" t="s">
        <v>17534</v>
      </c>
      <c r="M6107" t="s">
        <v>17535</v>
      </c>
      <c r="N6107">
        <v>1.6119444439999999</v>
      </c>
      <c r="O6107">
        <v>9</v>
      </c>
      <c r="P6107">
        <v>114</v>
      </c>
      <c r="Q6107">
        <v>49</v>
      </c>
      <c r="R6107">
        <v>100</v>
      </c>
      <c r="S6107">
        <v>20</v>
      </c>
      <c r="T6107">
        <v>35</v>
      </c>
      <c r="U6107">
        <v>0</v>
      </c>
      <c r="V6107">
        <v>0</v>
      </c>
      <c r="W6107">
        <v>5.3302171288920084</v>
      </c>
      <c r="X6107">
        <v>17.186364193425643</v>
      </c>
      <c r="Y6107">
        <v>130.00552317120633</v>
      </c>
      <c r="Z6107">
        <v>1.9356880102330551</v>
      </c>
      <c r="AA6107">
        <v>63.348028883669443</v>
      </c>
      <c r="AB6107">
        <v>19.133455885081712</v>
      </c>
      <c r="AC6107">
        <v>0</v>
      </c>
      <c r="AD6107">
        <v>0</v>
      </c>
      <c r="AE6107">
        <v>236.93927727250818</v>
      </c>
    </row>
    <row r="6108" spans="1:31" x14ac:dyDescent="0.25">
      <c r="A6108">
        <v>2419976</v>
      </c>
      <c r="B6108">
        <v>1</v>
      </c>
      <c r="C6108" t="s">
        <v>80</v>
      </c>
      <c r="D6108" t="s">
        <v>94</v>
      </c>
      <c r="E6108" t="s">
        <v>162</v>
      </c>
      <c r="F6108" t="s">
        <v>11497</v>
      </c>
      <c r="G6108" t="s">
        <v>164</v>
      </c>
      <c r="H6108" t="s">
        <v>149</v>
      </c>
      <c r="I6108" t="s">
        <v>136</v>
      </c>
      <c r="J6108" t="s">
        <v>137</v>
      </c>
      <c r="K6108" t="s">
        <v>138</v>
      </c>
      <c r="L6108" t="s">
        <v>17536</v>
      </c>
      <c r="M6108" t="s">
        <v>17537</v>
      </c>
      <c r="N6108">
        <v>0.42916666599999997</v>
      </c>
      <c r="O6108">
        <v>0</v>
      </c>
      <c r="P6108">
        <v>137</v>
      </c>
      <c r="Q6108">
        <v>0</v>
      </c>
      <c r="R6108">
        <v>0</v>
      </c>
      <c r="S6108">
        <v>0</v>
      </c>
      <c r="T6108">
        <v>7</v>
      </c>
      <c r="U6108">
        <v>0</v>
      </c>
      <c r="V6108">
        <v>0</v>
      </c>
      <c r="W6108">
        <v>0</v>
      </c>
      <c r="X6108">
        <v>9.6340925957743782</v>
      </c>
      <c r="Y6108">
        <v>0</v>
      </c>
      <c r="Z6108">
        <v>0</v>
      </c>
      <c r="AA6108">
        <v>0</v>
      </c>
      <c r="AB6108">
        <v>2.0391088922244167</v>
      </c>
      <c r="AC6108">
        <v>0</v>
      </c>
      <c r="AD6108">
        <v>0</v>
      </c>
      <c r="AE6108">
        <v>11.673201487998796</v>
      </c>
    </row>
    <row r="6109" spans="1:31" x14ac:dyDescent="0.25">
      <c r="A6109">
        <v>2420729</v>
      </c>
      <c r="B6109">
        <v>1</v>
      </c>
      <c r="C6109" t="s">
        <v>80</v>
      </c>
      <c r="D6109" t="s">
        <v>82</v>
      </c>
      <c r="E6109" t="s">
        <v>146</v>
      </c>
      <c r="F6109" t="s">
        <v>17538</v>
      </c>
      <c r="G6109" t="s">
        <v>148</v>
      </c>
      <c r="H6109" t="s">
        <v>149</v>
      </c>
      <c r="I6109" t="s">
        <v>136</v>
      </c>
      <c r="J6109" t="s">
        <v>137</v>
      </c>
      <c r="K6109" t="s">
        <v>138</v>
      </c>
      <c r="L6109" t="s">
        <v>17539</v>
      </c>
      <c r="M6109" t="s">
        <v>17540</v>
      </c>
      <c r="N6109">
        <v>1.5691666660000001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2</v>
      </c>
      <c r="U6109">
        <v>0</v>
      </c>
      <c r="V6109">
        <v>0</v>
      </c>
      <c r="W6109">
        <v>0</v>
      </c>
      <c r="X6109">
        <v>0.49950361263232507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0.49950361263232507</v>
      </c>
    </row>
    <row r="6110" spans="1:31" x14ac:dyDescent="0.25">
      <c r="A6110">
        <v>2420829</v>
      </c>
      <c r="B6110">
        <v>1</v>
      </c>
      <c r="C6110" t="s">
        <v>80</v>
      </c>
      <c r="D6110" t="s">
        <v>94</v>
      </c>
      <c r="E6110" t="s">
        <v>174</v>
      </c>
      <c r="F6110" t="s">
        <v>12934</v>
      </c>
      <c r="G6110" t="s">
        <v>143</v>
      </c>
      <c r="H6110" t="s">
        <v>135</v>
      </c>
      <c r="I6110" t="s">
        <v>136</v>
      </c>
      <c r="J6110" t="s">
        <v>137</v>
      </c>
      <c r="K6110" t="s">
        <v>138</v>
      </c>
      <c r="L6110" t="s">
        <v>17541</v>
      </c>
      <c r="M6110" t="s">
        <v>17542</v>
      </c>
      <c r="N6110">
        <v>0.29805555500000003</v>
      </c>
      <c r="O6110">
        <v>1</v>
      </c>
      <c r="P6110">
        <v>0</v>
      </c>
      <c r="Q6110">
        <v>3</v>
      </c>
      <c r="R6110">
        <v>0</v>
      </c>
      <c r="S6110">
        <v>1</v>
      </c>
      <c r="T6110">
        <v>0</v>
      </c>
      <c r="U6110">
        <v>1</v>
      </c>
      <c r="V6110">
        <v>0</v>
      </c>
      <c r="W6110">
        <v>0.96794427649920023</v>
      </c>
      <c r="X6110">
        <v>0</v>
      </c>
      <c r="Y6110">
        <v>0.99478092305580001</v>
      </c>
      <c r="Z6110">
        <v>0</v>
      </c>
      <c r="AA6110">
        <v>0.4173007438405778</v>
      </c>
      <c r="AB6110">
        <v>0</v>
      </c>
      <c r="AC6110">
        <v>129.62940965867253</v>
      </c>
      <c r="AD6110">
        <v>0</v>
      </c>
      <c r="AE6110">
        <v>132.00943560206809</v>
      </c>
    </row>
    <row r="6111" spans="1:31" x14ac:dyDescent="0.25">
      <c r="A6111">
        <v>2420019</v>
      </c>
      <c r="B6111">
        <v>1</v>
      </c>
      <c r="C6111" t="s">
        <v>80</v>
      </c>
      <c r="D6111" t="s">
        <v>98</v>
      </c>
      <c r="E6111" t="s">
        <v>141</v>
      </c>
      <c r="F6111" t="s">
        <v>11814</v>
      </c>
      <c r="G6111" t="s">
        <v>143</v>
      </c>
      <c r="H6111" t="s">
        <v>135</v>
      </c>
      <c r="I6111" t="s">
        <v>136</v>
      </c>
      <c r="J6111" t="s">
        <v>137</v>
      </c>
      <c r="K6111" t="s">
        <v>138</v>
      </c>
      <c r="L6111" t="s">
        <v>17543</v>
      </c>
      <c r="M6111" t="s">
        <v>17544</v>
      </c>
      <c r="N6111">
        <v>1.0480555549999999</v>
      </c>
      <c r="O6111">
        <v>1</v>
      </c>
      <c r="P6111">
        <v>0</v>
      </c>
      <c r="Q6111">
        <v>12</v>
      </c>
      <c r="R6111">
        <v>60</v>
      </c>
      <c r="S6111">
        <v>8</v>
      </c>
      <c r="T6111">
        <v>17</v>
      </c>
      <c r="U6111">
        <v>0</v>
      </c>
      <c r="V6111">
        <v>0</v>
      </c>
      <c r="W6111">
        <v>0.51953243306579999</v>
      </c>
      <c r="X6111">
        <v>0</v>
      </c>
      <c r="Y6111">
        <v>6.2221075230226504</v>
      </c>
      <c r="Z6111">
        <v>6.7694671637575885</v>
      </c>
      <c r="AA6111">
        <v>7.4092207724813433</v>
      </c>
      <c r="AB6111">
        <v>6.1607718564132998</v>
      </c>
      <c r="AC6111">
        <v>0</v>
      </c>
      <c r="AD6111">
        <v>0</v>
      </c>
      <c r="AE6111">
        <v>27.081099748740684</v>
      </c>
    </row>
    <row r="6112" spans="1:31" x14ac:dyDescent="0.25">
      <c r="A6112">
        <v>2420686</v>
      </c>
      <c r="B6112">
        <v>1</v>
      </c>
      <c r="C6112" t="s">
        <v>80</v>
      </c>
      <c r="D6112" t="s">
        <v>84</v>
      </c>
      <c r="E6112" t="s">
        <v>132</v>
      </c>
      <c r="F6112" t="s">
        <v>11629</v>
      </c>
      <c r="G6112" t="s">
        <v>143</v>
      </c>
      <c r="H6112" t="s">
        <v>135</v>
      </c>
      <c r="I6112" t="s">
        <v>136</v>
      </c>
      <c r="J6112" t="s">
        <v>137</v>
      </c>
      <c r="K6112" t="s">
        <v>138</v>
      </c>
      <c r="L6112" t="s">
        <v>17545</v>
      </c>
      <c r="M6112" t="s">
        <v>17546</v>
      </c>
      <c r="N6112">
        <v>3.1072222219999999</v>
      </c>
      <c r="O6112">
        <v>13</v>
      </c>
      <c r="P6112">
        <v>1342</v>
      </c>
      <c r="Q6112">
        <v>3</v>
      </c>
      <c r="R6112">
        <v>252</v>
      </c>
      <c r="S6112">
        <v>11</v>
      </c>
      <c r="T6112">
        <v>161</v>
      </c>
      <c r="U6112">
        <v>0</v>
      </c>
      <c r="V6112">
        <v>0</v>
      </c>
      <c r="W6112">
        <v>15.253743209455202</v>
      </c>
      <c r="X6112">
        <v>880.1928855572196</v>
      </c>
      <c r="Y6112">
        <v>83.141258567029865</v>
      </c>
      <c r="Z6112">
        <v>290.15254642167821</v>
      </c>
      <c r="AA6112">
        <v>34.083703439482946</v>
      </c>
      <c r="AB6112">
        <v>344.79514321057894</v>
      </c>
      <c r="AC6112">
        <v>0</v>
      </c>
      <c r="AD6112">
        <v>0</v>
      </c>
      <c r="AE6112">
        <v>1647.6192804054447</v>
      </c>
    </row>
    <row r="6113" spans="1:31" x14ac:dyDescent="0.25">
      <c r="A6113">
        <v>2420809</v>
      </c>
      <c r="B6113">
        <v>1</v>
      </c>
      <c r="C6113" t="s">
        <v>80</v>
      </c>
      <c r="D6113" t="s">
        <v>93</v>
      </c>
      <c r="E6113" t="s">
        <v>146</v>
      </c>
      <c r="F6113" t="s">
        <v>17547</v>
      </c>
      <c r="G6113" t="s">
        <v>148</v>
      </c>
      <c r="H6113" t="s">
        <v>149</v>
      </c>
      <c r="I6113" t="s">
        <v>136</v>
      </c>
      <c r="J6113" t="s">
        <v>137</v>
      </c>
      <c r="K6113" t="s">
        <v>138</v>
      </c>
      <c r="L6113" t="s">
        <v>17548</v>
      </c>
      <c r="M6113" t="s">
        <v>17549</v>
      </c>
      <c r="N6113">
        <v>2.6230555550000001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0.19925547627966667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0.19925547627966667</v>
      </c>
    </row>
    <row r="6114" spans="1:31" x14ac:dyDescent="0.25">
      <c r="A6114">
        <v>2420288</v>
      </c>
      <c r="B6114">
        <v>1</v>
      </c>
      <c r="C6114" t="s">
        <v>80</v>
      </c>
      <c r="D6114" t="s">
        <v>95</v>
      </c>
      <c r="E6114" t="s">
        <v>174</v>
      </c>
      <c r="F6114" t="s">
        <v>6024</v>
      </c>
      <c r="G6114" t="s">
        <v>143</v>
      </c>
      <c r="H6114" t="s">
        <v>135</v>
      </c>
      <c r="I6114" t="s">
        <v>136</v>
      </c>
      <c r="J6114" t="s">
        <v>137</v>
      </c>
      <c r="K6114" t="s">
        <v>138</v>
      </c>
      <c r="L6114" t="s">
        <v>17550</v>
      </c>
      <c r="M6114" t="s">
        <v>17551</v>
      </c>
      <c r="N6114">
        <v>9.3049999999999997</v>
      </c>
      <c r="O6114">
        <v>5</v>
      </c>
      <c r="P6114">
        <v>716</v>
      </c>
      <c r="Q6114">
        <v>25</v>
      </c>
      <c r="R6114">
        <v>11</v>
      </c>
      <c r="S6114">
        <v>31</v>
      </c>
      <c r="T6114">
        <v>44</v>
      </c>
      <c r="U6114">
        <v>0</v>
      </c>
      <c r="V6114">
        <v>0</v>
      </c>
      <c r="W6114">
        <v>43.327965727054455</v>
      </c>
      <c r="X6114">
        <v>1496.1704063916479</v>
      </c>
      <c r="Y6114">
        <v>804.84457430917735</v>
      </c>
      <c r="Z6114">
        <v>30.190478739642597</v>
      </c>
      <c r="AA6114">
        <v>2103.3525797267134</v>
      </c>
      <c r="AB6114">
        <v>530.49645262621596</v>
      </c>
      <c r="AC6114">
        <v>0</v>
      </c>
      <c r="AD6114">
        <v>0</v>
      </c>
      <c r="AE6114">
        <v>5008.3824575204508</v>
      </c>
    </row>
    <row r="6115" spans="1:31" x14ac:dyDescent="0.25">
      <c r="A6115">
        <v>2420417</v>
      </c>
      <c r="B6115">
        <v>1</v>
      </c>
      <c r="C6115" t="s">
        <v>80</v>
      </c>
      <c r="D6115" t="s">
        <v>82</v>
      </c>
      <c r="E6115" t="s">
        <v>152</v>
      </c>
      <c r="F6115" t="s">
        <v>17552</v>
      </c>
      <c r="G6115" t="s">
        <v>154</v>
      </c>
      <c r="H6115" t="s">
        <v>149</v>
      </c>
      <c r="I6115" t="s">
        <v>136</v>
      </c>
      <c r="J6115" t="s">
        <v>137</v>
      </c>
      <c r="K6115" t="s">
        <v>138</v>
      </c>
      <c r="L6115" t="s">
        <v>17498</v>
      </c>
      <c r="M6115" t="s">
        <v>17553</v>
      </c>
      <c r="N6115">
        <v>0.34361111100000002</v>
      </c>
      <c r="O6115">
        <v>0</v>
      </c>
      <c r="P6115">
        <v>456</v>
      </c>
      <c r="Q6115">
        <v>0</v>
      </c>
      <c r="R6115">
        <v>0</v>
      </c>
      <c r="S6115">
        <v>0</v>
      </c>
      <c r="T6115">
        <v>158</v>
      </c>
      <c r="U6115">
        <v>0</v>
      </c>
      <c r="V6115">
        <v>0</v>
      </c>
      <c r="W6115">
        <v>0</v>
      </c>
      <c r="X6115">
        <v>44.544329900480285</v>
      </c>
      <c r="Y6115">
        <v>0</v>
      </c>
      <c r="Z6115">
        <v>0</v>
      </c>
      <c r="AA6115">
        <v>0</v>
      </c>
      <c r="AB6115">
        <v>37.711424733761113</v>
      </c>
      <c r="AC6115">
        <v>0</v>
      </c>
      <c r="AD6115">
        <v>0</v>
      </c>
      <c r="AE6115">
        <v>82.255754634241399</v>
      </c>
    </row>
    <row r="6116" spans="1:31" x14ac:dyDescent="0.25">
      <c r="A6116">
        <v>2420915</v>
      </c>
      <c r="B6116">
        <v>1</v>
      </c>
      <c r="C6116" t="s">
        <v>81</v>
      </c>
      <c r="D6116" t="s">
        <v>112</v>
      </c>
      <c r="E6116" t="s">
        <v>132</v>
      </c>
      <c r="F6116" t="s">
        <v>10908</v>
      </c>
      <c r="G6116" t="s">
        <v>613</v>
      </c>
      <c r="H6116" t="s">
        <v>135</v>
      </c>
      <c r="I6116" t="s">
        <v>136</v>
      </c>
      <c r="J6116" t="s">
        <v>137</v>
      </c>
      <c r="K6116" t="s">
        <v>138</v>
      </c>
      <c r="L6116" t="s">
        <v>17554</v>
      </c>
      <c r="M6116" t="s">
        <v>17555</v>
      </c>
      <c r="N6116">
        <v>8.61</v>
      </c>
      <c r="O6116">
        <v>0</v>
      </c>
      <c r="P6116">
        <v>16</v>
      </c>
      <c r="Q6116">
        <v>0</v>
      </c>
      <c r="R6116">
        <v>1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</row>
    <row r="6117" spans="1:31" x14ac:dyDescent="0.25">
      <c r="A6117">
        <v>2420039</v>
      </c>
      <c r="B6117">
        <v>1</v>
      </c>
      <c r="C6117" t="s">
        <v>80</v>
      </c>
      <c r="D6117" t="s">
        <v>105</v>
      </c>
      <c r="E6117" t="s">
        <v>162</v>
      </c>
      <c r="F6117" t="s">
        <v>245</v>
      </c>
      <c r="G6117" t="s">
        <v>164</v>
      </c>
      <c r="H6117" t="s">
        <v>149</v>
      </c>
      <c r="I6117" t="s">
        <v>136</v>
      </c>
      <c r="J6117" t="s">
        <v>137</v>
      </c>
      <c r="K6117" t="s">
        <v>138</v>
      </c>
      <c r="L6117" t="s">
        <v>17556</v>
      </c>
      <c r="M6117" t="s">
        <v>17557</v>
      </c>
      <c r="N6117">
        <v>0.63</v>
      </c>
      <c r="O6117">
        <v>0</v>
      </c>
      <c r="P6117">
        <v>1</v>
      </c>
      <c r="Q6117">
        <v>0</v>
      </c>
      <c r="R6117">
        <v>15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0.12624200205120001</v>
      </c>
      <c r="Y6117">
        <v>0</v>
      </c>
      <c r="Z6117">
        <v>11.3249254140477</v>
      </c>
      <c r="AA6117">
        <v>0</v>
      </c>
      <c r="AB6117">
        <v>0</v>
      </c>
      <c r="AC6117">
        <v>0</v>
      </c>
      <c r="AD6117">
        <v>0</v>
      </c>
      <c r="AE6117">
        <v>11.451167416098899</v>
      </c>
    </row>
    <row r="6118" spans="1:31" x14ac:dyDescent="0.25">
      <c r="A6118">
        <v>2420723</v>
      </c>
      <c r="B6118">
        <v>1</v>
      </c>
      <c r="C6118" t="s">
        <v>80</v>
      </c>
      <c r="D6118" t="s">
        <v>92</v>
      </c>
      <c r="E6118" t="s">
        <v>146</v>
      </c>
      <c r="F6118" t="s">
        <v>17558</v>
      </c>
      <c r="G6118" t="s">
        <v>199</v>
      </c>
      <c r="H6118" t="s">
        <v>149</v>
      </c>
      <c r="I6118" t="s">
        <v>136</v>
      </c>
      <c r="J6118" t="s">
        <v>137</v>
      </c>
      <c r="K6118" t="s">
        <v>138</v>
      </c>
      <c r="L6118" t="s">
        <v>17559</v>
      </c>
      <c r="M6118" t="s">
        <v>17560</v>
      </c>
      <c r="N6118">
        <v>3.3247222220000001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0.7741357310542667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0.7741357310542667</v>
      </c>
    </row>
    <row r="6119" spans="1:31" x14ac:dyDescent="0.25">
      <c r="A6119">
        <v>2420225</v>
      </c>
      <c r="B6119">
        <v>1</v>
      </c>
      <c r="C6119" t="s">
        <v>80</v>
      </c>
      <c r="D6119" t="s">
        <v>93</v>
      </c>
      <c r="E6119" t="s">
        <v>146</v>
      </c>
      <c r="F6119" t="s">
        <v>17561</v>
      </c>
      <c r="G6119" t="s">
        <v>148</v>
      </c>
      <c r="H6119" t="s">
        <v>149</v>
      </c>
      <c r="I6119" t="s">
        <v>136</v>
      </c>
      <c r="J6119" t="s">
        <v>137</v>
      </c>
      <c r="K6119" t="s">
        <v>138</v>
      </c>
      <c r="L6119" t="s">
        <v>17562</v>
      </c>
      <c r="M6119" t="s">
        <v>17563</v>
      </c>
      <c r="N6119">
        <v>1.798611111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0.21593606785756669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0.21593606785756669</v>
      </c>
    </row>
    <row r="6120" spans="1:31" x14ac:dyDescent="0.25">
      <c r="A6120">
        <v>2420331</v>
      </c>
      <c r="B6120">
        <v>1</v>
      </c>
      <c r="C6120" t="s">
        <v>80</v>
      </c>
      <c r="D6120" t="s">
        <v>95</v>
      </c>
      <c r="E6120" t="s">
        <v>241</v>
      </c>
      <c r="F6120" t="s">
        <v>5443</v>
      </c>
      <c r="G6120" t="s">
        <v>143</v>
      </c>
      <c r="H6120" t="s">
        <v>135</v>
      </c>
      <c r="I6120" t="s">
        <v>136</v>
      </c>
      <c r="J6120" t="s">
        <v>137</v>
      </c>
      <c r="K6120" t="s">
        <v>138</v>
      </c>
      <c r="L6120" t="s">
        <v>17564</v>
      </c>
      <c r="M6120" t="s">
        <v>17565</v>
      </c>
      <c r="N6120">
        <v>1.330269444</v>
      </c>
      <c r="O6120">
        <v>41</v>
      </c>
      <c r="P6120">
        <v>1362</v>
      </c>
      <c r="Q6120">
        <v>73</v>
      </c>
      <c r="R6120">
        <v>77</v>
      </c>
      <c r="S6120">
        <v>56</v>
      </c>
      <c r="T6120">
        <v>225</v>
      </c>
      <c r="U6120">
        <v>6</v>
      </c>
      <c r="V6120">
        <v>1</v>
      </c>
      <c r="W6120">
        <v>48.942207913270593</v>
      </c>
      <c r="X6120">
        <v>449.48932989085347</v>
      </c>
      <c r="Y6120">
        <v>864.91284484580183</v>
      </c>
      <c r="Z6120">
        <v>20.044146726200513</v>
      </c>
      <c r="AA6120">
        <v>431.0326840360205</v>
      </c>
      <c r="AB6120">
        <v>264.44158433061824</v>
      </c>
      <c r="AC6120">
        <v>885.76876898641956</v>
      </c>
      <c r="AD6120">
        <v>50.084401835740977</v>
      </c>
      <c r="AE6120">
        <v>3014.7159685649258</v>
      </c>
    </row>
    <row r="6121" spans="1:31" x14ac:dyDescent="0.25">
      <c r="A6121">
        <v>2419933</v>
      </c>
      <c r="B6121">
        <v>1</v>
      </c>
      <c r="C6121" t="s">
        <v>80</v>
      </c>
      <c r="D6121" t="s">
        <v>101</v>
      </c>
      <c r="E6121" t="s">
        <v>174</v>
      </c>
      <c r="F6121" t="s">
        <v>1192</v>
      </c>
      <c r="G6121" t="s">
        <v>143</v>
      </c>
      <c r="H6121" t="s">
        <v>135</v>
      </c>
      <c r="I6121" t="s">
        <v>136</v>
      </c>
      <c r="J6121" t="s">
        <v>137</v>
      </c>
      <c r="K6121" t="s">
        <v>138</v>
      </c>
      <c r="L6121" t="s">
        <v>17566</v>
      </c>
      <c r="M6121" t="s">
        <v>17567</v>
      </c>
      <c r="N6121">
        <v>1.565555555</v>
      </c>
      <c r="O6121">
        <v>5</v>
      </c>
      <c r="P6121">
        <v>0</v>
      </c>
      <c r="Q6121">
        <v>2</v>
      </c>
      <c r="R6121">
        <v>0</v>
      </c>
      <c r="S6121">
        <v>14</v>
      </c>
      <c r="T6121">
        <v>0</v>
      </c>
      <c r="U6121">
        <v>0</v>
      </c>
      <c r="V6121">
        <v>0</v>
      </c>
      <c r="W6121">
        <v>10.019762895668176</v>
      </c>
      <c r="X6121">
        <v>0</v>
      </c>
      <c r="Y6121">
        <v>8.6551885664848989</v>
      </c>
      <c r="Z6121">
        <v>0</v>
      </c>
      <c r="AA6121">
        <v>352.92001988719875</v>
      </c>
      <c r="AB6121">
        <v>0</v>
      </c>
      <c r="AC6121">
        <v>0</v>
      </c>
      <c r="AD6121">
        <v>0</v>
      </c>
      <c r="AE6121">
        <v>371.59497134935179</v>
      </c>
    </row>
    <row r="6122" spans="1:31" x14ac:dyDescent="0.25">
      <c r="A6122">
        <v>2420182</v>
      </c>
      <c r="B6122">
        <v>1</v>
      </c>
      <c r="C6122" t="s">
        <v>80</v>
      </c>
      <c r="D6122" t="s">
        <v>96</v>
      </c>
      <c r="E6122" t="s">
        <v>146</v>
      </c>
      <c r="F6122" t="s">
        <v>17568</v>
      </c>
      <c r="G6122" t="s">
        <v>148</v>
      </c>
      <c r="H6122" t="s">
        <v>149</v>
      </c>
      <c r="I6122" t="s">
        <v>136</v>
      </c>
      <c r="J6122" t="s">
        <v>137</v>
      </c>
      <c r="K6122" t="s">
        <v>138</v>
      </c>
      <c r="L6122" t="s">
        <v>17569</v>
      </c>
      <c r="M6122" t="s">
        <v>17570</v>
      </c>
      <c r="N6122">
        <v>1.1233333329999999</v>
      </c>
      <c r="O6122">
        <v>0</v>
      </c>
      <c r="P6122">
        <v>2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0.36067403861459996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0.36067403861459996</v>
      </c>
    </row>
    <row r="6123" spans="1:31" x14ac:dyDescent="0.25">
      <c r="A6123">
        <v>2420082</v>
      </c>
      <c r="B6123">
        <v>1</v>
      </c>
      <c r="C6123" t="s">
        <v>80</v>
      </c>
      <c r="D6123" t="s">
        <v>92</v>
      </c>
      <c r="E6123" t="s">
        <v>152</v>
      </c>
      <c r="F6123" t="s">
        <v>1590</v>
      </c>
      <c r="G6123" t="s">
        <v>403</v>
      </c>
      <c r="H6123" t="s">
        <v>149</v>
      </c>
      <c r="I6123" t="s">
        <v>136</v>
      </c>
      <c r="J6123" t="s">
        <v>137</v>
      </c>
      <c r="K6123" t="s">
        <v>138</v>
      </c>
      <c r="L6123" t="s">
        <v>17571</v>
      </c>
      <c r="M6123" t="s">
        <v>17572</v>
      </c>
      <c r="N6123">
        <v>0.85333333300000003</v>
      </c>
      <c r="O6123">
        <v>0</v>
      </c>
      <c r="P6123">
        <v>60</v>
      </c>
      <c r="Q6123">
        <v>0</v>
      </c>
      <c r="R6123">
        <v>0</v>
      </c>
      <c r="S6123">
        <v>0</v>
      </c>
      <c r="T6123">
        <v>6</v>
      </c>
      <c r="U6123">
        <v>0</v>
      </c>
      <c r="V6123">
        <v>0</v>
      </c>
      <c r="W6123">
        <v>0</v>
      </c>
      <c r="X6123">
        <v>10.276968853043202</v>
      </c>
      <c r="Y6123">
        <v>0</v>
      </c>
      <c r="Z6123">
        <v>0</v>
      </c>
      <c r="AA6123">
        <v>0</v>
      </c>
      <c r="AB6123">
        <v>9.1967055146240018</v>
      </c>
      <c r="AC6123">
        <v>0</v>
      </c>
      <c r="AD6123">
        <v>0</v>
      </c>
      <c r="AE6123">
        <v>19.473674367667204</v>
      </c>
    </row>
    <row r="6124" spans="1:31" x14ac:dyDescent="0.25">
      <c r="A6124">
        <v>2420079</v>
      </c>
      <c r="B6124">
        <v>1</v>
      </c>
      <c r="C6124" t="s">
        <v>80</v>
      </c>
      <c r="D6124" t="s">
        <v>88</v>
      </c>
      <c r="E6124" t="s">
        <v>162</v>
      </c>
      <c r="F6124" t="s">
        <v>12053</v>
      </c>
      <c r="G6124" t="s">
        <v>164</v>
      </c>
      <c r="H6124" t="s">
        <v>149</v>
      </c>
      <c r="I6124" t="s">
        <v>136</v>
      </c>
      <c r="J6124" t="s">
        <v>137</v>
      </c>
      <c r="K6124" t="s">
        <v>138</v>
      </c>
      <c r="L6124" t="s">
        <v>17573</v>
      </c>
      <c r="M6124" t="s">
        <v>17574</v>
      </c>
      <c r="N6124">
        <v>0.98250000000000004</v>
      </c>
      <c r="O6124">
        <v>0</v>
      </c>
      <c r="P6124">
        <v>166</v>
      </c>
      <c r="Q6124">
        <v>0</v>
      </c>
      <c r="R6124">
        <v>0</v>
      </c>
      <c r="S6124">
        <v>0</v>
      </c>
      <c r="T6124">
        <v>8</v>
      </c>
      <c r="U6124">
        <v>0</v>
      </c>
      <c r="V6124">
        <v>0</v>
      </c>
      <c r="W6124">
        <v>0</v>
      </c>
      <c r="X6124">
        <v>35.107121176137909</v>
      </c>
      <c r="Y6124">
        <v>0</v>
      </c>
      <c r="Z6124">
        <v>0</v>
      </c>
      <c r="AA6124">
        <v>0</v>
      </c>
      <c r="AB6124">
        <v>3.2280720006692247</v>
      </c>
      <c r="AC6124">
        <v>0</v>
      </c>
      <c r="AD6124">
        <v>0</v>
      </c>
      <c r="AE6124">
        <v>38.335193176807131</v>
      </c>
    </row>
    <row r="6125" spans="1:31" x14ac:dyDescent="0.25">
      <c r="A6125">
        <v>2420411</v>
      </c>
      <c r="B6125">
        <v>1</v>
      </c>
      <c r="C6125" t="s">
        <v>80</v>
      </c>
      <c r="D6125" t="s">
        <v>107</v>
      </c>
      <c r="E6125" t="s">
        <v>152</v>
      </c>
      <c r="F6125" t="s">
        <v>17575</v>
      </c>
      <c r="G6125" t="s">
        <v>176</v>
      </c>
      <c r="H6125" t="s">
        <v>149</v>
      </c>
      <c r="I6125" t="s">
        <v>136</v>
      </c>
      <c r="J6125" t="s">
        <v>137</v>
      </c>
      <c r="K6125" t="s">
        <v>159</v>
      </c>
      <c r="L6125" t="s">
        <v>17576</v>
      </c>
      <c r="M6125" t="s">
        <v>17577</v>
      </c>
      <c r="N6125">
        <v>5.0444444439999998</v>
      </c>
      <c r="O6125">
        <v>0</v>
      </c>
      <c r="P6125">
        <v>148</v>
      </c>
      <c r="Q6125">
        <v>0</v>
      </c>
      <c r="R6125">
        <v>0</v>
      </c>
      <c r="S6125">
        <v>0</v>
      </c>
      <c r="T6125">
        <v>4</v>
      </c>
      <c r="U6125">
        <v>0</v>
      </c>
      <c r="V6125">
        <v>0</v>
      </c>
      <c r="W6125">
        <v>0</v>
      </c>
      <c r="X6125">
        <v>84.924400669734538</v>
      </c>
      <c r="Y6125">
        <v>0</v>
      </c>
      <c r="Z6125">
        <v>0</v>
      </c>
      <c r="AA6125">
        <v>0</v>
      </c>
      <c r="AB6125">
        <v>17.174883808467666</v>
      </c>
      <c r="AC6125">
        <v>0</v>
      </c>
      <c r="AD6125">
        <v>0</v>
      </c>
      <c r="AE6125">
        <v>102.09928447820221</v>
      </c>
    </row>
    <row r="6126" spans="1:31" x14ac:dyDescent="0.25">
      <c r="A6126">
        <v>2420958</v>
      </c>
      <c r="B6126">
        <v>1</v>
      </c>
      <c r="C6126" t="s">
        <v>80</v>
      </c>
      <c r="D6126" t="s">
        <v>93</v>
      </c>
      <c r="E6126" t="s">
        <v>146</v>
      </c>
      <c r="F6126" t="s">
        <v>17578</v>
      </c>
      <c r="G6126" t="s">
        <v>148</v>
      </c>
      <c r="H6126" t="s">
        <v>149</v>
      </c>
      <c r="I6126" t="s">
        <v>136</v>
      </c>
      <c r="J6126" t="s">
        <v>137</v>
      </c>
      <c r="K6126" t="s">
        <v>138</v>
      </c>
      <c r="L6126" t="s">
        <v>17579</v>
      </c>
      <c r="M6126" t="s">
        <v>17580</v>
      </c>
      <c r="N6126">
        <v>2.480277777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1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3.1325095169810506</v>
      </c>
      <c r="AC6126">
        <v>0</v>
      </c>
      <c r="AD6126">
        <v>0</v>
      </c>
      <c r="AE6126">
        <v>3.1325095169810506</v>
      </c>
    </row>
    <row r="6127" spans="1:31" x14ac:dyDescent="0.25">
      <c r="A6127">
        <v>2420102</v>
      </c>
      <c r="B6127">
        <v>1</v>
      </c>
      <c r="C6127" t="s">
        <v>80</v>
      </c>
      <c r="D6127" t="s">
        <v>95</v>
      </c>
      <c r="E6127" t="s">
        <v>174</v>
      </c>
      <c r="F6127" t="s">
        <v>1509</v>
      </c>
      <c r="G6127" t="s">
        <v>143</v>
      </c>
      <c r="H6127" t="s">
        <v>135</v>
      </c>
      <c r="I6127" t="s">
        <v>136</v>
      </c>
      <c r="J6127" t="s">
        <v>137</v>
      </c>
      <c r="K6127" t="s">
        <v>138</v>
      </c>
      <c r="L6127" t="s">
        <v>17581</v>
      </c>
      <c r="M6127" t="s">
        <v>17582</v>
      </c>
      <c r="N6127">
        <v>5.0238888880000001</v>
      </c>
      <c r="O6127">
        <v>0</v>
      </c>
      <c r="P6127">
        <v>99</v>
      </c>
      <c r="Q6127">
        <v>0</v>
      </c>
      <c r="R6127">
        <v>0</v>
      </c>
      <c r="S6127">
        <v>7</v>
      </c>
      <c r="T6127">
        <v>9</v>
      </c>
      <c r="U6127">
        <v>3</v>
      </c>
      <c r="V6127">
        <v>0</v>
      </c>
      <c r="W6127">
        <v>0</v>
      </c>
      <c r="X6127">
        <v>139.64554202969569</v>
      </c>
      <c r="Y6127">
        <v>0</v>
      </c>
      <c r="Z6127">
        <v>0</v>
      </c>
      <c r="AA6127">
        <v>436.00157966336553</v>
      </c>
      <c r="AB6127">
        <v>41.409644681920184</v>
      </c>
      <c r="AC6127">
        <v>2238.3416688111506</v>
      </c>
      <c r="AD6127">
        <v>0</v>
      </c>
      <c r="AE6127">
        <v>2855.3984351861318</v>
      </c>
    </row>
    <row r="6128" spans="1:31" x14ac:dyDescent="0.25">
      <c r="A6128">
        <v>2420935</v>
      </c>
      <c r="B6128">
        <v>1</v>
      </c>
      <c r="C6128" t="s">
        <v>80</v>
      </c>
      <c r="D6128" t="s">
        <v>83</v>
      </c>
      <c r="E6128" t="s">
        <v>174</v>
      </c>
      <c r="F6128" t="s">
        <v>17583</v>
      </c>
      <c r="G6128" t="s">
        <v>143</v>
      </c>
      <c r="H6128" t="s">
        <v>135</v>
      </c>
      <c r="I6128" t="s">
        <v>136</v>
      </c>
      <c r="J6128" t="s">
        <v>137</v>
      </c>
      <c r="K6128" t="s">
        <v>138</v>
      </c>
      <c r="L6128" t="s">
        <v>17584</v>
      </c>
      <c r="M6128" t="s">
        <v>12301</v>
      </c>
      <c r="N6128">
        <v>1.4075</v>
      </c>
      <c r="O6128">
        <v>0</v>
      </c>
      <c r="P6128">
        <v>17</v>
      </c>
      <c r="Q6128">
        <v>0</v>
      </c>
      <c r="R6128">
        <v>0</v>
      </c>
      <c r="S6128">
        <v>0</v>
      </c>
      <c r="T6128">
        <v>69</v>
      </c>
      <c r="U6128">
        <v>0</v>
      </c>
      <c r="V6128">
        <v>0</v>
      </c>
      <c r="W6128">
        <v>0</v>
      </c>
      <c r="X6128">
        <v>17.724154799220603</v>
      </c>
      <c r="Y6128">
        <v>0</v>
      </c>
      <c r="Z6128">
        <v>0</v>
      </c>
      <c r="AA6128">
        <v>0</v>
      </c>
      <c r="AB6128">
        <v>79.741034621266635</v>
      </c>
      <c r="AC6128">
        <v>0</v>
      </c>
      <c r="AD6128">
        <v>0</v>
      </c>
      <c r="AE6128">
        <v>97.465189420487235</v>
      </c>
    </row>
    <row r="6129" spans="1:31" x14ac:dyDescent="0.25">
      <c r="A6129">
        <v>2421098</v>
      </c>
      <c r="B6129">
        <v>1</v>
      </c>
      <c r="C6129" t="s">
        <v>80</v>
      </c>
      <c r="D6129" t="s">
        <v>82</v>
      </c>
      <c r="E6129" t="s">
        <v>146</v>
      </c>
      <c r="F6129" t="s">
        <v>17585</v>
      </c>
      <c r="G6129" t="s">
        <v>148</v>
      </c>
      <c r="H6129" t="s">
        <v>149</v>
      </c>
      <c r="I6129" t="s">
        <v>136</v>
      </c>
      <c r="J6129" t="s">
        <v>137</v>
      </c>
      <c r="K6129" t="s">
        <v>138</v>
      </c>
      <c r="L6129" t="s">
        <v>17586</v>
      </c>
      <c r="M6129" t="s">
        <v>17587</v>
      </c>
      <c r="N6129">
        <v>2.685277777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0.3509190915605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0.3509190915605</v>
      </c>
    </row>
    <row r="6130" spans="1:31" x14ac:dyDescent="0.25">
      <c r="A6130">
        <v>2420603</v>
      </c>
      <c r="B6130">
        <v>1</v>
      </c>
      <c r="C6130" t="s">
        <v>80</v>
      </c>
      <c r="D6130" t="s">
        <v>96</v>
      </c>
      <c r="E6130" t="s">
        <v>146</v>
      </c>
      <c r="F6130" t="s">
        <v>17588</v>
      </c>
      <c r="G6130" t="s">
        <v>199</v>
      </c>
      <c r="H6130" t="s">
        <v>149</v>
      </c>
      <c r="I6130" t="s">
        <v>136</v>
      </c>
      <c r="J6130" t="s">
        <v>137</v>
      </c>
      <c r="K6130" t="s">
        <v>138</v>
      </c>
      <c r="L6130" t="s">
        <v>17589</v>
      </c>
      <c r="M6130" t="s">
        <v>17590</v>
      </c>
      <c r="N6130">
        <v>8.0044444440000007</v>
      </c>
      <c r="O6130">
        <v>0</v>
      </c>
      <c r="P6130">
        <v>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6.599024122099201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6.599024122099201</v>
      </c>
    </row>
    <row r="6131" spans="1:31" x14ac:dyDescent="0.25">
      <c r="A6131">
        <v>2420580</v>
      </c>
      <c r="B6131">
        <v>1</v>
      </c>
      <c r="C6131" t="s">
        <v>80</v>
      </c>
      <c r="D6131" t="s">
        <v>102</v>
      </c>
      <c r="E6131" t="s">
        <v>162</v>
      </c>
      <c r="F6131" t="s">
        <v>17286</v>
      </c>
      <c r="G6131" t="s">
        <v>164</v>
      </c>
      <c r="H6131" t="s">
        <v>149</v>
      </c>
      <c r="I6131" t="s">
        <v>136</v>
      </c>
      <c r="J6131" t="s">
        <v>137</v>
      </c>
      <c r="K6131" t="s">
        <v>138</v>
      </c>
      <c r="L6131" t="s">
        <v>17591</v>
      </c>
      <c r="M6131" t="s">
        <v>17592</v>
      </c>
      <c r="N6131">
        <v>0.92305555500000003</v>
      </c>
      <c r="O6131">
        <v>0</v>
      </c>
      <c r="P6131">
        <v>7</v>
      </c>
      <c r="Q6131">
        <v>0</v>
      </c>
      <c r="R6131">
        <v>1</v>
      </c>
      <c r="S6131">
        <v>0</v>
      </c>
      <c r="T6131">
        <v>4</v>
      </c>
      <c r="U6131">
        <v>0</v>
      </c>
      <c r="V6131">
        <v>0</v>
      </c>
      <c r="W6131">
        <v>0</v>
      </c>
      <c r="X6131">
        <v>1.4214049136440836</v>
      </c>
      <c r="Y6131">
        <v>0</v>
      </c>
      <c r="Z6131">
        <v>0</v>
      </c>
      <c r="AA6131">
        <v>0</v>
      </c>
      <c r="AB6131">
        <v>1.545910758323461</v>
      </c>
      <c r="AC6131">
        <v>0</v>
      </c>
      <c r="AD6131">
        <v>0</v>
      </c>
      <c r="AE6131">
        <v>2.9673156719675449</v>
      </c>
    </row>
    <row r="6132" spans="1:31" x14ac:dyDescent="0.25">
      <c r="A6132">
        <v>2420457</v>
      </c>
      <c r="B6132">
        <v>1</v>
      </c>
      <c r="C6132" t="s">
        <v>80</v>
      </c>
      <c r="D6132" t="s">
        <v>97</v>
      </c>
      <c r="E6132" t="s">
        <v>132</v>
      </c>
      <c r="F6132" t="s">
        <v>17593</v>
      </c>
      <c r="G6132" t="s">
        <v>215</v>
      </c>
      <c r="H6132" t="s">
        <v>135</v>
      </c>
      <c r="I6132" t="s">
        <v>136</v>
      </c>
      <c r="J6132" t="s">
        <v>137</v>
      </c>
      <c r="K6132" t="s">
        <v>138</v>
      </c>
      <c r="L6132" t="s">
        <v>17594</v>
      </c>
      <c r="M6132" t="s">
        <v>11448</v>
      </c>
      <c r="N6132">
        <v>5.4247222219999998</v>
      </c>
      <c r="O6132">
        <v>0</v>
      </c>
      <c r="P6132">
        <v>108</v>
      </c>
      <c r="Q6132">
        <v>0</v>
      </c>
      <c r="R6132">
        <v>2</v>
      </c>
      <c r="S6132">
        <v>0</v>
      </c>
      <c r="T6132">
        <v>10</v>
      </c>
      <c r="U6132">
        <v>0</v>
      </c>
      <c r="V6132">
        <v>0</v>
      </c>
      <c r="W6132">
        <v>0</v>
      </c>
      <c r="X6132">
        <v>124.51296751934055</v>
      </c>
      <c r="Y6132">
        <v>0</v>
      </c>
      <c r="Z6132">
        <v>7.4728110417223341</v>
      </c>
      <c r="AA6132">
        <v>0</v>
      </c>
      <c r="AB6132">
        <v>58.243187016442548</v>
      </c>
      <c r="AC6132">
        <v>0</v>
      </c>
      <c r="AD6132">
        <v>0</v>
      </c>
      <c r="AE6132">
        <v>190.22896557750545</v>
      </c>
    </row>
    <row r="6133" spans="1:31" x14ac:dyDescent="0.25">
      <c r="A6133">
        <v>2420265</v>
      </c>
      <c r="B6133">
        <v>1</v>
      </c>
      <c r="C6133" t="s">
        <v>81</v>
      </c>
      <c r="D6133" t="s">
        <v>112</v>
      </c>
      <c r="E6133" t="s">
        <v>152</v>
      </c>
      <c r="F6133" t="s">
        <v>17595</v>
      </c>
      <c r="G6133" t="s">
        <v>403</v>
      </c>
      <c r="H6133" t="s">
        <v>149</v>
      </c>
      <c r="I6133" t="s">
        <v>136</v>
      </c>
      <c r="J6133" t="s">
        <v>137</v>
      </c>
      <c r="K6133" t="s">
        <v>138</v>
      </c>
      <c r="L6133" t="s">
        <v>17596</v>
      </c>
      <c r="M6133" t="s">
        <v>17597</v>
      </c>
      <c r="N6133">
        <v>1.115277777</v>
      </c>
      <c r="O6133">
        <v>0</v>
      </c>
      <c r="P6133">
        <v>55</v>
      </c>
      <c r="Q6133">
        <v>0</v>
      </c>
      <c r="R6133">
        <v>16</v>
      </c>
      <c r="S6133">
        <v>0</v>
      </c>
      <c r="T6133">
        <v>11</v>
      </c>
      <c r="U6133">
        <v>0</v>
      </c>
      <c r="V6133">
        <v>0</v>
      </c>
      <c r="W6133">
        <v>0</v>
      </c>
      <c r="X6133">
        <v>12.598400373758981</v>
      </c>
      <c r="Y6133">
        <v>0</v>
      </c>
      <c r="Z6133">
        <v>2.5520180346093553</v>
      </c>
      <c r="AA6133">
        <v>0</v>
      </c>
      <c r="AB6133">
        <v>3.0970173404168175</v>
      </c>
      <c r="AC6133">
        <v>0</v>
      </c>
      <c r="AD6133">
        <v>0</v>
      </c>
      <c r="AE6133">
        <v>18.247435748785154</v>
      </c>
    </row>
    <row r="6134" spans="1:31" x14ac:dyDescent="0.25">
      <c r="A6134">
        <v>2419956</v>
      </c>
      <c r="B6134">
        <v>1</v>
      </c>
      <c r="C6134" t="s">
        <v>80</v>
      </c>
      <c r="D6134" t="s">
        <v>84</v>
      </c>
      <c r="E6134" t="s">
        <v>132</v>
      </c>
      <c r="F6134" t="s">
        <v>17598</v>
      </c>
      <c r="G6134" t="s">
        <v>158</v>
      </c>
      <c r="H6134" t="s">
        <v>135</v>
      </c>
      <c r="I6134" t="s">
        <v>136</v>
      </c>
      <c r="J6134" t="s">
        <v>137</v>
      </c>
      <c r="K6134" t="s">
        <v>159</v>
      </c>
      <c r="L6134" t="s">
        <v>17599</v>
      </c>
      <c r="M6134" t="s">
        <v>17600</v>
      </c>
      <c r="N6134">
        <v>0.80583333300000004</v>
      </c>
      <c r="O6134">
        <v>1</v>
      </c>
      <c r="P6134">
        <v>2627</v>
      </c>
      <c r="Q6134">
        <v>0</v>
      </c>
      <c r="R6134">
        <v>0</v>
      </c>
      <c r="S6134">
        <v>2</v>
      </c>
      <c r="T6134">
        <v>66</v>
      </c>
      <c r="U6134">
        <v>0</v>
      </c>
      <c r="V6134">
        <v>1</v>
      </c>
      <c r="W6134">
        <v>12.027650554940999</v>
      </c>
      <c r="X6134">
        <v>402.09386478480951</v>
      </c>
      <c r="Y6134">
        <v>0</v>
      </c>
      <c r="Z6134">
        <v>0</v>
      </c>
      <c r="AA6134">
        <v>79.109186709788744</v>
      </c>
      <c r="AB6134">
        <v>23.639652372926324</v>
      </c>
      <c r="AC6134">
        <v>0</v>
      </c>
      <c r="AD6134">
        <v>51.5146882676922</v>
      </c>
      <c r="AE6134">
        <v>568.38504269015777</v>
      </c>
    </row>
    <row r="6135" spans="1:31" x14ac:dyDescent="0.25">
      <c r="A6135">
        <v>2420348</v>
      </c>
      <c r="B6135">
        <v>1</v>
      </c>
      <c r="C6135" t="s">
        <v>81</v>
      </c>
      <c r="D6135" t="s">
        <v>120</v>
      </c>
      <c r="E6135" t="s">
        <v>241</v>
      </c>
      <c r="F6135" t="s">
        <v>17601</v>
      </c>
      <c r="G6135" t="s">
        <v>143</v>
      </c>
      <c r="H6135" t="s">
        <v>135</v>
      </c>
      <c r="I6135" t="s">
        <v>136</v>
      </c>
      <c r="J6135" t="s">
        <v>137</v>
      </c>
      <c r="K6135" t="s">
        <v>138</v>
      </c>
      <c r="L6135" t="s">
        <v>17602</v>
      </c>
      <c r="M6135" t="s">
        <v>17603</v>
      </c>
      <c r="N6135">
        <v>1.003333333</v>
      </c>
      <c r="O6135">
        <v>0</v>
      </c>
      <c r="P6135">
        <v>1075</v>
      </c>
      <c r="Q6135">
        <v>0</v>
      </c>
      <c r="R6135">
        <v>11</v>
      </c>
      <c r="S6135">
        <v>0</v>
      </c>
      <c r="T6135">
        <v>102</v>
      </c>
      <c r="U6135">
        <v>0</v>
      </c>
      <c r="V6135">
        <v>0</v>
      </c>
      <c r="W6135">
        <v>0</v>
      </c>
      <c r="X6135">
        <v>298.95930492989254</v>
      </c>
      <c r="Y6135">
        <v>0</v>
      </c>
      <c r="Z6135">
        <v>1.7386202482826887</v>
      </c>
      <c r="AA6135">
        <v>0</v>
      </c>
      <c r="AB6135">
        <v>107.69516163360416</v>
      </c>
      <c r="AC6135">
        <v>0</v>
      </c>
      <c r="AD6135">
        <v>0</v>
      </c>
      <c r="AE6135">
        <v>408.39308681177943</v>
      </c>
    </row>
    <row r="6136" spans="1:31" x14ac:dyDescent="0.25">
      <c r="A6136">
        <v>2420889</v>
      </c>
      <c r="B6136">
        <v>1</v>
      </c>
      <c r="C6136" t="s">
        <v>80</v>
      </c>
      <c r="D6136" t="s">
        <v>102</v>
      </c>
      <c r="E6136" t="s">
        <v>132</v>
      </c>
      <c r="F6136" t="s">
        <v>15971</v>
      </c>
      <c r="G6136" t="s">
        <v>215</v>
      </c>
      <c r="H6136" t="s">
        <v>135</v>
      </c>
      <c r="I6136" t="s">
        <v>136</v>
      </c>
      <c r="J6136" t="s">
        <v>137</v>
      </c>
      <c r="K6136" t="s">
        <v>138</v>
      </c>
      <c r="L6136" t="s">
        <v>17604</v>
      </c>
      <c r="M6136" t="s">
        <v>17605</v>
      </c>
      <c r="N6136">
        <v>1.766388888</v>
      </c>
      <c r="O6136">
        <v>0</v>
      </c>
      <c r="P6136">
        <v>131</v>
      </c>
      <c r="Q6136">
        <v>0</v>
      </c>
      <c r="R6136">
        <v>5</v>
      </c>
      <c r="S6136">
        <v>0</v>
      </c>
      <c r="T6136">
        <v>10</v>
      </c>
      <c r="U6136">
        <v>0</v>
      </c>
      <c r="V6136">
        <v>0</v>
      </c>
      <c r="W6136">
        <v>0</v>
      </c>
      <c r="X6136">
        <v>64.036341450794282</v>
      </c>
      <c r="Y6136">
        <v>0</v>
      </c>
      <c r="Z6136">
        <v>0.26769094757728329</v>
      </c>
      <c r="AA6136">
        <v>0</v>
      </c>
      <c r="AB6136">
        <v>17.225667568670477</v>
      </c>
      <c r="AC6136">
        <v>0</v>
      </c>
      <c r="AD6136">
        <v>0</v>
      </c>
      <c r="AE6136">
        <v>81.529699967042035</v>
      </c>
    </row>
    <row r="6137" spans="1:31" x14ac:dyDescent="0.25">
      <c r="A6137">
        <v>2421144</v>
      </c>
      <c r="B6137">
        <v>1</v>
      </c>
      <c r="C6137" t="s">
        <v>80</v>
      </c>
      <c r="D6137" t="s">
        <v>85</v>
      </c>
      <c r="E6137" t="s">
        <v>146</v>
      </c>
      <c r="F6137" t="s">
        <v>17606</v>
      </c>
      <c r="G6137" t="s">
        <v>282</v>
      </c>
      <c r="H6137" t="s">
        <v>149</v>
      </c>
      <c r="I6137" t="s">
        <v>136</v>
      </c>
      <c r="J6137" t="s">
        <v>137</v>
      </c>
      <c r="K6137" t="s">
        <v>138</v>
      </c>
      <c r="L6137" t="s">
        <v>17607</v>
      </c>
      <c r="M6137" t="s">
        <v>17608</v>
      </c>
      <c r="N6137">
        <v>1.8194444439999999</v>
      </c>
      <c r="O6137">
        <v>0</v>
      </c>
      <c r="P6137">
        <v>11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3.253994769988334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3.253994769988334</v>
      </c>
    </row>
    <row r="6138" spans="1:31" x14ac:dyDescent="0.25">
      <c r="A6138">
        <v>2420208</v>
      </c>
      <c r="B6138">
        <v>1</v>
      </c>
      <c r="C6138" t="s">
        <v>81</v>
      </c>
      <c r="D6138" t="s">
        <v>117</v>
      </c>
      <c r="E6138" t="s">
        <v>132</v>
      </c>
      <c r="F6138" t="s">
        <v>17609</v>
      </c>
      <c r="G6138" t="s">
        <v>143</v>
      </c>
      <c r="H6138" t="s">
        <v>135</v>
      </c>
      <c r="I6138" t="s">
        <v>278</v>
      </c>
      <c r="J6138" t="s">
        <v>137</v>
      </c>
      <c r="K6138" t="s">
        <v>138</v>
      </c>
      <c r="L6138" t="s">
        <v>17610</v>
      </c>
      <c r="M6138" t="s">
        <v>17611</v>
      </c>
      <c r="N6138">
        <v>3.3333333E-2</v>
      </c>
      <c r="O6138">
        <v>3</v>
      </c>
      <c r="P6138">
        <v>409</v>
      </c>
      <c r="Q6138">
        <v>37</v>
      </c>
      <c r="R6138">
        <v>46</v>
      </c>
      <c r="S6138">
        <v>3</v>
      </c>
      <c r="T6138">
        <v>31</v>
      </c>
      <c r="U6138">
        <v>1</v>
      </c>
      <c r="V6138">
        <v>0</v>
      </c>
      <c r="W6138">
        <v>2.2458940110000002E-2</v>
      </c>
      <c r="X6138">
        <v>1.7543329548560007</v>
      </c>
      <c r="Y6138">
        <v>0.78799807632366681</v>
      </c>
      <c r="Z6138">
        <v>7.138883556666667E-2</v>
      </c>
      <c r="AA6138">
        <v>3.9042368183156664</v>
      </c>
      <c r="AB6138">
        <v>0.90056227889399987</v>
      </c>
      <c r="AC6138">
        <v>3.7719403243199996</v>
      </c>
      <c r="AD6138">
        <v>0</v>
      </c>
      <c r="AE6138">
        <v>11.212918228386</v>
      </c>
    </row>
    <row r="6139" spans="1:31" x14ac:dyDescent="0.25">
      <c r="A6139">
        <v>2420597</v>
      </c>
      <c r="B6139">
        <v>1</v>
      </c>
      <c r="C6139" t="s">
        <v>81</v>
      </c>
      <c r="D6139" t="s">
        <v>120</v>
      </c>
      <c r="E6139" t="s">
        <v>152</v>
      </c>
      <c r="F6139" t="s">
        <v>7202</v>
      </c>
      <c r="G6139" t="s">
        <v>403</v>
      </c>
      <c r="H6139" t="s">
        <v>149</v>
      </c>
      <c r="I6139" t="s">
        <v>136</v>
      </c>
      <c r="J6139" t="s">
        <v>137</v>
      </c>
      <c r="K6139" t="s">
        <v>138</v>
      </c>
      <c r="L6139" t="s">
        <v>17612</v>
      </c>
      <c r="M6139" t="s">
        <v>17613</v>
      </c>
      <c r="N6139">
        <v>2.5811111109999998</v>
      </c>
      <c r="O6139">
        <v>0</v>
      </c>
      <c r="P6139">
        <v>10</v>
      </c>
      <c r="Q6139">
        <v>0</v>
      </c>
      <c r="R6139">
        <v>5</v>
      </c>
      <c r="S6139">
        <v>0</v>
      </c>
      <c r="T6139">
        <v>9</v>
      </c>
      <c r="U6139">
        <v>0</v>
      </c>
      <c r="V6139">
        <v>1</v>
      </c>
      <c r="W6139">
        <v>0</v>
      </c>
      <c r="X6139">
        <v>5.6069952361360276</v>
      </c>
      <c r="Y6139">
        <v>0</v>
      </c>
      <c r="Z6139">
        <v>0</v>
      </c>
      <c r="AA6139">
        <v>0</v>
      </c>
      <c r="AB6139">
        <v>22.958553243809646</v>
      </c>
      <c r="AC6139">
        <v>0</v>
      </c>
      <c r="AD6139">
        <v>34.906119192772969</v>
      </c>
      <c r="AE6139">
        <v>63.471667672718645</v>
      </c>
    </row>
    <row r="6140" spans="1:31" x14ac:dyDescent="0.25">
      <c r="A6140">
        <v>2423211</v>
      </c>
      <c r="B6140">
        <v>1</v>
      </c>
      <c r="C6140" t="s">
        <v>81</v>
      </c>
      <c r="D6140" t="s">
        <v>118</v>
      </c>
      <c r="E6140" t="s">
        <v>141</v>
      </c>
      <c r="F6140" t="s">
        <v>17614</v>
      </c>
      <c r="G6140" t="s">
        <v>158</v>
      </c>
      <c r="H6140" t="s">
        <v>135</v>
      </c>
      <c r="I6140" t="s">
        <v>136</v>
      </c>
      <c r="J6140" t="s">
        <v>137</v>
      </c>
      <c r="K6140" t="s">
        <v>159</v>
      </c>
      <c r="L6140" t="s">
        <v>17615</v>
      </c>
      <c r="M6140" t="s">
        <v>17616</v>
      </c>
      <c r="N6140">
        <v>1.001666666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1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1.317260206515E-2</v>
      </c>
      <c r="AC6140">
        <v>0</v>
      </c>
      <c r="AD6140">
        <v>0</v>
      </c>
      <c r="AE6140">
        <v>1.317260206515E-2</v>
      </c>
    </row>
    <row r="6141" spans="1:31" x14ac:dyDescent="0.25">
      <c r="A6141">
        <v>2423065</v>
      </c>
      <c r="B6141">
        <v>1</v>
      </c>
      <c r="C6141" t="s">
        <v>80</v>
      </c>
      <c r="D6141" t="s">
        <v>94</v>
      </c>
      <c r="E6141" t="s">
        <v>162</v>
      </c>
      <c r="F6141" t="s">
        <v>17617</v>
      </c>
      <c r="G6141" t="s">
        <v>164</v>
      </c>
      <c r="H6141" t="s">
        <v>149</v>
      </c>
      <c r="I6141" t="s">
        <v>136</v>
      </c>
      <c r="J6141" t="s">
        <v>137</v>
      </c>
      <c r="K6141" t="s">
        <v>138</v>
      </c>
      <c r="L6141" t="s">
        <v>17618</v>
      </c>
      <c r="M6141" t="s">
        <v>17619</v>
      </c>
      <c r="N6141">
        <v>2.881388888</v>
      </c>
      <c r="O6141">
        <v>0</v>
      </c>
      <c r="P6141">
        <v>38</v>
      </c>
      <c r="Q6141">
        <v>0</v>
      </c>
      <c r="R6141">
        <v>0</v>
      </c>
      <c r="S6141">
        <v>0</v>
      </c>
      <c r="T6141">
        <v>11</v>
      </c>
      <c r="U6141">
        <v>0</v>
      </c>
      <c r="V6141">
        <v>0</v>
      </c>
      <c r="W6141">
        <v>0</v>
      </c>
      <c r="X6141">
        <v>19.930686599032558</v>
      </c>
      <c r="Y6141">
        <v>0</v>
      </c>
      <c r="Z6141">
        <v>0</v>
      </c>
      <c r="AA6141">
        <v>0</v>
      </c>
      <c r="AB6141">
        <v>11.956713528764212</v>
      </c>
      <c r="AC6141">
        <v>0</v>
      </c>
      <c r="AD6141">
        <v>0</v>
      </c>
      <c r="AE6141">
        <v>31.88740012779677</v>
      </c>
    </row>
    <row r="6142" spans="1:31" x14ac:dyDescent="0.25">
      <c r="A6142">
        <v>2423165</v>
      </c>
      <c r="B6142">
        <v>1</v>
      </c>
      <c r="C6142" t="s">
        <v>81</v>
      </c>
      <c r="D6142" t="s">
        <v>128</v>
      </c>
      <c r="E6142" t="s">
        <v>132</v>
      </c>
      <c r="F6142" t="s">
        <v>17620</v>
      </c>
      <c r="G6142" t="s">
        <v>919</v>
      </c>
      <c r="H6142" t="s">
        <v>135</v>
      </c>
      <c r="I6142" t="s">
        <v>136</v>
      </c>
      <c r="J6142" t="s">
        <v>137</v>
      </c>
      <c r="K6142" t="s">
        <v>138</v>
      </c>
      <c r="L6142" t="s">
        <v>17621</v>
      </c>
      <c r="M6142" t="s">
        <v>17622</v>
      </c>
      <c r="N6142">
        <v>2.2727777769999999</v>
      </c>
      <c r="O6142">
        <v>1</v>
      </c>
      <c r="P6142">
        <v>174</v>
      </c>
      <c r="Q6142">
        <v>3</v>
      </c>
      <c r="R6142">
        <v>5</v>
      </c>
      <c r="S6142">
        <v>1</v>
      </c>
      <c r="T6142">
        <v>16</v>
      </c>
      <c r="U6142">
        <v>0</v>
      </c>
      <c r="V6142">
        <v>0</v>
      </c>
      <c r="W6142">
        <v>0.47054839412393334</v>
      </c>
      <c r="X6142">
        <v>37.892954916648073</v>
      </c>
      <c r="Y6142">
        <v>2.9735233656540752</v>
      </c>
      <c r="Z6142">
        <v>6.9294606975755668</v>
      </c>
      <c r="AA6142">
        <v>2.56286206439575</v>
      </c>
      <c r="AB6142">
        <v>20.421381757236357</v>
      </c>
      <c r="AC6142">
        <v>0</v>
      </c>
      <c r="AD6142">
        <v>0</v>
      </c>
      <c r="AE6142">
        <v>71.250731195633747</v>
      </c>
    </row>
    <row r="6143" spans="1:31" x14ac:dyDescent="0.25">
      <c r="A6143">
        <v>2423019</v>
      </c>
      <c r="B6143">
        <v>1</v>
      </c>
      <c r="C6143" t="s">
        <v>80</v>
      </c>
      <c r="D6143" t="s">
        <v>103</v>
      </c>
      <c r="E6143" t="s">
        <v>174</v>
      </c>
      <c r="F6143" t="s">
        <v>17623</v>
      </c>
      <c r="G6143" t="s">
        <v>158</v>
      </c>
      <c r="H6143" t="s">
        <v>135</v>
      </c>
      <c r="I6143" t="s">
        <v>136</v>
      </c>
      <c r="J6143" t="s">
        <v>137</v>
      </c>
      <c r="K6143" t="s">
        <v>159</v>
      </c>
      <c r="L6143" t="s">
        <v>17624</v>
      </c>
      <c r="M6143" t="s">
        <v>17625</v>
      </c>
      <c r="N6143">
        <v>3.1383333329999998</v>
      </c>
      <c r="O6143">
        <v>0</v>
      </c>
      <c r="P6143">
        <v>3422</v>
      </c>
      <c r="Q6143">
        <v>0</v>
      </c>
      <c r="R6143">
        <v>1</v>
      </c>
      <c r="S6143">
        <v>0</v>
      </c>
      <c r="T6143">
        <v>449</v>
      </c>
      <c r="U6143">
        <v>0</v>
      </c>
      <c r="V6143">
        <v>0</v>
      </c>
      <c r="W6143">
        <v>0</v>
      </c>
      <c r="X6143">
        <v>2231.8337123236502</v>
      </c>
      <c r="Y6143">
        <v>0</v>
      </c>
      <c r="Z6143">
        <v>0</v>
      </c>
      <c r="AA6143">
        <v>0</v>
      </c>
      <c r="AB6143">
        <v>1277.054045522332</v>
      </c>
      <c r="AC6143">
        <v>0</v>
      </c>
      <c r="AD6143">
        <v>0</v>
      </c>
      <c r="AE6143">
        <v>3508.8877578459824</v>
      </c>
    </row>
    <row r="6144" spans="1:31" x14ac:dyDescent="0.25">
      <c r="A6144">
        <v>2423251</v>
      </c>
      <c r="B6144">
        <v>1</v>
      </c>
      <c r="C6144" t="s">
        <v>81</v>
      </c>
      <c r="D6144" t="s">
        <v>127</v>
      </c>
      <c r="E6144" t="s">
        <v>146</v>
      </c>
      <c r="F6144" t="s">
        <v>17626</v>
      </c>
      <c r="G6144" t="s">
        <v>148</v>
      </c>
      <c r="H6144" t="s">
        <v>149</v>
      </c>
      <c r="I6144" t="s">
        <v>136</v>
      </c>
      <c r="J6144" t="s">
        <v>137</v>
      </c>
      <c r="K6144" t="s">
        <v>138</v>
      </c>
      <c r="L6144" t="s">
        <v>17627</v>
      </c>
      <c r="M6144" t="s">
        <v>17628</v>
      </c>
      <c r="N6144">
        <v>3.9366666659999998</v>
      </c>
      <c r="O6144">
        <v>0</v>
      </c>
      <c r="P6144">
        <v>2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1.5729514853829998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1.5729514853829998</v>
      </c>
    </row>
    <row r="6145" spans="1:31" x14ac:dyDescent="0.25">
      <c r="A6145">
        <v>2423151</v>
      </c>
      <c r="B6145">
        <v>1</v>
      </c>
      <c r="C6145" t="s">
        <v>81</v>
      </c>
      <c r="D6145" t="s">
        <v>127</v>
      </c>
      <c r="E6145" t="s">
        <v>162</v>
      </c>
      <c r="F6145" t="s">
        <v>17629</v>
      </c>
      <c r="G6145" t="s">
        <v>186</v>
      </c>
      <c r="H6145" t="s">
        <v>149</v>
      </c>
      <c r="I6145" t="s">
        <v>136</v>
      </c>
      <c r="J6145" t="s">
        <v>137</v>
      </c>
      <c r="K6145" t="s">
        <v>138</v>
      </c>
      <c r="L6145" t="s">
        <v>17630</v>
      </c>
      <c r="M6145" t="s">
        <v>17631</v>
      </c>
      <c r="N6145">
        <v>2.844166666</v>
      </c>
      <c r="O6145">
        <v>0</v>
      </c>
      <c r="P6145">
        <v>17</v>
      </c>
      <c r="Q6145">
        <v>0</v>
      </c>
      <c r="R6145">
        <v>5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5.7839681612482661</v>
      </c>
      <c r="Y6145">
        <v>0</v>
      </c>
      <c r="Z6145">
        <v>2.0502363651256665</v>
      </c>
      <c r="AA6145">
        <v>0</v>
      </c>
      <c r="AB6145">
        <v>1.3783179180566665E-2</v>
      </c>
      <c r="AC6145">
        <v>0</v>
      </c>
      <c r="AD6145">
        <v>0</v>
      </c>
      <c r="AE6145">
        <v>7.8479877055544991</v>
      </c>
    </row>
    <row r="6146" spans="1:31" x14ac:dyDescent="0.25">
      <c r="A6146">
        <v>2423317</v>
      </c>
      <c r="B6146">
        <v>1</v>
      </c>
      <c r="C6146" t="s">
        <v>81</v>
      </c>
      <c r="D6146" t="s">
        <v>128</v>
      </c>
      <c r="E6146" t="s">
        <v>162</v>
      </c>
      <c r="F6146" t="s">
        <v>17632</v>
      </c>
      <c r="G6146" t="s">
        <v>164</v>
      </c>
      <c r="H6146" t="s">
        <v>149</v>
      </c>
      <c r="I6146" t="s">
        <v>136</v>
      </c>
      <c r="J6146" t="s">
        <v>137</v>
      </c>
      <c r="K6146" t="s">
        <v>138</v>
      </c>
      <c r="L6146" t="s">
        <v>17633</v>
      </c>
      <c r="M6146" t="s">
        <v>17634</v>
      </c>
      <c r="N6146">
        <v>4.0030555550000004</v>
      </c>
      <c r="O6146">
        <v>0</v>
      </c>
      <c r="P6146">
        <v>0</v>
      </c>
      <c r="Q6146">
        <v>0</v>
      </c>
      <c r="R6146">
        <v>4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</row>
    <row r="6147" spans="1:31" x14ac:dyDescent="0.25">
      <c r="A6147">
        <v>2423294</v>
      </c>
      <c r="B6147">
        <v>1</v>
      </c>
      <c r="C6147" t="s">
        <v>80</v>
      </c>
      <c r="D6147" t="s">
        <v>96</v>
      </c>
      <c r="E6147" t="s">
        <v>146</v>
      </c>
      <c r="F6147" t="s">
        <v>17635</v>
      </c>
      <c r="G6147" t="s">
        <v>148</v>
      </c>
      <c r="H6147" t="s">
        <v>149</v>
      </c>
      <c r="I6147" t="s">
        <v>136</v>
      </c>
      <c r="J6147" t="s">
        <v>137</v>
      </c>
      <c r="K6147" t="s">
        <v>138</v>
      </c>
      <c r="L6147" t="s">
        <v>17636</v>
      </c>
      <c r="M6147" t="s">
        <v>17637</v>
      </c>
      <c r="N6147">
        <v>3.7327777769999999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1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0.55013299711060004</v>
      </c>
      <c r="AC6147">
        <v>0</v>
      </c>
      <c r="AD6147">
        <v>0</v>
      </c>
      <c r="AE6147">
        <v>0.55013299711060004</v>
      </c>
    </row>
    <row r="6148" spans="1:31" x14ac:dyDescent="0.25">
      <c r="A6148">
        <v>2423102</v>
      </c>
      <c r="B6148">
        <v>1</v>
      </c>
      <c r="C6148" t="s">
        <v>81</v>
      </c>
      <c r="D6148" t="s">
        <v>123</v>
      </c>
      <c r="E6148" t="s">
        <v>141</v>
      </c>
      <c r="F6148" t="s">
        <v>1635</v>
      </c>
      <c r="G6148" t="s">
        <v>143</v>
      </c>
      <c r="H6148" t="s">
        <v>135</v>
      </c>
      <c r="I6148" t="s">
        <v>136</v>
      </c>
      <c r="J6148" t="s">
        <v>137</v>
      </c>
      <c r="K6148" t="s">
        <v>138</v>
      </c>
      <c r="L6148" t="s">
        <v>17638</v>
      </c>
      <c r="M6148" t="s">
        <v>17639</v>
      </c>
      <c r="N6148">
        <v>0.67805555500000003</v>
      </c>
      <c r="O6148">
        <v>5</v>
      </c>
      <c r="P6148">
        <v>460</v>
      </c>
      <c r="Q6148">
        <v>133</v>
      </c>
      <c r="R6148">
        <v>144</v>
      </c>
      <c r="S6148">
        <v>10</v>
      </c>
      <c r="T6148">
        <v>38</v>
      </c>
      <c r="U6148">
        <v>4</v>
      </c>
      <c r="V6148">
        <v>0</v>
      </c>
      <c r="W6148">
        <v>4.7995903547932501</v>
      </c>
      <c r="X6148">
        <v>50.745602684105954</v>
      </c>
      <c r="Y6148">
        <v>87.426615080227165</v>
      </c>
      <c r="Z6148">
        <v>16.188193916284213</v>
      </c>
      <c r="AA6148">
        <v>6.2087803412207911</v>
      </c>
      <c r="AB6148">
        <v>14.943226090132665</v>
      </c>
      <c r="AC6148">
        <v>40.428439227940203</v>
      </c>
      <c r="AD6148">
        <v>0</v>
      </c>
      <c r="AE6148">
        <v>220.74044769470424</v>
      </c>
    </row>
    <row r="6149" spans="1:31" x14ac:dyDescent="0.25">
      <c r="A6149">
        <v>2422939</v>
      </c>
      <c r="B6149">
        <v>1</v>
      </c>
      <c r="C6149" t="s">
        <v>81</v>
      </c>
      <c r="D6149" t="s">
        <v>113</v>
      </c>
      <c r="E6149" t="s">
        <v>162</v>
      </c>
      <c r="F6149" t="s">
        <v>17640</v>
      </c>
      <c r="G6149" t="s">
        <v>164</v>
      </c>
      <c r="H6149" t="s">
        <v>149</v>
      </c>
      <c r="I6149" t="s">
        <v>136</v>
      </c>
      <c r="J6149" t="s">
        <v>137</v>
      </c>
      <c r="K6149" t="s">
        <v>138</v>
      </c>
      <c r="L6149" t="s">
        <v>17641</v>
      </c>
      <c r="M6149" t="s">
        <v>17642</v>
      </c>
      <c r="N6149">
        <v>0.60333333300000003</v>
      </c>
      <c r="O6149">
        <v>0</v>
      </c>
      <c r="P6149">
        <v>21</v>
      </c>
      <c r="Q6149">
        <v>0</v>
      </c>
      <c r="R6149">
        <v>21</v>
      </c>
      <c r="S6149">
        <v>0</v>
      </c>
      <c r="T6149">
        <v>2</v>
      </c>
      <c r="U6149">
        <v>0</v>
      </c>
      <c r="V6149">
        <v>0</v>
      </c>
      <c r="W6149">
        <v>0</v>
      </c>
      <c r="X6149">
        <v>0.46104684200960006</v>
      </c>
      <c r="Y6149">
        <v>0</v>
      </c>
      <c r="Z6149">
        <v>0.33345965212000001</v>
      </c>
      <c r="AA6149">
        <v>0</v>
      </c>
      <c r="AB6149">
        <v>0</v>
      </c>
      <c r="AC6149">
        <v>0</v>
      </c>
      <c r="AD6149">
        <v>0</v>
      </c>
      <c r="AE6149">
        <v>0.79450649412960006</v>
      </c>
    </row>
    <row r="6150" spans="1:31" x14ac:dyDescent="0.25">
      <c r="A6150">
        <v>2423125</v>
      </c>
      <c r="B6150">
        <v>1</v>
      </c>
      <c r="C6150" t="s">
        <v>80</v>
      </c>
      <c r="D6150" t="s">
        <v>89</v>
      </c>
      <c r="E6150" t="s">
        <v>146</v>
      </c>
      <c r="F6150" t="s">
        <v>17643</v>
      </c>
      <c r="G6150" t="s">
        <v>148</v>
      </c>
      <c r="H6150" t="s">
        <v>149</v>
      </c>
      <c r="I6150" t="s">
        <v>136</v>
      </c>
      <c r="J6150" t="s">
        <v>137</v>
      </c>
      <c r="K6150" t="s">
        <v>138</v>
      </c>
      <c r="L6150" t="s">
        <v>17644</v>
      </c>
      <c r="M6150" t="s">
        <v>17645</v>
      </c>
      <c r="N6150">
        <v>1.3252777769999999</v>
      </c>
      <c r="O6150">
        <v>0</v>
      </c>
      <c r="P6150">
        <v>2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0.16654907294596666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0.16654907294596666</v>
      </c>
    </row>
    <row r="6151" spans="1:31" x14ac:dyDescent="0.25">
      <c r="A6151">
        <v>2423337</v>
      </c>
      <c r="B6151">
        <v>1</v>
      </c>
      <c r="C6151" t="s">
        <v>81</v>
      </c>
      <c r="D6151" t="s">
        <v>113</v>
      </c>
      <c r="E6151" t="s">
        <v>146</v>
      </c>
      <c r="F6151" t="s">
        <v>17646</v>
      </c>
      <c r="G6151" t="s">
        <v>148</v>
      </c>
      <c r="H6151" t="s">
        <v>149</v>
      </c>
      <c r="I6151" t="s">
        <v>136</v>
      </c>
      <c r="J6151" t="s">
        <v>137</v>
      </c>
      <c r="K6151" t="s">
        <v>138</v>
      </c>
      <c r="L6151" t="s">
        <v>17647</v>
      </c>
      <c r="M6151" t="s">
        <v>17648</v>
      </c>
      <c r="N6151">
        <v>0.995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0.10081052317813334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0.10081052317813334</v>
      </c>
    </row>
    <row r="6152" spans="1:31" x14ac:dyDescent="0.25">
      <c r="A6152">
        <v>2423274</v>
      </c>
      <c r="B6152">
        <v>1</v>
      </c>
      <c r="C6152" t="s">
        <v>80</v>
      </c>
      <c r="D6152" t="s">
        <v>95</v>
      </c>
      <c r="E6152" t="s">
        <v>162</v>
      </c>
      <c r="F6152" t="s">
        <v>17649</v>
      </c>
      <c r="G6152" t="s">
        <v>471</v>
      </c>
      <c r="H6152" t="s">
        <v>149</v>
      </c>
      <c r="I6152" t="s">
        <v>136</v>
      </c>
      <c r="J6152" t="s">
        <v>137</v>
      </c>
      <c r="K6152" t="s">
        <v>138</v>
      </c>
      <c r="L6152" t="s">
        <v>17650</v>
      </c>
      <c r="M6152" t="s">
        <v>17651</v>
      </c>
      <c r="N6152">
        <v>1.275555555</v>
      </c>
      <c r="O6152">
        <v>0</v>
      </c>
      <c r="P6152">
        <v>59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10.541104134245947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10.541104134245947</v>
      </c>
    </row>
    <row r="6153" spans="1:31" x14ac:dyDescent="0.25">
      <c r="A6153">
        <v>2423025</v>
      </c>
      <c r="B6153">
        <v>1</v>
      </c>
      <c r="C6153" t="s">
        <v>80</v>
      </c>
      <c r="D6153" t="s">
        <v>100</v>
      </c>
      <c r="E6153" t="s">
        <v>174</v>
      </c>
      <c r="F6153" t="s">
        <v>17652</v>
      </c>
      <c r="G6153" t="s">
        <v>158</v>
      </c>
      <c r="H6153" t="s">
        <v>135</v>
      </c>
      <c r="I6153" t="s">
        <v>136</v>
      </c>
      <c r="J6153" t="s">
        <v>137</v>
      </c>
      <c r="K6153" t="s">
        <v>159</v>
      </c>
      <c r="L6153" t="s">
        <v>17653</v>
      </c>
      <c r="M6153" t="s">
        <v>17654</v>
      </c>
      <c r="N6153">
        <v>5.1616666660000003</v>
      </c>
      <c r="O6153">
        <v>0</v>
      </c>
      <c r="P6153">
        <v>90</v>
      </c>
      <c r="Q6153">
        <v>3</v>
      </c>
      <c r="R6153">
        <v>19</v>
      </c>
      <c r="S6153">
        <v>10</v>
      </c>
      <c r="T6153">
        <v>123</v>
      </c>
      <c r="U6153">
        <v>2</v>
      </c>
      <c r="V6153">
        <v>0</v>
      </c>
      <c r="W6153">
        <v>0</v>
      </c>
      <c r="X6153">
        <v>194.28743137227991</v>
      </c>
      <c r="Y6153">
        <v>44.36271084754523</v>
      </c>
      <c r="Z6153">
        <v>32.00497871011401</v>
      </c>
      <c r="AA6153">
        <v>890.85443336059029</v>
      </c>
      <c r="AB6153">
        <v>1646.7946440815792</v>
      </c>
      <c r="AC6153">
        <v>254.64130839933264</v>
      </c>
      <c r="AD6153">
        <v>0</v>
      </c>
      <c r="AE6153">
        <v>3062.9455067714412</v>
      </c>
    </row>
    <row r="6154" spans="1:31" x14ac:dyDescent="0.25">
      <c r="A6154">
        <v>2422982</v>
      </c>
      <c r="B6154">
        <v>1</v>
      </c>
      <c r="C6154" t="s">
        <v>81</v>
      </c>
      <c r="D6154" t="s">
        <v>120</v>
      </c>
      <c r="E6154" t="s">
        <v>174</v>
      </c>
      <c r="F6154" t="s">
        <v>17655</v>
      </c>
      <c r="G6154" t="s">
        <v>565</v>
      </c>
      <c r="H6154" t="s">
        <v>135</v>
      </c>
      <c r="I6154" t="s">
        <v>136</v>
      </c>
      <c r="J6154" t="s">
        <v>137</v>
      </c>
      <c r="K6154" t="s">
        <v>159</v>
      </c>
      <c r="L6154" t="s">
        <v>17656</v>
      </c>
      <c r="M6154" t="s">
        <v>17657</v>
      </c>
      <c r="N6154">
        <v>0.46361111100000002</v>
      </c>
      <c r="O6154">
        <v>0</v>
      </c>
      <c r="P6154">
        <v>4268</v>
      </c>
      <c r="Q6154">
        <v>7</v>
      </c>
      <c r="R6154">
        <v>27</v>
      </c>
      <c r="S6154">
        <v>6</v>
      </c>
      <c r="T6154">
        <v>854</v>
      </c>
      <c r="U6154">
        <v>3</v>
      </c>
      <c r="V6154">
        <v>1</v>
      </c>
      <c r="W6154">
        <v>0</v>
      </c>
      <c r="X6154">
        <v>391.57587572508254</v>
      </c>
      <c r="Y6154">
        <v>2.6457081568312502</v>
      </c>
      <c r="Z6154">
        <v>0.25341298598624723</v>
      </c>
      <c r="AA6154">
        <v>10.30022532261396</v>
      </c>
      <c r="AB6154">
        <v>205.29741126695731</v>
      </c>
      <c r="AC6154">
        <v>72.560781978632505</v>
      </c>
      <c r="AD6154">
        <v>5.454482917869675</v>
      </c>
      <c r="AE6154">
        <v>688.0878983539734</v>
      </c>
    </row>
    <row r="6155" spans="1:31" x14ac:dyDescent="0.25">
      <c r="A6155">
        <v>2423480</v>
      </c>
      <c r="B6155">
        <v>1</v>
      </c>
      <c r="C6155" t="s">
        <v>80</v>
      </c>
      <c r="D6155" t="s">
        <v>95</v>
      </c>
      <c r="E6155" t="s">
        <v>174</v>
      </c>
      <c r="F6155" t="s">
        <v>15268</v>
      </c>
      <c r="G6155" t="s">
        <v>154</v>
      </c>
      <c r="H6155" t="s">
        <v>135</v>
      </c>
      <c r="I6155" t="s">
        <v>136</v>
      </c>
      <c r="J6155" t="s">
        <v>137</v>
      </c>
      <c r="K6155" t="s">
        <v>138</v>
      </c>
      <c r="L6155" t="s">
        <v>17658</v>
      </c>
      <c r="M6155" t="s">
        <v>17659</v>
      </c>
      <c r="N6155">
        <v>2.4836111110000001</v>
      </c>
      <c r="O6155">
        <v>0</v>
      </c>
      <c r="P6155">
        <v>167</v>
      </c>
      <c r="Q6155">
        <v>0</v>
      </c>
      <c r="R6155">
        <v>1</v>
      </c>
      <c r="S6155">
        <v>1</v>
      </c>
      <c r="T6155">
        <v>10</v>
      </c>
      <c r="U6155">
        <v>2</v>
      </c>
      <c r="V6155">
        <v>0</v>
      </c>
      <c r="W6155">
        <v>0</v>
      </c>
      <c r="X6155">
        <v>114.45915160016797</v>
      </c>
      <c r="Y6155">
        <v>0</v>
      </c>
      <c r="Z6155">
        <v>1.4141871853530752</v>
      </c>
      <c r="AA6155">
        <v>2.9025795042500278</v>
      </c>
      <c r="AB6155">
        <v>15.791195193383452</v>
      </c>
      <c r="AC6155">
        <v>231.9575098900267</v>
      </c>
      <c r="AD6155">
        <v>0</v>
      </c>
      <c r="AE6155">
        <v>366.52462337318121</v>
      </c>
    </row>
    <row r="6156" spans="1:31" x14ac:dyDescent="0.25">
      <c r="A6156">
        <v>2423380</v>
      </c>
      <c r="B6156">
        <v>1</v>
      </c>
      <c r="C6156" t="s">
        <v>81</v>
      </c>
      <c r="D6156" t="s">
        <v>124</v>
      </c>
      <c r="E6156" t="s">
        <v>146</v>
      </c>
      <c r="F6156" t="s">
        <v>17660</v>
      </c>
      <c r="G6156" t="s">
        <v>148</v>
      </c>
      <c r="H6156" t="s">
        <v>149</v>
      </c>
      <c r="I6156" t="s">
        <v>136</v>
      </c>
      <c r="J6156" t="s">
        <v>137</v>
      </c>
      <c r="K6156" t="s">
        <v>138</v>
      </c>
      <c r="L6156" t="s">
        <v>17661</v>
      </c>
      <c r="M6156" t="s">
        <v>17662</v>
      </c>
      <c r="N6156">
        <v>1.4483333329999999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1.1497073793000001E-3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1.1497073793000001E-3</v>
      </c>
    </row>
    <row r="6157" spans="1:31" x14ac:dyDescent="0.25">
      <c r="A6157">
        <v>2423331</v>
      </c>
      <c r="B6157">
        <v>1</v>
      </c>
      <c r="C6157" t="s">
        <v>80</v>
      </c>
      <c r="D6157" t="s">
        <v>95</v>
      </c>
      <c r="E6157" t="s">
        <v>132</v>
      </c>
      <c r="F6157" t="s">
        <v>17663</v>
      </c>
      <c r="G6157" t="s">
        <v>215</v>
      </c>
      <c r="H6157" t="s">
        <v>135</v>
      </c>
      <c r="I6157" t="s">
        <v>136</v>
      </c>
      <c r="J6157" t="s">
        <v>137</v>
      </c>
      <c r="K6157" t="s">
        <v>138</v>
      </c>
      <c r="L6157" t="s">
        <v>17664</v>
      </c>
      <c r="M6157" t="s">
        <v>17665</v>
      </c>
      <c r="N6157">
        <v>1.5833333329999999</v>
      </c>
      <c r="O6157">
        <v>0</v>
      </c>
      <c r="P6157">
        <v>83</v>
      </c>
      <c r="Q6157">
        <v>0</v>
      </c>
      <c r="R6157">
        <v>0</v>
      </c>
      <c r="S6157">
        <v>1</v>
      </c>
      <c r="T6157">
        <v>3</v>
      </c>
      <c r="U6157">
        <v>2</v>
      </c>
      <c r="V6157">
        <v>0</v>
      </c>
      <c r="W6157">
        <v>0</v>
      </c>
      <c r="X6157">
        <v>16.930972192845168</v>
      </c>
      <c r="Y6157">
        <v>0</v>
      </c>
      <c r="Z6157">
        <v>0</v>
      </c>
      <c r="AA6157">
        <v>4.8299785341469175</v>
      </c>
      <c r="AB6157">
        <v>0</v>
      </c>
      <c r="AC6157">
        <v>82.166541861015773</v>
      </c>
      <c r="AD6157">
        <v>0</v>
      </c>
      <c r="AE6157">
        <v>103.92749258800785</v>
      </c>
    </row>
    <row r="6158" spans="1:31" x14ac:dyDescent="0.25">
      <c r="A6158">
        <v>2423374</v>
      </c>
      <c r="B6158">
        <v>1</v>
      </c>
      <c r="C6158" t="s">
        <v>81</v>
      </c>
      <c r="D6158" t="s">
        <v>118</v>
      </c>
      <c r="E6158" t="s">
        <v>162</v>
      </c>
      <c r="F6158" t="s">
        <v>17666</v>
      </c>
      <c r="G6158" t="s">
        <v>164</v>
      </c>
      <c r="H6158" t="s">
        <v>149</v>
      </c>
      <c r="I6158" t="s">
        <v>136</v>
      </c>
      <c r="J6158" t="s">
        <v>137</v>
      </c>
      <c r="K6158" t="s">
        <v>138</v>
      </c>
      <c r="L6158" t="s">
        <v>17667</v>
      </c>
      <c r="M6158" t="s">
        <v>17668</v>
      </c>
      <c r="N6158">
        <v>2.6861111110000002</v>
      </c>
      <c r="O6158">
        <v>0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</row>
    <row r="6159" spans="1:31" x14ac:dyDescent="0.25">
      <c r="A6159">
        <v>2423082</v>
      </c>
      <c r="B6159">
        <v>1</v>
      </c>
      <c r="C6159" t="s">
        <v>80</v>
      </c>
      <c r="D6159" t="s">
        <v>106</v>
      </c>
      <c r="E6159" t="s">
        <v>162</v>
      </c>
      <c r="F6159" t="s">
        <v>14671</v>
      </c>
      <c r="G6159" t="s">
        <v>164</v>
      </c>
      <c r="H6159" t="s">
        <v>149</v>
      </c>
      <c r="I6159" t="s">
        <v>136</v>
      </c>
      <c r="J6159" t="s">
        <v>137</v>
      </c>
      <c r="K6159" t="s">
        <v>138</v>
      </c>
      <c r="L6159" t="s">
        <v>17669</v>
      </c>
      <c r="M6159" t="s">
        <v>17670</v>
      </c>
      <c r="N6159">
        <v>0.91138888799999995</v>
      </c>
      <c r="O6159">
        <v>0</v>
      </c>
      <c r="P6159">
        <v>89</v>
      </c>
      <c r="Q6159">
        <v>0</v>
      </c>
      <c r="R6159">
        <v>0</v>
      </c>
      <c r="S6159">
        <v>0</v>
      </c>
      <c r="T6159">
        <v>1</v>
      </c>
      <c r="U6159">
        <v>0</v>
      </c>
      <c r="V6159">
        <v>0</v>
      </c>
      <c r="W6159">
        <v>0</v>
      </c>
      <c r="X6159">
        <v>13.063763950001784</v>
      </c>
      <c r="Y6159">
        <v>0</v>
      </c>
      <c r="Z6159">
        <v>0</v>
      </c>
      <c r="AA6159">
        <v>0</v>
      </c>
      <c r="AB6159">
        <v>1.27612165686245</v>
      </c>
      <c r="AC6159">
        <v>0</v>
      </c>
      <c r="AD6159">
        <v>0</v>
      </c>
      <c r="AE6159">
        <v>14.339885606864234</v>
      </c>
    </row>
    <row r="6160" spans="1:31" x14ac:dyDescent="0.25">
      <c r="A6160">
        <v>2423423</v>
      </c>
      <c r="B6160">
        <v>1</v>
      </c>
      <c r="C6160" t="s">
        <v>81</v>
      </c>
      <c r="D6160" t="s">
        <v>120</v>
      </c>
      <c r="E6160" t="s">
        <v>152</v>
      </c>
      <c r="F6160" t="s">
        <v>14195</v>
      </c>
      <c r="G6160" t="s">
        <v>403</v>
      </c>
      <c r="H6160" t="s">
        <v>149</v>
      </c>
      <c r="I6160" t="s">
        <v>136</v>
      </c>
      <c r="J6160" t="s">
        <v>137</v>
      </c>
      <c r="K6160" t="s">
        <v>138</v>
      </c>
      <c r="L6160" t="s">
        <v>17671</v>
      </c>
      <c r="M6160" t="s">
        <v>17672</v>
      </c>
      <c r="N6160">
        <v>0.8175</v>
      </c>
      <c r="O6160">
        <v>0</v>
      </c>
      <c r="P6160">
        <v>412</v>
      </c>
      <c r="Q6160">
        <v>0</v>
      </c>
      <c r="R6160">
        <v>1</v>
      </c>
      <c r="S6160">
        <v>0</v>
      </c>
      <c r="T6160">
        <v>25</v>
      </c>
      <c r="U6160">
        <v>0</v>
      </c>
      <c r="V6160">
        <v>0</v>
      </c>
      <c r="W6160">
        <v>0</v>
      </c>
      <c r="X6160">
        <v>99.46739288269309</v>
      </c>
      <c r="Y6160">
        <v>0</v>
      </c>
      <c r="Z6160">
        <v>0</v>
      </c>
      <c r="AA6160">
        <v>0</v>
      </c>
      <c r="AB6160">
        <v>19.470906596053332</v>
      </c>
      <c r="AC6160">
        <v>0</v>
      </c>
      <c r="AD6160">
        <v>0</v>
      </c>
      <c r="AE6160">
        <v>118.93829947874642</v>
      </c>
    </row>
    <row r="6161" spans="1:31" x14ac:dyDescent="0.25">
      <c r="A6161">
        <v>2423091</v>
      </c>
      <c r="B6161">
        <v>1</v>
      </c>
      <c r="C6161" t="s">
        <v>80</v>
      </c>
      <c r="D6161" t="s">
        <v>90</v>
      </c>
      <c r="E6161" t="s">
        <v>146</v>
      </c>
      <c r="F6161" t="s">
        <v>17673</v>
      </c>
      <c r="G6161" t="s">
        <v>199</v>
      </c>
      <c r="H6161" t="s">
        <v>149</v>
      </c>
      <c r="I6161" t="s">
        <v>136</v>
      </c>
      <c r="J6161" t="s">
        <v>137</v>
      </c>
      <c r="K6161" t="s">
        <v>138</v>
      </c>
      <c r="L6161" t="s">
        <v>17674</v>
      </c>
      <c r="M6161" t="s">
        <v>17675</v>
      </c>
      <c r="N6161">
        <v>6.46</v>
      </c>
      <c r="O6161">
        <v>0</v>
      </c>
      <c r="P6161">
        <v>2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9.0102943732419991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9.0102943732419991</v>
      </c>
    </row>
    <row r="6162" spans="1:31" x14ac:dyDescent="0.25">
      <c r="A6162">
        <v>2423446</v>
      </c>
      <c r="B6162">
        <v>1</v>
      </c>
      <c r="C6162" t="s">
        <v>81</v>
      </c>
      <c r="D6162" t="s">
        <v>123</v>
      </c>
      <c r="E6162" t="s">
        <v>162</v>
      </c>
      <c r="F6162" t="s">
        <v>17676</v>
      </c>
      <c r="G6162" t="s">
        <v>164</v>
      </c>
      <c r="H6162" t="s">
        <v>149</v>
      </c>
      <c r="I6162" t="s">
        <v>136</v>
      </c>
      <c r="J6162" t="s">
        <v>137</v>
      </c>
      <c r="K6162" t="s">
        <v>138</v>
      </c>
      <c r="L6162" t="s">
        <v>17677</v>
      </c>
      <c r="M6162" t="s">
        <v>17678</v>
      </c>
      <c r="N6162">
        <v>0.64972222199999996</v>
      </c>
      <c r="O6162">
        <v>0</v>
      </c>
      <c r="P6162">
        <v>14</v>
      </c>
      <c r="Q6162">
        <v>0</v>
      </c>
      <c r="R6162">
        <v>1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1.9921854399777001</v>
      </c>
      <c r="Y6162">
        <v>0</v>
      </c>
      <c r="Z6162">
        <v>0.10081663834666668</v>
      </c>
      <c r="AA6162">
        <v>0</v>
      </c>
      <c r="AB6162">
        <v>0</v>
      </c>
      <c r="AC6162">
        <v>0</v>
      </c>
      <c r="AD6162">
        <v>0</v>
      </c>
      <c r="AE6162">
        <v>2.0930020783243668</v>
      </c>
    </row>
    <row r="6163" spans="1:31" x14ac:dyDescent="0.25">
      <c r="A6163">
        <v>2423260</v>
      </c>
      <c r="B6163">
        <v>1</v>
      </c>
      <c r="C6163" t="s">
        <v>80</v>
      </c>
      <c r="D6163" t="s">
        <v>103</v>
      </c>
      <c r="E6163" t="s">
        <v>241</v>
      </c>
      <c r="F6163" t="s">
        <v>17679</v>
      </c>
      <c r="G6163" t="s">
        <v>143</v>
      </c>
      <c r="H6163" t="s">
        <v>135</v>
      </c>
      <c r="I6163" t="s">
        <v>136</v>
      </c>
      <c r="J6163" t="s">
        <v>137</v>
      </c>
      <c r="K6163" t="s">
        <v>138</v>
      </c>
      <c r="L6163" t="s">
        <v>17680</v>
      </c>
      <c r="M6163" t="s">
        <v>17681</v>
      </c>
      <c r="N6163">
        <v>7.0277777E-2</v>
      </c>
      <c r="O6163">
        <v>1</v>
      </c>
      <c r="P6163">
        <v>1703</v>
      </c>
      <c r="Q6163">
        <v>36</v>
      </c>
      <c r="R6163">
        <v>179</v>
      </c>
      <c r="S6163">
        <v>18</v>
      </c>
      <c r="T6163">
        <v>222</v>
      </c>
      <c r="U6163">
        <v>2</v>
      </c>
      <c r="V6163">
        <v>1</v>
      </c>
      <c r="W6163">
        <v>1.0219880453199999E-2</v>
      </c>
      <c r="X6163">
        <v>26.239842014387165</v>
      </c>
      <c r="Y6163">
        <v>0.82593048218401099</v>
      </c>
      <c r="Z6163">
        <v>3.2187091650791602</v>
      </c>
      <c r="AA6163">
        <v>0.91756984388422214</v>
      </c>
      <c r="AB6163">
        <v>10.38955380711967</v>
      </c>
      <c r="AC6163">
        <v>12.489902740793864</v>
      </c>
      <c r="AD6163">
        <v>0.12437252682029999</v>
      </c>
      <c r="AE6163">
        <v>54.216100460721599</v>
      </c>
    </row>
    <row r="6164" spans="1:31" x14ac:dyDescent="0.25">
      <c r="A6164">
        <v>2423214</v>
      </c>
      <c r="B6164">
        <v>1</v>
      </c>
      <c r="C6164" t="s">
        <v>80</v>
      </c>
      <c r="D6164" t="s">
        <v>103</v>
      </c>
      <c r="E6164" t="s">
        <v>174</v>
      </c>
      <c r="F6164" t="s">
        <v>17682</v>
      </c>
      <c r="G6164" t="s">
        <v>176</v>
      </c>
      <c r="H6164" t="s">
        <v>135</v>
      </c>
      <c r="I6164" t="s">
        <v>136</v>
      </c>
      <c r="J6164" t="s">
        <v>137</v>
      </c>
      <c r="K6164" t="s">
        <v>159</v>
      </c>
      <c r="L6164" t="s">
        <v>17683</v>
      </c>
      <c r="M6164" t="s">
        <v>17684</v>
      </c>
      <c r="N6164">
        <v>2.1997222220000001</v>
      </c>
      <c r="O6164">
        <v>1</v>
      </c>
      <c r="P6164">
        <v>0</v>
      </c>
      <c r="Q6164">
        <v>1</v>
      </c>
      <c r="R6164">
        <v>10</v>
      </c>
      <c r="S6164">
        <v>6</v>
      </c>
      <c r="T6164">
        <v>4</v>
      </c>
      <c r="U6164">
        <v>5</v>
      </c>
      <c r="V6164">
        <v>1</v>
      </c>
      <c r="W6164">
        <v>2.3188421643134332</v>
      </c>
      <c r="X6164">
        <v>0</v>
      </c>
      <c r="Y6164">
        <v>1067.072102287171</v>
      </c>
      <c r="Z6164">
        <v>16.238741292928484</v>
      </c>
      <c r="AA6164">
        <v>366.76149393012133</v>
      </c>
      <c r="AB6164">
        <v>11.652233412599267</v>
      </c>
      <c r="AC6164">
        <v>1967.8409634086697</v>
      </c>
      <c r="AD6164">
        <v>90.507411128735967</v>
      </c>
      <c r="AE6164">
        <v>3522.3917876245396</v>
      </c>
    </row>
    <row r="6165" spans="1:31" x14ac:dyDescent="0.25">
      <c r="A6165">
        <v>2423406</v>
      </c>
      <c r="B6165">
        <v>1</v>
      </c>
      <c r="C6165" t="s">
        <v>81</v>
      </c>
      <c r="D6165" t="s">
        <v>122</v>
      </c>
      <c r="E6165" t="s">
        <v>132</v>
      </c>
      <c r="F6165" t="s">
        <v>17685</v>
      </c>
      <c r="G6165" t="s">
        <v>143</v>
      </c>
      <c r="H6165" t="s">
        <v>135</v>
      </c>
      <c r="I6165" t="s">
        <v>278</v>
      </c>
      <c r="J6165" t="s">
        <v>137</v>
      </c>
      <c r="K6165" t="s">
        <v>138</v>
      </c>
      <c r="L6165" t="s">
        <v>17686</v>
      </c>
      <c r="M6165" t="s">
        <v>17687</v>
      </c>
      <c r="N6165">
        <v>3.3333333E-2</v>
      </c>
      <c r="O6165">
        <v>0</v>
      </c>
      <c r="P6165">
        <v>1996</v>
      </c>
      <c r="Q6165">
        <v>0</v>
      </c>
      <c r="R6165">
        <v>0</v>
      </c>
      <c r="S6165">
        <v>0</v>
      </c>
      <c r="T6165">
        <v>99</v>
      </c>
      <c r="U6165">
        <v>0</v>
      </c>
      <c r="V6165">
        <v>1</v>
      </c>
      <c r="W6165">
        <v>0</v>
      </c>
      <c r="X6165">
        <v>15.600237641734916</v>
      </c>
      <c r="Y6165">
        <v>0</v>
      </c>
      <c r="Z6165">
        <v>0</v>
      </c>
      <c r="AA6165">
        <v>0</v>
      </c>
      <c r="AB6165">
        <v>1.9558729772373324</v>
      </c>
      <c r="AC6165">
        <v>0</v>
      </c>
      <c r="AD6165">
        <v>1.5331654319779999</v>
      </c>
      <c r="AE6165">
        <v>19.089276050950247</v>
      </c>
    </row>
    <row r="6166" spans="1:31" x14ac:dyDescent="0.25">
      <c r="A6166">
        <v>2423051</v>
      </c>
      <c r="B6166">
        <v>1</v>
      </c>
      <c r="C6166" t="s">
        <v>80</v>
      </c>
      <c r="D6166" t="s">
        <v>92</v>
      </c>
      <c r="E6166" t="s">
        <v>288</v>
      </c>
      <c r="F6166" t="s">
        <v>17688</v>
      </c>
      <c r="G6166" t="s">
        <v>593</v>
      </c>
      <c r="H6166" t="s">
        <v>149</v>
      </c>
      <c r="I6166" t="s">
        <v>136</v>
      </c>
      <c r="J6166" t="s">
        <v>137</v>
      </c>
      <c r="K6166" t="s">
        <v>138</v>
      </c>
      <c r="L6166" t="s">
        <v>17689</v>
      </c>
      <c r="M6166" t="s">
        <v>17690</v>
      </c>
      <c r="N6166">
        <v>2.9172222219999999</v>
      </c>
      <c r="O6166">
        <v>0</v>
      </c>
      <c r="P6166">
        <v>48</v>
      </c>
      <c r="Q6166">
        <v>0</v>
      </c>
      <c r="R6166">
        <v>0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10.252978737136866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10.252978737136866</v>
      </c>
    </row>
    <row r="6167" spans="1:31" x14ac:dyDescent="0.25">
      <c r="A6167">
        <v>2423154</v>
      </c>
      <c r="B6167">
        <v>1</v>
      </c>
      <c r="C6167" t="s">
        <v>81</v>
      </c>
      <c r="D6167" t="s">
        <v>118</v>
      </c>
      <c r="E6167" t="s">
        <v>132</v>
      </c>
      <c r="F6167" t="s">
        <v>17691</v>
      </c>
      <c r="G6167" t="s">
        <v>158</v>
      </c>
      <c r="H6167" t="s">
        <v>135</v>
      </c>
      <c r="I6167" t="s">
        <v>136</v>
      </c>
      <c r="J6167" t="s">
        <v>137</v>
      </c>
      <c r="K6167" t="s">
        <v>159</v>
      </c>
      <c r="L6167" t="s">
        <v>17692</v>
      </c>
      <c r="M6167" t="s">
        <v>17693</v>
      </c>
      <c r="N6167">
        <v>0.43138888800000003</v>
      </c>
      <c r="O6167">
        <v>0</v>
      </c>
      <c r="P6167">
        <v>5</v>
      </c>
      <c r="Q6167">
        <v>0</v>
      </c>
      <c r="R6167">
        <v>0</v>
      </c>
      <c r="S6167">
        <v>0</v>
      </c>
      <c r="T6167">
        <v>8</v>
      </c>
      <c r="U6167">
        <v>0</v>
      </c>
      <c r="V6167">
        <v>0</v>
      </c>
      <c r="W6167">
        <v>0</v>
      </c>
      <c r="X6167">
        <v>0.4433245391954167</v>
      </c>
      <c r="Y6167">
        <v>0</v>
      </c>
      <c r="Z6167">
        <v>0</v>
      </c>
      <c r="AA6167">
        <v>0</v>
      </c>
      <c r="AB6167">
        <v>7.0123842650915682</v>
      </c>
      <c r="AC6167">
        <v>0</v>
      </c>
      <c r="AD6167">
        <v>0</v>
      </c>
      <c r="AE6167">
        <v>7.455708804286985</v>
      </c>
    </row>
    <row r="6168" spans="1:31" x14ac:dyDescent="0.25">
      <c r="A6168">
        <v>2422985</v>
      </c>
      <c r="B6168">
        <v>1</v>
      </c>
      <c r="C6168" t="s">
        <v>81</v>
      </c>
      <c r="D6168" t="s">
        <v>120</v>
      </c>
      <c r="E6168" t="s">
        <v>141</v>
      </c>
      <c r="F6168" t="s">
        <v>5381</v>
      </c>
      <c r="G6168" t="s">
        <v>143</v>
      </c>
      <c r="H6168" t="s">
        <v>135</v>
      </c>
      <c r="I6168" t="s">
        <v>136</v>
      </c>
      <c r="J6168" t="s">
        <v>137</v>
      </c>
      <c r="K6168" t="s">
        <v>138</v>
      </c>
      <c r="L6168" t="s">
        <v>17694</v>
      </c>
      <c r="M6168" t="s">
        <v>17695</v>
      </c>
      <c r="N6168">
        <v>7.7777777000000006E-2</v>
      </c>
      <c r="O6168">
        <v>5</v>
      </c>
      <c r="P6168">
        <v>1820</v>
      </c>
      <c r="Q6168">
        <v>78</v>
      </c>
      <c r="R6168">
        <v>95</v>
      </c>
      <c r="S6168">
        <v>13</v>
      </c>
      <c r="T6168">
        <v>192</v>
      </c>
      <c r="U6168">
        <v>4</v>
      </c>
      <c r="V6168">
        <v>2</v>
      </c>
      <c r="W6168">
        <v>2.6100271315999998E-2</v>
      </c>
      <c r="X6168">
        <v>24.4316400551977</v>
      </c>
      <c r="Y6168">
        <v>3.7738202985630003</v>
      </c>
      <c r="Z6168">
        <v>0.12834176208</v>
      </c>
      <c r="AA6168">
        <v>2.4933884973308889</v>
      </c>
      <c r="AB6168">
        <v>6.122929000957221</v>
      </c>
      <c r="AC6168">
        <v>10.498557191290001</v>
      </c>
      <c r="AD6168">
        <v>0.18787262407200001</v>
      </c>
      <c r="AE6168">
        <v>47.66264970080681</v>
      </c>
    </row>
    <row r="6169" spans="1:31" x14ac:dyDescent="0.25">
      <c r="A6169">
        <v>2423197</v>
      </c>
      <c r="B6169">
        <v>1</v>
      </c>
      <c r="C6169" t="s">
        <v>81</v>
      </c>
      <c r="D6169" t="s">
        <v>113</v>
      </c>
      <c r="E6169" t="s">
        <v>146</v>
      </c>
      <c r="F6169" t="s">
        <v>17696</v>
      </c>
      <c r="G6169" t="s">
        <v>199</v>
      </c>
      <c r="H6169" t="s">
        <v>149</v>
      </c>
      <c r="I6169" t="s">
        <v>136</v>
      </c>
      <c r="J6169" t="s">
        <v>137</v>
      </c>
      <c r="K6169" t="s">
        <v>138</v>
      </c>
      <c r="L6169" t="s">
        <v>17697</v>
      </c>
      <c r="M6169" t="s">
        <v>17698</v>
      </c>
      <c r="N6169">
        <v>4.9755555549999997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2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70.281594156200939</v>
      </c>
      <c r="AC6169">
        <v>0</v>
      </c>
      <c r="AD6169">
        <v>0</v>
      </c>
      <c r="AE6169">
        <v>70.281594156200939</v>
      </c>
    </row>
    <row r="6170" spans="1:31" x14ac:dyDescent="0.25">
      <c r="A6170">
        <v>2423320</v>
      </c>
      <c r="B6170">
        <v>1</v>
      </c>
      <c r="C6170" t="s">
        <v>80</v>
      </c>
      <c r="D6170" t="s">
        <v>101</v>
      </c>
      <c r="E6170" t="s">
        <v>146</v>
      </c>
      <c r="F6170" t="s">
        <v>17699</v>
      </c>
      <c r="G6170" t="s">
        <v>168</v>
      </c>
      <c r="H6170" t="s">
        <v>149</v>
      </c>
      <c r="I6170" t="s">
        <v>136</v>
      </c>
      <c r="J6170" t="s">
        <v>137</v>
      </c>
      <c r="K6170" t="s">
        <v>138</v>
      </c>
      <c r="L6170" t="s">
        <v>17700</v>
      </c>
      <c r="M6170" t="s">
        <v>17701</v>
      </c>
      <c r="N6170">
        <v>2.5074999999999998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0.25827188414556668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0.25827188414556668</v>
      </c>
    </row>
    <row r="6171" spans="1:31" x14ac:dyDescent="0.25">
      <c r="A6171">
        <v>2423363</v>
      </c>
      <c r="B6171">
        <v>1</v>
      </c>
      <c r="C6171" t="s">
        <v>81</v>
      </c>
      <c r="D6171" t="s">
        <v>117</v>
      </c>
      <c r="E6171" t="s">
        <v>141</v>
      </c>
      <c r="F6171" t="s">
        <v>17702</v>
      </c>
      <c r="G6171" t="s">
        <v>143</v>
      </c>
      <c r="H6171" t="s">
        <v>135</v>
      </c>
      <c r="I6171" t="s">
        <v>136</v>
      </c>
      <c r="J6171" t="s">
        <v>137</v>
      </c>
      <c r="K6171" t="s">
        <v>138</v>
      </c>
      <c r="L6171" t="s">
        <v>17703</v>
      </c>
      <c r="M6171" t="s">
        <v>17704</v>
      </c>
      <c r="N6171">
        <v>0.31166666599999998</v>
      </c>
      <c r="O6171">
        <v>6</v>
      </c>
      <c r="P6171">
        <v>562</v>
      </c>
      <c r="Q6171">
        <v>76</v>
      </c>
      <c r="R6171">
        <v>126</v>
      </c>
      <c r="S6171">
        <v>7</v>
      </c>
      <c r="T6171">
        <v>74</v>
      </c>
      <c r="U6171">
        <v>0</v>
      </c>
      <c r="V6171">
        <v>0</v>
      </c>
      <c r="W6171">
        <v>0.49959892226089997</v>
      </c>
      <c r="X6171">
        <v>36.709747104583293</v>
      </c>
      <c r="Y6171">
        <v>1.5841077048389998</v>
      </c>
      <c r="Z6171">
        <v>10.187454197132853</v>
      </c>
      <c r="AA6171">
        <v>2.0311289584453998</v>
      </c>
      <c r="AB6171">
        <v>20.749288214076579</v>
      </c>
      <c r="AC6171">
        <v>0</v>
      </c>
      <c r="AD6171">
        <v>0</v>
      </c>
      <c r="AE6171">
        <v>71.761325101338031</v>
      </c>
    </row>
    <row r="6172" spans="1:31" x14ac:dyDescent="0.25">
      <c r="A6172">
        <v>2423240</v>
      </c>
      <c r="B6172">
        <v>1</v>
      </c>
      <c r="C6172" t="s">
        <v>81</v>
      </c>
      <c r="D6172" t="s">
        <v>127</v>
      </c>
      <c r="E6172" t="s">
        <v>152</v>
      </c>
      <c r="F6172" t="s">
        <v>17705</v>
      </c>
      <c r="G6172" t="s">
        <v>2250</v>
      </c>
      <c r="H6172" t="s">
        <v>149</v>
      </c>
      <c r="I6172" t="s">
        <v>136</v>
      </c>
      <c r="J6172" t="s">
        <v>137</v>
      </c>
      <c r="K6172" t="s">
        <v>138</v>
      </c>
      <c r="L6172" t="s">
        <v>17706</v>
      </c>
      <c r="M6172" t="s">
        <v>17707</v>
      </c>
      <c r="N6172">
        <v>4.4355555549999997</v>
      </c>
      <c r="O6172">
        <v>0</v>
      </c>
      <c r="P6172">
        <v>92</v>
      </c>
      <c r="Q6172">
        <v>0</v>
      </c>
      <c r="R6172">
        <v>6</v>
      </c>
      <c r="S6172">
        <v>0</v>
      </c>
      <c r="T6172">
        <v>19</v>
      </c>
      <c r="U6172">
        <v>0</v>
      </c>
      <c r="V6172">
        <v>0</v>
      </c>
      <c r="W6172">
        <v>0</v>
      </c>
      <c r="X6172">
        <v>61.470949173281205</v>
      </c>
      <c r="Y6172">
        <v>0</v>
      </c>
      <c r="Z6172">
        <v>4.1009070101139162</v>
      </c>
      <c r="AA6172">
        <v>0</v>
      </c>
      <c r="AB6172">
        <v>40.665044021141945</v>
      </c>
      <c r="AC6172">
        <v>0</v>
      </c>
      <c r="AD6172">
        <v>0</v>
      </c>
      <c r="AE6172">
        <v>106.23690020453708</v>
      </c>
    </row>
    <row r="6173" spans="1:31" x14ac:dyDescent="0.25">
      <c r="A6173">
        <v>2423257</v>
      </c>
      <c r="B6173">
        <v>1</v>
      </c>
      <c r="C6173" t="s">
        <v>80</v>
      </c>
      <c r="D6173" t="s">
        <v>92</v>
      </c>
      <c r="E6173" t="s">
        <v>146</v>
      </c>
      <c r="F6173" t="s">
        <v>17708</v>
      </c>
      <c r="G6173" t="s">
        <v>148</v>
      </c>
      <c r="H6173" t="s">
        <v>149</v>
      </c>
      <c r="I6173" t="s">
        <v>136</v>
      </c>
      <c r="J6173" t="s">
        <v>137</v>
      </c>
      <c r="K6173" t="s">
        <v>138</v>
      </c>
      <c r="L6173" t="s">
        <v>17709</v>
      </c>
      <c r="M6173" t="s">
        <v>17710</v>
      </c>
      <c r="N6173">
        <v>3.633888888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1.8818179613349666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1.8818179613349666</v>
      </c>
    </row>
    <row r="6174" spans="1:31" x14ac:dyDescent="0.25">
      <c r="A6174">
        <v>2423071</v>
      </c>
      <c r="B6174">
        <v>1</v>
      </c>
      <c r="C6174" t="s">
        <v>80</v>
      </c>
      <c r="D6174" t="s">
        <v>83</v>
      </c>
      <c r="E6174" t="s">
        <v>152</v>
      </c>
      <c r="F6174" t="s">
        <v>14818</v>
      </c>
      <c r="G6174" t="s">
        <v>403</v>
      </c>
      <c r="H6174" t="s">
        <v>149</v>
      </c>
      <c r="I6174" t="s">
        <v>136</v>
      </c>
      <c r="J6174" t="s">
        <v>137</v>
      </c>
      <c r="K6174" t="s">
        <v>138</v>
      </c>
      <c r="L6174" t="s">
        <v>17711</v>
      </c>
      <c r="M6174" t="s">
        <v>17712</v>
      </c>
      <c r="N6174">
        <v>1.8008333329999999</v>
      </c>
      <c r="O6174">
        <v>0</v>
      </c>
      <c r="P6174">
        <v>14</v>
      </c>
      <c r="Q6174">
        <v>0</v>
      </c>
      <c r="R6174">
        <v>1</v>
      </c>
      <c r="S6174">
        <v>0</v>
      </c>
      <c r="T6174">
        <v>10</v>
      </c>
      <c r="U6174">
        <v>0</v>
      </c>
      <c r="V6174">
        <v>0</v>
      </c>
      <c r="W6174">
        <v>0</v>
      </c>
      <c r="X6174">
        <v>4.1232457524252011</v>
      </c>
      <c r="Y6174">
        <v>0</v>
      </c>
      <c r="Z6174">
        <v>10.526813662943251</v>
      </c>
      <c r="AA6174">
        <v>0</v>
      </c>
      <c r="AB6174">
        <v>18.205371552343749</v>
      </c>
      <c r="AC6174">
        <v>0</v>
      </c>
      <c r="AD6174">
        <v>0</v>
      </c>
      <c r="AE6174">
        <v>32.855430967712202</v>
      </c>
    </row>
    <row r="6175" spans="1:31" x14ac:dyDescent="0.25">
      <c r="A6175">
        <v>2423117</v>
      </c>
      <c r="B6175">
        <v>1</v>
      </c>
      <c r="C6175" t="s">
        <v>80</v>
      </c>
      <c r="D6175" t="s">
        <v>83</v>
      </c>
      <c r="E6175" t="s">
        <v>132</v>
      </c>
      <c r="F6175" t="s">
        <v>17713</v>
      </c>
      <c r="G6175" t="s">
        <v>176</v>
      </c>
      <c r="H6175" t="s">
        <v>135</v>
      </c>
      <c r="I6175" t="s">
        <v>136</v>
      </c>
      <c r="J6175" t="s">
        <v>137</v>
      </c>
      <c r="K6175" t="s">
        <v>159</v>
      </c>
      <c r="L6175" t="s">
        <v>17714</v>
      </c>
      <c r="M6175" t="s">
        <v>17715</v>
      </c>
      <c r="N6175">
        <v>3.4327777770000001</v>
      </c>
      <c r="O6175">
        <v>0</v>
      </c>
      <c r="P6175">
        <v>0</v>
      </c>
      <c r="Q6175">
        <v>0</v>
      </c>
      <c r="R6175">
        <v>0</v>
      </c>
      <c r="S6175">
        <v>1</v>
      </c>
      <c r="T6175">
        <v>29</v>
      </c>
      <c r="U6175">
        <v>3</v>
      </c>
      <c r="V6175">
        <v>1</v>
      </c>
      <c r="W6175">
        <v>0</v>
      </c>
      <c r="X6175">
        <v>0</v>
      </c>
      <c r="Y6175">
        <v>0</v>
      </c>
      <c r="Z6175">
        <v>0</v>
      </c>
      <c r="AA6175">
        <v>36.659516791512836</v>
      </c>
      <c r="AB6175">
        <v>106.84799725255048</v>
      </c>
      <c r="AC6175">
        <v>100.71426040197868</v>
      </c>
      <c r="AD6175">
        <v>30.213525254169252</v>
      </c>
      <c r="AE6175">
        <v>274.43529970021126</v>
      </c>
    </row>
    <row r="6176" spans="1:31" x14ac:dyDescent="0.25">
      <c r="A6176">
        <v>2422948</v>
      </c>
      <c r="B6176">
        <v>1</v>
      </c>
      <c r="C6176" t="s">
        <v>80</v>
      </c>
      <c r="D6176" t="s">
        <v>88</v>
      </c>
      <c r="E6176" t="s">
        <v>146</v>
      </c>
      <c r="F6176" t="s">
        <v>17716</v>
      </c>
      <c r="G6176" t="s">
        <v>282</v>
      </c>
      <c r="H6176" t="s">
        <v>149</v>
      </c>
      <c r="I6176" t="s">
        <v>136</v>
      </c>
      <c r="J6176" t="s">
        <v>137</v>
      </c>
      <c r="K6176" t="s">
        <v>138</v>
      </c>
      <c r="L6176" t="s">
        <v>17717</v>
      </c>
      <c r="M6176" t="s">
        <v>17718</v>
      </c>
      <c r="N6176">
        <v>0.87638888800000003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2</v>
      </c>
      <c r="U6176">
        <v>0</v>
      </c>
      <c r="V6176">
        <v>1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111.24180368390009</v>
      </c>
      <c r="AC6176">
        <v>0</v>
      </c>
      <c r="AD6176">
        <v>26.768402851985272</v>
      </c>
      <c r="AE6176">
        <v>138.01020653588535</v>
      </c>
    </row>
    <row r="6177" spans="1:31" x14ac:dyDescent="0.25">
      <c r="A6177">
        <v>2422971</v>
      </c>
      <c r="B6177">
        <v>1</v>
      </c>
      <c r="C6177" t="s">
        <v>81</v>
      </c>
      <c r="D6177" t="s">
        <v>120</v>
      </c>
      <c r="E6177" t="s">
        <v>174</v>
      </c>
      <c r="F6177" t="s">
        <v>17719</v>
      </c>
      <c r="G6177" t="s">
        <v>565</v>
      </c>
      <c r="H6177" t="s">
        <v>135</v>
      </c>
      <c r="I6177" t="s">
        <v>136</v>
      </c>
      <c r="J6177" t="s">
        <v>137</v>
      </c>
      <c r="K6177" t="s">
        <v>159</v>
      </c>
      <c r="L6177" t="s">
        <v>17720</v>
      </c>
      <c r="M6177" t="s">
        <v>17721</v>
      </c>
      <c r="N6177">
        <v>0.73027777699999996</v>
      </c>
      <c r="O6177">
        <v>7</v>
      </c>
      <c r="P6177">
        <v>1714</v>
      </c>
      <c r="Q6177">
        <v>120</v>
      </c>
      <c r="R6177">
        <v>74</v>
      </c>
      <c r="S6177">
        <v>24</v>
      </c>
      <c r="T6177">
        <v>126</v>
      </c>
      <c r="U6177">
        <v>1</v>
      </c>
      <c r="V6177">
        <v>1</v>
      </c>
      <c r="W6177">
        <v>0.72199134808240006</v>
      </c>
      <c r="X6177">
        <v>181.28791832644768</v>
      </c>
      <c r="Y6177">
        <v>29.117332550109438</v>
      </c>
      <c r="Z6177">
        <v>16.030218495817778</v>
      </c>
      <c r="AA6177">
        <v>70.884991340995157</v>
      </c>
      <c r="AB6177">
        <v>32.636735205643852</v>
      </c>
      <c r="AC6177">
        <v>5.3079632455314663</v>
      </c>
      <c r="AD6177">
        <v>6.4572456768118753</v>
      </c>
      <c r="AE6177">
        <v>342.44439618943966</v>
      </c>
    </row>
    <row r="6178" spans="1:31" x14ac:dyDescent="0.25">
      <c r="A6178">
        <v>2423094</v>
      </c>
      <c r="B6178">
        <v>1</v>
      </c>
      <c r="C6178" t="s">
        <v>80</v>
      </c>
      <c r="D6178" t="s">
        <v>105</v>
      </c>
      <c r="E6178" t="s">
        <v>132</v>
      </c>
      <c r="F6178" t="s">
        <v>17722</v>
      </c>
      <c r="G6178" t="s">
        <v>215</v>
      </c>
      <c r="H6178" t="s">
        <v>135</v>
      </c>
      <c r="I6178" t="s">
        <v>136</v>
      </c>
      <c r="J6178" t="s">
        <v>137</v>
      </c>
      <c r="K6178" t="s">
        <v>138</v>
      </c>
      <c r="L6178" t="s">
        <v>17723</v>
      </c>
      <c r="M6178" t="s">
        <v>17724</v>
      </c>
      <c r="N6178">
        <v>1.533055555</v>
      </c>
      <c r="O6178">
        <v>0</v>
      </c>
      <c r="P6178">
        <v>91</v>
      </c>
      <c r="Q6178">
        <v>0</v>
      </c>
      <c r="R6178">
        <v>7</v>
      </c>
      <c r="S6178">
        <v>1</v>
      </c>
      <c r="T6178">
        <v>14</v>
      </c>
      <c r="U6178">
        <v>0</v>
      </c>
      <c r="V6178">
        <v>0</v>
      </c>
      <c r="W6178">
        <v>0</v>
      </c>
      <c r="X6178">
        <v>24.310996945633576</v>
      </c>
      <c r="Y6178">
        <v>0</v>
      </c>
      <c r="Z6178">
        <v>0.26680398100933339</v>
      </c>
      <c r="AA6178">
        <v>5.8060827492280414</v>
      </c>
      <c r="AB6178">
        <v>11.219331171553982</v>
      </c>
      <c r="AC6178">
        <v>0</v>
      </c>
      <c r="AD6178">
        <v>0</v>
      </c>
      <c r="AE6178">
        <v>41.60321484742493</v>
      </c>
    </row>
    <row r="6179" spans="1:31" x14ac:dyDescent="0.25">
      <c r="A6179">
        <v>2423489</v>
      </c>
      <c r="B6179">
        <v>1</v>
      </c>
      <c r="C6179" t="s">
        <v>80</v>
      </c>
      <c r="D6179" t="s">
        <v>96</v>
      </c>
      <c r="E6179" t="s">
        <v>146</v>
      </c>
      <c r="F6179" t="s">
        <v>17725</v>
      </c>
      <c r="G6179" t="s">
        <v>199</v>
      </c>
      <c r="H6179" t="s">
        <v>149</v>
      </c>
      <c r="I6179" t="s">
        <v>136</v>
      </c>
      <c r="J6179" t="s">
        <v>137</v>
      </c>
      <c r="K6179" t="s">
        <v>138</v>
      </c>
      <c r="L6179" t="s">
        <v>17726</v>
      </c>
      <c r="M6179" t="s">
        <v>17727</v>
      </c>
      <c r="N6179">
        <v>1.3474999999999999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</row>
    <row r="6180" spans="1:31" x14ac:dyDescent="0.25">
      <c r="A6180">
        <v>2423443</v>
      </c>
      <c r="B6180">
        <v>1</v>
      </c>
      <c r="C6180" t="s">
        <v>80</v>
      </c>
      <c r="D6180" t="s">
        <v>82</v>
      </c>
      <c r="E6180" t="s">
        <v>162</v>
      </c>
      <c r="F6180" t="s">
        <v>17728</v>
      </c>
      <c r="G6180" t="s">
        <v>164</v>
      </c>
      <c r="H6180" t="s">
        <v>149</v>
      </c>
      <c r="I6180" t="s">
        <v>136</v>
      </c>
      <c r="J6180" t="s">
        <v>137</v>
      </c>
      <c r="K6180" t="s">
        <v>138</v>
      </c>
      <c r="L6180" t="s">
        <v>17729</v>
      </c>
      <c r="M6180" t="s">
        <v>17730</v>
      </c>
      <c r="N6180">
        <v>0.87777777700000004</v>
      </c>
      <c r="O6180">
        <v>0</v>
      </c>
      <c r="P6180">
        <v>39</v>
      </c>
      <c r="Q6180">
        <v>0</v>
      </c>
      <c r="R6180">
        <v>0</v>
      </c>
      <c r="S6180">
        <v>0</v>
      </c>
      <c r="T6180">
        <v>8</v>
      </c>
      <c r="U6180">
        <v>0</v>
      </c>
      <c r="V6180">
        <v>0</v>
      </c>
      <c r="W6180">
        <v>0</v>
      </c>
      <c r="X6180">
        <v>7.9415917797331019</v>
      </c>
      <c r="Y6180">
        <v>0</v>
      </c>
      <c r="Z6180">
        <v>0</v>
      </c>
      <c r="AA6180">
        <v>0</v>
      </c>
      <c r="AB6180">
        <v>6.7912037449783345</v>
      </c>
      <c r="AC6180">
        <v>0</v>
      </c>
      <c r="AD6180">
        <v>0</v>
      </c>
      <c r="AE6180">
        <v>14.732795524711436</v>
      </c>
    </row>
    <row r="6181" spans="1:31" x14ac:dyDescent="0.25">
      <c r="A6181">
        <v>2423054</v>
      </c>
      <c r="B6181">
        <v>1</v>
      </c>
      <c r="C6181" t="s">
        <v>80</v>
      </c>
      <c r="D6181" t="s">
        <v>104</v>
      </c>
      <c r="E6181" t="s">
        <v>174</v>
      </c>
      <c r="F6181" t="s">
        <v>17731</v>
      </c>
      <c r="G6181" t="s">
        <v>158</v>
      </c>
      <c r="H6181" t="s">
        <v>135</v>
      </c>
      <c r="I6181" t="s">
        <v>136</v>
      </c>
      <c r="J6181" t="s">
        <v>137</v>
      </c>
      <c r="K6181" t="s">
        <v>159</v>
      </c>
      <c r="L6181" t="s">
        <v>17732</v>
      </c>
      <c r="M6181" t="s">
        <v>17733</v>
      </c>
      <c r="N6181">
        <v>4.931944444</v>
      </c>
      <c r="O6181">
        <v>1</v>
      </c>
      <c r="P6181">
        <v>466</v>
      </c>
      <c r="Q6181">
        <v>22</v>
      </c>
      <c r="R6181">
        <v>27</v>
      </c>
      <c r="S6181">
        <v>28</v>
      </c>
      <c r="T6181">
        <v>73</v>
      </c>
      <c r="U6181">
        <v>5</v>
      </c>
      <c r="V6181">
        <v>0</v>
      </c>
      <c r="W6181">
        <v>10.624799659256459</v>
      </c>
      <c r="X6181">
        <v>479.08081051006542</v>
      </c>
      <c r="Y6181">
        <v>83.603547823433004</v>
      </c>
      <c r="Z6181">
        <v>43.156538300004442</v>
      </c>
      <c r="AA6181">
        <v>1720.9386225363457</v>
      </c>
      <c r="AB6181">
        <v>239.42669755351648</v>
      </c>
      <c r="AC6181">
        <v>534.61080095155785</v>
      </c>
      <c r="AD6181">
        <v>0</v>
      </c>
      <c r="AE6181">
        <v>3111.4418173341796</v>
      </c>
    </row>
    <row r="6182" spans="1:31" x14ac:dyDescent="0.25">
      <c r="A6182">
        <v>2423386</v>
      </c>
      <c r="B6182">
        <v>1</v>
      </c>
      <c r="C6182" t="s">
        <v>80</v>
      </c>
      <c r="D6182" t="s">
        <v>101</v>
      </c>
      <c r="E6182" t="s">
        <v>162</v>
      </c>
      <c r="F6182" t="s">
        <v>17734</v>
      </c>
      <c r="G6182" t="s">
        <v>154</v>
      </c>
      <c r="H6182" t="s">
        <v>149</v>
      </c>
      <c r="I6182" t="s">
        <v>136</v>
      </c>
      <c r="J6182" t="s">
        <v>137</v>
      </c>
      <c r="K6182" t="s">
        <v>138</v>
      </c>
      <c r="L6182" t="s">
        <v>17735</v>
      </c>
      <c r="M6182" t="s">
        <v>17736</v>
      </c>
      <c r="N6182">
        <v>0.882222222</v>
      </c>
      <c r="O6182">
        <v>0</v>
      </c>
      <c r="P6182">
        <v>120</v>
      </c>
      <c r="Q6182">
        <v>0</v>
      </c>
      <c r="R6182">
        <v>1</v>
      </c>
      <c r="S6182">
        <v>0</v>
      </c>
      <c r="T6182">
        <v>6</v>
      </c>
      <c r="U6182">
        <v>0</v>
      </c>
      <c r="V6182">
        <v>0</v>
      </c>
      <c r="W6182">
        <v>0</v>
      </c>
      <c r="X6182">
        <v>16.232440570750061</v>
      </c>
      <c r="Y6182">
        <v>0</v>
      </c>
      <c r="Z6182">
        <v>0</v>
      </c>
      <c r="AA6182">
        <v>0</v>
      </c>
      <c r="AB6182">
        <v>1.6645670942625446</v>
      </c>
      <c r="AC6182">
        <v>0</v>
      </c>
      <c r="AD6182">
        <v>0</v>
      </c>
      <c r="AE6182">
        <v>17.897007665012605</v>
      </c>
    </row>
    <row r="6183" spans="1:31" x14ac:dyDescent="0.25">
      <c r="A6183">
        <v>2423366</v>
      </c>
      <c r="B6183">
        <v>1</v>
      </c>
      <c r="C6183" t="s">
        <v>80</v>
      </c>
      <c r="D6183" t="s">
        <v>108</v>
      </c>
      <c r="E6183" t="s">
        <v>162</v>
      </c>
      <c r="F6183" t="s">
        <v>17737</v>
      </c>
      <c r="G6183" t="s">
        <v>268</v>
      </c>
      <c r="H6183" t="s">
        <v>149</v>
      </c>
      <c r="I6183" t="s">
        <v>136</v>
      </c>
      <c r="J6183" t="s">
        <v>137</v>
      </c>
      <c r="K6183" t="s">
        <v>138</v>
      </c>
      <c r="L6183" t="s">
        <v>17738</v>
      </c>
      <c r="M6183" t="s">
        <v>17739</v>
      </c>
      <c r="N6183">
        <v>1.3686111110000001</v>
      </c>
      <c r="O6183">
        <v>0</v>
      </c>
      <c r="P6183">
        <v>8</v>
      </c>
      <c r="Q6183">
        <v>0</v>
      </c>
      <c r="R6183">
        <v>1</v>
      </c>
      <c r="S6183">
        <v>0</v>
      </c>
      <c r="T6183">
        <v>2</v>
      </c>
      <c r="U6183">
        <v>0</v>
      </c>
      <c r="V6183">
        <v>0</v>
      </c>
      <c r="W6183">
        <v>0</v>
      </c>
      <c r="X6183">
        <v>1.9394501028329674</v>
      </c>
      <c r="Y6183">
        <v>0</v>
      </c>
      <c r="Z6183">
        <v>0.55602324066950004</v>
      </c>
      <c r="AA6183">
        <v>0</v>
      </c>
      <c r="AB6183">
        <v>0.38371215270830006</v>
      </c>
      <c r="AC6183">
        <v>0</v>
      </c>
      <c r="AD6183">
        <v>0</v>
      </c>
      <c r="AE6183">
        <v>2.8791854962107672</v>
      </c>
    </row>
    <row r="6184" spans="1:31" x14ac:dyDescent="0.25">
      <c r="A6184">
        <v>2423429</v>
      </c>
      <c r="B6184">
        <v>1</v>
      </c>
      <c r="C6184" t="s">
        <v>80</v>
      </c>
      <c r="D6184" t="s">
        <v>94</v>
      </c>
      <c r="E6184" t="s">
        <v>162</v>
      </c>
      <c r="F6184" t="s">
        <v>17740</v>
      </c>
      <c r="G6184" t="s">
        <v>228</v>
      </c>
      <c r="H6184" t="s">
        <v>149</v>
      </c>
      <c r="I6184" t="s">
        <v>136</v>
      </c>
      <c r="J6184" t="s">
        <v>137</v>
      </c>
      <c r="K6184" t="s">
        <v>138</v>
      </c>
      <c r="L6184" t="s">
        <v>17741</v>
      </c>
      <c r="M6184" t="s">
        <v>17742</v>
      </c>
      <c r="N6184">
        <v>2.9683333329999999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13</v>
      </c>
      <c r="U6184">
        <v>0</v>
      </c>
      <c r="V6184">
        <v>0</v>
      </c>
      <c r="W6184">
        <v>0</v>
      </c>
      <c r="X6184">
        <v>7.7566381922400007E-2</v>
      </c>
      <c r="Y6184">
        <v>0</v>
      </c>
      <c r="Z6184">
        <v>0</v>
      </c>
      <c r="AA6184">
        <v>0</v>
      </c>
      <c r="AB6184">
        <v>6.9255517226642409</v>
      </c>
      <c r="AC6184">
        <v>0</v>
      </c>
      <c r="AD6184">
        <v>0</v>
      </c>
      <c r="AE6184">
        <v>7.0031181045866413</v>
      </c>
    </row>
    <row r="6185" spans="1:31" x14ac:dyDescent="0.25">
      <c r="A6185">
        <v>2423280</v>
      </c>
      <c r="B6185">
        <v>1</v>
      </c>
      <c r="C6185" t="s">
        <v>80</v>
      </c>
      <c r="D6185" t="s">
        <v>83</v>
      </c>
      <c r="E6185" t="s">
        <v>146</v>
      </c>
      <c r="F6185" t="s">
        <v>17743</v>
      </c>
      <c r="G6185" t="s">
        <v>168</v>
      </c>
      <c r="H6185" t="s">
        <v>149</v>
      </c>
      <c r="I6185" t="s">
        <v>136</v>
      </c>
      <c r="J6185" t="s">
        <v>3</v>
      </c>
      <c r="K6185" t="s">
        <v>138</v>
      </c>
      <c r="L6185" t="s">
        <v>17744</v>
      </c>
      <c r="M6185" t="s">
        <v>17745</v>
      </c>
      <c r="N6185">
        <v>4.7175000000000002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3.3968028099687002</v>
      </c>
      <c r="AE6185">
        <v>3.3968028099687002</v>
      </c>
    </row>
    <row r="6186" spans="1:31" x14ac:dyDescent="0.25">
      <c r="A6186">
        <v>2423131</v>
      </c>
      <c r="B6186">
        <v>1</v>
      </c>
      <c r="C6186" t="s">
        <v>81</v>
      </c>
      <c r="D6186" t="s">
        <v>128</v>
      </c>
      <c r="E6186" t="s">
        <v>152</v>
      </c>
      <c r="F6186" t="s">
        <v>17746</v>
      </c>
      <c r="G6186" t="s">
        <v>176</v>
      </c>
      <c r="H6186" t="s">
        <v>149</v>
      </c>
      <c r="I6186" t="s">
        <v>136</v>
      </c>
      <c r="J6186" t="s">
        <v>137</v>
      </c>
      <c r="K6186" t="s">
        <v>159</v>
      </c>
      <c r="L6186" t="s">
        <v>17747</v>
      </c>
      <c r="M6186" t="s">
        <v>17748</v>
      </c>
      <c r="N6186">
        <v>2.5802777770000001</v>
      </c>
      <c r="O6186">
        <v>0</v>
      </c>
      <c r="P6186">
        <v>1128</v>
      </c>
      <c r="Q6186">
        <v>0</v>
      </c>
      <c r="R6186">
        <v>9</v>
      </c>
      <c r="S6186">
        <v>0</v>
      </c>
      <c r="T6186">
        <v>49</v>
      </c>
      <c r="U6186">
        <v>0</v>
      </c>
      <c r="V6186">
        <v>0</v>
      </c>
      <c r="W6186">
        <v>0</v>
      </c>
      <c r="X6186">
        <v>487.71588821053047</v>
      </c>
      <c r="Y6186">
        <v>0</v>
      </c>
      <c r="Z6186">
        <v>0.60036220772950855</v>
      </c>
      <c r="AA6186">
        <v>0</v>
      </c>
      <c r="AB6186">
        <v>57.405801706589649</v>
      </c>
      <c r="AC6186">
        <v>0</v>
      </c>
      <c r="AD6186">
        <v>0</v>
      </c>
      <c r="AE6186">
        <v>545.7220521248496</v>
      </c>
    </row>
    <row r="6187" spans="1:31" x14ac:dyDescent="0.25">
      <c r="A6187">
        <v>2423329</v>
      </c>
      <c r="B6187">
        <v>1</v>
      </c>
      <c r="C6187" t="s">
        <v>81</v>
      </c>
      <c r="D6187" t="s">
        <v>112</v>
      </c>
      <c r="E6187" t="s">
        <v>174</v>
      </c>
      <c r="F6187" t="s">
        <v>2877</v>
      </c>
      <c r="G6187" t="s">
        <v>143</v>
      </c>
      <c r="H6187" t="s">
        <v>135</v>
      </c>
      <c r="I6187" t="s">
        <v>136</v>
      </c>
      <c r="J6187" t="s">
        <v>137</v>
      </c>
      <c r="K6187" t="s">
        <v>138</v>
      </c>
      <c r="L6187" t="s">
        <v>17749</v>
      </c>
      <c r="M6187" t="s">
        <v>17750</v>
      </c>
      <c r="N6187">
        <v>0.33944444400000001</v>
      </c>
      <c r="O6187">
        <v>1</v>
      </c>
      <c r="P6187">
        <v>3</v>
      </c>
      <c r="Q6187">
        <v>13</v>
      </c>
      <c r="R6187">
        <v>71</v>
      </c>
      <c r="S6187">
        <v>5</v>
      </c>
      <c r="T6187">
        <v>7</v>
      </c>
      <c r="U6187">
        <v>0</v>
      </c>
      <c r="V6187">
        <v>0</v>
      </c>
      <c r="W6187">
        <v>7.3904779097933332E-2</v>
      </c>
      <c r="X6187">
        <v>0.18379658314203334</v>
      </c>
      <c r="Y6187">
        <v>108.01754309828834</v>
      </c>
      <c r="Z6187">
        <v>5.9569002433758991</v>
      </c>
      <c r="AA6187">
        <v>1.9149730796717443</v>
      </c>
      <c r="AB6187">
        <v>2.3137529116693329</v>
      </c>
      <c r="AC6187">
        <v>0</v>
      </c>
      <c r="AD6187">
        <v>0</v>
      </c>
      <c r="AE6187">
        <v>118.46087069524529</v>
      </c>
    </row>
    <row r="6188" spans="1:31" x14ac:dyDescent="0.25">
      <c r="A6188">
        <v>2422997</v>
      </c>
      <c r="B6188">
        <v>1</v>
      </c>
      <c r="C6188" t="s">
        <v>80</v>
      </c>
      <c r="D6188" t="s">
        <v>106</v>
      </c>
      <c r="E6188" t="s">
        <v>162</v>
      </c>
      <c r="F6188" t="s">
        <v>14671</v>
      </c>
      <c r="G6188" t="s">
        <v>164</v>
      </c>
      <c r="H6188" t="s">
        <v>149</v>
      </c>
      <c r="I6188" t="s">
        <v>136</v>
      </c>
      <c r="J6188" t="s">
        <v>137</v>
      </c>
      <c r="K6188" t="s">
        <v>138</v>
      </c>
      <c r="L6188" t="s">
        <v>17751</v>
      </c>
      <c r="M6188" t="s">
        <v>15054</v>
      </c>
      <c r="N6188">
        <v>1.5477777770000001</v>
      </c>
      <c r="O6188">
        <v>0</v>
      </c>
      <c r="P6188">
        <v>89</v>
      </c>
      <c r="Q6188">
        <v>0</v>
      </c>
      <c r="R6188">
        <v>0</v>
      </c>
      <c r="S6188">
        <v>0</v>
      </c>
      <c r="T6188">
        <v>1</v>
      </c>
      <c r="U6188">
        <v>0</v>
      </c>
      <c r="V6188">
        <v>0</v>
      </c>
      <c r="W6188">
        <v>0</v>
      </c>
      <c r="X6188">
        <v>21.268326732773264</v>
      </c>
      <c r="Y6188">
        <v>0</v>
      </c>
      <c r="Z6188">
        <v>0</v>
      </c>
      <c r="AA6188">
        <v>0</v>
      </c>
      <c r="AB6188">
        <v>1.9035348538764667</v>
      </c>
      <c r="AC6188">
        <v>0</v>
      </c>
      <c r="AD6188">
        <v>0</v>
      </c>
      <c r="AE6188">
        <v>23.17186158664973</v>
      </c>
    </row>
    <row r="6189" spans="1:31" x14ac:dyDescent="0.25">
      <c r="A6189">
        <v>2423306</v>
      </c>
      <c r="B6189">
        <v>1</v>
      </c>
      <c r="C6189" t="s">
        <v>80</v>
      </c>
      <c r="D6189" t="s">
        <v>85</v>
      </c>
      <c r="E6189" t="s">
        <v>132</v>
      </c>
      <c r="F6189" t="s">
        <v>17752</v>
      </c>
      <c r="G6189" t="s">
        <v>143</v>
      </c>
      <c r="H6189" t="s">
        <v>135</v>
      </c>
      <c r="I6189" t="s">
        <v>136</v>
      </c>
      <c r="J6189" t="s">
        <v>137</v>
      </c>
      <c r="K6189" t="s">
        <v>138</v>
      </c>
      <c r="L6189" t="s">
        <v>17753</v>
      </c>
      <c r="M6189" t="s">
        <v>17754</v>
      </c>
      <c r="N6189">
        <v>3.4372222219999999</v>
      </c>
      <c r="O6189">
        <v>0</v>
      </c>
      <c r="P6189">
        <v>0</v>
      </c>
      <c r="Q6189">
        <v>0</v>
      </c>
      <c r="R6189">
        <v>0</v>
      </c>
      <c r="S6189">
        <v>2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5474.8196218134999</v>
      </c>
      <c r="AB6189">
        <v>0</v>
      </c>
      <c r="AC6189">
        <v>0</v>
      </c>
      <c r="AD6189">
        <v>0</v>
      </c>
      <c r="AE6189">
        <v>5474.8196218134999</v>
      </c>
    </row>
    <row r="6190" spans="1:31" x14ac:dyDescent="0.25">
      <c r="A6190">
        <v>2423120</v>
      </c>
      <c r="B6190">
        <v>1</v>
      </c>
      <c r="C6190" t="s">
        <v>80</v>
      </c>
      <c r="D6190" t="s">
        <v>107</v>
      </c>
      <c r="E6190" t="s">
        <v>141</v>
      </c>
      <c r="F6190" t="s">
        <v>16866</v>
      </c>
      <c r="G6190" t="s">
        <v>143</v>
      </c>
      <c r="H6190" t="s">
        <v>135</v>
      </c>
      <c r="I6190" t="s">
        <v>136</v>
      </c>
      <c r="J6190" t="s">
        <v>137</v>
      </c>
      <c r="K6190" t="s">
        <v>138</v>
      </c>
      <c r="L6190" t="s">
        <v>17755</v>
      </c>
      <c r="M6190" t="s">
        <v>17756</v>
      </c>
      <c r="N6190">
        <v>1.0708333329999999</v>
      </c>
      <c r="O6190">
        <v>1</v>
      </c>
      <c r="P6190">
        <v>110</v>
      </c>
      <c r="Q6190">
        <v>8</v>
      </c>
      <c r="R6190">
        <v>36</v>
      </c>
      <c r="S6190">
        <v>7</v>
      </c>
      <c r="T6190">
        <v>19</v>
      </c>
      <c r="U6190">
        <v>0</v>
      </c>
      <c r="V6190">
        <v>0</v>
      </c>
      <c r="W6190">
        <v>5.2783808850727505</v>
      </c>
      <c r="X6190">
        <v>12.90926143529</v>
      </c>
      <c r="Y6190">
        <v>4.7753481203850008</v>
      </c>
      <c r="Z6190">
        <v>5.0782102118280008</v>
      </c>
      <c r="AA6190">
        <v>15.182076775235625</v>
      </c>
      <c r="AB6190">
        <v>9.7797815853393768</v>
      </c>
      <c r="AC6190">
        <v>0</v>
      </c>
      <c r="AD6190">
        <v>0</v>
      </c>
      <c r="AE6190">
        <v>53.003059013150761</v>
      </c>
    </row>
    <row r="6191" spans="1:31" x14ac:dyDescent="0.25">
      <c r="A6191">
        <v>2423097</v>
      </c>
      <c r="B6191">
        <v>1</v>
      </c>
      <c r="C6191" t="s">
        <v>80</v>
      </c>
      <c r="D6191" t="s">
        <v>109</v>
      </c>
      <c r="E6191" t="s">
        <v>162</v>
      </c>
      <c r="F6191" t="s">
        <v>17757</v>
      </c>
      <c r="G6191" t="s">
        <v>164</v>
      </c>
      <c r="H6191" t="s">
        <v>149</v>
      </c>
      <c r="I6191" t="s">
        <v>136</v>
      </c>
      <c r="J6191" t="s">
        <v>137</v>
      </c>
      <c r="K6191" t="s">
        <v>138</v>
      </c>
      <c r="L6191" t="s">
        <v>17758</v>
      </c>
      <c r="M6191" t="s">
        <v>17759</v>
      </c>
      <c r="N6191">
        <v>2.2774999999999999</v>
      </c>
      <c r="O6191">
        <v>0</v>
      </c>
      <c r="P6191">
        <v>19</v>
      </c>
      <c r="Q6191">
        <v>0</v>
      </c>
      <c r="R6191">
        <v>0</v>
      </c>
      <c r="S6191">
        <v>0</v>
      </c>
      <c r="T6191">
        <v>4</v>
      </c>
      <c r="U6191">
        <v>0</v>
      </c>
      <c r="V6191">
        <v>0</v>
      </c>
      <c r="W6191">
        <v>0</v>
      </c>
      <c r="X6191">
        <v>3.0651884823227515</v>
      </c>
      <c r="Y6191">
        <v>0</v>
      </c>
      <c r="Z6191">
        <v>0</v>
      </c>
      <c r="AA6191">
        <v>0</v>
      </c>
      <c r="AB6191">
        <v>3.1780385114104281</v>
      </c>
      <c r="AC6191">
        <v>0</v>
      </c>
      <c r="AD6191">
        <v>0</v>
      </c>
      <c r="AE6191">
        <v>6.2432269937331792</v>
      </c>
    </row>
    <row r="6192" spans="1:31" x14ac:dyDescent="0.25">
      <c r="A6192">
        <v>2423060</v>
      </c>
      <c r="B6192">
        <v>1</v>
      </c>
      <c r="C6192" t="s">
        <v>80</v>
      </c>
      <c r="D6192" t="s">
        <v>84</v>
      </c>
      <c r="E6192" t="s">
        <v>162</v>
      </c>
      <c r="F6192" t="s">
        <v>17760</v>
      </c>
      <c r="G6192" t="s">
        <v>164</v>
      </c>
      <c r="H6192" t="s">
        <v>149</v>
      </c>
      <c r="I6192" t="s">
        <v>136</v>
      </c>
      <c r="J6192" t="s">
        <v>137</v>
      </c>
      <c r="K6192" t="s">
        <v>138</v>
      </c>
      <c r="L6192" t="s">
        <v>17761</v>
      </c>
      <c r="M6192" t="s">
        <v>17762</v>
      </c>
      <c r="N6192">
        <v>1.305555555</v>
      </c>
      <c r="O6192">
        <v>0</v>
      </c>
      <c r="P6192">
        <v>338</v>
      </c>
      <c r="Q6192">
        <v>0</v>
      </c>
      <c r="R6192">
        <v>0</v>
      </c>
      <c r="S6192">
        <v>0</v>
      </c>
      <c r="T6192">
        <v>12</v>
      </c>
      <c r="U6192">
        <v>0</v>
      </c>
      <c r="V6192">
        <v>0</v>
      </c>
      <c r="W6192">
        <v>0</v>
      </c>
      <c r="X6192">
        <v>67.046472060576107</v>
      </c>
      <c r="Y6192">
        <v>0</v>
      </c>
      <c r="Z6192">
        <v>0</v>
      </c>
      <c r="AA6192">
        <v>0</v>
      </c>
      <c r="AB6192">
        <v>9.8830466661464165</v>
      </c>
      <c r="AC6192">
        <v>0</v>
      </c>
      <c r="AD6192">
        <v>0</v>
      </c>
      <c r="AE6192">
        <v>76.92951872672252</v>
      </c>
    </row>
    <row r="6193" spans="1:31" x14ac:dyDescent="0.25">
      <c r="A6193">
        <v>2423452</v>
      </c>
      <c r="B6193">
        <v>1</v>
      </c>
      <c r="C6193" t="s">
        <v>80</v>
      </c>
      <c r="D6193" t="s">
        <v>106</v>
      </c>
      <c r="E6193" t="s">
        <v>162</v>
      </c>
      <c r="F6193" t="s">
        <v>17763</v>
      </c>
      <c r="G6193" t="s">
        <v>164</v>
      </c>
      <c r="H6193" t="s">
        <v>149</v>
      </c>
      <c r="I6193" t="s">
        <v>136</v>
      </c>
      <c r="J6193" t="s">
        <v>137</v>
      </c>
      <c r="K6193" t="s">
        <v>138</v>
      </c>
      <c r="L6193" t="s">
        <v>17764</v>
      </c>
      <c r="M6193" t="s">
        <v>17765</v>
      </c>
      <c r="N6193">
        <v>1.7427777769999999</v>
      </c>
      <c r="O6193">
        <v>0</v>
      </c>
      <c r="P6193">
        <v>250</v>
      </c>
      <c r="Q6193">
        <v>0</v>
      </c>
      <c r="R6193">
        <v>1</v>
      </c>
      <c r="S6193">
        <v>0</v>
      </c>
      <c r="T6193">
        <v>6</v>
      </c>
      <c r="U6193">
        <v>0</v>
      </c>
      <c r="V6193">
        <v>0</v>
      </c>
      <c r="W6193">
        <v>0</v>
      </c>
      <c r="X6193">
        <v>96.527169460064272</v>
      </c>
      <c r="Y6193">
        <v>0</v>
      </c>
      <c r="Z6193">
        <v>4.770120251200001E-3</v>
      </c>
      <c r="AA6193">
        <v>0</v>
      </c>
      <c r="AB6193">
        <v>9.4253054219747003</v>
      </c>
      <c r="AC6193">
        <v>0</v>
      </c>
      <c r="AD6193">
        <v>0</v>
      </c>
      <c r="AE6193">
        <v>105.95724500229016</v>
      </c>
    </row>
    <row r="6194" spans="1:31" x14ac:dyDescent="0.25">
      <c r="A6194">
        <v>2422957</v>
      </c>
      <c r="B6194">
        <v>1</v>
      </c>
      <c r="C6194" t="s">
        <v>80</v>
      </c>
      <c r="D6194" t="s">
        <v>92</v>
      </c>
      <c r="E6194" t="s">
        <v>152</v>
      </c>
      <c r="F6194" t="s">
        <v>17766</v>
      </c>
      <c r="G6194" t="s">
        <v>403</v>
      </c>
      <c r="H6194" t="s">
        <v>149</v>
      </c>
      <c r="I6194" t="s">
        <v>136</v>
      </c>
      <c r="J6194" t="s">
        <v>137</v>
      </c>
      <c r="K6194" t="s">
        <v>138</v>
      </c>
      <c r="L6194" t="s">
        <v>17767</v>
      </c>
      <c r="M6194" t="s">
        <v>17768</v>
      </c>
      <c r="N6194">
        <v>0.821944444</v>
      </c>
      <c r="O6194">
        <v>0</v>
      </c>
      <c r="P6194">
        <v>137</v>
      </c>
      <c r="Q6194">
        <v>0</v>
      </c>
      <c r="R6194">
        <v>0</v>
      </c>
      <c r="S6194">
        <v>0</v>
      </c>
      <c r="T6194">
        <v>6</v>
      </c>
      <c r="U6194">
        <v>0</v>
      </c>
      <c r="V6194">
        <v>0</v>
      </c>
      <c r="W6194">
        <v>0</v>
      </c>
      <c r="X6194">
        <v>7.8509800328101527</v>
      </c>
      <c r="Y6194">
        <v>0</v>
      </c>
      <c r="Z6194">
        <v>0</v>
      </c>
      <c r="AA6194">
        <v>0</v>
      </c>
      <c r="AB6194">
        <v>0.10884150637080001</v>
      </c>
      <c r="AC6194">
        <v>0</v>
      </c>
      <c r="AD6194">
        <v>0</v>
      </c>
      <c r="AE6194">
        <v>7.959821539180953</v>
      </c>
    </row>
    <row r="6195" spans="1:31" x14ac:dyDescent="0.25">
      <c r="A6195">
        <v>2423103</v>
      </c>
      <c r="B6195">
        <v>1</v>
      </c>
      <c r="C6195" t="s">
        <v>81</v>
      </c>
      <c r="D6195" t="s">
        <v>117</v>
      </c>
      <c r="E6195" t="s">
        <v>146</v>
      </c>
      <c r="F6195" t="s">
        <v>12560</v>
      </c>
      <c r="G6195" t="s">
        <v>199</v>
      </c>
      <c r="H6195" t="s">
        <v>149</v>
      </c>
      <c r="I6195" t="s">
        <v>136</v>
      </c>
      <c r="J6195" t="s">
        <v>137</v>
      </c>
      <c r="K6195" t="s">
        <v>138</v>
      </c>
      <c r="L6195" t="s">
        <v>17769</v>
      </c>
      <c r="M6195" t="s">
        <v>17770</v>
      </c>
      <c r="N6195">
        <v>1.946666666</v>
      </c>
      <c r="O6195">
        <v>0</v>
      </c>
      <c r="P6195">
        <v>7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1.9073447197150006</v>
      </c>
      <c r="Y6195">
        <v>0</v>
      </c>
      <c r="Z6195">
        <v>0</v>
      </c>
      <c r="AA6195">
        <v>0</v>
      </c>
      <c r="AB6195">
        <v>9.9552115412E-3</v>
      </c>
      <c r="AC6195">
        <v>0</v>
      </c>
      <c r="AD6195">
        <v>0</v>
      </c>
      <c r="AE6195">
        <v>1.9172999312562007</v>
      </c>
    </row>
    <row r="6196" spans="1:31" x14ac:dyDescent="0.25">
      <c r="A6196">
        <v>2423389</v>
      </c>
      <c r="B6196">
        <v>1</v>
      </c>
      <c r="C6196" t="s">
        <v>80</v>
      </c>
      <c r="D6196" t="s">
        <v>94</v>
      </c>
      <c r="E6196" t="s">
        <v>162</v>
      </c>
      <c r="F6196" t="s">
        <v>17771</v>
      </c>
      <c r="G6196" t="s">
        <v>164</v>
      </c>
      <c r="H6196" t="s">
        <v>149</v>
      </c>
      <c r="I6196" t="s">
        <v>136</v>
      </c>
      <c r="J6196" t="s">
        <v>137</v>
      </c>
      <c r="K6196" t="s">
        <v>138</v>
      </c>
      <c r="L6196" t="s">
        <v>17772</v>
      </c>
      <c r="M6196" t="s">
        <v>17773</v>
      </c>
      <c r="N6196">
        <v>1.1025</v>
      </c>
      <c r="O6196">
        <v>0</v>
      </c>
      <c r="P6196">
        <v>2</v>
      </c>
      <c r="Q6196">
        <v>0</v>
      </c>
      <c r="R6196">
        <v>14</v>
      </c>
      <c r="S6196">
        <v>0</v>
      </c>
      <c r="T6196">
        <v>2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</row>
    <row r="6197" spans="1:31" x14ac:dyDescent="0.25">
      <c r="A6197">
        <v>2423369</v>
      </c>
      <c r="B6197">
        <v>1</v>
      </c>
      <c r="C6197" t="s">
        <v>80</v>
      </c>
      <c r="D6197" t="s">
        <v>90</v>
      </c>
      <c r="E6197" t="s">
        <v>146</v>
      </c>
      <c r="F6197" t="s">
        <v>17774</v>
      </c>
      <c r="G6197" t="s">
        <v>148</v>
      </c>
      <c r="H6197" t="s">
        <v>149</v>
      </c>
      <c r="I6197" t="s">
        <v>136</v>
      </c>
      <c r="J6197" t="s">
        <v>137</v>
      </c>
      <c r="K6197" t="s">
        <v>138</v>
      </c>
      <c r="L6197" t="s">
        <v>17775</v>
      </c>
      <c r="M6197" t="s">
        <v>17776</v>
      </c>
      <c r="N6197">
        <v>2.5125000000000002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2.7927773067057666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2.7927773067057666</v>
      </c>
    </row>
    <row r="6198" spans="1:31" x14ac:dyDescent="0.25">
      <c r="A6198">
        <v>2423040</v>
      </c>
      <c r="B6198">
        <v>1</v>
      </c>
      <c r="C6198" t="s">
        <v>80</v>
      </c>
      <c r="D6198" t="s">
        <v>110</v>
      </c>
      <c r="E6198" t="s">
        <v>146</v>
      </c>
      <c r="F6198" t="s">
        <v>17777</v>
      </c>
      <c r="G6198" t="s">
        <v>148</v>
      </c>
      <c r="H6198" t="s">
        <v>149</v>
      </c>
      <c r="I6198" t="s">
        <v>136</v>
      </c>
      <c r="J6198" t="s">
        <v>137</v>
      </c>
      <c r="K6198" t="s">
        <v>138</v>
      </c>
      <c r="L6198" t="s">
        <v>17778</v>
      </c>
      <c r="M6198" t="s">
        <v>17779</v>
      </c>
      <c r="N6198">
        <v>0.85444444399999997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0.10935070144720001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0.10935070144720001</v>
      </c>
    </row>
    <row r="6199" spans="1:31" x14ac:dyDescent="0.25">
      <c r="A6199">
        <v>2423495</v>
      </c>
      <c r="B6199">
        <v>1</v>
      </c>
      <c r="C6199" t="s">
        <v>81</v>
      </c>
      <c r="D6199" t="s">
        <v>118</v>
      </c>
      <c r="E6199" t="s">
        <v>141</v>
      </c>
      <c r="F6199" t="s">
        <v>17213</v>
      </c>
      <c r="G6199" t="s">
        <v>154</v>
      </c>
      <c r="H6199" t="s">
        <v>135</v>
      </c>
      <c r="I6199" t="s">
        <v>136</v>
      </c>
      <c r="J6199" t="s">
        <v>137</v>
      </c>
      <c r="K6199" t="s">
        <v>138</v>
      </c>
      <c r="L6199" t="s">
        <v>17780</v>
      </c>
      <c r="M6199" t="s">
        <v>17781</v>
      </c>
      <c r="N6199">
        <v>0.33472222200000001</v>
      </c>
      <c r="O6199">
        <v>7</v>
      </c>
      <c r="P6199">
        <v>688</v>
      </c>
      <c r="Q6199">
        <v>93</v>
      </c>
      <c r="R6199">
        <v>245</v>
      </c>
      <c r="S6199">
        <v>11</v>
      </c>
      <c r="T6199">
        <v>83</v>
      </c>
      <c r="U6199">
        <v>5</v>
      </c>
      <c r="V6199">
        <v>0</v>
      </c>
      <c r="W6199">
        <v>1.1591720573479836</v>
      </c>
      <c r="X6199">
        <v>34.999496683220855</v>
      </c>
      <c r="Y6199">
        <v>21.043683786238368</v>
      </c>
      <c r="Z6199">
        <v>10.063311266598197</v>
      </c>
      <c r="AA6199">
        <v>10.113255470628118</v>
      </c>
      <c r="AB6199">
        <v>8.0788060998617173</v>
      </c>
      <c r="AC6199">
        <v>38.056164816056395</v>
      </c>
      <c r="AD6199">
        <v>0</v>
      </c>
      <c r="AE6199">
        <v>123.51389017995163</v>
      </c>
    </row>
    <row r="6200" spans="1:31" x14ac:dyDescent="0.25">
      <c r="A6200">
        <v>2423163</v>
      </c>
      <c r="B6200">
        <v>1</v>
      </c>
      <c r="C6200" t="s">
        <v>80</v>
      </c>
      <c r="D6200" t="s">
        <v>99</v>
      </c>
      <c r="E6200" t="s">
        <v>162</v>
      </c>
      <c r="F6200" t="s">
        <v>17782</v>
      </c>
      <c r="G6200" t="s">
        <v>164</v>
      </c>
      <c r="H6200" t="s">
        <v>149</v>
      </c>
      <c r="I6200" t="s">
        <v>136</v>
      </c>
      <c r="J6200" t="s">
        <v>137</v>
      </c>
      <c r="K6200" t="s">
        <v>138</v>
      </c>
      <c r="L6200" t="s">
        <v>17783</v>
      </c>
      <c r="M6200" t="s">
        <v>17784</v>
      </c>
      <c r="N6200">
        <v>1.88</v>
      </c>
      <c r="O6200">
        <v>0</v>
      </c>
      <c r="P6200">
        <v>2</v>
      </c>
      <c r="Q6200">
        <v>0</v>
      </c>
      <c r="R6200">
        <v>1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3.7635248766666671E-3</v>
      </c>
      <c r="Y6200">
        <v>0</v>
      </c>
      <c r="Z6200">
        <v>0</v>
      </c>
      <c r="AA6200">
        <v>0</v>
      </c>
      <c r="AB6200">
        <v>0.30144434176098334</v>
      </c>
      <c r="AC6200">
        <v>0</v>
      </c>
      <c r="AD6200">
        <v>0</v>
      </c>
      <c r="AE6200">
        <v>0.30520786663764998</v>
      </c>
    </row>
    <row r="6201" spans="1:31" x14ac:dyDescent="0.25">
      <c r="A6201">
        <v>2423472</v>
      </c>
      <c r="B6201">
        <v>1</v>
      </c>
      <c r="C6201" t="s">
        <v>80</v>
      </c>
      <c r="D6201" t="s">
        <v>84</v>
      </c>
      <c r="E6201" t="s">
        <v>162</v>
      </c>
      <c r="F6201" t="s">
        <v>17785</v>
      </c>
      <c r="G6201" t="s">
        <v>471</v>
      </c>
      <c r="H6201" t="s">
        <v>149</v>
      </c>
      <c r="I6201" t="s">
        <v>136</v>
      </c>
      <c r="J6201" t="s">
        <v>137</v>
      </c>
      <c r="K6201" t="s">
        <v>138</v>
      </c>
      <c r="L6201" t="s">
        <v>17786</v>
      </c>
      <c r="M6201" t="s">
        <v>17787</v>
      </c>
      <c r="N6201">
        <v>2.3122222219999999</v>
      </c>
      <c r="O6201">
        <v>0</v>
      </c>
      <c r="P6201">
        <v>8</v>
      </c>
      <c r="Q6201">
        <v>0</v>
      </c>
      <c r="R6201">
        <v>0</v>
      </c>
      <c r="S6201">
        <v>0</v>
      </c>
      <c r="T6201">
        <v>13</v>
      </c>
      <c r="U6201">
        <v>0</v>
      </c>
      <c r="V6201">
        <v>0</v>
      </c>
      <c r="W6201">
        <v>0</v>
      </c>
      <c r="X6201">
        <v>10.74716991668693</v>
      </c>
      <c r="Y6201">
        <v>0</v>
      </c>
      <c r="Z6201">
        <v>0</v>
      </c>
      <c r="AA6201">
        <v>0</v>
      </c>
      <c r="AB6201">
        <v>18.431661532529439</v>
      </c>
      <c r="AC6201">
        <v>0</v>
      </c>
      <c r="AD6201">
        <v>0</v>
      </c>
      <c r="AE6201">
        <v>29.178831449216368</v>
      </c>
    </row>
    <row r="6202" spans="1:31" x14ac:dyDescent="0.25">
      <c r="A6202">
        <v>2423186</v>
      </c>
      <c r="B6202">
        <v>1</v>
      </c>
      <c r="C6202" t="s">
        <v>81</v>
      </c>
      <c r="D6202" t="s">
        <v>118</v>
      </c>
      <c r="E6202" t="s">
        <v>146</v>
      </c>
      <c r="F6202" t="s">
        <v>17788</v>
      </c>
      <c r="G6202" t="s">
        <v>148</v>
      </c>
      <c r="H6202" t="s">
        <v>149</v>
      </c>
      <c r="I6202" t="s">
        <v>136</v>
      </c>
      <c r="J6202" t="s">
        <v>137</v>
      </c>
      <c r="K6202" t="s">
        <v>138</v>
      </c>
      <c r="L6202" t="s">
        <v>17789</v>
      </c>
      <c r="M6202" t="s">
        <v>17790</v>
      </c>
      <c r="N6202">
        <v>1.8149999999999999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2.3008248739706554</v>
      </c>
      <c r="AC6202">
        <v>0</v>
      </c>
      <c r="AD6202">
        <v>0</v>
      </c>
      <c r="AE6202">
        <v>2.3008248739706554</v>
      </c>
    </row>
    <row r="6203" spans="1:31" x14ac:dyDescent="0.25">
      <c r="A6203">
        <v>2423146</v>
      </c>
      <c r="B6203">
        <v>1</v>
      </c>
      <c r="C6203" t="s">
        <v>80</v>
      </c>
      <c r="D6203" t="s">
        <v>96</v>
      </c>
      <c r="E6203" t="s">
        <v>146</v>
      </c>
      <c r="F6203" t="s">
        <v>17791</v>
      </c>
      <c r="G6203" t="s">
        <v>199</v>
      </c>
      <c r="H6203" t="s">
        <v>149</v>
      </c>
      <c r="I6203" t="s">
        <v>136</v>
      </c>
      <c r="J6203" t="s">
        <v>137</v>
      </c>
      <c r="K6203" t="s">
        <v>138</v>
      </c>
      <c r="L6203" t="s">
        <v>17792</v>
      </c>
      <c r="M6203" t="s">
        <v>17793</v>
      </c>
      <c r="N6203">
        <v>1.653611111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5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38.578356996927653</v>
      </c>
      <c r="AC6203">
        <v>0</v>
      </c>
      <c r="AD6203">
        <v>0</v>
      </c>
      <c r="AE6203">
        <v>38.578356996927653</v>
      </c>
    </row>
    <row r="6204" spans="1:31" x14ac:dyDescent="0.25">
      <c r="A6204">
        <v>2423100</v>
      </c>
      <c r="B6204">
        <v>1</v>
      </c>
      <c r="C6204" t="s">
        <v>81</v>
      </c>
      <c r="D6204" t="s">
        <v>112</v>
      </c>
      <c r="E6204" t="s">
        <v>132</v>
      </c>
      <c r="F6204" t="s">
        <v>15305</v>
      </c>
      <c r="G6204" t="s">
        <v>176</v>
      </c>
      <c r="H6204" t="s">
        <v>135</v>
      </c>
      <c r="I6204" t="s">
        <v>136</v>
      </c>
      <c r="J6204" t="s">
        <v>137</v>
      </c>
      <c r="K6204" t="s">
        <v>159</v>
      </c>
      <c r="L6204" t="s">
        <v>17794</v>
      </c>
      <c r="M6204" t="s">
        <v>17795</v>
      </c>
      <c r="N6204">
        <v>6.7752777770000003</v>
      </c>
      <c r="O6204">
        <v>0</v>
      </c>
      <c r="P6204">
        <v>383</v>
      </c>
      <c r="Q6204">
        <v>0</v>
      </c>
      <c r="R6204">
        <v>5</v>
      </c>
      <c r="S6204">
        <v>0</v>
      </c>
      <c r="T6204">
        <v>9</v>
      </c>
      <c r="U6204">
        <v>0</v>
      </c>
      <c r="V6204">
        <v>0</v>
      </c>
      <c r="W6204">
        <v>0</v>
      </c>
      <c r="X6204">
        <v>358.75678948773952</v>
      </c>
      <c r="Y6204">
        <v>0</v>
      </c>
      <c r="Z6204">
        <v>0</v>
      </c>
      <c r="AA6204">
        <v>0</v>
      </c>
      <c r="AB6204">
        <v>37.189719918094163</v>
      </c>
      <c r="AC6204">
        <v>0</v>
      </c>
      <c r="AD6204">
        <v>0</v>
      </c>
      <c r="AE6204">
        <v>395.94650940583369</v>
      </c>
    </row>
    <row r="6205" spans="1:31" x14ac:dyDescent="0.25">
      <c r="A6205">
        <v>2423203</v>
      </c>
      <c r="B6205">
        <v>1</v>
      </c>
      <c r="C6205" t="s">
        <v>81</v>
      </c>
      <c r="D6205" t="s">
        <v>121</v>
      </c>
      <c r="E6205" t="s">
        <v>152</v>
      </c>
      <c r="F6205" t="s">
        <v>17796</v>
      </c>
      <c r="G6205" t="s">
        <v>403</v>
      </c>
      <c r="H6205" t="s">
        <v>149</v>
      </c>
      <c r="I6205" t="s">
        <v>136</v>
      </c>
      <c r="J6205" t="s">
        <v>137</v>
      </c>
      <c r="K6205" t="s">
        <v>138</v>
      </c>
      <c r="L6205" t="s">
        <v>17797</v>
      </c>
      <c r="M6205" t="s">
        <v>17798</v>
      </c>
      <c r="N6205">
        <v>1.2752777769999999</v>
      </c>
      <c r="O6205">
        <v>0</v>
      </c>
      <c r="P6205">
        <v>177</v>
      </c>
      <c r="Q6205">
        <v>0</v>
      </c>
      <c r="R6205">
        <v>1</v>
      </c>
      <c r="S6205">
        <v>0</v>
      </c>
      <c r="T6205">
        <v>5</v>
      </c>
      <c r="U6205">
        <v>0</v>
      </c>
      <c r="V6205">
        <v>0</v>
      </c>
      <c r="W6205">
        <v>0</v>
      </c>
      <c r="X6205">
        <v>21.363402320603175</v>
      </c>
      <c r="Y6205">
        <v>0</v>
      </c>
      <c r="Z6205">
        <v>4.382833585516667E-2</v>
      </c>
      <c r="AA6205">
        <v>0</v>
      </c>
      <c r="AB6205">
        <v>3.0790924588779305</v>
      </c>
      <c r="AC6205">
        <v>0</v>
      </c>
      <c r="AD6205">
        <v>0</v>
      </c>
      <c r="AE6205">
        <v>24.486323115336273</v>
      </c>
    </row>
    <row r="6206" spans="1:31" x14ac:dyDescent="0.25">
      <c r="A6206">
        <v>2423223</v>
      </c>
      <c r="B6206">
        <v>1</v>
      </c>
      <c r="C6206" t="s">
        <v>80</v>
      </c>
      <c r="D6206" t="s">
        <v>83</v>
      </c>
      <c r="E6206" t="s">
        <v>241</v>
      </c>
      <c r="F6206" t="s">
        <v>17799</v>
      </c>
      <c r="G6206" t="s">
        <v>158</v>
      </c>
      <c r="H6206" t="s">
        <v>135</v>
      </c>
      <c r="I6206" t="s">
        <v>136</v>
      </c>
      <c r="J6206" t="s">
        <v>137</v>
      </c>
      <c r="K6206" t="s">
        <v>159</v>
      </c>
      <c r="L6206" t="s">
        <v>17800</v>
      </c>
      <c r="M6206" t="s">
        <v>17801</v>
      </c>
      <c r="N6206">
        <v>8.4763888880000007</v>
      </c>
      <c r="O6206">
        <v>0</v>
      </c>
      <c r="P6206">
        <v>907</v>
      </c>
      <c r="Q6206">
        <v>2</v>
      </c>
      <c r="R6206">
        <v>0</v>
      </c>
      <c r="S6206">
        <v>9</v>
      </c>
      <c r="T6206">
        <v>537</v>
      </c>
      <c r="U6206">
        <v>18</v>
      </c>
      <c r="V6206">
        <v>16</v>
      </c>
      <c r="W6206">
        <v>0</v>
      </c>
      <c r="X6206">
        <v>1838.2278549469097</v>
      </c>
      <c r="Y6206">
        <v>8.603373766635551</v>
      </c>
      <c r="Z6206">
        <v>0</v>
      </c>
      <c r="AA6206">
        <v>1229.1220238962874</v>
      </c>
      <c r="AB6206">
        <v>6659.8239702886885</v>
      </c>
      <c r="AC6206">
        <v>19729.671323889248</v>
      </c>
      <c r="AD6206">
        <v>696.42191426612214</v>
      </c>
      <c r="AE6206">
        <v>30161.870461053888</v>
      </c>
    </row>
    <row r="6207" spans="1:31" x14ac:dyDescent="0.25">
      <c r="A6207">
        <v>2423415</v>
      </c>
      <c r="B6207">
        <v>1</v>
      </c>
      <c r="C6207" t="s">
        <v>81</v>
      </c>
      <c r="D6207" t="s">
        <v>118</v>
      </c>
      <c r="E6207" t="s">
        <v>132</v>
      </c>
      <c r="F6207" t="s">
        <v>17802</v>
      </c>
      <c r="G6207" t="s">
        <v>143</v>
      </c>
      <c r="H6207" t="s">
        <v>135</v>
      </c>
      <c r="I6207" t="s">
        <v>136</v>
      </c>
      <c r="J6207" t="s">
        <v>137</v>
      </c>
      <c r="K6207" t="s">
        <v>138</v>
      </c>
      <c r="L6207" t="s">
        <v>17803</v>
      </c>
      <c r="M6207" t="s">
        <v>17804</v>
      </c>
      <c r="N6207">
        <v>0.43</v>
      </c>
      <c r="O6207">
        <v>0</v>
      </c>
      <c r="P6207">
        <v>3698</v>
      </c>
      <c r="Q6207">
        <v>1</v>
      </c>
      <c r="R6207">
        <v>34</v>
      </c>
      <c r="S6207">
        <v>58</v>
      </c>
      <c r="T6207">
        <v>182</v>
      </c>
      <c r="U6207">
        <v>1</v>
      </c>
      <c r="V6207">
        <v>0</v>
      </c>
      <c r="W6207">
        <v>0</v>
      </c>
      <c r="X6207">
        <v>407.3633832250224</v>
      </c>
      <c r="Y6207">
        <v>0</v>
      </c>
      <c r="Z6207">
        <v>12.749130230018302</v>
      </c>
      <c r="AA6207">
        <v>539.12839324778474</v>
      </c>
      <c r="AB6207">
        <v>107.50705083280793</v>
      </c>
      <c r="AC6207">
        <v>5.2497792418865998</v>
      </c>
      <c r="AD6207">
        <v>0</v>
      </c>
      <c r="AE6207">
        <v>1071.99773677752</v>
      </c>
    </row>
    <row r="6208" spans="1:31" x14ac:dyDescent="0.25">
      <c r="A6208">
        <v>2423243</v>
      </c>
      <c r="B6208">
        <v>1</v>
      </c>
      <c r="C6208" t="s">
        <v>80</v>
      </c>
      <c r="D6208" t="s">
        <v>109</v>
      </c>
      <c r="E6208" t="s">
        <v>162</v>
      </c>
      <c r="F6208" t="s">
        <v>17805</v>
      </c>
      <c r="G6208" t="s">
        <v>164</v>
      </c>
      <c r="H6208" t="s">
        <v>149</v>
      </c>
      <c r="I6208" t="s">
        <v>136</v>
      </c>
      <c r="J6208" t="s">
        <v>137</v>
      </c>
      <c r="K6208" t="s">
        <v>138</v>
      </c>
      <c r="L6208" t="s">
        <v>17806</v>
      </c>
      <c r="M6208" t="s">
        <v>17807</v>
      </c>
      <c r="N6208">
        <v>1.453888888</v>
      </c>
      <c r="O6208">
        <v>0</v>
      </c>
      <c r="P6208">
        <v>21</v>
      </c>
      <c r="Q6208">
        <v>0</v>
      </c>
      <c r="R6208">
        <v>11</v>
      </c>
      <c r="S6208">
        <v>0</v>
      </c>
      <c r="T6208">
        <v>7</v>
      </c>
      <c r="U6208">
        <v>0</v>
      </c>
      <c r="V6208">
        <v>0</v>
      </c>
      <c r="W6208">
        <v>0</v>
      </c>
      <c r="X6208">
        <v>0.31711690477333332</v>
      </c>
      <c r="Y6208">
        <v>0</v>
      </c>
      <c r="Z6208">
        <v>0.37981022934773334</v>
      </c>
      <c r="AA6208">
        <v>0</v>
      </c>
      <c r="AB6208">
        <v>0.17309614796684997</v>
      </c>
      <c r="AC6208">
        <v>0</v>
      </c>
      <c r="AD6208">
        <v>0</v>
      </c>
      <c r="AE6208">
        <v>0.87002328208791657</v>
      </c>
    </row>
    <row r="6209" spans="1:31" x14ac:dyDescent="0.25">
      <c r="A6209">
        <v>2423409</v>
      </c>
      <c r="B6209">
        <v>1</v>
      </c>
      <c r="C6209" t="s">
        <v>81</v>
      </c>
      <c r="D6209" t="s">
        <v>119</v>
      </c>
      <c r="E6209" t="s">
        <v>162</v>
      </c>
      <c r="F6209" t="s">
        <v>17808</v>
      </c>
      <c r="G6209" t="s">
        <v>164</v>
      </c>
      <c r="H6209" t="s">
        <v>149</v>
      </c>
      <c r="I6209" t="s">
        <v>136</v>
      </c>
      <c r="J6209" t="s">
        <v>137</v>
      </c>
      <c r="K6209" t="s">
        <v>138</v>
      </c>
      <c r="L6209" t="s">
        <v>17809</v>
      </c>
      <c r="M6209" t="s">
        <v>17810</v>
      </c>
      <c r="N6209">
        <v>2.8597222219999998</v>
      </c>
      <c r="O6209">
        <v>0</v>
      </c>
      <c r="P6209">
        <v>2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0.97192451252916656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0.97192451252916656</v>
      </c>
    </row>
    <row r="6210" spans="1:31" x14ac:dyDescent="0.25">
      <c r="A6210">
        <v>2423266</v>
      </c>
      <c r="B6210">
        <v>1</v>
      </c>
      <c r="C6210" t="s">
        <v>81</v>
      </c>
      <c r="D6210" t="s">
        <v>123</v>
      </c>
      <c r="E6210" t="s">
        <v>132</v>
      </c>
      <c r="F6210" t="s">
        <v>17811</v>
      </c>
      <c r="G6210" t="s">
        <v>158</v>
      </c>
      <c r="H6210" t="s">
        <v>135</v>
      </c>
      <c r="I6210" t="s">
        <v>136</v>
      </c>
      <c r="J6210" t="s">
        <v>137</v>
      </c>
      <c r="K6210" t="s">
        <v>159</v>
      </c>
      <c r="L6210" t="s">
        <v>17812</v>
      </c>
      <c r="M6210" t="s">
        <v>17813</v>
      </c>
      <c r="N6210">
        <v>0.66444444400000002</v>
      </c>
      <c r="O6210">
        <v>0</v>
      </c>
      <c r="P6210">
        <v>167</v>
      </c>
      <c r="Q6210">
        <v>0</v>
      </c>
      <c r="R6210">
        <v>30</v>
      </c>
      <c r="S6210">
        <v>0</v>
      </c>
      <c r="T6210">
        <v>31</v>
      </c>
      <c r="U6210">
        <v>0</v>
      </c>
      <c r="V6210">
        <v>0</v>
      </c>
      <c r="W6210">
        <v>0</v>
      </c>
      <c r="X6210">
        <v>9.1872110749802474</v>
      </c>
      <c r="Y6210">
        <v>0</v>
      </c>
      <c r="Z6210">
        <v>0.80253422301416666</v>
      </c>
      <c r="AA6210">
        <v>0</v>
      </c>
      <c r="AB6210">
        <v>3.3879263586873996</v>
      </c>
      <c r="AC6210">
        <v>0</v>
      </c>
      <c r="AD6210">
        <v>0</v>
      </c>
      <c r="AE6210">
        <v>13.377671656681814</v>
      </c>
    </row>
    <row r="6211" spans="1:31" x14ac:dyDescent="0.25">
      <c r="A6211">
        <v>2423478</v>
      </c>
      <c r="B6211">
        <v>1</v>
      </c>
      <c r="C6211" t="s">
        <v>81</v>
      </c>
      <c r="D6211" t="s">
        <v>123</v>
      </c>
      <c r="E6211" t="s">
        <v>162</v>
      </c>
      <c r="F6211" t="s">
        <v>17814</v>
      </c>
      <c r="G6211" t="s">
        <v>268</v>
      </c>
      <c r="H6211" t="s">
        <v>149</v>
      </c>
      <c r="I6211" t="s">
        <v>136</v>
      </c>
      <c r="J6211" t="s">
        <v>137</v>
      </c>
      <c r="K6211" t="s">
        <v>138</v>
      </c>
      <c r="L6211" t="s">
        <v>17815</v>
      </c>
      <c r="M6211" t="s">
        <v>17816</v>
      </c>
      <c r="N6211">
        <v>2.4755555550000001</v>
      </c>
      <c r="O6211">
        <v>0</v>
      </c>
      <c r="P6211">
        <v>54</v>
      </c>
      <c r="Q6211">
        <v>0</v>
      </c>
      <c r="R6211">
        <v>1</v>
      </c>
      <c r="S6211">
        <v>0</v>
      </c>
      <c r="T6211">
        <v>6</v>
      </c>
      <c r="U6211">
        <v>0</v>
      </c>
      <c r="V6211">
        <v>0</v>
      </c>
      <c r="W6211">
        <v>0</v>
      </c>
      <c r="X6211">
        <v>19.146236692726752</v>
      </c>
      <c r="Y6211">
        <v>0</v>
      </c>
      <c r="Z6211">
        <v>0</v>
      </c>
      <c r="AA6211">
        <v>0</v>
      </c>
      <c r="AB6211">
        <v>7.3913136246799587</v>
      </c>
      <c r="AC6211">
        <v>0</v>
      </c>
      <c r="AD6211">
        <v>0</v>
      </c>
      <c r="AE6211">
        <v>26.537550317406712</v>
      </c>
    </row>
    <row r="6212" spans="1:31" x14ac:dyDescent="0.25">
      <c r="A6212">
        <v>2424631</v>
      </c>
      <c r="B6212">
        <v>1</v>
      </c>
      <c r="C6212" t="s">
        <v>80</v>
      </c>
      <c r="D6212" t="s">
        <v>93</v>
      </c>
      <c r="E6212" t="s">
        <v>146</v>
      </c>
      <c r="F6212" t="s">
        <v>17817</v>
      </c>
      <c r="G6212" t="s">
        <v>199</v>
      </c>
      <c r="H6212" t="s">
        <v>149</v>
      </c>
      <c r="I6212" t="s">
        <v>136</v>
      </c>
      <c r="J6212" t="s">
        <v>137</v>
      </c>
      <c r="K6212" t="s">
        <v>138</v>
      </c>
      <c r="L6212" t="s">
        <v>17818</v>
      </c>
      <c r="M6212" t="s">
        <v>17819</v>
      </c>
      <c r="N6212">
        <v>4.6269444440000003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1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</row>
    <row r="6213" spans="1:31" x14ac:dyDescent="0.25">
      <c r="A6213">
        <v>2424574</v>
      </c>
      <c r="B6213">
        <v>1</v>
      </c>
      <c r="C6213" t="s">
        <v>80</v>
      </c>
      <c r="D6213" t="s">
        <v>83</v>
      </c>
      <c r="E6213" t="s">
        <v>146</v>
      </c>
      <c r="F6213" t="s">
        <v>17820</v>
      </c>
      <c r="G6213" t="s">
        <v>148</v>
      </c>
      <c r="H6213" t="s">
        <v>149</v>
      </c>
      <c r="I6213" t="s">
        <v>136</v>
      </c>
      <c r="J6213" t="s">
        <v>137</v>
      </c>
      <c r="K6213" t="s">
        <v>138</v>
      </c>
      <c r="L6213" t="s">
        <v>17821</v>
      </c>
      <c r="M6213" t="s">
        <v>17822</v>
      </c>
      <c r="N6213">
        <v>2.653333333</v>
      </c>
      <c r="O6213">
        <v>0</v>
      </c>
      <c r="P6213">
        <v>1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0.15512802561780001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0.15512802561780001</v>
      </c>
    </row>
    <row r="6214" spans="1:31" x14ac:dyDescent="0.25">
      <c r="A6214">
        <v>2424840</v>
      </c>
      <c r="B6214">
        <v>1</v>
      </c>
      <c r="C6214" t="s">
        <v>80</v>
      </c>
      <c r="D6214" t="s">
        <v>90</v>
      </c>
      <c r="E6214" t="s">
        <v>162</v>
      </c>
      <c r="F6214" t="s">
        <v>17823</v>
      </c>
      <c r="G6214" t="s">
        <v>164</v>
      </c>
      <c r="H6214" t="s">
        <v>149</v>
      </c>
      <c r="I6214" t="s">
        <v>136</v>
      </c>
      <c r="J6214" t="s">
        <v>137</v>
      </c>
      <c r="K6214" t="s">
        <v>138</v>
      </c>
      <c r="L6214" t="s">
        <v>17824</v>
      </c>
      <c r="M6214" t="s">
        <v>17825</v>
      </c>
      <c r="N6214">
        <v>6.6727777770000003</v>
      </c>
      <c r="O6214">
        <v>0</v>
      </c>
      <c r="P6214">
        <v>111</v>
      </c>
      <c r="Q6214">
        <v>0</v>
      </c>
      <c r="R6214">
        <v>0</v>
      </c>
      <c r="S6214">
        <v>0</v>
      </c>
      <c r="T6214">
        <v>3</v>
      </c>
      <c r="U6214">
        <v>0</v>
      </c>
      <c r="V6214">
        <v>0</v>
      </c>
      <c r="W6214">
        <v>0</v>
      </c>
      <c r="X6214">
        <v>181.43444721537711</v>
      </c>
      <c r="Y6214">
        <v>0</v>
      </c>
      <c r="Z6214">
        <v>0</v>
      </c>
      <c r="AA6214">
        <v>0</v>
      </c>
      <c r="AB6214">
        <v>49.041929861847144</v>
      </c>
      <c r="AC6214">
        <v>0</v>
      </c>
      <c r="AD6214">
        <v>0</v>
      </c>
      <c r="AE6214">
        <v>230.47637707722424</v>
      </c>
    </row>
    <row r="6215" spans="1:31" x14ac:dyDescent="0.25">
      <c r="A6215">
        <v>2424319</v>
      </c>
      <c r="B6215">
        <v>1</v>
      </c>
      <c r="C6215" t="s">
        <v>80</v>
      </c>
      <c r="D6215" t="s">
        <v>87</v>
      </c>
      <c r="E6215" t="s">
        <v>146</v>
      </c>
      <c r="F6215" t="s">
        <v>17826</v>
      </c>
      <c r="G6215" t="s">
        <v>199</v>
      </c>
      <c r="H6215" t="s">
        <v>149</v>
      </c>
      <c r="I6215" t="s">
        <v>136</v>
      </c>
      <c r="J6215" t="s">
        <v>137</v>
      </c>
      <c r="K6215" t="s">
        <v>138</v>
      </c>
      <c r="L6215" t="s">
        <v>17827</v>
      </c>
      <c r="M6215" t="s">
        <v>17828</v>
      </c>
      <c r="N6215">
        <v>3.5138888879999999</v>
      </c>
      <c r="O6215">
        <v>0</v>
      </c>
      <c r="P6215">
        <v>2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1.9728669544200002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1.9728669544200002</v>
      </c>
    </row>
    <row r="6216" spans="1:31" x14ac:dyDescent="0.25">
      <c r="A6216">
        <v>2424568</v>
      </c>
      <c r="B6216">
        <v>1</v>
      </c>
      <c r="C6216" t="s">
        <v>80</v>
      </c>
      <c r="D6216" t="s">
        <v>90</v>
      </c>
      <c r="E6216" t="s">
        <v>146</v>
      </c>
      <c r="F6216" t="s">
        <v>17829</v>
      </c>
      <c r="G6216" t="s">
        <v>282</v>
      </c>
      <c r="H6216" t="s">
        <v>149</v>
      </c>
      <c r="I6216" t="s">
        <v>136</v>
      </c>
      <c r="J6216" t="s">
        <v>137</v>
      </c>
      <c r="K6216" t="s">
        <v>138</v>
      </c>
      <c r="L6216" t="s">
        <v>17830</v>
      </c>
      <c r="M6216" t="s">
        <v>17831</v>
      </c>
      <c r="N6216">
        <v>5.198611111</v>
      </c>
      <c r="O6216">
        <v>0</v>
      </c>
      <c r="P6216">
        <v>17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17.824256470855943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17.824256470855943</v>
      </c>
    </row>
    <row r="6217" spans="1:31" x14ac:dyDescent="0.25">
      <c r="A6217">
        <v>2424697</v>
      </c>
      <c r="B6217">
        <v>1</v>
      </c>
      <c r="C6217" t="s">
        <v>80</v>
      </c>
      <c r="D6217" t="s">
        <v>82</v>
      </c>
      <c r="E6217" t="s">
        <v>174</v>
      </c>
      <c r="F6217" t="s">
        <v>17832</v>
      </c>
      <c r="G6217" t="s">
        <v>168</v>
      </c>
      <c r="H6217" t="s">
        <v>135</v>
      </c>
      <c r="I6217" t="s">
        <v>136</v>
      </c>
      <c r="J6217" t="s">
        <v>3</v>
      </c>
      <c r="K6217" t="s">
        <v>138</v>
      </c>
      <c r="L6217" t="s">
        <v>17833</v>
      </c>
      <c r="M6217" t="s">
        <v>15925</v>
      </c>
      <c r="N6217">
        <v>0.233333333</v>
      </c>
      <c r="O6217">
        <v>0</v>
      </c>
      <c r="P6217">
        <v>6145</v>
      </c>
      <c r="Q6217">
        <v>0</v>
      </c>
      <c r="R6217">
        <v>0</v>
      </c>
      <c r="S6217">
        <v>1</v>
      </c>
      <c r="T6217">
        <v>505</v>
      </c>
      <c r="U6217">
        <v>0</v>
      </c>
      <c r="V6217">
        <v>0</v>
      </c>
      <c r="W6217">
        <v>0</v>
      </c>
      <c r="X6217">
        <v>300.60675215958537</v>
      </c>
      <c r="Y6217">
        <v>0</v>
      </c>
      <c r="Z6217">
        <v>0</v>
      </c>
      <c r="AA6217">
        <v>19.429558194200002</v>
      </c>
      <c r="AB6217">
        <v>93.631093992660155</v>
      </c>
      <c r="AC6217">
        <v>0</v>
      </c>
      <c r="AD6217">
        <v>0</v>
      </c>
      <c r="AE6217">
        <v>413.66740434644555</v>
      </c>
    </row>
    <row r="6218" spans="1:31" x14ac:dyDescent="0.25">
      <c r="A6218">
        <v>2424946</v>
      </c>
      <c r="B6218">
        <v>1</v>
      </c>
      <c r="C6218" t="s">
        <v>80</v>
      </c>
      <c r="D6218" t="s">
        <v>96</v>
      </c>
      <c r="E6218" t="s">
        <v>146</v>
      </c>
      <c r="F6218" t="s">
        <v>17834</v>
      </c>
      <c r="G6218" t="s">
        <v>168</v>
      </c>
      <c r="H6218" t="s">
        <v>149</v>
      </c>
      <c r="I6218" t="s">
        <v>136</v>
      </c>
      <c r="J6218" t="s">
        <v>3</v>
      </c>
      <c r="K6218" t="s">
        <v>138</v>
      </c>
      <c r="L6218" t="s">
        <v>17835</v>
      </c>
      <c r="M6218" t="s">
        <v>17836</v>
      </c>
      <c r="N6218">
        <v>2.534166666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1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</row>
    <row r="6219" spans="1:31" x14ac:dyDescent="0.25">
      <c r="A6219">
        <v>2424511</v>
      </c>
      <c r="B6219">
        <v>1</v>
      </c>
      <c r="C6219" t="s">
        <v>80</v>
      </c>
      <c r="D6219" t="s">
        <v>105</v>
      </c>
      <c r="E6219" t="s">
        <v>152</v>
      </c>
      <c r="F6219" t="s">
        <v>15189</v>
      </c>
      <c r="G6219" t="s">
        <v>176</v>
      </c>
      <c r="H6219" t="s">
        <v>149</v>
      </c>
      <c r="I6219" t="s">
        <v>136</v>
      </c>
      <c r="J6219" t="s">
        <v>137</v>
      </c>
      <c r="K6219" t="s">
        <v>159</v>
      </c>
      <c r="L6219" t="s">
        <v>17837</v>
      </c>
      <c r="M6219" t="s">
        <v>17838</v>
      </c>
      <c r="N6219">
        <v>4.1702777769999999</v>
      </c>
      <c r="O6219">
        <v>0</v>
      </c>
      <c r="P6219">
        <v>311</v>
      </c>
      <c r="Q6219">
        <v>0</v>
      </c>
      <c r="R6219">
        <v>0</v>
      </c>
      <c r="S6219">
        <v>0</v>
      </c>
      <c r="T6219">
        <v>5</v>
      </c>
      <c r="U6219">
        <v>0</v>
      </c>
      <c r="V6219">
        <v>0</v>
      </c>
      <c r="W6219">
        <v>0</v>
      </c>
      <c r="X6219">
        <v>279.41717972780464</v>
      </c>
      <c r="Y6219">
        <v>0</v>
      </c>
      <c r="Z6219">
        <v>0</v>
      </c>
      <c r="AA6219">
        <v>0</v>
      </c>
      <c r="AB6219">
        <v>22.582221642796309</v>
      </c>
      <c r="AC6219">
        <v>0</v>
      </c>
      <c r="AD6219">
        <v>0</v>
      </c>
      <c r="AE6219">
        <v>301.99940137060094</v>
      </c>
    </row>
    <row r="6220" spans="1:31" x14ac:dyDescent="0.25">
      <c r="A6220">
        <v>2424362</v>
      </c>
      <c r="B6220">
        <v>1</v>
      </c>
      <c r="C6220" t="s">
        <v>80</v>
      </c>
      <c r="D6220" t="s">
        <v>102</v>
      </c>
      <c r="E6220" t="s">
        <v>162</v>
      </c>
      <c r="F6220" t="s">
        <v>13890</v>
      </c>
      <c r="G6220" t="s">
        <v>158</v>
      </c>
      <c r="H6220" t="s">
        <v>149</v>
      </c>
      <c r="I6220" t="s">
        <v>136</v>
      </c>
      <c r="J6220" t="s">
        <v>137</v>
      </c>
      <c r="K6220" t="s">
        <v>159</v>
      </c>
      <c r="L6220" t="s">
        <v>17839</v>
      </c>
      <c r="M6220" t="s">
        <v>17840</v>
      </c>
      <c r="N6220">
        <v>8.0336111110000008</v>
      </c>
      <c r="O6220">
        <v>0</v>
      </c>
      <c r="P6220">
        <v>6</v>
      </c>
      <c r="Q6220">
        <v>0</v>
      </c>
      <c r="R6220">
        <v>8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1.649662480306783</v>
      </c>
      <c r="Y6220">
        <v>0</v>
      </c>
      <c r="Z6220">
        <v>5.0563557380797999</v>
      </c>
      <c r="AA6220">
        <v>0</v>
      </c>
      <c r="AB6220">
        <v>13.263596562988422</v>
      </c>
      <c r="AC6220">
        <v>0</v>
      </c>
      <c r="AD6220">
        <v>0</v>
      </c>
      <c r="AE6220">
        <v>19.969614781375004</v>
      </c>
    </row>
    <row r="6221" spans="1:31" x14ac:dyDescent="0.25">
      <c r="A6221">
        <v>2424754</v>
      </c>
      <c r="B6221">
        <v>1</v>
      </c>
      <c r="C6221" t="s">
        <v>80</v>
      </c>
      <c r="D6221" t="s">
        <v>84</v>
      </c>
      <c r="E6221" t="s">
        <v>162</v>
      </c>
      <c r="F6221" t="s">
        <v>17841</v>
      </c>
      <c r="G6221" t="s">
        <v>154</v>
      </c>
      <c r="H6221" t="s">
        <v>149</v>
      </c>
      <c r="I6221" t="s">
        <v>136</v>
      </c>
      <c r="J6221" t="s">
        <v>137</v>
      </c>
      <c r="K6221" t="s">
        <v>138</v>
      </c>
      <c r="L6221" t="s">
        <v>17842</v>
      </c>
      <c r="M6221" t="s">
        <v>17843</v>
      </c>
      <c r="N6221">
        <v>1.011111111</v>
      </c>
      <c r="O6221">
        <v>0</v>
      </c>
      <c r="P6221">
        <v>185</v>
      </c>
      <c r="Q6221">
        <v>0</v>
      </c>
      <c r="R6221">
        <v>0</v>
      </c>
      <c r="S6221">
        <v>0</v>
      </c>
      <c r="T6221">
        <v>5</v>
      </c>
      <c r="U6221">
        <v>0</v>
      </c>
      <c r="V6221">
        <v>0</v>
      </c>
      <c r="W6221">
        <v>0</v>
      </c>
      <c r="X6221">
        <v>36.764813393219306</v>
      </c>
      <c r="Y6221">
        <v>0</v>
      </c>
      <c r="Z6221">
        <v>0</v>
      </c>
      <c r="AA6221">
        <v>0</v>
      </c>
      <c r="AB6221">
        <v>2.2975243221611752</v>
      </c>
      <c r="AC6221">
        <v>0</v>
      </c>
      <c r="AD6221">
        <v>0</v>
      </c>
      <c r="AE6221">
        <v>39.06233771538048</v>
      </c>
    </row>
    <row r="6222" spans="1:31" x14ac:dyDescent="0.25">
      <c r="A6222">
        <v>2424262</v>
      </c>
      <c r="B6222">
        <v>1</v>
      </c>
      <c r="C6222" t="s">
        <v>80</v>
      </c>
      <c r="D6222" t="s">
        <v>84</v>
      </c>
      <c r="E6222" t="s">
        <v>132</v>
      </c>
      <c r="F6222" t="s">
        <v>17844</v>
      </c>
      <c r="G6222" t="s">
        <v>143</v>
      </c>
      <c r="H6222" t="s">
        <v>135</v>
      </c>
      <c r="I6222" t="s">
        <v>136</v>
      </c>
      <c r="J6222" t="s">
        <v>137</v>
      </c>
      <c r="K6222" t="s">
        <v>138</v>
      </c>
      <c r="L6222" t="s">
        <v>17845</v>
      </c>
      <c r="M6222" t="s">
        <v>17846</v>
      </c>
      <c r="N6222">
        <v>0.64777777700000005</v>
      </c>
      <c r="O6222">
        <v>0</v>
      </c>
      <c r="P6222">
        <v>4090</v>
      </c>
      <c r="Q6222">
        <v>0</v>
      </c>
      <c r="R6222">
        <v>0</v>
      </c>
      <c r="S6222">
        <v>0</v>
      </c>
      <c r="T6222">
        <v>329</v>
      </c>
      <c r="U6222">
        <v>0</v>
      </c>
      <c r="V6222">
        <v>1</v>
      </c>
      <c r="W6222">
        <v>0</v>
      </c>
      <c r="X6222">
        <v>453.7546462347205</v>
      </c>
      <c r="Y6222">
        <v>0</v>
      </c>
      <c r="Z6222">
        <v>0</v>
      </c>
      <c r="AA6222">
        <v>0</v>
      </c>
      <c r="AB6222">
        <v>134.0013296772446</v>
      </c>
      <c r="AC6222">
        <v>0</v>
      </c>
      <c r="AD6222">
        <v>2.7386712434229334</v>
      </c>
      <c r="AE6222">
        <v>590.49464715538807</v>
      </c>
    </row>
    <row r="6223" spans="1:31" x14ac:dyDescent="0.25">
      <c r="A6223">
        <v>2424325</v>
      </c>
      <c r="B6223">
        <v>1</v>
      </c>
      <c r="C6223" t="s">
        <v>80</v>
      </c>
      <c r="D6223" t="s">
        <v>104</v>
      </c>
      <c r="E6223" t="s">
        <v>174</v>
      </c>
      <c r="F6223" t="s">
        <v>17731</v>
      </c>
      <c r="G6223" t="s">
        <v>143</v>
      </c>
      <c r="H6223" t="s">
        <v>135</v>
      </c>
      <c r="I6223" t="s">
        <v>136</v>
      </c>
      <c r="J6223" t="s">
        <v>137</v>
      </c>
      <c r="K6223" t="s">
        <v>138</v>
      </c>
      <c r="L6223" t="s">
        <v>17847</v>
      </c>
      <c r="M6223" t="s">
        <v>17848</v>
      </c>
      <c r="N6223">
        <v>0.108611111</v>
      </c>
      <c r="O6223">
        <v>1</v>
      </c>
      <c r="P6223">
        <v>466</v>
      </c>
      <c r="Q6223">
        <v>22</v>
      </c>
      <c r="R6223">
        <v>27</v>
      </c>
      <c r="S6223">
        <v>28</v>
      </c>
      <c r="T6223">
        <v>73</v>
      </c>
      <c r="U6223">
        <v>5</v>
      </c>
      <c r="V6223">
        <v>0</v>
      </c>
      <c r="W6223">
        <v>0.22779951015749167</v>
      </c>
      <c r="X6223">
        <v>11.576622742067954</v>
      </c>
      <c r="Y6223">
        <v>2.1736560341469611</v>
      </c>
      <c r="Z6223">
        <v>1.0368813289313779</v>
      </c>
      <c r="AA6223">
        <v>51.809476125045791</v>
      </c>
      <c r="AB6223">
        <v>6.6936246556024894</v>
      </c>
      <c r="AC6223">
        <v>33.057060464522372</v>
      </c>
      <c r="AD6223">
        <v>0</v>
      </c>
      <c r="AE6223">
        <v>106.57512086047444</v>
      </c>
    </row>
    <row r="6224" spans="1:31" x14ac:dyDescent="0.25">
      <c r="A6224">
        <v>2424540</v>
      </c>
      <c r="B6224">
        <v>1</v>
      </c>
      <c r="C6224" t="s">
        <v>80</v>
      </c>
      <c r="D6224" t="s">
        <v>99</v>
      </c>
      <c r="E6224" t="s">
        <v>152</v>
      </c>
      <c r="F6224" t="s">
        <v>17849</v>
      </c>
      <c r="G6224" t="s">
        <v>2542</v>
      </c>
      <c r="H6224" t="s">
        <v>149</v>
      </c>
      <c r="I6224" t="s">
        <v>136</v>
      </c>
      <c r="J6224" t="s">
        <v>137</v>
      </c>
      <c r="K6224" t="s">
        <v>138</v>
      </c>
      <c r="L6224" t="s">
        <v>17850</v>
      </c>
      <c r="M6224" t="s">
        <v>17851</v>
      </c>
      <c r="N6224">
        <v>0.46722222200000002</v>
      </c>
      <c r="O6224">
        <v>0</v>
      </c>
      <c r="P6224">
        <v>108</v>
      </c>
      <c r="Q6224">
        <v>0</v>
      </c>
      <c r="R6224">
        <v>0</v>
      </c>
      <c r="S6224">
        <v>0</v>
      </c>
      <c r="T6224">
        <v>15</v>
      </c>
      <c r="U6224">
        <v>0</v>
      </c>
      <c r="V6224">
        <v>0</v>
      </c>
      <c r="W6224">
        <v>0</v>
      </c>
      <c r="X6224">
        <v>13.328419324103603</v>
      </c>
      <c r="Y6224">
        <v>0</v>
      </c>
      <c r="Z6224">
        <v>0</v>
      </c>
      <c r="AA6224">
        <v>0</v>
      </c>
      <c r="AB6224">
        <v>8.1481843788267128</v>
      </c>
      <c r="AC6224">
        <v>0</v>
      </c>
      <c r="AD6224">
        <v>0</v>
      </c>
      <c r="AE6224">
        <v>21.476603702930316</v>
      </c>
    </row>
    <row r="6225" spans="1:31" x14ac:dyDescent="0.25">
      <c r="A6225">
        <v>2424517</v>
      </c>
      <c r="B6225">
        <v>1</v>
      </c>
      <c r="C6225" t="s">
        <v>81</v>
      </c>
      <c r="D6225" t="s">
        <v>127</v>
      </c>
      <c r="E6225" t="s">
        <v>132</v>
      </c>
      <c r="F6225" t="s">
        <v>17852</v>
      </c>
      <c r="G6225" t="s">
        <v>143</v>
      </c>
      <c r="H6225" t="s">
        <v>135</v>
      </c>
      <c r="I6225" t="s">
        <v>136</v>
      </c>
      <c r="J6225" t="s">
        <v>137</v>
      </c>
      <c r="K6225" t="s">
        <v>138</v>
      </c>
      <c r="L6225" t="s">
        <v>17853</v>
      </c>
      <c r="M6225" t="s">
        <v>17854</v>
      </c>
      <c r="N6225">
        <v>1.0566666659999999</v>
      </c>
      <c r="O6225">
        <v>0</v>
      </c>
      <c r="P6225">
        <v>902</v>
      </c>
      <c r="Q6225">
        <v>11</v>
      </c>
      <c r="R6225">
        <v>26</v>
      </c>
      <c r="S6225">
        <v>3</v>
      </c>
      <c r="T6225">
        <v>107</v>
      </c>
      <c r="U6225">
        <v>0</v>
      </c>
      <c r="V6225">
        <v>1</v>
      </c>
      <c r="W6225">
        <v>0</v>
      </c>
      <c r="X6225">
        <v>214.39350297122044</v>
      </c>
      <c r="Y6225">
        <v>0.64189856708999993</v>
      </c>
      <c r="Z6225">
        <v>2.2701579672800998</v>
      </c>
      <c r="AA6225">
        <v>13.734840255406901</v>
      </c>
      <c r="AB6225">
        <v>62.244774794573878</v>
      </c>
      <c r="AC6225">
        <v>0</v>
      </c>
      <c r="AD6225">
        <v>18.064951753631998</v>
      </c>
      <c r="AE6225">
        <v>311.35012630920335</v>
      </c>
    </row>
    <row r="6226" spans="1:31" x14ac:dyDescent="0.25">
      <c r="A6226">
        <v>2424394</v>
      </c>
      <c r="B6226">
        <v>1</v>
      </c>
      <c r="C6226" t="s">
        <v>80</v>
      </c>
      <c r="D6226" t="s">
        <v>97</v>
      </c>
      <c r="E6226" t="s">
        <v>132</v>
      </c>
      <c r="F6226" t="s">
        <v>17855</v>
      </c>
      <c r="G6226" t="s">
        <v>176</v>
      </c>
      <c r="H6226" t="s">
        <v>135</v>
      </c>
      <c r="I6226" t="s">
        <v>136</v>
      </c>
      <c r="J6226" t="s">
        <v>137</v>
      </c>
      <c r="K6226" t="s">
        <v>159</v>
      </c>
      <c r="L6226" t="s">
        <v>17856</v>
      </c>
      <c r="M6226" t="s">
        <v>17857</v>
      </c>
      <c r="N6226">
        <v>8.2458333330000002</v>
      </c>
      <c r="O6226">
        <v>0</v>
      </c>
      <c r="P6226">
        <v>940</v>
      </c>
      <c r="Q6226">
        <v>0</v>
      </c>
      <c r="R6226">
        <v>56</v>
      </c>
      <c r="S6226">
        <v>2</v>
      </c>
      <c r="T6226">
        <v>120</v>
      </c>
      <c r="U6226">
        <v>0</v>
      </c>
      <c r="V6226">
        <v>0</v>
      </c>
      <c r="W6226">
        <v>0</v>
      </c>
      <c r="X6226">
        <v>1806.6571803988427</v>
      </c>
      <c r="Y6226">
        <v>0</v>
      </c>
      <c r="Z6226">
        <v>59.19928307794752</v>
      </c>
      <c r="AA6226">
        <v>506.57469292657214</v>
      </c>
      <c r="AB6226">
        <v>645.27598418418825</v>
      </c>
      <c r="AC6226">
        <v>0</v>
      </c>
      <c r="AD6226">
        <v>0</v>
      </c>
      <c r="AE6226">
        <v>3017.7071405875504</v>
      </c>
    </row>
    <row r="6227" spans="1:31" x14ac:dyDescent="0.25">
      <c r="A6227">
        <v>2424371</v>
      </c>
      <c r="B6227">
        <v>1</v>
      </c>
      <c r="C6227" t="s">
        <v>81</v>
      </c>
      <c r="D6227" t="s">
        <v>122</v>
      </c>
      <c r="E6227" t="s">
        <v>132</v>
      </c>
      <c r="F6227" t="s">
        <v>17858</v>
      </c>
      <c r="G6227" t="s">
        <v>158</v>
      </c>
      <c r="H6227" t="s">
        <v>135</v>
      </c>
      <c r="I6227" t="s">
        <v>136</v>
      </c>
      <c r="J6227" t="s">
        <v>137</v>
      </c>
      <c r="K6227" t="s">
        <v>159</v>
      </c>
      <c r="L6227" t="s">
        <v>17859</v>
      </c>
      <c r="M6227" t="s">
        <v>17860</v>
      </c>
      <c r="N6227">
        <v>8.0138888880000003</v>
      </c>
      <c r="O6227">
        <v>2</v>
      </c>
      <c r="P6227">
        <v>702</v>
      </c>
      <c r="Q6227">
        <v>1</v>
      </c>
      <c r="R6227">
        <v>14</v>
      </c>
      <c r="S6227">
        <v>2</v>
      </c>
      <c r="T6227">
        <v>51</v>
      </c>
      <c r="U6227">
        <v>1</v>
      </c>
      <c r="V6227">
        <v>0</v>
      </c>
      <c r="W6227">
        <v>3.2377773055321328</v>
      </c>
      <c r="X6227">
        <v>591.3335941503741</v>
      </c>
      <c r="Y6227">
        <v>2.9951485003760001</v>
      </c>
      <c r="Z6227">
        <v>26.828300634185673</v>
      </c>
      <c r="AA6227">
        <v>23.862911225357024</v>
      </c>
      <c r="AB6227">
        <v>160.44356552157743</v>
      </c>
      <c r="AC6227">
        <v>449.23822665407499</v>
      </c>
      <c r="AD6227">
        <v>0</v>
      </c>
      <c r="AE6227">
        <v>1257.9395239914775</v>
      </c>
    </row>
    <row r="6228" spans="1:31" x14ac:dyDescent="0.25">
      <c r="A6228">
        <v>2424889</v>
      </c>
      <c r="B6228">
        <v>1</v>
      </c>
      <c r="C6228" t="s">
        <v>81</v>
      </c>
      <c r="D6228" t="s">
        <v>113</v>
      </c>
      <c r="E6228" t="s">
        <v>132</v>
      </c>
      <c r="F6228" t="s">
        <v>17861</v>
      </c>
      <c r="G6228" t="s">
        <v>143</v>
      </c>
      <c r="H6228" t="s">
        <v>135</v>
      </c>
      <c r="I6228" t="s">
        <v>278</v>
      </c>
      <c r="J6228" t="s">
        <v>137</v>
      </c>
      <c r="K6228" t="s">
        <v>138</v>
      </c>
      <c r="L6228" t="s">
        <v>17862</v>
      </c>
      <c r="M6228" t="s">
        <v>17863</v>
      </c>
      <c r="N6228">
        <v>1.6111111000000001E-2</v>
      </c>
      <c r="O6228">
        <v>1</v>
      </c>
      <c r="P6228">
        <v>383</v>
      </c>
      <c r="Q6228">
        <v>2</v>
      </c>
      <c r="R6228">
        <v>29</v>
      </c>
      <c r="S6228">
        <v>0</v>
      </c>
      <c r="T6228">
        <v>12</v>
      </c>
      <c r="U6228">
        <v>0</v>
      </c>
      <c r="V6228">
        <v>0</v>
      </c>
      <c r="W6228">
        <v>4.5112367636000001E-3</v>
      </c>
      <c r="X6228">
        <v>0.70289754805339955</v>
      </c>
      <c r="Y6228">
        <v>7.6712923301055563E-3</v>
      </c>
      <c r="Z6228">
        <v>2.5353021143277778E-2</v>
      </c>
      <c r="AA6228">
        <v>0</v>
      </c>
      <c r="AB6228">
        <v>0.10332383110297777</v>
      </c>
      <c r="AC6228">
        <v>0</v>
      </c>
      <c r="AD6228">
        <v>0</v>
      </c>
      <c r="AE6228">
        <v>0.84375692939336067</v>
      </c>
    </row>
    <row r="6229" spans="1:31" x14ac:dyDescent="0.25">
      <c r="A6229">
        <v>2424471</v>
      </c>
      <c r="B6229">
        <v>1</v>
      </c>
      <c r="C6229" t="s">
        <v>80</v>
      </c>
      <c r="D6229" t="s">
        <v>82</v>
      </c>
      <c r="E6229" t="s">
        <v>152</v>
      </c>
      <c r="F6229" t="s">
        <v>16476</v>
      </c>
      <c r="G6229" t="s">
        <v>154</v>
      </c>
      <c r="H6229" t="s">
        <v>149</v>
      </c>
      <c r="I6229" t="s">
        <v>136</v>
      </c>
      <c r="J6229" t="s">
        <v>137</v>
      </c>
      <c r="K6229" t="s">
        <v>138</v>
      </c>
      <c r="L6229" t="s">
        <v>17864</v>
      </c>
      <c r="M6229" t="s">
        <v>17865</v>
      </c>
      <c r="N6229">
        <v>4.045555555</v>
      </c>
      <c r="O6229">
        <v>0</v>
      </c>
      <c r="P6229">
        <v>38</v>
      </c>
      <c r="Q6229">
        <v>0</v>
      </c>
      <c r="R6229">
        <v>0</v>
      </c>
      <c r="S6229">
        <v>0</v>
      </c>
      <c r="T6229">
        <v>187</v>
      </c>
      <c r="U6229">
        <v>0</v>
      </c>
      <c r="V6229">
        <v>1</v>
      </c>
      <c r="W6229">
        <v>0</v>
      </c>
      <c r="X6229">
        <v>28.464434265187268</v>
      </c>
      <c r="Y6229">
        <v>0</v>
      </c>
      <c r="Z6229">
        <v>0</v>
      </c>
      <c r="AA6229">
        <v>0</v>
      </c>
      <c r="AB6229">
        <v>565.12702908025108</v>
      </c>
      <c r="AC6229">
        <v>0</v>
      </c>
      <c r="AD6229">
        <v>8.9157128583773257</v>
      </c>
      <c r="AE6229">
        <v>602.50717620381567</v>
      </c>
    </row>
    <row r="6230" spans="1:31" x14ac:dyDescent="0.25">
      <c r="A6230">
        <v>2424348</v>
      </c>
      <c r="B6230">
        <v>1</v>
      </c>
      <c r="C6230" t="s">
        <v>80</v>
      </c>
      <c r="D6230" t="s">
        <v>103</v>
      </c>
      <c r="E6230" t="s">
        <v>146</v>
      </c>
      <c r="F6230" t="s">
        <v>17866</v>
      </c>
      <c r="G6230" t="s">
        <v>296</v>
      </c>
      <c r="H6230" t="s">
        <v>149</v>
      </c>
      <c r="I6230" t="s">
        <v>136</v>
      </c>
      <c r="J6230" t="s">
        <v>137</v>
      </c>
      <c r="K6230" t="s">
        <v>138</v>
      </c>
      <c r="L6230" t="s">
        <v>17867</v>
      </c>
      <c r="M6230" t="s">
        <v>17868</v>
      </c>
      <c r="N6230">
        <v>6.1369444440000001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1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</row>
    <row r="6231" spans="1:31" x14ac:dyDescent="0.25">
      <c r="A6231">
        <v>2424248</v>
      </c>
      <c r="B6231">
        <v>1</v>
      </c>
      <c r="C6231" t="s">
        <v>80</v>
      </c>
      <c r="D6231" t="s">
        <v>84</v>
      </c>
      <c r="E6231" t="s">
        <v>241</v>
      </c>
      <c r="F6231" t="s">
        <v>17869</v>
      </c>
      <c r="G6231" t="s">
        <v>143</v>
      </c>
      <c r="H6231" t="s">
        <v>135</v>
      </c>
      <c r="I6231" t="s">
        <v>136</v>
      </c>
      <c r="J6231" t="s">
        <v>137</v>
      </c>
      <c r="K6231" t="s">
        <v>138</v>
      </c>
      <c r="L6231" t="s">
        <v>17870</v>
      </c>
      <c r="M6231" t="s">
        <v>17871</v>
      </c>
      <c r="N6231">
        <v>0.58646944400000001</v>
      </c>
      <c r="O6231">
        <v>0</v>
      </c>
      <c r="P6231">
        <v>16491</v>
      </c>
      <c r="Q6231">
        <v>0</v>
      </c>
      <c r="R6231">
        <v>0</v>
      </c>
      <c r="S6231">
        <v>1</v>
      </c>
      <c r="T6231">
        <v>1623</v>
      </c>
      <c r="U6231">
        <v>0</v>
      </c>
      <c r="V6231">
        <v>5</v>
      </c>
      <c r="W6231">
        <v>0</v>
      </c>
      <c r="X6231">
        <v>1715.2001969069804</v>
      </c>
      <c r="Y6231">
        <v>0</v>
      </c>
      <c r="Z6231">
        <v>0</v>
      </c>
      <c r="AA6231">
        <v>0.61844886074872785</v>
      </c>
      <c r="AB6231">
        <v>849.15203153191055</v>
      </c>
      <c r="AC6231">
        <v>0</v>
      </c>
      <c r="AD6231">
        <v>25.208763290917673</v>
      </c>
      <c r="AE6231">
        <v>2590.1794405905575</v>
      </c>
    </row>
    <row r="6232" spans="1:31" x14ac:dyDescent="0.25">
      <c r="A6232">
        <v>2424388</v>
      </c>
      <c r="B6232">
        <v>1</v>
      </c>
      <c r="C6232" t="s">
        <v>80</v>
      </c>
      <c r="D6232" t="s">
        <v>96</v>
      </c>
      <c r="E6232" t="s">
        <v>174</v>
      </c>
      <c r="F6232" t="s">
        <v>17872</v>
      </c>
      <c r="G6232" t="s">
        <v>158</v>
      </c>
      <c r="H6232" t="s">
        <v>135</v>
      </c>
      <c r="I6232" t="s">
        <v>136</v>
      </c>
      <c r="J6232" t="s">
        <v>137</v>
      </c>
      <c r="K6232" t="s">
        <v>159</v>
      </c>
      <c r="L6232" t="s">
        <v>17873</v>
      </c>
      <c r="M6232" t="s">
        <v>17874</v>
      </c>
      <c r="N6232">
        <v>6.579722222</v>
      </c>
      <c r="O6232">
        <v>0</v>
      </c>
      <c r="P6232">
        <v>693</v>
      </c>
      <c r="Q6232">
        <v>0</v>
      </c>
      <c r="R6232">
        <v>0</v>
      </c>
      <c r="S6232">
        <v>0</v>
      </c>
      <c r="T6232">
        <v>57</v>
      </c>
      <c r="U6232">
        <v>0</v>
      </c>
      <c r="V6232">
        <v>0</v>
      </c>
      <c r="W6232">
        <v>0</v>
      </c>
      <c r="X6232">
        <v>1723.6464903049443</v>
      </c>
      <c r="Y6232">
        <v>0</v>
      </c>
      <c r="Z6232">
        <v>0</v>
      </c>
      <c r="AA6232">
        <v>0</v>
      </c>
      <c r="AB6232">
        <v>615.38518100705176</v>
      </c>
      <c r="AC6232">
        <v>0</v>
      </c>
      <c r="AD6232">
        <v>0</v>
      </c>
      <c r="AE6232">
        <v>2339.031671311996</v>
      </c>
    </row>
    <row r="6233" spans="1:31" x14ac:dyDescent="0.25">
      <c r="A6233">
        <v>2424285</v>
      </c>
      <c r="B6233">
        <v>1</v>
      </c>
      <c r="C6233" t="s">
        <v>80</v>
      </c>
      <c r="D6233" t="s">
        <v>96</v>
      </c>
      <c r="E6233" t="s">
        <v>152</v>
      </c>
      <c r="F6233" t="s">
        <v>17875</v>
      </c>
      <c r="G6233" t="s">
        <v>2542</v>
      </c>
      <c r="H6233" t="s">
        <v>149</v>
      </c>
      <c r="I6233" t="s">
        <v>136</v>
      </c>
      <c r="J6233" t="s">
        <v>137</v>
      </c>
      <c r="K6233" t="s">
        <v>138</v>
      </c>
      <c r="L6233" t="s">
        <v>17876</v>
      </c>
      <c r="M6233" t="s">
        <v>17877</v>
      </c>
      <c r="N6233">
        <v>0.99805555499999998</v>
      </c>
      <c r="O6233">
        <v>0</v>
      </c>
      <c r="P6233">
        <v>68</v>
      </c>
      <c r="Q6233">
        <v>0</v>
      </c>
      <c r="R6233">
        <v>0</v>
      </c>
      <c r="S6233">
        <v>0</v>
      </c>
      <c r="T6233">
        <v>19</v>
      </c>
      <c r="U6233">
        <v>0</v>
      </c>
      <c r="V6233">
        <v>0</v>
      </c>
      <c r="W6233">
        <v>0</v>
      </c>
      <c r="X6233">
        <v>13.500706213979461</v>
      </c>
      <c r="Y6233">
        <v>0</v>
      </c>
      <c r="Z6233">
        <v>0</v>
      </c>
      <c r="AA6233">
        <v>0</v>
      </c>
      <c r="AB6233">
        <v>25.642460335500022</v>
      </c>
      <c r="AC6233">
        <v>0</v>
      </c>
      <c r="AD6233">
        <v>0</v>
      </c>
      <c r="AE6233">
        <v>39.143166549479481</v>
      </c>
    </row>
    <row r="6234" spans="1:31" x14ac:dyDescent="0.25">
      <c r="A6234">
        <v>2424534</v>
      </c>
      <c r="B6234">
        <v>1</v>
      </c>
      <c r="C6234" t="s">
        <v>81</v>
      </c>
      <c r="D6234" t="s">
        <v>116</v>
      </c>
      <c r="E6234" t="s">
        <v>162</v>
      </c>
      <c r="F6234" t="s">
        <v>15203</v>
      </c>
      <c r="G6234" t="s">
        <v>2250</v>
      </c>
      <c r="H6234" t="s">
        <v>149</v>
      </c>
      <c r="I6234" t="s">
        <v>136</v>
      </c>
      <c r="J6234" t="s">
        <v>137</v>
      </c>
      <c r="K6234" t="s">
        <v>138</v>
      </c>
      <c r="L6234" t="s">
        <v>17878</v>
      </c>
      <c r="M6234" t="s">
        <v>17879</v>
      </c>
      <c r="N6234">
        <v>1.691944444</v>
      </c>
      <c r="O6234">
        <v>0</v>
      </c>
      <c r="P6234">
        <v>92</v>
      </c>
      <c r="Q6234">
        <v>0</v>
      </c>
      <c r="R6234">
        <v>2</v>
      </c>
      <c r="S6234">
        <v>0</v>
      </c>
      <c r="T6234">
        <v>12</v>
      </c>
      <c r="U6234">
        <v>0</v>
      </c>
      <c r="V6234">
        <v>0</v>
      </c>
      <c r="W6234">
        <v>0</v>
      </c>
      <c r="X6234">
        <v>22.2954176744832</v>
      </c>
      <c r="Y6234">
        <v>0</v>
      </c>
      <c r="Z6234">
        <v>0</v>
      </c>
      <c r="AA6234">
        <v>0</v>
      </c>
      <c r="AB6234">
        <v>3.7012090139552165</v>
      </c>
      <c r="AC6234">
        <v>0</v>
      </c>
      <c r="AD6234">
        <v>0</v>
      </c>
      <c r="AE6234">
        <v>25.996626688438418</v>
      </c>
    </row>
    <row r="6235" spans="1:31" x14ac:dyDescent="0.25">
      <c r="A6235">
        <v>2424434</v>
      </c>
      <c r="B6235">
        <v>1</v>
      </c>
      <c r="C6235" t="s">
        <v>80</v>
      </c>
      <c r="D6235" t="s">
        <v>110</v>
      </c>
      <c r="E6235" t="s">
        <v>162</v>
      </c>
      <c r="F6235" t="s">
        <v>16508</v>
      </c>
      <c r="G6235" t="s">
        <v>164</v>
      </c>
      <c r="H6235" t="s">
        <v>149</v>
      </c>
      <c r="I6235" t="s">
        <v>136</v>
      </c>
      <c r="J6235" t="s">
        <v>137</v>
      </c>
      <c r="K6235" t="s">
        <v>138</v>
      </c>
      <c r="L6235" t="s">
        <v>17880</v>
      </c>
      <c r="M6235" t="s">
        <v>17881</v>
      </c>
      <c r="N6235">
        <v>5.6583333329999999</v>
      </c>
      <c r="O6235">
        <v>0</v>
      </c>
      <c r="P6235">
        <v>22</v>
      </c>
      <c r="Q6235">
        <v>0</v>
      </c>
      <c r="R6235">
        <v>0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34.689227616183985</v>
      </c>
      <c r="Y6235">
        <v>0</v>
      </c>
      <c r="Z6235">
        <v>0</v>
      </c>
      <c r="AA6235">
        <v>0</v>
      </c>
      <c r="AB6235">
        <v>53.876212654798508</v>
      </c>
      <c r="AC6235">
        <v>0</v>
      </c>
      <c r="AD6235">
        <v>0</v>
      </c>
      <c r="AE6235">
        <v>88.565440270982492</v>
      </c>
    </row>
    <row r="6236" spans="1:31" x14ac:dyDescent="0.25">
      <c r="A6236">
        <v>2424265</v>
      </c>
      <c r="B6236">
        <v>1</v>
      </c>
      <c r="C6236" t="s">
        <v>80</v>
      </c>
      <c r="D6236" t="s">
        <v>92</v>
      </c>
      <c r="E6236" t="s">
        <v>146</v>
      </c>
      <c r="F6236" t="s">
        <v>17882</v>
      </c>
      <c r="G6236" t="s">
        <v>282</v>
      </c>
      <c r="H6236" t="s">
        <v>149</v>
      </c>
      <c r="I6236" t="s">
        <v>136</v>
      </c>
      <c r="J6236" t="s">
        <v>137</v>
      </c>
      <c r="K6236" t="s">
        <v>138</v>
      </c>
      <c r="L6236" t="s">
        <v>17883</v>
      </c>
      <c r="M6236" t="s">
        <v>17884</v>
      </c>
      <c r="N6236">
        <v>0.81277777699999998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0.15257823040086665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0.15257823040086665</v>
      </c>
    </row>
    <row r="6237" spans="1:31" x14ac:dyDescent="0.25">
      <c r="A6237">
        <v>2424763</v>
      </c>
      <c r="B6237">
        <v>1</v>
      </c>
      <c r="C6237" t="s">
        <v>80</v>
      </c>
      <c r="D6237" t="s">
        <v>103</v>
      </c>
      <c r="E6237" t="s">
        <v>146</v>
      </c>
      <c r="F6237" t="s">
        <v>17885</v>
      </c>
      <c r="G6237" t="s">
        <v>148</v>
      </c>
      <c r="H6237" t="s">
        <v>149</v>
      </c>
      <c r="I6237" t="s">
        <v>136</v>
      </c>
      <c r="J6237" t="s">
        <v>137</v>
      </c>
      <c r="K6237" t="s">
        <v>138</v>
      </c>
      <c r="L6237" t="s">
        <v>17886</v>
      </c>
      <c r="M6237" t="s">
        <v>17887</v>
      </c>
      <c r="N6237">
        <v>2.3252777770000002</v>
      </c>
      <c r="O6237">
        <v>0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</row>
    <row r="6238" spans="1:31" x14ac:dyDescent="0.25">
      <c r="A6238">
        <v>2424477</v>
      </c>
      <c r="B6238">
        <v>1</v>
      </c>
      <c r="C6238" t="s">
        <v>80</v>
      </c>
      <c r="D6238" t="s">
        <v>98</v>
      </c>
      <c r="E6238" t="s">
        <v>132</v>
      </c>
      <c r="F6238" t="s">
        <v>17888</v>
      </c>
      <c r="G6238" t="s">
        <v>215</v>
      </c>
      <c r="H6238" t="s">
        <v>135</v>
      </c>
      <c r="I6238" t="s">
        <v>136</v>
      </c>
      <c r="J6238" t="s">
        <v>137</v>
      </c>
      <c r="K6238" t="s">
        <v>138</v>
      </c>
      <c r="L6238" t="s">
        <v>17889</v>
      </c>
      <c r="M6238" t="s">
        <v>17890</v>
      </c>
      <c r="N6238">
        <v>2.5533333329999999</v>
      </c>
      <c r="O6238">
        <v>0</v>
      </c>
      <c r="P6238">
        <v>67</v>
      </c>
      <c r="Q6238">
        <v>0</v>
      </c>
      <c r="R6238">
        <v>3</v>
      </c>
      <c r="S6238">
        <v>0</v>
      </c>
      <c r="T6238">
        <v>14</v>
      </c>
      <c r="U6238">
        <v>0</v>
      </c>
      <c r="V6238">
        <v>0</v>
      </c>
      <c r="W6238">
        <v>0</v>
      </c>
      <c r="X6238">
        <v>46.551694906110605</v>
      </c>
      <c r="Y6238">
        <v>0</v>
      </c>
      <c r="Z6238">
        <v>1.2874706659726751</v>
      </c>
      <c r="AA6238">
        <v>0</v>
      </c>
      <c r="AB6238">
        <v>23.394191748575409</v>
      </c>
      <c r="AC6238">
        <v>0</v>
      </c>
      <c r="AD6238">
        <v>0</v>
      </c>
      <c r="AE6238">
        <v>71.233357320658683</v>
      </c>
    </row>
    <row r="6239" spans="1:31" x14ac:dyDescent="0.25">
      <c r="A6239">
        <v>2424600</v>
      </c>
      <c r="B6239">
        <v>1</v>
      </c>
      <c r="C6239" t="s">
        <v>80</v>
      </c>
      <c r="D6239" t="s">
        <v>98</v>
      </c>
      <c r="E6239" t="s">
        <v>146</v>
      </c>
      <c r="F6239" t="s">
        <v>17891</v>
      </c>
      <c r="G6239" t="s">
        <v>148</v>
      </c>
      <c r="H6239" t="s">
        <v>149</v>
      </c>
      <c r="I6239" t="s">
        <v>136</v>
      </c>
      <c r="J6239" t="s">
        <v>137</v>
      </c>
      <c r="K6239" t="s">
        <v>138</v>
      </c>
      <c r="L6239" t="s">
        <v>17892</v>
      </c>
      <c r="M6239" t="s">
        <v>17893</v>
      </c>
      <c r="N6239">
        <v>3.0505555549999999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1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3.5087668402500002E-4</v>
      </c>
      <c r="AC6239">
        <v>0</v>
      </c>
      <c r="AD6239">
        <v>0</v>
      </c>
      <c r="AE6239">
        <v>3.5087668402500002E-4</v>
      </c>
    </row>
    <row r="6240" spans="1:31" x14ac:dyDescent="0.25">
      <c r="A6240">
        <v>2424620</v>
      </c>
      <c r="B6240">
        <v>1</v>
      </c>
      <c r="C6240" t="s">
        <v>80</v>
      </c>
      <c r="D6240" t="s">
        <v>90</v>
      </c>
      <c r="E6240" t="s">
        <v>241</v>
      </c>
      <c r="F6240" t="s">
        <v>17894</v>
      </c>
      <c r="G6240" t="s">
        <v>168</v>
      </c>
      <c r="H6240" t="s">
        <v>135</v>
      </c>
      <c r="I6240" t="s">
        <v>136</v>
      </c>
      <c r="J6240" t="s">
        <v>3</v>
      </c>
      <c r="K6240" t="s">
        <v>138</v>
      </c>
      <c r="L6240" t="s">
        <v>17895</v>
      </c>
      <c r="M6240" t="s">
        <v>17896</v>
      </c>
      <c r="N6240">
        <v>0.88500000000000001</v>
      </c>
      <c r="O6240">
        <v>0</v>
      </c>
      <c r="P6240">
        <v>2668</v>
      </c>
      <c r="Q6240">
        <v>0</v>
      </c>
      <c r="R6240">
        <v>0</v>
      </c>
      <c r="S6240">
        <v>0</v>
      </c>
      <c r="T6240">
        <v>332</v>
      </c>
      <c r="U6240">
        <v>0</v>
      </c>
      <c r="V6240">
        <v>2</v>
      </c>
      <c r="W6240">
        <v>0</v>
      </c>
      <c r="X6240">
        <v>455.13791118797695</v>
      </c>
      <c r="Y6240">
        <v>0</v>
      </c>
      <c r="Z6240">
        <v>0</v>
      </c>
      <c r="AA6240">
        <v>0</v>
      </c>
      <c r="AB6240">
        <v>337.37448997596493</v>
      </c>
      <c r="AC6240">
        <v>0</v>
      </c>
      <c r="AD6240">
        <v>13.831227341305899</v>
      </c>
      <c r="AE6240">
        <v>806.34362850524769</v>
      </c>
    </row>
    <row r="6241" spans="1:31" x14ac:dyDescent="0.25">
      <c r="A6241">
        <v>2424643</v>
      </c>
      <c r="B6241">
        <v>1</v>
      </c>
      <c r="C6241" t="s">
        <v>80</v>
      </c>
      <c r="D6241" t="s">
        <v>82</v>
      </c>
      <c r="E6241" t="s">
        <v>146</v>
      </c>
      <c r="F6241" t="s">
        <v>17897</v>
      </c>
      <c r="G6241" t="s">
        <v>199</v>
      </c>
      <c r="H6241" t="s">
        <v>149</v>
      </c>
      <c r="I6241" t="s">
        <v>136</v>
      </c>
      <c r="J6241" t="s">
        <v>137</v>
      </c>
      <c r="K6241" t="s">
        <v>138</v>
      </c>
      <c r="L6241" t="s">
        <v>17898</v>
      </c>
      <c r="M6241" t="s">
        <v>17899</v>
      </c>
      <c r="N6241">
        <v>4.0269444439999997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4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2.3864863033004502</v>
      </c>
      <c r="AC6241">
        <v>0</v>
      </c>
      <c r="AD6241">
        <v>0</v>
      </c>
      <c r="AE6241">
        <v>2.3864863033004502</v>
      </c>
    </row>
    <row r="6242" spans="1:31" x14ac:dyDescent="0.25">
      <c r="A6242">
        <v>2424663</v>
      </c>
      <c r="B6242">
        <v>1</v>
      </c>
      <c r="C6242" t="s">
        <v>81</v>
      </c>
      <c r="D6242" t="s">
        <v>119</v>
      </c>
      <c r="E6242" t="s">
        <v>132</v>
      </c>
      <c r="F6242" t="s">
        <v>17900</v>
      </c>
      <c r="G6242" t="s">
        <v>215</v>
      </c>
      <c r="H6242" t="s">
        <v>135</v>
      </c>
      <c r="I6242" t="s">
        <v>136</v>
      </c>
      <c r="J6242" t="s">
        <v>137</v>
      </c>
      <c r="K6242" t="s">
        <v>138</v>
      </c>
      <c r="L6242" t="s">
        <v>17901</v>
      </c>
      <c r="M6242" t="s">
        <v>17902</v>
      </c>
      <c r="N6242">
        <v>3.3938888880000002</v>
      </c>
      <c r="O6242">
        <v>0</v>
      </c>
      <c r="P6242">
        <v>0</v>
      </c>
      <c r="Q6242">
        <v>1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11.853101643407268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11.853101643407268</v>
      </c>
    </row>
    <row r="6243" spans="1:31" x14ac:dyDescent="0.25">
      <c r="A6243">
        <v>2426927</v>
      </c>
      <c r="B6243">
        <v>1</v>
      </c>
      <c r="C6243" t="s">
        <v>80</v>
      </c>
      <c r="D6243" t="s">
        <v>105</v>
      </c>
      <c r="E6243" t="s">
        <v>174</v>
      </c>
      <c r="F6243" t="s">
        <v>16465</v>
      </c>
      <c r="G6243" t="s">
        <v>143</v>
      </c>
      <c r="H6243" t="s">
        <v>135</v>
      </c>
      <c r="I6243" t="s">
        <v>136</v>
      </c>
      <c r="J6243" t="s">
        <v>137</v>
      </c>
      <c r="K6243" t="s">
        <v>138</v>
      </c>
      <c r="L6243" t="s">
        <v>17903</v>
      </c>
      <c r="M6243" t="s">
        <v>17904</v>
      </c>
      <c r="N6243">
        <v>0.65</v>
      </c>
      <c r="O6243">
        <v>0</v>
      </c>
      <c r="P6243">
        <v>1072</v>
      </c>
      <c r="Q6243">
        <v>0</v>
      </c>
      <c r="R6243">
        <v>18</v>
      </c>
      <c r="S6243">
        <v>3</v>
      </c>
      <c r="T6243">
        <v>92</v>
      </c>
      <c r="U6243">
        <v>1</v>
      </c>
      <c r="V6243">
        <v>0</v>
      </c>
      <c r="W6243">
        <v>0</v>
      </c>
      <c r="X6243">
        <v>140.80566441525295</v>
      </c>
      <c r="Y6243">
        <v>0</v>
      </c>
      <c r="Z6243">
        <v>13.950372356659997</v>
      </c>
      <c r="AA6243">
        <v>28.499047866855999</v>
      </c>
      <c r="AB6243">
        <v>49.602411254304002</v>
      </c>
      <c r="AC6243">
        <v>98.544753636422996</v>
      </c>
      <c r="AD6243">
        <v>0</v>
      </c>
      <c r="AE6243">
        <v>331.40224952949592</v>
      </c>
    </row>
    <row r="6244" spans="1:31" x14ac:dyDescent="0.25">
      <c r="A6244">
        <v>2424806</v>
      </c>
      <c r="B6244">
        <v>1</v>
      </c>
      <c r="C6244" t="s">
        <v>81</v>
      </c>
      <c r="D6244" t="s">
        <v>115</v>
      </c>
      <c r="E6244" t="s">
        <v>146</v>
      </c>
      <c r="F6244" t="s">
        <v>17905</v>
      </c>
      <c r="G6244" t="s">
        <v>148</v>
      </c>
      <c r="H6244" t="s">
        <v>149</v>
      </c>
      <c r="I6244" t="s">
        <v>136</v>
      </c>
      <c r="J6244" t="s">
        <v>137</v>
      </c>
      <c r="K6244" t="s">
        <v>138</v>
      </c>
      <c r="L6244" t="s">
        <v>17906</v>
      </c>
      <c r="M6244" t="s">
        <v>17907</v>
      </c>
      <c r="N6244">
        <v>2.2608333329999999</v>
      </c>
      <c r="O6244">
        <v>0</v>
      </c>
      <c r="P6244">
        <v>1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</row>
    <row r="6245" spans="1:31" x14ac:dyDescent="0.25">
      <c r="A6245">
        <v>2424308</v>
      </c>
      <c r="B6245">
        <v>1</v>
      </c>
      <c r="C6245" t="s">
        <v>80</v>
      </c>
      <c r="D6245" t="s">
        <v>82</v>
      </c>
      <c r="E6245" t="s">
        <v>288</v>
      </c>
      <c r="F6245" t="s">
        <v>4737</v>
      </c>
      <c r="G6245" t="s">
        <v>593</v>
      </c>
      <c r="H6245" t="s">
        <v>149</v>
      </c>
      <c r="I6245" t="s">
        <v>136</v>
      </c>
      <c r="J6245" t="s">
        <v>137</v>
      </c>
      <c r="K6245" t="s">
        <v>138</v>
      </c>
      <c r="L6245" t="s">
        <v>17908</v>
      </c>
      <c r="M6245" t="s">
        <v>17909</v>
      </c>
      <c r="N6245">
        <v>6.2319444439999998</v>
      </c>
      <c r="O6245">
        <v>0</v>
      </c>
      <c r="P6245">
        <v>4</v>
      </c>
      <c r="Q6245">
        <v>0</v>
      </c>
      <c r="R6245">
        <v>0</v>
      </c>
      <c r="S6245">
        <v>0</v>
      </c>
      <c r="T6245">
        <v>21</v>
      </c>
      <c r="U6245">
        <v>0</v>
      </c>
      <c r="V6245">
        <v>1</v>
      </c>
      <c r="W6245">
        <v>0</v>
      </c>
      <c r="X6245">
        <v>2.2933417641029257</v>
      </c>
      <c r="Y6245">
        <v>0</v>
      </c>
      <c r="Z6245">
        <v>0</v>
      </c>
      <c r="AA6245">
        <v>0</v>
      </c>
      <c r="AB6245">
        <v>134.72750828624737</v>
      </c>
      <c r="AC6245">
        <v>0</v>
      </c>
      <c r="AD6245">
        <v>13.619160620567776</v>
      </c>
      <c r="AE6245">
        <v>150.64001067091809</v>
      </c>
    </row>
    <row r="6246" spans="1:31" x14ac:dyDescent="0.25">
      <c r="A6246">
        <v>2424700</v>
      </c>
      <c r="B6246">
        <v>1</v>
      </c>
      <c r="C6246" t="s">
        <v>80</v>
      </c>
      <c r="D6246" t="s">
        <v>97</v>
      </c>
      <c r="E6246" t="s">
        <v>162</v>
      </c>
      <c r="F6246" t="s">
        <v>17910</v>
      </c>
      <c r="G6246" t="s">
        <v>154</v>
      </c>
      <c r="H6246" t="s">
        <v>149</v>
      </c>
      <c r="I6246" t="s">
        <v>136</v>
      </c>
      <c r="J6246" t="s">
        <v>137</v>
      </c>
      <c r="K6246" t="s">
        <v>138</v>
      </c>
      <c r="L6246" t="s">
        <v>17911</v>
      </c>
      <c r="M6246" t="s">
        <v>17912</v>
      </c>
      <c r="N6246">
        <v>1.3858333329999999</v>
      </c>
      <c r="O6246">
        <v>0</v>
      </c>
      <c r="P6246">
        <v>37</v>
      </c>
      <c r="Q6246">
        <v>0</v>
      </c>
      <c r="R6246">
        <v>1</v>
      </c>
      <c r="S6246">
        <v>0</v>
      </c>
      <c r="T6246">
        <v>11</v>
      </c>
      <c r="U6246">
        <v>0</v>
      </c>
      <c r="V6246">
        <v>0</v>
      </c>
      <c r="W6246">
        <v>0</v>
      </c>
      <c r="X6246">
        <v>14.45648953808999</v>
      </c>
      <c r="Y6246">
        <v>0</v>
      </c>
      <c r="Z6246">
        <v>0</v>
      </c>
      <c r="AA6246">
        <v>0</v>
      </c>
      <c r="AB6246">
        <v>30.9218708086078</v>
      </c>
      <c r="AC6246">
        <v>0</v>
      </c>
      <c r="AD6246">
        <v>0</v>
      </c>
      <c r="AE6246">
        <v>45.378360346697789</v>
      </c>
    </row>
    <row r="6247" spans="1:31" x14ac:dyDescent="0.25">
      <c r="A6247">
        <v>2424849</v>
      </c>
      <c r="B6247">
        <v>1</v>
      </c>
      <c r="C6247" t="s">
        <v>80</v>
      </c>
      <c r="D6247" t="s">
        <v>100</v>
      </c>
      <c r="E6247" t="s">
        <v>146</v>
      </c>
      <c r="F6247" t="s">
        <v>17913</v>
      </c>
      <c r="G6247" t="s">
        <v>148</v>
      </c>
      <c r="H6247" t="s">
        <v>149</v>
      </c>
      <c r="I6247" t="s">
        <v>136</v>
      </c>
      <c r="J6247" t="s">
        <v>137</v>
      </c>
      <c r="K6247" t="s">
        <v>138</v>
      </c>
      <c r="L6247" t="s">
        <v>17914</v>
      </c>
      <c r="M6247" t="s">
        <v>17915</v>
      </c>
      <c r="N6247">
        <v>3.565555555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0.25138721279980003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0.25138721279980003</v>
      </c>
    </row>
    <row r="6248" spans="1:31" x14ac:dyDescent="0.25">
      <c r="A6248">
        <v>2424457</v>
      </c>
      <c r="B6248">
        <v>1</v>
      </c>
      <c r="C6248" t="s">
        <v>80</v>
      </c>
      <c r="D6248" t="s">
        <v>100</v>
      </c>
      <c r="E6248" t="s">
        <v>132</v>
      </c>
      <c r="F6248" t="s">
        <v>17916</v>
      </c>
      <c r="G6248" t="s">
        <v>176</v>
      </c>
      <c r="H6248" t="s">
        <v>135</v>
      </c>
      <c r="I6248" t="s">
        <v>136</v>
      </c>
      <c r="J6248" t="s">
        <v>137</v>
      </c>
      <c r="K6248" t="s">
        <v>159</v>
      </c>
      <c r="L6248" t="s">
        <v>17917</v>
      </c>
      <c r="M6248" t="s">
        <v>17918</v>
      </c>
      <c r="N6248">
        <v>7.0097222219999997</v>
      </c>
      <c r="O6248">
        <v>0</v>
      </c>
      <c r="P6248">
        <v>165</v>
      </c>
      <c r="Q6248">
        <v>0</v>
      </c>
      <c r="R6248">
        <v>31</v>
      </c>
      <c r="S6248">
        <v>4</v>
      </c>
      <c r="T6248">
        <v>14</v>
      </c>
      <c r="U6248">
        <v>1</v>
      </c>
      <c r="V6248">
        <v>0</v>
      </c>
      <c r="W6248">
        <v>0</v>
      </c>
      <c r="X6248">
        <v>240.61639569064107</v>
      </c>
      <c r="Y6248">
        <v>0</v>
      </c>
      <c r="Z6248">
        <v>26.104707154822329</v>
      </c>
      <c r="AA6248">
        <v>120.91899820698882</v>
      </c>
      <c r="AB6248">
        <v>491.24726588507588</v>
      </c>
      <c r="AC6248">
        <v>765.76704770427193</v>
      </c>
      <c r="AD6248">
        <v>0</v>
      </c>
      <c r="AE6248">
        <v>1644.6544146418</v>
      </c>
    </row>
    <row r="6249" spans="1:31" x14ac:dyDescent="0.25">
      <c r="A6249">
        <v>2424949</v>
      </c>
      <c r="B6249">
        <v>1</v>
      </c>
      <c r="C6249" t="s">
        <v>80</v>
      </c>
      <c r="D6249" t="s">
        <v>100</v>
      </c>
      <c r="E6249" t="s">
        <v>146</v>
      </c>
      <c r="F6249" t="s">
        <v>17919</v>
      </c>
      <c r="G6249" t="s">
        <v>148</v>
      </c>
      <c r="H6249" t="s">
        <v>149</v>
      </c>
      <c r="I6249" t="s">
        <v>136</v>
      </c>
      <c r="J6249" t="s">
        <v>137</v>
      </c>
      <c r="K6249" t="s">
        <v>138</v>
      </c>
      <c r="L6249" t="s">
        <v>17920</v>
      </c>
      <c r="M6249" t="s">
        <v>17921</v>
      </c>
      <c r="N6249">
        <v>0.643055555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0.13801880971875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0.13801880971875</v>
      </c>
    </row>
    <row r="6250" spans="1:31" x14ac:dyDescent="0.25">
      <c r="A6250">
        <v>2424557</v>
      </c>
      <c r="B6250">
        <v>1</v>
      </c>
      <c r="C6250" t="s">
        <v>81</v>
      </c>
      <c r="D6250" t="s">
        <v>123</v>
      </c>
      <c r="E6250" t="s">
        <v>141</v>
      </c>
      <c r="F6250" t="s">
        <v>17922</v>
      </c>
      <c r="G6250" t="s">
        <v>158</v>
      </c>
      <c r="H6250" t="s">
        <v>135</v>
      </c>
      <c r="I6250" t="s">
        <v>136</v>
      </c>
      <c r="J6250" t="s">
        <v>137</v>
      </c>
      <c r="K6250" t="s">
        <v>159</v>
      </c>
      <c r="L6250" t="s">
        <v>17923</v>
      </c>
      <c r="M6250" t="s">
        <v>17924</v>
      </c>
      <c r="N6250">
        <v>3.940555555</v>
      </c>
      <c r="O6250">
        <v>0</v>
      </c>
      <c r="P6250">
        <v>1</v>
      </c>
      <c r="Q6250">
        <v>1</v>
      </c>
      <c r="R6250">
        <v>48</v>
      </c>
      <c r="S6250">
        <v>0</v>
      </c>
      <c r="T6250">
        <v>6</v>
      </c>
      <c r="U6250">
        <v>0</v>
      </c>
      <c r="V6250">
        <v>0</v>
      </c>
      <c r="W6250">
        <v>0</v>
      </c>
      <c r="X6250">
        <v>0.26170525339139999</v>
      </c>
      <c r="Y6250">
        <v>13.927986233857851</v>
      </c>
      <c r="Z6250">
        <v>44.750766681183791</v>
      </c>
      <c r="AA6250">
        <v>0</v>
      </c>
      <c r="AB6250">
        <v>33.611305402870329</v>
      </c>
      <c r="AC6250">
        <v>0</v>
      </c>
      <c r="AD6250">
        <v>0</v>
      </c>
      <c r="AE6250">
        <v>92.551763571303368</v>
      </c>
    </row>
    <row r="6251" spans="1:31" x14ac:dyDescent="0.25">
      <c r="A6251">
        <v>2424537</v>
      </c>
      <c r="B6251">
        <v>1</v>
      </c>
      <c r="C6251" t="s">
        <v>81</v>
      </c>
      <c r="D6251" t="s">
        <v>123</v>
      </c>
      <c r="E6251" t="s">
        <v>132</v>
      </c>
      <c r="F6251" t="s">
        <v>11884</v>
      </c>
      <c r="G6251" t="s">
        <v>215</v>
      </c>
      <c r="H6251" t="s">
        <v>135</v>
      </c>
      <c r="I6251" t="s">
        <v>136</v>
      </c>
      <c r="J6251" t="s">
        <v>137</v>
      </c>
      <c r="K6251" t="s">
        <v>138</v>
      </c>
      <c r="L6251" t="s">
        <v>17925</v>
      </c>
      <c r="M6251" t="s">
        <v>17926</v>
      </c>
      <c r="N6251">
        <v>4.1436111110000002</v>
      </c>
      <c r="O6251">
        <v>1</v>
      </c>
      <c r="P6251">
        <v>2</v>
      </c>
      <c r="Q6251">
        <v>30</v>
      </c>
      <c r="R6251">
        <v>33</v>
      </c>
      <c r="S6251">
        <v>0</v>
      </c>
      <c r="T6251">
        <v>2</v>
      </c>
      <c r="U6251">
        <v>0</v>
      </c>
      <c r="V6251">
        <v>0</v>
      </c>
      <c r="W6251">
        <v>0</v>
      </c>
      <c r="X6251">
        <v>1.49949886222755</v>
      </c>
      <c r="Y6251">
        <v>86.715932989424289</v>
      </c>
      <c r="Z6251">
        <v>10.179386040677736</v>
      </c>
      <c r="AA6251">
        <v>0</v>
      </c>
      <c r="AB6251">
        <v>0.70825181237660018</v>
      </c>
      <c r="AC6251">
        <v>0</v>
      </c>
      <c r="AD6251">
        <v>0</v>
      </c>
      <c r="AE6251">
        <v>99.103069704706186</v>
      </c>
    </row>
    <row r="6252" spans="1:31" x14ac:dyDescent="0.25">
      <c r="A6252">
        <v>2424869</v>
      </c>
      <c r="B6252">
        <v>1</v>
      </c>
      <c r="C6252" t="s">
        <v>80</v>
      </c>
      <c r="D6252" t="s">
        <v>97</v>
      </c>
      <c r="E6252" t="s">
        <v>162</v>
      </c>
      <c r="F6252" t="s">
        <v>17927</v>
      </c>
      <c r="G6252" t="s">
        <v>164</v>
      </c>
      <c r="H6252" t="s">
        <v>149</v>
      </c>
      <c r="I6252" t="s">
        <v>136</v>
      </c>
      <c r="J6252" t="s">
        <v>137</v>
      </c>
      <c r="K6252" t="s">
        <v>138</v>
      </c>
      <c r="L6252" t="s">
        <v>17928</v>
      </c>
      <c r="M6252" t="s">
        <v>17929</v>
      </c>
      <c r="N6252">
        <v>1.4752777770000001</v>
      </c>
      <c r="O6252">
        <v>0</v>
      </c>
      <c r="P6252">
        <v>71</v>
      </c>
      <c r="Q6252">
        <v>0</v>
      </c>
      <c r="R6252">
        <v>0</v>
      </c>
      <c r="S6252">
        <v>0</v>
      </c>
      <c r="T6252">
        <v>3</v>
      </c>
      <c r="U6252">
        <v>0</v>
      </c>
      <c r="V6252">
        <v>0</v>
      </c>
      <c r="W6252">
        <v>0</v>
      </c>
      <c r="X6252">
        <v>41.926865122517462</v>
      </c>
      <c r="Y6252">
        <v>0</v>
      </c>
      <c r="Z6252">
        <v>0</v>
      </c>
      <c r="AA6252">
        <v>0</v>
      </c>
      <c r="AB6252">
        <v>6.7553440847728901</v>
      </c>
      <c r="AC6252">
        <v>0</v>
      </c>
      <c r="AD6252">
        <v>0</v>
      </c>
      <c r="AE6252">
        <v>48.682209207290356</v>
      </c>
    </row>
    <row r="6253" spans="1:31" x14ac:dyDescent="0.25">
      <c r="A6253">
        <v>2424846</v>
      </c>
      <c r="B6253">
        <v>1</v>
      </c>
      <c r="C6253" t="s">
        <v>80</v>
      </c>
      <c r="D6253" t="s">
        <v>96</v>
      </c>
      <c r="E6253" t="s">
        <v>141</v>
      </c>
      <c r="F6253" t="s">
        <v>17930</v>
      </c>
      <c r="G6253" t="s">
        <v>565</v>
      </c>
      <c r="H6253" t="s">
        <v>135</v>
      </c>
      <c r="I6253" t="s">
        <v>136</v>
      </c>
      <c r="J6253" t="s">
        <v>137</v>
      </c>
      <c r="K6253" t="s">
        <v>138</v>
      </c>
      <c r="L6253" t="s">
        <v>17931</v>
      </c>
      <c r="M6253" t="s">
        <v>17932</v>
      </c>
      <c r="N6253">
        <v>0.32277777699999999</v>
      </c>
      <c r="O6253">
        <v>2</v>
      </c>
      <c r="P6253">
        <v>123</v>
      </c>
      <c r="Q6253">
        <v>1</v>
      </c>
      <c r="R6253">
        <v>186</v>
      </c>
      <c r="S6253">
        <v>1</v>
      </c>
      <c r="T6253">
        <v>43</v>
      </c>
      <c r="U6253">
        <v>0</v>
      </c>
      <c r="V6253">
        <v>0</v>
      </c>
      <c r="W6253">
        <v>7.8000576202219998</v>
      </c>
      <c r="X6253">
        <v>9.8185525237120999</v>
      </c>
      <c r="Y6253">
        <v>0.44544027784234996</v>
      </c>
      <c r="Z6253">
        <v>18.706018516685504</v>
      </c>
      <c r="AA6253">
        <v>8.3264630063327996</v>
      </c>
      <c r="AB6253">
        <v>10.263130689762376</v>
      </c>
      <c r="AC6253">
        <v>0</v>
      </c>
      <c r="AD6253">
        <v>0</v>
      </c>
      <c r="AE6253">
        <v>55.359662634557132</v>
      </c>
    </row>
    <row r="6254" spans="1:31" x14ac:dyDescent="0.25">
      <c r="A6254">
        <v>2424328</v>
      </c>
      <c r="B6254">
        <v>1</v>
      </c>
      <c r="C6254" t="s">
        <v>81</v>
      </c>
      <c r="D6254" t="s">
        <v>122</v>
      </c>
      <c r="E6254" t="s">
        <v>146</v>
      </c>
      <c r="F6254" t="s">
        <v>17933</v>
      </c>
      <c r="G6254" t="s">
        <v>148</v>
      </c>
      <c r="H6254" t="s">
        <v>149</v>
      </c>
      <c r="I6254" t="s">
        <v>136</v>
      </c>
      <c r="J6254" t="s">
        <v>137</v>
      </c>
      <c r="K6254" t="s">
        <v>138</v>
      </c>
      <c r="L6254" t="s">
        <v>17934</v>
      </c>
      <c r="M6254" t="s">
        <v>17935</v>
      </c>
      <c r="N6254">
        <v>1.0925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0.51893941223354167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0.51893941223354167</v>
      </c>
    </row>
    <row r="6255" spans="1:31" x14ac:dyDescent="0.25">
      <c r="A6255">
        <v>2424892</v>
      </c>
      <c r="B6255">
        <v>1</v>
      </c>
      <c r="C6255" t="s">
        <v>80</v>
      </c>
      <c r="D6255" t="s">
        <v>85</v>
      </c>
      <c r="E6255" t="s">
        <v>146</v>
      </c>
      <c r="F6255" t="s">
        <v>17936</v>
      </c>
      <c r="G6255" t="s">
        <v>282</v>
      </c>
      <c r="H6255" t="s">
        <v>149</v>
      </c>
      <c r="I6255" t="s">
        <v>136</v>
      </c>
      <c r="J6255" t="s">
        <v>137</v>
      </c>
      <c r="K6255" t="s">
        <v>138</v>
      </c>
      <c r="L6255" t="s">
        <v>17937</v>
      </c>
      <c r="M6255" t="s">
        <v>17938</v>
      </c>
      <c r="N6255">
        <v>0.58166666600000005</v>
      </c>
      <c r="O6255">
        <v>0</v>
      </c>
      <c r="P6255">
        <v>5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0.74464121780062498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0.74464121780062498</v>
      </c>
    </row>
    <row r="6256" spans="1:31" x14ac:dyDescent="0.25">
      <c r="A6256">
        <v>2424351</v>
      </c>
      <c r="B6256">
        <v>1</v>
      </c>
      <c r="C6256" t="s">
        <v>81</v>
      </c>
      <c r="D6256" t="s">
        <v>112</v>
      </c>
      <c r="E6256" t="s">
        <v>146</v>
      </c>
      <c r="F6256" t="s">
        <v>17939</v>
      </c>
      <c r="G6256" t="s">
        <v>148</v>
      </c>
      <c r="H6256" t="s">
        <v>149</v>
      </c>
      <c r="I6256" t="s">
        <v>136</v>
      </c>
      <c r="J6256" t="s">
        <v>137</v>
      </c>
      <c r="K6256" t="s">
        <v>138</v>
      </c>
      <c r="L6256" t="s">
        <v>17940</v>
      </c>
      <c r="M6256" t="s">
        <v>17941</v>
      </c>
      <c r="N6256">
        <v>5.6247222219999999</v>
      </c>
      <c r="O6256">
        <v>0</v>
      </c>
      <c r="P6256">
        <v>4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3.7802264097678999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3.7802264097678999</v>
      </c>
    </row>
    <row r="6257" spans="1:31" x14ac:dyDescent="0.25">
      <c r="A6257">
        <v>2424769</v>
      </c>
      <c r="B6257">
        <v>1</v>
      </c>
      <c r="C6257" t="s">
        <v>81</v>
      </c>
      <c r="D6257" t="s">
        <v>112</v>
      </c>
      <c r="E6257" t="s">
        <v>174</v>
      </c>
      <c r="F6257" t="s">
        <v>17942</v>
      </c>
      <c r="G6257" t="s">
        <v>143</v>
      </c>
      <c r="H6257" t="s">
        <v>135</v>
      </c>
      <c r="I6257" t="s">
        <v>136</v>
      </c>
      <c r="J6257" t="s">
        <v>137</v>
      </c>
      <c r="K6257" t="s">
        <v>138</v>
      </c>
      <c r="L6257" t="s">
        <v>17943</v>
      </c>
      <c r="M6257" t="s">
        <v>17944</v>
      </c>
      <c r="N6257">
        <v>0.75111111100000005</v>
      </c>
      <c r="O6257">
        <v>19</v>
      </c>
      <c r="P6257">
        <v>5038</v>
      </c>
      <c r="Q6257">
        <v>682</v>
      </c>
      <c r="R6257">
        <v>766</v>
      </c>
      <c r="S6257">
        <v>79</v>
      </c>
      <c r="T6257">
        <v>896</v>
      </c>
      <c r="U6257">
        <v>12</v>
      </c>
      <c r="V6257">
        <v>6</v>
      </c>
      <c r="W6257">
        <v>2.9702340374894991</v>
      </c>
      <c r="X6257">
        <v>602.38438111344226</v>
      </c>
      <c r="Y6257">
        <v>63.752998834816864</v>
      </c>
      <c r="Z6257">
        <v>113.39665853619113</v>
      </c>
      <c r="AA6257">
        <v>462.80032497323811</v>
      </c>
      <c r="AB6257">
        <v>302.06523495446106</v>
      </c>
      <c r="AC6257">
        <v>522.02236642662467</v>
      </c>
      <c r="AD6257">
        <v>248.59691755745035</v>
      </c>
      <c r="AE6257">
        <v>2317.9891164337141</v>
      </c>
    </row>
    <row r="6258" spans="1:31" x14ac:dyDescent="0.25">
      <c r="A6258">
        <v>2424783</v>
      </c>
      <c r="B6258">
        <v>1</v>
      </c>
      <c r="C6258" t="s">
        <v>80</v>
      </c>
      <c r="D6258" t="s">
        <v>90</v>
      </c>
      <c r="E6258" t="s">
        <v>146</v>
      </c>
      <c r="F6258" t="s">
        <v>17945</v>
      </c>
      <c r="G6258" t="s">
        <v>199</v>
      </c>
      <c r="H6258" t="s">
        <v>149</v>
      </c>
      <c r="I6258" t="s">
        <v>136</v>
      </c>
      <c r="J6258" t="s">
        <v>137</v>
      </c>
      <c r="K6258" t="s">
        <v>138</v>
      </c>
      <c r="L6258" t="s">
        <v>17946</v>
      </c>
      <c r="M6258" t="s">
        <v>16051</v>
      </c>
      <c r="N6258">
        <v>6.1566666659999996</v>
      </c>
      <c r="O6258">
        <v>0</v>
      </c>
      <c r="P6258">
        <v>5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5.0601146470888994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5.0601146470888994</v>
      </c>
    </row>
    <row r="6259" spans="1:31" x14ac:dyDescent="0.25">
      <c r="A6259">
        <v>2424391</v>
      </c>
      <c r="B6259">
        <v>1</v>
      </c>
      <c r="C6259" t="s">
        <v>81</v>
      </c>
      <c r="D6259" t="s">
        <v>123</v>
      </c>
      <c r="E6259" t="s">
        <v>132</v>
      </c>
      <c r="F6259" t="s">
        <v>17947</v>
      </c>
      <c r="G6259" t="s">
        <v>158</v>
      </c>
      <c r="H6259" t="s">
        <v>135</v>
      </c>
      <c r="I6259" t="s">
        <v>136</v>
      </c>
      <c r="J6259" t="s">
        <v>137</v>
      </c>
      <c r="K6259" t="s">
        <v>159</v>
      </c>
      <c r="L6259" t="s">
        <v>17948</v>
      </c>
      <c r="M6259" t="s">
        <v>17949</v>
      </c>
      <c r="N6259">
        <v>1.5605555550000001</v>
      </c>
      <c r="O6259">
        <v>0</v>
      </c>
      <c r="P6259">
        <v>1746</v>
      </c>
      <c r="Q6259">
        <v>0</v>
      </c>
      <c r="R6259">
        <v>2</v>
      </c>
      <c r="S6259">
        <v>1</v>
      </c>
      <c r="T6259">
        <v>143</v>
      </c>
      <c r="U6259">
        <v>3</v>
      </c>
      <c r="V6259">
        <v>5</v>
      </c>
      <c r="W6259">
        <v>0</v>
      </c>
      <c r="X6259">
        <v>491.46303687352344</v>
      </c>
      <c r="Y6259">
        <v>0</v>
      </c>
      <c r="Z6259">
        <v>0</v>
      </c>
      <c r="AA6259">
        <v>102.871718976464</v>
      </c>
      <c r="AB6259">
        <v>278.27618118745227</v>
      </c>
      <c r="AC6259">
        <v>176.31417428246465</v>
      </c>
      <c r="AD6259">
        <v>74.669480246193203</v>
      </c>
      <c r="AE6259">
        <v>1123.5945915660975</v>
      </c>
    </row>
    <row r="6260" spans="1:31" x14ac:dyDescent="0.25">
      <c r="A6260">
        <v>2424683</v>
      </c>
      <c r="B6260">
        <v>1</v>
      </c>
      <c r="C6260" t="s">
        <v>80</v>
      </c>
      <c r="D6260" t="s">
        <v>110</v>
      </c>
      <c r="E6260" t="s">
        <v>146</v>
      </c>
      <c r="F6260" t="s">
        <v>16717</v>
      </c>
      <c r="G6260" t="s">
        <v>282</v>
      </c>
      <c r="H6260" t="s">
        <v>149</v>
      </c>
      <c r="I6260" t="s">
        <v>136</v>
      </c>
      <c r="J6260" t="s">
        <v>137</v>
      </c>
      <c r="K6260" t="s">
        <v>138</v>
      </c>
      <c r="L6260" t="s">
        <v>17950</v>
      </c>
      <c r="M6260" t="s">
        <v>17951</v>
      </c>
      <c r="N6260">
        <v>3.3261111109999999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</row>
    <row r="6261" spans="1:31" x14ac:dyDescent="0.25">
      <c r="A6261">
        <v>2424288</v>
      </c>
      <c r="B6261">
        <v>1</v>
      </c>
      <c r="C6261" t="s">
        <v>80</v>
      </c>
      <c r="D6261" t="s">
        <v>104</v>
      </c>
      <c r="E6261" t="s">
        <v>132</v>
      </c>
      <c r="F6261" t="s">
        <v>17952</v>
      </c>
      <c r="G6261" t="s">
        <v>215</v>
      </c>
      <c r="H6261" t="s">
        <v>135</v>
      </c>
      <c r="I6261" t="s">
        <v>136</v>
      </c>
      <c r="J6261" t="s">
        <v>137</v>
      </c>
      <c r="K6261" t="s">
        <v>138</v>
      </c>
      <c r="L6261" t="s">
        <v>17953</v>
      </c>
      <c r="M6261" t="s">
        <v>17954</v>
      </c>
      <c r="N6261">
        <v>1.3658333330000001</v>
      </c>
      <c r="O6261">
        <v>0</v>
      </c>
      <c r="P6261">
        <v>1</v>
      </c>
      <c r="Q6261">
        <v>0</v>
      </c>
      <c r="R6261">
        <v>7</v>
      </c>
      <c r="S6261">
        <v>0</v>
      </c>
      <c r="T6261">
        <v>2</v>
      </c>
      <c r="U6261">
        <v>0</v>
      </c>
      <c r="V6261">
        <v>0</v>
      </c>
      <c r="W6261">
        <v>0</v>
      </c>
      <c r="X6261">
        <v>0.26136623913335</v>
      </c>
      <c r="Y6261">
        <v>0</v>
      </c>
      <c r="Z6261">
        <v>0</v>
      </c>
      <c r="AA6261">
        <v>0</v>
      </c>
      <c r="AB6261">
        <v>1.2857625815006277</v>
      </c>
      <c r="AC6261">
        <v>0</v>
      </c>
      <c r="AD6261">
        <v>0</v>
      </c>
      <c r="AE6261">
        <v>1.5471288206339777</v>
      </c>
    </row>
    <row r="6262" spans="1:31" x14ac:dyDescent="0.25">
      <c r="A6262">
        <v>2424242</v>
      </c>
      <c r="B6262">
        <v>1</v>
      </c>
      <c r="C6262" t="s">
        <v>80</v>
      </c>
      <c r="D6262" t="s">
        <v>99</v>
      </c>
      <c r="E6262" t="s">
        <v>288</v>
      </c>
      <c r="F6262" t="s">
        <v>17955</v>
      </c>
      <c r="G6262" t="s">
        <v>325</v>
      </c>
      <c r="H6262" t="s">
        <v>149</v>
      </c>
      <c r="I6262" t="s">
        <v>136</v>
      </c>
      <c r="J6262" t="s">
        <v>137</v>
      </c>
      <c r="K6262" t="s">
        <v>138</v>
      </c>
      <c r="L6262" t="s">
        <v>17956</v>
      </c>
      <c r="M6262" t="s">
        <v>17957</v>
      </c>
      <c r="N6262">
        <v>2.292777777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2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2.8203079256485033</v>
      </c>
      <c r="AC6262">
        <v>0</v>
      </c>
      <c r="AD6262">
        <v>0</v>
      </c>
      <c r="AE6262">
        <v>2.8203079256485033</v>
      </c>
    </row>
    <row r="6263" spans="1:31" x14ac:dyDescent="0.25">
      <c r="A6263">
        <v>2424454</v>
      </c>
      <c r="B6263">
        <v>1</v>
      </c>
      <c r="C6263" t="s">
        <v>80</v>
      </c>
      <c r="D6263" t="s">
        <v>100</v>
      </c>
      <c r="E6263" t="s">
        <v>162</v>
      </c>
      <c r="F6263" t="s">
        <v>13608</v>
      </c>
      <c r="G6263" t="s">
        <v>176</v>
      </c>
      <c r="H6263" t="s">
        <v>149</v>
      </c>
      <c r="I6263" t="s">
        <v>136</v>
      </c>
      <c r="J6263" t="s">
        <v>137</v>
      </c>
      <c r="K6263" t="s">
        <v>159</v>
      </c>
      <c r="L6263" t="s">
        <v>17958</v>
      </c>
      <c r="M6263" t="s">
        <v>17959</v>
      </c>
      <c r="N6263">
        <v>7.4166666660000002</v>
      </c>
      <c r="O6263">
        <v>0</v>
      </c>
      <c r="P6263">
        <v>28</v>
      </c>
      <c r="Q6263">
        <v>0</v>
      </c>
      <c r="R6263">
        <v>2</v>
      </c>
      <c r="S6263">
        <v>0</v>
      </c>
      <c r="T6263">
        <v>4</v>
      </c>
      <c r="U6263">
        <v>0</v>
      </c>
      <c r="V6263">
        <v>0</v>
      </c>
      <c r="W6263">
        <v>0</v>
      </c>
      <c r="X6263">
        <v>38.559677602192501</v>
      </c>
      <c r="Y6263">
        <v>0</v>
      </c>
      <c r="Z6263">
        <v>0</v>
      </c>
      <c r="AA6263">
        <v>0</v>
      </c>
      <c r="AB6263">
        <v>30.896149976992</v>
      </c>
      <c r="AC6263">
        <v>0</v>
      </c>
      <c r="AD6263">
        <v>0</v>
      </c>
      <c r="AE6263">
        <v>69.455827579184501</v>
      </c>
    </row>
    <row r="6264" spans="1:31" x14ac:dyDescent="0.25">
      <c r="A6264">
        <v>2424268</v>
      </c>
      <c r="B6264">
        <v>1</v>
      </c>
      <c r="C6264" t="s">
        <v>80</v>
      </c>
      <c r="D6264" t="s">
        <v>96</v>
      </c>
      <c r="E6264" t="s">
        <v>288</v>
      </c>
      <c r="F6264" t="s">
        <v>17960</v>
      </c>
      <c r="G6264" t="s">
        <v>154</v>
      </c>
      <c r="H6264" t="s">
        <v>149</v>
      </c>
      <c r="I6264" t="s">
        <v>136</v>
      </c>
      <c r="J6264" t="s">
        <v>137</v>
      </c>
      <c r="K6264" t="s">
        <v>138</v>
      </c>
      <c r="L6264" t="s">
        <v>17961</v>
      </c>
      <c r="M6264" t="s">
        <v>17962</v>
      </c>
      <c r="N6264">
        <v>0.99722222199999999</v>
      </c>
      <c r="O6264">
        <v>0</v>
      </c>
      <c r="P6264">
        <v>2</v>
      </c>
      <c r="Q6264">
        <v>0</v>
      </c>
      <c r="R6264">
        <v>0</v>
      </c>
      <c r="S6264">
        <v>0</v>
      </c>
      <c r="T6264">
        <v>13</v>
      </c>
      <c r="U6264">
        <v>0</v>
      </c>
      <c r="V6264">
        <v>0</v>
      </c>
      <c r="W6264">
        <v>0</v>
      </c>
      <c r="X6264">
        <v>1.3827893902188</v>
      </c>
      <c r="Y6264">
        <v>0</v>
      </c>
      <c r="Z6264">
        <v>0</v>
      </c>
      <c r="AA6264">
        <v>0</v>
      </c>
      <c r="AB6264">
        <v>12.354019260299651</v>
      </c>
      <c r="AC6264">
        <v>0</v>
      </c>
      <c r="AD6264">
        <v>0</v>
      </c>
      <c r="AE6264">
        <v>13.736808650518451</v>
      </c>
    </row>
    <row r="6265" spans="1:31" x14ac:dyDescent="0.25">
      <c r="A6265">
        <v>2424789</v>
      </c>
      <c r="B6265">
        <v>1</v>
      </c>
      <c r="C6265" t="s">
        <v>80</v>
      </c>
      <c r="D6265" t="s">
        <v>104</v>
      </c>
      <c r="E6265" t="s">
        <v>174</v>
      </c>
      <c r="F6265" t="s">
        <v>6033</v>
      </c>
      <c r="G6265" t="s">
        <v>143</v>
      </c>
      <c r="H6265" t="s">
        <v>135</v>
      </c>
      <c r="I6265" t="s">
        <v>136</v>
      </c>
      <c r="J6265" t="s">
        <v>137</v>
      </c>
      <c r="K6265" t="s">
        <v>138</v>
      </c>
      <c r="L6265" t="s">
        <v>17963</v>
      </c>
      <c r="M6265" t="s">
        <v>17964</v>
      </c>
      <c r="N6265">
        <v>0.752222222</v>
      </c>
      <c r="O6265">
        <v>0</v>
      </c>
      <c r="P6265">
        <v>10</v>
      </c>
      <c r="Q6265">
        <v>0</v>
      </c>
      <c r="R6265">
        <v>9</v>
      </c>
      <c r="S6265">
        <v>3</v>
      </c>
      <c r="T6265">
        <v>22</v>
      </c>
      <c r="U6265">
        <v>5</v>
      </c>
      <c r="V6265">
        <v>0</v>
      </c>
      <c r="W6265">
        <v>0</v>
      </c>
      <c r="X6265">
        <v>0.61228332028886667</v>
      </c>
      <c r="Y6265">
        <v>0</v>
      </c>
      <c r="Z6265">
        <v>0.19441594434324999</v>
      </c>
      <c r="AA6265">
        <v>12.424235386413665</v>
      </c>
      <c r="AB6265">
        <v>5.6543732094393722</v>
      </c>
      <c r="AC6265">
        <v>421.38479289500731</v>
      </c>
      <c r="AD6265">
        <v>0</v>
      </c>
      <c r="AE6265">
        <v>440.27010075549248</v>
      </c>
    </row>
    <row r="6266" spans="1:31" x14ac:dyDescent="0.25">
      <c r="A6266">
        <v>2424660</v>
      </c>
      <c r="B6266">
        <v>1</v>
      </c>
      <c r="C6266" t="s">
        <v>81</v>
      </c>
      <c r="D6266" t="s">
        <v>113</v>
      </c>
      <c r="E6266" t="s">
        <v>162</v>
      </c>
      <c r="F6266" t="s">
        <v>16213</v>
      </c>
      <c r="G6266" t="s">
        <v>154</v>
      </c>
      <c r="H6266" t="s">
        <v>149</v>
      </c>
      <c r="I6266" t="s">
        <v>136</v>
      </c>
      <c r="J6266" t="s">
        <v>137</v>
      </c>
      <c r="K6266" t="s">
        <v>138</v>
      </c>
      <c r="L6266" t="s">
        <v>17965</v>
      </c>
      <c r="M6266" t="s">
        <v>17966</v>
      </c>
      <c r="N6266">
        <v>1.3094444439999999</v>
      </c>
      <c r="O6266">
        <v>0</v>
      </c>
      <c r="P6266">
        <v>47</v>
      </c>
      <c r="Q6266">
        <v>0</v>
      </c>
      <c r="R6266">
        <v>0</v>
      </c>
      <c r="S6266">
        <v>0</v>
      </c>
      <c r="T6266">
        <v>3</v>
      </c>
      <c r="U6266">
        <v>0</v>
      </c>
      <c r="V6266">
        <v>0</v>
      </c>
      <c r="W6266">
        <v>0</v>
      </c>
      <c r="X6266">
        <v>12.185431744158905</v>
      </c>
      <c r="Y6266">
        <v>0</v>
      </c>
      <c r="Z6266">
        <v>0</v>
      </c>
      <c r="AA6266">
        <v>0</v>
      </c>
      <c r="AB6266">
        <v>0.3236364127291167</v>
      </c>
      <c r="AC6266">
        <v>0</v>
      </c>
      <c r="AD6266">
        <v>0</v>
      </c>
      <c r="AE6266">
        <v>12.509068156888022</v>
      </c>
    </row>
    <row r="6267" spans="1:31" x14ac:dyDescent="0.25">
      <c r="A6267">
        <v>2424411</v>
      </c>
      <c r="B6267">
        <v>1</v>
      </c>
      <c r="C6267" t="s">
        <v>80</v>
      </c>
      <c r="D6267" t="s">
        <v>83</v>
      </c>
      <c r="E6267" t="s">
        <v>146</v>
      </c>
      <c r="F6267" t="s">
        <v>17967</v>
      </c>
      <c r="G6267" t="s">
        <v>148</v>
      </c>
      <c r="H6267" t="s">
        <v>149</v>
      </c>
      <c r="I6267" t="s">
        <v>136</v>
      </c>
      <c r="J6267" t="s">
        <v>137</v>
      </c>
      <c r="K6267" t="s">
        <v>138</v>
      </c>
      <c r="L6267" t="s">
        <v>16126</v>
      </c>
      <c r="M6267" t="s">
        <v>17968</v>
      </c>
      <c r="N6267">
        <v>2.4730555550000002</v>
      </c>
      <c r="O6267">
        <v>0</v>
      </c>
      <c r="P6267">
        <v>5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1.9130405019641499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1.9130405019641499</v>
      </c>
    </row>
    <row r="6268" spans="1:31" x14ac:dyDescent="0.25">
      <c r="A6268">
        <v>2424952</v>
      </c>
      <c r="B6268">
        <v>1</v>
      </c>
      <c r="C6268" t="s">
        <v>81</v>
      </c>
      <c r="D6268" t="s">
        <v>126</v>
      </c>
      <c r="E6268" t="s">
        <v>141</v>
      </c>
      <c r="F6268" t="s">
        <v>17969</v>
      </c>
      <c r="G6268" t="s">
        <v>143</v>
      </c>
      <c r="H6268" t="s">
        <v>135</v>
      </c>
      <c r="I6268" t="s">
        <v>136</v>
      </c>
      <c r="J6268" t="s">
        <v>137</v>
      </c>
      <c r="K6268" t="s">
        <v>138</v>
      </c>
      <c r="L6268" t="s">
        <v>16384</v>
      </c>
      <c r="M6268" t="s">
        <v>17970</v>
      </c>
      <c r="N6268">
        <v>0.460277777</v>
      </c>
      <c r="O6268">
        <v>7</v>
      </c>
      <c r="P6268">
        <v>293</v>
      </c>
      <c r="Q6268">
        <v>36</v>
      </c>
      <c r="R6268">
        <v>126</v>
      </c>
      <c r="S6268">
        <v>4</v>
      </c>
      <c r="T6268">
        <v>23</v>
      </c>
      <c r="U6268">
        <v>0</v>
      </c>
      <c r="V6268">
        <v>0</v>
      </c>
      <c r="W6268">
        <v>0.65550224790460843</v>
      </c>
      <c r="X6268">
        <v>14.620859731668114</v>
      </c>
      <c r="Y6268">
        <v>29.845962821423353</v>
      </c>
      <c r="Z6268">
        <v>10.919461856003251</v>
      </c>
      <c r="AA6268">
        <v>6.2426880919380165</v>
      </c>
      <c r="AB6268">
        <v>15.952359237362373</v>
      </c>
      <c r="AC6268">
        <v>0</v>
      </c>
      <c r="AD6268">
        <v>0</v>
      </c>
      <c r="AE6268">
        <v>78.236833986299715</v>
      </c>
    </row>
    <row r="6269" spans="1:31" x14ac:dyDescent="0.25">
      <c r="A6269">
        <v>2424852</v>
      </c>
      <c r="B6269">
        <v>1</v>
      </c>
      <c r="C6269" t="s">
        <v>81</v>
      </c>
      <c r="D6269" t="s">
        <v>115</v>
      </c>
      <c r="E6269" t="s">
        <v>162</v>
      </c>
      <c r="F6269" t="s">
        <v>17971</v>
      </c>
      <c r="G6269" t="s">
        <v>164</v>
      </c>
      <c r="H6269" t="s">
        <v>149</v>
      </c>
      <c r="I6269" t="s">
        <v>136</v>
      </c>
      <c r="J6269" t="s">
        <v>137</v>
      </c>
      <c r="K6269" t="s">
        <v>138</v>
      </c>
      <c r="L6269" t="s">
        <v>17972</v>
      </c>
      <c r="M6269" t="s">
        <v>17973</v>
      </c>
      <c r="N6269">
        <v>1.0027777769999999</v>
      </c>
      <c r="O6269">
        <v>0</v>
      </c>
      <c r="P6269">
        <v>9</v>
      </c>
      <c r="Q6269">
        <v>0</v>
      </c>
      <c r="R6269">
        <v>7</v>
      </c>
      <c r="S6269">
        <v>0</v>
      </c>
      <c r="T6269">
        <v>1</v>
      </c>
      <c r="U6269">
        <v>0</v>
      </c>
      <c r="V6269">
        <v>0</v>
      </c>
      <c r="W6269">
        <v>0</v>
      </c>
      <c r="X6269">
        <v>0.10891292650875001</v>
      </c>
      <c r="Y6269">
        <v>0</v>
      </c>
      <c r="Z6269">
        <v>0.192980531358</v>
      </c>
      <c r="AA6269">
        <v>0</v>
      </c>
      <c r="AB6269">
        <v>1.7229214536166666E-2</v>
      </c>
      <c r="AC6269">
        <v>0</v>
      </c>
      <c r="AD6269">
        <v>0</v>
      </c>
      <c r="AE6269">
        <v>0.3191226724029167</v>
      </c>
    </row>
    <row r="6270" spans="1:31" x14ac:dyDescent="0.25">
      <c r="A6270">
        <v>2424311</v>
      </c>
      <c r="B6270">
        <v>1</v>
      </c>
      <c r="C6270" t="s">
        <v>80</v>
      </c>
      <c r="D6270" t="s">
        <v>97</v>
      </c>
      <c r="E6270" t="s">
        <v>132</v>
      </c>
      <c r="F6270" t="s">
        <v>11761</v>
      </c>
      <c r="G6270" t="s">
        <v>9739</v>
      </c>
      <c r="H6270" t="s">
        <v>135</v>
      </c>
      <c r="I6270" t="s">
        <v>136</v>
      </c>
      <c r="J6270" t="s">
        <v>137</v>
      </c>
      <c r="K6270" t="s">
        <v>138</v>
      </c>
      <c r="L6270" t="s">
        <v>17974</v>
      </c>
      <c r="M6270" t="s">
        <v>17975</v>
      </c>
      <c r="N6270">
        <v>5.0880555550000004</v>
      </c>
      <c r="O6270">
        <v>0</v>
      </c>
      <c r="P6270">
        <v>39</v>
      </c>
      <c r="Q6270">
        <v>2</v>
      </c>
      <c r="R6270">
        <v>29</v>
      </c>
      <c r="S6270">
        <v>0</v>
      </c>
      <c r="T6270">
        <v>15</v>
      </c>
      <c r="U6270">
        <v>1</v>
      </c>
      <c r="V6270">
        <v>0</v>
      </c>
      <c r="W6270">
        <v>0</v>
      </c>
      <c r="X6270">
        <v>85.736063564342942</v>
      </c>
      <c r="Y6270">
        <v>40.13745400006394</v>
      </c>
      <c r="Z6270">
        <v>91.125785423780741</v>
      </c>
      <c r="AA6270">
        <v>0</v>
      </c>
      <c r="AB6270">
        <v>55.767660406605309</v>
      </c>
      <c r="AC6270">
        <v>227.87105038895581</v>
      </c>
      <c r="AD6270">
        <v>0</v>
      </c>
      <c r="AE6270">
        <v>500.63801378374876</v>
      </c>
    </row>
    <row r="6271" spans="1:31" x14ac:dyDescent="0.25">
      <c r="A6271">
        <v>2425605</v>
      </c>
      <c r="B6271">
        <v>1</v>
      </c>
      <c r="C6271" t="s">
        <v>80</v>
      </c>
      <c r="D6271" t="s">
        <v>82</v>
      </c>
      <c r="E6271" t="s">
        <v>146</v>
      </c>
      <c r="F6271" t="s">
        <v>17976</v>
      </c>
      <c r="G6271" t="s">
        <v>148</v>
      </c>
      <c r="H6271" t="s">
        <v>149</v>
      </c>
      <c r="I6271" t="s">
        <v>136</v>
      </c>
      <c r="J6271" t="s">
        <v>137</v>
      </c>
      <c r="K6271" t="s">
        <v>138</v>
      </c>
      <c r="L6271" t="s">
        <v>17977</v>
      </c>
      <c r="M6271" t="s">
        <v>17978</v>
      </c>
      <c r="N6271">
        <v>2.906666666</v>
      </c>
      <c r="O6271">
        <v>0</v>
      </c>
      <c r="P6271">
        <v>2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3.112996306455734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3.112996306455734</v>
      </c>
    </row>
    <row r="6272" spans="1:31" x14ac:dyDescent="0.25">
      <c r="A6272">
        <v>2425110</v>
      </c>
      <c r="B6272">
        <v>1</v>
      </c>
      <c r="C6272" t="s">
        <v>81</v>
      </c>
      <c r="D6272" t="s">
        <v>116</v>
      </c>
      <c r="E6272" t="s">
        <v>141</v>
      </c>
      <c r="F6272" t="s">
        <v>17979</v>
      </c>
      <c r="G6272" t="s">
        <v>158</v>
      </c>
      <c r="H6272" t="s">
        <v>135</v>
      </c>
      <c r="I6272" t="s">
        <v>136</v>
      </c>
      <c r="J6272" t="s">
        <v>137</v>
      </c>
      <c r="K6272" t="s">
        <v>159</v>
      </c>
      <c r="L6272" t="s">
        <v>17980</v>
      </c>
      <c r="M6272" t="s">
        <v>17981</v>
      </c>
      <c r="N6272">
        <v>6.9461111109999996</v>
      </c>
      <c r="O6272">
        <v>5</v>
      </c>
      <c r="P6272">
        <v>897</v>
      </c>
      <c r="Q6272">
        <v>8</v>
      </c>
      <c r="R6272">
        <v>102</v>
      </c>
      <c r="S6272">
        <v>4</v>
      </c>
      <c r="T6272">
        <v>47</v>
      </c>
      <c r="U6272">
        <v>0</v>
      </c>
      <c r="V6272">
        <v>0</v>
      </c>
      <c r="W6272">
        <v>7.0034733937181679</v>
      </c>
      <c r="X6272">
        <v>581.76545844368218</v>
      </c>
      <c r="Y6272">
        <v>35.527671128139829</v>
      </c>
      <c r="Z6272">
        <v>46.5434159219094</v>
      </c>
      <c r="AA6272">
        <v>205.4440609658817</v>
      </c>
      <c r="AB6272">
        <v>169.97627949834788</v>
      </c>
      <c r="AC6272">
        <v>0</v>
      </c>
      <c r="AD6272">
        <v>0</v>
      </c>
      <c r="AE6272">
        <v>1046.2603593516792</v>
      </c>
    </row>
    <row r="6273" spans="1:31" x14ac:dyDescent="0.25">
      <c r="A6273">
        <v>2425087</v>
      </c>
      <c r="B6273">
        <v>1</v>
      </c>
      <c r="C6273" t="s">
        <v>81</v>
      </c>
      <c r="D6273" t="s">
        <v>118</v>
      </c>
      <c r="E6273" t="s">
        <v>132</v>
      </c>
      <c r="F6273" t="s">
        <v>11603</v>
      </c>
      <c r="G6273" t="s">
        <v>215</v>
      </c>
      <c r="H6273" t="s">
        <v>135</v>
      </c>
      <c r="I6273" t="s">
        <v>136</v>
      </c>
      <c r="J6273" t="s">
        <v>137</v>
      </c>
      <c r="K6273" t="s">
        <v>138</v>
      </c>
      <c r="L6273" t="s">
        <v>17982</v>
      </c>
      <c r="M6273" t="s">
        <v>17983</v>
      </c>
      <c r="N6273">
        <v>1.895</v>
      </c>
      <c r="O6273">
        <v>0</v>
      </c>
      <c r="P6273">
        <v>423</v>
      </c>
      <c r="Q6273">
        <v>0</v>
      </c>
      <c r="R6273">
        <v>9</v>
      </c>
      <c r="S6273">
        <v>0</v>
      </c>
      <c r="T6273">
        <v>23</v>
      </c>
      <c r="U6273">
        <v>0</v>
      </c>
      <c r="V6273">
        <v>1</v>
      </c>
      <c r="W6273">
        <v>0</v>
      </c>
      <c r="X6273">
        <v>146.49649794847738</v>
      </c>
      <c r="Y6273">
        <v>0</v>
      </c>
      <c r="Z6273">
        <v>12.607343581143551</v>
      </c>
      <c r="AA6273">
        <v>0</v>
      </c>
      <c r="AB6273">
        <v>19.246746466203714</v>
      </c>
      <c r="AC6273">
        <v>0</v>
      </c>
      <c r="AD6273">
        <v>74.395133033552099</v>
      </c>
      <c r="AE6273">
        <v>252.74572102937674</v>
      </c>
    </row>
    <row r="6274" spans="1:31" x14ac:dyDescent="0.25">
      <c r="A6274">
        <v>2425313</v>
      </c>
      <c r="B6274">
        <v>1</v>
      </c>
      <c r="C6274" t="s">
        <v>80</v>
      </c>
      <c r="D6274" t="s">
        <v>96</v>
      </c>
      <c r="E6274" t="s">
        <v>162</v>
      </c>
      <c r="F6274" t="s">
        <v>17984</v>
      </c>
      <c r="G6274" t="s">
        <v>154</v>
      </c>
      <c r="H6274" t="s">
        <v>149</v>
      </c>
      <c r="I6274" t="s">
        <v>136</v>
      </c>
      <c r="J6274" t="s">
        <v>137</v>
      </c>
      <c r="K6274" t="s">
        <v>138</v>
      </c>
      <c r="L6274" t="s">
        <v>17985</v>
      </c>
      <c r="M6274" t="s">
        <v>17986</v>
      </c>
      <c r="N6274">
        <v>1.969166666</v>
      </c>
      <c r="O6274">
        <v>0</v>
      </c>
      <c r="P6274">
        <v>17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11.078873056867751</v>
      </c>
      <c r="Y6274">
        <v>0</v>
      </c>
      <c r="Z6274">
        <v>0</v>
      </c>
      <c r="AA6274">
        <v>0</v>
      </c>
      <c r="AB6274">
        <v>3.7180626114597</v>
      </c>
      <c r="AC6274">
        <v>0</v>
      </c>
      <c r="AD6274">
        <v>0</v>
      </c>
      <c r="AE6274">
        <v>14.796935668327452</v>
      </c>
    </row>
    <row r="6275" spans="1:31" x14ac:dyDescent="0.25">
      <c r="A6275">
        <v>2425519</v>
      </c>
      <c r="B6275">
        <v>1</v>
      </c>
      <c r="C6275" t="s">
        <v>80</v>
      </c>
      <c r="D6275" t="s">
        <v>103</v>
      </c>
      <c r="E6275" t="s">
        <v>152</v>
      </c>
      <c r="F6275" t="s">
        <v>17987</v>
      </c>
      <c r="G6275" t="s">
        <v>403</v>
      </c>
      <c r="H6275" t="s">
        <v>149</v>
      </c>
      <c r="I6275" t="s">
        <v>136</v>
      </c>
      <c r="J6275" t="s">
        <v>137</v>
      </c>
      <c r="K6275" t="s">
        <v>138</v>
      </c>
      <c r="L6275" t="s">
        <v>17988</v>
      </c>
      <c r="M6275" t="s">
        <v>17989</v>
      </c>
      <c r="N6275">
        <v>0.95138888799999999</v>
      </c>
      <c r="O6275">
        <v>0</v>
      </c>
      <c r="P6275">
        <v>261</v>
      </c>
      <c r="Q6275">
        <v>0</v>
      </c>
      <c r="R6275">
        <v>0</v>
      </c>
      <c r="S6275">
        <v>0</v>
      </c>
      <c r="T6275">
        <v>22</v>
      </c>
      <c r="U6275">
        <v>0</v>
      </c>
      <c r="V6275">
        <v>0</v>
      </c>
      <c r="W6275">
        <v>0</v>
      </c>
      <c r="X6275">
        <v>70.096217935837032</v>
      </c>
      <c r="Y6275">
        <v>0</v>
      </c>
      <c r="Z6275">
        <v>0</v>
      </c>
      <c r="AA6275">
        <v>0</v>
      </c>
      <c r="AB6275">
        <v>33.224748585296872</v>
      </c>
      <c r="AC6275">
        <v>0</v>
      </c>
      <c r="AD6275">
        <v>0</v>
      </c>
      <c r="AE6275">
        <v>103.3209665211339</v>
      </c>
    </row>
    <row r="6276" spans="1:31" x14ac:dyDescent="0.25">
      <c r="A6276">
        <v>2425127</v>
      </c>
      <c r="B6276">
        <v>1</v>
      </c>
      <c r="C6276" t="s">
        <v>80</v>
      </c>
      <c r="D6276" t="s">
        <v>88</v>
      </c>
      <c r="E6276" t="s">
        <v>146</v>
      </c>
      <c r="F6276" t="s">
        <v>16519</v>
      </c>
      <c r="G6276" t="s">
        <v>282</v>
      </c>
      <c r="H6276" t="s">
        <v>149</v>
      </c>
      <c r="I6276" t="s">
        <v>136</v>
      </c>
      <c r="J6276" t="s">
        <v>137</v>
      </c>
      <c r="K6276" t="s">
        <v>138</v>
      </c>
      <c r="L6276" t="s">
        <v>17990</v>
      </c>
      <c r="M6276" t="s">
        <v>17991</v>
      </c>
      <c r="N6276">
        <v>9.3127777770000009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31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116.00517376786432</v>
      </c>
      <c r="AC6276">
        <v>0</v>
      </c>
      <c r="AD6276">
        <v>0</v>
      </c>
      <c r="AE6276">
        <v>116.00517376786432</v>
      </c>
    </row>
    <row r="6277" spans="1:31" x14ac:dyDescent="0.25">
      <c r="A6277">
        <v>2425190</v>
      </c>
      <c r="B6277">
        <v>1</v>
      </c>
      <c r="C6277" t="s">
        <v>80</v>
      </c>
      <c r="D6277" t="s">
        <v>84</v>
      </c>
      <c r="E6277" t="s">
        <v>132</v>
      </c>
      <c r="F6277" t="s">
        <v>11629</v>
      </c>
      <c r="G6277" t="s">
        <v>215</v>
      </c>
      <c r="H6277" t="s">
        <v>135</v>
      </c>
      <c r="I6277" t="s">
        <v>136</v>
      </c>
      <c r="J6277" t="s">
        <v>137</v>
      </c>
      <c r="K6277" t="s">
        <v>138</v>
      </c>
      <c r="L6277" t="s">
        <v>17992</v>
      </c>
      <c r="M6277" t="s">
        <v>17993</v>
      </c>
      <c r="N6277">
        <v>1.664722222</v>
      </c>
      <c r="O6277">
        <v>13</v>
      </c>
      <c r="P6277">
        <v>1342</v>
      </c>
      <c r="Q6277">
        <v>3</v>
      </c>
      <c r="R6277">
        <v>254</v>
      </c>
      <c r="S6277">
        <v>11</v>
      </c>
      <c r="T6277">
        <v>160</v>
      </c>
      <c r="U6277">
        <v>0</v>
      </c>
      <c r="V6277">
        <v>0</v>
      </c>
      <c r="W6277">
        <v>7.2554170639622182</v>
      </c>
      <c r="X6277">
        <v>431.24590690379728</v>
      </c>
      <c r="Y6277">
        <v>43.5157815087328</v>
      </c>
      <c r="Z6277">
        <v>144.07887691410545</v>
      </c>
      <c r="AA6277">
        <v>19.3991827188229</v>
      </c>
      <c r="AB6277">
        <v>201.17559858482812</v>
      </c>
      <c r="AC6277">
        <v>0</v>
      </c>
      <c r="AD6277">
        <v>0</v>
      </c>
      <c r="AE6277">
        <v>846.67076369424876</v>
      </c>
    </row>
    <row r="6278" spans="1:31" x14ac:dyDescent="0.25">
      <c r="A6278">
        <v>2425545</v>
      </c>
      <c r="B6278">
        <v>1</v>
      </c>
      <c r="C6278" t="s">
        <v>80</v>
      </c>
      <c r="D6278" t="s">
        <v>108</v>
      </c>
      <c r="E6278" t="s">
        <v>162</v>
      </c>
      <c r="F6278" t="s">
        <v>17994</v>
      </c>
      <c r="G6278" t="s">
        <v>228</v>
      </c>
      <c r="H6278" t="s">
        <v>149</v>
      </c>
      <c r="I6278" t="s">
        <v>136</v>
      </c>
      <c r="J6278" t="s">
        <v>137</v>
      </c>
      <c r="K6278" t="s">
        <v>138</v>
      </c>
      <c r="L6278" t="s">
        <v>17995</v>
      </c>
      <c r="M6278" t="s">
        <v>17996</v>
      </c>
      <c r="N6278">
        <v>2.0358333329999998</v>
      </c>
      <c r="O6278">
        <v>0</v>
      </c>
      <c r="P6278">
        <v>20</v>
      </c>
      <c r="Q6278">
        <v>0</v>
      </c>
      <c r="R6278">
        <v>0</v>
      </c>
      <c r="S6278">
        <v>0</v>
      </c>
      <c r="T6278">
        <v>3</v>
      </c>
      <c r="U6278">
        <v>0</v>
      </c>
      <c r="V6278">
        <v>0</v>
      </c>
      <c r="W6278">
        <v>0</v>
      </c>
      <c r="X6278">
        <v>7.7290283011703993</v>
      </c>
      <c r="Y6278">
        <v>0</v>
      </c>
      <c r="Z6278">
        <v>0</v>
      </c>
      <c r="AA6278">
        <v>0</v>
      </c>
      <c r="AB6278">
        <v>10.901797726860028</v>
      </c>
      <c r="AC6278">
        <v>0</v>
      </c>
      <c r="AD6278">
        <v>0</v>
      </c>
      <c r="AE6278">
        <v>18.630826028030427</v>
      </c>
    </row>
    <row r="6279" spans="1:31" x14ac:dyDescent="0.25">
      <c r="A6279">
        <v>2425167</v>
      </c>
      <c r="B6279">
        <v>1</v>
      </c>
      <c r="C6279" t="s">
        <v>80</v>
      </c>
      <c r="D6279" t="s">
        <v>100</v>
      </c>
      <c r="E6279" t="s">
        <v>146</v>
      </c>
      <c r="F6279" t="s">
        <v>17997</v>
      </c>
      <c r="G6279" t="s">
        <v>148</v>
      </c>
      <c r="H6279" t="s">
        <v>149</v>
      </c>
      <c r="I6279" t="s">
        <v>136</v>
      </c>
      <c r="J6279" t="s">
        <v>137</v>
      </c>
      <c r="K6279" t="s">
        <v>138</v>
      </c>
      <c r="L6279" t="s">
        <v>17998</v>
      </c>
      <c r="M6279" t="s">
        <v>17999</v>
      </c>
      <c r="N6279">
        <v>2.5730555549999998</v>
      </c>
      <c r="O6279">
        <v>0</v>
      </c>
      <c r="P6279">
        <v>1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0.45174994716283329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0.45174994716283329</v>
      </c>
    </row>
    <row r="6280" spans="1:31" x14ac:dyDescent="0.25">
      <c r="A6280">
        <v>2425525</v>
      </c>
      <c r="B6280">
        <v>1</v>
      </c>
      <c r="C6280" t="s">
        <v>81</v>
      </c>
      <c r="D6280" t="s">
        <v>112</v>
      </c>
      <c r="E6280" t="s">
        <v>152</v>
      </c>
      <c r="F6280" t="s">
        <v>18000</v>
      </c>
      <c r="G6280" t="s">
        <v>154</v>
      </c>
      <c r="H6280" t="s">
        <v>149</v>
      </c>
      <c r="I6280" t="s">
        <v>136</v>
      </c>
      <c r="J6280" t="s">
        <v>137</v>
      </c>
      <c r="K6280" t="s">
        <v>138</v>
      </c>
      <c r="L6280" t="s">
        <v>18001</v>
      </c>
      <c r="M6280" t="s">
        <v>18002</v>
      </c>
      <c r="N6280">
        <v>0.31555555499999999</v>
      </c>
      <c r="O6280">
        <v>0</v>
      </c>
      <c r="P6280">
        <v>179</v>
      </c>
      <c r="Q6280">
        <v>0</v>
      </c>
      <c r="R6280">
        <v>0</v>
      </c>
      <c r="S6280">
        <v>0</v>
      </c>
      <c r="T6280">
        <v>46</v>
      </c>
      <c r="U6280">
        <v>0</v>
      </c>
      <c r="V6280">
        <v>1</v>
      </c>
      <c r="W6280">
        <v>0</v>
      </c>
      <c r="X6280">
        <v>10.618284550525862</v>
      </c>
      <c r="Y6280">
        <v>0</v>
      </c>
      <c r="Z6280">
        <v>0</v>
      </c>
      <c r="AA6280">
        <v>0</v>
      </c>
      <c r="AB6280">
        <v>4.0172468187626666</v>
      </c>
      <c r="AC6280">
        <v>0</v>
      </c>
      <c r="AD6280">
        <v>2.7286418959810668</v>
      </c>
      <c r="AE6280">
        <v>17.364173265269596</v>
      </c>
    </row>
    <row r="6281" spans="1:31" x14ac:dyDescent="0.25">
      <c r="A6281">
        <v>2425353</v>
      </c>
      <c r="B6281">
        <v>1</v>
      </c>
      <c r="C6281" t="s">
        <v>80</v>
      </c>
      <c r="D6281" t="s">
        <v>97</v>
      </c>
      <c r="E6281" t="s">
        <v>152</v>
      </c>
      <c r="F6281" t="s">
        <v>18003</v>
      </c>
      <c r="G6281" t="s">
        <v>268</v>
      </c>
      <c r="H6281" t="s">
        <v>149</v>
      </c>
      <c r="I6281" t="s">
        <v>136</v>
      </c>
      <c r="J6281" t="s">
        <v>137</v>
      </c>
      <c r="K6281" t="s">
        <v>138</v>
      </c>
      <c r="L6281" t="s">
        <v>18004</v>
      </c>
      <c r="M6281" t="s">
        <v>18005</v>
      </c>
      <c r="N6281">
        <v>2.2344444440000002</v>
      </c>
      <c r="O6281">
        <v>0</v>
      </c>
      <c r="P6281">
        <v>62</v>
      </c>
      <c r="Q6281">
        <v>0</v>
      </c>
      <c r="R6281">
        <v>23</v>
      </c>
      <c r="S6281">
        <v>0</v>
      </c>
      <c r="T6281">
        <v>9</v>
      </c>
      <c r="U6281">
        <v>0</v>
      </c>
      <c r="V6281">
        <v>0</v>
      </c>
      <c r="W6281">
        <v>0</v>
      </c>
      <c r="X6281">
        <v>59.942428377492803</v>
      </c>
      <c r="Y6281">
        <v>0</v>
      </c>
      <c r="Z6281">
        <v>9.924167103500162</v>
      </c>
      <c r="AA6281">
        <v>0</v>
      </c>
      <c r="AB6281">
        <v>36.805079925320527</v>
      </c>
      <c r="AC6281">
        <v>0</v>
      </c>
      <c r="AD6281">
        <v>0</v>
      </c>
      <c r="AE6281">
        <v>106.6716754063135</v>
      </c>
    </row>
    <row r="6282" spans="1:31" x14ac:dyDescent="0.25">
      <c r="A6282">
        <v>2425502</v>
      </c>
      <c r="B6282">
        <v>1</v>
      </c>
      <c r="C6282" t="s">
        <v>81</v>
      </c>
      <c r="D6282" t="s">
        <v>113</v>
      </c>
      <c r="E6282" t="s">
        <v>132</v>
      </c>
      <c r="F6282" t="s">
        <v>18006</v>
      </c>
      <c r="G6282" t="s">
        <v>215</v>
      </c>
      <c r="H6282" t="s">
        <v>135</v>
      </c>
      <c r="I6282" t="s">
        <v>136</v>
      </c>
      <c r="J6282" t="s">
        <v>137</v>
      </c>
      <c r="K6282" t="s">
        <v>138</v>
      </c>
      <c r="L6282" t="s">
        <v>18007</v>
      </c>
      <c r="M6282" t="s">
        <v>18008</v>
      </c>
      <c r="N6282">
        <v>1.878055555</v>
      </c>
      <c r="O6282">
        <v>0</v>
      </c>
      <c r="P6282">
        <v>257</v>
      </c>
      <c r="Q6282">
        <v>0</v>
      </c>
      <c r="R6282">
        <v>6</v>
      </c>
      <c r="S6282">
        <v>0</v>
      </c>
      <c r="T6282">
        <v>15</v>
      </c>
      <c r="U6282">
        <v>0</v>
      </c>
      <c r="V6282">
        <v>0</v>
      </c>
      <c r="W6282">
        <v>0</v>
      </c>
      <c r="X6282">
        <v>87.199196830228303</v>
      </c>
      <c r="Y6282">
        <v>0</v>
      </c>
      <c r="Z6282">
        <v>0</v>
      </c>
      <c r="AA6282">
        <v>0</v>
      </c>
      <c r="AB6282">
        <v>6.7065213563578734</v>
      </c>
      <c r="AC6282">
        <v>0</v>
      </c>
      <c r="AD6282">
        <v>0</v>
      </c>
      <c r="AE6282">
        <v>93.905718186586171</v>
      </c>
    </row>
    <row r="6283" spans="1:31" x14ac:dyDescent="0.25">
      <c r="A6283">
        <v>2425333</v>
      </c>
      <c r="B6283">
        <v>1</v>
      </c>
      <c r="C6283" t="s">
        <v>80</v>
      </c>
      <c r="D6283" t="s">
        <v>106</v>
      </c>
      <c r="E6283" t="s">
        <v>174</v>
      </c>
      <c r="F6283" t="s">
        <v>18009</v>
      </c>
      <c r="G6283" t="s">
        <v>143</v>
      </c>
      <c r="H6283" t="s">
        <v>135</v>
      </c>
      <c r="I6283" t="s">
        <v>136</v>
      </c>
      <c r="J6283" t="s">
        <v>137</v>
      </c>
      <c r="K6283" t="s">
        <v>138</v>
      </c>
      <c r="L6283" t="s">
        <v>18010</v>
      </c>
      <c r="M6283" t="s">
        <v>18011</v>
      </c>
      <c r="N6283">
        <v>0.51416666600000005</v>
      </c>
      <c r="O6283">
        <v>0</v>
      </c>
      <c r="P6283">
        <v>8</v>
      </c>
      <c r="Q6283">
        <v>28</v>
      </c>
      <c r="R6283">
        <v>73</v>
      </c>
      <c r="S6283">
        <v>11</v>
      </c>
      <c r="T6283">
        <v>20</v>
      </c>
      <c r="U6283">
        <v>1</v>
      </c>
      <c r="V6283">
        <v>0</v>
      </c>
      <c r="W6283">
        <v>0</v>
      </c>
      <c r="X6283">
        <v>4.1157536367665504</v>
      </c>
      <c r="Y6283">
        <v>9.4150846530294849</v>
      </c>
      <c r="Z6283">
        <v>19.258252381308804</v>
      </c>
      <c r="AA6283">
        <v>14.409214399202583</v>
      </c>
      <c r="AB6283">
        <v>10.662550193447697</v>
      </c>
      <c r="AC6283">
        <v>9.8599232602501843</v>
      </c>
      <c r="AD6283">
        <v>0</v>
      </c>
      <c r="AE6283">
        <v>67.720778524005297</v>
      </c>
    </row>
    <row r="6284" spans="1:31" x14ac:dyDescent="0.25">
      <c r="A6284">
        <v>2404789</v>
      </c>
      <c r="B6284">
        <v>1</v>
      </c>
      <c r="C6284" t="s">
        <v>81</v>
      </c>
      <c r="D6284" t="s">
        <v>113</v>
      </c>
      <c r="E6284" t="s">
        <v>141</v>
      </c>
      <c r="F6284" t="s">
        <v>18012</v>
      </c>
      <c r="G6284" t="s">
        <v>143</v>
      </c>
      <c r="H6284" t="s">
        <v>135</v>
      </c>
      <c r="I6284" t="s">
        <v>278</v>
      </c>
      <c r="J6284" t="s">
        <v>137</v>
      </c>
      <c r="K6284" t="s">
        <v>138</v>
      </c>
      <c r="L6284" t="s">
        <v>18013</v>
      </c>
      <c r="M6284" t="s">
        <v>18014</v>
      </c>
      <c r="N6284">
        <v>8.3333330000000001E-3</v>
      </c>
      <c r="O6284">
        <v>2</v>
      </c>
      <c r="P6284">
        <v>2536</v>
      </c>
      <c r="Q6284">
        <v>21</v>
      </c>
      <c r="R6284">
        <v>603</v>
      </c>
      <c r="S6284">
        <v>20</v>
      </c>
      <c r="T6284">
        <v>180</v>
      </c>
      <c r="U6284">
        <v>0</v>
      </c>
      <c r="V6284">
        <v>1</v>
      </c>
      <c r="W6284">
        <v>7.6516050577500015E-3</v>
      </c>
      <c r="X6284">
        <v>3.4202125719179914</v>
      </c>
      <c r="Y6284">
        <v>6.3021655538500004E-2</v>
      </c>
      <c r="Z6284">
        <v>0.34770871026974998</v>
      </c>
      <c r="AA6284">
        <v>1.6452766063423334</v>
      </c>
      <c r="AB6284">
        <v>0.62097279739249955</v>
      </c>
      <c r="AC6284">
        <v>0</v>
      </c>
      <c r="AD6284">
        <v>7.9030021249999988E-4</v>
      </c>
      <c r="AE6284">
        <v>6.1056342467313245</v>
      </c>
    </row>
    <row r="6285" spans="1:31" x14ac:dyDescent="0.25">
      <c r="A6285">
        <v>2404348</v>
      </c>
      <c r="B6285">
        <v>1</v>
      </c>
      <c r="C6285" t="s">
        <v>80</v>
      </c>
      <c r="D6285" t="s">
        <v>101</v>
      </c>
      <c r="E6285" t="s">
        <v>162</v>
      </c>
      <c r="F6285" t="s">
        <v>18015</v>
      </c>
      <c r="G6285" t="s">
        <v>158</v>
      </c>
      <c r="H6285" t="s">
        <v>149</v>
      </c>
      <c r="I6285" t="s">
        <v>136</v>
      </c>
      <c r="J6285" t="s">
        <v>137</v>
      </c>
      <c r="K6285" t="s">
        <v>159</v>
      </c>
      <c r="L6285" t="s">
        <v>18016</v>
      </c>
      <c r="M6285" t="s">
        <v>18017</v>
      </c>
      <c r="N6285">
        <v>7.8949999999999996</v>
      </c>
      <c r="O6285">
        <v>0</v>
      </c>
      <c r="P6285">
        <v>145</v>
      </c>
      <c r="Q6285">
        <v>0</v>
      </c>
      <c r="R6285">
        <v>0</v>
      </c>
      <c r="S6285">
        <v>0</v>
      </c>
      <c r="T6285">
        <v>4</v>
      </c>
      <c r="U6285">
        <v>0</v>
      </c>
      <c r="V6285">
        <v>0</v>
      </c>
      <c r="W6285">
        <v>0</v>
      </c>
      <c r="X6285">
        <v>109.03119010772959</v>
      </c>
      <c r="Y6285">
        <v>0</v>
      </c>
      <c r="Z6285">
        <v>0</v>
      </c>
      <c r="AA6285">
        <v>0</v>
      </c>
      <c r="AB6285">
        <v>29.970785667398328</v>
      </c>
      <c r="AC6285">
        <v>0</v>
      </c>
      <c r="AD6285">
        <v>0</v>
      </c>
      <c r="AE6285">
        <v>139.0019757751279</v>
      </c>
    </row>
    <row r="6286" spans="1:31" x14ac:dyDescent="0.25">
      <c r="A6286">
        <v>2404391</v>
      </c>
      <c r="B6286">
        <v>1</v>
      </c>
      <c r="C6286" t="s">
        <v>80</v>
      </c>
      <c r="D6286" t="s">
        <v>93</v>
      </c>
      <c r="E6286" t="s">
        <v>174</v>
      </c>
      <c r="F6286" t="s">
        <v>18018</v>
      </c>
      <c r="G6286" t="s">
        <v>215</v>
      </c>
      <c r="H6286" t="s">
        <v>135</v>
      </c>
      <c r="I6286" t="s">
        <v>136</v>
      </c>
      <c r="J6286" t="s">
        <v>137</v>
      </c>
      <c r="K6286" t="s">
        <v>138</v>
      </c>
      <c r="L6286" t="s">
        <v>18019</v>
      </c>
      <c r="M6286" t="s">
        <v>18020</v>
      </c>
      <c r="N6286">
        <v>2.4394444439999998</v>
      </c>
      <c r="O6286">
        <v>0</v>
      </c>
      <c r="P6286">
        <v>694</v>
      </c>
      <c r="Q6286">
        <v>8</v>
      </c>
      <c r="R6286">
        <v>238</v>
      </c>
      <c r="S6286">
        <v>22</v>
      </c>
      <c r="T6286">
        <v>149</v>
      </c>
      <c r="U6286">
        <v>0</v>
      </c>
      <c r="V6286">
        <v>0</v>
      </c>
      <c r="W6286">
        <v>0</v>
      </c>
      <c r="X6286">
        <v>269.01389684560644</v>
      </c>
      <c r="Y6286">
        <v>27.449133411954687</v>
      </c>
      <c r="Z6286">
        <v>121.72773915517266</v>
      </c>
      <c r="AA6286">
        <v>411.40000901501031</v>
      </c>
      <c r="AB6286">
        <v>255.17417765889371</v>
      </c>
      <c r="AC6286">
        <v>0</v>
      </c>
      <c r="AD6286">
        <v>0</v>
      </c>
      <c r="AE6286">
        <v>1084.7649560866378</v>
      </c>
    </row>
    <row r="6287" spans="1:31" x14ac:dyDescent="0.25">
      <c r="A6287">
        <v>2404431</v>
      </c>
      <c r="B6287">
        <v>1</v>
      </c>
      <c r="C6287" t="s">
        <v>80</v>
      </c>
      <c r="D6287" t="s">
        <v>99</v>
      </c>
      <c r="E6287" t="s">
        <v>162</v>
      </c>
      <c r="F6287" t="s">
        <v>18021</v>
      </c>
      <c r="G6287" t="s">
        <v>158</v>
      </c>
      <c r="H6287" t="s">
        <v>149</v>
      </c>
      <c r="I6287" t="s">
        <v>136</v>
      </c>
      <c r="J6287" t="s">
        <v>137</v>
      </c>
      <c r="K6287" t="s">
        <v>159</v>
      </c>
      <c r="L6287" t="s">
        <v>18022</v>
      </c>
      <c r="M6287" t="s">
        <v>18023</v>
      </c>
      <c r="N6287">
        <v>3.778888888</v>
      </c>
      <c r="O6287">
        <v>0</v>
      </c>
      <c r="P6287">
        <v>58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11.870921023906405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11.870921023906405</v>
      </c>
    </row>
    <row r="6288" spans="1:31" x14ac:dyDescent="0.25">
      <c r="A6288">
        <v>2404354</v>
      </c>
      <c r="B6288">
        <v>1</v>
      </c>
      <c r="C6288" t="s">
        <v>80</v>
      </c>
      <c r="D6288" t="s">
        <v>93</v>
      </c>
      <c r="E6288" t="s">
        <v>152</v>
      </c>
      <c r="F6288" t="s">
        <v>18024</v>
      </c>
      <c r="G6288" t="s">
        <v>176</v>
      </c>
      <c r="H6288" t="s">
        <v>149</v>
      </c>
      <c r="I6288" t="s">
        <v>136</v>
      </c>
      <c r="J6288" t="s">
        <v>137</v>
      </c>
      <c r="K6288" t="s">
        <v>159</v>
      </c>
      <c r="L6288" t="s">
        <v>18025</v>
      </c>
      <c r="M6288" t="s">
        <v>18026</v>
      </c>
      <c r="N6288">
        <v>5.8152777770000004</v>
      </c>
      <c r="O6288">
        <v>0</v>
      </c>
      <c r="P6288">
        <v>623</v>
      </c>
      <c r="Q6288">
        <v>0</v>
      </c>
      <c r="R6288">
        <v>0</v>
      </c>
      <c r="S6288">
        <v>0</v>
      </c>
      <c r="T6288">
        <v>43</v>
      </c>
      <c r="U6288">
        <v>0</v>
      </c>
      <c r="V6288">
        <v>0</v>
      </c>
      <c r="W6288">
        <v>0</v>
      </c>
      <c r="X6288">
        <v>688.38047630702965</v>
      </c>
      <c r="Y6288">
        <v>0</v>
      </c>
      <c r="Z6288">
        <v>0</v>
      </c>
      <c r="AA6288">
        <v>0</v>
      </c>
      <c r="AB6288">
        <v>168.32214974878818</v>
      </c>
      <c r="AC6288">
        <v>0</v>
      </c>
      <c r="AD6288">
        <v>0</v>
      </c>
      <c r="AE6288">
        <v>856.70262605581786</v>
      </c>
    </row>
    <row r="6289" spans="1:31" x14ac:dyDescent="0.25">
      <c r="A6289">
        <v>2404308</v>
      </c>
      <c r="B6289">
        <v>1</v>
      </c>
      <c r="C6289" t="s">
        <v>80</v>
      </c>
      <c r="D6289" t="s">
        <v>100</v>
      </c>
      <c r="E6289" t="s">
        <v>162</v>
      </c>
      <c r="F6289" t="s">
        <v>18027</v>
      </c>
      <c r="G6289" t="s">
        <v>348</v>
      </c>
      <c r="H6289" t="s">
        <v>149</v>
      </c>
      <c r="I6289" t="s">
        <v>136</v>
      </c>
      <c r="J6289" t="s">
        <v>137</v>
      </c>
      <c r="K6289" t="s">
        <v>138</v>
      </c>
      <c r="L6289" t="s">
        <v>18028</v>
      </c>
      <c r="M6289" t="s">
        <v>18029</v>
      </c>
      <c r="N6289">
        <v>3.2144444440000002</v>
      </c>
      <c r="O6289">
        <v>0</v>
      </c>
      <c r="P6289">
        <v>162</v>
      </c>
      <c r="Q6289">
        <v>0</v>
      </c>
      <c r="R6289">
        <v>0</v>
      </c>
      <c r="S6289">
        <v>0</v>
      </c>
      <c r="T6289">
        <v>3</v>
      </c>
      <c r="U6289">
        <v>0</v>
      </c>
      <c r="V6289">
        <v>0</v>
      </c>
      <c r="W6289">
        <v>0</v>
      </c>
      <c r="X6289">
        <v>69.707498949195951</v>
      </c>
      <c r="Y6289">
        <v>0</v>
      </c>
      <c r="Z6289">
        <v>0</v>
      </c>
      <c r="AA6289">
        <v>0</v>
      </c>
      <c r="AB6289">
        <v>17.754524100438967</v>
      </c>
      <c r="AC6289">
        <v>0</v>
      </c>
      <c r="AD6289">
        <v>0</v>
      </c>
      <c r="AE6289">
        <v>87.462023049634922</v>
      </c>
    </row>
    <row r="6290" spans="1:31" x14ac:dyDescent="0.25">
      <c r="A6290">
        <v>2404477</v>
      </c>
      <c r="B6290">
        <v>1</v>
      </c>
      <c r="C6290" t="s">
        <v>81</v>
      </c>
      <c r="D6290" t="s">
        <v>122</v>
      </c>
      <c r="E6290" t="s">
        <v>152</v>
      </c>
      <c r="F6290" t="s">
        <v>18030</v>
      </c>
      <c r="G6290" t="s">
        <v>403</v>
      </c>
      <c r="H6290" t="s">
        <v>149</v>
      </c>
      <c r="I6290" t="s">
        <v>136</v>
      </c>
      <c r="J6290" t="s">
        <v>137</v>
      </c>
      <c r="K6290" t="s">
        <v>138</v>
      </c>
      <c r="L6290" t="s">
        <v>18031</v>
      </c>
      <c r="M6290" t="s">
        <v>18032</v>
      </c>
      <c r="N6290">
        <v>3.318888888</v>
      </c>
      <c r="O6290">
        <v>0</v>
      </c>
      <c r="P6290">
        <v>108</v>
      </c>
      <c r="Q6290">
        <v>0</v>
      </c>
      <c r="R6290">
        <v>0</v>
      </c>
      <c r="S6290">
        <v>0</v>
      </c>
      <c r="T6290">
        <v>3</v>
      </c>
      <c r="U6290">
        <v>0</v>
      </c>
      <c r="V6290">
        <v>1</v>
      </c>
      <c r="W6290">
        <v>0</v>
      </c>
      <c r="X6290">
        <v>29.666774923860242</v>
      </c>
      <c r="Y6290">
        <v>0</v>
      </c>
      <c r="Z6290">
        <v>0</v>
      </c>
      <c r="AA6290">
        <v>0</v>
      </c>
      <c r="AB6290">
        <v>0.96561379880046694</v>
      </c>
      <c r="AC6290">
        <v>0</v>
      </c>
      <c r="AD6290">
        <v>563.73842470246484</v>
      </c>
      <c r="AE6290">
        <v>594.37081342512556</v>
      </c>
    </row>
    <row r="6291" spans="1:31" x14ac:dyDescent="0.25">
      <c r="A6291">
        <v>2404517</v>
      </c>
      <c r="B6291">
        <v>1</v>
      </c>
      <c r="C6291" t="s">
        <v>80</v>
      </c>
      <c r="D6291" t="s">
        <v>99</v>
      </c>
      <c r="E6291" t="s">
        <v>146</v>
      </c>
      <c r="F6291" t="s">
        <v>18033</v>
      </c>
      <c r="G6291" t="s">
        <v>148</v>
      </c>
      <c r="H6291" t="s">
        <v>149</v>
      </c>
      <c r="I6291" t="s">
        <v>136</v>
      </c>
      <c r="J6291" t="s">
        <v>137</v>
      </c>
      <c r="K6291" t="s">
        <v>138</v>
      </c>
      <c r="L6291" t="s">
        <v>18034</v>
      </c>
      <c r="M6291" t="s">
        <v>18035</v>
      </c>
      <c r="N6291">
        <v>2.5347222220000001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</row>
    <row r="6292" spans="1:31" x14ac:dyDescent="0.25">
      <c r="A6292">
        <v>2404268</v>
      </c>
      <c r="B6292">
        <v>1</v>
      </c>
      <c r="C6292" t="s">
        <v>80</v>
      </c>
      <c r="D6292" t="s">
        <v>96</v>
      </c>
      <c r="E6292" t="s">
        <v>132</v>
      </c>
      <c r="F6292" t="s">
        <v>18036</v>
      </c>
      <c r="G6292" t="s">
        <v>143</v>
      </c>
      <c r="H6292" t="s">
        <v>135</v>
      </c>
      <c r="I6292" t="s">
        <v>136</v>
      </c>
      <c r="J6292" t="s">
        <v>137</v>
      </c>
      <c r="K6292" t="s">
        <v>138</v>
      </c>
      <c r="L6292" t="s">
        <v>18037</v>
      </c>
      <c r="M6292" t="s">
        <v>18038</v>
      </c>
      <c r="N6292">
        <v>3.7619444440000001</v>
      </c>
      <c r="O6292">
        <v>0</v>
      </c>
      <c r="P6292">
        <v>441</v>
      </c>
      <c r="Q6292">
        <v>0</v>
      </c>
      <c r="R6292">
        <v>0</v>
      </c>
      <c r="S6292">
        <v>0</v>
      </c>
      <c r="T6292">
        <v>8</v>
      </c>
      <c r="U6292">
        <v>0</v>
      </c>
      <c r="V6292">
        <v>0</v>
      </c>
      <c r="W6292">
        <v>0</v>
      </c>
      <c r="X6292">
        <v>48.667096717613454</v>
      </c>
      <c r="Y6292">
        <v>0</v>
      </c>
      <c r="Z6292">
        <v>0</v>
      </c>
      <c r="AA6292">
        <v>0</v>
      </c>
      <c r="AB6292">
        <v>32.735182469917461</v>
      </c>
      <c r="AC6292">
        <v>0</v>
      </c>
      <c r="AD6292">
        <v>0</v>
      </c>
      <c r="AE6292">
        <v>81.402279187530922</v>
      </c>
    </row>
    <row r="6293" spans="1:31" x14ac:dyDescent="0.25">
      <c r="A6293">
        <v>2404763</v>
      </c>
      <c r="B6293">
        <v>1</v>
      </c>
      <c r="C6293" t="s">
        <v>81</v>
      </c>
      <c r="D6293" t="s">
        <v>122</v>
      </c>
      <c r="E6293" t="s">
        <v>162</v>
      </c>
      <c r="F6293" t="s">
        <v>18039</v>
      </c>
      <c r="G6293" t="s">
        <v>164</v>
      </c>
      <c r="H6293" t="s">
        <v>149</v>
      </c>
      <c r="I6293" t="s">
        <v>136</v>
      </c>
      <c r="J6293" t="s">
        <v>137</v>
      </c>
      <c r="K6293" t="s">
        <v>138</v>
      </c>
      <c r="L6293" t="s">
        <v>18040</v>
      </c>
      <c r="M6293" t="s">
        <v>18041</v>
      </c>
      <c r="N6293">
        <v>0.83805555499999995</v>
      </c>
      <c r="O6293">
        <v>0</v>
      </c>
      <c r="P6293">
        <v>32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5.892787606519799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5.892787606519799</v>
      </c>
    </row>
    <row r="6294" spans="1:31" x14ac:dyDescent="0.25">
      <c r="A6294">
        <v>2404368</v>
      </c>
      <c r="B6294">
        <v>1</v>
      </c>
      <c r="C6294" t="s">
        <v>81</v>
      </c>
      <c r="D6294" t="s">
        <v>118</v>
      </c>
      <c r="E6294" t="s">
        <v>132</v>
      </c>
      <c r="F6294" t="s">
        <v>18042</v>
      </c>
      <c r="G6294" t="s">
        <v>215</v>
      </c>
      <c r="H6294" t="s">
        <v>135</v>
      </c>
      <c r="I6294" t="s">
        <v>136</v>
      </c>
      <c r="J6294" t="s">
        <v>137</v>
      </c>
      <c r="K6294" t="s">
        <v>138</v>
      </c>
      <c r="L6294" t="s">
        <v>18043</v>
      </c>
      <c r="M6294" t="s">
        <v>18044</v>
      </c>
      <c r="N6294">
        <v>1.8847222219999999</v>
      </c>
      <c r="O6294">
        <v>0</v>
      </c>
      <c r="P6294">
        <v>0</v>
      </c>
      <c r="Q6294">
        <v>2</v>
      </c>
      <c r="R6294">
        <v>19</v>
      </c>
      <c r="S6294">
        <v>3</v>
      </c>
      <c r="T6294">
        <v>5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0.72938810969300005</v>
      </c>
      <c r="AA6294">
        <v>310.84798780778362</v>
      </c>
      <c r="AB6294">
        <v>0</v>
      </c>
      <c r="AC6294">
        <v>0</v>
      </c>
      <c r="AD6294">
        <v>0</v>
      </c>
      <c r="AE6294">
        <v>311.57737591747662</v>
      </c>
    </row>
    <row r="6295" spans="1:31" x14ac:dyDescent="0.25">
      <c r="A6295">
        <v>2404557</v>
      </c>
      <c r="B6295">
        <v>1</v>
      </c>
      <c r="C6295" t="s">
        <v>81</v>
      </c>
      <c r="D6295" t="s">
        <v>113</v>
      </c>
      <c r="E6295" t="s">
        <v>174</v>
      </c>
      <c r="F6295" t="s">
        <v>18045</v>
      </c>
      <c r="G6295" t="s">
        <v>143</v>
      </c>
      <c r="H6295" t="s">
        <v>135</v>
      </c>
      <c r="I6295" t="s">
        <v>136</v>
      </c>
      <c r="J6295" t="s">
        <v>137</v>
      </c>
      <c r="K6295" t="s">
        <v>138</v>
      </c>
      <c r="L6295" t="s">
        <v>18046</v>
      </c>
      <c r="M6295" t="s">
        <v>18047</v>
      </c>
      <c r="N6295">
        <v>0.461666666</v>
      </c>
      <c r="O6295">
        <v>0</v>
      </c>
      <c r="P6295">
        <v>1433</v>
      </c>
      <c r="Q6295">
        <v>3</v>
      </c>
      <c r="R6295">
        <v>15</v>
      </c>
      <c r="S6295">
        <v>1</v>
      </c>
      <c r="T6295">
        <v>59</v>
      </c>
      <c r="U6295">
        <v>0</v>
      </c>
      <c r="V6295">
        <v>1</v>
      </c>
      <c r="W6295">
        <v>0</v>
      </c>
      <c r="X6295">
        <v>127.76268840198986</v>
      </c>
      <c r="Y6295">
        <v>0.21734521629</v>
      </c>
      <c r="Z6295">
        <v>1.5138342978975832</v>
      </c>
      <c r="AA6295">
        <v>0.69505156241666677</v>
      </c>
      <c r="AB6295">
        <v>17.004282135603731</v>
      </c>
      <c r="AC6295">
        <v>0</v>
      </c>
      <c r="AD6295">
        <v>1.5292489397149998</v>
      </c>
      <c r="AE6295">
        <v>148.72245055391284</v>
      </c>
    </row>
    <row r="6296" spans="1:31" x14ac:dyDescent="0.25">
      <c r="A6296">
        <v>2404388</v>
      </c>
      <c r="B6296">
        <v>1</v>
      </c>
      <c r="C6296" t="s">
        <v>80</v>
      </c>
      <c r="D6296" t="s">
        <v>84</v>
      </c>
      <c r="E6296" t="s">
        <v>174</v>
      </c>
      <c r="F6296" t="s">
        <v>211</v>
      </c>
      <c r="G6296" t="s">
        <v>168</v>
      </c>
      <c r="H6296" t="s">
        <v>135</v>
      </c>
      <c r="I6296" t="s">
        <v>136</v>
      </c>
      <c r="J6296" t="s">
        <v>3</v>
      </c>
      <c r="K6296" t="s">
        <v>138</v>
      </c>
      <c r="L6296" t="s">
        <v>18048</v>
      </c>
      <c r="M6296" t="s">
        <v>18049</v>
      </c>
      <c r="N6296">
        <v>1.599444444</v>
      </c>
      <c r="O6296">
        <v>0</v>
      </c>
      <c r="P6296">
        <v>4917</v>
      </c>
      <c r="Q6296">
        <v>0</v>
      </c>
      <c r="R6296">
        <v>0</v>
      </c>
      <c r="S6296">
        <v>1</v>
      </c>
      <c r="T6296">
        <v>344</v>
      </c>
      <c r="U6296">
        <v>0</v>
      </c>
      <c r="V6296">
        <v>2</v>
      </c>
      <c r="W6296">
        <v>0</v>
      </c>
      <c r="X6296">
        <v>1754.9030841732094</v>
      </c>
      <c r="Y6296">
        <v>0</v>
      </c>
      <c r="Z6296">
        <v>0</v>
      </c>
      <c r="AA6296">
        <v>28.012668521712001</v>
      </c>
      <c r="AB6296">
        <v>529.80156472272574</v>
      </c>
      <c r="AC6296">
        <v>0</v>
      </c>
      <c r="AD6296">
        <v>63.995826783378085</v>
      </c>
      <c r="AE6296">
        <v>2376.713144201025</v>
      </c>
    </row>
    <row r="6297" spans="1:31" x14ac:dyDescent="0.25">
      <c r="A6297">
        <v>2404686</v>
      </c>
      <c r="B6297">
        <v>1</v>
      </c>
      <c r="C6297" t="s">
        <v>81</v>
      </c>
      <c r="D6297" t="s">
        <v>118</v>
      </c>
      <c r="E6297" t="s">
        <v>132</v>
      </c>
      <c r="F6297" t="s">
        <v>18050</v>
      </c>
      <c r="G6297" t="s">
        <v>215</v>
      </c>
      <c r="H6297" t="s">
        <v>135</v>
      </c>
      <c r="I6297" t="s">
        <v>136</v>
      </c>
      <c r="J6297" t="s">
        <v>137</v>
      </c>
      <c r="K6297" t="s">
        <v>138</v>
      </c>
      <c r="L6297" t="s">
        <v>18051</v>
      </c>
      <c r="M6297" t="s">
        <v>18052</v>
      </c>
      <c r="N6297">
        <v>2.3602777769999999</v>
      </c>
      <c r="O6297">
        <v>0</v>
      </c>
      <c r="P6297">
        <v>166</v>
      </c>
      <c r="Q6297">
        <v>7</v>
      </c>
      <c r="R6297">
        <v>13</v>
      </c>
      <c r="S6297">
        <v>1</v>
      </c>
      <c r="T6297">
        <v>18</v>
      </c>
      <c r="U6297">
        <v>0</v>
      </c>
      <c r="V6297">
        <v>0</v>
      </c>
      <c r="W6297">
        <v>0</v>
      </c>
      <c r="X6297">
        <v>67.381219823966546</v>
      </c>
      <c r="Y6297">
        <v>76.731142082590537</v>
      </c>
      <c r="Z6297">
        <v>8.456210967674231</v>
      </c>
      <c r="AA6297">
        <v>28.583532971428532</v>
      </c>
      <c r="AB6297">
        <v>3.0399325178200334</v>
      </c>
      <c r="AC6297">
        <v>0</v>
      </c>
      <c r="AD6297">
        <v>0</v>
      </c>
      <c r="AE6297">
        <v>184.19203836347987</v>
      </c>
    </row>
    <row r="6298" spans="1:31" x14ac:dyDescent="0.25">
      <c r="A6298">
        <v>2404537</v>
      </c>
      <c r="B6298">
        <v>1</v>
      </c>
      <c r="C6298" t="s">
        <v>81</v>
      </c>
      <c r="D6298" t="s">
        <v>121</v>
      </c>
      <c r="E6298" t="s">
        <v>141</v>
      </c>
      <c r="F6298" t="s">
        <v>18053</v>
      </c>
      <c r="G6298" t="s">
        <v>143</v>
      </c>
      <c r="H6298" t="s">
        <v>135</v>
      </c>
      <c r="I6298" t="s">
        <v>136</v>
      </c>
      <c r="J6298" t="s">
        <v>137</v>
      </c>
      <c r="K6298" t="s">
        <v>138</v>
      </c>
      <c r="L6298" t="s">
        <v>18054</v>
      </c>
      <c r="M6298" t="s">
        <v>18055</v>
      </c>
      <c r="N6298">
        <v>0.234166666</v>
      </c>
      <c r="O6298">
        <v>0</v>
      </c>
      <c r="P6298">
        <v>503</v>
      </c>
      <c r="Q6298">
        <v>1</v>
      </c>
      <c r="R6298">
        <v>45</v>
      </c>
      <c r="S6298">
        <v>1</v>
      </c>
      <c r="T6298">
        <v>17</v>
      </c>
      <c r="U6298">
        <v>1</v>
      </c>
      <c r="V6298">
        <v>0</v>
      </c>
      <c r="W6298">
        <v>0</v>
      </c>
      <c r="X6298">
        <v>13.227663088900609</v>
      </c>
      <c r="Y6298">
        <v>8.9290829925777776E-2</v>
      </c>
      <c r="Z6298">
        <v>0.67085567152099179</v>
      </c>
      <c r="AA6298">
        <v>0.35744005501820553</v>
      </c>
      <c r="AB6298">
        <v>4.7407736548043324</v>
      </c>
      <c r="AC6298">
        <v>36.963870305795346</v>
      </c>
      <c r="AD6298">
        <v>0</v>
      </c>
      <c r="AE6298">
        <v>56.049893605965266</v>
      </c>
    </row>
    <row r="6299" spans="1:31" x14ac:dyDescent="0.25">
      <c r="A6299">
        <v>2404394</v>
      </c>
      <c r="B6299">
        <v>1</v>
      </c>
      <c r="C6299" t="s">
        <v>80</v>
      </c>
      <c r="D6299" t="s">
        <v>105</v>
      </c>
      <c r="E6299" t="s">
        <v>132</v>
      </c>
      <c r="F6299" t="s">
        <v>18056</v>
      </c>
      <c r="G6299" t="s">
        <v>158</v>
      </c>
      <c r="H6299" t="s">
        <v>135</v>
      </c>
      <c r="I6299" t="s">
        <v>136</v>
      </c>
      <c r="J6299" t="s">
        <v>137</v>
      </c>
      <c r="K6299" t="s">
        <v>159</v>
      </c>
      <c r="L6299" t="s">
        <v>18057</v>
      </c>
      <c r="M6299" t="s">
        <v>18058</v>
      </c>
      <c r="N6299">
        <v>0.57083333300000005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77</v>
      </c>
      <c r="U6299">
        <v>0</v>
      </c>
      <c r="V6299">
        <v>12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49.544703775139837</v>
      </c>
      <c r="AC6299">
        <v>0</v>
      </c>
      <c r="AD6299">
        <v>229.64781409046873</v>
      </c>
      <c r="AE6299">
        <v>279.19251786560858</v>
      </c>
    </row>
    <row r="6300" spans="1:31" x14ac:dyDescent="0.25">
      <c r="A6300">
        <v>2404786</v>
      </c>
      <c r="B6300">
        <v>1</v>
      </c>
      <c r="C6300" t="s">
        <v>80</v>
      </c>
      <c r="D6300" t="s">
        <v>82</v>
      </c>
      <c r="E6300" t="s">
        <v>288</v>
      </c>
      <c r="F6300" t="s">
        <v>18059</v>
      </c>
      <c r="G6300" t="s">
        <v>593</v>
      </c>
      <c r="H6300" t="s">
        <v>149</v>
      </c>
      <c r="I6300" t="s">
        <v>136</v>
      </c>
      <c r="J6300" t="s">
        <v>137</v>
      </c>
      <c r="K6300" t="s">
        <v>138</v>
      </c>
      <c r="L6300" t="s">
        <v>18060</v>
      </c>
      <c r="M6300" t="s">
        <v>18061</v>
      </c>
      <c r="N6300">
        <v>8.7347222220000003</v>
      </c>
      <c r="O6300">
        <v>0</v>
      </c>
      <c r="P6300">
        <v>2</v>
      </c>
      <c r="Q6300">
        <v>0</v>
      </c>
      <c r="R6300">
        <v>0</v>
      </c>
      <c r="S6300">
        <v>0</v>
      </c>
      <c r="T6300">
        <v>25</v>
      </c>
      <c r="U6300">
        <v>0</v>
      </c>
      <c r="V6300">
        <v>0</v>
      </c>
      <c r="W6300">
        <v>0</v>
      </c>
      <c r="X6300">
        <v>1.8040399408556915</v>
      </c>
      <c r="Y6300">
        <v>0</v>
      </c>
      <c r="Z6300">
        <v>0</v>
      </c>
      <c r="AA6300">
        <v>0</v>
      </c>
      <c r="AB6300">
        <v>261.94004823433613</v>
      </c>
      <c r="AC6300">
        <v>0</v>
      </c>
      <c r="AD6300">
        <v>0</v>
      </c>
      <c r="AE6300">
        <v>263.74408817519185</v>
      </c>
    </row>
    <row r="6301" spans="1:31" x14ac:dyDescent="0.25">
      <c r="A6301">
        <v>2405067</v>
      </c>
      <c r="B6301">
        <v>1</v>
      </c>
      <c r="C6301" t="s">
        <v>81</v>
      </c>
      <c r="D6301" t="s">
        <v>127</v>
      </c>
      <c r="E6301" t="s">
        <v>152</v>
      </c>
      <c r="F6301" t="s">
        <v>18062</v>
      </c>
      <c r="G6301" t="s">
        <v>158</v>
      </c>
      <c r="H6301" t="s">
        <v>149</v>
      </c>
      <c r="I6301" t="s">
        <v>136</v>
      </c>
      <c r="J6301" t="s">
        <v>137</v>
      </c>
      <c r="K6301" t="s">
        <v>159</v>
      </c>
      <c r="L6301" t="s">
        <v>18063</v>
      </c>
      <c r="M6301" t="s">
        <v>18064</v>
      </c>
      <c r="N6301">
        <v>1.626666666</v>
      </c>
      <c r="O6301">
        <v>0</v>
      </c>
      <c r="P6301">
        <v>252</v>
      </c>
      <c r="Q6301">
        <v>0</v>
      </c>
      <c r="R6301">
        <v>0</v>
      </c>
      <c r="S6301">
        <v>0</v>
      </c>
      <c r="T6301">
        <v>52</v>
      </c>
      <c r="U6301">
        <v>0</v>
      </c>
      <c r="V6301">
        <v>0</v>
      </c>
      <c r="W6301">
        <v>0</v>
      </c>
      <c r="X6301">
        <v>83.033079236498949</v>
      </c>
      <c r="Y6301">
        <v>0</v>
      </c>
      <c r="Z6301">
        <v>0</v>
      </c>
      <c r="AA6301">
        <v>0</v>
      </c>
      <c r="AB6301">
        <v>67.432637060361429</v>
      </c>
      <c r="AC6301">
        <v>0</v>
      </c>
      <c r="AD6301">
        <v>0</v>
      </c>
      <c r="AE6301">
        <v>150.46571629686036</v>
      </c>
    </row>
    <row r="6302" spans="1:31" x14ac:dyDescent="0.25">
      <c r="A6302">
        <v>2404898</v>
      </c>
      <c r="B6302">
        <v>1</v>
      </c>
      <c r="C6302" t="s">
        <v>81</v>
      </c>
      <c r="D6302" t="s">
        <v>122</v>
      </c>
      <c r="E6302" t="s">
        <v>132</v>
      </c>
      <c r="F6302" t="s">
        <v>13849</v>
      </c>
      <c r="G6302" t="s">
        <v>565</v>
      </c>
      <c r="H6302" t="s">
        <v>135</v>
      </c>
      <c r="I6302" t="s">
        <v>278</v>
      </c>
      <c r="J6302" t="s">
        <v>137</v>
      </c>
      <c r="K6302" t="s">
        <v>138</v>
      </c>
      <c r="L6302" t="s">
        <v>18065</v>
      </c>
      <c r="M6302" t="s">
        <v>18066</v>
      </c>
      <c r="N6302">
        <v>1.9166665999999999E-2</v>
      </c>
      <c r="O6302">
        <v>0</v>
      </c>
      <c r="P6302">
        <v>5682</v>
      </c>
      <c r="Q6302">
        <v>0</v>
      </c>
      <c r="R6302">
        <v>12</v>
      </c>
      <c r="S6302">
        <v>8</v>
      </c>
      <c r="T6302">
        <v>411</v>
      </c>
      <c r="U6302">
        <v>0</v>
      </c>
      <c r="V6302">
        <v>2</v>
      </c>
      <c r="W6302">
        <v>0</v>
      </c>
      <c r="X6302">
        <v>24.998187101045843</v>
      </c>
      <c r="Y6302">
        <v>0</v>
      </c>
      <c r="Z6302">
        <v>5.2404815253966675E-2</v>
      </c>
      <c r="AA6302">
        <v>1.6176140158471335</v>
      </c>
      <c r="AB6302">
        <v>6.9670662441201925</v>
      </c>
      <c r="AC6302">
        <v>0</v>
      </c>
      <c r="AD6302">
        <v>0.54670589727840002</v>
      </c>
      <c r="AE6302">
        <v>34.181978073545537</v>
      </c>
    </row>
    <row r="6303" spans="1:31" x14ac:dyDescent="0.25">
      <c r="A6303">
        <v>2404858</v>
      </c>
      <c r="B6303">
        <v>1</v>
      </c>
      <c r="C6303" t="s">
        <v>80</v>
      </c>
      <c r="D6303" t="s">
        <v>101</v>
      </c>
      <c r="E6303" t="s">
        <v>174</v>
      </c>
      <c r="F6303" t="s">
        <v>1431</v>
      </c>
      <c r="G6303" t="s">
        <v>143</v>
      </c>
      <c r="H6303" t="s">
        <v>135</v>
      </c>
      <c r="I6303" t="s">
        <v>136</v>
      </c>
      <c r="J6303" t="s">
        <v>137</v>
      </c>
      <c r="K6303" t="s">
        <v>138</v>
      </c>
      <c r="L6303" t="s">
        <v>18067</v>
      </c>
      <c r="M6303" t="s">
        <v>18068</v>
      </c>
      <c r="N6303">
        <v>2.6974999999999998</v>
      </c>
      <c r="O6303">
        <v>0</v>
      </c>
      <c r="P6303">
        <v>263</v>
      </c>
      <c r="Q6303">
        <v>0</v>
      </c>
      <c r="R6303">
        <v>0</v>
      </c>
      <c r="S6303">
        <v>2</v>
      </c>
      <c r="T6303">
        <v>106</v>
      </c>
      <c r="U6303">
        <v>0</v>
      </c>
      <c r="V6303">
        <v>0</v>
      </c>
      <c r="W6303">
        <v>0</v>
      </c>
      <c r="X6303">
        <v>76.032673500500621</v>
      </c>
      <c r="Y6303">
        <v>0</v>
      </c>
      <c r="Z6303">
        <v>0</v>
      </c>
      <c r="AA6303">
        <v>8.3383906041089997</v>
      </c>
      <c r="AB6303">
        <v>85.053657666240753</v>
      </c>
      <c r="AC6303">
        <v>0</v>
      </c>
      <c r="AD6303">
        <v>0</v>
      </c>
      <c r="AE6303">
        <v>169.42472177085037</v>
      </c>
    </row>
    <row r="6304" spans="1:31" x14ac:dyDescent="0.25">
      <c r="A6304">
        <v>2405293</v>
      </c>
      <c r="B6304">
        <v>1</v>
      </c>
      <c r="C6304" t="s">
        <v>81</v>
      </c>
      <c r="D6304" t="s">
        <v>123</v>
      </c>
      <c r="E6304" t="s">
        <v>141</v>
      </c>
      <c r="F6304" t="s">
        <v>2424</v>
      </c>
      <c r="G6304" t="s">
        <v>143</v>
      </c>
      <c r="H6304" t="s">
        <v>135</v>
      </c>
      <c r="I6304" t="s">
        <v>136</v>
      </c>
      <c r="J6304" t="s">
        <v>137</v>
      </c>
      <c r="K6304" t="s">
        <v>138</v>
      </c>
      <c r="L6304" t="s">
        <v>18069</v>
      </c>
      <c r="M6304" t="s">
        <v>18070</v>
      </c>
      <c r="N6304">
        <v>0.37166666599999998</v>
      </c>
      <c r="O6304">
        <v>2</v>
      </c>
      <c r="P6304">
        <v>211</v>
      </c>
      <c r="Q6304">
        <v>23</v>
      </c>
      <c r="R6304">
        <v>43</v>
      </c>
      <c r="S6304">
        <v>1</v>
      </c>
      <c r="T6304">
        <v>19</v>
      </c>
      <c r="U6304">
        <v>1</v>
      </c>
      <c r="V6304">
        <v>0</v>
      </c>
      <c r="W6304">
        <v>3.0252724896374499</v>
      </c>
      <c r="X6304">
        <v>19.392567030884997</v>
      </c>
      <c r="Y6304">
        <v>1.5921044731812164</v>
      </c>
      <c r="Z6304">
        <v>1.9136665562716999</v>
      </c>
      <c r="AA6304">
        <v>0.50349517205023331</v>
      </c>
      <c r="AB6304">
        <v>4.8202855183210005</v>
      </c>
      <c r="AC6304">
        <v>12.847796479242948</v>
      </c>
      <c r="AD6304">
        <v>0</v>
      </c>
      <c r="AE6304">
        <v>44.095187719589546</v>
      </c>
    </row>
    <row r="6305" spans="1:31" x14ac:dyDescent="0.25">
      <c r="A6305">
        <v>2405087</v>
      </c>
      <c r="B6305">
        <v>1</v>
      </c>
      <c r="C6305" t="s">
        <v>80</v>
      </c>
      <c r="D6305" t="s">
        <v>99</v>
      </c>
      <c r="E6305" t="s">
        <v>162</v>
      </c>
      <c r="F6305" t="s">
        <v>18071</v>
      </c>
      <c r="G6305" t="s">
        <v>154</v>
      </c>
      <c r="H6305" t="s">
        <v>149</v>
      </c>
      <c r="I6305" t="s">
        <v>136</v>
      </c>
      <c r="J6305" t="s">
        <v>137</v>
      </c>
      <c r="K6305" t="s">
        <v>138</v>
      </c>
      <c r="L6305" t="s">
        <v>18072</v>
      </c>
      <c r="M6305" t="s">
        <v>18073</v>
      </c>
      <c r="N6305">
        <v>1.1599999999999999</v>
      </c>
      <c r="O6305">
        <v>0</v>
      </c>
      <c r="P6305">
        <v>38</v>
      </c>
      <c r="Q6305">
        <v>0</v>
      </c>
      <c r="R6305">
        <v>2</v>
      </c>
      <c r="S6305">
        <v>0</v>
      </c>
      <c r="T6305">
        <v>6</v>
      </c>
      <c r="U6305">
        <v>0</v>
      </c>
      <c r="V6305">
        <v>0</v>
      </c>
      <c r="W6305">
        <v>0</v>
      </c>
      <c r="X6305">
        <v>9.7099092963838487</v>
      </c>
      <c r="Y6305">
        <v>0</v>
      </c>
      <c r="Z6305">
        <v>0</v>
      </c>
      <c r="AA6305">
        <v>0</v>
      </c>
      <c r="AB6305">
        <v>7.1598365347098669</v>
      </c>
      <c r="AC6305">
        <v>0</v>
      </c>
      <c r="AD6305">
        <v>0</v>
      </c>
      <c r="AE6305">
        <v>16.869745831093717</v>
      </c>
    </row>
    <row r="6306" spans="1:31" x14ac:dyDescent="0.25">
      <c r="A6306">
        <v>2404981</v>
      </c>
      <c r="B6306">
        <v>1</v>
      </c>
      <c r="C6306" t="s">
        <v>80</v>
      </c>
      <c r="D6306" t="s">
        <v>84</v>
      </c>
      <c r="E6306" t="s">
        <v>152</v>
      </c>
      <c r="F6306" t="s">
        <v>18074</v>
      </c>
      <c r="G6306" t="s">
        <v>176</v>
      </c>
      <c r="H6306" t="s">
        <v>149</v>
      </c>
      <c r="I6306" t="s">
        <v>136</v>
      </c>
      <c r="J6306" t="s">
        <v>137</v>
      </c>
      <c r="K6306" t="s">
        <v>159</v>
      </c>
      <c r="L6306" t="s">
        <v>18075</v>
      </c>
      <c r="M6306" t="s">
        <v>18076</v>
      </c>
      <c r="N6306">
        <v>5.5633333330000001</v>
      </c>
      <c r="O6306">
        <v>0</v>
      </c>
      <c r="P6306">
        <v>877</v>
      </c>
      <c r="Q6306">
        <v>0</v>
      </c>
      <c r="R6306">
        <v>0</v>
      </c>
      <c r="S6306">
        <v>0</v>
      </c>
      <c r="T6306">
        <v>13</v>
      </c>
      <c r="U6306">
        <v>0</v>
      </c>
      <c r="V6306">
        <v>0</v>
      </c>
      <c r="W6306">
        <v>0</v>
      </c>
      <c r="X6306">
        <v>920.36911589024351</v>
      </c>
      <c r="Y6306">
        <v>0</v>
      </c>
      <c r="Z6306">
        <v>0</v>
      </c>
      <c r="AA6306">
        <v>0</v>
      </c>
      <c r="AB6306">
        <v>45.4995512670938</v>
      </c>
      <c r="AC6306">
        <v>0</v>
      </c>
      <c r="AD6306">
        <v>0</v>
      </c>
      <c r="AE6306">
        <v>965.86866715733731</v>
      </c>
    </row>
    <row r="6307" spans="1:31" x14ac:dyDescent="0.25">
      <c r="A6307">
        <v>2404838</v>
      </c>
      <c r="B6307">
        <v>1</v>
      </c>
      <c r="C6307" t="s">
        <v>80</v>
      </c>
      <c r="D6307" t="s">
        <v>82</v>
      </c>
      <c r="E6307" t="s">
        <v>174</v>
      </c>
      <c r="F6307" t="s">
        <v>18077</v>
      </c>
      <c r="G6307" t="s">
        <v>143</v>
      </c>
      <c r="H6307" t="s">
        <v>135</v>
      </c>
      <c r="I6307" t="s">
        <v>136</v>
      </c>
      <c r="J6307" t="s">
        <v>137</v>
      </c>
      <c r="K6307" t="s">
        <v>138</v>
      </c>
      <c r="L6307" t="s">
        <v>18078</v>
      </c>
      <c r="M6307" t="s">
        <v>18079</v>
      </c>
      <c r="N6307">
        <v>0.85833333300000003</v>
      </c>
      <c r="O6307">
        <v>0</v>
      </c>
      <c r="P6307">
        <v>15066</v>
      </c>
      <c r="Q6307">
        <v>0</v>
      </c>
      <c r="R6307">
        <v>0</v>
      </c>
      <c r="S6307">
        <v>10</v>
      </c>
      <c r="T6307">
        <v>1822</v>
      </c>
      <c r="U6307">
        <v>0</v>
      </c>
      <c r="V6307">
        <v>12</v>
      </c>
      <c r="W6307">
        <v>0</v>
      </c>
      <c r="X6307">
        <v>2849.0470222970976</v>
      </c>
      <c r="Y6307">
        <v>0</v>
      </c>
      <c r="Z6307">
        <v>0</v>
      </c>
      <c r="AA6307">
        <v>143.09814425034406</v>
      </c>
      <c r="AB6307">
        <v>742.38394132707253</v>
      </c>
      <c r="AC6307">
        <v>0</v>
      </c>
      <c r="AD6307">
        <v>152.27322986325939</v>
      </c>
      <c r="AE6307">
        <v>3886.8023377377735</v>
      </c>
    </row>
    <row r="6308" spans="1:31" x14ac:dyDescent="0.25">
      <c r="A6308">
        <v>2404878</v>
      </c>
      <c r="B6308">
        <v>1</v>
      </c>
      <c r="C6308" t="s">
        <v>81</v>
      </c>
      <c r="D6308" t="s">
        <v>118</v>
      </c>
      <c r="E6308" t="s">
        <v>132</v>
      </c>
      <c r="F6308" t="s">
        <v>18080</v>
      </c>
      <c r="G6308" t="s">
        <v>215</v>
      </c>
      <c r="H6308" t="s">
        <v>135</v>
      </c>
      <c r="I6308" t="s">
        <v>136</v>
      </c>
      <c r="J6308" t="s">
        <v>137</v>
      </c>
      <c r="K6308" t="s">
        <v>138</v>
      </c>
      <c r="L6308" t="s">
        <v>18081</v>
      </c>
      <c r="M6308" t="s">
        <v>18082</v>
      </c>
      <c r="N6308">
        <v>1.633611111</v>
      </c>
      <c r="O6308">
        <v>0</v>
      </c>
      <c r="P6308">
        <v>44</v>
      </c>
      <c r="Q6308">
        <v>0</v>
      </c>
      <c r="R6308">
        <v>6</v>
      </c>
      <c r="S6308">
        <v>0</v>
      </c>
      <c r="T6308">
        <v>4</v>
      </c>
      <c r="U6308">
        <v>0</v>
      </c>
      <c r="V6308">
        <v>0</v>
      </c>
      <c r="W6308">
        <v>0</v>
      </c>
      <c r="X6308">
        <v>11.272697225285416</v>
      </c>
      <c r="Y6308">
        <v>0</v>
      </c>
      <c r="Z6308">
        <v>0.29823841546067503</v>
      </c>
      <c r="AA6308">
        <v>0</v>
      </c>
      <c r="AB6308">
        <v>2.7652096987639223</v>
      </c>
      <c r="AC6308">
        <v>0</v>
      </c>
      <c r="AD6308">
        <v>0</v>
      </c>
      <c r="AE6308">
        <v>14.336145339510013</v>
      </c>
    </row>
    <row r="6309" spans="1:31" x14ac:dyDescent="0.25">
      <c r="A6309">
        <v>2404855</v>
      </c>
      <c r="B6309">
        <v>1</v>
      </c>
      <c r="C6309" t="s">
        <v>80</v>
      </c>
      <c r="D6309" t="s">
        <v>87</v>
      </c>
      <c r="E6309" t="s">
        <v>152</v>
      </c>
      <c r="F6309" t="s">
        <v>18083</v>
      </c>
      <c r="G6309" t="s">
        <v>18084</v>
      </c>
      <c r="H6309" t="s">
        <v>149</v>
      </c>
      <c r="I6309" t="s">
        <v>136</v>
      </c>
      <c r="J6309" t="s">
        <v>5</v>
      </c>
      <c r="K6309" t="s">
        <v>138</v>
      </c>
      <c r="L6309" t="s">
        <v>18085</v>
      </c>
      <c r="M6309" t="s">
        <v>18086</v>
      </c>
      <c r="N6309">
        <v>2.4511111109999999</v>
      </c>
      <c r="O6309">
        <v>0</v>
      </c>
      <c r="P6309">
        <v>184</v>
      </c>
      <c r="Q6309">
        <v>0</v>
      </c>
      <c r="R6309">
        <v>0</v>
      </c>
      <c r="S6309">
        <v>0</v>
      </c>
      <c r="T6309">
        <v>13</v>
      </c>
      <c r="U6309">
        <v>0</v>
      </c>
      <c r="V6309">
        <v>0</v>
      </c>
      <c r="W6309">
        <v>0</v>
      </c>
      <c r="X6309">
        <v>87.788995348792454</v>
      </c>
      <c r="Y6309">
        <v>0</v>
      </c>
      <c r="Z6309">
        <v>0</v>
      </c>
      <c r="AA6309">
        <v>0</v>
      </c>
      <c r="AB6309">
        <v>25.748179804453756</v>
      </c>
      <c r="AC6309">
        <v>0</v>
      </c>
      <c r="AD6309">
        <v>0</v>
      </c>
      <c r="AE6309">
        <v>113.53717515324621</v>
      </c>
    </row>
    <row r="6310" spans="1:31" x14ac:dyDescent="0.25">
      <c r="A6310">
        <v>2405041</v>
      </c>
      <c r="B6310">
        <v>1</v>
      </c>
      <c r="C6310" t="s">
        <v>80</v>
      </c>
      <c r="D6310" t="s">
        <v>84</v>
      </c>
      <c r="E6310" t="s">
        <v>146</v>
      </c>
      <c r="F6310" t="s">
        <v>18087</v>
      </c>
      <c r="G6310" t="s">
        <v>199</v>
      </c>
      <c r="H6310" t="s">
        <v>149</v>
      </c>
      <c r="I6310" t="s">
        <v>136</v>
      </c>
      <c r="J6310" t="s">
        <v>137</v>
      </c>
      <c r="K6310" t="s">
        <v>138</v>
      </c>
      <c r="L6310" t="s">
        <v>18088</v>
      </c>
      <c r="M6310" t="s">
        <v>18089</v>
      </c>
      <c r="N6310">
        <v>7.2988888879999996</v>
      </c>
      <c r="O6310">
        <v>0</v>
      </c>
      <c r="P6310">
        <v>7</v>
      </c>
      <c r="Q6310">
        <v>0</v>
      </c>
      <c r="R6310">
        <v>0</v>
      </c>
      <c r="S6310">
        <v>0</v>
      </c>
      <c r="T6310">
        <v>2</v>
      </c>
      <c r="U6310">
        <v>0</v>
      </c>
      <c r="V6310">
        <v>0</v>
      </c>
      <c r="W6310">
        <v>0</v>
      </c>
      <c r="X6310">
        <v>10.358305719231252</v>
      </c>
      <c r="Y6310">
        <v>0</v>
      </c>
      <c r="Z6310">
        <v>0</v>
      </c>
      <c r="AA6310">
        <v>0</v>
      </c>
      <c r="AB6310">
        <v>18.333798449553001</v>
      </c>
      <c r="AC6310">
        <v>0</v>
      </c>
      <c r="AD6310">
        <v>0</v>
      </c>
      <c r="AE6310">
        <v>28.692104168784255</v>
      </c>
    </row>
    <row r="6311" spans="1:31" x14ac:dyDescent="0.25">
      <c r="A6311">
        <v>2405442</v>
      </c>
      <c r="B6311">
        <v>1</v>
      </c>
      <c r="C6311" t="s">
        <v>80</v>
      </c>
      <c r="D6311" t="s">
        <v>96</v>
      </c>
      <c r="E6311" t="s">
        <v>146</v>
      </c>
      <c r="F6311" t="s">
        <v>18090</v>
      </c>
      <c r="G6311" t="s">
        <v>148</v>
      </c>
      <c r="H6311" t="s">
        <v>149</v>
      </c>
      <c r="I6311" t="s">
        <v>136</v>
      </c>
      <c r="J6311" t="s">
        <v>137</v>
      </c>
      <c r="K6311" t="s">
        <v>138</v>
      </c>
      <c r="L6311" t="s">
        <v>18091</v>
      </c>
      <c r="M6311" t="s">
        <v>18092</v>
      </c>
      <c r="N6311">
        <v>4.8525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2.1489670282499999E-3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2.1489670282499999E-3</v>
      </c>
    </row>
    <row r="6312" spans="1:31" x14ac:dyDescent="0.25">
      <c r="A6312">
        <v>2405250</v>
      </c>
      <c r="B6312">
        <v>1</v>
      </c>
      <c r="C6312" t="s">
        <v>80</v>
      </c>
      <c r="D6312" t="s">
        <v>107</v>
      </c>
      <c r="E6312" t="s">
        <v>141</v>
      </c>
      <c r="F6312" t="s">
        <v>18093</v>
      </c>
      <c r="G6312" t="s">
        <v>143</v>
      </c>
      <c r="H6312" t="s">
        <v>135</v>
      </c>
      <c r="I6312" t="s">
        <v>136</v>
      </c>
      <c r="J6312" t="s">
        <v>137</v>
      </c>
      <c r="K6312" t="s">
        <v>138</v>
      </c>
      <c r="L6312" t="s">
        <v>18094</v>
      </c>
      <c r="M6312" t="s">
        <v>18095</v>
      </c>
      <c r="N6312">
        <v>0.88194444400000005</v>
      </c>
      <c r="O6312">
        <v>1</v>
      </c>
      <c r="P6312">
        <v>490</v>
      </c>
      <c r="Q6312">
        <v>19</v>
      </c>
      <c r="R6312">
        <v>47</v>
      </c>
      <c r="S6312">
        <v>8</v>
      </c>
      <c r="T6312">
        <v>32</v>
      </c>
      <c r="U6312">
        <v>0</v>
      </c>
      <c r="V6312">
        <v>0</v>
      </c>
      <c r="W6312">
        <v>0.18381508554305004</v>
      </c>
      <c r="X6312">
        <v>81.076379256766629</v>
      </c>
      <c r="Y6312">
        <v>96.251765365584447</v>
      </c>
      <c r="Z6312">
        <v>2.4950703785746953</v>
      </c>
      <c r="AA6312">
        <v>24.15501681783547</v>
      </c>
      <c r="AB6312">
        <v>25.094577200638533</v>
      </c>
      <c r="AC6312">
        <v>0</v>
      </c>
      <c r="AD6312">
        <v>0</v>
      </c>
      <c r="AE6312">
        <v>229.2566241049428</v>
      </c>
    </row>
    <row r="6313" spans="1:31" x14ac:dyDescent="0.25">
      <c r="A6313">
        <v>2404918</v>
      </c>
      <c r="B6313">
        <v>1</v>
      </c>
      <c r="C6313" t="s">
        <v>81</v>
      </c>
      <c r="D6313" t="s">
        <v>127</v>
      </c>
      <c r="E6313" t="s">
        <v>141</v>
      </c>
      <c r="F6313" t="s">
        <v>9397</v>
      </c>
      <c r="G6313" t="s">
        <v>158</v>
      </c>
      <c r="H6313" t="s">
        <v>135</v>
      </c>
      <c r="I6313" t="s">
        <v>136</v>
      </c>
      <c r="J6313" t="s">
        <v>137</v>
      </c>
      <c r="K6313" t="s">
        <v>159</v>
      </c>
      <c r="L6313" t="s">
        <v>18096</v>
      </c>
      <c r="M6313" t="s">
        <v>18097</v>
      </c>
      <c r="N6313">
        <v>5.488611111</v>
      </c>
      <c r="O6313">
        <v>0</v>
      </c>
      <c r="P6313">
        <v>3</v>
      </c>
      <c r="Q6313">
        <v>39</v>
      </c>
      <c r="R6313">
        <v>36</v>
      </c>
      <c r="S6313">
        <v>6</v>
      </c>
      <c r="T6313">
        <v>1</v>
      </c>
      <c r="U6313">
        <v>0</v>
      </c>
      <c r="V6313">
        <v>0</v>
      </c>
      <c r="W6313">
        <v>0</v>
      </c>
      <c r="X6313">
        <v>0</v>
      </c>
      <c r="Y6313">
        <v>10.439065128219992</v>
      </c>
      <c r="Z6313">
        <v>5.757301900299165</v>
      </c>
      <c r="AA6313">
        <v>55.493778778767691</v>
      </c>
      <c r="AB6313">
        <v>9.2727964478768108</v>
      </c>
      <c r="AC6313">
        <v>0</v>
      </c>
      <c r="AD6313">
        <v>0</v>
      </c>
      <c r="AE6313">
        <v>80.962942255163668</v>
      </c>
    </row>
    <row r="6314" spans="1:31" x14ac:dyDescent="0.25">
      <c r="A6314">
        <v>2405001</v>
      </c>
      <c r="B6314">
        <v>1</v>
      </c>
      <c r="C6314" t="s">
        <v>80</v>
      </c>
      <c r="D6314" t="s">
        <v>84</v>
      </c>
      <c r="E6314" t="s">
        <v>152</v>
      </c>
      <c r="F6314" t="s">
        <v>18098</v>
      </c>
      <c r="G6314" t="s">
        <v>158</v>
      </c>
      <c r="H6314" t="s">
        <v>149</v>
      </c>
      <c r="I6314" t="s">
        <v>136</v>
      </c>
      <c r="J6314" t="s">
        <v>137</v>
      </c>
      <c r="K6314" t="s">
        <v>159</v>
      </c>
      <c r="L6314" t="s">
        <v>18099</v>
      </c>
      <c r="M6314" t="s">
        <v>18100</v>
      </c>
      <c r="N6314">
        <v>0.85888888799999996</v>
      </c>
      <c r="O6314">
        <v>0</v>
      </c>
      <c r="P6314">
        <v>949</v>
      </c>
      <c r="Q6314">
        <v>0</v>
      </c>
      <c r="R6314">
        <v>0</v>
      </c>
      <c r="S6314">
        <v>0</v>
      </c>
      <c r="T6314">
        <v>49</v>
      </c>
      <c r="U6314">
        <v>0</v>
      </c>
      <c r="V6314">
        <v>0</v>
      </c>
      <c r="W6314">
        <v>0</v>
      </c>
      <c r="X6314">
        <v>161.65065889734097</v>
      </c>
      <c r="Y6314">
        <v>0</v>
      </c>
      <c r="Z6314">
        <v>0</v>
      </c>
      <c r="AA6314">
        <v>0</v>
      </c>
      <c r="AB6314">
        <v>35.728996992896818</v>
      </c>
      <c r="AC6314">
        <v>0</v>
      </c>
      <c r="AD6314">
        <v>0</v>
      </c>
      <c r="AE6314">
        <v>197.37965589023779</v>
      </c>
    </row>
    <row r="6315" spans="1:31" x14ac:dyDescent="0.25">
      <c r="A6315">
        <v>2405270</v>
      </c>
      <c r="B6315">
        <v>1</v>
      </c>
      <c r="C6315" t="s">
        <v>81</v>
      </c>
      <c r="D6315" t="s">
        <v>113</v>
      </c>
      <c r="E6315" t="s">
        <v>146</v>
      </c>
      <c r="F6315" t="s">
        <v>18101</v>
      </c>
      <c r="G6315" t="s">
        <v>148</v>
      </c>
      <c r="H6315" t="s">
        <v>149</v>
      </c>
      <c r="I6315" t="s">
        <v>136</v>
      </c>
      <c r="J6315" t="s">
        <v>137</v>
      </c>
      <c r="K6315" t="s">
        <v>138</v>
      </c>
      <c r="L6315" t="s">
        <v>18102</v>
      </c>
      <c r="M6315" t="s">
        <v>18103</v>
      </c>
      <c r="N6315">
        <v>1.7397222219999999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0.14011955338612503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0.14011955338612503</v>
      </c>
    </row>
    <row r="6316" spans="1:31" x14ac:dyDescent="0.25">
      <c r="A6316">
        <v>2405439</v>
      </c>
      <c r="B6316">
        <v>1</v>
      </c>
      <c r="C6316" t="s">
        <v>81</v>
      </c>
      <c r="D6316" t="s">
        <v>122</v>
      </c>
      <c r="E6316" t="s">
        <v>146</v>
      </c>
      <c r="F6316" t="s">
        <v>18104</v>
      </c>
      <c r="G6316" t="s">
        <v>148</v>
      </c>
      <c r="H6316" t="s">
        <v>149</v>
      </c>
      <c r="I6316" t="s">
        <v>136</v>
      </c>
      <c r="J6316" t="s">
        <v>137</v>
      </c>
      <c r="K6316" t="s">
        <v>138</v>
      </c>
      <c r="L6316" t="s">
        <v>18105</v>
      </c>
      <c r="M6316" t="s">
        <v>18106</v>
      </c>
      <c r="N6316">
        <v>1.8983333330000001</v>
      </c>
      <c r="O6316">
        <v>0</v>
      </c>
      <c r="P6316">
        <v>1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0.26719804833475003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0.26719804833475003</v>
      </c>
    </row>
    <row r="6317" spans="1:31" x14ac:dyDescent="0.25">
      <c r="A6317">
        <v>2404941</v>
      </c>
      <c r="B6317">
        <v>1</v>
      </c>
      <c r="C6317" t="s">
        <v>81</v>
      </c>
      <c r="D6317" t="s">
        <v>119</v>
      </c>
      <c r="E6317" t="s">
        <v>141</v>
      </c>
      <c r="F6317" t="s">
        <v>18107</v>
      </c>
      <c r="G6317" t="s">
        <v>158</v>
      </c>
      <c r="H6317" t="s">
        <v>135</v>
      </c>
      <c r="I6317" t="s">
        <v>136</v>
      </c>
      <c r="J6317" t="s">
        <v>137</v>
      </c>
      <c r="K6317" t="s">
        <v>159</v>
      </c>
      <c r="L6317" t="s">
        <v>18108</v>
      </c>
      <c r="M6317" t="s">
        <v>18109</v>
      </c>
      <c r="N6317">
        <v>7.784166666</v>
      </c>
      <c r="O6317">
        <v>0</v>
      </c>
      <c r="P6317">
        <v>384</v>
      </c>
      <c r="Q6317">
        <v>31</v>
      </c>
      <c r="R6317">
        <v>54</v>
      </c>
      <c r="S6317">
        <v>2</v>
      </c>
      <c r="T6317">
        <v>31</v>
      </c>
      <c r="U6317">
        <v>0</v>
      </c>
      <c r="V6317">
        <v>0</v>
      </c>
      <c r="W6317">
        <v>0</v>
      </c>
      <c r="X6317">
        <v>483.19551296620438</v>
      </c>
      <c r="Y6317">
        <v>162.66672679986701</v>
      </c>
      <c r="Z6317">
        <v>222.83546054378351</v>
      </c>
      <c r="AA6317">
        <v>22.856644937305564</v>
      </c>
      <c r="AB6317">
        <v>202.27039420604385</v>
      </c>
      <c r="AC6317">
        <v>0</v>
      </c>
      <c r="AD6317">
        <v>0</v>
      </c>
      <c r="AE6317">
        <v>1093.8247394532043</v>
      </c>
    </row>
    <row r="6318" spans="1:31" x14ac:dyDescent="0.25">
      <c r="A6318">
        <v>2404835</v>
      </c>
      <c r="B6318">
        <v>1</v>
      </c>
      <c r="C6318" t="s">
        <v>81</v>
      </c>
      <c r="D6318" t="s">
        <v>115</v>
      </c>
      <c r="E6318" t="s">
        <v>132</v>
      </c>
      <c r="F6318" t="s">
        <v>18110</v>
      </c>
      <c r="G6318" t="s">
        <v>919</v>
      </c>
      <c r="H6318" t="s">
        <v>135</v>
      </c>
      <c r="I6318" t="s">
        <v>136</v>
      </c>
      <c r="J6318" t="s">
        <v>137</v>
      </c>
      <c r="K6318" t="s">
        <v>138</v>
      </c>
      <c r="L6318" t="s">
        <v>18111</v>
      </c>
      <c r="M6318" t="s">
        <v>18112</v>
      </c>
      <c r="N6318">
        <v>1.1841666660000001</v>
      </c>
      <c r="O6318">
        <v>0</v>
      </c>
      <c r="P6318">
        <v>14</v>
      </c>
      <c r="Q6318">
        <v>0</v>
      </c>
      <c r="R6318">
        <v>19</v>
      </c>
      <c r="S6318">
        <v>0</v>
      </c>
      <c r="T6318">
        <v>1</v>
      </c>
      <c r="U6318">
        <v>0</v>
      </c>
      <c r="V6318">
        <v>0</v>
      </c>
      <c r="W6318">
        <v>0</v>
      </c>
      <c r="X6318">
        <v>0.53200443877283332</v>
      </c>
      <c r="Y6318">
        <v>0</v>
      </c>
      <c r="Z6318">
        <v>0.59661274378573348</v>
      </c>
      <c r="AA6318">
        <v>0</v>
      </c>
      <c r="AB6318">
        <v>2.8988638999375502</v>
      </c>
      <c r="AC6318">
        <v>0</v>
      </c>
      <c r="AD6318">
        <v>0</v>
      </c>
      <c r="AE6318">
        <v>4.0274810824961165</v>
      </c>
    </row>
    <row r="6319" spans="1:31" x14ac:dyDescent="0.25">
      <c r="A6319">
        <v>2404984</v>
      </c>
      <c r="B6319">
        <v>1</v>
      </c>
      <c r="C6319" t="s">
        <v>80</v>
      </c>
      <c r="D6319" t="s">
        <v>106</v>
      </c>
      <c r="E6319" t="s">
        <v>141</v>
      </c>
      <c r="F6319" t="s">
        <v>18113</v>
      </c>
      <c r="G6319" t="s">
        <v>143</v>
      </c>
      <c r="H6319" t="s">
        <v>135</v>
      </c>
      <c r="I6319" t="s">
        <v>136</v>
      </c>
      <c r="J6319" t="s">
        <v>137</v>
      </c>
      <c r="K6319" t="s">
        <v>138</v>
      </c>
      <c r="L6319" t="s">
        <v>18114</v>
      </c>
      <c r="M6319" t="s">
        <v>18115</v>
      </c>
      <c r="N6319">
        <v>0.255</v>
      </c>
      <c r="O6319">
        <v>1</v>
      </c>
      <c r="P6319">
        <v>2</v>
      </c>
      <c r="Q6319">
        <v>14</v>
      </c>
      <c r="R6319">
        <v>17</v>
      </c>
      <c r="S6319">
        <v>0</v>
      </c>
      <c r="T6319">
        <v>1</v>
      </c>
      <c r="U6319">
        <v>0</v>
      </c>
      <c r="V6319">
        <v>0</v>
      </c>
      <c r="W6319">
        <v>0.14022767987925003</v>
      </c>
      <c r="X6319">
        <v>0.20860225694095005</v>
      </c>
      <c r="Y6319">
        <v>3.4328360592012501</v>
      </c>
      <c r="Z6319">
        <v>2.3652028676854502</v>
      </c>
      <c r="AA6319">
        <v>0</v>
      </c>
      <c r="AB6319">
        <v>1.8231746750000001E-4</v>
      </c>
      <c r="AC6319">
        <v>0</v>
      </c>
      <c r="AD6319">
        <v>0</v>
      </c>
      <c r="AE6319">
        <v>6.1470511811744002</v>
      </c>
    </row>
    <row r="6320" spans="1:31" x14ac:dyDescent="0.25">
      <c r="A6320">
        <v>2405305</v>
      </c>
      <c r="B6320">
        <v>1</v>
      </c>
      <c r="C6320" t="s">
        <v>81</v>
      </c>
      <c r="D6320" t="s">
        <v>127</v>
      </c>
      <c r="E6320" t="s">
        <v>141</v>
      </c>
      <c r="F6320" t="s">
        <v>18116</v>
      </c>
      <c r="G6320" t="s">
        <v>143</v>
      </c>
      <c r="H6320" t="s">
        <v>135</v>
      </c>
      <c r="I6320" t="s">
        <v>136</v>
      </c>
      <c r="J6320" t="s">
        <v>137</v>
      </c>
      <c r="K6320" t="s">
        <v>138</v>
      </c>
      <c r="L6320" t="s">
        <v>18117</v>
      </c>
      <c r="M6320" t="s">
        <v>18118</v>
      </c>
      <c r="N6320">
        <v>1.642222222</v>
      </c>
      <c r="O6320">
        <v>0</v>
      </c>
      <c r="P6320">
        <v>0</v>
      </c>
      <c r="Q6320">
        <v>28</v>
      </c>
      <c r="R6320">
        <v>7</v>
      </c>
      <c r="S6320">
        <v>3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21.25170365155104</v>
      </c>
      <c r="Z6320">
        <v>0.66494042483494453</v>
      </c>
      <c r="AA6320">
        <v>2.1519803078027278</v>
      </c>
      <c r="AB6320">
        <v>0</v>
      </c>
      <c r="AC6320">
        <v>0</v>
      </c>
      <c r="AD6320">
        <v>0</v>
      </c>
      <c r="AE6320">
        <v>24.068624384188713</v>
      </c>
    </row>
    <row r="6321" spans="1:31" x14ac:dyDescent="0.25">
      <c r="A6321">
        <v>2404927</v>
      </c>
      <c r="B6321">
        <v>1</v>
      </c>
      <c r="C6321" t="s">
        <v>81</v>
      </c>
      <c r="D6321" t="s">
        <v>120</v>
      </c>
      <c r="E6321" t="s">
        <v>174</v>
      </c>
      <c r="F6321" t="s">
        <v>15618</v>
      </c>
      <c r="G6321" t="s">
        <v>158</v>
      </c>
      <c r="H6321" t="s">
        <v>135</v>
      </c>
      <c r="I6321" t="s">
        <v>136</v>
      </c>
      <c r="J6321" t="s">
        <v>137</v>
      </c>
      <c r="K6321" t="s">
        <v>159</v>
      </c>
      <c r="L6321" t="s">
        <v>18119</v>
      </c>
      <c r="M6321" t="s">
        <v>18120</v>
      </c>
      <c r="N6321">
        <v>8.153611111</v>
      </c>
      <c r="O6321">
        <v>3</v>
      </c>
      <c r="P6321">
        <v>358</v>
      </c>
      <c r="Q6321">
        <v>261</v>
      </c>
      <c r="R6321">
        <v>77</v>
      </c>
      <c r="S6321">
        <v>34</v>
      </c>
      <c r="T6321">
        <v>54</v>
      </c>
      <c r="U6321">
        <v>4</v>
      </c>
      <c r="V6321">
        <v>0</v>
      </c>
      <c r="W6321">
        <v>92.68466781628274</v>
      </c>
      <c r="X6321">
        <v>560.91533852174234</v>
      </c>
      <c r="Y6321">
        <v>7944.8137964711823</v>
      </c>
      <c r="Z6321">
        <v>6.2953730541028525</v>
      </c>
      <c r="AA6321">
        <v>1074.08560393374</v>
      </c>
      <c r="AB6321">
        <v>170.00828256723915</v>
      </c>
      <c r="AC6321">
        <v>5794.6898415273754</v>
      </c>
      <c r="AD6321">
        <v>0</v>
      </c>
      <c r="AE6321">
        <v>15643.492903891665</v>
      </c>
    </row>
    <row r="6322" spans="1:31" x14ac:dyDescent="0.25">
      <c r="A6322">
        <v>2404904</v>
      </c>
      <c r="B6322">
        <v>1</v>
      </c>
      <c r="C6322" t="s">
        <v>80</v>
      </c>
      <c r="D6322" t="s">
        <v>83</v>
      </c>
      <c r="E6322" t="s">
        <v>146</v>
      </c>
      <c r="F6322" t="s">
        <v>18121</v>
      </c>
      <c r="G6322" t="s">
        <v>199</v>
      </c>
      <c r="H6322" t="s">
        <v>149</v>
      </c>
      <c r="I6322" t="s">
        <v>136</v>
      </c>
      <c r="J6322" t="s">
        <v>137</v>
      </c>
      <c r="K6322" t="s">
        <v>138</v>
      </c>
      <c r="L6322" t="s">
        <v>18122</v>
      </c>
      <c r="M6322" t="s">
        <v>18123</v>
      </c>
      <c r="N6322">
        <v>3.8352777769999999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0.70092411639576679</v>
      </c>
      <c r="AC6322">
        <v>0</v>
      </c>
      <c r="AD6322">
        <v>0</v>
      </c>
      <c r="AE6322">
        <v>0.70092411639576679</v>
      </c>
    </row>
    <row r="6323" spans="1:31" x14ac:dyDescent="0.25">
      <c r="A6323">
        <v>2405345</v>
      </c>
      <c r="B6323">
        <v>1</v>
      </c>
      <c r="C6323" t="s">
        <v>80</v>
      </c>
      <c r="D6323" t="s">
        <v>89</v>
      </c>
      <c r="E6323" t="s">
        <v>162</v>
      </c>
      <c r="F6323" t="s">
        <v>18124</v>
      </c>
      <c r="G6323" t="s">
        <v>164</v>
      </c>
      <c r="H6323" t="s">
        <v>149</v>
      </c>
      <c r="I6323" t="s">
        <v>136</v>
      </c>
      <c r="J6323" t="s">
        <v>137</v>
      </c>
      <c r="K6323" t="s">
        <v>138</v>
      </c>
      <c r="L6323" t="s">
        <v>18125</v>
      </c>
      <c r="M6323" t="s">
        <v>18126</v>
      </c>
      <c r="N6323">
        <v>1.1427777770000001</v>
      </c>
      <c r="O6323">
        <v>0</v>
      </c>
      <c r="P6323">
        <v>25</v>
      </c>
      <c r="Q6323">
        <v>0</v>
      </c>
      <c r="R6323">
        <v>0</v>
      </c>
      <c r="S6323">
        <v>0</v>
      </c>
      <c r="T6323">
        <v>9</v>
      </c>
      <c r="U6323">
        <v>0</v>
      </c>
      <c r="V6323">
        <v>0</v>
      </c>
      <c r="W6323">
        <v>0</v>
      </c>
      <c r="X6323">
        <v>13.976365309648527</v>
      </c>
      <c r="Y6323">
        <v>0</v>
      </c>
      <c r="Z6323">
        <v>0</v>
      </c>
      <c r="AA6323">
        <v>0</v>
      </c>
      <c r="AB6323">
        <v>9.2237984619658615</v>
      </c>
      <c r="AC6323">
        <v>0</v>
      </c>
      <c r="AD6323">
        <v>0</v>
      </c>
      <c r="AE6323">
        <v>23.200163771614388</v>
      </c>
    </row>
    <row r="6324" spans="1:31" x14ac:dyDescent="0.25">
      <c r="A6324">
        <v>2404864</v>
      </c>
      <c r="B6324">
        <v>1</v>
      </c>
      <c r="C6324" t="s">
        <v>80</v>
      </c>
      <c r="D6324" t="s">
        <v>93</v>
      </c>
      <c r="E6324" t="s">
        <v>174</v>
      </c>
      <c r="F6324" t="s">
        <v>18127</v>
      </c>
      <c r="G6324" t="s">
        <v>143</v>
      </c>
      <c r="H6324" t="s">
        <v>135</v>
      </c>
      <c r="I6324" t="s">
        <v>136</v>
      </c>
      <c r="J6324" t="s">
        <v>137</v>
      </c>
      <c r="K6324" t="s">
        <v>138</v>
      </c>
      <c r="L6324" t="s">
        <v>18128</v>
      </c>
      <c r="M6324" t="s">
        <v>18129</v>
      </c>
      <c r="N6324">
        <v>0.169444444</v>
      </c>
      <c r="O6324">
        <v>0</v>
      </c>
      <c r="P6324">
        <v>540</v>
      </c>
      <c r="Q6324">
        <v>0</v>
      </c>
      <c r="R6324">
        <v>0</v>
      </c>
      <c r="S6324">
        <v>1</v>
      </c>
      <c r="T6324">
        <v>27</v>
      </c>
      <c r="U6324">
        <v>0</v>
      </c>
      <c r="V6324">
        <v>0</v>
      </c>
      <c r="W6324">
        <v>0</v>
      </c>
      <c r="X6324">
        <v>18.619283367373502</v>
      </c>
      <c r="Y6324">
        <v>0</v>
      </c>
      <c r="Z6324">
        <v>0</v>
      </c>
      <c r="AA6324">
        <v>49.046962590050008</v>
      </c>
      <c r="AB6324">
        <v>5.4680923151250003</v>
      </c>
      <c r="AC6324">
        <v>0</v>
      </c>
      <c r="AD6324">
        <v>0</v>
      </c>
      <c r="AE6324">
        <v>73.134338272548518</v>
      </c>
    </row>
    <row r="6325" spans="1:31" x14ac:dyDescent="0.25">
      <c r="A6325">
        <v>2405159</v>
      </c>
      <c r="B6325">
        <v>1</v>
      </c>
      <c r="C6325" t="s">
        <v>81</v>
      </c>
      <c r="D6325" t="s">
        <v>115</v>
      </c>
      <c r="E6325" t="s">
        <v>141</v>
      </c>
      <c r="F6325" t="s">
        <v>5083</v>
      </c>
      <c r="G6325" t="s">
        <v>143</v>
      </c>
      <c r="H6325" t="s">
        <v>135</v>
      </c>
      <c r="I6325" t="s">
        <v>136</v>
      </c>
      <c r="J6325" t="s">
        <v>137</v>
      </c>
      <c r="K6325" t="s">
        <v>138</v>
      </c>
      <c r="L6325" t="s">
        <v>18130</v>
      </c>
      <c r="M6325" t="s">
        <v>18131</v>
      </c>
      <c r="N6325">
        <v>7.4722222000000005E-2</v>
      </c>
      <c r="O6325">
        <v>0</v>
      </c>
      <c r="P6325">
        <v>480</v>
      </c>
      <c r="Q6325">
        <v>3</v>
      </c>
      <c r="R6325">
        <v>18</v>
      </c>
      <c r="S6325">
        <v>5</v>
      </c>
      <c r="T6325">
        <v>36</v>
      </c>
      <c r="U6325">
        <v>0</v>
      </c>
      <c r="V6325">
        <v>1</v>
      </c>
      <c r="W6325">
        <v>0</v>
      </c>
      <c r="X6325">
        <v>2.3447348007613176</v>
      </c>
      <c r="Y6325">
        <v>3.8203794820416671E-2</v>
      </c>
      <c r="Z6325">
        <v>6.8355153212744449E-2</v>
      </c>
      <c r="AA6325">
        <v>0.55547320691297219</v>
      </c>
      <c r="AB6325">
        <v>0.81138692304738325</v>
      </c>
      <c r="AC6325">
        <v>0</v>
      </c>
      <c r="AD6325">
        <v>12.812430450445365</v>
      </c>
      <c r="AE6325">
        <v>16.6305843292002</v>
      </c>
    </row>
    <row r="6326" spans="1:31" x14ac:dyDescent="0.25">
      <c r="A6326">
        <v>2404844</v>
      </c>
      <c r="B6326">
        <v>1</v>
      </c>
      <c r="C6326" t="s">
        <v>80</v>
      </c>
      <c r="D6326" t="s">
        <v>103</v>
      </c>
      <c r="E6326" t="s">
        <v>174</v>
      </c>
      <c r="F6326" t="s">
        <v>17682</v>
      </c>
      <c r="G6326" t="s">
        <v>143</v>
      </c>
      <c r="H6326" t="s">
        <v>135</v>
      </c>
      <c r="I6326" t="s">
        <v>278</v>
      </c>
      <c r="J6326" t="s">
        <v>137</v>
      </c>
      <c r="K6326" t="s">
        <v>138</v>
      </c>
      <c r="L6326" t="s">
        <v>18132</v>
      </c>
      <c r="M6326" t="s">
        <v>18133</v>
      </c>
      <c r="N6326">
        <v>1.6666666E-2</v>
      </c>
      <c r="O6326">
        <v>1</v>
      </c>
      <c r="P6326">
        <v>0</v>
      </c>
      <c r="Q6326">
        <v>1</v>
      </c>
      <c r="R6326">
        <v>10</v>
      </c>
      <c r="S6326">
        <v>6</v>
      </c>
      <c r="T6326">
        <v>4</v>
      </c>
      <c r="U6326">
        <v>5</v>
      </c>
      <c r="V6326">
        <v>1</v>
      </c>
      <c r="W6326">
        <v>1.3570293537500002E-2</v>
      </c>
      <c r="X6326">
        <v>0</v>
      </c>
      <c r="Y6326">
        <v>7.3737114426400003</v>
      </c>
      <c r="Z6326">
        <v>0.11212104367100001</v>
      </c>
      <c r="AA6326">
        <v>2.5466744230373335</v>
      </c>
      <c r="AB6326">
        <v>6.472210726683332E-2</v>
      </c>
      <c r="AC6326">
        <v>23.541594067881</v>
      </c>
      <c r="AD6326">
        <v>1.0998907339970001</v>
      </c>
      <c r="AE6326">
        <v>34.752284112030665</v>
      </c>
    </row>
    <row r="6327" spans="1:31" x14ac:dyDescent="0.25">
      <c r="A6327">
        <v>2405199</v>
      </c>
      <c r="B6327">
        <v>1</v>
      </c>
      <c r="C6327" t="s">
        <v>80</v>
      </c>
      <c r="D6327" t="s">
        <v>98</v>
      </c>
      <c r="E6327" t="s">
        <v>132</v>
      </c>
      <c r="F6327" t="s">
        <v>18134</v>
      </c>
      <c r="G6327" t="s">
        <v>919</v>
      </c>
      <c r="H6327" t="s">
        <v>135</v>
      </c>
      <c r="I6327" t="s">
        <v>136</v>
      </c>
      <c r="J6327" t="s">
        <v>137</v>
      </c>
      <c r="K6327" t="s">
        <v>138</v>
      </c>
      <c r="L6327" t="s">
        <v>18135</v>
      </c>
      <c r="M6327" t="s">
        <v>18136</v>
      </c>
      <c r="N6327">
        <v>1.477777777</v>
      </c>
      <c r="O6327">
        <v>0</v>
      </c>
      <c r="P6327">
        <v>0</v>
      </c>
      <c r="Q6327">
        <v>0</v>
      </c>
      <c r="R6327">
        <v>11</v>
      </c>
      <c r="S6327">
        <v>0</v>
      </c>
      <c r="T6327">
        <v>6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16.845820660400005</v>
      </c>
      <c r="AC6327">
        <v>0</v>
      </c>
      <c r="AD6327">
        <v>0</v>
      </c>
      <c r="AE6327">
        <v>16.845820660400005</v>
      </c>
    </row>
    <row r="6328" spans="1:31" x14ac:dyDescent="0.25">
      <c r="A6328">
        <v>2404867</v>
      </c>
      <c r="B6328">
        <v>1</v>
      </c>
      <c r="C6328" t="s">
        <v>80</v>
      </c>
      <c r="D6328" t="s">
        <v>87</v>
      </c>
      <c r="E6328" t="s">
        <v>152</v>
      </c>
      <c r="F6328" t="s">
        <v>18137</v>
      </c>
      <c r="G6328" t="s">
        <v>18084</v>
      </c>
      <c r="H6328" t="s">
        <v>149</v>
      </c>
      <c r="I6328" t="s">
        <v>136</v>
      </c>
      <c r="J6328" t="s">
        <v>5</v>
      </c>
      <c r="K6328" t="s">
        <v>138</v>
      </c>
      <c r="L6328" t="s">
        <v>18138</v>
      </c>
      <c r="M6328" t="s">
        <v>18139</v>
      </c>
      <c r="N6328">
        <v>1.8911111110000001</v>
      </c>
      <c r="O6328">
        <v>0</v>
      </c>
      <c r="P6328">
        <v>34</v>
      </c>
      <c r="Q6328">
        <v>0</v>
      </c>
      <c r="R6328">
        <v>0</v>
      </c>
      <c r="S6328">
        <v>0</v>
      </c>
      <c r="T6328">
        <v>24</v>
      </c>
      <c r="U6328">
        <v>0</v>
      </c>
      <c r="V6328">
        <v>5</v>
      </c>
      <c r="W6328">
        <v>0</v>
      </c>
      <c r="X6328">
        <v>22.866347192586751</v>
      </c>
      <c r="Y6328">
        <v>0</v>
      </c>
      <c r="Z6328">
        <v>0</v>
      </c>
      <c r="AA6328">
        <v>0</v>
      </c>
      <c r="AB6328">
        <v>98.744476408499978</v>
      </c>
      <c r="AC6328">
        <v>0</v>
      </c>
      <c r="AD6328">
        <v>335.04288471872962</v>
      </c>
      <c r="AE6328">
        <v>456.65370831981636</v>
      </c>
    </row>
    <row r="6329" spans="1:31" x14ac:dyDescent="0.25">
      <c r="A6329">
        <v>2405385</v>
      </c>
      <c r="B6329">
        <v>1</v>
      </c>
      <c r="C6329" t="s">
        <v>81</v>
      </c>
      <c r="D6329" t="s">
        <v>128</v>
      </c>
      <c r="E6329" t="s">
        <v>162</v>
      </c>
      <c r="F6329" t="s">
        <v>18140</v>
      </c>
      <c r="G6329" t="s">
        <v>164</v>
      </c>
      <c r="H6329" t="s">
        <v>149</v>
      </c>
      <c r="I6329" t="s">
        <v>136</v>
      </c>
      <c r="J6329" t="s">
        <v>137</v>
      </c>
      <c r="K6329" t="s">
        <v>138</v>
      </c>
      <c r="L6329" t="s">
        <v>18141</v>
      </c>
      <c r="M6329" t="s">
        <v>18142</v>
      </c>
      <c r="N6329">
        <v>3.2780555549999999</v>
      </c>
      <c r="O6329">
        <v>0</v>
      </c>
      <c r="P6329">
        <v>20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4.1018034298111994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4.1018034298111994</v>
      </c>
    </row>
    <row r="6330" spans="1:31" x14ac:dyDescent="0.25">
      <c r="A6330">
        <v>2405073</v>
      </c>
      <c r="B6330">
        <v>1</v>
      </c>
      <c r="C6330" t="s">
        <v>80</v>
      </c>
      <c r="D6330" t="s">
        <v>105</v>
      </c>
      <c r="E6330" t="s">
        <v>288</v>
      </c>
      <c r="F6330" t="s">
        <v>18143</v>
      </c>
      <c r="G6330" t="s">
        <v>154</v>
      </c>
      <c r="H6330" t="s">
        <v>149</v>
      </c>
      <c r="I6330" t="s">
        <v>136</v>
      </c>
      <c r="J6330" t="s">
        <v>137</v>
      </c>
      <c r="K6330" t="s">
        <v>138</v>
      </c>
      <c r="L6330" t="s">
        <v>18144</v>
      </c>
      <c r="M6330" t="s">
        <v>18145</v>
      </c>
      <c r="N6330">
        <v>2.4355555550000001</v>
      </c>
      <c r="O6330">
        <v>0</v>
      </c>
      <c r="P6330">
        <v>45</v>
      </c>
      <c r="Q6330">
        <v>0</v>
      </c>
      <c r="R6330">
        <v>1</v>
      </c>
      <c r="S6330">
        <v>0</v>
      </c>
      <c r="T6330">
        <v>7</v>
      </c>
      <c r="U6330">
        <v>0</v>
      </c>
      <c r="V6330">
        <v>0</v>
      </c>
      <c r="W6330">
        <v>0</v>
      </c>
      <c r="X6330">
        <v>28.454016490331394</v>
      </c>
      <c r="Y6330">
        <v>0</v>
      </c>
      <c r="Z6330">
        <v>0</v>
      </c>
      <c r="AA6330">
        <v>0</v>
      </c>
      <c r="AB6330">
        <v>19.121660048701603</v>
      </c>
      <c r="AC6330">
        <v>0</v>
      </c>
      <c r="AD6330">
        <v>0</v>
      </c>
      <c r="AE6330">
        <v>47.575676539032997</v>
      </c>
    </row>
    <row r="6331" spans="1:31" x14ac:dyDescent="0.25">
      <c r="A6331">
        <v>2404930</v>
      </c>
      <c r="B6331">
        <v>1</v>
      </c>
      <c r="C6331" t="s">
        <v>80</v>
      </c>
      <c r="D6331" t="s">
        <v>95</v>
      </c>
      <c r="E6331" t="s">
        <v>241</v>
      </c>
      <c r="F6331" t="s">
        <v>18146</v>
      </c>
      <c r="G6331" t="s">
        <v>158</v>
      </c>
      <c r="H6331" t="s">
        <v>135</v>
      </c>
      <c r="I6331" t="s">
        <v>136</v>
      </c>
      <c r="J6331" t="s">
        <v>137</v>
      </c>
      <c r="K6331" t="s">
        <v>159</v>
      </c>
      <c r="L6331" t="s">
        <v>18147</v>
      </c>
      <c r="M6331" t="s">
        <v>18148</v>
      </c>
      <c r="N6331">
        <v>7.0844444439999998</v>
      </c>
      <c r="O6331">
        <v>2</v>
      </c>
      <c r="P6331">
        <v>181</v>
      </c>
      <c r="Q6331">
        <v>0</v>
      </c>
      <c r="R6331">
        <v>6</v>
      </c>
      <c r="S6331">
        <v>8</v>
      </c>
      <c r="T6331">
        <v>9</v>
      </c>
      <c r="U6331">
        <v>0</v>
      </c>
      <c r="V6331">
        <v>0</v>
      </c>
      <c r="W6331">
        <v>7.5372026804287344</v>
      </c>
      <c r="X6331">
        <v>194.20220697524948</v>
      </c>
      <c r="Y6331">
        <v>0</v>
      </c>
      <c r="Z6331">
        <v>10.512680445552135</v>
      </c>
      <c r="AA6331">
        <v>232.16224548102988</v>
      </c>
      <c r="AB6331">
        <v>22.101048734680578</v>
      </c>
      <c r="AC6331">
        <v>0</v>
      </c>
      <c r="AD6331">
        <v>0</v>
      </c>
      <c r="AE6331">
        <v>466.51538431694087</v>
      </c>
    </row>
    <row r="6332" spans="1:31" x14ac:dyDescent="0.25">
      <c r="A6332">
        <v>2405136</v>
      </c>
      <c r="B6332">
        <v>1</v>
      </c>
      <c r="C6332" t="s">
        <v>80</v>
      </c>
      <c r="D6332" t="s">
        <v>106</v>
      </c>
      <c r="E6332" t="s">
        <v>174</v>
      </c>
      <c r="F6332" t="s">
        <v>18149</v>
      </c>
      <c r="G6332" t="s">
        <v>176</v>
      </c>
      <c r="H6332" t="s">
        <v>135</v>
      </c>
      <c r="I6332" t="s">
        <v>136</v>
      </c>
      <c r="J6332" t="s">
        <v>137</v>
      </c>
      <c r="K6332" t="s">
        <v>159</v>
      </c>
      <c r="L6332" t="s">
        <v>18150</v>
      </c>
      <c r="M6332" t="s">
        <v>18151</v>
      </c>
      <c r="N6332">
        <v>2.3883333329999998</v>
      </c>
      <c r="O6332">
        <v>0</v>
      </c>
      <c r="P6332">
        <v>8</v>
      </c>
      <c r="Q6332">
        <v>29</v>
      </c>
      <c r="R6332">
        <v>73</v>
      </c>
      <c r="S6332">
        <v>10</v>
      </c>
      <c r="T6332">
        <v>20</v>
      </c>
      <c r="U6332">
        <v>1</v>
      </c>
      <c r="V6332">
        <v>0</v>
      </c>
      <c r="W6332">
        <v>0</v>
      </c>
      <c r="X6332">
        <v>19.667090951332902</v>
      </c>
      <c r="Y6332">
        <v>100.53475373456769</v>
      </c>
      <c r="Z6332">
        <v>89.475517585068786</v>
      </c>
      <c r="AA6332">
        <v>61.092044921507942</v>
      </c>
      <c r="AB6332">
        <v>48.726000825876959</v>
      </c>
      <c r="AC6332">
        <v>42.946506297278454</v>
      </c>
      <c r="AD6332">
        <v>0</v>
      </c>
      <c r="AE6332">
        <v>362.44191431563274</v>
      </c>
    </row>
    <row r="6333" spans="1:31" x14ac:dyDescent="0.25">
      <c r="A6333">
        <v>2404987</v>
      </c>
      <c r="B6333">
        <v>1</v>
      </c>
      <c r="C6333" t="s">
        <v>81</v>
      </c>
      <c r="D6333" t="s">
        <v>128</v>
      </c>
      <c r="E6333" t="s">
        <v>132</v>
      </c>
      <c r="F6333" t="s">
        <v>18152</v>
      </c>
      <c r="G6333" t="s">
        <v>215</v>
      </c>
      <c r="H6333" t="s">
        <v>135</v>
      </c>
      <c r="I6333" t="s">
        <v>136</v>
      </c>
      <c r="J6333" t="s">
        <v>137</v>
      </c>
      <c r="K6333" t="s">
        <v>138</v>
      </c>
      <c r="L6333" t="s">
        <v>18153</v>
      </c>
      <c r="M6333" t="s">
        <v>18154</v>
      </c>
      <c r="N6333">
        <v>1.5947222219999999</v>
      </c>
      <c r="O6333">
        <v>0</v>
      </c>
      <c r="P6333">
        <v>77</v>
      </c>
      <c r="Q6333">
        <v>0</v>
      </c>
      <c r="R6333">
        <v>2</v>
      </c>
      <c r="S6333">
        <v>0</v>
      </c>
      <c r="T6333">
        <v>7</v>
      </c>
      <c r="U6333">
        <v>0</v>
      </c>
      <c r="V6333">
        <v>0</v>
      </c>
      <c r="W6333">
        <v>0</v>
      </c>
      <c r="X6333">
        <v>15.459856130026235</v>
      </c>
      <c r="Y6333">
        <v>0</v>
      </c>
      <c r="Z6333">
        <v>9.0432685370291671E-2</v>
      </c>
      <c r="AA6333">
        <v>0</v>
      </c>
      <c r="AB6333">
        <v>8.795380430094859</v>
      </c>
      <c r="AC6333">
        <v>0</v>
      </c>
      <c r="AD6333">
        <v>0</v>
      </c>
      <c r="AE6333">
        <v>24.345669245491386</v>
      </c>
    </row>
    <row r="6334" spans="1:31" x14ac:dyDescent="0.25">
      <c r="A6334">
        <v>2405179</v>
      </c>
      <c r="B6334">
        <v>1</v>
      </c>
      <c r="C6334" t="s">
        <v>81</v>
      </c>
      <c r="D6334" t="s">
        <v>122</v>
      </c>
      <c r="E6334" t="s">
        <v>174</v>
      </c>
      <c r="F6334" t="s">
        <v>18155</v>
      </c>
      <c r="G6334" t="s">
        <v>565</v>
      </c>
      <c r="H6334" t="s">
        <v>135</v>
      </c>
      <c r="I6334" t="s">
        <v>136</v>
      </c>
      <c r="J6334" t="s">
        <v>137</v>
      </c>
      <c r="K6334" t="s">
        <v>159</v>
      </c>
      <c r="L6334" t="s">
        <v>18156</v>
      </c>
      <c r="M6334" t="s">
        <v>18157</v>
      </c>
      <c r="N6334">
        <v>0.174166666</v>
      </c>
      <c r="O6334">
        <v>0</v>
      </c>
      <c r="P6334">
        <v>5684</v>
      </c>
      <c r="Q6334">
        <v>0</v>
      </c>
      <c r="R6334">
        <v>12</v>
      </c>
      <c r="S6334">
        <v>8</v>
      </c>
      <c r="T6334">
        <v>413</v>
      </c>
      <c r="U6334">
        <v>0</v>
      </c>
      <c r="V6334">
        <v>2</v>
      </c>
      <c r="W6334">
        <v>0</v>
      </c>
      <c r="X6334">
        <v>219.35291140062159</v>
      </c>
      <c r="Y6334">
        <v>0</v>
      </c>
      <c r="Z6334">
        <v>0.4380379420313445</v>
      </c>
      <c r="AA6334">
        <v>13.868509663656013</v>
      </c>
      <c r="AB6334">
        <v>63.565419460830874</v>
      </c>
      <c r="AC6334">
        <v>0</v>
      </c>
      <c r="AD6334">
        <v>4.6284399744912008</v>
      </c>
      <c r="AE6334">
        <v>301.85331844163102</v>
      </c>
    </row>
    <row r="6335" spans="1:31" x14ac:dyDescent="0.25">
      <c r="A6335">
        <v>2405139</v>
      </c>
      <c r="B6335">
        <v>1</v>
      </c>
      <c r="C6335" t="s">
        <v>80</v>
      </c>
      <c r="D6335" t="s">
        <v>105</v>
      </c>
      <c r="E6335" t="s">
        <v>141</v>
      </c>
      <c r="F6335" t="s">
        <v>11216</v>
      </c>
      <c r="G6335" t="s">
        <v>154</v>
      </c>
      <c r="H6335" t="s">
        <v>135</v>
      </c>
      <c r="I6335" t="s">
        <v>136</v>
      </c>
      <c r="J6335" t="s">
        <v>137</v>
      </c>
      <c r="K6335" t="s">
        <v>138</v>
      </c>
      <c r="L6335" t="s">
        <v>18158</v>
      </c>
      <c r="M6335" t="s">
        <v>18159</v>
      </c>
      <c r="N6335">
        <v>0.830555555</v>
      </c>
      <c r="O6335">
        <v>3</v>
      </c>
      <c r="P6335">
        <v>7</v>
      </c>
      <c r="Q6335">
        <v>5</v>
      </c>
      <c r="R6335">
        <v>2</v>
      </c>
      <c r="S6335">
        <v>20</v>
      </c>
      <c r="T6335">
        <v>22</v>
      </c>
      <c r="U6335">
        <v>11</v>
      </c>
      <c r="V6335">
        <v>3</v>
      </c>
      <c r="W6335">
        <v>9.4424589014946676</v>
      </c>
      <c r="X6335">
        <v>5.2113636424091672</v>
      </c>
      <c r="Y6335">
        <v>2.0955310490779175</v>
      </c>
      <c r="Z6335">
        <v>8.5249386313357522</v>
      </c>
      <c r="AA6335">
        <v>139.16713288872586</v>
      </c>
      <c r="AB6335">
        <v>90.171764873907193</v>
      </c>
      <c r="AC6335">
        <v>828.57343008013936</v>
      </c>
      <c r="AD6335">
        <v>114.50898018482434</v>
      </c>
      <c r="AE6335">
        <v>1197.6956002519144</v>
      </c>
    </row>
    <row r="6336" spans="1:31" x14ac:dyDescent="0.25">
      <c r="A6336">
        <v>2405093</v>
      </c>
      <c r="B6336">
        <v>1</v>
      </c>
      <c r="C6336" t="s">
        <v>81</v>
      </c>
      <c r="D6336" t="s">
        <v>127</v>
      </c>
      <c r="E6336" t="s">
        <v>141</v>
      </c>
      <c r="F6336" t="s">
        <v>18160</v>
      </c>
      <c r="G6336" t="s">
        <v>143</v>
      </c>
      <c r="H6336" t="s">
        <v>135</v>
      </c>
      <c r="I6336" t="s">
        <v>136</v>
      </c>
      <c r="J6336" t="s">
        <v>137</v>
      </c>
      <c r="K6336" t="s">
        <v>138</v>
      </c>
      <c r="L6336" t="s">
        <v>18161</v>
      </c>
      <c r="M6336" t="s">
        <v>18162</v>
      </c>
      <c r="N6336">
        <v>2.3619444440000001</v>
      </c>
      <c r="O6336">
        <v>0</v>
      </c>
      <c r="P6336">
        <v>0</v>
      </c>
      <c r="Q6336">
        <v>9</v>
      </c>
      <c r="R6336">
        <v>25</v>
      </c>
      <c r="S6336">
        <v>11</v>
      </c>
      <c r="T6336">
        <v>2</v>
      </c>
      <c r="U6336">
        <v>3</v>
      </c>
      <c r="V6336">
        <v>0</v>
      </c>
      <c r="W6336">
        <v>0</v>
      </c>
      <c r="X6336">
        <v>0</v>
      </c>
      <c r="Y6336">
        <v>0.65548182812925004</v>
      </c>
      <c r="Z6336">
        <v>1.8387708092135417</v>
      </c>
      <c r="AA6336">
        <v>482.49367673269273</v>
      </c>
      <c r="AB6336">
        <v>12.935014423599828</v>
      </c>
      <c r="AC6336">
        <v>148.98285400301094</v>
      </c>
      <c r="AD6336">
        <v>0</v>
      </c>
      <c r="AE6336">
        <v>646.90579779664631</v>
      </c>
    </row>
    <row r="6337" spans="1:31" x14ac:dyDescent="0.25">
      <c r="A6337">
        <v>2404924</v>
      </c>
      <c r="B6337">
        <v>1</v>
      </c>
      <c r="C6337" t="s">
        <v>80</v>
      </c>
      <c r="D6337" t="s">
        <v>106</v>
      </c>
      <c r="E6337" t="s">
        <v>174</v>
      </c>
      <c r="F6337" t="s">
        <v>18163</v>
      </c>
      <c r="G6337" t="s">
        <v>158</v>
      </c>
      <c r="H6337" t="s">
        <v>135</v>
      </c>
      <c r="I6337" t="s">
        <v>136</v>
      </c>
      <c r="J6337" t="s">
        <v>137</v>
      </c>
      <c r="K6337" t="s">
        <v>159</v>
      </c>
      <c r="L6337" t="s">
        <v>18164</v>
      </c>
      <c r="M6337" t="s">
        <v>18165</v>
      </c>
      <c r="N6337">
        <v>5.5175000000000001</v>
      </c>
      <c r="O6337">
        <v>0</v>
      </c>
      <c r="P6337">
        <v>1183</v>
      </c>
      <c r="Q6337">
        <v>0</v>
      </c>
      <c r="R6337">
        <v>2</v>
      </c>
      <c r="S6337">
        <v>0</v>
      </c>
      <c r="T6337">
        <v>39</v>
      </c>
      <c r="U6337">
        <v>0</v>
      </c>
      <c r="V6337">
        <v>1</v>
      </c>
      <c r="W6337">
        <v>0</v>
      </c>
      <c r="X6337">
        <v>1060.803707087656</v>
      </c>
      <c r="Y6337">
        <v>0</v>
      </c>
      <c r="Z6337">
        <v>9.0548916314586485</v>
      </c>
      <c r="AA6337">
        <v>0</v>
      </c>
      <c r="AB6337">
        <v>134.76934893289888</v>
      </c>
      <c r="AC6337">
        <v>0</v>
      </c>
      <c r="AD6337">
        <v>17.114027862292424</v>
      </c>
      <c r="AE6337">
        <v>1221.741975514306</v>
      </c>
    </row>
    <row r="6338" spans="1:31" x14ac:dyDescent="0.25">
      <c r="A6338">
        <v>2405216</v>
      </c>
      <c r="B6338">
        <v>1</v>
      </c>
      <c r="C6338" t="s">
        <v>80</v>
      </c>
      <c r="D6338" t="s">
        <v>103</v>
      </c>
      <c r="E6338" t="s">
        <v>174</v>
      </c>
      <c r="F6338" t="s">
        <v>18166</v>
      </c>
      <c r="G6338" t="s">
        <v>143</v>
      </c>
      <c r="H6338" t="s">
        <v>135</v>
      </c>
      <c r="I6338" t="s">
        <v>136</v>
      </c>
      <c r="J6338" t="s">
        <v>137</v>
      </c>
      <c r="K6338" t="s">
        <v>138</v>
      </c>
      <c r="L6338" t="s">
        <v>18167</v>
      </c>
      <c r="M6338" t="s">
        <v>18168</v>
      </c>
      <c r="N6338">
        <v>6.8888887999999995E-2</v>
      </c>
      <c r="O6338">
        <v>3</v>
      </c>
      <c r="P6338">
        <v>379</v>
      </c>
      <c r="Q6338">
        <v>59</v>
      </c>
      <c r="R6338">
        <v>74</v>
      </c>
      <c r="S6338">
        <v>14</v>
      </c>
      <c r="T6338">
        <v>47</v>
      </c>
      <c r="U6338">
        <v>1</v>
      </c>
      <c r="V6338">
        <v>0</v>
      </c>
      <c r="W6338">
        <v>3.4767129215266659E-2</v>
      </c>
      <c r="X6338">
        <v>5.4327336487565301</v>
      </c>
      <c r="Y6338">
        <v>4.6632211204814666</v>
      </c>
      <c r="Z6338">
        <v>1.5183682153596445</v>
      </c>
      <c r="AA6338">
        <v>0.7952224803250002</v>
      </c>
      <c r="AB6338">
        <v>1.2823473308892446</v>
      </c>
      <c r="AC6338">
        <v>1.8516429795202001</v>
      </c>
      <c r="AD6338">
        <v>0</v>
      </c>
      <c r="AE6338">
        <v>15.578302904547352</v>
      </c>
    </row>
    <row r="6339" spans="1:31" x14ac:dyDescent="0.25">
      <c r="A6339">
        <v>2404907</v>
      </c>
      <c r="B6339">
        <v>1</v>
      </c>
      <c r="C6339" t="s">
        <v>80</v>
      </c>
      <c r="D6339" t="s">
        <v>93</v>
      </c>
      <c r="E6339" t="s">
        <v>241</v>
      </c>
      <c r="F6339" t="s">
        <v>18169</v>
      </c>
      <c r="G6339" t="s">
        <v>249</v>
      </c>
      <c r="H6339" t="s">
        <v>135</v>
      </c>
      <c r="I6339" t="s">
        <v>136</v>
      </c>
      <c r="J6339" t="s">
        <v>137</v>
      </c>
      <c r="K6339" t="s">
        <v>138</v>
      </c>
      <c r="L6339" t="s">
        <v>18170</v>
      </c>
      <c r="M6339" t="s">
        <v>18171</v>
      </c>
      <c r="N6339">
        <v>2.8255555550000002</v>
      </c>
      <c r="O6339">
        <v>1</v>
      </c>
      <c r="P6339">
        <v>7</v>
      </c>
      <c r="Q6339">
        <v>13</v>
      </c>
      <c r="R6339">
        <v>15</v>
      </c>
      <c r="S6339">
        <v>11</v>
      </c>
      <c r="T6339">
        <v>44</v>
      </c>
      <c r="U6339">
        <v>1</v>
      </c>
      <c r="V6339">
        <v>1</v>
      </c>
      <c r="W6339">
        <v>0.16862180261845003</v>
      </c>
      <c r="X6339">
        <v>12.806019748127975</v>
      </c>
      <c r="Y6339">
        <v>104.34692986518904</v>
      </c>
      <c r="Z6339">
        <v>33.236767056917031</v>
      </c>
      <c r="AA6339">
        <v>80.388534505086298</v>
      </c>
      <c r="AB6339">
        <v>130.45621668015497</v>
      </c>
      <c r="AC6339">
        <v>1099.6308667631822</v>
      </c>
      <c r="AD6339">
        <v>27.19915704779639</v>
      </c>
      <c r="AE6339">
        <v>1488.2331134690724</v>
      </c>
    </row>
    <row r="6340" spans="1:31" x14ac:dyDescent="0.25">
      <c r="A6340">
        <v>2405302</v>
      </c>
      <c r="B6340">
        <v>1</v>
      </c>
      <c r="C6340" t="s">
        <v>80</v>
      </c>
      <c r="D6340" t="s">
        <v>93</v>
      </c>
      <c r="E6340" t="s">
        <v>152</v>
      </c>
      <c r="F6340" t="s">
        <v>18024</v>
      </c>
      <c r="G6340" t="s">
        <v>154</v>
      </c>
      <c r="H6340" t="s">
        <v>149</v>
      </c>
      <c r="I6340" t="s">
        <v>136</v>
      </c>
      <c r="J6340" t="s">
        <v>137</v>
      </c>
      <c r="K6340" t="s">
        <v>138</v>
      </c>
      <c r="L6340" t="s">
        <v>18172</v>
      </c>
      <c r="M6340" t="s">
        <v>18173</v>
      </c>
      <c r="N6340">
        <v>0.36138888800000002</v>
      </c>
      <c r="O6340">
        <v>0</v>
      </c>
      <c r="P6340">
        <v>623</v>
      </c>
      <c r="Q6340">
        <v>0</v>
      </c>
      <c r="R6340">
        <v>0</v>
      </c>
      <c r="S6340">
        <v>0</v>
      </c>
      <c r="T6340">
        <v>43</v>
      </c>
      <c r="U6340">
        <v>0</v>
      </c>
      <c r="V6340">
        <v>0</v>
      </c>
      <c r="W6340">
        <v>0</v>
      </c>
      <c r="X6340">
        <v>49.52221735491127</v>
      </c>
      <c r="Y6340">
        <v>0</v>
      </c>
      <c r="Z6340">
        <v>0</v>
      </c>
      <c r="AA6340">
        <v>0</v>
      </c>
      <c r="AB6340">
        <v>8.9786720935094184</v>
      </c>
      <c r="AC6340">
        <v>0</v>
      </c>
      <c r="AD6340">
        <v>0</v>
      </c>
      <c r="AE6340">
        <v>58.500889448420686</v>
      </c>
    </row>
    <row r="6341" spans="1:31" x14ac:dyDescent="0.25">
      <c r="A6341">
        <v>2405202</v>
      </c>
      <c r="B6341">
        <v>1</v>
      </c>
      <c r="C6341" t="s">
        <v>81</v>
      </c>
      <c r="D6341" t="s">
        <v>127</v>
      </c>
      <c r="E6341" t="s">
        <v>152</v>
      </c>
      <c r="F6341" t="s">
        <v>18174</v>
      </c>
      <c r="G6341" t="s">
        <v>158</v>
      </c>
      <c r="H6341" t="s">
        <v>149</v>
      </c>
      <c r="I6341" t="s">
        <v>136</v>
      </c>
      <c r="J6341" t="s">
        <v>137</v>
      </c>
      <c r="K6341" t="s">
        <v>159</v>
      </c>
      <c r="L6341" t="s">
        <v>18175</v>
      </c>
      <c r="M6341" t="s">
        <v>18176</v>
      </c>
      <c r="N6341">
        <v>1.172222222</v>
      </c>
      <c r="O6341">
        <v>0</v>
      </c>
      <c r="P6341">
        <v>1</v>
      </c>
      <c r="Q6341">
        <v>0</v>
      </c>
      <c r="R6341">
        <v>3</v>
      </c>
      <c r="S6341">
        <v>0</v>
      </c>
      <c r="T6341">
        <v>21</v>
      </c>
      <c r="U6341">
        <v>0</v>
      </c>
      <c r="V6341">
        <v>0</v>
      </c>
      <c r="W6341">
        <v>0</v>
      </c>
      <c r="X6341">
        <v>1.1198073447423751</v>
      </c>
      <c r="Y6341">
        <v>0</v>
      </c>
      <c r="Z6341">
        <v>0.59648071168529171</v>
      </c>
      <c r="AA6341">
        <v>0</v>
      </c>
      <c r="AB6341">
        <v>34.068683629551494</v>
      </c>
      <c r="AC6341">
        <v>0</v>
      </c>
      <c r="AD6341">
        <v>0</v>
      </c>
      <c r="AE6341">
        <v>35.784971685979158</v>
      </c>
    </row>
    <row r="6342" spans="1:31" x14ac:dyDescent="0.25">
      <c r="A6342">
        <v>2405010</v>
      </c>
      <c r="B6342">
        <v>1</v>
      </c>
      <c r="C6342" t="s">
        <v>80</v>
      </c>
      <c r="D6342" t="s">
        <v>99</v>
      </c>
      <c r="E6342" t="s">
        <v>146</v>
      </c>
      <c r="F6342" t="s">
        <v>18177</v>
      </c>
      <c r="G6342" t="s">
        <v>148</v>
      </c>
      <c r="H6342" t="s">
        <v>149</v>
      </c>
      <c r="I6342" t="s">
        <v>136</v>
      </c>
      <c r="J6342" t="s">
        <v>137</v>
      </c>
      <c r="K6342" t="s">
        <v>138</v>
      </c>
      <c r="L6342" t="s">
        <v>18178</v>
      </c>
      <c r="M6342" t="s">
        <v>18179</v>
      </c>
      <c r="N6342">
        <v>2.3994444439999998</v>
      </c>
      <c r="O6342">
        <v>0</v>
      </c>
      <c r="P6342">
        <v>1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1.2125700674804833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1.2125700674804833</v>
      </c>
    </row>
    <row r="6343" spans="1:31" x14ac:dyDescent="0.25">
      <c r="A6343">
        <v>2405156</v>
      </c>
      <c r="B6343">
        <v>1</v>
      </c>
      <c r="C6343" t="s">
        <v>80</v>
      </c>
      <c r="D6343" t="s">
        <v>103</v>
      </c>
      <c r="E6343" t="s">
        <v>132</v>
      </c>
      <c r="F6343" t="s">
        <v>18180</v>
      </c>
      <c r="G6343" t="s">
        <v>919</v>
      </c>
      <c r="H6343" t="s">
        <v>135</v>
      </c>
      <c r="I6343" t="s">
        <v>136</v>
      </c>
      <c r="J6343" t="s">
        <v>137</v>
      </c>
      <c r="K6343" t="s">
        <v>138</v>
      </c>
      <c r="L6343" t="s">
        <v>18181</v>
      </c>
      <c r="M6343" t="s">
        <v>18182</v>
      </c>
      <c r="N6343">
        <v>2.1030555550000001</v>
      </c>
      <c r="O6343">
        <v>0</v>
      </c>
      <c r="P6343">
        <v>0</v>
      </c>
      <c r="Q6343">
        <v>0</v>
      </c>
      <c r="R6343">
        <v>0</v>
      </c>
      <c r="S6343">
        <v>1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1.8091662977639835</v>
      </c>
      <c r="AB6343">
        <v>0</v>
      </c>
      <c r="AC6343">
        <v>0</v>
      </c>
      <c r="AD6343">
        <v>0</v>
      </c>
      <c r="AE6343">
        <v>1.8091662977639835</v>
      </c>
    </row>
    <row r="6344" spans="1:31" x14ac:dyDescent="0.25">
      <c r="A6344">
        <v>2405192</v>
      </c>
      <c r="B6344">
        <v>1</v>
      </c>
      <c r="C6344" t="s">
        <v>80</v>
      </c>
      <c r="D6344" t="s">
        <v>84</v>
      </c>
      <c r="E6344" t="s">
        <v>141</v>
      </c>
      <c r="F6344" t="s">
        <v>966</v>
      </c>
      <c r="G6344" t="s">
        <v>143</v>
      </c>
      <c r="H6344" t="s">
        <v>135</v>
      </c>
      <c r="I6344" t="s">
        <v>136</v>
      </c>
      <c r="J6344" t="s">
        <v>137</v>
      </c>
      <c r="K6344" t="s">
        <v>138</v>
      </c>
      <c r="L6344" t="s">
        <v>18183</v>
      </c>
      <c r="M6344" t="s">
        <v>18184</v>
      </c>
      <c r="N6344">
        <v>0.2</v>
      </c>
      <c r="O6344">
        <v>6</v>
      </c>
      <c r="P6344">
        <v>1395</v>
      </c>
      <c r="Q6344">
        <v>13</v>
      </c>
      <c r="R6344">
        <v>281</v>
      </c>
      <c r="S6344">
        <v>30</v>
      </c>
      <c r="T6344">
        <v>250</v>
      </c>
      <c r="U6344">
        <v>1</v>
      </c>
      <c r="V6344">
        <v>0</v>
      </c>
      <c r="W6344">
        <v>0.58169831424600005</v>
      </c>
      <c r="X6344">
        <v>71.06892553335021</v>
      </c>
      <c r="Y6344">
        <v>3.0099787688880011</v>
      </c>
      <c r="Z6344">
        <v>18.328615670483995</v>
      </c>
      <c r="AA6344">
        <v>28.576731995376001</v>
      </c>
      <c r="AB6344">
        <v>52.74688835397793</v>
      </c>
      <c r="AC6344">
        <v>4.6852183650540011</v>
      </c>
      <c r="AD6344">
        <v>0</v>
      </c>
      <c r="AE6344">
        <v>178.99805700137614</v>
      </c>
    </row>
    <row r="6345" spans="1:31" x14ac:dyDescent="0.25">
      <c r="A6345">
        <v>2405255</v>
      </c>
      <c r="B6345">
        <v>1</v>
      </c>
      <c r="C6345" t="s">
        <v>80</v>
      </c>
      <c r="D6345" t="s">
        <v>102</v>
      </c>
      <c r="E6345" t="s">
        <v>174</v>
      </c>
      <c r="F6345" t="s">
        <v>1284</v>
      </c>
      <c r="G6345" t="s">
        <v>143</v>
      </c>
      <c r="H6345" t="s">
        <v>135</v>
      </c>
      <c r="I6345" t="s">
        <v>136</v>
      </c>
      <c r="J6345" t="s">
        <v>137</v>
      </c>
      <c r="K6345" t="s">
        <v>138</v>
      </c>
      <c r="L6345" t="s">
        <v>18185</v>
      </c>
      <c r="M6345" t="s">
        <v>18186</v>
      </c>
      <c r="N6345">
        <v>1.1233333329999999</v>
      </c>
      <c r="O6345">
        <v>0</v>
      </c>
      <c r="P6345">
        <v>2486</v>
      </c>
      <c r="Q6345">
        <v>54</v>
      </c>
      <c r="R6345">
        <v>149</v>
      </c>
      <c r="S6345">
        <v>21</v>
      </c>
      <c r="T6345">
        <v>263</v>
      </c>
      <c r="U6345">
        <v>2</v>
      </c>
      <c r="V6345">
        <v>0</v>
      </c>
      <c r="W6345">
        <v>0</v>
      </c>
      <c r="X6345">
        <v>469.82635200186843</v>
      </c>
      <c r="Y6345">
        <v>111.35865083349972</v>
      </c>
      <c r="Z6345">
        <v>31.898104723034141</v>
      </c>
      <c r="AA6345">
        <v>163.85284738393327</v>
      </c>
      <c r="AB6345">
        <v>200.02068294674558</v>
      </c>
      <c r="AC6345">
        <v>96.658192450886901</v>
      </c>
      <c r="AD6345">
        <v>0</v>
      </c>
      <c r="AE6345">
        <v>1073.614830339968</v>
      </c>
    </row>
    <row r="6346" spans="1:31" x14ac:dyDescent="0.25">
      <c r="A6346">
        <v>2404906</v>
      </c>
      <c r="B6346">
        <v>1</v>
      </c>
      <c r="C6346" t="s">
        <v>81</v>
      </c>
      <c r="D6346" t="s">
        <v>122</v>
      </c>
      <c r="E6346" t="s">
        <v>174</v>
      </c>
      <c r="F6346" t="s">
        <v>18155</v>
      </c>
      <c r="G6346" t="s">
        <v>565</v>
      </c>
      <c r="H6346" t="s">
        <v>135</v>
      </c>
      <c r="I6346" t="s">
        <v>136</v>
      </c>
      <c r="J6346" t="s">
        <v>137</v>
      </c>
      <c r="K6346" t="s">
        <v>159</v>
      </c>
      <c r="L6346" t="s">
        <v>18187</v>
      </c>
      <c r="M6346" t="s">
        <v>18188</v>
      </c>
      <c r="N6346">
        <v>0.16194444399999999</v>
      </c>
      <c r="O6346">
        <v>0</v>
      </c>
      <c r="P6346">
        <v>5686</v>
      </c>
      <c r="Q6346">
        <v>0</v>
      </c>
      <c r="R6346">
        <v>12</v>
      </c>
      <c r="S6346">
        <v>8</v>
      </c>
      <c r="T6346">
        <v>413</v>
      </c>
      <c r="U6346">
        <v>0</v>
      </c>
      <c r="V6346">
        <v>2</v>
      </c>
      <c r="W6346">
        <v>0</v>
      </c>
      <c r="X6346">
        <v>211.71263859503571</v>
      </c>
      <c r="Y6346">
        <v>0</v>
      </c>
      <c r="Z6346">
        <v>0.44278271439221117</v>
      </c>
      <c r="AA6346">
        <v>13.667666249838826</v>
      </c>
      <c r="AB6346">
        <v>60.158756151728646</v>
      </c>
      <c r="AC6346">
        <v>0</v>
      </c>
      <c r="AD6346">
        <v>4.6192686683088002</v>
      </c>
      <c r="AE6346">
        <v>290.6011123793042</v>
      </c>
    </row>
    <row r="6347" spans="1:31" x14ac:dyDescent="0.25">
      <c r="A6347">
        <v>2405301</v>
      </c>
      <c r="B6347">
        <v>1</v>
      </c>
      <c r="C6347" t="s">
        <v>80</v>
      </c>
      <c r="D6347" t="s">
        <v>96</v>
      </c>
      <c r="E6347" t="s">
        <v>146</v>
      </c>
      <c r="F6347" t="s">
        <v>18189</v>
      </c>
      <c r="G6347" t="s">
        <v>199</v>
      </c>
      <c r="H6347" t="s">
        <v>149</v>
      </c>
      <c r="I6347" t="s">
        <v>136</v>
      </c>
      <c r="J6347" t="s">
        <v>137</v>
      </c>
      <c r="K6347" t="s">
        <v>138</v>
      </c>
      <c r="L6347" t="s">
        <v>18190</v>
      </c>
      <c r="M6347" t="s">
        <v>18191</v>
      </c>
      <c r="N6347">
        <v>1.521666666</v>
      </c>
      <c r="O6347">
        <v>0</v>
      </c>
      <c r="P6347">
        <v>3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0.55755407008500002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0.55755407008500002</v>
      </c>
    </row>
    <row r="6348" spans="1:31" x14ac:dyDescent="0.25">
      <c r="A6348">
        <v>2405401</v>
      </c>
      <c r="B6348">
        <v>1</v>
      </c>
      <c r="C6348" t="s">
        <v>80</v>
      </c>
      <c r="D6348" t="s">
        <v>89</v>
      </c>
      <c r="E6348" t="s">
        <v>152</v>
      </c>
      <c r="F6348" t="s">
        <v>18192</v>
      </c>
      <c r="G6348" t="s">
        <v>403</v>
      </c>
      <c r="H6348" t="s">
        <v>149</v>
      </c>
      <c r="I6348" t="s">
        <v>136</v>
      </c>
      <c r="J6348" t="s">
        <v>137</v>
      </c>
      <c r="K6348" t="s">
        <v>138</v>
      </c>
      <c r="L6348" t="s">
        <v>18193</v>
      </c>
      <c r="M6348" t="s">
        <v>18194</v>
      </c>
      <c r="N6348">
        <v>0.91166666600000001</v>
      </c>
      <c r="O6348">
        <v>0</v>
      </c>
      <c r="P6348">
        <v>31</v>
      </c>
      <c r="Q6348">
        <v>0</v>
      </c>
      <c r="R6348">
        <v>0</v>
      </c>
      <c r="S6348">
        <v>0</v>
      </c>
      <c r="T6348">
        <v>5</v>
      </c>
      <c r="U6348">
        <v>0</v>
      </c>
      <c r="V6348">
        <v>0</v>
      </c>
      <c r="W6348">
        <v>0</v>
      </c>
      <c r="X6348">
        <v>14.590571305447499</v>
      </c>
      <c r="Y6348">
        <v>0</v>
      </c>
      <c r="Z6348">
        <v>0</v>
      </c>
      <c r="AA6348">
        <v>0</v>
      </c>
      <c r="AB6348">
        <v>3.2555104519789326</v>
      </c>
      <c r="AC6348">
        <v>0</v>
      </c>
      <c r="AD6348">
        <v>0</v>
      </c>
      <c r="AE6348">
        <v>17.846081757426433</v>
      </c>
    </row>
    <row r="6349" spans="1:31" x14ac:dyDescent="0.25">
      <c r="A6349">
        <v>2404860</v>
      </c>
      <c r="B6349">
        <v>1</v>
      </c>
      <c r="C6349" t="s">
        <v>81</v>
      </c>
      <c r="D6349" t="s">
        <v>126</v>
      </c>
      <c r="E6349" t="s">
        <v>141</v>
      </c>
      <c r="F6349" t="s">
        <v>18195</v>
      </c>
      <c r="G6349" t="s">
        <v>143</v>
      </c>
      <c r="H6349" t="s">
        <v>135</v>
      </c>
      <c r="I6349" t="s">
        <v>278</v>
      </c>
      <c r="J6349" t="s">
        <v>137</v>
      </c>
      <c r="K6349" t="s">
        <v>138</v>
      </c>
      <c r="L6349" t="s">
        <v>18196</v>
      </c>
      <c r="M6349" t="s">
        <v>18197</v>
      </c>
      <c r="N6349">
        <v>8.6111109999999994E-3</v>
      </c>
      <c r="O6349">
        <v>0</v>
      </c>
      <c r="P6349">
        <v>900</v>
      </c>
      <c r="Q6349">
        <v>49</v>
      </c>
      <c r="R6349">
        <v>128</v>
      </c>
      <c r="S6349">
        <v>13</v>
      </c>
      <c r="T6349">
        <v>57</v>
      </c>
      <c r="U6349">
        <v>1</v>
      </c>
      <c r="V6349">
        <v>0</v>
      </c>
      <c r="W6349">
        <v>0</v>
      </c>
      <c r="X6349">
        <v>0.68298834611989956</v>
      </c>
      <c r="Y6349">
        <v>0.25248016875111673</v>
      </c>
      <c r="Z6349">
        <v>0.18839437237195</v>
      </c>
      <c r="AA6349">
        <v>0.18051923416613336</v>
      </c>
      <c r="AB6349">
        <v>0.23027104086500264</v>
      </c>
      <c r="AC6349">
        <v>0.62372044160843343</v>
      </c>
      <c r="AD6349">
        <v>0</v>
      </c>
      <c r="AE6349">
        <v>2.1583736038825356</v>
      </c>
    </row>
    <row r="6350" spans="1:31" x14ac:dyDescent="0.25">
      <c r="A6350">
        <v>2404963</v>
      </c>
      <c r="B6350">
        <v>1</v>
      </c>
      <c r="C6350" t="s">
        <v>80</v>
      </c>
      <c r="D6350" t="s">
        <v>103</v>
      </c>
      <c r="E6350" t="s">
        <v>146</v>
      </c>
      <c r="F6350" t="s">
        <v>18198</v>
      </c>
      <c r="G6350" t="s">
        <v>282</v>
      </c>
      <c r="H6350" t="s">
        <v>149</v>
      </c>
      <c r="I6350" t="s">
        <v>136</v>
      </c>
      <c r="J6350" t="s">
        <v>137</v>
      </c>
      <c r="K6350" t="s">
        <v>138</v>
      </c>
      <c r="L6350" t="s">
        <v>18199</v>
      </c>
      <c r="M6350" t="s">
        <v>18200</v>
      </c>
      <c r="N6350">
        <v>1.767222222</v>
      </c>
      <c r="O6350">
        <v>0</v>
      </c>
      <c r="P6350">
        <v>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0.4689867926197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0.4689867926197</v>
      </c>
    </row>
    <row r="6351" spans="1:31" x14ac:dyDescent="0.25">
      <c r="A6351">
        <v>2405361</v>
      </c>
      <c r="B6351">
        <v>1</v>
      </c>
      <c r="C6351" t="s">
        <v>80</v>
      </c>
      <c r="D6351" t="s">
        <v>106</v>
      </c>
      <c r="E6351" t="s">
        <v>146</v>
      </c>
      <c r="F6351" t="s">
        <v>18201</v>
      </c>
      <c r="G6351" t="s">
        <v>296</v>
      </c>
      <c r="H6351" t="s">
        <v>149</v>
      </c>
      <c r="I6351" t="s">
        <v>136</v>
      </c>
      <c r="J6351" t="s">
        <v>137</v>
      </c>
      <c r="K6351" t="s">
        <v>138</v>
      </c>
      <c r="L6351" t="s">
        <v>18202</v>
      </c>
      <c r="M6351" t="s">
        <v>18203</v>
      </c>
      <c r="N6351">
        <v>3.486388888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0.8242078407607667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0.8242078407607667</v>
      </c>
    </row>
    <row r="6352" spans="1:31" x14ac:dyDescent="0.25">
      <c r="A6352">
        <v>2405381</v>
      </c>
      <c r="B6352">
        <v>1</v>
      </c>
      <c r="C6352" t="s">
        <v>80</v>
      </c>
      <c r="D6352" t="s">
        <v>104</v>
      </c>
      <c r="E6352" t="s">
        <v>132</v>
      </c>
      <c r="F6352" t="s">
        <v>14166</v>
      </c>
      <c r="G6352" t="s">
        <v>215</v>
      </c>
      <c r="H6352" t="s">
        <v>135</v>
      </c>
      <c r="I6352" t="s">
        <v>136</v>
      </c>
      <c r="J6352" t="s">
        <v>137</v>
      </c>
      <c r="K6352" t="s">
        <v>138</v>
      </c>
      <c r="L6352" t="s">
        <v>18204</v>
      </c>
      <c r="M6352" t="s">
        <v>18205</v>
      </c>
      <c r="N6352">
        <v>1.612222222</v>
      </c>
      <c r="O6352">
        <v>0</v>
      </c>
      <c r="P6352">
        <v>8</v>
      </c>
      <c r="Q6352">
        <v>0</v>
      </c>
      <c r="R6352">
        <v>18</v>
      </c>
      <c r="S6352">
        <v>0</v>
      </c>
      <c r="T6352">
        <v>5</v>
      </c>
      <c r="U6352">
        <v>0</v>
      </c>
      <c r="V6352">
        <v>0</v>
      </c>
      <c r="W6352">
        <v>0</v>
      </c>
      <c r="X6352">
        <v>1.9408098089602501</v>
      </c>
      <c r="Y6352">
        <v>0</v>
      </c>
      <c r="Z6352">
        <v>0</v>
      </c>
      <c r="AA6352">
        <v>0</v>
      </c>
      <c r="AB6352">
        <v>1.9339194817643</v>
      </c>
      <c r="AC6352">
        <v>0</v>
      </c>
      <c r="AD6352">
        <v>0</v>
      </c>
      <c r="AE6352">
        <v>3.8747292907245501</v>
      </c>
    </row>
    <row r="6353" spans="1:31" x14ac:dyDescent="0.25">
      <c r="A6353">
        <v>2404926</v>
      </c>
      <c r="B6353">
        <v>1</v>
      </c>
      <c r="C6353" t="s">
        <v>80</v>
      </c>
      <c r="D6353" t="s">
        <v>82</v>
      </c>
      <c r="E6353" t="s">
        <v>174</v>
      </c>
      <c r="F6353" t="s">
        <v>18206</v>
      </c>
      <c r="G6353" t="s">
        <v>158</v>
      </c>
      <c r="H6353" t="s">
        <v>135</v>
      </c>
      <c r="I6353" t="s">
        <v>136</v>
      </c>
      <c r="J6353" t="s">
        <v>137</v>
      </c>
      <c r="K6353" t="s">
        <v>159</v>
      </c>
      <c r="L6353" t="s">
        <v>18207</v>
      </c>
      <c r="M6353" t="s">
        <v>18208</v>
      </c>
      <c r="N6353">
        <v>4.193888888</v>
      </c>
      <c r="O6353">
        <v>0</v>
      </c>
      <c r="P6353">
        <v>2088</v>
      </c>
      <c r="Q6353">
        <v>0</v>
      </c>
      <c r="R6353">
        <v>0</v>
      </c>
      <c r="S6353">
        <v>0</v>
      </c>
      <c r="T6353">
        <v>127</v>
      </c>
      <c r="U6353">
        <v>0</v>
      </c>
      <c r="V6353">
        <v>0</v>
      </c>
      <c r="W6353">
        <v>0</v>
      </c>
      <c r="X6353">
        <v>1979.6461740019672</v>
      </c>
      <c r="Y6353">
        <v>0</v>
      </c>
      <c r="Z6353">
        <v>0</v>
      </c>
      <c r="AA6353">
        <v>0</v>
      </c>
      <c r="AB6353">
        <v>706.12124530700999</v>
      </c>
      <c r="AC6353">
        <v>0</v>
      </c>
      <c r="AD6353">
        <v>0</v>
      </c>
      <c r="AE6353">
        <v>2685.767419308977</v>
      </c>
    </row>
    <row r="6354" spans="1:31" x14ac:dyDescent="0.25">
      <c r="A6354">
        <v>2404880</v>
      </c>
      <c r="B6354">
        <v>1</v>
      </c>
      <c r="C6354" t="s">
        <v>81</v>
      </c>
      <c r="D6354" t="s">
        <v>112</v>
      </c>
      <c r="E6354" t="s">
        <v>146</v>
      </c>
      <c r="F6354" t="s">
        <v>18209</v>
      </c>
      <c r="G6354" t="s">
        <v>199</v>
      </c>
      <c r="H6354" t="s">
        <v>149</v>
      </c>
      <c r="I6354" t="s">
        <v>136</v>
      </c>
      <c r="J6354" t="s">
        <v>137</v>
      </c>
      <c r="K6354" t="s">
        <v>138</v>
      </c>
      <c r="L6354" t="s">
        <v>18210</v>
      </c>
      <c r="M6354" t="s">
        <v>18211</v>
      </c>
      <c r="N6354">
        <v>7.0822222220000004</v>
      </c>
      <c r="O6354">
        <v>0</v>
      </c>
      <c r="P6354">
        <v>11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14.669442627926649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14.669442627926649</v>
      </c>
    </row>
    <row r="6355" spans="1:31" x14ac:dyDescent="0.25">
      <c r="A6355">
        <v>2404903</v>
      </c>
      <c r="B6355">
        <v>1</v>
      </c>
      <c r="C6355" t="s">
        <v>81</v>
      </c>
      <c r="D6355" t="s">
        <v>120</v>
      </c>
      <c r="E6355" t="s">
        <v>152</v>
      </c>
      <c r="F6355" t="s">
        <v>18212</v>
      </c>
      <c r="G6355" t="s">
        <v>403</v>
      </c>
      <c r="H6355" t="s">
        <v>149</v>
      </c>
      <c r="I6355" t="s">
        <v>136</v>
      </c>
      <c r="J6355" t="s">
        <v>137</v>
      </c>
      <c r="K6355" t="s">
        <v>138</v>
      </c>
      <c r="L6355" t="s">
        <v>18213</v>
      </c>
      <c r="M6355" t="s">
        <v>18214</v>
      </c>
      <c r="N6355">
        <v>2.7633333329999998</v>
      </c>
      <c r="O6355">
        <v>0</v>
      </c>
      <c r="P6355">
        <v>0</v>
      </c>
      <c r="Q6355">
        <v>0</v>
      </c>
      <c r="R6355">
        <v>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7.8703525333557343</v>
      </c>
      <c r="AA6355">
        <v>0</v>
      </c>
      <c r="AB6355">
        <v>0</v>
      </c>
      <c r="AC6355">
        <v>0</v>
      </c>
      <c r="AD6355">
        <v>0</v>
      </c>
      <c r="AE6355">
        <v>7.8703525333557343</v>
      </c>
    </row>
    <row r="6356" spans="1:31" x14ac:dyDescent="0.25">
      <c r="A6356">
        <v>2434355</v>
      </c>
      <c r="B6356">
        <v>1</v>
      </c>
      <c r="C6356" t="s">
        <v>80</v>
      </c>
      <c r="D6356" t="s">
        <v>99</v>
      </c>
      <c r="E6356" t="s">
        <v>174</v>
      </c>
      <c r="F6356" t="s">
        <v>18215</v>
      </c>
      <c r="G6356" t="s">
        <v>143</v>
      </c>
      <c r="H6356" t="s">
        <v>135</v>
      </c>
      <c r="I6356" t="s">
        <v>136</v>
      </c>
      <c r="J6356" t="s">
        <v>137</v>
      </c>
      <c r="K6356" t="s">
        <v>138</v>
      </c>
      <c r="L6356" t="s">
        <v>18216</v>
      </c>
      <c r="M6356" t="s">
        <v>18217</v>
      </c>
      <c r="N6356">
        <v>1.4358333329999999</v>
      </c>
      <c r="O6356">
        <v>1</v>
      </c>
      <c r="P6356">
        <v>3202</v>
      </c>
      <c r="Q6356">
        <v>0</v>
      </c>
      <c r="R6356">
        <v>36</v>
      </c>
      <c r="S6356">
        <v>9</v>
      </c>
      <c r="T6356">
        <v>349</v>
      </c>
      <c r="U6356">
        <v>0</v>
      </c>
      <c r="V6356">
        <v>0</v>
      </c>
      <c r="W6356">
        <v>5.2496622747389337</v>
      </c>
      <c r="X6356">
        <v>742.37866191182525</v>
      </c>
      <c r="Y6356">
        <v>0</v>
      </c>
      <c r="Z6356">
        <v>11.807309986942633</v>
      </c>
      <c r="AA6356">
        <v>26.046724078316547</v>
      </c>
      <c r="AB6356">
        <v>443.94836629286658</v>
      </c>
      <c r="AC6356">
        <v>0</v>
      </c>
      <c r="AD6356">
        <v>0</v>
      </c>
      <c r="AE6356">
        <v>1229.4307245446898</v>
      </c>
    </row>
    <row r="6357" spans="1:31" x14ac:dyDescent="0.25">
      <c r="A6357">
        <v>2405298</v>
      </c>
      <c r="B6357">
        <v>1</v>
      </c>
      <c r="C6357" t="s">
        <v>81</v>
      </c>
      <c r="D6357" t="s">
        <v>127</v>
      </c>
      <c r="E6357" t="s">
        <v>132</v>
      </c>
      <c r="F6357" t="s">
        <v>12083</v>
      </c>
      <c r="G6357" t="s">
        <v>143</v>
      </c>
      <c r="H6357" t="s">
        <v>135</v>
      </c>
      <c r="I6357" t="s">
        <v>136</v>
      </c>
      <c r="J6357" t="s">
        <v>137</v>
      </c>
      <c r="K6357" t="s">
        <v>138</v>
      </c>
      <c r="L6357" t="s">
        <v>18218</v>
      </c>
      <c r="M6357" t="s">
        <v>18219</v>
      </c>
      <c r="N6357">
        <v>0.75972222199999995</v>
      </c>
      <c r="O6357">
        <v>0</v>
      </c>
      <c r="P6357">
        <v>901</v>
      </c>
      <c r="Q6357">
        <v>11</v>
      </c>
      <c r="R6357">
        <v>26</v>
      </c>
      <c r="S6357">
        <v>2</v>
      </c>
      <c r="T6357">
        <v>107</v>
      </c>
      <c r="U6357">
        <v>0</v>
      </c>
      <c r="V6357">
        <v>1</v>
      </c>
      <c r="W6357">
        <v>0</v>
      </c>
      <c r="X6357">
        <v>184.19634983430001</v>
      </c>
      <c r="Y6357">
        <v>0.48140918239205555</v>
      </c>
      <c r="Z6357">
        <v>1.8933313853223248</v>
      </c>
      <c r="AA6357">
        <v>4.4087123098096344</v>
      </c>
      <c r="AB6357">
        <v>37.383865832526801</v>
      </c>
      <c r="AC6357">
        <v>0</v>
      </c>
      <c r="AD6357">
        <v>8.8512103659040005</v>
      </c>
      <c r="AE6357">
        <v>237.21487891025478</v>
      </c>
    </row>
    <row r="6358" spans="1:31" x14ac:dyDescent="0.25">
      <c r="A6358">
        <v>2404966</v>
      </c>
      <c r="B6358">
        <v>1</v>
      </c>
      <c r="C6358" t="s">
        <v>80</v>
      </c>
      <c r="D6358" t="s">
        <v>83</v>
      </c>
      <c r="E6358" t="s">
        <v>152</v>
      </c>
      <c r="F6358" t="s">
        <v>18220</v>
      </c>
      <c r="G6358" t="s">
        <v>158</v>
      </c>
      <c r="H6358" t="s">
        <v>149</v>
      </c>
      <c r="I6358" t="s">
        <v>136</v>
      </c>
      <c r="J6358" t="s">
        <v>137</v>
      </c>
      <c r="K6358" t="s">
        <v>159</v>
      </c>
      <c r="L6358" t="s">
        <v>18221</v>
      </c>
      <c r="M6358" t="s">
        <v>18222</v>
      </c>
      <c r="N6358">
        <v>2.150833333</v>
      </c>
      <c r="O6358">
        <v>0</v>
      </c>
      <c r="P6358">
        <v>16</v>
      </c>
      <c r="Q6358">
        <v>0</v>
      </c>
      <c r="R6358">
        <v>0</v>
      </c>
      <c r="S6358">
        <v>0</v>
      </c>
      <c r="T6358">
        <v>44</v>
      </c>
      <c r="U6358">
        <v>0</v>
      </c>
      <c r="V6358">
        <v>0</v>
      </c>
      <c r="W6358">
        <v>0</v>
      </c>
      <c r="X6358">
        <v>23.558679349020686</v>
      </c>
      <c r="Y6358">
        <v>0</v>
      </c>
      <c r="Z6358">
        <v>0</v>
      </c>
      <c r="AA6358">
        <v>0</v>
      </c>
      <c r="AB6358">
        <v>134.30917014981441</v>
      </c>
      <c r="AC6358">
        <v>0</v>
      </c>
      <c r="AD6358">
        <v>0</v>
      </c>
      <c r="AE6358">
        <v>157.86784949883508</v>
      </c>
    </row>
    <row r="6359" spans="1:31" x14ac:dyDescent="0.25">
      <c r="A6359">
        <v>2405112</v>
      </c>
      <c r="B6359">
        <v>1</v>
      </c>
      <c r="C6359" t="s">
        <v>81</v>
      </c>
      <c r="D6359" t="s">
        <v>113</v>
      </c>
      <c r="E6359" t="s">
        <v>146</v>
      </c>
      <c r="F6359" t="s">
        <v>18223</v>
      </c>
      <c r="G6359" t="s">
        <v>148</v>
      </c>
      <c r="H6359" t="s">
        <v>149</v>
      </c>
      <c r="I6359" t="s">
        <v>136</v>
      </c>
      <c r="J6359" t="s">
        <v>137</v>
      </c>
      <c r="K6359" t="s">
        <v>138</v>
      </c>
      <c r="L6359" t="s">
        <v>18224</v>
      </c>
      <c r="M6359" t="s">
        <v>18225</v>
      </c>
      <c r="N6359">
        <v>2.6438888880000002</v>
      </c>
      <c r="O6359">
        <v>0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0.3106316196135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0.3106316196135</v>
      </c>
    </row>
    <row r="6360" spans="1:31" x14ac:dyDescent="0.25">
      <c r="A6360">
        <v>2405012</v>
      </c>
      <c r="B6360">
        <v>1</v>
      </c>
      <c r="C6360" t="s">
        <v>80</v>
      </c>
      <c r="D6360" t="s">
        <v>84</v>
      </c>
      <c r="E6360" t="s">
        <v>132</v>
      </c>
      <c r="F6360" t="s">
        <v>1856</v>
      </c>
      <c r="G6360" t="s">
        <v>4499</v>
      </c>
      <c r="H6360" t="s">
        <v>135</v>
      </c>
      <c r="I6360" t="s">
        <v>136</v>
      </c>
      <c r="J6360" t="s">
        <v>137</v>
      </c>
      <c r="K6360" t="s">
        <v>138</v>
      </c>
      <c r="L6360" t="s">
        <v>18226</v>
      </c>
      <c r="M6360" t="s">
        <v>18227</v>
      </c>
      <c r="N6360">
        <v>0.40194444400000001</v>
      </c>
      <c r="O6360">
        <v>1</v>
      </c>
      <c r="P6360">
        <v>885</v>
      </c>
      <c r="Q6360">
        <v>2</v>
      </c>
      <c r="R6360">
        <v>47</v>
      </c>
      <c r="S6360">
        <v>3</v>
      </c>
      <c r="T6360">
        <v>109</v>
      </c>
      <c r="U6360">
        <v>0</v>
      </c>
      <c r="V6360">
        <v>0</v>
      </c>
      <c r="W6360">
        <v>8.6615794850183336E-2</v>
      </c>
      <c r="X6360">
        <v>63.619610670050115</v>
      </c>
      <c r="Y6360">
        <v>0.30593981392956665</v>
      </c>
      <c r="Z6360">
        <v>6.288101316415883</v>
      </c>
      <c r="AA6360">
        <v>1.8759788540016</v>
      </c>
      <c r="AB6360">
        <v>40.659661994019409</v>
      </c>
      <c r="AC6360">
        <v>0</v>
      </c>
      <c r="AD6360">
        <v>0</v>
      </c>
      <c r="AE6360">
        <v>112.83590844326676</v>
      </c>
    </row>
    <row r="6361" spans="1:31" x14ac:dyDescent="0.25">
      <c r="A6361">
        <v>2404863</v>
      </c>
      <c r="B6361">
        <v>1</v>
      </c>
      <c r="C6361" t="s">
        <v>80</v>
      </c>
      <c r="D6361" t="s">
        <v>93</v>
      </c>
      <c r="E6361" t="s">
        <v>132</v>
      </c>
      <c r="F6361" t="s">
        <v>18228</v>
      </c>
      <c r="G6361" t="s">
        <v>143</v>
      </c>
      <c r="H6361" t="s">
        <v>135</v>
      </c>
      <c r="I6361" t="s">
        <v>136</v>
      </c>
      <c r="J6361" t="s">
        <v>137</v>
      </c>
      <c r="K6361" t="s">
        <v>138</v>
      </c>
      <c r="L6361" t="s">
        <v>18229</v>
      </c>
      <c r="M6361" t="s">
        <v>18230</v>
      </c>
      <c r="N6361">
        <v>1.6630555549999999</v>
      </c>
      <c r="O6361">
        <v>0</v>
      </c>
      <c r="P6361">
        <v>3404</v>
      </c>
      <c r="Q6361">
        <v>0</v>
      </c>
      <c r="R6361">
        <v>4</v>
      </c>
      <c r="S6361">
        <v>0</v>
      </c>
      <c r="T6361">
        <v>221</v>
      </c>
      <c r="U6361">
        <v>0</v>
      </c>
      <c r="V6361">
        <v>0</v>
      </c>
      <c r="W6361">
        <v>0</v>
      </c>
      <c r="X6361">
        <v>1014.7776266386575</v>
      </c>
      <c r="Y6361">
        <v>0</v>
      </c>
      <c r="Z6361">
        <v>2.3072308655899993</v>
      </c>
      <c r="AA6361">
        <v>0</v>
      </c>
      <c r="AB6361">
        <v>220.51627442653819</v>
      </c>
      <c r="AC6361">
        <v>0</v>
      </c>
      <c r="AD6361">
        <v>0</v>
      </c>
      <c r="AE6361">
        <v>1237.6011319307856</v>
      </c>
    </row>
    <row r="6362" spans="1:31" x14ac:dyDescent="0.25">
      <c r="A6362">
        <v>2404843</v>
      </c>
      <c r="B6362">
        <v>1</v>
      </c>
      <c r="C6362" t="s">
        <v>80</v>
      </c>
      <c r="D6362" t="s">
        <v>84</v>
      </c>
      <c r="E6362" t="s">
        <v>152</v>
      </c>
      <c r="F6362" t="s">
        <v>18231</v>
      </c>
      <c r="G6362" t="s">
        <v>18084</v>
      </c>
      <c r="H6362" t="s">
        <v>149</v>
      </c>
      <c r="I6362" t="s">
        <v>136</v>
      </c>
      <c r="J6362" t="s">
        <v>5</v>
      </c>
      <c r="K6362" t="s">
        <v>138</v>
      </c>
      <c r="L6362" t="s">
        <v>18232</v>
      </c>
      <c r="M6362" t="s">
        <v>18233</v>
      </c>
      <c r="N6362">
        <v>1.2094444440000001</v>
      </c>
      <c r="O6362">
        <v>0</v>
      </c>
      <c r="P6362">
        <v>1127</v>
      </c>
      <c r="Q6362">
        <v>0</v>
      </c>
      <c r="R6362">
        <v>0</v>
      </c>
      <c r="S6362">
        <v>0</v>
      </c>
      <c r="T6362">
        <v>58</v>
      </c>
      <c r="U6362">
        <v>0</v>
      </c>
      <c r="V6362">
        <v>0</v>
      </c>
      <c r="W6362">
        <v>0</v>
      </c>
      <c r="X6362">
        <v>225.12049039204496</v>
      </c>
      <c r="Y6362">
        <v>0</v>
      </c>
      <c r="Z6362">
        <v>0</v>
      </c>
      <c r="AA6362">
        <v>0</v>
      </c>
      <c r="AB6362">
        <v>31.497315134337899</v>
      </c>
      <c r="AC6362">
        <v>0</v>
      </c>
      <c r="AD6362">
        <v>0</v>
      </c>
      <c r="AE6362">
        <v>256.61780552638288</v>
      </c>
    </row>
    <row r="6363" spans="1:31" x14ac:dyDescent="0.25">
      <c r="A6363">
        <v>2404866</v>
      </c>
      <c r="B6363">
        <v>1</v>
      </c>
      <c r="C6363" t="s">
        <v>81</v>
      </c>
      <c r="D6363" t="s">
        <v>123</v>
      </c>
      <c r="E6363" t="s">
        <v>141</v>
      </c>
      <c r="F6363" t="s">
        <v>2728</v>
      </c>
      <c r="G6363" t="s">
        <v>143</v>
      </c>
      <c r="H6363" t="s">
        <v>135</v>
      </c>
      <c r="I6363" t="s">
        <v>136</v>
      </c>
      <c r="J6363" t="s">
        <v>137</v>
      </c>
      <c r="K6363" t="s">
        <v>138</v>
      </c>
      <c r="L6363" t="s">
        <v>18234</v>
      </c>
      <c r="M6363" t="s">
        <v>18235</v>
      </c>
      <c r="N6363">
        <v>0.64361111100000001</v>
      </c>
      <c r="O6363">
        <v>3</v>
      </c>
      <c r="P6363">
        <v>38</v>
      </c>
      <c r="Q6363">
        <v>124</v>
      </c>
      <c r="R6363">
        <v>295</v>
      </c>
      <c r="S6363">
        <v>19</v>
      </c>
      <c r="T6363">
        <v>74</v>
      </c>
      <c r="U6363">
        <v>0</v>
      </c>
      <c r="V6363">
        <v>0</v>
      </c>
      <c r="W6363">
        <v>0</v>
      </c>
      <c r="X6363">
        <v>0.91357965672277519</v>
      </c>
      <c r="Y6363">
        <v>7.9230688813357677</v>
      </c>
      <c r="Z6363">
        <v>21.277162378582119</v>
      </c>
      <c r="AA6363">
        <v>3.8811328930994669</v>
      </c>
      <c r="AB6363">
        <v>11.646260468562843</v>
      </c>
      <c r="AC6363">
        <v>0</v>
      </c>
      <c r="AD6363">
        <v>0</v>
      </c>
      <c r="AE6363">
        <v>45.641204278302972</v>
      </c>
    </row>
    <row r="6364" spans="1:31" x14ac:dyDescent="0.25">
      <c r="A6364">
        <v>2405198</v>
      </c>
      <c r="B6364">
        <v>1</v>
      </c>
      <c r="C6364" t="s">
        <v>80</v>
      </c>
      <c r="D6364" t="s">
        <v>83</v>
      </c>
      <c r="E6364" t="s">
        <v>146</v>
      </c>
      <c r="F6364" t="s">
        <v>18236</v>
      </c>
      <c r="G6364" t="s">
        <v>282</v>
      </c>
      <c r="H6364" t="s">
        <v>149</v>
      </c>
      <c r="I6364" t="s">
        <v>136</v>
      </c>
      <c r="J6364" t="s">
        <v>137</v>
      </c>
      <c r="K6364" t="s">
        <v>138</v>
      </c>
      <c r="L6364" t="s">
        <v>18237</v>
      </c>
      <c r="M6364" t="s">
        <v>18238</v>
      </c>
      <c r="N6364">
        <v>2.5041666660000002</v>
      </c>
      <c r="O6364">
        <v>0</v>
      </c>
      <c r="P6364">
        <v>39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19.25895446426841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19.25895446426841</v>
      </c>
    </row>
    <row r="6365" spans="1:31" x14ac:dyDescent="0.25">
      <c r="A6365">
        <v>2405172</v>
      </c>
      <c r="B6365">
        <v>1</v>
      </c>
      <c r="C6365" t="s">
        <v>80</v>
      </c>
      <c r="D6365" t="s">
        <v>98</v>
      </c>
      <c r="E6365" t="s">
        <v>132</v>
      </c>
      <c r="F6365" t="s">
        <v>18239</v>
      </c>
      <c r="G6365" t="s">
        <v>215</v>
      </c>
      <c r="H6365" t="s">
        <v>135</v>
      </c>
      <c r="I6365" t="s">
        <v>136</v>
      </c>
      <c r="J6365" t="s">
        <v>137</v>
      </c>
      <c r="K6365" t="s">
        <v>138</v>
      </c>
      <c r="L6365" t="s">
        <v>18240</v>
      </c>
      <c r="M6365" t="s">
        <v>18241</v>
      </c>
      <c r="N6365">
        <v>0.85472222200000003</v>
      </c>
      <c r="O6365">
        <v>0</v>
      </c>
      <c r="P6365">
        <v>0</v>
      </c>
      <c r="Q6365">
        <v>1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1.6491991641135668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1.6491991641135668</v>
      </c>
    </row>
    <row r="6366" spans="1:31" x14ac:dyDescent="0.25">
      <c r="A6366">
        <v>2404823</v>
      </c>
      <c r="B6366">
        <v>1</v>
      </c>
      <c r="C6366" t="s">
        <v>81</v>
      </c>
      <c r="D6366" t="s">
        <v>128</v>
      </c>
      <c r="E6366" t="s">
        <v>152</v>
      </c>
      <c r="F6366" t="s">
        <v>18242</v>
      </c>
      <c r="G6366" t="s">
        <v>154</v>
      </c>
      <c r="H6366" t="s">
        <v>149</v>
      </c>
      <c r="I6366" t="s">
        <v>136</v>
      </c>
      <c r="J6366" t="s">
        <v>137</v>
      </c>
      <c r="K6366" t="s">
        <v>138</v>
      </c>
      <c r="L6366" t="s">
        <v>18243</v>
      </c>
      <c r="M6366" t="s">
        <v>18244</v>
      </c>
      <c r="N6366">
        <v>0.241666666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47</v>
      </c>
      <c r="U6366">
        <v>0</v>
      </c>
      <c r="V6366">
        <v>2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4.6842905792539158</v>
      </c>
      <c r="AC6366">
        <v>0</v>
      </c>
      <c r="AD6366">
        <v>0.86574624696175007</v>
      </c>
      <c r="AE6366">
        <v>5.5500368262156661</v>
      </c>
    </row>
    <row r="6367" spans="1:31" x14ac:dyDescent="0.25">
      <c r="A6367">
        <v>2404943</v>
      </c>
      <c r="B6367">
        <v>1</v>
      </c>
      <c r="C6367" t="s">
        <v>80</v>
      </c>
      <c r="D6367" t="s">
        <v>90</v>
      </c>
      <c r="E6367" t="s">
        <v>162</v>
      </c>
      <c r="F6367" t="s">
        <v>18245</v>
      </c>
      <c r="G6367" t="s">
        <v>158</v>
      </c>
      <c r="H6367" t="s">
        <v>149</v>
      </c>
      <c r="I6367" t="s">
        <v>136</v>
      </c>
      <c r="J6367" t="s">
        <v>137</v>
      </c>
      <c r="K6367" t="s">
        <v>159</v>
      </c>
      <c r="L6367" t="s">
        <v>18246</v>
      </c>
      <c r="M6367" t="s">
        <v>18247</v>
      </c>
      <c r="N6367">
        <v>8.2597222220000006</v>
      </c>
      <c r="O6367">
        <v>0</v>
      </c>
      <c r="P6367">
        <v>108</v>
      </c>
      <c r="Q6367">
        <v>0</v>
      </c>
      <c r="R6367">
        <v>0</v>
      </c>
      <c r="S6367">
        <v>0</v>
      </c>
      <c r="T6367">
        <v>33</v>
      </c>
      <c r="U6367">
        <v>0</v>
      </c>
      <c r="V6367">
        <v>0</v>
      </c>
      <c r="W6367">
        <v>0</v>
      </c>
      <c r="X6367">
        <v>180.76641554078535</v>
      </c>
      <c r="Y6367">
        <v>0</v>
      </c>
      <c r="Z6367">
        <v>0</v>
      </c>
      <c r="AA6367">
        <v>0</v>
      </c>
      <c r="AB6367">
        <v>233.14357258797182</v>
      </c>
      <c r="AC6367">
        <v>0</v>
      </c>
      <c r="AD6367">
        <v>0</v>
      </c>
      <c r="AE6367">
        <v>413.90998812875716</v>
      </c>
    </row>
    <row r="6368" spans="1:31" x14ac:dyDescent="0.25">
      <c r="A6368">
        <v>2405384</v>
      </c>
      <c r="B6368">
        <v>1</v>
      </c>
      <c r="C6368" t="s">
        <v>80</v>
      </c>
      <c r="D6368" t="s">
        <v>88</v>
      </c>
      <c r="E6368" t="s">
        <v>132</v>
      </c>
      <c r="F6368" t="s">
        <v>18248</v>
      </c>
      <c r="G6368" t="s">
        <v>143</v>
      </c>
      <c r="H6368" t="s">
        <v>135</v>
      </c>
      <c r="I6368" t="s">
        <v>136</v>
      </c>
      <c r="J6368" t="s">
        <v>137</v>
      </c>
      <c r="K6368" t="s">
        <v>138</v>
      </c>
      <c r="L6368" t="s">
        <v>18249</v>
      </c>
      <c r="M6368" t="s">
        <v>18250</v>
      </c>
      <c r="N6368">
        <v>2.6644444439999999</v>
      </c>
      <c r="O6368">
        <v>0</v>
      </c>
      <c r="P6368">
        <v>8773</v>
      </c>
      <c r="Q6368">
        <v>0</v>
      </c>
      <c r="R6368">
        <v>0</v>
      </c>
      <c r="S6368">
        <v>0</v>
      </c>
      <c r="T6368">
        <v>504</v>
      </c>
      <c r="U6368">
        <v>0</v>
      </c>
      <c r="V6368">
        <v>0</v>
      </c>
      <c r="W6368">
        <v>0</v>
      </c>
      <c r="X6368">
        <v>5480.0337663107202</v>
      </c>
      <c r="Y6368">
        <v>0</v>
      </c>
      <c r="Z6368">
        <v>0</v>
      </c>
      <c r="AA6368">
        <v>0</v>
      </c>
      <c r="AB6368">
        <v>791.08731102100649</v>
      </c>
      <c r="AC6368">
        <v>0</v>
      </c>
      <c r="AD6368">
        <v>0</v>
      </c>
      <c r="AE6368">
        <v>6271.1210773317271</v>
      </c>
    </row>
    <row r="6369" spans="1:31" x14ac:dyDescent="0.25">
      <c r="A6369">
        <v>2405135</v>
      </c>
      <c r="B6369">
        <v>1</v>
      </c>
      <c r="C6369" t="s">
        <v>80</v>
      </c>
      <c r="D6369" t="s">
        <v>96</v>
      </c>
      <c r="E6369" t="s">
        <v>146</v>
      </c>
      <c r="F6369" t="s">
        <v>18251</v>
      </c>
      <c r="G6369" t="s">
        <v>168</v>
      </c>
      <c r="H6369" t="s">
        <v>149</v>
      </c>
      <c r="I6369" t="s">
        <v>136</v>
      </c>
      <c r="J6369" t="s">
        <v>137</v>
      </c>
      <c r="K6369" t="s">
        <v>138</v>
      </c>
      <c r="L6369" t="s">
        <v>18252</v>
      </c>
      <c r="M6369" t="s">
        <v>18253</v>
      </c>
      <c r="N6369">
        <v>4.7919444440000003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1.0747178292617501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1.0747178292617501</v>
      </c>
    </row>
    <row r="6370" spans="1:31" x14ac:dyDescent="0.25">
      <c r="A6370">
        <v>2405321</v>
      </c>
      <c r="B6370">
        <v>1</v>
      </c>
      <c r="C6370" t="s">
        <v>80</v>
      </c>
      <c r="D6370" t="s">
        <v>88</v>
      </c>
      <c r="E6370" t="s">
        <v>174</v>
      </c>
      <c r="F6370" t="s">
        <v>18254</v>
      </c>
      <c r="G6370" t="s">
        <v>143</v>
      </c>
      <c r="H6370" t="s">
        <v>135</v>
      </c>
      <c r="I6370" t="s">
        <v>136</v>
      </c>
      <c r="J6370" t="s">
        <v>137</v>
      </c>
      <c r="K6370" t="s">
        <v>138</v>
      </c>
      <c r="L6370" t="s">
        <v>18255</v>
      </c>
      <c r="M6370" t="s">
        <v>18256</v>
      </c>
      <c r="N6370">
        <v>0.80138888799999997</v>
      </c>
      <c r="O6370">
        <v>0</v>
      </c>
      <c r="P6370">
        <v>8532</v>
      </c>
      <c r="Q6370">
        <v>0</v>
      </c>
      <c r="R6370">
        <v>0</v>
      </c>
      <c r="S6370">
        <v>1</v>
      </c>
      <c r="T6370">
        <v>492</v>
      </c>
      <c r="U6370">
        <v>0</v>
      </c>
      <c r="V6370">
        <v>0</v>
      </c>
      <c r="W6370">
        <v>0</v>
      </c>
      <c r="X6370">
        <v>1678.9772046234737</v>
      </c>
      <c r="Y6370">
        <v>0</v>
      </c>
      <c r="Z6370">
        <v>0</v>
      </c>
      <c r="AA6370">
        <v>27.893452391091454</v>
      </c>
      <c r="AB6370">
        <v>279.82951919779271</v>
      </c>
      <c r="AC6370">
        <v>0</v>
      </c>
      <c r="AD6370">
        <v>0</v>
      </c>
      <c r="AE6370">
        <v>1986.7001762123577</v>
      </c>
    </row>
    <row r="6371" spans="1:31" x14ac:dyDescent="0.25">
      <c r="A6371">
        <v>2405421</v>
      </c>
      <c r="B6371">
        <v>1</v>
      </c>
      <c r="C6371" t="s">
        <v>80</v>
      </c>
      <c r="D6371" t="s">
        <v>97</v>
      </c>
      <c r="E6371" t="s">
        <v>146</v>
      </c>
      <c r="F6371" t="s">
        <v>18257</v>
      </c>
      <c r="G6371" t="s">
        <v>148</v>
      </c>
      <c r="H6371" t="s">
        <v>149</v>
      </c>
      <c r="I6371" t="s">
        <v>136</v>
      </c>
      <c r="J6371" t="s">
        <v>137</v>
      </c>
      <c r="K6371" t="s">
        <v>138</v>
      </c>
      <c r="L6371" t="s">
        <v>18258</v>
      </c>
      <c r="M6371" t="s">
        <v>18259</v>
      </c>
      <c r="N6371">
        <v>1.6344444440000001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</row>
    <row r="6372" spans="1:31" x14ac:dyDescent="0.25">
      <c r="A6372">
        <v>2404886</v>
      </c>
      <c r="B6372">
        <v>1</v>
      </c>
      <c r="C6372" t="s">
        <v>80</v>
      </c>
      <c r="D6372" t="s">
        <v>84</v>
      </c>
      <c r="E6372" t="s">
        <v>132</v>
      </c>
      <c r="F6372" t="s">
        <v>1856</v>
      </c>
      <c r="G6372" t="s">
        <v>143</v>
      </c>
      <c r="H6372" t="s">
        <v>135</v>
      </c>
      <c r="I6372" t="s">
        <v>136</v>
      </c>
      <c r="J6372" t="s">
        <v>137</v>
      </c>
      <c r="K6372" t="s">
        <v>138</v>
      </c>
      <c r="L6372" t="s">
        <v>18260</v>
      </c>
      <c r="M6372" t="s">
        <v>18261</v>
      </c>
      <c r="N6372">
        <v>1.6311111110000001</v>
      </c>
      <c r="O6372">
        <v>1</v>
      </c>
      <c r="P6372">
        <v>885</v>
      </c>
      <c r="Q6372">
        <v>2</v>
      </c>
      <c r="R6372">
        <v>47</v>
      </c>
      <c r="S6372">
        <v>3</v>
      </c>
      <c r="T6372">
        <v>109</v>
      </c>
      <c r="U6372">
        <v>0</v>
      </c>
      <c r="V6372">
        <v>0</v>
      </c>
      <c r="W6372">
        <v>0.36047712146755001</v>
      </c>
      <c r="X6372">
        <v>255.77965917886493</v>
      </c>
      <c r="Y6372">
        <v>1.3140659907459333</v>
      </c>
      <c r="Z6372">
        <v>26.471792366718073</v>
      </c>
      <c r="AA6372">
        <v>7.586597317748434</v>
      </c>
      <c r="AB6372">
        <v>158.29626492289799</v>
      </c>
      <c r="AC6372">
        <v>0</v>
      </c>
      <c r="AD6372">
        <v>0</v>
      </c>
      <c r="AE6372">
        <v>449.80885689844291</v>
      </c>
    </row>
    <row r="6373" spans="1:31" x14ac:dyDescent="0.25">
      <c r="A6373">
        <v>2404998</v>
      </c>
      <c r="B6373">
        <v>1</v>
      </c>
      <c r="C6373" t="s">
        <v>81</v>
      </c>
      <c r="D6373" t="s">
        <v>112</v>
      </c>
      <c r="E6373" t="s">
        <v>241</v>
      </c>
      <c r="F6373" t="s">
        <v>18262</v>
      </c>
      <c r="G6373" t="s">
        <v>7895</v>
      </c>
      <c r="H6373" t="s">
        <v>3075</v>
      </c>
      <c r="I6373" t="s">
        <v>136</v>
      </c>
      <c r="J6373" t="s">
        <v>137</v>
      </c>
      <c r="K6373" t="s">
        <v>138</v>
      </c>
      <c r="L6373" t="s">
        <v>18263</v>
      </c>
      <c r="M6373" t="s">
        <v>18264</v>
      </c>
      <c r="N6373">
        <v>0.46916666600000001</v>
      </c>
      <c r="O6373">
        <v>25</v>
      </c>
      <c r="P6373">
        <v>59637</v>
      </c>
      <c r="Q6373">
        <v>1818</v>
      </c>
      <c r="R6373">
        <v>4751</v>
      </c>
      <c r="S6373">
        <v>348</v>
      </c>
      <c r="T6373">
        <v>8091</v>
      </c>
      <c r="U6373">
        <v>61</v>
      </c>
      <c r="V6373">
        <v>32</v>
      </c>
      <c r="W6373">
        <v>1.2599161819148001</v>
      </c>
      <c r="X6373">
        <v>4938.3335642709044</v>
      </c>
      <c r="Y6373">
        <v>532.87055676251896</v>
      </c>
      <c r="Z6373">
        <v>283.85279940144176</v>
      </c>
      <c r="AA6373">
        <v>1948.1423008276699</v>
      </c>
      <c r="AB6373">
        <v>3049.8776380738609</v>
      </c>
      <c r="AC6373">
        <v>3139.2475204200032</v>
      </c>
      <c r="AD6373">
        <v>793.05215728701012</v>
      </c>
      <c r="AE6373">
        <v>14686.636453225323</v>
      </c>
    </row>
    <row r="6374" spans="1:31" x14ac:dyDescent="0.25">
      <c r="A6374">
        <v>2404975</v>
      </c>
      <c r="B6374">
        <v>1</v>
      </c>
      <c r="C6374" t="s">
        <v>81</v>
      </c>
      <c r="D6374" t="s">
        <v>127</v>
      </c>
      <c r="E6374" t="s">
        <v>132</v>
      </c>
      <c r="F6374" t="s">
        <v>18265</v>
      </c>
      <c r="G6374" t="s">
        <v>158</v>
      </c>
      <c r="H6374" t="s">
        <v>135</v>
      </c>
      <c r="I6374" t="s">
        <v>136</v>
      </c>
      <c r="J6374" t="s">
        <v>137</v>
      </c>
      <c r="K6374" t="s">
        <v>159</v>
      </c>
      <c r="L6374" t="s">
        <v>18266</v>
      </c>
      <c r="M6374" t="s">
        <v>18267</v>
      </c>
      <c r="N6374">
        <v>1.9969444439999999</v>
      </c>
      <c r="O6374">
        <v>0</v>
      </c>
      <c r="P6374">
        <v>5</v>
      </c>
      <c r="Q6374">
        <v>0</v>
      </c>
      <c r="R6374">
        <v>0</v>
      </c>
      <c r="S6374">
        <v>0</v>
      </c>
      <c r="T6374">
        <v>70</v>
      </c>
      <c r="U6374">
        <v>0</v>
      </c>
      <c r="V6374">
        <v>1</v>
      </c>
      <c r="W6374">
        <v>0</v>
      </c>
      <c r="X6374">
        <v>1.4327625725838</v>
      </c>
      <c r="Y6374">
        <v>0</v>
      </c>
      <c r="Z6374">
        <v>0</v>
      </c>
      <c r="AA6374">
        <v>0</v>
      </c>
      <c r="AB6374">
        <v>252.38039036679942</v>
      </c>
      <c r="AC6374">
        <v>0</v>
      </c>
      <c r="AD6374">
        <v>339.97629428472817</v>
      </c>
      <c r="AE6374">
        <v>593.78944722411143</v>
      </c>
    </row>
    <row r="6375" spans="1:31" x14ac:dyDescent="0.25">
      <c r="A6375">
        <v>2405284</v>
      </c>
      <c r="B6375">
        <v>1</v>
      </c>
      <c r="C6375" t="s">
        <v>80</v>
      </c>
      <c r="D6375" t="s">
        <v>93</v>
      </c>
      <c r="E6375" t="s">
        <v>152</v>
      </c>
      <c r="F6375" t="s">
        <v>18268</v>
      </c>
      <c r="G6375" t="s">
        <v>154</v>
      </c>
      <c r="H6375" t="s">
        <v>149</v>
      </c>
      <c r="I6375" t="s">
        <v>136</v>
      </c>
      <c r="J6375" t="s">
        <v>137</v>
      </c>
      <c r="K6375" t="s">
        <v>138</v>
      </c>
      <c r="L6375" t="s">
        <v>18269</v>
      </c>
      <c r="M6375" t="s">
        <v>18270</v>
      </c>
      <c r="N6375">
        <v>0.62083333299999999</v>
      </c>
      <c r="O6375">
        <v>0</v>
      </c>
      <c r="P6375">
        <v>29</v>
      </c>
      <c r="Q6375">
        <v>0</v>
      </c>
      <c r="R6375">
        <v>8</v>
      </c>
      <c r="S6375">
        <v>0</v>
      </c>
      <c r="T6375">
        <v>14</v>
      </c>
      <c r="U6375">
        <v>0</v>
      </c>
      <c r="V6375">
        <v>0</v>
      </c>
      <c r="W6375">
        <v>0</v>
      </c>
      <c r="X6375">
        <v>4.4211915721620016</v>
      </c>
      <c r="Y6375">
        <v>0</v>
      </c>
      <c r="Z6375">
        <v>1.0777889815682222</v>
      </c>
      <c r="AA6375">
        <v>0</v>
      </c>
      <c r="AB6375">
        <v>4.3187721652308895</v>
      </c>
      <c r="AC6375">
        <v>0</v>
      </c>
      <c r="AD6375">
        <v>0</v>
      </c>
      <c r="AE6375">
        <v>9.8177527189611133</v>
      </c>
    </row>
    <row r="6376" spans="1:31" x14ac:dyDescent="0.25">
      <c r="A6376">
        <v>2404952</v>
      </c>
      <c r="B6376">
        <v>1</v>
      </c>
      <c r="C6376" t="s">
        <v>81</v>
      </c>
      <c r="D6376" t="s">
        <v>119</v>
      </c>
      <c r="E6376" t="s">
        <v>141</v>
      </c>
      <c r="F6376" t="s">
        <v>18271</v>
      </c>
      <c r="G6376" t="s">
        <v>158</v>
      </c>
      <c r="H6376" t="s">
        <v>135</v>
      </c>
      <c r="I6376" t="s">
        <v>136</v>
      </c>
      <c r="J6376" t="s">
        <v>137</v>
      </c>
      <c r="K6376" t="s">
        <v>159</v>
      </c>
      <c r="L6376" t="s">
        <v>18272</v>
      </c>
      <c r="M6376" t="s">
        <v>18273</v>
      </c>
      <c r="N6376">
        <v>7.5994444440000004</v>
      </c>
      <c r="O6376">
        <v>0</v>
      </c>
      <c r="P6376">
        <v>1</v>
      </c>
      <c r="Q6376">
        <v>14</v>
      </c>
      <c r="R6376">
        <v>8</v>
      </c>
      <c r="S6376">
        <v>3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22.777433978579339</v>
      </c>
      <c r="Z6376">
        <v>2.7237300077045559</v>
      </c>
      <c r="AA6376">
        <v>73.079735016222457</v>
      </c>
      <c r="AB6376">
        <v>0</v>
      </c>
      <c r="AC6376">
        <v>0</v>
      </c>
      <c r="AD6376">
        <v>0</v>
      </c>
      <c r="AE6376">
        <v>98.580899002506357</v>
      </c>
    </row>
    <row r="6377" spans="1:31" x14ac:dyDescent="0.25">
      <c r="A6377">
        <v>2405161</v>
      </c>
      <c r="B6377">
        <v>1</v>
      </c>
      <c r="C6377" t="s">
        <v>80</v>
      </c>
      <c r="D6377" t="s">
        <v>87</v>
      </c>
      <c r="E6377" t="s">
        <v>152</v>
      </c>
      <c r="F6377" t="s">
        <v>18274</v>
      </c>
      <c r="G6377" t="s">
        <v>176</v>
      </c>
      <c r="H6377" t="s">
        <v>149</v>
      </c>
      <c r="I6377" t="s">
        <v>136</v>
      </c>
      <c r="J6377" t="s">
        <v>137</v>
      </c>
      <c r="K6377" t="s">
        <v>159</v>
      </c>
      <c r="L6377" t="s">
        <v>18275</v>
      </c>
      <c r="M6377" t="s">
        <v>18276</v>
      </c>
      <c r="N6377">
        <v>0.71666666599999995</v>
      </c>
      <c r="O6377">
        <v>0</v>
      </c>
      <c r="P6377">
        <v>397</v>
      </c>
      <c r="Q6377">
        <v>0</v>
      </c>
      <c r="R6377">
        <v>0</v>
      </c>
      <c r="S6377">
        <v>0</v>
      </c>
      <c r="T6377">
        <v>19</v>
      </c>
      <c r="U6377">
        <v>0</v>
      </c>
      <c r="V6377">
        <v>0</v>
      </c>
      <c r="W6377">
        <v>0</v>
      </c>
      <c r="X6377">
        <v>61.288166751954101</v>
      </c>
      <c r="Y6377">
        <v>0</v>
      </c>
      <c r="Z6377">
        <v>0</v>
      </c>
      <c r="AA6377">
        <v>0</v>
      </c>
      <c r="AB6377">
        <v>29.07631967280081</v>
      </c>
      <c r="AC6377">
        <v>0</v>
      </c>
      <c r="AD6377">
        <v>0</v>
      </c>
      <c r="AE6377">
        <v>90.364486424754915</v>
      </c>
    </row>
    <row r="6378" spans="1:31" x14ac:dyDescent="0.25">
      <c r="A6378">
        <v>2404829</v>
      </c>
      <c r="B6378">
        <v>1</v>
      </c>
      <c r="C6378" t="s">
        <v>80</v>
      </c>
      <c r="D6378" t="s">
        <v>96</v>
      </c>
      <c r="E6378" t="s">
        <v>152</v>
      </c>
      <c r="F6378" t="s">
        <v>18277</v>
      </c>
      <c r="G6378" t="s">
        <v>2542</v>
      </c>
      <c r="H6378" t="s">
        <v>149</v>
      </c>
      <c r="I6378" t="s">
        <v>136</v>
      </c>
      <c r="J6378" t="s">
        <v>137</v>
      </c>
      <c r="K6378" t="s">
        <v>138</v>
      </c>
      <c r="L6378" t="s">
        <v>18278</v>
      </c>
      <c r="M6378" t="s">
        <v>18279</v>
      </c>
      <c r="N6378">
        <v>0.86111111100000004</v>
      </c>
      <c r="O6378">
        <v>0</v>
      </c>
      <c r="P6378">
        <v>242</v>
      </c>
      <c r="Q6378">
        <v>0</v>
      </c>
      <c r="R6378">
        <v>1</v>
      </c>
      <c r="S6378">
        <v>0</v>
      </c>
      <c r="T6378">
        <v>133</v>
      </c>
      <c r="U6378">
        <v>0</v>
      </c>
      <c r="V6378">
        <v>0</v>
      </c>
      <c r="W6378">
        <v>0</v>
      </c>
      <c r="X6378">
        <v>53.378724565645129</v>
      </c>
      <c r="Y6378">
        <v>0</v>
      </c>
      <c r="Z6378">
        <v>0</v>
      </c>
      <c r="AA6378">
        <v>0</v>
      </c>
      <c r="AB6378">
        <v>71.984811520461164</v>
      </c>
      <c r="AC6378">
        <v>0</v>
      </c>
      <c r="AD6378">
        <v>0</v>
      </c>
      <c r="AE6378">
        <v>125.36353608610629</v>
      </c>
    </row>
    <row r="6379" spans="1:31" x14ac:dyDescent="0.25">
      <c r="A6379">
        <v>2404852</v>
      </c>
      <c r="B6379">
        <v>1</v>
      </c>
      <c r="C6379" t="s">
        <v>80</v>
      </c>
      <c r="D6379" t="s">
        <v>87</v>
      </c>
      <c r="E6379" t="s">
        <v>152</v>
      </c>
      <c r="F6379" t="s">
        <v>18280</v>
      </c>
      <c r="G6379" t="s">
        <v>18084</v>
      </c>
      <c r="H6379" t="s">
        <v>149</v>
      </c>
      <c r="I6379" t="s">
        <v>136</v>
      </c>
      <c r="J6379" t="s">
        <v>5</v>
      </c>
      <c r="K6379" t="s">
        <v>138</v>
      </c>
      <c r="L6379" t="s">
        <v>18281</v>
      </c>
      <c r="M6379" t="s">
        <v>18282</v>
      </c>
      <c r="N6379">
        <v>1.561388888</v>
      </c>
      <c r="O6379">
        <v>0</v>
      </c>
      <c r="P6379">
        <v>250</v>
      </c>
      <c r="Q6379">
        <v>0</v>
      </c>
      <c r="R6379">
        <v>0</v>
      </c>
      <c r="S6379">
        <v>0</v>
      </c>
      <c r="T6379">
        <v>1</v>
      </c>
      <c r="U6379">
        <v>0</v>
      </c>
      <c r="V6379">
        <v>0</v>
      </c>
      <c r="W6379">
        <v>0</v>
      </c>
      <c r="X6379">
        <v>98.91128438210275</v>
      </c>
      <c r="Y6379">
        <v>0</v>
      </c>
      <c r="Z6379">
        <v>0</v>
      </c>
      <c r="AA6379">
        <v>0</v>
      </c>
      <c r="AB6379">
        <v>1.4522731320530275</v>
      </c>
      <c r="AC6379">
        <v>0</v>
      </c>
      <c r="AD6379">
        <v>0</v>
      </c>
      <c r="AE6379">
        <v>100.36355751415577</v>
      </c>
    </row>
    <row r="6380" spans="1:31" x14ac:dyDescent="0.25">
      <c r="A6380">
        <v>2405098</v>
      </c>
      <c r="B6380">
        <v>1</v>
      </c>
      <c r="C6380" t="s">
        <v>80</v>
      </c>
      <c r="D6380" t="s">
        <v>98</v>
      </c>
      <c r="E6380" t="s">
        <v>174</v>
      </c>
      <c r="F6380" t="s">
        <v>18283</v>
      </c>
      <c r="G6380" t="s">
        <v>143</v>
      </c>
      <c r="H6380" t="s">
        <v>135</v>
      </c>
      <c r="I6380" t="s">
        <v>136</v>
      </c>
      <c r="J6380" t="s">
        <v>137</v>
      </c>
      <c r="K6380" t="s">
        <v>138</v>
      </c>
      <c r="L6380" t="s">
        <v>18284</v>
      </c>
      <c r="M6380" t="s">
        <v>18285</v>
      </c>
      <c r="N6380">
        <v>2.4513888879999999</v>
      </c>
      <c r="O6380">
        <v>0</v>
      </c>
      <c r="P6380">
        <v>21</v>
      </c>
      <c r="Q6380">
        <v>31</v>
      </c>
      <c r="R6380">
        <v>225</v>
      </c>
      <c r="S6380">
        <v>11</v>
      </c>
      <c r="T6380">
        <v>71</v>
      </c>
      <c r="U6380">
        <v>2</v>
      </c>
      <c r="V6380">
        <v>0</v>
      </c>
      <c r="W6380">
        <v>0</v>
      </c>
      <c r="X6380">
        <v>21.750209012247353</v>
      </c>
      <c r="Y6380">
        <v>129.06203482721179</v>
      </c>
      <c r="Z6380">
        <v>30.040169608608117</v>
      </c>
      <c r="AA6380">
        <v>139.1218390644467</v>
      </c>
      <c r="AB6380">
        <v>79.659830177198714</v>
      </c>
      <c r="AC6380">
        <v>87.127108731175483</v>
      </c>
      <c r="AD6380">
        <v>0</v>
      </c>
      <c r="AE6380">
        <v>486.76119142088822</v>
      </c>
    </row>
    <row r="6381" spans="1:31" x14ac:dyDescent="0.25">
      <c r="A6381">
        <v>2405347</v>
      </c>
      <c r="B6381">
        <v>1</v>
      </c>
      <c r="C6381" t="s">
        <v>80</v>
      </c>
      <c r="D6381" t="s">
        <v>106</v>
      </c>
      <c r="E6381" t="s">
        <v>152</v>
      </c>
      <c r="F6381" t="s">
        <v>18286</v>
      </c>
      <c r="G6381" t="s">
        <v>154</v>
      </c>
      <c r="H6381" t="s">
        <v>149</v>
      </c>
      <c r="I6381" t="s">
        <v>136</v>
      </c>
      <c r="J6381" t="s">
        <v>137</v>
      </c>
      <c r="K6381" t="s">
        <v>138</v>
      </c>
      <c r="L6381" t="s">
        <v>18287</v>
      </c>
      <c r="M6381" t="s">
        <v>18288</v>
      </c>
      <c r="N6381">
        <v>1.351388888</v>
      </c>
      <c r="O6381">
        <v>0</v>
      </c>
      <c r="P6381">
        <v>0</v>
      </c>
      <c r="Q6381">
        <v>0</v>
      </c>
      <c r="R6381">
        <v>7</v>
      </c>
      <c r="S6381">
        <v>0</v>
      </c>
      <c r="T6381">
        <v>3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0.52022422481200004</v>
      </c>
      <c r="AA6381">
        <v>0</v>
      </c>
      <c r="AB6381">
        <v>1.9886751613187554</v>
      </c>
      <c r="AC6381">
        <v>0</v>
      </c>
      <c r="AD6381">
        <v>0</v>
      </c>
      <c r="AE6381">
        <v>2.5088993861307554</v>
      </c>
    </row>
    <row r="6382" spans="1:31" x14ac:dyDescent="0.25">
      <c r="A6382">
        <v>2405061</v>
      </c>
      <c r="B6382">
        <v>1</v>
      </c>
      <c r="C6382" t="s">
        <v>80</v>
      </c>
      <c r="D6382" t="s">
        <v>105</v>
      </c>
      <c r="E6382" t="s">
        <v>132</v>
      </c>
      <c r="F6382" t="s">
        <v>18289</v>
      </c>
      <c r="G6382" t="s">
        <v>176</v>
      </c>
      <c r="H6382" t="s">
        <v>135</v>
      </c>
      <c r="I6382" t="s">
        <v>136</v>
      </c>
      <c r="J6382" t="s">
        <v>137</v>
      </c>
      <c r="K6382" t="s">
        <v>159</v>
      </c>
      <c r="L6382" t="s">
        <v>18290</v>
      </c>
      <c r="M6382" t="s">
        <v>18291</v>
      </c>
      <c r="N6382">
        <v>3.2716666659999998</v>
      </c>
      <c r="O6382">
        <v>0</v>
      </c>
      <c r="P6382">
        <v>96</v>
      </c>
      <c r="Q6382">
        <v>0</v>
      </c>
      <c r="R6382">
        <v>0</v>
      </c>
      <c r="S6382">
        <v>0</v>
      </c>
      <c r="T6382">
        <v>14</v>
      </c>
      <c r="U6382">
        <v>0</v>
      </c>
      <c r="V6382">
        <v>1</v>
      </c>
      <c r="W6382">
        <v>0</v>
      </c>
      <c r="X6382">
        <v>81.286503716788133</v>
      </c>
      <c r="Y6382">
        <v>0</v>
      </c>
      <c r="Z6382">
        <v>0</v>
      </c>
      <c r="AA6382">
        <v>0</v>
      </c>
      <c r="AB6382">
        <v>35.339260630217368</v>
      </c>
      <c r="AC6382">
        <v>0</v>
      </c>
      <c r="AD6382">
        <v>18.904391821180802</v>
      </c>
      <c r="AE6382">
        <v>135.53015616818629</v>
      </c>
    </row>
    <row r="6383" spans="1:31" x14ac:dyDescent="0.25">
      <c r="A6383">
        <v>2405436</v>
      </c>
      <c r="B6383">
        <v>1</v>
      </c>
      <c r="C6383" t="s">
        <v>80</v>
      </c>
      <c r="D6383" t="s">
        <v>96</v>
      </c>
      <c r="E6383" t="s">
        <v>146</v>
      </c>
      <c r="F6383" t="s">
        <v>18292</v>
      </c>
      <c r="G6383" t="s">
        <v>199</v>
      </c>
      <c r="H6383" t="s">
        <v>149</v>
      </c>
      <c r="I6383" t="s">
        <v>136</v>
      </c>
      <c r="J6383" t="s">
        <v>137</v>
      </c>
      <c r="K6383" t="s">
        <v>138</v>
      </c>
      <c r="L6383" t="s">
        <v>18293</v>
      </c>
      <c r="M6383" t="s">
        <v>18294</v>
      </c>
      <c r="N6383">
        <v>1.6786111109999999</v>
      </c>
      <c r="O6383">
        <v>0</v>
      </c>
      <c r="P6383">
        <v>2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1.0753565344717335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1.0753565344717335</v>
      </c>
    </row>
    <row r="6384" spans="1:31" x14ac:dyDescent="0.25">
      <c r="A6384">
        <v>2404889</v>
      </c>
      <c r="B6384">
        <v>1</v>
      </c>
      <c r="C6384" t="s">
        <v>81</v>
      </c>
      <c r="D6384" t="s">
        <v>118</v>
      </c>
      <c r="E6384" t="s">
        <v>132</v>
      </c>
      <c r="F6384" t="s">
        <v>2591</v>
      </c>
      <c r="G6384" t="s">
        <v>215</v>
      </c>
      <c r="H6384" t="s">
        <v>135</v>
      </c>
      <c r="I6384" t="s">
        <v>136</v>
      </c>
      <c r="J6384" t="s">
        <v>137</v>
      </c>
      <c r="K6384" t="s">
        <v>138</v>
      </c>
      <c r="L6384" t="s">
        <v>18295</v>
      </c>
      <c r="M6384" t="s">
        <v>18296</v>
      </c>
      <c r="N6384">
        <v>2.9474999999999998</v>
      </c>
      <c r="O6384">
        <v>13</v>
      </c>
      <c r="P6384">
        <v>3</v>
      </c>
      <c r="Q6384">
        <v>62</v>
      </c>
      <c r="R6384">
        <v>18</v>
      </c>
      <c r="S6384">
        <v>6</v>
      </c>
      <c r="T6384">
        <v>2</v>
      </c>
      <c r="U6384">
        <v>0</v>
      </c>
      <c r="V6384">
        <v>0</v>
      </c>
      <c r="W6384">
        <v>1.7218065283776001</v>
      </c>
      <c r="X6384">
        <v>3.6527884114085998</v>
      </c>
      <c r="Y6384">
        <v>7.4332087019509991</v>
      </c>
      <c r="Z6384">
        <v>1.5201218798571754</v>
      </c>
      <c r="AA6384">
        <v>78.140839644504609</v>
      </c>
      <c r="AB6384">
        <v>5.0567872677396997</v>
      </c>
      <c r="AC6384">
        <v>0</v>
      </c>
      <c r="AD6384">
        <v>0</v>
      </c>
      <c r="AE6384">
        <v>97.525552433838683</v>
      </c>
    </row>
    <row r="6385" spans="1:31" x14ac:dyDescent="0.25">
      <c r="A6385">
        <v>2405224</v>
      </c>
      <c r="B6385">
        <v>1</v>
      </c>
      <c r="C6385" t="s">
        <v>80</v>
      </c>
      <c r="D6385" t="s">
        <v>105</v>
      </c>
      <c r="E6385" t="s">
        <v>132</v>
      </c>
      <c r="F6385" t="s">
        <v>13969</v>
      </c>
      <c r="G6385" t="s">
        <v>215</v>
      </c>
      <c r="H6385" t="s">
        <v>135</v>
      </c>
      <c r="I6385" t="s">
        <v>136</v>
      </c>
      <c r="J6385" t="s">
        <v>137</v>
      </c>
      <c r="K6385" t="s">
        <v>138</v>
      </c>
      <c r="L6385" t="s">
        <v>18297</v>
      </c>
      <c r="M6385" t="s">
        <v>18298</v>
      </c>
      <c r="N6385">
        <v>2.0102777770000002</v>
      </c>
      <c r="O6385">
        <v>0</v>
      </c>
      <c r="P6385">
        <v>113</v>
      </c>
      <c r="Q6385">
        <v>1</v>
      </c>
      <c r="R6385">
        <v>1</v>
      </c>
      <c r="S6385">
        <v>0</v>
      </c>
      <c r="T6385">
        <v>36</v>
      </c>
      <c r="U6385">
        <v>0</v>
      </c>
      <c r="V6385">
        <v>0</v>
      </c>
      <c r="W6385">
        <v>0</v>
      </c>
      <c r="X6385">
        <v>54.69855035087928</v>
      </c>
      <c r="Y6385">
        <v>12.247567691983967</v>
      </c>
      <c r="Z6385">
        <v>0.22859149633400003</v>
      </c>
      <c r="AA6385">
        <v>0</v>
      </c>
      <c r="AB6385">
        <v>68.94298484799269</v>
      </c>
      <c r="AC6385">
        <v>0</v>
      </c>
      <c r="AD6385">
        <v>0</v>
      </c>
      <c r="AE6385">
        <v>136.11769438718994</v>
      </c>
    </row>
    <row r="6386" spans="1:31" x14ac:dyDescent="0.25">
      <c r="A6386">
        <v>2404869</v>
      </c>
      <c r="B6386">
        <v>1</v>
      </c>
      <c r="C6386" t="s">
        <v>80</v>
      </c>
      <c r="D6386" t="s">
        <v>93</v>
      </c>
      <c r="E6386" t="s">
        <v>132</v>
      </c>
      <c r="F6386" t="s">
        <v>18299</v>
      </c>
      <c r="G6386" t="s">
        <v>143</v>
      </c>
      <c r="H6386" t="s">
        <v>135</v>
      </c>
      <c r="I6386" t="s">
        <v>136</v>
      </c>
      <c r="J6386" t="s">
        <v>137</v>
      </c>
      <c r="K6386" t="s">
        <v>138</v>
      </c>
      <c r="L6386" t="s">
        <v>18300</v>
      </c>
      <c r="M6386" t="s">
        <v>18301</v>
      </c>
      <c r="N6386">
        <v>1.2777777770000001</v>
      </c>
      <c r="O6386">
        <v>0</v>
      </c>
      <c r="P6386">
        <v>693</v>
      </c>
      <c r="Q6386">
        <v>0</v>
      </c>
      <c r="R6386">
        <v>2</v>
      </c>
      <c r="S6386">
        <v>2</v>
      </c>
      <c r="T6386">
        <v>52</v>
      </c>
      <c r="U6386">
        <v>0</v>
      </c>
      <c r="V6386">
        <v>0</v>
      </c>
      <c r="W6386">
        <v>0</v>
      </c>
      <c r="X6386">
        <v>180.24086524419184</v>
      </c>
      <c r="Y6386">
        <v>0</v>
      </c>
      <c r="Z6386">
        <v>0.131806575827775</v>
      </c>
      <c r="AA6386">
        <v>157.23388291632148</v>
      </c>
      <c r="AB6386">
        <v>71.892841686371412</v>
      </c>
      <c r="AC6386">
        <v>0</v>
      </c>
      <c r="AD6386">
        <v>0</v>
      </c>
      <c r="AE6386">
        <v>409.49939642271249</v>
      </c>
    </row>
    <row r="6387" spans="1:31" x14ac:dyDescent="0.25">
      <c r="A6387">
        <v>2405387</v>
      </c>
      <c r="B6387">
        <v>1</v>
      </c>
      <c r="C6387" t="s">
        <v>80</v>
      </c>
      <c r="D6387" t="s">
        <v>105</v>
      </c>
      <c r="E6387" t="s">
        <v>162</v>
      </c>
      <c r="F6387" t="s">
        <v>18302</v>
      </c>
      <c r="G6387" t="s">
        <v>154</v>
      </c>
      <c r="H6387" t="s">
        <v>149</v>
      </c>
      <c r="I6387" t="s">
        <v>136</v>
      </c>
      <c r="J6387" t="s">
        <v>137</v>
      </c>
      <c r="K6387" t="s">
        <v>138</v>
      </c>
      <c r="L6387" t="s">
        <v>18303</v>
      </c>
      <c r="M6387" t="s">
        <v>18304</v>
      </c>
      <c r="N6387">
        <v>0.62444444399999999</v>
      </c>
      <c r="O6387">
        <v>0</v>
      </c>
      <c r="P6387">
        <v>10</v>
      </c>
      <c r="Q6387">
        <v>0</v>
      </c>
      <c r="R6387">
        <v>0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1.1223784052000001</v>
      </c>
      <c r="Y6387">
        <v>0</v>
      </c>
      <c r="Z6387">
        <v>0</v>
      </c>
      <c r="AA6387">
        <v>0</v>
      </c>
      <c r="AB6387">
        <v>1.0347454679466668E-2</v>
      </c>
      <c r="AC6387">
        <v>0</v>
      </c>
      <c r="AD6387">
        <v>0</v>
      </c>
      <c r="AE6387">
        <v>1.1327258598794667</v>
      </c>
    </row>
    <row r="6388" spans="1:31" x14ac:dyDescent="0.25">
      <c r="A6388">
        <v>2404826</v>
      </c>
      <c r="B6388">
        <v>1</v>
      </c>
      <c r="C6388" t="s">
        <v>80</v>
      </c>
      <c r="D6388" t="s">
        <v>107</v>
      </c>
      <c r="E6388" t="s">
        <v>146</v>
      </c>
      <c r="F6388" t="s">
        <v>18305</v>
      </c>
      <c r="G6388" t="s">
        <v>199</v>
      </c>
      <c r="H6388" t="s">
        <v>149</v>
      </c>
      <c r="I6388" t="s">
        <v>136</v>
      </c>
      <c r="J6388" t="s">
        <v>137</v>
      </c>
      <c r="K6388" t="s">
        <v>138</v>
      </c>
      <c r="L6388" t="s">
        <v>18306</v>
      </c>
      <c r="M6388" t="s">
        <v>18307</v>
      </c>
      <c r="N6388">
        <v>0.85888888799999996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0.25566601183484999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0.25566601183484999</v>
      </c>
    </row>
    <row r="6389" spans="1:31" x14ac:dyDescent="0.25">
      <c r="A6389">
        <v>2405287</v>
      </c>
      <c r="B6389">
        <v>1</v>
      </c>
      <c r="C6389" t="s">
        <v>81</v>
      </c>
      <c r="D6389" t="s">
        <v>127</v>
      </c>
      <c r="E6389" t="s">
        <v>132</v>
      </c>
      <c r="F6389" t="s">
        <v>18308</v>
      </c>
      <c r="G6389" t="s">
        <v>215</v>
      </c>
      <c r="H6389" t="s">
        <v>135</v>
      </c>
      <c r="I6389" t="s">
        <v>136</v>
      </c>
      <c r="J6389" t="s">
        <v>137</v>
      </c>
      <c r="K6389" t="s">
        <v>138</v>
      </c>
      <c r="L6389" t="s">
        <v>18309</v>
      </c>
      <c r="M6389" t="s">
        <v>18310</v>
      </c>
      <c r="N6389">
        <v>0.43111111099999999</v>
      </c>
      <c r="O6389">
        <v>0</v>
      </c>
      <c r="P6389">
        <v>161</v>
      </c>
      <c r="Q6389">
        <v>0</v>
      </c>
      <c r="R6389">
        <v>0</v>
      </c>
      <c r="S6389">
        <v>0</v>
      </c>
      <c r="T6389">
        <v>7</v>
      </c>
      <c r="U6389">
        <v>0</v>
      </c>
      <c r="V6389">
        <v>0</v>
      </c>
      <c r="W6389">
        <v>0</v>
      </c>
      <c r="X6389">
        <v>6.3996801213411638</v>
      </c>
      <c r="Y6389">
        <v>0</v>
      </c>
      <c r="Z6389">
        <v>0</v>
      </c>
      <c r="AA6389">
        <v>0</v>
      </c>
      <c r="AB6389">
        <v>1.2367932439662837</v>
      </c>
      <c r="AC6389">
        <v>0</v>
      </c>
      <c r="AD6389">
        <v>0</v>
      </c>
      <c r="AE6389">
        <v>7.636473365307447</v>
      </c>
    </row>
    <row r="6390" spans="1:31" x14ac:dyDescent="0.25">
      <c r="A6390">
        <v>2405075</v>
      </c>
      <c r="B6390">
        <v>1</v>
      </c>
      <c r="C6390" t="s">
        <v>81</v>
      </c>
      <c r="D6390" t="s">
        <v>124</v>
      </c>
      <c r="E6390" t="s">
        <v>141</v>
      </c>
      <c r="F6390" t="s">
        <v>1635</v>
      </c>
      <c r="G6390" t="s">
        <v>143</v>
      </c>
      <c r="H6390" t="s">
        <v>135</v>
      </c>
      <c r="I6390" t="s">
        <v>136</v>
      </c>
      <c r="J6390" t="s">
        <v>137</v>
      </c>
      <c r="K6390" t="s">
        <v>138</v>
      </c>
      <c r="L6390" t="s">
        <v>18311</v>
      </c>
      <c r="M6390" t="s">
        <v>18312</v>
      </c>
      <c r="N6390">
        <v>1.799722222</v>
      </c>
      <c r="O6390">
        <v>2</v>
      </c>
      <c r="P6390">
        <v>249</v>
      </c>
      <c r="Q6390">
        <v>111</v>
      </c>
      <c r="R6390">
        <v>103</v>
      </c>
      <c r="S6390">
        <v>10</v>
      </c>
      <c r="T6390">
        <v>20</v>
      </c>
      <c r="U6390">
        <v>3</v>
      </c>
      <c r="V6390">
        <v>0</v>
      </c>
      <c r="W6390">
        <v>0</v>
      </c>
      <c r="X6390">
        <v>64.734490765866568</v>
      </c>
      <c r="Y6390">
        <v>233.48133068920598</v>
      </c>
      <c r="Z6390">
        <v>32.116451803170655</v>
      </c>
      <c r="AA6390">
        <v>21.215043882367183</v>
      </c>
      <c r="AB6390">
        <v>30.417068707004351</v>
      </c>
      <c r="AC6390">
        <v>171.04424352027598</v>
      </c>
      <c r="AD6390">
        <v>0</v>
      </c>
      <c r="AE6390">
        <v>553.00862936789076</v>
      </c>
    </row>
    <row r="6391" spans="1:31" x14ac:dyDescent="0.25">
      <c r="A6391">
        <v>2405081</v>
      </c>
      <c r="B6391">
        <v>1</v>
      </c>
      <c r="C6391" t="s">
        <v>80</v>
      </c>
      <c r="D6391" t="s">
        <v>84</v>
      </c>
      <c r="E6391" t="s">
        <v>146</v>
      </c>
      <c r="F6391" t="s">
        <v>18313</v>
      </c>
      <c r="G6391" t="s">
        <v>168</v>
      </c>
      <c r="H6391" t="s">
        <v>149</v>
      </c>
      <c r="I6391" t="s">
        <v>136</v>
      </c>
      <c r="J6391" t="s">
        <v>137</v>
      </c>
      <c r="K6391" t="s">
        <v>138</v>
      </c>
      <c r="L6391" t="s">
        <v>18314</v>
      </c>
      <c r="M6391" t="s">
        <v>18315</v>
      </c>
      <c r="N6391">
        <v>7.1516666659999997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11.224254311262317</v>
      </c>
      <c r="AC6391">
        <v>0</v>
      </c>
      <c r="AD6391">
        <v>0</v>
      </c>
      <c r="AE6391">
        <v>11.224254311262317</v>
      </c>
    </row>
    <row r="6392" spans="1:31" x14ac:dyDescent="0.25">
      <c r="A6392">
        <v>2404832</v>
      </c>
      <c r="B6392">
        <v>1</v>
      </c>
      <c r="C6392" t="s">
        <v>80</v>
      </c>
      <c r="D6392" t="s">
        <v>84</v>
      </c>
      <c r="E6392" t="s">
        <v>174</v>
      </c>
      <c r="F6392" t="s">
        <v>18316</v>
      </c>
      <c r="G6392" t="s">
        <v>143</v>
      </c>
      <c r="H6392" t="s">
        <v>135</v>
      </c>
      <c r="I6392" t="s">
        <v>136</v>
      </c>
      <c r="J6392" t="s">
        <v>137</v>
      </c>
      <c r="K6392" t="s">
        <v>138</v>
      </c>
      <c r="L6392" t="s">
        <v>18078</v>
      </c>
      <c r="M6392" t="s">
        <v>18317</v>
      </c>
      <c r="N6392">
        <v>0.17249999999999999</v>
      </c>
      <c r="O6392">
        <v>0</v>
      </c>
      <c r="P6392">
        <v>9597</v>
      </c>
      <c r="Q6392">
        <v>0</v>
      </c>
      <c r="R6392">
        <v>0</v>
      </c>
      <c r="S6392">
        <v>1</v>
      </c>
      <c r="T6392">
        <v>2694</v>
      </c>
      <c r="U6392">
        <v>0</v>
      </c>
      <c r="V6392">
        <v>29</v>
      </c>
      <c r="W6392">
        <v>0</v>
      </c>
      <c r="X6392">
        <v>312.08284355751402</v>
      </c>
      <c r="Y6392">
        <v>0</v>
      </c>
      <c r="Z6392">
        <v>0</v>
      </c>
      <c r="AA6392">
        <v>0.17763711303149995</v>
      </c>
      <c r="AB6392">
        <v>200.3259051424742</v>
      </c>
      <c r="AC6392">
        <v>0</v>
      </c>
      <c r="AD6392">
        <v>49.91054732292239</v>
      </c>
      <c r="AE6392">
        <v>562.49693313594207</v>
      </c>
    </row>
    <row r="6393" spans="1:31" x14ac:dyDescent="0.25">
      <c r="A6393">
        <v>2404972</v>
      </c>
      <c r="B6393">
        <v>1</v>
      </c>
      <c r="C6393" t="s">
        <v>80</v>
      </c>
      <c r="D6393" t="s">
        <v>91</v>
      </c>
      <c r="E6393" t="s">
        <v>152</v>
      </c>
      <c r="F6393" t="s">
        <v>18318</v>
      </c>
      <c r="G6393" t="s">
        <v>176</v>
      </c>
      <c r="H6393" t="s">
        <v>149</v>
      </c>
      <c r="I6393" t="s">
        <v>136</v>
      </c>
      <c r="J6393" t="s">
        <v>137</v>
      </c>
      <c r="K6393" t="s">
        <v>159</v>
      </c>
      <c r="L6393" t="s">
        <v>18319</v>
      </c>
      <c r="M6393" t="s">
        <v>18320</v>
      </c>
      <c r="N6393">
        <v>7.8786111109999997</v>
      </c>
      <c r="O6393">
        <v>0</v>
      </c>
      <c r="P6393">
        <v>366</v>
      </c>
      <c r="Q6393">
        <v>0</v>
      </c>
      <c r="R6393">
        <v>0</v>
      </c>
      <c r="S6393">
        <v>0</v>
      </c>
      <c r="T6393">
        <v>8</v>
      </c>
      <c r="U6393">
        <v>0</v>
      </c>
      <c r="V6393">
        <v>0</v>
      </c>
      <c r="W6393">
        <v>0</v>
      </c>
      <c r="X6393">
        <v>658.09867062996079</v>
      </c>
      <c r="Y6393">
        <v>0</v>
      </c>
      <c r="Z6393">
        <v>0</v>
      </c>
      <c r="AA6393">
        <v>0</v>
      </c>
      <c r="AB6393">
        <v>86.127770200750632</v>
      </c>
      <c r="AC6393">
        <v>0</v>
      </c>
      <c r="AD6393">
        <v>0</v>
      </c>
      <c r="AE6393">
        <v>744.22644083071145</v>
      </c>
    </row>
    <row r="6394" spans="1:31" x14ac:dyDescent="0.25">
      <c r="A6394">
        <v>2404995</v>
      </c>
      <c r="B6394">
        <v>1</v>
      </c>
      <c r="C6394" t="s">
        <v>80</v>
      </c>
      <c r="D6394" t="s">
        <v>108</v>
      </c>
      <c r="E6394" t="s">
        <v>152</v>
      </c>
      <c r="F6394" t="s">
        <v>18321</v>
      </c>
      <c r="G6394" t="s">
        <v>158</v>
      </c>
      <c r="H6394" t="s">
        <v>149</v>
      </c>
      <c r="I6394" t="s">
        <v>136</v>
      </c>
      <c r="J6394" t="s">
        <v>137</v>
      </c>
      <c r="K6394" t="s">
        <v>159</v>
      </c>
      <c r="L6394" t="s">
        <v>18322</v>
      </c>
      <c r="M6394" t="s">
        <v>18323</v>
      </c>
      <c r="N6394">
        <v>4.3927777770000001</v>
      </c>
      <c r="O6394">
        <v>0</v>
      </c>
      <c r="P6394">
        <v>53</v>
      </c>
      <c r="Q6394">
        <v>0</v>
      </c>
      <c r="R6394">
        <v>5</v>
      </c>
      <c r="S6394">
        <v>0</v>
      </c>
      <c r="T6394">
        <v>6</v>
      </c>
      <c r="U6394">
        <v>0</v>
      </c>
      <c r="V6394">
        <v>0</v>
      </c>
      <c r="W6394">
        <v>0</v>
      </c>
      <c r="X6394">
        <v>17.810972497208017</v>
      </c>
      <c r="Y6394">
        <v>0</v>
      </c>
      <c r="Z6394">
        <v>5.5663218022399999E-2</v>
      </c>
      <c r="AA6394">
        <v>0</v>
      </c>
      <c r="AB6394">
        <v>9.9010631333101671</v>
      </c>
      <c r="AC6394">
        <v>0</v>
      </c>
      <c r="AD6394">
        <v>0</v>
      </c>
      <c r="AE6394">
        <v>27.767698848540583</v>
      </c>
    </row>
    <row r="6395" spans="1:31" x14ac:dyDescent="0.25">
      <c r="A6395">
        <v>2405264</v>
      </c>
      <c r="B6395">
        <v>1</v>
      </c>
      <c r="C6395" t="s">
        <v>81</v>
      </c>
      <c r="D6395" t="s">
        <v>127</v>
      </c>
      <c r="E6395" t="s">
        <v>132</v>
      </c>
      <c r="F6395" t="s">
        <v>18324</v>
      </c>
      <c r="G6395" t="s">
        <v>215</v>
      </c>
      <c r="H6395" t="s">
        <v>135</v>
      </c>
      <c r="I6395" t="s">
        <v>136</v>
      </c>
      <c r="J6395" t="s">
        <v>137</v>
      </c>
      <c r="K6395" t="s">
        <v>138</v>
      </c>
      <c r="L6395" t="s">
        <v>18325</v>
      </c>
      <c r="M6395" t="s">
        <v>18326</v>
      </c>
      <c r="N6395">
        <v>2.2663888879999998</v>
      </c>
      <c r="O6395">
        <v>0</v>
      </c>
      <c r="P6395">
        <v>0</v>
      </c>
      <c r="Q6395">
        <v>1</v>
      </c>
      <c r="R6395">
        <v>0</v>
      </c>
      <c r="S6395">
        <v>1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0.65063416645075001</v>
      </c>
      <c r="Z6395">
        <v>0</v>
      </c>
      <c r="AA6395">
        <v>3.0581309778161168</v>
      </c>
      <c r="AB6395">
        <v>0</v>
      </c>
      <c r="AC6395">
        <v>0</v>
      </c>
      <c r="AD6395">
        <v>0</v>
      </c>
      <c r="AE6395">
        <v>3.7087651442668665</v>
      </c>
    </row>
    <row r="6396" spans="1:31" x14ac:dyDescent="0.25">
      <c r="A6396">
        <v>2404849</v>
      </c>
      <c r="B6396">
        <v>1</v>
      </c>
      <c r="C6396" t="s">
        <v>80</v>
      </c>
      <c r="D6396" t="s">
        <v>84</v>
      </c>
      <c r="E6396" t="s">
        <v>152</v>
      </c>
      <c r="F6396" t="s">
        <v>18327</v>
      </c>
      <c r="G6396" t="s">
        <v>18084</v>
      </c>
      <c r="H6396" t="s">
        <v>149</v>
      </c>
      <c r="I6396" t="s">
        <v>136</v>
      </c>
      <c r="J6396" t="s">
        <v>5</v>
      </c>
      <c r="K6396" t="s">
        <v>138</v>
      </c>
      <c r="L6396" t="s">
        <v>18328</v>
      </c>
      <c r="M6396" t="s">
        <v>18329</v>
      </c>
      <c r="N6396">
        <v>1.9311111110000001</v>
      </c>
      <c r="O6396">
        <v>0</v>
      </c>
      <c r="P6396">
        <v>1249</v>
      </c>
      <c r="Q6396">
        <v>0</v>
      </c>
      <c r="R6396">
        <v>0</v>
      </c>
      <c r="S6396">
        <v>0</v>
      </c>
      <c r="T6396">
        <v>79</v>
      </c>
      <c r="U6396">
        <v>0</v>
      </c>
      <c r="V6396">
        <v>0</v>
      </c>
      <c r="W6396">
        <v>0</v>
      </c>
      <c r="X6396">
        <v>476.89270005532671</v>
      </c>
      <c r="Y6396">
        <v>0</v>
      </c>
      <c r="Z6396">
        <v>0</v>
      </c>
      <c r="AA6396">
        <v>0</v>
      </c>
      <c r="AB6396">
        <v>38.882533388128195</v>
      </c>
      <c r="AC6396">
        <v>0</v>
      </c>
      <c r="AD6396">
        <v>0</v>
      </c>
      <c r="AE6396">
        <v>515.77523344345491</v>
      </c>
    </row>
    <row r="6397" spans="1:31" x14ac:dyDescent="0.25">
      <c r="A6397">
        <v>2404955</v>
      </c>
      <c r="B6397">
        <v>1</v>
      </c>
      <c r="C6397" t="s">
        <v>80</v>
      </c>
      <c r="D6397" t="s">
        <v>92</v>
      </c>
      <c r="E6397" t="s">
        <v>174</v>
      </c>
      <c r="F6397" t="s">
        <v>18330</v>
      </c>
      <c r="G6397" t="s">
        <v>158</v>
      </c>
      <c r="H6397" t="s">
        <v>135</v>
      </c>
      <c r="I6397" t="s">
        <v>136</v>
      </c>
      <c r="J6397" t="s">
        <v>137</v>
      </c>
      <c r="K6397" t="s">
        <v>159</v>
      </c>
      <c r="L6397" t="s">
        <v>18331</v>
      </c>
      <c r="M6397" t="s">
        <v>18332</v>
      </c>
      <c r="N6397">
        <v>6.4913888880000004</v>
      </c>
      <c r="O6397">
        <v>0</v>
      </c>
      <c r="P6397">
        <v>33</v>
      </c>
      <c r="Q6397">
        <v>0</v>
      </c>
      <c r="R6397">
        <v>14</v>
      </c>
      <c r="S6397">
        <v>2</v>
      </c>
      <c r="T6397">
        <v>6</v>
      </c>
      <c r="U6397">
        <v>0</v>
      </c>
      <c r="V6397">
        <v>0</v>
      </c>
      <c r="W6397">
        <v>0</v>
      </c>
      <c r="X6397">
        <v>60.487406950975249</v>
      </c>
      <c r="Y6397">
        <v>0</v>
      </c>
      <c r="Z6397">
        <v>21.677320881086668</v>
      </c>
      <c r="AA6397">
        <v>387.50124590818569</v>
      </c>
      <c r="AB6397">
        <v>49.551625543467942</v>
      </c>
      <c r="AC6397">
        <v>0</v>
      </c>
      <c r="AD6397">
        <v>0</v>
      </c>
      <c r="AE6397">
        <v>519.21759928371557</v>
      </c>
    </row>
    <row r="6398" spans="1:31" x14ac:dyDescent="0.25">
      <c r="A6398">
        <v>2405310</v>
      </c>
      <c r="B6398">
        <v>1</v>
      </c>
      <c r="C6398" t="s">
        <v>80</v>
      </c>
      <c r="D6398" t="s">
        <v>105</v>
      </c>
      <c r="E6398" t="s">
        <v>241</v>
      </c>
      <c r="F6398" t="s">
        <v>18333</v>
      </c>
      <c r="G6398" t="s">
        <v>143</v>
      </c>
      <c r="H6398" t="s">
        <v>135</v>
      </c>
      <c r="I6398" t="s">
        <v>136</v>
      </c>
      <c r="J6398" t="s">
        <v>137</v>
      </c>
      <c r="K6398" t="s">
        <v>138</v>
      </c>
      <c r="L6398" t="s">
        <v>18334</v>
      </c>
      <c r="M6398" t="s">
        <v>18335</v>
      </c>
      <c r="N6398">
        <v>0.13020999999999999</v>
      </c>
      <c r="O6398">
        <v>0</v>
      </c>
      <c r="P6398">
        <v>5626</v>
      </c>
      <c r="Q6398">
        <v>0</v>
      </c>
      <c r="R6398">
        <v>0</v>
      </c>
      <c r="S6398">
        <v>3</v>
      </c>
      <c r="T6398">
        <v>320</v>
      </c>
      <c r="U6398">
        <v>1</v>
      </c>
      <c r="V6398">
        <v>0</v>
      </c>
      <c r="W6398">
        <v>0</v>
      </c>
      <c r="X6398">
        <v>205.04683097657298</v>
      </c>
      <c r="Y6398">
        <v>0</v>
      </c>
      <c r="Z6398">
        <v>0</v>
      </c>
      <c r="AA6398">
        <v>3.7198715399820004</v>
      </c>
      <c r="AB6398">
        <v>44.733397735093604</v>
      </c>
      <c r="AC6398">
        <v>0.24060532191930001</v>
      </c>
      <c r="AD6398">
        <v>0</v>
      </c>
      <c r="AE6398">
        <v>253.74070557356788</v>
      </c>
    </row>
    <row r="6399" spans="1:31" x14ac:dyDescent="0.25">
      <c r="A6399">
        <v>2405101</v>
      </c>
      <c r="B6399">
        <v>1</v>
      </c>
      <c r="C6399" t="s">
        <v>80</v>
      </c>
      <c r="D6399" t="s">
        <v>97</v>
      </c>
      <c r="E6399" t="s">
        <v>146</v>
      </c>
      <c r="F6399" t="s">
        <v>18336</v>
      </c>
      <c r="G6399" t="s">
        <v>296</v>
      </c>
      <c r="H6399" t="s">
        <v>149</v>
      </c>
      <c r="I6399" t="s">
        <v>136</v>
      </c>
      <c r="J6399" t="s">
        <v>137</v>
      </c>
      <c r="K6399" t="s">
        <v>138</v>
      </c>
      <c r="L6399" t="s">
        <v>18337</v>
      </c>
      <c r="M6399" t="s">
        <v>18338</v>
      </c>
      <c r="N6399">
        <v>1.336944444</v>
      </c>
      <c r="O6399">
        <v>0</v>
      </c>
      <c r="P6399">
        <v>0</v>
      </c>
      <c r="Q6399">
        <v>0</v>
      </c>
      <c r="R6399">
        <v>1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0.16955081027043334</v>
      </c>
      <c r="AA6399">
        <v>0</v>
      </c>
      <c r="AB6399">
        <v>0</v>
      </c>
      <c r="AC6399">
        <v>0</v>
      </c>
      <c r="AD6399">
        <v>0</v>
      </c>
      <c r="AE6399">
        <v>0.16955081027043334</v>
      </c>
    </row>
    <row r="6400" spans="1:31" x14ac:dyDescent="0.25">
      <c r="A6400">
        <v>2405350</v>
      </c>
      <c r="B6400">
        <v>1</v>
      </c>
      <c r="C6400" t="s">
        <v>80</v>
      </c>
      <c r="D6400" t="s">
        <v>82</v>
      </c>
      <c r="E6400" t="s">
        <v>288</v>
      </c>
      <c r="F6400" t="s">
        <v>18339</v>
      </c>
      <c r="G6400" t="s">
        <v>154</v>
      </c>
      <c r="H6400" t="s">
        <v>149</v>
      </c>
      <c r="I6400" t="s">
        <v>136</v>
      </c>
      <c r="J6400" t="s">
        <v>137</v>
      </c>
      <c r="K6400" t="s">
        <v>138</v>
      </c>
      <c r="L6400" t="s">
        <v>18340</v>
      </c>
      <c r="M6400" t="s">
        <v>18341</v>
      </c>
      <c r="N6400">
        <v>0.55055555499999997</v>
      </c>
      <c r="O6400">
        <v>0</v>
      </c>
      <c r="P6400">
        <v>115</v>
      </c>
      <c r="Q6400">
        <v>0</v>
      </c>
      <c r="R6400">
        <v>0</v>
      </c>
      <c r="S6400">
        <v>0</v>
      </c>
      <c r="T6400">
        <v>58</v>
      </c>
      <c r="U6400">
        <v>0</v>
      </c>
      <c r="V6400">
        <v>0</v>
      </c>
      <c r="W6400">
        <v>0</v>
      </c>
      <c r="X6400">
        <v>15.10223758115877</v>
      </c>
      <c r="Y6400">
        <v>0</v>
      </c>
      <c r="Z6400">
        <v>0</v>
      </c>
      <c r="AA6400">
        <v>0</v>
      </c>
      <c r="AB6400">
        <v>9.5326579385319317</v>
      </c>
      <c r="AC6400">
        <v>0</v>
      </c>
      <c r="AD6400">
        <v>0</v>
      </c>
      <c r="AE6400">
        <v>24.634895519690701</v>
      </c>
    </row>
    <row r="6401" spans="1:31" x14ac:dyDescent="0.25">
      <c r="A6401">
        <v>2405055</v>
      </c>
      <c r="B6401">
        <v>1</v>
      </c>
      <c r="C6401" t="s">
        <v>80</v>
      </c>
      <c r="D6401" t="s">
        <v>103</v>
      </c>
      <c r="E6401" t="s">
        <v>174</v>
      </c>
      <c r="F6401" t="s">
        <v>18342</v>
      </c>
      <c r="G6401" t="s">
        <v>143</v>
      </c>
      <c r="H6401" t="s">
        <v>135</v>
      </c>
      <c r="I6401" t="s">
        <v>136</v>
      </c>
      <c r="J6401" t="s">
        <v>137</v>
      </c>
      <c r="K6401" t="s">
        <v>138</v>
      </c>
      <c r="L6401" t="s">
        <v>18343</v>
      </c>
      <c r="M6401" t="s">
        <v>18344</v>
      </c>
      <c r="N6401">
        <v>0.31388888799999998</v>
      </c>
      <c r="O6401">
        <v>0</v>
      </c>
      <c r="P6401">
        <v>0</v>
      </c>
      <c r="Q6401">
        <v>6</v>
      </c>
      <c r="R6401">
        <v>6</v>
      </c>
      <c r="S6401">
        <v>2</v>
      </c>
      <c r="T6401">
        <v>6</v>
      </c>
      <c r="U6401">
        <v>2</v>
      </c>
      <c r="V6401">
        <v>0</v>
      </c>
      <c r="W6401">
        <v>0</v>
      </c>
      <c r="X6401">
        <v>0</v>
      </c>
      <c r="Y6401">
        <v>8.4693588255542522</v>
      </c>
      <c r="Z6401">
        <v>1.4483503800000002E-3</v>
      </c>
      <c r="AA6401">
        <v>1.2682790402165001</v>
      </c>
      <c r="AB6401">
        <v>5.5425169021464438</v>
      </c>
      <c r="AC6401">
        <v>71.43171994716333</v>
      </c>
      <c r="AD6401">
        <v>0</v>
      </c>
      <c r="AE6401">
        <v>86.713323065460528</v>
      </c>
    </row>
    <row r="6402" spans="1:31" x14ac:dyDescent="0.25">
      <c r="A6402">
        <v>2405304</v>
      </c>
      <c r="B6402">
        <v>1</v>
      </c>
      <c r="C6402" t="s">
        <v>80</v>
      </c>
      <c r="D6402" t="s">
        <v>88</v>
      </c>
      <c r="E6402" t="s">
        <v>146</v>
      </c>
      <c r="F6402" t="s">
        <v>18345</v>
      </c>
      <c r="G6402" t="s">
        <v>282</v>
      </c>
      <c r="H6402" t="s">
        <v>149</v>
      </c>
      <c r="I6402" t="s">
        <v>136</v>
      </c>
      <c r="J6402" t="s">
        <v>137</v>
      </c>
      <c r="K6402" t="s">
        <v>138</v>
      </c>
      <c r="L6402" t="s">
        <v>18346</v>
      </c>
      <c r="M6402" t="s">
        <v>18347</v>
      </c>
      <c r="N6402">
        <v>1.9502777769999999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10.210697909187044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10.210697909187044</v>
      </c>
    </row>
    <row r="6403" spans="1:31" x14ac:dyDescent="0.25">
      <c r="A6403">
        <v>2405450</v>
      </c>
      <c r="B6403">
        <v>1</v>
      </c>
      <c r="C6403" t="s">
        <v>80</v>
      </c>
      <c r="D6403" t="s">
        <v>103</v>
      </c>
      <c r="E6403" t="s">
        <v>241</v>
      </c>
      <c r="F6403" t="s">
        <v>18348</v>
      </c>
      <c r="G6403" t="s">
        <v>143</v>
      </c>
      <c r="H6403" t="s">
        <v>135</v>
      </c>
      <c r="I6403" t="s">
        <v>136</v>
      </c>
      <c r="J6403" t="s">
        <v>137</v>
      </c>
      <c r="K6403" t="s">
        <v>138</v>
      </c>
      <c r="L6403" t="s">
        <v>18349</v>
      </c>
      <c r="M6403" t="s">
        <v>18350</v>
      </c>
      <c r="N6403">
        <v>0.39972222200000002</v>
      </c>
      <c r="O6403">
        <v>0</v>
      </c>
      <c r="P6403">
        <v>664</v>
      </c>
      <c r="Q6403">
        <v>2</v>
      </c>
      <c r="R6403">
        <v>9</v>
      </c>
      <c r="S6403">
        <v>8</v>
      </c>
      <c r="T6403">
        <v>92</v>
      </c>
      <c r="U6403">
        <v>25</v>
      </c>
      <c r="V6403">
        <v>1</v>
      </c>
      <c r="W6403">
        <v>0</v>
      </c>
      <c r="X6403">
        <v>63.278305133077993</v>
      </c>
      <c r="Y6403">
        <v>12.270284681712225</v>
      </c>
      <c r="Z6403">
        <v>0.54349153874969991</v>
      </c>
      <c r="AA6403">
        <v>6.8856818993618267</v>
      </c>
      <c r="AB6403">
        <v>30.401666066148685</v>
      </c>
      <c r="AC6403">
        <v>2862.8344893652684</v>
      </c>
      <c r="AD6403">
        <v>2.1144414661861668</v>
      </c>
      <c r="AE6403">
        <v>2978.328360150505</v>
      </c>
    </row>
    <row r="6404" spans="1:31" x14ac:dyDescent="0.25">
      <c r="A6404">
        <v>2405221</v>
      </c>
      <c r="B6404">
        <v>1</v>
      </c>
      <c r="C6404" t="s">
        <v>80</v>
      </c>
      <c r="D6404" t="s">
        <v>106</v>
      </c>
      <c r="E6404" t="s">
        <v>132</v>
      </c>
      <c r="F6404" t="s">
        <v>18351</v>
      </c>
      <c r="G6404" t="s">
        <v>215</v>
      </c>
      <c r="H6404" t="s">
        <v>135</v>
      </c>
      <c r="I6404" t="s">
        <v>136</v>
      </c>
      <c r="J6404" t="s">
        <v>137</v>
      </c>
      <c r="K6404" t="s">
        <v>138</v>
      </c>
      <c r="L6404" t="s">
        <v>18352</v>
      </c>
      <c r="M6404" t="s">
        <v>18273</v>
      </c>
      <c r="N6404">
        <v>2.1041666659999998</v>
      </c>
      <c r="O6404">
        <v>1</v>
      </c>
      <c r="P6404">
        <v>0</v>
      </c>
      <c r="Q6404">
        <v>1</v>
      </c>
      <c r="R6404">
        <v>0</v>
      </c>
      <c r="S6404">
        <v>1</v>
      </c>
      <c r="T6404">
        <v>0</v>
      </c>
      <c r="U6404">
        <v>0</v>
      </c>
      <c r="V6404">
        <v>0</v>
      </c>
      <c r="W6404">
        <v>0.1271210133024</v>
      </c>
      <c r="X6404">
        <v>0</v>
      </c>
      <c r="Y6404">
        <v>0.76989808984800001</v>
      </c>
      <c r="Z6404">
        <v>0</v>
      </c>
      <c r="AA6404">
        <v>27.468103599907579</v>
      </c>
      <c r="AB6404">
        <v>0</v>
      </c>
      <c r="AC6404">
        <v>0</v>
      </c>
      <c r="AD6404">
        <v>0</v>
      </c>
      <c r="AE6404">
        <v>28.365122703057978</v>
      </c>
    </row>
    <row r="6405" spans="1:31" x14ac:dyDescent="0.25">
      <c r="A6405">
        <v>2404892</v>
      </c>
      <c r="B6405">
        <v>1</v>
      </c>
      <c r="C6405" t="s">
        <v>81</v>
      </c>
      <c r="D6405" t="s">
        <v>123</v>
      </c>
      <c r="E6405" t="s">
        <v>141</v>
      </c>
      <c r="F6405" t="s">
        <v>142</v>
      </c>
      <c r="G6405" t="s">
        <v>143</v>
      </c>
      <c r="H6405" t="s">
        <v>135</v>
      </c>
      <c r="I6405" t="s">
        <v>136</v>
      </c>
      <c r="J6405" t="s">
        <v>137</v>
      </c>
      <c r="K6405" t="s">
        <v>138</v>
      </c>
      <c r="L6405" t="s">
        <v>18353</v>
      </c>
      <c r="M6405" t="s">
        <v>18354</v>
      </c>
      <c r="N6405">
        <v>1.6983333329999999</v>
      </c>
      <c r="O6405">
        <v>1</v>
      </c>
      <c r="P6405">
        <v>4</v>
      </c>
      <c r="Q6405">
        <v>30</v>
      </c>
      <c r="R6405">
        <v>86</v>
      </c>
      <c r="S6405">
        <v>0</v>
      </c>
      <c r="T6405">
        <v>8</v>
      </c>
      <c r="U6405">
        <v>0</v>
      </c>
      <c r="V6405">
        <v>0</v>
      </c>
      <c r="W6405">
        <v>0</v>
      </c>
      <c r="X6405">
        <v>4.1881804084370495</v>
      </c>
      <c r="Y6405">
        <v>38.577739783570514</v>
      </c>
      <c r="Z6405">
        <v>19.425803174345774</v>
      </c>
      <c r="AA6405">
        <v>0</v>
      </c>
      <c r="AB6405">
        <v>8.0496817630038233</v>
      </c>
      <c r="AC6405">
        <v>0</v>
      </c>
      <c r="AD6405">
        <v>0</v>
      </c>
      <c r="AE6405">
        <v>70.241405129357162</v>
      </c>
    </row>
    <row r="6406" spans="1:31" x14ac:dyDescent="0.25">
      <c r="A6406">
        <v>2404915</v>
      </c>
      <c r="B6406">
        <v>1</v>
      </c>
      <c r="C6406" t="s">
        <v>81</v>
      </c>
      <c r="D6406" t="s">
        <v>122</v>
      </c>
      <c r="E6406" t="s">
        <v>174</v>
      </c>
      <c r="F6406" t="s">
        <v>18355</v>
      </c>
      <c r="G6406" t="s">
        <v>176</v>
      </c>
      <c r="H6406" t="s">
        <v>135</v>
      </c>
      <c r="I6406" t="s">
        <v>136</v>
      </c>
      <c r="J6406" t="s">
        <v>137</v>
      </c>
      <c r="K6406" t="s">
        <v>159</v>
      </c>
      <c r="L6406" t="s">
        <v>18356</v>
      </c>
      <c r="M6406" t="s">
        <v>18357</v>
      </c>
      <c r="N6406">
        <v>0.75</v>
      </c>
      <c r="O6406">
        <v>0</v>
      </c>
      <c r="P6406">
        <v>277</v>
      </c>
      <c r="Q6406">
        <v>0</v>
      </c>
      <c r="R6406">
        <v>0</v>
      </c>
      <c r="S6406">
        <v>0</v>
      </c>
      <c r="T6406">
        <v>13</v>
      </c>
      <c r="U6406">
        <v>0</v>
      </c>
      <c r="V6406">
        <v>0</v>
      </c>
      <c r="W6406">
        <v>0</v>
      </c>
      <c r="X6406">
        <v>48.547102330236477</v>
      </c>
      <c r="Y6406">
        <v>0</v>
      </c>
      <c r="Z6406">
        <v>0</v>
      </c>
      <c r="AA6406">
        <v>0</v>
      </c>
      <c r="AB6406">
        <v>14.141367887743497</v>
      </c>
      <c r="AC6406">
        <v>0</v>
      </c>
      <c r="AD6406">
        <v>0</v>
      </c>
      <c r="AE6406">
        <v>62.688470217979976</v>
      </c>
    </row>
    <row r="6407" spans="1:31" x14ac:dyDescent="0.25">
      <c r="A6407">
        <v>2405390</v>
      </c>
      <c r="B6407">
        <v>1</v>
      </c>
      <c r="C6407" t="s">
        <v>81</v>
      </c>
      <c r="D6407" t="s">
        <v>114</v>
      </c>
      <c r="E6407" t="s">
        <v>146</v>
      </c>
      <c r="F6407" t="s">
        <v>18358</v>
      </c>
      <c r="G6407" t="s">
        <v>282</v>
      </c>
      <c r="H6407" t="s">
        <v>149</v>
      </c>
      <c r="I6407" t="s">
        <v>136</v>
      </c>
      <c r="J6407" t="s">
        <v>137</v>
      </c>
      <c r="K6407" t="s">
        <v>138</v>
      </c>
      <c r="L6407" t="s">
        <v>18359</v>
      </c>
      <c r="M6407" t="s">
        <v>18360</v>
      </c>
      <c r="N6407">
        <v>0.96666666599999995</v>
      </c>
      <c r="O6407">
        <v>0</v>
      </c>
      <c r="P6407">
        <v>3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0.76019115736975007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0.76019115736975007</v>
      </c>
    </row>
    <row r="6408" spans="1:31" x14ac:dyDescent="0.25">
      <c r="A6408">
        <v>2405290</v>
      </c>
      <c r="B6408">
        <v>1</v>
      </c>
      <c r="C6408" t="s">
        <v>80</v>
      </c>
      <c r="D6408" t="s">
        <v>103</v>
      </c>
      <c r="E6408" t="s">
        <v>174</v>
      </c>
      <c r="F6408" t="s">
        <v>18166</v>
      </c>
      <c r="G6408" t="s">
        <v>154</v>
      </c>
      <c r="H6408" t="s">
        <v>135</v>
      </c>
      <c r="I6408" t="s">
        <v>136</v>
      </c>
      <c r="J6408" t="s">
        <v>137</v>
      </c>
      <c r="K6408" t="s">
        <v>138</v>
      </c>
      <c r="L6408" t="s">
        <v>18361</v>
      </c>
      <c r="M6408" t="s">
        <v>18362</v>
      </c>
      <c r="N6408">
        <v>0.148888888</v>
      </c>
      <c r="O6408">
        <v>3</v>
      </c>
      <c r="P6408">
        <v>379</v>
      </c>
      <c r="Q6408">
        <v>59</v>
      </c>
      <c r="R6408">
        <v>74</v>
      </c>
      <c r="S6408">
        <v>14</v>
      </c>
      <c r="T6408">
        <v>47</v>
      </c>
      <c r="U6408">
        <v>1</v>
      </c>
      <c r="V6408">
        <v>0</v>
      </c>
      <c r="W6408">
        <v>0.10494004923273333</v>
      </c>
      <c r="X6408">
        <v>13.862531295055005</v>
      </c>
      <c r="Y6408">
        <v>10.233391894852756</v>
      </c>
      <c r="Z6408">
        <v>4.1361699382711548</v>
      </c>
      <c r="AA6408">
        <v>1.5953302400975333</v>
      </c>
      <c r="AB6408">
        <v>2.4873209190293335</v>
      </c>
      <c r="AC6408">
        <v>2.6746288205541995</v>
      </c>
      <c r="AD6408">
        <v>0</v>
      </c>
      <c r="AE6408">
        <v>35.094313157092714</v>
      </c>
    </row>
    <row r="6409" spans="1:31" x14ac:dyDescent="0.25">
      <c r="A6409">
        <v>2404872</v>
      </c>
      <c r="B6409">
        <v>1</v>
      </c>
      <c r="C6409" t="s">
        <v>80</v>
      </c>
      <c r="D6409" t="s">
        <v>83</v>
      </c>
      <c r="E6409" t="s">
        <v>162</v>
      </c>
      <c r="F6409" t="s">
        <v>18363</v>
      </c>
      <c r="G6409" t="s">
        <v>2349</v>
      </c>
      <c r="H6409" t="s">
        <v>149</v>
      </c>
      <c r="I6409" t="s">
        <v>136</v>
      </c>
      <c r="J6409" t="s">
        <v>3</v>
      </c>
      <c r="K6409" t="s">
        <v>138</v>
      </c>
      <c r="L6409" t="s">
        <v>18364</v>
      </c>
      <c r="M6409" t="s">
        <v>18365</v>
      </c>
      <c r="N6409">
        <v>4.858333333</v>
      </c>
      <c r="O6409">
        <v>0</v>
      </c>
      <c r="P6409">
        <v>159</v>
      </c>
      <c r="Q6409">
        <v>0</v>
      </c>
      <c r="R6409">
        <v>0</v>
      </c>
      <c r="S6409">
        <v>0</v>
      </c>
      <c r="T6409">
        <v>15</v>
      </c>
      <c r="U6409">
        <v>0</v>
      </c>
      <c r="V6409">
        <v>0</v>
      </c>
      <c r="W6409">
        <v>0</v>
      </c>
      <c r="X6409">
        <v>153.0134506115356</v>
      </c>
      <c r="Y6409">
        <v>0</v>
      </c>
      <c r="Z6409">
        <v>0</v>
      </c>
      <c r="AA6409">
        <v>0</v>
      </c>
      <c r="AB6409">
        <v>18.989861541101682</v>
      </c>
      <c r="AC6409">
        <v>0</v>
      </c>
      <c r="AD6409">
        <v>0</v>
      </c>
      <c r="AE6409">
        <v>172.00331215263728</v>
      </c>
    </row>
    <row r="6410" spans="1:31" x14ac:dyDescent="0.25">
      <c r="A6410">
        <v>2405513</v>
      </c>
      <c r="B6410">
        <v>1</v>
      </c>
      <c r="C6410" t="s">
        <v>80</v>
      </c>
      <c r="D6410" t="s">
        <v>88</v>
      </c>
      <c r="E6410" t="s">
        <v>132</v>
      </c>
      <c r="F6410" t="s">
        <v>18366</v>
      </c>
      <c r="G6410" t="s">
        <v>143</v>
      </c>
      <c r="H6410" t="s">
        <v>135</v>
      </c>
      <c r="I6410" t="s">
        <v>136</v>
      </c>
      <c r="J6410" t="s">
        <v>137</v>
      </c>
      <c r="K6410" t="s">
        <v>138</v>
      </c>
      <c r="L6410" t="s">
        <v>18367</v>
      </c>
      <c r="M6410" t="s">
        <v>18368</v>
      </c>
      <c r="N6410">
        <v>0.175555555</v>
      </c>
      <c r="O6410">
        <v>0</v>
      </c>
      <c r="P6410">
        <v>59</v>
      </c>
      <c r="Q6410">
        <v>0</v>
      </c>
      <c r="R6410">
        <v>0</v>
      </c>
      <c r="S6410">
        <v>0</v>
      </c>
      <c r="T6410">
        <v>7</v>
      </c>
      <c r="U6410">
        <v>0</v>
      </c>
      <c r="V6410">
        <v>0</v>
      </c>
      <c r="W6410">
        <v>0</v>
      </c>
      <c r="X6410">
        <v>2.1364188659044991</v>
      </c>
      <c r="Y6410">
        <v>0</v>
      </c>
      <c r="Z6410">
        <v>0</v>
      </c>
      <c r="AA6410">
        <v>0</v>
      </c>
      <c r="AB6410">
        <v>1.8426814855200001E-2</v>
      </c>
      <c r="AC6410">
        <v>0</v>
      </c>
      <c r="AD6410">
        <v>0</v>
      </c>
      <c r="AE6410">
        <v>2.1548456807596992</v>
      </c>
    </row>
    <row r="6411" spans="1:31" x14ac:dyDescent="0.25">
      <c r="A6411">
        <v>2404935</v>
      </c>
      <c r="B6411">
        <v>1</v>
      </c>
      <c r="C6411" t="s">
        <v>80</v>
      </c>
      <c r="D6411" t="s">
        <v>95</v>
      </c>
      <c r="E6411" t="s">
        <v>241</v>
      </c>
      <c r="F6411" t="s">
        <v>18369</v>
      </c>
      <c r="G6411" t="s">
        <v>158</v>
      </c>
      <c r="H6411" t="s">
        <v>135</v>
      </c>
      <c r="I6411" t="s">
        <v>136</v>
      </c>
      <c r="J6411" t="s">
        <v>137</v>
      </c>
      <c r="K6411" t="s">
        <v>159</v>
      </c>
      <c r="L6411" t="s">
        <v>18370</v>
      </c>
      <c r="M6411" t="s">
        <v>18371</v>
      </c>
      <c r="N6411">
        <v>7.028888888</v>
      </c>
      <c r="O6411">
        <v>0</v>
      </c>
      <c r="P6411">
        <v>6</v>
      </c>
      <c r="Q6411">
        <v>1</v>
      </c>
      <c r="R6411">
        <v>7</v>
      </c>
      <c r="S6411">
        <v>2</v>
      </c>
      <c r="T6411">
        <v>4</v>
      </c>
      <c r="U6411">
        <v>0</v>
      </c>
      <c r="V6411">
        <v>0</v>
      </c>
      <c r="W6411">
        <v>0</v>
      </c>
      <c r="X6411">
        <v>2.24201982666915</v>
      </c>
      <c r="Y6411">
        <v>5.4865875096457497</v>
      </c>
      <c r="Z6411">
        <v>8.6974850882733337E-2</v>
      </c>
      <c r="AA6411">
        <v>25.802115015358428</v>
      </c>
      <c r="AB6411">
        <v>0</v>
      </c>
      <c r="AC6411">
        <v>0</v>
      </c>
      <c r="AD6411">
        <v>0</v>
      </c>
      <c r="AE6411">
        <v>33.617697202556059</v>
      </c>
    </row>
    <row r="6412" spans="1:31" x14ac:dyDescent="0.25">
      <c r="A6412">
        <v>2405035</v>
      </c>
      <c r="B6412">
        <v>1</v>
      </c>
      <c r="C6412" t="s">
        <v>80</v>
      </c>
      <c r="D6412" t="s">
        <v>98</v>
      </c>
      <c r="E6412" t="s">
        <v>141</v>
      </c>
      <c r="F6412" t="s">
        <v>18372</v>
      </c>
      <c r="G6412" t="s">
        <v>154</v>
      </c>
      <c r="H6412" t="s">
        <v>135</v>
      </c>
      <c r="I6412" t="s">
        <v>136</v>
      </c>
      <c r="J6412" t="s">
        <v>137</v>
      </c>
      <c r="K6412" t="s">
        <v>138</v>
      </c>
      <c r="L6412" t="s">
        <v>18373</v>
      </c>
      <c r="M6412" t="s">
        <v>18374</v>
      </c>
      <c r="N6412">
        <v>1.1397222220000001</v>
      </c>
      <c r="O6412">
        <v>0</v>
      </c>
      <c r="P6412">
        <v>21</v>
      </c>
      <c r="Q6412">
        <v>12</v>
      </c>
      <c r="R6412">
        <v>126</v>
      </c>
      <c r="S6412">
        <v>4</v>
      </c>
      <c r="T6412">
        <v>35</v>
      </c>
      <c r="U6412">
        <v>2</v>
      </c>
      <c r="V6412">
        <v>0</v>
      </c>
      <c r="W6412">
        <v>0</v>
      </c>
      <c r="X6412">
        <v>10.445429215078592</v>
      </c>
      <c r="Y6412">
        <v>50.053167058726018</v>
      </c>
      <c r="Z6412">
        <v>11.385400363855268</v>
      </c>
      <c r="AA6412">
        <v>60.51081061208302</v>
      </c>
      <c r="AB6412">
        <v>9.6977887251731332</v>
      </c>
      <c r="AC6412">
        <v>37.729656472833</v>
      </c>
      <c r="AD6412">
        <v>0</v>
      </c>
      <c r="AE6412">
        <v>179.82225244774901</v>
      </c>
    </row>
    <row r="6413" spans="1:31" x14ac:dyDescent="0.25">
      <c r="A6413">
        <v>2405576</v>
      </c>
      <c r="B6413">
        <v>1</v>
      </c>
      <c r="C6413" t="s">
        <v>81</v>
      </c>
      <c r="D6413" t="s">
        <v>127</v>
      </c>
      <c r="E6413" t="s">
        <v>146</v>
      </c>
      <c r="F6413" t="s">
        <v>18375</v>
      </c>
      <c r="G6413" t="s">
        <v>282</v>
      </c>
      <c r="H6413" t="s">
        <v>149</v>
      </c>
      <c r="I6413" t="s">
        <v>136</v>
      </c>
      <c r="J6413" t="s">
        <v>137</v>
      </c>
      <c r="K6413" t="s">
        <v>138</v>
      </c>
      <c r="L6413" t="s">
        <v>18376</v>
      </c>
      <c r="M6413" t="s">
        <v>18377</v>
      </c>
      <c r="N6413">
        <v>1.2355555549999999</v>
      </c>
      <c r="O6413">
        <v>0</v>
      </c>
      <c r="P6413">
        <v>13</v>
      </c>
      <c r="Q6413">
        <v>0</v>
      </c>
      <c r="R6413">
        <v>0</v>
      </c>
      <c r="S6413">
        <v>0</v>
      </c>
      <c r="T6413">
        <v>2</v>
      </c>
      <c r="U6413">
        <v>0</v>
      </c>
      <c r="V6413">
        <v>0</v>
      </c>
      <c r="W6413">
        <v>0</v>
      </c>
      <c r="X6413">
        <v>2.4649523853246005</v>
      </c>
      <c r="Y6413">
        <v>0</v>
      </c>
      <c r="Z6413">
        <v>0</v>
      </c>
      <c r="AA6413">
        <v>0</v>
      </c>
      <c r="AB6413">
        <v>2.3152962705889335</v>
      </c>
      <c r="AC6413">
        <v>0</v>
      </c>
      <c r="AD6413">
        <v>0</v>
      </c>
      <c r="AE6413">
        <v>4.7802486559135335</v>
      </c>
    </row>
    <row r="6414" spans="1:31" x14ac:dyDescent="0.25">
      <c r="A6414">
        <v>2405476</v>
      </c>
      <c r="B6414">
        <v>1</v>
      </c>
      <c r="C6414" t="s">
        <v>80</v>
      </c>
      <c r="D6414" t="s">
        <v>88</v>
      </c>
      <c r="E6414" t="s">
        <v>132</v>
      </c>
      <c r="F6414" t="s">
        <v>18378</v>
      </c>
      <c r="G6414" t="s">
        <v>143</v>
      </c>
      <c r="H6414" t="s">
        <v>135</v>
      </c>
      <c r="I6414" t="s">
        <v>136</v>
      </c>
      <c r="J6414" t="s">
        <v>137</v>
      </c>
      <c r="K6414" t="s">
        <v>138</v>
      </c>
      <c r="L6414" t="s">
        <v>18379</v>
      </c>
      <c r="M6414" t="s">
        <v>18380</v>
      </c>
      <c r="N6414">
        <v>0.37027777699999997</v>
      </c>
      <c r="O6414">
        <v>0</v>
      </c>
      <c r="P6414">
        <v>1574</v>
      </c>
      <c r="Q6414">
        <v>0</v>
      </c>
      <c r="R6414">
        <v>0</v>
      </c>
      <c r="S6414">
        <v>0</v>
      </c>
      <c r="T6414">
        <v>73</v>
      </c>
      <c r="U6414">
        <v>0</v>
      </c>
      <c r="V6414">
        <v>0</v>
      </c>
      <c r="W6414">
        <v>0</v>
      </c>
      <c r="X6414">
        <v>128.66428722577601</v>
      </c>
      <c r="Y6414">
        <v>0</v>
      </c>
      <c r="Z6414">
        <v>0</v>
      </c>
      <c r="AA6414">
        <v>0</v>
      </c>
      <c r="AB6414">
        <v>4.2892600003652346</v>
      </c>
      <c r="AC6414">
        <v>0</v>
      </c>
      <c r="AD6414">
        <v>0</v>
      </c>
      <c r="AE6414">
        <v>132.95354722614124</v>
      </c>
    </row>
    <row r="6415" spans="1:31" x14ac:dyDescent="0.25">
      <c r="A6415">
        <v>2405588</v>
      </c>
      <c r="B6415">
        <v>1</v>
      </c>
      <c r="C6415" t="s">
        <v>80</v>
      </c>
      <c r="D6415" t="s">
        <v>100</v>
      </c>
      <c r="E6415" t="s">
        <v>141</v>
      </c>
      <c r="F6415" t="s">
        <v>6778</v>
      </c>
      <c r="G6415" t="s">
        <v>919</v>
      </c>
      <c r="H6415" t="s">
        <v>135</v>
      </c>
      <c r="I6415" t="s">
        <v>136</v>
      </c>
      <c r="J6415" t="s">
        <v>137</v>
      </c>
      <c r="K6415" t="s">
        <v>138</v>
      </c>
      <c r="L6415" t="s">
        <v>18381</v>
      </c>
      <c r="M6415" t="s">
        <v>18382</v>
      </c>
      <c r="N6415">
        <v>1.0238888880000001</v>
      </c>
      <c r="O6415">
        <v>0</v>
      </c>
      <c r="P6415">
        <v>3</v>
      </c>
      <c r="Q6415">
        <v>59</v>
      </c>
      <c r="R6415">
        <v>73</v>
      </c>
      <c r="S6415">
        <v>3</v>
      </c>
      <c r="T6415">
        <v>5</v>
      </c>
      <c r="U6415">
        <v>0</v>
      </c>
      <c r="V6415">
        <v>0</v>
      </c>
      <c r="W6415">
        <v>0</v>
      </c>
      <c r="X6415">
        <v>1.0562827620774002</v>
      </c>
      <c r="Y6415">
        <v>30.125077114525162</v>
      </c>
      <c r="Z6415">
        <v>0.75136931063195567</v>
      </c>
      <c r="AA6415">
        <v>3.4988465482084994</v>
      </c>
      <c r="AB6415">
        <v>0.56101768304273336</v>
      </c>
      <c r="AC6415">
        <v>0</v>
      </c>
      <c r="AD6415">
        <v>0</v>
      </c>
      <c r="AE6415">
        <v>35.992593418485754</v>
      </c>
    </row>
    <row r="6416" spans="1:31" x14ac:dyDescent="0.25">
      <c r="A6416">
        <v>2405217</v>
      </c>
      <c r="B6416">
        <v>1</v>
      </c>
      <c r="C6416" t="s">
        <v>81</v>
      </c>
      <c r="D6416" t="s">
        <v>120</v>
      </c>
      <c r="E6416" t="s">
        <v>174</v>
      </c>
      <c r="F6416" t="s">
        <v>17655</v>
      </c>
      <c r="G6416" t="s">
        <v>143</v>
      </c>
      <c r="H6416" t="s">
        <v>135</v>
      </c>
      <c r="I6416" t="s">
        <v>136</v>
      </c>
      <c r="J6416" t="s">
        <v>137</v>
      </c>
      <c r="K6416" t="s">
        <v>138</v>
      </c>
      <c r="L6416" t="s">
        <v>18383</v>
      </c>
      <c r="M6416" t="s">
        <v>18384</v>
      </c>
      <c r="N6416">
        <v>0.26361111100000001</v>
      </c>
      <c r="O6416">
        <v>0</v>
      </c>
      <c r="P6416">
        <v>4273</v>
      </c>
      <c r="Q6416">
        <v>7</v>
      </c>
      <c r="R6416">
        <v>27</v>
      </c>
      <c r="S6416">
        <v>5</v>
      </c>
      <c r="T6416">
        <v>851</v>
      </c>
      <c r="U6416">
        <v>3</v>
      </c>
      <c r="V6416">
        <v>1</v>
      </c>
      <c r="W6416">
        <v>0</v>
      </c>
      <c r="X6416">
        <v>252.37275608399534</v>
      </c>
      <c r="Y6416">
        <v>1.6387213802708334</v>
      </c>
      <c r="Z6416">
        <v>0.13623998472909446</v>
      </c>
      <c r="AA6416">
        <v>8.0077884703511657</v>
      </c>
      <c r="AB6416">
        <v>203.48917209247622</v>
      </c>
      <c r="AC6416">
        <v>126.89281719884886</v>
      </c>
      <c r="AD6416">
        <v>12.629211350300174</v>
      </c>
      <c r="AE6416">
        <v>605.16670656097165</v>
      </c>
    </row>
    <row r="6417" spans="1:31" x14ac:dyDescent="0.25">
      <c r="A6417">
        <v>2405466</v>
      </c>
      <c r="B6417">
        <v>1</v>
      </c>
      <c r="C6417" t="s">
        <v>80</v>
      </c>
      <c r="D6417" t="s">
        <v>102</v>
      </c>
      <c r="E6417" t="s">
        <v>146</v>
      </c>
      <c r="F6417" t="s">
        <v>18385</v>
      </c>
      <c r="G6417" t="s">
        <v>148</v>
      </c>
      <c r="H6417" t="s">
        <v>149</v>
      </c>
      <c r="I6417" t="s">
        <v>136</v>
      </c>
      <c r="J6417" t="s">
        <v>137</v>
      </c>
      <c r="K6417" t="s">
        <v>138</v>
      </c>
      <c r="L6417" t="s">
        <v>18386</v>
      </c>
      <c r="M6417" t="s">
        <v>18387</v>
      </c>
      <c r="N6417">
        <v>1.4355555550000001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0.3208949409964667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0.3208949409964667</v>
      </c>
    </row>
    <row r="6418" spans="1:31" x14ac:dyDescent="0.25">
      <c r="A6418">
        <v>2405088</v>
      </c>
      <c r="B6418">
        <v>1</v>
      </c>
      <c r="C6418" t="s">
        <v>80</v>
      </c>
      <c r="D6418" t="s">
        <v>83</v>
      </c>
      <c r="E6418" t="s">
        <v>141</v>
      </c>
      <c r="F6418" t="s">
        <v>18388</v>
      </c>
      <c r="G6418" t="s">
        <v>143</v>
      </c>
      <c r="H6418" t="s">
        <v>135</v>
      </c>
      <c r="I6418" t="s">
        <v>136</v>
      </c>
      <c r="J6418" t="s">
        <v>137</v>
      </c>
      <c r="K6418" t="s">
        <v>138</v>
      </c>
      <c r="L6418" t="s">
        <v>18389</v>
      </c>
      <c r="M6418" t="s">
        <v>18390</v>
      </c>
      <c r="N6418">
        <v>0.52472222199999996</v>
      </c>
      <c r="O6418">
        <v>0</v>
      </c>
      <c r="P6418">
        <v>0</v>
      </c>
      <c r="Q6418">
        <v>0</v>
      </c>
      <c r="R6418">
        <v>0</v>
      </c>
      <c r="S6418">
        <v>4</v>
      </c>
      <c r="T6418">
        <v>0</v>
      </c>
      <c r="U6418">
        <v>5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19.715166533632267</v>
      </c>
      <c r="AB6418">
        <v>0</v>
      </c>
      <c r="AC6418">
        <v>425.68524053345584</v>
      </c>
      <c r="AD6418">
        <v>0</v>
      </c>
      <c r="AE6418">
        <v>445.40040706708811</v>
      </c>
    </row>
    <row r="6419" spans="1:31" x14ac:dyDescent="0.25">
      <c r="A6419">
        <v>2404988</v>
      </c>
      <c r="B6419">
        <v>1</v>
      </c>
      <c r="C6419" t="s">
        <v>80</v>
      </c>
      <c r="D6419" t="s">
        <v>98</v>
      </c>
      <c r="E6419" t="s">
        <v>141</v>
      </c>
      <c r="F6419" t="s">
        <v>18391</v>
      </c>
      <c r="G6419" t="s">
        <v>143</v>
      </c>
      <c r="H6419" t="s">
        <v>135</v>
      </c>
      <c r="I6419" t="s">
        <v>136</v>
      </c>
      <c r="J6419" t="s">
        <v>137</v>
      </c>
      <c r="K6419" t="s">
        <v>138</v>
      </c>
      <c r="L6419" t="s">
        <v>18392</v>
      </c>
      <c r="M6419" t="s">
        <v>18393</v>
      </c>
      <c r="N6419">
        <v>0.43333333299999999</v>
      </c>
      <c r="O6419">
        <v>0</v>
      </c>
      <c r="P6419">
        <v>21</v>
      </c>
      <c r="Q6419">
        <v>12</v>
      </c>
      <c r="R6419">
        <v>126</v>
      </c>
      <c r="S6419">
        <v>4</v>
      </c>
      <c r="T6419">
        <v>34</v>
      </c>
      <c r="U6419">
        <v>2</v>
      </c>
      <c r="V6419">
        <v>0</v>
      </c>
      <c r="W6419">
        <v>0</v>
      </c>
      <c r="X6419">
        <v>4.046292533251</v>
      </c>
      <c r="Y6419">
        <v>19.937843002703001</v>
      </c>
      <c r="Z6419">
        <v>4.4367176413840026</v>
      </c>
      <c r="AA6419">
        <v>24.372683173280002</v>
      </c>
      <c r="AB6419">
        <v>3.782806207674001</v>
      </c>
      <c r="AC6419">
        <v>16.592591438280003</v>
      </c>
      <c r="AD6419">
        <v>0</v>
      </c>
      <c r="AE6419">
        <v>73.168933996572008</v>
      </c>
    </row>
    <row r="6420" spans="1:31" x14ac:dyDescent="0.25">
      <c r="A6420">
        <v>2405380</v>
      </c>
      <c r="B6420">
        <v>1</v>
      </c>
      <c r="C6420" t="s">
        <v>80</v>
      </c>
      <c r="D6420" t="s">
        <v>96</v>
      </c>
      <c r="E6420" t="s">
        <v>141</v>
      </c>
      <c r="F6420" t="s">
        <v>18394</v>
      </c>
      <c r="G6420" t="s">
        <v>2272</v>
      </c>
      <c r="H6420" t="s">
        <v>135</v>
      </c>
      <c r="I6420" t="s">
        <v>136</v>
      </c>
      <c r="J6420" t="s">
        <v>137</v>
      </c>
      <c r="K6420" t="s">
        <v>138</v>
      </c>
      <c r="L6420" t="s">
        <v>18395</v>
      </c>
      <c r="M6420" t="s">
        <v>18396</v>
      </c>
      <c r="N6420">
        <v>2.0847222219999999</v>
      </c>
      <c r="O6420">
        <v>0</v>
      </c>
      <c r="P6420">
        <v>467</v>
      </c>
      <c r="Q6420">
        <v>4</v>
      </c>
      <c r="R6420">
        <v>0</v>
      </c>
      <c r="S6420">
        <v>3</v>
      </c>
      <c r="T6420">
        <v>12</v>
      </c>
      <c r="U6420">
        <v>0</v>
      </c>
      <c r="V6420">
        <v>0</v>
      </c>
      <c r="W6420">
        <v>0</v>
      </c>
      <c r="X6420">
        <v>162.86211027756869</v>
      </c>
      <c r="Y6420">
        <v>1276.5773615241596</v>
      </c>
      <c r="Z6420">
        <v>0</v>
      </c>
      <c r="AA6420">
        <v>7.7563432155407508</v>
      </c>
      <c r="AB6420">
        <v>26.875880492386337</v>
      </c>
      <c r="AC6420">
        <v>0</v>
      </c>
      <c r="AD6420">
        <v>0</v>
      </c>
      <c r="AE6420">
        <v>1474.0716955096555</v>
      </c>
    </row>
    <row r="6421" spans="1:31" x14ac:dyDescent="0.25">
      <c r="A6421">
        <v>2404839</v>
      </c>
      <c r="B6421">
        <v>1</v>
      </c>
      <c r="C6421" t="s">
        <v>81</v>
      </c>
      <c r="D6421" t="s">
        <v>128</v>
      </c>
      <c r="E6421" t="s">
        <v>152</v>
      </c>
      <c r="F6421" t="s">
        <v>18397</v>
      </c>
      <c r="G6421" t="s">
        <v>2250</v>
      </c>
      <c r="H6421" t="s">
        <v>149</v>
      </c>
      <c r="I6421" t="s">
        <v>136</v>
      </c>
      <c r="J6421" t="s">
        <v>137</v>
      </c>
      <c r="K6421" t="s">
        <v>138</v>
      </c>
      <c r="L6421" t="s">
        <v>18398</v>
      </c>
      <c r="M6421" t="s">
        <v>18399</v>
      </c>
      <c r="N6421">
        <v>0.436111111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</v>
      </c>
      <c r="U6421">
        <v>0</v>
      </c>
      <c r="V6421">
        <v>2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6.1818715018813339</v>
      </c>
      <c r="AC6421">
        <v>0</v>
      </c>
      <c r="AD6421">
        <v>17.207085225525002</v>
      </c>
      <c r="AE6421">
        <v>23.388956727406338</v>
      </c>
    </row>
    <row r="6422" spans="1:31" x14ac:dyDescent="0.25">
      <c r="A6422">
        <v>2405131</v>
      </c>
      <c r="B6422">
        <v>1</v>
      </c>
      <c r="C6422" t="s">
        <v>80</v>
      </c>
      <c r="D6422" t="s">
        <v>96</v>
      </c>
      <c r="E6422" t="s">
        <v>146</v>
      </c>
      <c r="F6422" t="s">
        <v>18400</v>
      </c>
      <c r="G6422" t="s">
        <v>148</v>
      </c>
      <c r="H6422" t="s">
        <v>149</v>
      </c>
      <c r="I6422" t="s">
        <v>136</v>
      </c>
      <c r="J6422" t="s">
        <v>137</v>
      </c>
      <c r="K6422" t="s">
        <v>138</v>
      </c>
      <c r="L6422" t="s">
        <v>18401</v>
      </c>
      <c r="M6422" t="s">
        <v>18402</v>
      </c>
      <c r="N6422">
        <v>2.2349999999999999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</row>
    <row r="6423" spans="1:31" x14ac:dyDescent="0.25">
      <c r="A6423">
        <v>2404994</v>
      </c>
      <c r="B6423">
        <v>1</v>
      </c>
      <c r="C6423" t="s">
        <v>80</v>
      </c>
      <c r="D6423" t="s">
        <v>83</v>
      </c>
      <c r="E6423" t="s">
        <v>152</v>
      </c>
      <c r="F6423" t="s">
        <v>18403</v>
      </c>
      <c r="G6423" t="s">
        <v>158</v>
      </c>
      <c r="H6423" t="s">
        <v>149</v>
      </c>
      <c r="I6423" t="s">
        <v>136</v>
      </c>
      <c r="J6423" t="s">
        <v>137</v>
      </c>
      <c r="K6423" t="s">
        <v>159</v>
      </c>
      <c r="L6423" t="s">
        <v>18404</v>
      </c>
      <c r="M6423" t="s">
        <v>18405</v>
      </c>
      <c r="N6423">
        <v>0.648888888</v>
      </c>
      <c r="O6423">
        <v>0</v>
      </c>
      <c r="P6423">
        <v>373</v>
      </c>
      <c r="Q6423">
        <v>0</v>
      </c>
      <c r="R6423">
        <v>0</v>
      </c>
      <c r="S6423">
        <v>0</v>
      </c>
      <c r="T6423">
        <v>86</v>
      </c>
      <c r="U6423">
        <v>0</v>
      </c>
      <c r="V6423">
        <v>0</v>
      </c>
      <c r="W6423">
        <v>0</v>
      </c>
      <c r="X6423">
        <v>56.099925014399922</v>
      </c>
      <c r="Y6423">
        <v>0</v>
      </c>
      <c r="Z6423">
        <v>0</v>
      </c>
      <c r="AA6423">
        <v>0</v>
      </c>
      <c r="AB6423">
        <v>38.676902283944038</v>
      </c>
      <c r="AC6423">
        <v>0</v>
      </c>
      <c r="AD6423">
        <v>0</v>
      </c>
      <c r="AE6423">
        <v>94.77682729834396</v>
      </c>
    </row>
    <row r="6424" spans="1:31" x14ac:dyDescent="0.25">
      <c r="A6424">
        <v>2404948</v>
      </c>
      <c r="B6424">
        <v>1</v>
      </c>
      <c r="C6424" t="s">
        <v>81</v>
      </c>
      <c r="D6424" t="s">
        <v>119</v>
      </c>
      <c r="E6424" t="s">
        <v>141</v>
      </c>
      <c r="F6424" t="s">
        <v>18406</v>
      </c>
      <c r="G6424" t="s">
        <v>158</v>
      </c>
      <c r="H6424" t="s">
        <v>135</v>
      </c>
      <c r="I6424" t="s">
        <v>136</v>
      </c>
      <c r="J6424" t="s">
        <v>137</v>
      </c>
      <c r="K6424" t="s">
        <v>159</v>
      </c>
      <c r="L6424" t="s">
        <v>18407</v>
      </c>
      <c r="M6424" t="s">
        <v>18408</v>
      </c>
      <c r="N6424">
        <v>7.6941666660000001</v>
      </c>
      <c r="O6424">
        <v>0</v>
      </c>
      <c r="P6424">
        <v>0</v>
      </c>
      <c r="Q6424">
        <v>10</v>
      </c>
      <c r="R6424">
        <v>5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8.0805886874699002</v>
      </c>
      <c r="Z6424">
        <v>0.99570224775024996</v>
      </c>
      <c r="AA6424">
        <v>0</v>
      </c>
      <c r="AB6424">
        <v>0</v>
      </c>
      <c r="AC6424">
        <v>0</v>
      </c>
      <c r="AD6424">
        <v>0</v>
      </c>
      <c r="AE6424">
        <v>9.0762909352201504</v>
      </c>
    </row>
    <row r="6425" spans="1:31" x14ac:dyDescent="0.25">
      <c r="A6425">
        <v>2404908</v>
      </c>
      <c r="B6425">
        <v>1</v>
      </c>
      <c r="C6425" t="s">
        <v>80</v>
      </c>
      <c r="D6425" t="s">
        <v>106</v>
      </c>
      <c r="E6425" t="s">
        <v>132</v>
      </c>
      <c r="F6425" t="s">
        <v>18409</v>
      </c>
      <c r="G6425" t="s">
        <v>215</v>
      </c>
      <c r="H6425" t="s">
        <v>135</v>
      </c>
      <c r="I6425" t="s">
        <v>136</v>
      </c>
      <c r="J6425" t="s">
        <v>137</v>
      </c>
      <c r="K6425" t="s">
        <v>138</v>
      </c>
      <c r="L6425" t="s">
        <v>18410</v>
      </c>
      <c r="M6425" t="s">
        <v>18411</v>
      </c>
      <c r="N6425">
        <v>0.758611111</v>
      </c>
      <c r="O6425">
        <v>0</v>
      </c>
      <c r="P6425">
        <v>0</v>
      </c>
      <c r="Q6425">
        <v>2</v>
      </c>
      <c r="R6425">
        <v>9</v>
      </c>
      <c r="S6425">
        <v>0</v>
      </c>
      <c r="T6425">
        <v>3</v>
      </c>
      <c r="U6425">
        <v>0</v>
      </c>
      <c r="V6425">
        <v>0</v>
      </c>
      <c r="W6425">
        <v>0</v>
      </c>
      <c r="X6425">
        <v>0</v>
      </c>
      <c r="Y6425">
        <v>101.368105518528</v>
      </c>
      <c r="Z6425">
        <v>2.3434369199459506</v>
      </c>
      <c r="AA6425">
        <v>0</v>
      </c>
      <c r="AB6425">
        <v>1.7296095421384998</v>
      </c>
      <c r="AC6425">
        <v>0</v>
      </c>
      <c r="AD6425">
        <v>0</v>
      </c>
      <c r="AE6425">
        <v>105.44115198061245</v>
      </c>
    </row>
    <row r="6426" spans="1:31" x14ac:dyDescent="0.25">
      <c r="A6426">
        <v>2405157</v>
      </c>
      <c r="B6426">
        <v>1</v>
      </c>
      <c r="C6426" t="s">
        <v>80</v>
      </c>
      <c r="D6426" t="s">
        <v>98</v>
      </c>
      <c r="E6426" t="s">
        <v>141</v>
      </c>
      <c r="F6426" t="s">
        <v>18412</v>
      </c>
      <c r="G6426" t="s">
        <v>158</v>
      </c>
      <c r="H6426" t="s">
        <v>135</v>
      </c>
      <c r="I6426" t="s">
        <v>136</v>
      </c>
      <c r="J6426" t="s">
        <v>137</v>
      </c>
      <c r="K6426" t="s">
        <v>159</v>
      </c>
      <c r="L6426" t="s">
        <v>18413</v>
      </c>
      <c r="M6426" t="s">
        <v>18414</v>
      </c>
      <c r="N6426">
        <v>3.914722222</v>
      </c>
      <c r="O6426">
        <v>0</v>
      </c>
      <c r="P6426">
        <v>560</v>
      </c>
      <c r="Q6426">
        <v>16</v>
      </c>
      <c r="R6426">
        <v>45</v>
      </c>
      <c r="S6426">
        <v>3</v>
      </c>
      <c r="T6426">
        <v>101</v>
      </c>
      <c r="U6426">
        <v>0</v>
      </c>
      <c r="V6426">
        <v>0</v>
      </c>
      <c r="W6426">
        <v>0</v>
      </c>
      <c r="X6426">
        <v>299.21962902054725</v>
      </c>
      <c r="Y6426">
        <v>6.5975628430534217</v>
      </c>
      <c r="Z6426">
        <v>23.755484961060709</v>
      </c>
      <c r="AA6426">
        <v>28.530271676644976</v>
      </c>
      <c r="AB6426">
        <v>136.23386078739969</v>
      </c>
      <c r="AC6426">
        <v>0</v>
      </c>
      <c r="AD6426">
        <v>0</v>
      </c>
      <c r="AE6426">
        <v>494.33680928870604</v>
      </c>
    </row>
    <row r="6427" spans="1:31" x14ac:dyDescent="0.25">
      <c r="A6427">
        <v>2404954</v>
      </c>
      <c r="B6427">
        <v>1</v>
      </c>
      <c r="C6427" t="s">
        <v>81</v>
      </c>
      <c r="D6427" t="s">
        <v>128</v>
      </c>
      <c r="E6427" t="s">
        <v>132</v>
      </c>
      <c r="F6427" t="s">
        <v>18415</v>
      </c>
      <c r="G6427" t="s">
        <v>176</v>
      </c>
      <c r="H6427" t="s">
        <v>135</v>
      </c>
      <c r="I6427" t="s">
        <v>136</v>
      </c>
      <c r="J6427" t="s">
        <v>137</v>
      </c>
      <c r="K6427" t="s">
        <v>159</v>
      </c>
      <c r="L6427" t="s">
        <v>18416</v>
      </c>
      <c r="M6427" t="s">
        <v>18417</v>
      </c>
      <c r="N6427">
        <v>3.5102777770000002</v>
      </c>
      <c r="O6427">
        <v>3</v>
      </c>
      <c r="P6427">
        <v>235</v>
      </c>
      <c r="Q6427">
        <v>16</v>
      </c>
      <c r="R6427">
        <v>11</v>
      </c>
      <c r="S6427">
        <v>3</v>
      </c>
      <c r="T6427">
        <v>8</v>
      </c>
      <c r="U6427">
        <v>0</v>
      </c>
      <c r="V6427">
        <v>0</v>
      </c>
      <c r="W6427">
        <v>101.99369696870035</v>
      </c>
      <c r="X6427">
        <v>15.914980684247597</v>
      </c>
      <c r="Y6427">
        <v>6.6175440535914003</v>
      </c>
      <c r="Z6427">
        <v>4.3872927554595265</v>
      </c>
      <c r="AA6427">
        <v>63.119848234035615</v>
      </c>
      <c r="AB6427">
        <v>29.162344295458869</v>
      </c>
      <c r="AC6427">
        <v>0</v>
      </c>
      <c r="AD6427">
        <v>0</v>
      </c>
      <c r="AE6427">
        <v>221.19570699149335</v>
      </c>
    </row>
    <row r="6428" spans="1:31" x14ac:dyDescent="0.25">
      <c r="A6428">
        <v>2405100</v>
      </c>
      <c r="B6428">
        <v>1</v>
      </c>
      <c r="C6428" t="s">
        <v>80</v>
      </c>
      <c r="D6428" t="s">
        <v>105</v>
      </c>
      <c r="E6428" t="s">
        <v>132</v>
      </c>
      <c r="F6428" t="s">
        <v>18418</v>
      </c>
      <c r="G6428" t="s">
        <v>215</v>
      </c>
      <c r="H6428" t="s">
        <v>135</v>
      </c>
      <c r="I6428" t="s">
        <v>136</v>
      </c>
      <c r="J6428" t="s">
        <v>137</v>
      </c>
      <c r="K6428" t="s">
        <v>138</v>
      </c>
      <c r="L6428" t="s">
        <v>18419</v>
      </c>
      <c r="M6428" t="s">
        <v>18420</v>
      </c>
      <c r="N6428">
        <v>2.0694444440000002</v>
      </c>
      <c r="O6428">
        <v>1</v>
      </c>
      <c r="P6428">
        <v>0</v>
      </c>
      <c r="Q6428">
        <v>0</v>
      </c>
      <c r="R6428">
        <v>0</v>
      </c>
      <c r="S6428">
        <v>1</v>
      </c>
      <c r="T6428">
        <v>0</v>
      </c>
      <c r="U6428">
        <v>0</v>
      </c>
      <c r="V6428">
        <v>0</v>
      </c>
      <c r="W6428">
        <v>22.08547723220655</v>
      </c>
      <c r="X6428">
        <v>0</v>
      </c>
      <c r="Y6428">
        <v>0</v>
      </c>
      <c r="Z6428">
        <v>0</v>
      </c>
      <c r="AA6428">
        <v>3.0416621544272671</v>
      </c>
      <c r="AB6428">
        <v>0</v>
      </c>
      <c r="AC6428">
        <v>0</v>
      </c>
      <c r="AD6428">
        <v>0</v>
      </c>
      <c r="AE6428">
        <v>25.127139386633818</v>
      </c>
    </row>
    <row r="6429" spans="1:31" x14ac:dyDescent="0.25">
      <c r="A6429">
        <v>2405011</v>
      </c>
      <c r="B6429">
        <v>1</v>
      </c>
      <c r="C6429" t="s">
        <v>80</v>
      </c>
      <c r="D6429" t="s">
        <v>99</v>
      </c>
      <c r="E6429" t="s">
        <v>146</v>
      </c>
      <c r="F6429" t="s">
        <v>18421</v>
      </c>
      <c r="G6429" t="s">
        <v>168</v>
      </c>
      <c r="H6429" t="s">
        <v>149</v>
      </c>
      <c r="I6429" t="s">
        <v>136</v>
      </c>
      <c r="J6429" t="s">
        <v>137</v>
      </c>
      <c r="K6429" t="s">
        <v>138</v>
      </c>
      <c r="L6429" t="s">
        <v>18422</v>
      </c>
      <c r="M6429" t="s">
        <v>18423</v>
      </c>
      <c r="N6429">
        <v>1.575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</row>
    <row r="6430" spans="1:31" x14ac:dyDescent="0.25">
      <c r="A6430">
        <v>2405303</v>
      </c>
      <c r="B6430">
        <v>1</v>
      </c>
      <c r="C6430" t="s">
        <v>80</v>
      </c>
      <c r="D6430" t="s">
        <v>83</v>
      </c>
      <c r="E6430" t="s">
        <v>132</v>
      </c>
      <c r="F6430" t="s">
        <v>1503</v>
      </c>
      <c r="G6430" t="s">
        <v>143</v>
      </c>
      <c r="H6430" t="s">
        <v>135</v>
      </c>
      <c r="I6430" t="s">
        <v>136</v>
      </c>
      <c r="J6430" t="s">
        <v>137</v>
      </c>
      <c r="K6430" t="s">
        <v>138</v>
      </c>
      <c r="L6430" t="s">
        <v>18424</v>
      </c>
      <c r="M6430" t="s">
        <v>18425</v>
      </c>
      <c r="N6430">
        <v>1.0852777769999999</v>
      </c>
      <c r="O6430">
        <v>0</v>
      </c>
      <c r="P6430">
        <v>0</v>
      </c>
      <c r="Q6430">
        <v>0</v>
      </c>
      <c r="R6430">
        <v>0</v>
      </c>
      <c r="S6430">
        <v>6</v>
      </c>
      <c r="T6430">
        <v>0</v>
      </c>
      <c r="U6430">
        <v>5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415.00993781292266</v>
      </c>
      <c r="AB6430">
        <v>0</v>
      </c>
      <c r="AC6430">
        <v>622.91837701484474</v>
      </c>
      <c r="AD6430">
        <v>0</v>
      </c>
      <c r="AE6430">
        <v>1037.9283148277673</v>
      </c>
    </row>
    <row r="6431" spans="1:31" x14ac:dyDescent="0.25">
      <c r="A6431">
        <v>2405057</v>
      </c>
      <c r="B6431">
        <v>1</v>
      </c>
      <c r="C6431" t="s">
        <v>80</v>
      </c>
      <c r="D6431" t="s">
        <v>103</v>
      </c>
      <c r="E6431" t="s">
        <v>162</v>
      </c>
      <c r="F6431" t="s">
        <v>9687</v>
      </c>
      <c r="G6431" t="s">
        <v>164</v>
      </c>
      <c r="H6431" t="s">
        <v>149</v>
      </c>
      <c r="I6431" t="s">
        <v>136</v>
      </c>
      <c r="J6431" t="s">
        <v>137</v>
      </c>
      <c r="K6431" t="s">
        <v>138</v>
      </c>
      <c r="L6431" t="s">
        <v>18426</v>
      </c>
      <c r="M6431" t="s">
        <v>18427</v>
      </c>
      <c r="N6431">
        <v>1.283055555</v>
      </c>
      <c r="O6431">
        <v>0</v>
      </c>
      <c r="P6431">
        <v>31</v>
      </c>
      <c r="Q6431">
        <v>0</v>
      </c>
      <c r="R6431">
        <v>3</v>
      </c>
      <c r="S6431">
        <v>0</v>
      </c>
      <c r="T6431">
        <v>6</v>
      </c>
      <c r="U6431">
        <v>0</v>
      </c>
      <c r="V6431">
        <v>0</v>
      </c>
      <c r="W6431">
        <v>0</v>
      </c>
      <c r="X6431">
        <v>12.214425596409406</v>
      </c>
      <c r="Y6431">
        <v>0</v>
      </c>
      <c r="Z6431">
        <v>0</v>
      </c>
      <c r="AA6431">
        <v>0</v>
      </c>
      <c r="AB6431">
        <v>1.2509617840610001</v>
      </c>
      <c r="AC6431">
        <v>0</v>
      </c>
      <c r="AD6431">
        <v>0</v>
      </c>
      <c r="AE6431">
        <v>13.465387380470405</v>
      </c>
    </row>
    <row r="6432" spans="1:31" x14ac:dyDescent="0.25">
      <c r="A6432">
        <v>2405246</v>
      </c>
      <c r="B6432">
        <v>1</v>
      </c>
      <c r="C6432" t="s">
        <v>81</v>
      </c>
      <c r="D6432" t="s">
        <v>112</v>
      </c>
      <c r="E6432" t="s">
        <v>132</v>
      </c>
      <c r="F6432" t="s">
        <v>18428</v>
      </c>
      <c r="G6432" t="s">
        <v>143</v>
      </c>
      <c r="H6432" t="s">
        <v>135</v>
      </c>
      <c r="I6432" t="s">
        <v>136</v>
      </c>
      <c r="J6432" t="s">
        <v>137</v>
      </c>
      <c r="K6432" t="s">
        <v>138</v>
      </c>
      <c r="L6432" t="s">
        <v>18429</v>
      </c>
      <c r="M6432" t="s">
        <v>18430</v>
      </c>
      <c r="N6432">
        <v>0.151388888</v>
      </c>
      <c r="O6432">
        <v>0</v>
      </c>
      <c r="P6432">
        <v>235</v>
      </c>
      <c r="Q6432">
        <v>0</v>
      </c>
      <c r="R6432">
        <v>98</v>
      </c>
      <c r="S6432">
        <v>1</v>
      </c>
      <c r="T6432">
        <v>22</v>
      </c>
      <c r="U6432">
        <v>0</v>
      </c>
      <c r="V6432">
        <v>0</v>
      </c>
      <c r="W6432">
        <v>0</v>
      </c>
      <c r="X6432">
        <v>6.4559877169990898</v>
      </c>
      <c r="Y6432">
        <v>0</v>
      </c>
      <c r="Z6432">
        <v>0.49744489537850001</v>
      </c>
      <c r="AA6432">
        <v>1.5538288119771249</v>
      </c>
      <c r="AB6432">
        <v>2.2931003280162225</v>
      </c>
      <c r="AC6432">
        <v>0</v>
      </c>
      <c r="AD6432">
        <v>0</v>
      </c>
      <c r="AE6432">
        <v>10.800361752370938</v>
      </c>
    </row>
    <row r="6433" spans="1:31" x14ac:dyDescent="0.25">
      <c r="A6433">
        <v>2404865</v>
      </c>
      <c r="B6433">
        <v>1</v>
      </c>
      <c r="C6433" t="s">
        <v>80</v>
      </c>
      <c r="D6433" t="s">
        <v>87</v>
      </c>
      <c r="E6433" t="s">
        <v>152</v>
      </c>
      <c r="F6433" t="s">
        <v>18431</v>
      </c>
      <c r="G6433" t="s">
        <v>18084</v>
      </c>
      <c r="H6433" t="s">
        <v>149</v>
      </c>
      <c r="I6433" t="s">
        <v>136</v>
      </c>
      <c r="J6433" t="s">
        <v>5</v>
      </c>
      <c r="K6433" t="s">
        <v>138</v>
      </c>
      <c r="L6433" t="s">
        <v>18432</v>
      </c>
      <c r="M6433" t="s">
        <v>18433</v>
      </c>
      <c r="N6433">
        <v>1.9908333330000001</v>
      </c>
      <c r="O6433">
        <v>0</v>
      </c>
      <c r="P6433">
        <v>253</v>
      </c>
      <c r="Q6433">
        <v>0</v>
      </c>
      <c r="R6433">
        <v>0</v>
      </c>
      <c r="S6433">
        <v>0</v>
      </c>
      <c r="T6433">
        <v>11</v>
      </c>
      <c r="U6433">
        <v>0</v>
      </c>
      <c r="V6433">
        <v>0</v>
      </c>
      <c r="W6433">
        <v>0</v>
      </c>
      <c r="X6433">
        <v>118.42419442706053</v>
      </c>
      <c r="Y6433">
        <v>0</v>
      </c>
      <c r="Z6433">
        <v>0</v>
      </c>
      <c r="AA6433">
        <v>0</v>
      </c>
      <c r="AB6433">
        <v>12.431479278781168</v>
      </c>
      <c r="AC6433">
        <v>0</v>
      </c>
      <c r="AD6433">
        <v>0</v>
      </c>
      <c r="AE6433">
        <v>130.8556737058417</v>
      </c>
    </row>
    <row r="6434" spans="1:31" x14ac:dyDescent="0.25">
      <c r="A6434">
        <v>2404891</v>
      </c>
      <c r="B6434">
        <v>1</v>
      </c>
      <c r="C6434" t="s">
        <v>80</v>
      </c>
      <c r="D6434" t="s">
        <v>87</v>
      </c>
      <c r="E6434" t="s">
        <v>152</v>
      </c>
      <c r="F6434" t="s">
        <v>18434</v>
      </c>
      <c r="G6434" t="s">
        <v>154</v>
      </c>
      <c r="H6434" t="s">
        <v>149</v>
      </c>
      <c r="I6434" t="s">
        <v>136</v>
      </c>
      <c r="J6434" t="s">
        <v>137</v>
      </c>
      <c r="K6434" t="s">
        <v>138</v>
      </c>
      <c r="L6434" t="s">
        <v>18435</v>
      </c>
      <c r="M6434" t="s">
        <v>18436</v>
      </c>
      <c r="N6434">
        <v>0.39861111100000002</v>
      </c>
      <c r="O6434">
        <v>0</v>
      </c>
      <c r="P6434">
        <v>237</v>
      </c>
      <c r="Q6434">
        <v>0</v>
      </c>
      <c r="R6434">
        <v>0</v>
      </c>
      <c r="S6434">
        <v>0</v>
      </c>
      <c r="T6434">
        <v>16</v>
      </c>
      <c r="U6434">
        <v>0</v>
      </c>
      <c r="V6434">
        <v>0</v>
      </c>
      <c r="W6434">
        <v>0</v>
      </c>
      <c r="X6434">
        <v>26.741292880630134</v>
      </c>
      <c r="Y6434">
        <v>0</v>
      </c>
      <c r="Z6434">
        <v>0</v>
      </c>
      <c r="AA6434">
        <v>0</v>
      </c>
      <c r="AB6434">
        <v>7.1790418635238353</v>
      </c>
      <c r="AC6434">
        <v>0</v>
      </c>
      <c r="AD6434">
        <v>0</v>
      </c>
      <c r="AE6434">
        <v>33.920334744153969</v>
      </c>
    </row>
    <row r="6435" spans="1:31" x14ac:dyDescent="0.25">
      <c r="A6435">
        <v>2404871</v>
      </c>
      <c r="B6435">
        <v>1</v>
      </c>
      <c r="C6435" t="s">
        <v>81</v>
      </c>
      <c r="D6435" t="s">
        <v>116</v>
      </c>
      <c r="E6435" t="s">
        <v>132</v>
      </c>
      <c r="F6435" t="s">
        <v>18437</v>
      </c>
      <c r="G6435" t="s">
        <v>143</v>
      </c>
      <c r="H6435" t="s">
        <v>135</v>
      </c>
      <c r="I6435" t="s">
        <v>136</v>
      </c>
      <c r="J6435" t="s">
        <v>137</v>
      </c>
      <c r="K6435" t="s">
        <v>138</v>
      </c>
      <c r="L6435" t="s">
        <v>18438</v>
      </c>
      <c r="M6435" t="s">
        <v>18439</v>
      </c>
      <c r="N6435">
        <v>0.45638888799999999</v>
      </c>
      <c r="O6435">
        <v>1</v>
      </c>
      <c r="P6435">
        <v>6317</v>
      </c>
      <c r="Q6435">
        <v>1</v>
      </c>
      <c r="R6435">
        <v>10</v>
      </c>
      <c r="S6435">
        <v>9</v>
      </c>
      <c r="T6435">
        <v>1272</v>
      </c>
      <c r="U6435">
        <v>3</v>
      </c>
      <c r="V6435">
        <v>1</v>
      </c>
      <c r="W6435">
        <v>8.1132806185816669E-2</v>
      </c>
      <c r="X6435">
        <v>587.03698512366316</v>
      </c>
      <c r="Y6435">
        <v>0.45373256403392498</v>
      </c>
      <c r="Z6435">
        <v>1.2063579528955501</v>
      </c>
      <c r="AA6435">
        <v>60.192591423890519</v>
      </c>
      <c r="AB6435">
        <v>228.41376714979208</v>
      </c>
      <c r="AC6435">
        <v>62.944231901259265</v>
      </c>
      <c r="AD6435">
        <v>0.70079385914790004</v>
      </c>
      <c r="AE6435">
        <v>941.02959278086826</v>
      </c>
    </row>
    <row r="6436" spans="1:31" x14ac:dyDescent="0.25">
      <c r="A6436">
        <v>2404848</v>
      </c>
      <c r="B6436">
        <v>1</v>
      </c>
      <c r="C6436" t="s">
        <v>80</v>
      </c>
      <c r="D6436" t="s">
        <v>87</v>
      </c>
      <c r="E6436" t="s">
        <v>152</v>
      </c>
      <c r="F6436" t="s">
        <v>18440</v>
      </c>
      <c r="G6436" t="s">
        <v>18084</v>
      </c>
      <c r="H6436" t="s">
        <v>149</v>
      </c>
      <c r="I6436" t="s">
        <v>136</v>
      </c>
      <c r="J6436" t="s">
        <v>5</v>
      </c>
      <c r="K6436" t="s">
        <v>138</v>
      </c>
      <c r="L6436" t="s">
        <v>18078</v>
      </c>
      <c r="M6436" t="s">
        <v>18441</v>
      </c>
      <c r="N6436">
        <v>0.96388888800000005</v>
      </c>
      <c r="O6436">
        <v>0</v>
      </c>
      <c r="P6436">
        <v>719</v>
      </c>
      <c r="Q6436">
        <v>0</v>
      </c>
      <c r="R6436">
        <v>0</v>
      </c>
      <c r="S6436">
        <v>0</v>
      </c>
      <c r="T6436">
        <v>46</v>
      </c>
      <c r="U6436">
        <v>0</v>
      </c>
      <c r="V6436">
        <v>0</v>
      </c>
      <c r="W6436">
        <v>0</v>
      </c>
      <c r="X6436">
        <v>141.36494806825695</v>
      </c>
      <c r="Y6436">
        <v>0</v>
      </c>
      <c r="Z6436">
        <v>0</v>
      </c>
      <c r="AA6436">
        <v>0</v>
      </c>
      <c r="AB6436">
        <v>40.174658526615623</v>
      </c>
      <c r="AC6436">
        <v>0</v>
      </c>
      <c r="AD6436">
        <v>0</v>
      </c>
      <c r="AE6436">
        <v>181.53960659487257</v>
      </c>
    </row>
    <row r="6437" spans="1:31" x14ac:dyDescent="0.25">
      <c r="A6437">
        <v>2404991</v>
      </c>
      <c r="B6437">
        <v>1</v>
      </c>
      <c r="C6437" t="s">
        <v>80</v>
      </c>
      <c r="D6437" t="s">
        <v>83</v>
      </c>
      <c r="E6437" t="s">
        <v>152</v>
      </c>
      <c r="F6437" t="s">
        <v>18442</v>
      </c>
      <c r="G6437" t="s">
        <v>158</v>
      </c>
      <c r="H6437" t="s">
        <v>149</v>
      </c>
      <c r="I6437" t="s">
        <v>136</v>
      </c>
      <c r="J6437" t="s">
        <v>137</v>
      </c>
      <c r="K6437" t="s">
        <v>159</v>
      </c>
      <c r="L6437" t="s">
        <v>18443</v>
      </c>
      <c r="M6437" t="s">
        <v>18444</v>
      </c>
      <c r="N6437">
        <v>0.73111111100000004</v>
      </c>
      <c r="O6437">
        <v>0</v>
      </c>
      <c r="P6437">
        <v>236</v>
      </c>
      <c r="Q6437">
        <v>0</v>
      </c>
      <c r="R6437">
        <v>0</v>
      </c>
      <c r="S6437">
        <v>0</v>
      </c>
      <c r="T6437">
        <v>34</v>
      </c>
      <c r="U6437">
        <v>0</v>
      </c>
      <c r="V6437">
        <v>0</v>
      </c>
      <c r="W6437">
        <v>0</v>
      </c>
      <c r="X6437">
        <v>44.915084118863319</v>
      </c>
      <c r="Y6437">
        <v>0</v>
      </c>
      <c r="Z6437">
        <v>0</v>
      </c>
      <c r="AA6437">
        <v>0</v>
      </c>
      <c r="AB6437">
        <v>31.047334933723608</v>
      </c>
      <c r="AC6437">
        <v>0</v>
      </c>
      <c r="AD6437">
        <v>0</v>
      </c>
      <c r="AE6437">
        <v>75.962419052586924</v>
      </c>
    </row>
    <row r="6438" spans="1:31" x14ac:dyDescent="0.25">
      <c r="A6438">
        <v>2405240</v>
      </c>
      <c r="B6438">
        <v>1</v>
      </c>
      <c r="C6438" t="s">
        <v>80</v>
      </c>
      <c r="D6438" t="s">
        <v>88</v>
      </c>
      <c r="E6438" t="s">
        <v>288</v>
      </c>
      <c r="F6438" t="s">
        <v>18445</v>
      </c>
      <c r="G6438" t="s">
        <v>593</v>
      </c>
      <c r="H6438" t="s">
        <v>149</v>
      </c>
      <c r="I6438" t="s">
        <v>136</v>
      </c>
      <c r="J6438" t="s">
        <v>137</v>
      </c>
      <c r="K6438" t="s">
        <v>138</v>
      </c>
      <c r="L6438" t="s">
        <v>18446</v>
      </c>
      <c r="M6438" t="s">
        <v>18447</v>
      </c>
      <c r="N6438">
        <v>1.9513888880000001</v>
      </c>
      <c r="O6438">
        <v>0</v>
      </c>
      <c r="P6438">
        <v>38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20.7895230159581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20.7895230159581</v>
      </c>
    </row>
    <row r="6439" spans="1:31" x14ac:dyDescent="0.25">
      <c r="A6439">
        <v>2405575</v>
      </c>
      <c r="B6439">
        <v>1</v>
      </c>
      <c r="C6439" t="s">
        <v>80</v>
      </c>
      <c r="D6439" t="s">
        <v>105</v>
      </c>
      <c r="E6439" t="s">
        <v>162</v>
      </c>
      <c r="F6439" t="s">
        <v>18448</v>
      </c>
      <c r="G6439" t="s">
        <v>164</v>
      </c>
      <c r="H6439" t="s">
        <v>149</v>
      </c>
      <c r="I6439" t="s">
        <v>136</v>
      </c>
      <c r="J6439" t="s">
        <v>137</v>
      </c>
      <c r="K6439" t="s">
        <v>138</v>
      </c>
      <c r="L6439" t="s">
        <v>18449</v>
      </c>
      <c r="M6439" t="s">
        <v>18450</v>
      </c>
      <c r="N6439">
        <v>2.3197222219999998</v>
      </c>
      <c r="O6439">
        <v>0</v>
      </c>
      <c r="P6439">
        <v>80</v>
      </c>
      <c r="Q6439">
        <v>0</v>
      </c>
      <c r="R6439">
        <v>0</v>
      </c>
      <c r="S6439">
        <v>0</v>
      </c>
      <c r="T6439">
        <v>7</v>
      </c>
      <c r="U6439">
        <v>0</v>
      </c>
      <c r="V6439">
        <v>0</v>
      </c>
      <c r="W6439">
        <v>0</v>
      </c>
      <c r="X6439">
        <v>46.785352181108756</v>
      </c>
      <c r="Y6439">
        <v>0</v>
      </c>
      <c r="Z6439">
        <v>0</v>
      </c>
      <c r="AA6439">
        <v>0</v>
      </c>
      <c r="AB6439">
        <v>6.4148804080863355</v>
      </c>
      <c r="AC6439">
        <v>0</v>
      </c>
      <c r="AD6439">
        <v>0</v>
      </c>
      <c r="AE6439">
        <v>53.200232589195089</v>
      </c>
    </row>
    <row r="6440" spans="1:31" x14ac:dyDescent="0.25">
      <c r="A6440">
        <v>2405183</v>
      </c>
      <c r="B6440">
        <v>1</v>
      </c>
      <c r="C6440" t="s">
        <v>80</v>
      </c>
      <c r="D6440" t="s">
        <v>103</v>
      </c>
      <c r="E6440" t="s">
        <v>152</v>
      </c>
      <c r="F6440" t="s">
        <v>18451</v>
      </c>
      <c r="G6440" t="s">
        <v>154</v>
      </c>
      <c r="H6440" t="s">
        <v>149</v>
      </c>
      <c r="I6440" t="s">
        <v>136</v>
      </c>
      <c r="J6440" t="s">
        <v>137</v>
      </c>
      <c r="K6440" t="s">
        <v>138</v>
      </c>
      <c r="L6440" t="s">
        <v>18452</v>
      </c>
      <c r="M6440" t="s">
        <v>18453</v>
      </c>
      <c r="N6440">
        <v>0.186111111</v>
      </c>
      <c r="O6440">
        <v>0</v>
      </c>
      <c r="P6440">
        <v>102</v>
      </c>
      <c r="Q6440">
        <v>0</v>
      </c>
      <c r="R6440">
        <v>10</v>
      </c>
      <c r="S6440">
        <v>0</v>
      </c>
      <c r="T6440">
        <v>12</v>
      </c>
      <c r="U6440">
        <v>0</v>
      </c>
      <c r="V6440">
        <v>0</v>
      </c>
      <c r="W6440">
        <v>0</v>
      </c>
      <c r="X6440">
        <v>4.2109148737983331</v>
      </c>
      <c r="Y6440">
        <v>0</v>
      </c>
      <c r="Z6440">
        <v>1.6457729696666666E-2</v>
      </c>
      <c r="AA6440">
        <v>0</v>
      </c>
      <c r="AB6440">
        <v>0.47746087308855556</v>
      </c>
      <c r="AC6440">
        <v>0</v>
      </c>
      <c r="AD6440">
        <v>0</v>
      </c>
      <c r="AE6440">
        <v>4.7048334765835556</v>
      </c>
    </row>
    <row r="6441" spans="1:31" x14ac:dyDescent="0.25">
      <c r="A6441">
        <v>2405034</v>
      </c>
      <c r="B6441">
        <v>1</v>
      </c>
      <c r="C6441" t="s">
        <v>80</v>
      </c>
      <c r="D6441" t="s">
        <v>99</v>
      </c>
      <c r="E6441" t="s">
        <v>146</v>
      </c>
      <c r="F6441" t="s">
        <v>18454</v>
      </c>
      <c r="G6441" t="s">
        <v>148</v>
      </c>
      <c r="H6441" t="s">
        <v>149</v>
      </c>
      <c r="I6441" t="s">
        <v>136</v>
      </c>
      <c r="J6441" t="s">
        <v>137</v>
      </c>
      <c r="K6441" t="s">
        <v>138</v>
      </c>
      <c r="L6441" t="s">
        <v>18455</v>
      </c>
      <c r="M6441" t="s">
        <v>18456</v>
      </c>
      <c r="N6441">
        <v>3.2511111110000002</v>
      </c>
      <c r="O6441">
        <v>0</v>
      </c>
      <c r="P6441">
        <v>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0.96165337523756644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0.96165337523756644</v>
      </c>
    </row>
    <row r="6442" spans="1:31" x14ac:dyDescent="0.25">
      <c r="A6442">
        <v>2404885</v>
      </c>
      <c r="B6442">
        <v>1</v>
      </c>
      <c r="C6442" t="s">
        <v>81</v>
      </c>
      <c r="D6442" t="s">
        <v>113</v>
      </c>
      <c r="E6442" t="s">
        <v>141</v>
      </c>
      <c r="F6442" t="s">
        <v>18457</v>
      </c>
      <c r="G6442" t="s">
        <v>143</v>
      </c>
      <c r="H6442" t="s">
        <v>135</v>
      </c>
      <c r="I6442" t="s">
        <v>136</v>
      </c>
      <c r="J6442" t="s">
        <v>137</v>
      </c>
      <c r="K6442" t="s">
        <v>138</v>
      </c>
      <c r="L6442" t="s">
        <v>18458</v>
      </c>
      <c r="M6442" t="s">
        <v>18459</v>
      </c>
      <c r="N6442">
        <v>7.2222222000000003E-2</v>
      </c>
      <c r="O6442">
        <v>1</v>
      </c>
      <c r="P6442">
        <v>1363</v>
      </c>
      <c r="Q6442">
        <v>128</v>
      </c>
      <c r="R6442">
        <v>424</v>
      </c>
      <c r="S6442">
        <v>8</v>
      </c>
      <c r="T6442">
        <v>151</v>
      </c>
      <c r="U6442">
        <v>1</v>
      </c>
      <c r="V6442">
        <v>0</v>
      </c>
      <c r="W6442">
        <v>6.1561304350000005E-3</v>
      </c>
      <c r="X6442">
        <v>19.428421459542331</v>
      </c>
      <c r="Y6442">
        <v>2.4232674884549437</v>
      </c>
      <c r="Z6442">
        <v>2.3955735245433325</v>
      </c>
      <c r="AA6442">
        <v>0.43024673082299991</v>
      </c>
      <c r="AB6442">
        <v>4.9001744135586636</v>
      </c>
      <c r="AC6442">
        <v>9.7727710100886664</v>
      </c>
      <c r="AD6442">
        <v>0</v>
      </c>
      <c r="AE6442">
        <v>39.356610757445935</v>
      </c>
    </row>
    <row r="6443" spans="1:31" x14ac:dyDescent="0.25">
      <c r="A6443">
        <v>2404934</v>
      </c>
      <c r="B6443">
        <v>1</v>
      </c>
      <c r="C6443" t="s">
        <v>81</v>
      </c>
      <c r="D6443" t="s">
        <v>127</v>
      </c>
      <c r="E6443" t="s">
        <v>152</v>
      </c>
      <c r="F6443" t="s">
        <v>18460</v>
      </c>
      <c r="G6443" t="s">
        <v>158</v>
      </c>
      <c r="H6443" t="s">
        <v>149</v>
      </c>
      <c r="I6443" t="s">
        <v>136</v>
      </c>
      <c r="J6443" t="s">
        <v>137</v>
      </c>
      <c r="K6443" t="s">
        <v>159</v>
      </c>
      <c r="L6443" t="s">
        <v>18461</v>
      </c>
      <c r="M6443" t="s">
        <v>18462</v>
      </c>
      <c r="N6443">
        <v>1.721666666</v>
      </c>
      <c r="O6443">
        <v>0</v>
      </c>
      <c r="P6443">
        <v>511</v>
      </c>
      <c r="Q6443">
        <v>0</v>
      </c>
      <c r="R6443">
        <v>0</v>
      </c>
      <c r="S6443">
        <v>0</v>
      </c>
      <c r="T6443">
        <v>84</v>
      </c>
      <c r="U6443">
        <v>0</v>
      </c>
      <c r="V6443">
        <v>0</v>
      </c>
      <c r="W6443">
        <v>0</v>
      </c>
      <c r="X6443">
        <v>251.32872441419508</v>
      </c>
      <c r="Y6443">
        <v>0</v>
      </c>
      <c r="Z6443">
        <v>0</v>
      </c>
      <c r="AA6443">
        <v>0</v>
      </c>
      <c r="AB6443">
        <v>63.040569042046833</v>
      </c>
      <c r="AC6443">
        <v>0</v>
      </c>
      <c r="AD6443">
        <v>0</v>
      </c>
      <c r="AE6443">
        <v>314.36929345624191</v>
      </c>
    </row>
    <row r="6444" spans="1:31" x14ac:dyDescent="0.25">
      <c r="A6444">
        <v>2404951</v>
      </c>
      <c r="B6444">
        <v>1</v>
      </c>
      <c r="C6444" t="s">
        <v>80</v>
      </c>
      <c r="D6444" t="s">
        <v>82</v>
      </c>
      <c r="E6444" t="s">
        <v>132</v>
      </c>
      <c r="F6444" t="s">
        <v>18463</v>
      </c>
      <c r="G6444" t="s">
        <v>158</v>
      </c>
      <c r="H6444" t="s">
        <v>135</v>
      </c>
      <c r="I6444" t="s">
        <v>136</v>
      </c>
      <c r="J6444" t="s">
        <v>137</v>
      </c>
      <c r="K6444" t="s">
        <v>159</v>
      </c>
      <c r="L6444" t="s">
        <v>18464</v>
      </c>
      <c r="M6444" t="s">
        <v>18465</v>
      </c>
      <c r="N6444">
        <v>3.6930555549999999</v>
      </c>
      <c r="O6444">
        <v>0</v>
      </c>
      <c r="P6444">
        <v>575</v>
      </c>
      <c r="Q6444">
        <v>0</v>
      </c>
      <c r="R6444">
        <v>0</v>
      </c>
      <c r="S6444">
        <v>0</v>
      </c>
      <c r="T6444">
        <v>27</v>
      </c>
      <c r="U6444">
        <v>0</v>
      </c>
      <c r="V6444">
        <v>0</v>
      </c>
      <c r="W6444">
        <v>0</v>
      </c>
      <c r="X6444">
        <v>458.28362708557762</v>
      </c>
      <c r="Y6444">
        <v>0</v>
      </c>
      <c r="Z6444">
        <v>0</v>
      </c>
      <c r="AA6444">
        <v>0</v>
      </c>
      <c r="AB6444">
        <v>225.34576025593194</v>
      </c>
      <c r="AC6444">
        <v>0</v>
      </c>
      <c r="AD6444">
        <v>0</v>
      </c>
      <c r="AE6444">
        <v>683.62938734150953</v>
      </c>
    </row>
    <row r="6445" spans="1:31" x14ac:dyDescent="0.25">
      <c r="A6445">
        <v>2405283</v>
      </c>
      <c r="B6445">
        <v>1</v>
      </c>
      <c r="C6445" t="s">
        <v>80</v>
      </c>
      <c r="D6445" t="s">
        <v>84</v>
      </c>
      <c r="E6445" t="s">
        <v>146</v>
      </c>
      <c r="F6445" t="s">
        <v>18466</v>
      </c>
      <c r="G6445" t="s">
        <v>148</v>
      </c>
      <c r="H6445" t="s">
        <v>149</v>
      </c>
      <c r="I6445" t="s">
        <v>136</v>
      </c>
      <c r="J6445" t="s">
        <v>137</v>
      </c>
      <c r="K6445" t="s">
        <v>138</v>
      </c>
      <c r="L6445" t="s">
        <v>18467</v>
      </c>
      <c r="M6445" t="s">
        <v>18468</v>
      </c>
      <c r="N6445">
        <v>4.8702777770000001</v>
      </c>
      <c r="O6445">
        <v>0</v>
      </c>
      <c r="P6445">
        <v>5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6.8627919300184006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6.8627919300184006</v>
      </c>
    </row>
    <row r="6446" spans="1:31" x14ac:dyDescent="0.25">
      <c r="A6446">
        <v>2405260</v>
      </c>
      <c r="B6446">
        <v>1</v>
      </c>
      <c r="C6446" t="s">
        <v>81</v>
      </c>
      <c r="D6446" t="s">
        <v>120</v>
      </c>
      <c r="E6446" t="s">
        <v>146</v>
      </c>
      <c r="F6446" t="s">
        <v>18469</v>
      </c>
      <c r="G6446" t="s">
        <v>168</v>
      </c>
      <c r="H6446" t="s">
        <v>149</v>
      </c>
      <c r="I6446" t="s">
        <v>136</v>
      </c>
      <c r="J6446" t="s">
        <v>3</v>
      </c>
      <c r="K6446" t="s">
        <v>138</v>
      </c>
      <c r="L6446" t="s">
        <v>18470</v>
      </c>
      <c r="M6446" t="s">
        <v>18471</v>
      </c>
      <c r="N6446">
        <v>2.0383333330000002</v>
      </c>
      <c r="O6446">
        <v>0</v>
      </c>
      <c r="P6446">
        <v>5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2.7112160316172167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2.7112160316172167</v>
      </c>
    </row>
    <row r="6447" spans="1:31" x14ac:dyDescent="0.25">
      <c r="A6447">
        <v>2404828</v>
      </c>
      <c r="B6447">
        <v>1</v>
      </c>
      <c r="C6447" t="s">
        <v>81</v>
      </c>
      <c r="D6447" t="s">
        <v>122</v>
      </c>
      <c r="E6447" t="s">
        <v>132</v>
      </c>
      <c r="F6447" t="s">
        <v>16849</v>
      </c>
      <c r="G6447" t="s">
        <v>215</v>
      </c>
      <c r="H6447" t="s">
        <v>135</v>
      </c>
      <c r="I6447" t="s">
        <v>136</v>
      </c>
      <c r="J6447" t="s">
        <v>137</v>
      </c>
      <c r="K6447" t="s">
        <v>138</v>
      </c>
      <c r="L6447" t="s">
        <v>18472</v>
      </c>
      <c r="M6447" t="s">
        <v>18473</v>
      </c>
      <c r="N6447">
        <v>1.9875</v>
      </c>
      <c r="O6447">
        <v>1</v>
      </c>
      <c r="P6447">
        <v>170</v>
      </c>
      <c r="Q6447">
        <v>0</v>
      </c>
      <c r="R6447">
        <v>0</v>
      </c>
      <c r="S6447">
        <v>1</v>
      </c>
      <c r="T6447">
        <v>12</v>
      </c>
      <c r="U6447">
        <v>0</v>
      </c>
      <c r="V6447">
        <v>0</v>
      </c>
      <c r="W6447">
        <v>0.30926800397635001</v>
      </c>
      <c r="X6447">
        <v>35.808525633206678</v>
      </c>
      <c r="Y6447">
        <v>0</v>
      </c>
      <c r="Z6447">
        <v>0</v>
      </c>
      <c r="AA6447">
        <v>2.0510383702425998</v>
      </c>
      <c r="AB6447">
        <v>9.6895895864258978</v>
      </c>
      <c r="AC6447">
        <v>0</v>
      </c>
      <c r="AD6447">
        <v>0</v>
      </c>
      <c r="AE6447">
        <v>47.858421593851524</v>
      </c>
    </row>
    <row r="6448" spans="1:31" x14ac:dyDescent="0.25">
      <c r="A6448">
        <v>2405120</v>
      </c>
      <c r="B6448">
        <v>1</v>
      </c>
      <c r="C6448" t="s">
        <v>81</v>
      </c>
      <c r="D6448" t="s">
        <v>128</v>
      </c>
      <c r="E6448" t="s">
        <v>174</v>
      </c>
      <c r="F6448" t="s">
        <v>18474</v>
      </c>
      <c r="G6448" t="s">
        <v>143</v>
      </c>
      <c r="H6448" t="s">
        <v>135</v>
      </c>
      <c r="I6448" t="s">
        <v>136</v>
      </c>
      <c r="J6448" t="s">
        <v>137</v>
      </c>
      <c r="K6448" t="s">
        <v>138</v>
      </c>
      <c r="L6448" t="s">
        <v>18475</v>
      </c>
      <c r="M6448" t="s">
        <v>18476</v>
      </c>
      <c r="N6448">
        <v>0.19500000000000001</v>
      </c>
      <c r="O6448">
        <v>12</v>
      </c>
      <c r="P6448">
        <v>1572</v>
      </c>
      <c r="Q6448">
        <v>65</v>
      </c>
      <c r="R6448">
        <v>104</v>
      </c>
      <c r="S6448">
        <v>18</v>
      </c>
      <c r="T6448">
        <v>128</v>
      </c>
      <c r="U6448">
        <v>2</v>
      </c>
      <c r="V6448">
        <v>1</v>
      </c>
      <c r="W6448">
        <v>0.37877170742189997</v>
      </c>
      <c r="X6448">
        <v>39.851694692175677</v>
      </c>
      <c r="Y6448">
        <v>2.4098443791240007</v>
      </c>
      <c r="Z6448">
        <v>1.6902642400507504</v>
      </c>
      <c r="AA6448">
        <v>52.65895471947826</v>
      </c>
      <c r="AB6448">
        <v>12.867922651552798</v>
      </c>
      <c r="AC6448">
        <v>11.633687716833</v>
      </c>
      <c r="AD6448">
        <v>29.530843665254103</v>
      </c>
      <c r="AE6448">
        <v>151.02198377189049</v>
      </c>
    </row>
    <row r="6449" spans="1:31" x14ac:dyDescent="0.25">
      <c r="A6449">
        <v>2404868</v>
      </c>
      <c r="B6449">
        <v>1</v>
      </c>
      <c r="C6449" t="s">
        <v>80</v>
      </c>
      <c r="D6449" t="s">
        <v>82</v>
      </c>
      <c r="E6449" t="s">
        <v>288</v>
      </c>
      <c r="F6449" t="s">
        <v>18477</v>
      </c>
      <c r="G6449" t="s">
        <v>593</v>
      </c>
      <c r="H6449" t="s">
        <v>149</v>
      </c>
      <c r="I6449" t="s">
        <v>136</v>
      </c>
      <c r="J6449" t="s">
        <v>137</v>
      </c>
      <c r="K6449" t="s">
        <v>138</v>
      </c>
      <c r="L6449" t="s">
        <v>18478</v>
      </c>
      <c r="M6449" t="s">
        <v>18479</v>
      </c>
      <c r="N6449">
        <v>0.86222222199999998</v>
      </c>
      <c r="O6449">
        <v>0</v>
      </c>
      <c r="P6449">
        <v>3</v>
      </c>
      <c r="Q6449">
        <v>0</v>
      </c>
      <c r="R6449">
        <v>0</v>
      </c>
      <c r="S6449">
        <v>0</v>
      </c>
      <c r="T6449">
        <v>46</v>
      </c>
      <c r="U6449">
        <v>0</v>
      </c>
      <c r="V6449">
        <v>0</v>
      </c>
      <c r="W6449">
        <v>0</v>
      </c>
      <c r="X6449">
        <v>0.22690934007840002</v>
      </c>
      <c r="Y6449">
        <v>0</v>
      </c>
      <c r="Z6449">
        <v>0</v>
      </c>
      <c r="AA6449">
        <v>0</v>
      </c>
      <c r="AB6449">
        <v>31.814392307937162</v>
      </c>
      <c r="AC6449">
        <v>0</v>
      </c>
      <c r="AD6449">
        <v>0</v>
      </c>
      <c r="AE6449">
        <v>32.041301648015562</v>
      </c>
    </row>
    <row r="6450" spans="1:31" x14ac:dyDescent="0.25">
      <c r="A6450">
        <v>2405243</v>
      </c>
      <c r="B6450">
        <v>1</v>
      </c>
      <c r="C6450" t="s">
        <v>80</v>
      </c>
      <c r="D6450" t="s">
        <v>88</v>
      </c>
      <c r="E6450" t="s">
        <v>141</v>
      </c>
      <c r="F6450" t="s">
        <v>3708</v>
      </c>
      <c r="G6450" t="s">
        <v>565</v>
      </c>
      <c r="H6450" t="s">
        <v>135</v>
      </c>
      <c r="I6450" t="s">
        <v>278</v>
      </c>
      <c r="J6450" t="s">
        <v>137</v>
      </c>
      <c r="K6450" t="s">
        <v>138</v>
      </c>
      <c r="L6450" t="s">
        <v>18480</v>
      </c>
      <c r="M6450" t="s">
        <v>18481</v>
      </c>
      <c r="N6450">
        <v>3.8611110999999997E-2</v>
      </c>
      <c r="O6450">
        <v>0</v>
      </c>
      <c r="P6450">
        <v>0</v>
      </c>
      <c r="Q6450">
        <v>0</v>
      </c>
      <c r="R6450">
        <v>0</v>
      </c>
      <c r="S6450">
        <v>3</v>
      </c>
      <c r="T6450">
        <v>0</v>
      </c>
      <c r="U6450">
        <v>2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0.69365832536781669</v>
      </c>
      <c r="AB6450">
        <v>0</v>
      </c>
      <c r="AC6450">
        <v>1.4838040010661335</v>
      </c>
      <c r="AD6450">
        <v>0</v>
      </c>
      <c r="AE6450">
        <v>2.1774623264339503</v>
      </c>
    </row>
    <row r="6451" spans="1:31" x14ac:dyDescent="0.25">
      <c r="A6451">
        <v>2405266</v>
      </c>
      <c r="B6451">
        <v>1</v>
      </c>
      <c r="C6451" t="s">
        <v>80</v>
      </c>
      <c r="D6451" t="s">
        <v>82</v>
      </c>
      <c r="E6451" t="s">
        <v>146</v>
      </c>
      <c r="F6451" t="s">
        <v>18482</v>
      </c>
      <c r="G6451" t="s">
        <v>148</v>
      </c>
      <c r="H6451" t="s">
        <v>149</v>
      </c>
      <c r="I6451" t="s">
        <v>136</v>
      </c>
      <c r="J6451" t="s">
        <v>137</v>
      </c>
      <c r="K6451" t="s">
        <v>138</v>
      </c>
      <c r="L6451" t="s">
        <v>18483</v>
      </c>
      <c r="M6451" t="s">
        <v>18484</v>
      </c>
      <c r="N6451">
        <v>1.176388888</v>
      </c>
      <c r="O6451">
        <v>0</v>
      </c>
      <c r="P6451">
        <v>2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0.61446922832075013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0.61446922832075013</v>
      </c>
    </row>
    <row r="6452" spans="1:31" x14ac:dyDescent="0.25">
      <c r="A6452">
        <v>2405074</v>
      </c>
      <c r="B6452">
        <v>1</v>
      </c>
      <c r="C6452" t="s">
        <v>80</v>
      </c>
      <c r="D6452" t="s">
        <v>91</v>
      </c>
      <c r="E6452" t="s">
        <v>174</v>
      </c>
      <c r="F6452" t="s">
        <v>18485</v>
      </c>
      <c r="G6452" t="s">
        <v>158</v>
      </c>
      <c r="H6452" t="s">
        <v>135</v>
      </c>
      <c r="I6452" t="s">
        <v>136</v>
      </c>
      <c r="J6452" t="s">
        <v>137</v>
      </c>
      <c r="K6452" t="s">
        <v>159</v>
      </c>
      <c r="L6452" t="s">
        <v>18486</v>
      </c>
      <c r="M6452" t="s">
        <v>18487</v>
      </c>
      <c r="N6452">
        <v>1.976388888</v>
      </c>
      <c r="O6452">
        <v>0</v>
      </c>
      <c r="P6452">
        <v>1</v>
      </c>
      <c r="Q6452">
        <v>0</v>
      </c>
      <c r="R6452">
        <v>0</v>
      </c>
      <c r="S6452">
        <v>1</v>
      </c>
      <c r="T6452">
        <v>3</v>
      </c>
      <c r="U6452">
        <v>0</v>
      </c>
      <c r="V6452">
        <v>0</v>
      </c>
      <c r="W6452">
        <v>0</v>
      </c>
      <c r="X6452">
        <v>0.12373734437093334</v>
      </c>
      <c r="Y6452">
        <v>0</v>
      </c>
      <c r="Z6452">
        <v>0</v>
      </c>
      <c r="AA6452">
        <v>14.333829382391517</v>
      </c>
      <c r="AB6452">
        <v>65.22588244537684</v>
      </c>
      <c r="AC6452">
        <v>0</v>
      </c>
      <c r="AD6452">
        <v>0</v>
      </c>
      <c r="AE6452">
        <v>79.683449172139291</v>
      </c>
    </row>
    <row r="6453" spans="1:31" x14ac:dyDescent="0.25">
      <c r="A6453">
        <v>2405286</v>
      </c>
      <c r="B6453">
        <v>1</v>
      </c>
      <c r="C6453" t="s">
        <v>80</v>
      </c>
      <c r="D6453" t="s">
        <v>97</v>
      </c>
      <c r="E6453" t="s">
        <v>146</v>
      </c>
      <c r="F6453" t="s">
        <v>18488</v>
      </c>
      <c r="G6453" t="s">
        <v>199</v>
      </c>
      <c r="H6453" t="s">
        <v>149</v>
      </c>
      <c r="I6453" t="s">
        <v>136</v>
      </c>
      <c r="J6453" t="s">
        <v>137</v>
      </c>
      <c r="K6453" t="s">
        <v>138</v>
      </c>
      <c r="L6453" t="s">
        <v>18489</v>
      </c>
      <c r="M6453" t="s">
        <v>18490</v>
      </c>
      <c r="N6453">
        <v>1.6444444439999999</v>
      </c>
      <c r="O6453">
        <v>0</v>
      </c>
      <c r="P6453">
        <v>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</row>
    <row r="6454" spans="1:31" x14ac:dyDescent="0.25">
      <c r="A6454">
        <v>2405031</v>
      </c>
      <c r="B6454">
        <v>1</v>
      </c>
      <c r="C6454" t="s">
        <v>80</v>
      </c>
      <c r="D6454" t="s">
        <v>104</v>
      </c>
      <c r="E6454" t="s">
        <v>132</v>
      </c>
      <c r="F6454" t="s">
        <v>17952</v>
      </c>
      <c r="G6454" t="s">
        <v>215</v>
      </c>
      <c r="H6454" t="s">
        <v>135</v>
      </c>
      <c r="I6454" t="s">
        <v>136</v>
      </c>
      <c r="J6454" t="s">
        <v>137</v>
      </c>
      <c r="K6454" t="s">
        <v>138</v>
      </c>
      <c r="L6454" t="s">
        <v>18491</v>
      </c>
      <c r="M6454" t="s">
        <v>18492</v>
      </c>
      <c r="N6454">
        <v>1.9011111110000001</v>
      </c>
      <c r="O6454">
        <v>0</v>
      </c>
      <c r="P6454">
        <v>1</v>
      </c>
      <c r="Q6454">
        <v>0</v>
      </c>
      <c r="R6454">
        <v>7</v>
      </c>
      <c r="S6454">
        <v>0</v>
      </c>
      <c r="T6454">
        <v>2</v>
      </c>
      <c r="U6454">
        <v>0</v>
      </c>
      <c r="V6454">
        <v>0</v>
      </c>
      <c r="W6454">
        <v>0</v>
      </c>
      <c r="X6454">
        <v>0.40619470808726665</v>
      </c>
      <c r="Y6454">
        <v>0</v>
      </c>
      <c r="Z6454">
        <v>0</v>
      </c>
      <c r="AA6454">
        <v>0</v>
      </c>
      <c r="AB6454">
        <v>3.1926545531365775</v>
      </c>
      <c r="AC6454">
        <v>0</v>
      </c>
      <c r="AD6454">
        <v>0</v>
      </c>
      <c r="AE6454">
        <v>3.5988492612238443</v>
      </c>
    </row>
    <row r="6455" spans="1:31" x14ac:dyDescent="0.25">
      <c r="A6455">
        <v>2404877</v>
      </c>
      <c r="B6455">
        <v>1</v>
      </c>
      <c r="C6455" t="s">
        <v>80</v>
      </c>
      <c r="D6455" t="s">
        <v>83</v>
      </c>
      <c r="E6455" t="s">
        <v>132</v>
      </c>
      <c r="F6455" t="s">
        <v>18493</v>
      </c>
      <c r="G6455" t="s">
        <v>329</v>
      </c>
      <c r="H6455" t="s">
        <v>135</v>
      </c>
      <c r="I6455" t="s">
        <v>136</v>
      </c>
      <c r="J6455" t="s">
        <v>137</v>
      </c>
      <c r="K6455" t="s">
        <v>138</v>
      </c>
      <c r="L6455" t="s">
        <v>18494</v>
      </c>
      <c r="M6455" t="s">
        <v>18495</v>
      </c>
      <c r="N6455">
        <v>5.0963888879999999</v>
      </c>
      <c r="O6455">
        <v>1</v>
      </c>
      <c r="P6455">
        <v>14</v>
      </c>
      <c r="Q6455">
        <v>0</v>
      </c>
      <c r="R6455">
        <v>1</v>
      </c>
      <c r="S6455">
        <v>18</v>
      </c>
      <c r="T6455">
        <v>32</v>
      </c>
      <c r="U6455">
        <v>8</v>
      </c>
      <c r="V6455">
        <v>1</v>
      </c>
      <c r="W6455">
        <v>1.0248474422895169</v>
      </c>
      <c r="X6455">
        <v>12.584771889924999</v>
      </c>
      <c r="Y6455">
        <v>0</v>
      </c>
      <c r="Z6455">
        <v>30.589828620813957</v>
      </c>
      <c r="AA6455">
        <v>755.43915254868477</v>
      </c>
      <c r="AB6455">
        <v>281.34317509011066</v>
      </c>
      <c r="AC6455">
        <v>4280.0414785838666</v>
      </c>
      <c r="AD6455">
        <v>187.86753602683598</v>
      </c>
      <c r="AE6455">
        <v>5548.8907902025267</v>
      </c>
    </row>
    <row r="6456" spans="1:31" x14ac:dyDescent="0.25">
      <c r="A6456">
        <v>2405541</v>
      </c>
      <c r="B6456">
        <v>1</v>
      </c>
      <c r="C6456" t="s">
        <v>80</v>
      </c>
      <c r="D6456" t="s">
        <v>84</v>
      </c>
      <c r="E6456" t="s">
        <v>146</v>
      </c>
      <c r="F6456" t="s">
        <v>18496</v>
      </c>
      <c r="G6456" t="s">
        <v>282</v>
      </c>
      <c r="H6456" t="s">
        <v>149</v>
      </c>
      <c r="I6456" t="s">
        <v>136</v>
      </c>
      <c r="J6456" t="s">
        <v>137</v>
      </c>
      <c r="K6456" t="s">
        <v>138</v>
      </c>
      <c r="L6456" t="s">
        <v>18497</v>
      </c>
      <c r="M6456" t="s">
        <v>18498</v>
      </c>
      <c r="N6456">
        <v>1.9666666660000001</v>
      </c>
      <c r="O6456">
        <v>0</v>
      </c>
      <c r="P6456">
        <v>5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1.7151572823496251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1.7151572823496251</v>
      </c>
    </row>
    <row r="6457" spans="1:31" x14ac:dyDescent="0.25">
      <c r="A6457">
        <v>2404854</v>
      </c>
      <c r="B6457">
        <v>1</v>
      </c>
      <c r="C6457" t="s">
        <v>80</v>
      </c>
      <c r="D6457" t="s">
        <v>84</v>
      </c>
      <c r="E6457" t="s">
        <v>152</v>
      </c>
      <c r="F6457" t="s">
        <v>18499</v>
      </c>
      <c r="G6457" t="s">
        <v>18084</v>
      </c>
      <c r="H6457" t="s">
        <v>149</v>
      </c>
      <c r="I6457" t="s">
        <v>136</v>
      </c>
      <c r="J6457" t="s">
        <v>5</v>
      </c>
      <c r="K6457" t="s">
        <v>138</v>
      </c>
      <c r="L6457" t="s">
        <v>18500</v>
      </c>
      <c r="M6457" t="s">
        <v>18501</v>
      </c>
      <c r="N6457">
        <v>1.589444444</v>
      </c>
      <c r="O6457">
        <v>0</v>
      </c>
      <c r="P6457">
        <v>607</v>
      </c>
      <c r="Q6457">
        <v>0</v>
      </c>
      <c r="R6457">
        <v>0</v>
      </c>
      <c r="S6457">
        <v>0</v>
      </c>
      <c r="T6457">
        <v>76</v>
      </c>
      <c r="U6457">
        <v>0</v>
      </c>
      <c r="V6457">
        <v>0</v>
      </c>
      <c r="W6457">
        <v>0</v>
      </c>
      <c r="X6457">
        <v>180.21395123975731</v>
      </c>
      <c r="Y6457">
        <v>0</v>
      </c>
      <c r="Z6457">
        <v>0</v>
      </c>
      <c r="AA6457">
        <v>0</v>
      </c>
      <c r="AB6457">
        <v>49.649649725633843</v>
      </c>
      <c r="AC6457">
        <v>0</v>
      </c>
      <c r="AD6457">
        <v>0</v>
      </c>
      <c r="AE6457">
        <v>229.86360096539116</v>
      </c>
    </row>
    <row r="6458" spans="1:31" x14ac:dyDescent="0.25">
      <c r="A6458">
        <v>2405000</v>
      </c>
      <c r="B6458">
        <v>1</v>
      </c>
      <c r="C6458" t="s">
        <v>81</v>
      </c>
      <c r="D6458" t="s">
        <v>120</v>
      </c>
      <c r="E6458" t="s">
        <v>141</v>
      </c>
      <c r="F6458" t="s">
        <v>18502</v>
      </c>
      <c r="G6458" t="s">
        <v>143</v>
      </c>
      <c r="H6458" t="s">
        <v>135</v>
      </c>
      <c r="I6458" t="s">
        <v>136</v>
      </c>
      <c r="J6458" t="s">
        <v>137</v>
      </c>
      <c r="K6458" t="s">
        <v>138</v>
      </c>
      <c r="L6458" t="s">
        <v>18503</v>
      </c>
      <c r="M6458" t="s">
        <v>18504</v>
      </c>
      <c r="N6458">
        <v>0.29749999999999999</v>
      </c>
      <c r="O6458">
        <v>1</v>
      </c>
      <c r="P6458">
        <v>835</v>
      </c>
      <c r="Q6458">
        <v>68</v>
      </c>
      <c r="R6458">
        <v>99</v>
      </c>
      <c r="S6458">
        <v>6</v>
      </c>
      <c r="T6458">
        <v>92</v>
      </c>
      <c r="U6458">
        <v>0</v>
      </c>
      <c r="V6458">
        <v>1</v>
      </c>
      <c r="W6458">
        <v>0</v>
      </c>
      <c r="X6458">
        <v>56.501513499240708</v>
      </c>
      <c r="Y6458">
        <v>1.7553225694100254</v>
      </c>
      <c r="Z6458">
        <v>3.0149577829880254</v>
      </c>
      <c r="AA6458">
        <v>3.1048680786479999</v>
      </c>
      <c r="AB6458">
        <v>15.298125208219359</v>
      </c>
      <c r="AC6458">
        <v>0</v>
      </c>
      <c r="AD6458">
        <v>53.511701901155398</v>
      </c>
      <c r="AE6458">
        <v>133.18648903966152</v>
      </c>
    </row>
    <row r="6459" spans="1:31" x14ac:dyDescent="0.25">
      <c r="A6459">
        <v>2405441</v>
      </c>
      <c r="B6459">
        <v>1</v>
      </c>
      <c r="C6459" t="s">
        <v>81</v>
      </c>
      <c r="D6459" t="s">
        <v>127</v>
      </c>
      <c r="E6459" t="s">
        <v>146</v>
      </c>
      <c r="F6459" t="s">
        <v>18505</v>
      </c>
      <c r="G6459" t="s">
        <v>282</v>
      </c>
      <c r="H6459" t="s">
        <v>149</v>
      </c>
      <c r="I6459" t="s">
        <v>136</v>
      </c>
      <c r="J6459" t="s">
        <v>137</v>
      </c>
      <c r="K6459" t="s">
        <v>138</v>
      </c>
      <c r="L6459" t="s">
        <v>18506</v>
      </c>
      <c r="M6459" t="s">
        <v>18507</v>
      </c>
      <c r="N6459">
        <v>1.3461111109999999</v>
      </c>
      <c r="O6459">
        <v>0</v>
      </c>
      <c r="P6459">
        <v>6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1.8134397302794669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1.8134397302794669</v>
      </c>
    </row>
    <row r="6460" spans="1:31" x14ac:dyDescent="0.25">
      <c r="A6460">
        <v>2404914</v>
      </c>
      <c r="B6460">
        <v>1</v>
      </c>
      <c r="C6460" t="s">
        <v>80</v>
      </c>
      <c r="D6460" t="s">
        <v>103</v>
      </c>
      <c r="E6460" t="s">
        <v>141</v>
      </c>
      <c r="F6460" t="s">
        <v>18508</v>
      </c>
      <c r="G6460" t="s">
        <v>143</v>
      </c>
      <c r="H6460" t="s">
        <v>135</v>
      </c>
      <c r="I6460" t="s">
        <v>136</v>
      </c>
      <c r="J6460" t="s">
        <v>137</v>
      </c>
      <c r="K6460" t="s">
        <v>138</v>
      </c>
      <c r="L6460" t="s">
        <v>18509</v>
      </c>
      <c r="M6460" t="s">
        <v>18510</v>
      </c>
      <c r="N6460">
        <v>0.68277777699999997</v>
      </c>
      <c r="O6460">
        <v>3</v>
      </c>
      <c r="P6460">
        <v>2677</v>
      </c>
      <c r="Q6460">
        <v>23</v>
      </c>
      <c r="R6460">
        <v>413</v>
      </c>
      <c r="S6460">
        <v>37</v>
      </c>
      <c r="T6460">
        <v>848</v>
      </c>
      <c r="U6460">
        <v>3</v>
      </c>
      <c r="V6460">
        <v>2</v>
      </c>
      <c r="W6460">
        <v>0.48472399536925004</v>
      </c>
      <c r="X6460">
        <v>299.48047232847523</v>
      </c>
      <c r="Y6460">
        <v>15.689908412518756</v>
      </c>
      <c r="Z6460">
        <v>41.344722412342584</v>
      </c>
      <c r="AA6460">
        <v>80.557426603209947</v>
      </c>
      <c r="AB6460">
        <v>286.18851503923815</v>
      </c>
      <c r="AC6460">
        <v>219.08799559797313</v>
      </c>
      <c r="AD6460">
        <v>44.125835733254604</v>
      </c>
      <c r="AE6460">
        <v>986.95960012238163</v>
      </c>
    </row>
    <row r="6461" spans="1:31" x14ac:dyDescent="0.25">
      <c r="A6461">
        <v>2405103</v>
      </c>
      <c r="B6461">
        <v>1</v>
      </c>
      <c r="C6461" t="s">
        <v>81</v>
      </c>
      <c r="D6461" t="s">
        <v>112</v>
      </c>
      <c r="E6461" t="s">
        <v>174</v>
      </c>
      <c r="F6461" t="s">
        <v>16680</v>
      </c>
      <c r="G6461" t="s">
        <v>143</v>
      </c>
      <c r="H6461" t="s">
        <v>135</v>
      </c>
      <c r="I6461" t="s">
        <v>136</v>
      </c>
      <c r="J6461" t="s">
        <v>137</v>
      </c>
      <c r="K6461" t="s">
        <v>138</v>
      </c>
      <c r="L6461" t="s">
        <v>18511</v>
      </c>
      <c r="M6461" t="s">
        <v>18512</v>
      </c>
      <c r="N6461">
        <v>0.92833333299999998</v>
      </c>
      <c r="O6461">
        <v>0</v>
      </c>
      <c r="P6461">
        <v>223</v>
      </c>
      <c r="Q6461">
        <v>145</v>
      </c>
      <c r="R6461">
        <v>243</v>
      </c>
      <c r="S6461">
        <v>29</v>
      </c>
      <c r="T6461">
        <v>26</v>
      </c>
      <c r="U6461">
        <v>8</v>
      </c>
      <c r="V6461">
        <v>0</v>
      </c>
      <c r="W6461">
        <v>0</v>
      </c>
      <c r="X6461">
        <v>23.357633616648489</v>
      </c>
      <c r="Y6461">
        <v>47.625428544796755</v>
      </c>
      <c r="Z6461">
        <v>16.826092018582283</v>
      </c>
      <c r="AA6461">
        <v>89.846009502875262</v>
      </c>
      <c r="AB6461">
        <v>29.664965445050253</v>
      </c>
      <c r="AC6461">
        <v>548.45829909127599</v>
      </c>
      <c r="AD6461">
        <v>0</v>
      </c>
      <c r="AE6461">
        <v>755.778428219229</v>
      </c>
    </row>
    <row r="6462" spans="1:31" x14ac:dyDescent="0.25">
      <c r="A6462">
        <v>2405269</v>
      </c>
      <c r="B6462">
        <v>1</v>
      </c>
      <c r="C6462" t="s">
        <v>80</v>
      </c>
      <c r="D6462" t="s">
        <v>103</v>
      </c>
      <c r="E6462" t="s">
        <v>132</v>
      </c>
      <c r="F6462" t="s">
        <v>18513</v>
      </c>
      <c r="G6462" t="s">
        <v>919</v>
      </c>
      <c r="H6462" t="s">
        <v>135</v>
      </c>
      <c r="I6462" t="s">
        <v>136</v>
      </c>
      <c r="J6462" t="s">
        <v>137</v>
      </c>
      <c r="K6462" t="s">
        <v>138</v>
      </c>
      <c r="L6462" t="s">
        <v>18514</v>
      </c>
      <c r="M6462" t="s">
        <v>18515</v>
      </c>
      <c r="N6462">
        <v>0.83</v>
      </c>
      <c r="O6462">
        <v>0</v>
      </c>
      <c r="P6462">
        <v>1</v>
      </c>
      <c r="Q6462">
        <v>0</v>
      </c>
      <c r="R6462">
        <v>12</v>
      </c>
      <c r="S6462">
        <v>0</v>
      </c>
      <c r="T6462">
        <v>2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0.93766711626986676</v>
      </c>
      <c r="AA6462">
        <v>0</v>
      </c>
      <c r="AB6462">
        <v>1.7035978296479999</v>
      </c>
      <c r="AC6462">
        <v>0</v>
      </c>
      <c r="AD6462">
        <v>0</v>
      </c>
      <c r="AE6462">
        <v>2.6412649459178668</v>
      </c>
    </row>
    <row r="6463" spans="1:31" x14ac:dyDescent="0.25">
      <c r="A6463">
        <v>2405169</v>
      </c>
      <c r="B6463">
        <v>1</v>
      </c>
      <c r="C6463" t="s">
        <v>81</v>
      </c>
      <c r="D6463" t="s">
        <v>127</v>
      </c>
      <c r="E6463" t="s">
        <v>146</v>
      </c>
      <c r="F6463" t="s">
        <v>18516</v>
      </c>
      <c r="G6463" t="s">
        <v>282</v>
      </c>
      <c r="H6463" t="s">
        <v>149</v>
      </c>
      <c r="I6463" t="s">
        <v>136</v>
      </c>
      <c r="J6463" t="s">
        <v>137</v>
      </c>
      <c r="K6463" t="s">
        <v>138</v>
      </c>
      <c r="L6463" t="s">
        <v>18517</v>
      </c>
      <c r="M6463" t="s">
        <v>18518</v>
      </c>
      <c r="N6463">
        <v>1.0794444439999999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3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5.7878018726008342</v>
      </c>
      <c r="AC6463">
        <v>0</v>
      </c>
      <c r="AD6463">
        <v>0</v>
      </c>
      <c r="AE6463">
        <v>5.7878018726008342</v>
      </c>
    </row>
    <row r="6464" spans="1:31" x14ac:dyDescent="0.25">
      <c r="A6464">
        <v>2405375</v>
      </c>
      <c r="B6464">
        <v>1</v>
      </c>
      <c r="C6464" t="s">
        <v>80</v>
      </c>
      <c r="D6464" t="s">
        <v>99</v>
      </c>
      <c r="E6464" t="s">
        <v>174</v>
      </c>
      <c r="F6464" t="s">
        <v>18519</v>
      </c>
      <c r="G6464" t="s">
        <v>143</v>
      </c>
      <c r="H6464" t="s">
        <v>135</v>
      </c>
      <c r="I6464" t="s">
        <v>136</v>
      </c>
      <c r="J6464" t="s">
        <v>137</v>
      </c>
      <c r="K6464" t="s">
        <v>138</v>
      </c>
      <c r="L6464" t="s">
        <v>18520</v>
      </c>
      <c r="M6464" t="s">
        <v>18521</v>
      </c>
      <c r="N6464">
        <v>0.29972222199999998</v>
      </c>
      <c r="O6464">
        <v>9</v>
      </c>
      <c r="P6464">
        <v>4423</v>
      </c>
      <c r="Q6464">
        <v>14</v>
      </c>
      <c r="R6464">
        <v>191</v>
      </c>
      <c r="S6464">
        <v>28</v>
      </c>
      <c r="T6464">
        <v>610</v>
      </c>
      <c r="U6464">
        <v>0</v>
      </c>
      <c r="V6464">
        <v>9</v>
      </c>
      <c r="W6464">
        <v>20.741158171210209</v>
      </c>
      <c r="X6464">
        <v>281.41137861444724</v>
      </c>
      <c r="Y6464">
        <v>4.5696993829760002</v>
      </c>
      <c r="Z6464">
        <v>9.1857055539540404</v>
      </c>
      <c r="AA6464">
        <v>24.977378747608267</v>
      </c>
      <c r="AB6464">
        <v>127.34735788503461</v>
      </c>
      <c r="AC6464">
        <v>0</v>
      </c>
      <c r="AD6464">
        <v>169.64254527731546</v>
      </c>
      <c r="AE6464">
        <v>637.87522363254584</v>
      </c>
    </row>
    <row r="6465" spans="1:31" x14ac:dyDescent="0.25">
      <c r="A6465">
        <v>2404983</v>
      </c>
      <c r="B6465">
        <v>1</v>
      </c>
      <c r="C6465" t="s">
        <v>80</v>
      </c>
      <c r="D6465" t="s">
        <v>92</v>
      </c>
      <c r="E6465" t="s">
        <v>146</v>
      </c>
      <c r="F6465" t="s">
        <v>18522</v>
      </c>
      <c r="G6465" t="s">
        <v>282</v>
      </c>
      <c r="H6465" t="s">
        <v>149</v>
      </c>
      <c r="I6465" t="s">
        <v>136</v>
      </c>
      <c r="J6465" t="s">
        <v>137</v>
      </c>
      <c r="K6465" t="s">
        <v>138</v>
      </c>
      <c r="L6465" t="s">
        <v>18523</v>
      </c>
      <c r="M6465" t="s">
        <v>18524</v>
      </c>
      <c r="N6465">
        <v>1.1525000000000001</v>
      </c>
      <c r="O6465">
        <v>0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1.7036740125925167</v>
      </c>
      <c r="AA6465">
        <v>0</v>
      </c>
      <c r="AB6465">
        <v>0</v>
      </c>
      <c r="AC6465">
        <v>0</v>
      </c>
      <c r="AD6465">
        <v>0</v>
      </c>
      <c r="AE6465">
        <v>1.7036740125925167</v>
      </c>
    </row>
    <row r="6466" spans="1:31" x14ac:dyDescent="0.25">
      <c r="A6466">
        <v>2404997</v>
      </c>
      <c r="B6466">
        <v>1</v>
      </c>
      <c r="C6466" t="s">
        <v>80</v>
      </c>
      <c r="D6466" t="s">
        <v>84</v>
      </c>
      <c r="E6466" t="s">
        <v>146</v>
      </c>
      <c r="F6466" t="s">
        <v>18525</v>
      </c>
      <c r="G6466" t="s">
        <v>148</v>
      </c>
      <c r="H6466" t="s">
        <v>149</v>
      </c>
      <c r="I6466" t="s">
        <v>136</v>
      </c>
      <c r="J6466" t="s">
        <v>137</v>
      </c>
      <c r="K6466" t="s">
        <v>138</v>
      </c>
      <c r="L6466" t="s">
        <v>18526</v>
      </c>
      <c r="M6466" t="s">
        <v>18527</v>
      </c>
      <c r="N6466">
        <v>1.3194444439999999</v>
      </c>
      <c r="O6466">
        <v>0</v>
      </c>
      <c r="P6466">
        <v>4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0.87993751630976669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0.87993751630976669</v>
      </c>
    </row>
    <row r="6467" spans="1:31" x14ac:dyDescent="0.25">
      <c r="A6467">
        <v>2405189</v>
      </c>
      <c r="B6467">
        <v>1</v>
      </c>
      <c r="C6467" t="s">
        <v>80</v>
      </c>
      <c r="D6467" t="s">
        <v>104</v>
      </c>
      <c r="E6467" t="s">
        <v>162</v>
      </c>
      <c r="F6467" t="s">
        <v>18528</v>
      </c>
      <c r="G6467" t="s">
        <v>154</v>
      </c>
      <c r="H6467" t="s">
        <v>149</v>
      </c>
      <c r="I6467" t="s">
        <v>136</v>
      </c>
      <c r="J6467" t="s">
        <v>137</v>
      </c>
      <c r="K6467" t="s">
        <v>138</v>
      </c>
      <c r="L6467" t="s">
        <v>18529</v>
      </c>
      <c r="M6467" t="s">
        <v>18530</v>
      </c>
      <c r="N6467">
        <v>0.34972222200000003</v>
      </c>
      <c r="O6467">
        <v>0</v>
      </c>
      <c r="P6467">
        <v>14</v>
      </c>
      <c r="Q6467">
        <v>0</v>
      </c>
      <c r="R6467">
        <v>4</v>
      </c>
      <c r="S6467">
        <v>0</v>
      </c>
      <c r="T6467">
        <v>2</v>
      </c>
      <c r="U6467">
        <v>0</v>
      </c>
      <c r="V6467">
        <v>0</v>
      </c>
      <c r="W6467">
        <v>0</v>
      </c>
      <c r="X6467">
        <v>0.86676897578949175</v>
      </c>
      <c r="Y6467">
        <v>0</v>
      </c>
      <c r="Z6467">
        <v>0</v>
      </c>
      <c r="AA6467">
        <v>0</v>
      </c>
      <c r="AB6467">
        <v>0.64741066647477774</v>
      </c>
      <c r="AC6467">
        <v>0</v>
      </c>
      <c r="AD6467">
        <v>0</v>
      </c>
      <c r="AE6467">
        <v>1.5141796422642695</v>
      </c>
    </row>
    <row r="6468" spans="1:31" x14ac:dyDescent="0.25">
      <c r="A6468">
        <v>2404851</v>
      </c>
      <c r="B6468">
        <v>1</v>
      </c>
      <c r="C6468" t="s">
        <v>81</v>
      </c>
      <c r="D6468" t="s">
        <v>127</v>
      </c>
      <c r="E6468" t="s">
        <v>162</v>
      </c>
      <c r="F6468" t="s">
        <v>18531</v>
      </c>
      <c r="G6468" t="s">
        <v>471</v>
      </c>
      <c r="H6468" t="s">
        <v>149</v>
      </c>
      <c r="I6468" t="s">
        <v>136</v>
      </c>
      <c r="J6468" t="s">
        <v>137</v>
      </c>
      <c r="K6468" t="s">
        <v>138</v>
      </c>
      <c r="L6468" t="s">
        <v>18532</v>
      </c>
      <c r="M6468" t="s">
        <v>18533</v>
      </c>
      <c r="N6468">
        <v>0.71416666600000001</v>
      </c>
      <c r="O6468">
        <v>0</v>
      </c>
      <c r="P6468">
        <v>110</v>
      </c>
      <c r="Q6468">
        <v>0</v>
      </c>
      <c r="R6468">
        <v>0</v>
      </c>
      <c r="S6468">
        <v>0</v>
      </c>
      <c r="T6468">
        <v>11</v>
      </c>
      <c r="U6468">
        <v>0</v>
      </c>
      <c r="V6468">
        <v>0</v>
      </c>
      <c r="W6468">
        <v>0</v>
      </c>
      <c r="X6468">
        <v>17.811111668826616</v>
      </c>
      <c r="Y6468">
        <v>0</v>
      </c>
      <c r="Z6468">
        <v>0</v>
      </c>
      <c r="AA6468">
        <v>0</v>
      </c>
      <c r="AB6468">
        <v>4.6021590294198162</v>
      </c>
      <c r="AC6468">
        <v>0</v>
      </c>
      <c r="AD6468">
        <v>0</v>
      </c>
      <c r="AE6468">
        <v>22.413270698246432</v>
      </c>
    </row>
    <row r="6469" spans="1:31" x14ac:dyDescent="0.25">
      <c r="A6469">
        <v>2405043</v>
      </c>
      <c r="B6469">
        <v>1</v>
      </c>
      <c r="C6469" t="s">
        <v>81</v>
      </c>
      <c r="D6469" t="s">
        <v>112</v>
      </c>
      <c r="E6469" t="s">
        <v>132</v>
      </c>
      <c r="F6469" t="s">
        <v>18534</v>
      </c>
      <c r="G6469" t="s">
        <v>143</v>
      </c>
      <c r="H6469" t="s">
        <v>135</v>
      </c>
      <c r="I6469" t="s">
        <v>136</v>
      </c>
      <c r="J6469" t="s">
        <v>137</v>
      </c>
      <c r="K6469" t="s">
        <v>138</v>
      </c>
      <c r="L6469" t="s">
        <v>18535</v>
      </c>
      <c r="M6469" t="s">
        <v>18536</v>
      </c>
      <c r="N6469">
        <v>1.1941666660000001</v>
      </c>
      <c r="O6469">
        <v>0</v>
      </c>
      <c r="P6469">
        <v>1</v>
      </c>
      <c r="Q6469">
        <v>1</v>
      </c>
      <c r="R6469">
        <v>8</v>
      </c>
      <c r="S6469">
        <v>68</v>
      </c>
      <c r="T6469">
        <v>463</v>
      </c>
      <c r="U6469">
        <v>8</v>
      </c>
      <c r="V6469">
        <v>6</v>
      </c>
      <c r="W6469">
        <v>0</v>
      </c>
      <c r="X6469">
        <v>0.25751540290146668</v>
      </c>
      <c r="Y6469">
        <v>1.3500784119720417</v>
      </c>
      <c r="Z6469">
        <v>5.6075013411632542</v>
      </c>
      <c r="AA6469">
        <v>218.49193088618827</v>
      </c>
      <c r="AB6469">
        <v>338.74710965378387</v>
      </c>
      <c r="AC6469">
        <v>543.06744626841282</v>
      </c>
      <c r="AD6469">
        <v>80.761956695602862</v>
      </c>
      <c r="AE6469">
        <v>1188.2835386600245</v>
      </c>
    </row>
    <row r="6470" spans="1:31" x14ac:dyDescent="0.25">
      <c r="A6470">
        <v>2404874</v>
      </c>
      <c r="B6470">
        <v>1</v>
      </c>
      <c r="C6470" t="s">
        <v>80</v>
      </c>
      <c r="D6470" t="s">
        <v>100</v>
      </c>
      <c r="E6470" t="s">
        <v>162</v>
      </c>
      <c r="F6470" t="s">
        <v>18537</v>
      </c>
      <c r="G6470" t="s">
        <v>164</v>
      </c>
      <c r="H6470" t="s">
        <v>149</v>
      </c>
      <c r="I6470" t="s">
        <v>136</v>
      </c>
      <c r="J6470" t="s">
        <v>137</v>
      </c>
      <c r="K6470" t="s">
        <v>138</v>
      </c>
      <c r="L6470" t="s">
        <v>18538</v>
      </c>
      <c r="M6470" t="s">
        <v>18539</v>
      </c>
      <c r="N6470">
        <v>0.71555555500000001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7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4.412434504482583</v>
      </c>
      <c r="AC6470">
        <v>0</v>
      </c>
      <c r="AD6470">
        <v>0</v>
      </c>
      <c r="AE6470">
        <v>4.412434504482583</v>
      </c>
    </row>
    <row r="6471" spans="1:31" x14ac:dyDescent="0.25">
      <c r="A6471">
        <v>2405143</v>
      </c>
      <c r="B6471">
        <v>1</v>
      </c>
      <c r="C6471" t="s">
        <v>80</v>
      </c>
      <c r="D6471" t="s">
        <v>97</v>
      </c>
      <c r="E6471" t="s">
        <v>174</v>
      </c>
      <c r="F6471" t="s">
        <v>18540</v>
      </c>
      <c r="G6471" t="s">
        <v>565</v>
      </c>
      <c r="H6471" t="s">
        <v>135</v>
      </c>
      <c r="I6471" t="s">
        <v>136</v>
      </c>
      <c r="J6471" t="s">
        <v>137</v>
      </c>
      <c r="K6471" t="s">
        <v>138</v>
      </c>
      <c r="L6471" t="s">
        <v>18541</v>
      </c>
      <c r="M6471" t="s">
        <v>18542</v>
      </c>
      <c r="N6471">
        <v>0.23388888799999999</v>
      </c>
      <c r="O6471">
        <v>32</v>
      </c>
      <c r="P6471">
        <v>7154</v>
      </c>
      <c r="Q6471">
        <v>4</v>
      </c>
      <c r="R6471">
        <v>137</v>
      </c>
      <c r="S6471">
        <v>17</v>
      </c>
      <c r="T6471">
        <v>767</v>
      </c>
      <c r="U6471">
        <v>0</v>
      </c>
      <c r="V6471">
        <v>1</v>
      </c>
      <c r="W6471">
        <v>86.719362778219619</v>
      </c>
      <c r="X6471">
        <v>489.79436263431063</v>
      </c>
      <c r="Y6471">
        <v>0.35235179796468341</v>
      </c>
      <c r="Z6471">
        <v>10.360504558421228</v>
      </c>
      <c r="AA6471">
        <v>47.983234361809849</v>
      </c>
      <c r="AB6471">
        <v>204.19472122052042</v>
      </c>
      <c r="AC6471">
        <v>0</v>
      </c>
      <c r="AD6471">
        <v>1.468437422403067</v>
      </c>
      <c r="AE6471">
        <v>840.87297477364962</v>
      </c>
    </row>
    <row r="6472" spans="1:31" x14ac:dyDescent="0.25">
      <c r="A6472">
        <v>2405398</v>
      </c>
      <c r="B6472">
        <v>1</v>
      </c>
      <c r="C6472" t="s">
        <v>81</v>
      </c>
      <c r="D6472" t="s">
        <v>120</v>
      </c>
      <c r="E6472" t="s">
        <v>141</v>
      </c>
      <c r="F6472" t="s">
        <v>18543</v>
      </c>
      <c r="G6472" t="s">
        <v>143</v>
      </c>
      <c r="H6472" t="s">
        <v>135</v>
      </c>
      <c r="I6472" t="s">
        <v>136</v>
      </c>
      <c r="J6472" t="s">
        <v>137</v>
      </c>
      <c r="K6472" t="s">
        <v>138</v>
      </c>
      <c r="L6472" t="s">
        <v>18544</v>
      </c>
      <c r="M6472" t="s">
        <v>18545</v>
      </c>
      <c r="N6472">
        <v>0.71888888799999995</v>
      </c>
      <c r="O6472">
        <v>0</v>
      </c>
      <c r="P6472">
        <v>1</v>
      </c>
      <c r="Q6472">
        <v>61</v>
      </c>
      <c r="R6472">
        <v>21</v>
      </c>
      <c r="S6472">
        <v>9</v>
      </c>
      <c r="T6472">
        <v>4</v>
      </c>
      <c r="U6472">
        <v>1</v>
      </c>
      <c r="V6472">
        <v>0</v>
      </c>
      <c r="W6472">
        <v>0</v>
      </c>
      <c r="X6472">
        <v>0</v>
      </c>
      <c r="Y6472">
        <v>4.0596016600464662</v>
      </c>
      <c r="Z6472">
        <v>1.9568466174792889</v>
      </c>
      <c r="AA6472">
        <v>16.777679333882528</v>
      </c>
      <c r="AB6472">
        <v>0</v>
      </c>
      <c r="AC6472">
        <v>59.891056882720193</v>
      </c>
      <c r="AD6472">
        <v>0</v>
      </c>
      <c r="AE6472">
        <v>82.685184494128478</v>
      </c>
    </row>
    <row r="6473" spans="1:31" x14ac:dyDescent="0.25">
      <c r="A6473">
        <v>2405106</v>
      </c>
      <c r="B6473">
        <v>1</v>
      </c>
      <c r="C6473" t="s">
        <v>80</v>
      </c>
      <c r="D6473" t="s">
        <v>84</v>
      </c>
      <c r="E6473" t="s">
        <v>146</v>
      </c>
      <c r="F6473" t="s">
        <v>18546</v>
      </c>
      <c r="G6473" t="s">
        <v>282</v>
      </c>
      <c r="H6473" t="s">
        <v>149</v>
      </c>
      <c r="I6473" t="s">
        <v>136</v>
      </c>
      <c r="J6473" t="s">
        <v>137</v>
      </c>
      <c r="K6473" t="s">
        <v>138</v>
      </c>
      <c r="L6473" t="s">
        <v>18547</v>
      </c>
      <c r="M6473" t="s">
        <v>18548</v>
      </c>
      <c r="N6473">
        <v>1.4741666659999999</v>
      </c>
      <c r="O6473">
        <v>0</v>
      </c>
      <c r="P6473">
        <v>1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0.26205260719440004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0.26205260719440004</v>
      </c>
    </row>
    <row r="6474" spans="1:31" x14ac:dyDescent="0.25">
      <c r="A6474">
        <v>2404937</v>
      </c>
      <c r="B6474">
        <v>1</v>
      </c>
      <c r="C6474" t="s">
        <v>80</v>
      </c>
      <c r="D6474" t="s">
        <v>91</v>
      </c>
      <c r="E6474" t="s">
        <v>174</v>
      </c>
      <c r="F6474" t="s">
        <v>18549</v>
      </c>
      <c r="G6474" t="s">
        <v>158</v>
      </c>
      <c r="H6474" t="s">
        <v>135</v>
      </c>
      <c r="I6474" t="s">
        <v>136</v>
      </c>
      <c r="J6474" t="s">
        <v>137</v>
      </c>
      <c r="K6474" t="s">
        <v>159</v>
      </c>
      <c r="L6474" t="s">
        <v>18550</v>
      </c>
      <c r="M6474" t="s">
        <v>18551</v>
      </c>
      <c r="N6474">
        <v>2.1258333330000001</v>
      </c>
      <c r="O6474">
        <v>0</v>
      </c>
      <c r="P6474">
        <v>0</v>
      </c>
      <c r="Q6474">
        <v>0</v>
      </c>
      <c r="R6474">
        <v>0</v>
      </c>
      <c r="S6474">
        <v>6</v>
      </c>
      <c r="T6474">
        <v>2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1799.8875022846491</v>
      </c>
      <c r="AB6474">
        <v>3.8828921525304159</v>
      </c>
      <c r="AC6474">
        <v>0</v>
      </c>
      <c r="AD6474">
        <v>0</v>
      </c>
      <c r="AE6474">
        <v>1803.7703944371794</v>
      </c>
    </row>
    <row r="6475" spans="1:31" x14ac:dyDescent="0.25">
      <c r="A6475">
        <v>2405149</v>
      </c>
      <c r="B6475">
        <v>1</v>
      </c>
      <c r="C6475" t="s">
        <v>80</v>
      </c>
      <c r="D6475" t="s">
        <v>92</v>
      </c>
      <c r="E6475" t="s">
        <v>174</v>
      </c>
      <c r="F6475" t="s">
        <v>18552</v>
      </c>
      <c r="G6475" t="s">
        <v>176</v>
      </c>
      <c r="H6475" t="s">
        <v>135</v>
      </c>
      <c r="I6475" t="s">
        <v>136</v>
      </c>
      <c r="J6475" t="s">
        <v>137</v>
      </c>
      <c r="K6475" t="s">
        <v>159</v>
      </c>
      <c r="L6475" t="s">
        <v>18553</v>
      </c>
      <c r="M6475" t="s">
        <v>18554</v>
      </c>
      <c r="N6475">
        <v>3.4341666659999999</v>
      </c>
      <c r="O6475">
        <v>9</v>
      </c>
      <c r="P6475">
        <v>3272</v>
      </c>
      <c r="Q6475">
        <v>16</v>
      </c>
      <c r="R6475">
        <v>455</v>
      </c>
      <c r="S6475">
        <v>31</v>
      </c>
      <c r="T6475">
        <v>440</v>
      </c>
      <c r="U6475">
        <v>1</v>
      </c>
      <c r="V6475">
        <v>3</v>
      </c>
      <c r="W6475">
        <v>627.41108561764986</v>
      </c>
      <c r="X6475">
        <v>3529.8424803386565</v>
      </c>
      <c r="Y6475">
        <v>93.106976028700373</v>
      </c>
      <c r="Z6475">
        <v>486.8621926591569</v>
      </c>
      <c r="AA6475">
        <v>622.99601801684651</v>
      </c>
      <c r="AB6475">
        <v>1506.855083746271</v>
      </c>
      <c r="AC6475">
        <v>386.67175072562924</v>
      </c>
      <c r="AD6475">
        <v>68.193953236186118</v>
      </c>
      <c r="AE6475">
        <v>7321.9395403690951</v>
      </c>
    </row>
    <row r="6476" spans="1:31" x14ac:dyDescent="0.25">
      <c r="A6476">
        <v>2404817</v>
      </c>
      <c r="B6476">
        <v>1</v>
      </c>
      <c r="C6476" t="s">
        <v>80</v>
      </c>
      <c r="D6476" t="s">
        <v>101</v>
      </c>
      <c r="E6476" t="s">
        <v>174</v>
      </c>
      <c r="F6476" t="s">
        <v>1431</v>
      </c>
      <c r="G6476" t="s">
        <v>143</v>
      </c>
      <c r="H6476" t="s">
        <v>135</v>
      </c>
      <c r="I6476" t="s">
        <v>136</v>
      </c>
      <c r="J6476" t="s">
        <v>137</v>
      </c>
      <c r="K6476" t="s">
        <v>138</v>
      </c>
      <c r="L6476" t="s">
        <v>18555</v>
      </c>
      <c r="M6476" t="s">
        <v>18556</v>
      </c>
      <c r="N6476">
        <v>3.1183333329999998</v>
      </c>
      <c r="O6476">
        <v>0</v>
      </c>
      <c r="P6476">
        <v>263</v>
      </c>
      <c r="Q6476">
        <v>0</v>
      </c>
      <c r="R6476">
        <v>0</v>
      </c>
      <c r="S6476">
        <v>2</v>
      </c>
      <c r="T6476">
        <v>106</v>
      </c>
      <c r="U6476">
        <v>0</v>
      </c>
      <c r="V6476">
        <v>0</v>
      </c>
      <c r="W6476">
        <v>0</v>
      </c>
      <c r="X6476">
        <v>81.791757785158865</v>
      </c>
      <c r="Y6476">
        <v>0</v>
      </c>
      <c r="Z6476">
        <v>0</v>
      </c>
      <c r="AA6476">
        <v>7.5826561513697666</v>
      </c>
      <c r="AB6476">
        <v>67.847219739082647</v>
      </c>
      <c r="AC6476">
        <v>0</v>
      </c>
      <c r="AD6476">
        <v>0</v>
      </c>
      <c r="AE6476">
        <v>157.22163367561126</v>
      </c>
    </row>
    <row r="6477" spans="1:31" x14ac:dyDescent="0.25">
      <c r="A6477">
        <v>2404917</v>
      </c>
      <c r="B6477">
        <v>1</v>
      </c>
      <c r="C6477" t="s">
        <v>81</v>
      </c>
      <c r="D6477" t="s">
        <v>120</v>
      </c>
      <c r="E6477" t="s">
        <v>174</v>
      </c>
      <c r="F6477" t="s">
        <v>18557</v>
      </c>
      <c r="G6477" t="s">
        <v>158</v>
      </c>
      <c r="H6477" t="s">
        <v>135</v>
      </c>
      <c r="I6477" t="s">
        <v>136</v>
      </c>
      <c r="J6477" t="s">
        <v>137</v>
      </c>
      <c r="K6477" t="s">
        <v>159</v>
      </c>
      <c r="L6477" t="s">
        <v>18119</v>
      </c>
      <c r="M6477" t="s">
        <v>18558</v>
      </c>
      <c r="N6477">
        <v>8.1344444439999997</v>
      </c>
      <c r="O6477">
        <v>1</v>
      </c>
      <c r="P6477">
        <v>1711</v>
      </c>
      <c r="Q6477">
        <v>120</v>
      </c>
      <c r="R6477">
        <v>74</v>
      </c>
      <c r="S6477">
        <v>29</v>
      </c>
      <c r="T6477">
        <v>127</v>
      </c>
      <c r="U6477">
        <v>2</v>
      </c>
      <c r="V6477">
        <v>1</v>
      </c>
      <c r="W6477">
        <v>0</v>
      </c>
      <c r="X6477">
        <v>2271.304395009663</v>
      </c>
      <c r="Y6477">
        <v>373.52742813335033</v>
      </c>
      <c r="Z6477">
        <v>182.10757582204204</v>
      </c>
      <c r="AA6477">
        <v>1227.3022222696075</v>
      </c>
      <c r="AB6477">
        <v>669.72412697679897</v>
      </c>
      <c r="AC6477">
        <v>589.09995399651268</v>
      </c>
      <c r="AD6477">
        <v>280.92172099627135</v>
      </c>
      <c r="AE6477">
        <v>5593.9874232042466</v>
      </c>
    </row>
    <row r="6478" spans="1:31" x14ac:dyDescent="0.25">
      <c r="A6478">
        <v>2404894</v>
      </c>
      <c r="B6478">
        <v>1</v>
      </c>
      <c r="C6478" t="s">
        <v>80</v>
      </c>
      <c r="D6478" t="s">
        <v>104</v>
      </c>
      <c r="E6478" t="s">
        <v>174</v>
      </c>
      <c r="F6478" t="s">
        <v>14956</v>
      </c>
      <c r="G6478" t="s">
        <v>143</v>
      </c>
      <c r="H6478" t="s">
        <v>135</v>
      </c>
      <c r="I6478" t="s">
        <v>136</v>
      </c>
      <c r="J6478" t="s">
        <v>137</v>
      </c>
      <c r="K6478" t="s">
        <v>138</v>
      </c>
      <c r="L6478" t="s">
        <v>18559</v>
      </c>
      <c r="M6478" t="s">
        <v>18560</v>
      </c>
      <c r="N6478">
        <v>0.15055555500000001</v>
      </c>
      <c r="O6478">
        <v>3</v>
      </c>
      <c r="P6478">
        <v>1031</v>
      </c>
      <c r="Q6478">
        <v>27</v>
      </c>
      <c r="R6478">
        <v>53</v>
      </c>
      <c r="S6478">
        <v>13</v>
      </c>
      <c r="T6478">
        <v>237</v>
      </c>
      <c r="U6478">
        <v>3</v>
      </c>
      <c r="V6478">
        <v>0</v>
      </c>
      <c r="W6478">
        <v>0.27345267950186669</v>
      </c>
      <c r="X6478">
        <v>40.940187309439388</v>
      </c>
      <c r="Y6478">
        <v>12.853860940335549</v>
      </c>
      <c r="Z6478">
        <v>2.4339048256466227</v>
      </c>
      <c r="AA6478">
        <v>26.835995287613418</v>
      </c>
      <c r="AB6478">
        <v>23.695531257307312</v>
      </c>
      <c r="AC6478">
        <v>62.998727253563935</v>
      </c>
      <c r="AD6478">
        <v>0</v>
      </c>
      <c r="AE6478">
        <v>170.03165955340808</v>
      </c>
    </row>
    <row r="6479" spans="1:31" x14ac:dyDescent="0.25">
      <c r="A6479">
        <v>2405315</v>
      </c>
      <c r="B6479">
        <v>1</v>
      </c>
      <c r="C6479" t="s">
        <v>80</v>
      </c>
      <c r="D6479" t="s">
        <v>99</v>
      </c>
      <c r="E6479" t="s">
        <v>174</v>
      </c>
      <c r="F6479" t="s">
        <v>4127</v>
      </c>
      <c r="G6479" t="s">
        <v>143</v>
      </c>
      <c r="H6479" t="s">
        <v>135</v>
      </c>
      <c r="I6479" t="s">
        <v>136</v>
      </c>
      <c r="J6479" t="s">
        <v>137</v>
      </c>
      <c r="K6479" t="s">
        <v>138</v>
      </c>
      <c r="L6479" t="s">
        <v>18561</v>
      </c>
      <c r="M6479" t="s">
        <v>18562</v>
      </c>
      <c r="N6479">
        <v>0.40305555500000001</v>
      </c>
      <c r="O6479">
        <v>8</v>
      </c>
      <c r="P6479">
        <v>2988</v>
      </c>
      <c r="Q6479">
        <v>14</v>
      </c>
      <c r="R6479">
        <v>172</v>
      </c>
      <c r="S6479">
        <v>24</v>
      </c>
      <c r="T6479">
        <v>427</v>
      </c>
      <c r="U6479">
        <v>0</v>
      </c>
      <c r="V6479">
        <v>9</v>
      </c>
      <c r="W6479">
        <v>26.617781126059036</v>
      </c>
      <c r="X6479">
        <v>253.86912149601645</v>
      </c>
      <c r="Y6479">
        <v>6.4606286928277346</v>
      </c>
      <c r="Z6479">
        <v>13.136653712394626</v>
      </c>
      <c r="AA6479">
        <v>24.701943652482925</v>
      </c>
      <c r="AB6479">
        <v>114.80637331347583</v>
      </c>
      <c r="AC6479">
        <v>0</v>
      </c>
      <c r="AD6479">
        <v>223.95875792209543</v>
      </c>
      <c r="AE6479">
        <v>663.55125991535203</v>
      </c>
    </row>
    <row r="6480" spans="1:31" x14ac:dyDescent="0.25">
      <c r="A6480">
        <v>2404837</v>
      </c>
      <c r="B6480">
        <v>1</v>
      </c>
      <c r="C6480" t="s">
        <v>80</v>
      </c>
      <c r="D6480" t="s">
        <v>85</v>
      </c>
      <c r="E6480" t="s">
        <v>132</v>
      </c>
      <c r="F6480" t="s">
        <v>18563</v>
      </c>
      <c r="G6480" t="s">
        <v>238</v>
      </c>
      <c r="H6480" t="s">
        <v>135</v>
      </c>
      <c r="I6480" t="s">
        <v>136</v>
      </c>
      <c r="J6480" t="s">
        <v>137</v>
      </c>
      <c r="K6480" t="s">
        <v>138</v>
      </c>
      <c r="L6480" t="s">
        <v>18564</v>
      </c>
      <c r="M6480" t="s">
        <v>18565</v>
      </c>
      <c r="N6480">
        <v>0.70833333300000001</v>
      </c>
      <c r="O6480">
        <v>0</v>
      </c>
      <c r="P6480">
        <v>510</v>
      </c>
      <c r="Q6480">
        <v>0</v>
      </c>
      <c r="R6480">
        <v>0</v>
      </c>
      <c r="S6480">
        <v>0</v>
      </c>
      <c r="T6480">
        <v>70</v>
      </c>
      <c r="U6480">
        <v>0</v>
      </c>
      <c r="V6480">
        <v>0</v>
      </c>
      <c r="W6480">
        <v>0</v>
      </c>
      <c r="X6480">
        <v>73.824696887127388</v>
      </c>
      <c r="Y6480">
        <v>0</v>
      </c>
      <c r="Z6480">
        <v>0</v>
      </c>
      <c r="AA6480">
        <v>0</v>
      </c>
      <c r="AB6480">
        <v>65.505506006055001</v>
      </c>
      <c r="AC6480">
        <v>0</v>
      </c>
      <c r="AD6480">
        <v>0</v>
      </c>
      <c r="AE6480">
        <v>139.33020289318239</v>
      </c>
    </row>
    <row r="6481" spans="1:31" x14ac:dyDescent="0.25">
      <c r="A6481">
        <v>2405335</v>
      </c>
      <c r="B6481">
        <v>1</v>
      </c>
      <c r="C6481" t="s">
        <v>81</v>
      </c>
      <c r="D6481" t="s">
        <v>121</v>
      </c>
      <c r="E6481" t="s">
        <v>162</v>
      </c>
      <c r="F6481" t="s">
        <v>18566</v>
      </c>
      <c r="G6481" t="s">
        <v>164</v>
      </c>
      <c r="H6481" t="s">
        <v>149</v>
      </c>
      <c r="I6481" t="s">
        <v>136</v>
      </c>
      <c r="J6481" t="s">
        <v>137</v>
      </c>
      <c r="K6481" t="s">
        <v>138</v>
      </c>
      <c r="L6481" t="s">
        <v>18567</v>
      </c>
      <c r="M6481" t="s">
        <v>18568</v>
      </c>
      <c r="N6481">
        <v>0.95583333299999995</v>
      </c>
      <c r="O6481">
        <v>0</v>
      </c>
      <c r="P6481">
        <v>12</v>
      </c>
      <c r="Q6481">
        <v>0</v>
      </c>
      <c r="R6481">
        <v>4</v>
      </c>
      <c r="S6481">
        <v>0</v>
      </c>
      <c r="T6481">
        <v>1</v>
      </c>
      <c r="U6481">
        <v>0</v>
      </c>
      <c r="V6481">
        <v>0</v>
      </c>
      <c r="W6481">
        <v>0</v>
      </c>
      <c r="X6481">
        <v>2.1464675340559753</v>
      </c>
      <c r="Y6481">
        <v>0</v>
      </c>
      <c r="Z6481">
        <v>0</v>
      </c>
      <c r="AA6481">
        <v>0</v>
      </c>
      <c r="AB6481">
        <v>1.2749931484661334</v>
      </c>
      <c r="AC6481">
        <v>0</v>
      </c>
      <c r="AD6481">
        <v>0</v>
      </c>
      <c r="AE6481">
        <v>3.4214606825221088</v>
      </c>
    </row>
    <row r="6482" spans="1:31" x14ac:dyDescent="0.25">
      <c r="A6482">
        <v>2404980</v>
      </c>
      <c r="B6482">
        <v>1</v>
      </c>
      <c r="C6482" t="s">
        <v>80</v>
      </c>
      <c r="D6482" t="s">
        <v>92</v>
      </c>
      <c r="E6482" t="s">
        <v>174</v>
      </c>
      <c r="F6482" t="s">
        <v>18569</v>
      </c>
      <c r="G6482" t="s">
        <v>158</v>
      </c>
      <c r="H6482" t="s">
        <v>135</v>
      </c>
      <c r="I6482" t="s">
        <v>136</v>
      </c>
      <c r="J6482" t="s">
        <v>137</v>
      </c>
      <c r="K6482" t="s">
        <v>159</v>
      </c>
      <c r="L6482" t="s">
        <v>18570</v>
      </c>
      <c r="M6482" t="s">
        <v>18571</v>
      </c>
      <c r="N6482">
        <v>6.3777777770000004</v>
      </c>
      <c r="O6482">
        <v>0</v>
      </c>
      <c r="P6482">
        <v>486</v>
      </c>
      <c r="Q6482">
        <v>0</v>
      </c>
      <c r="R6482">
        <v>4</v>
      </c>
      <c r="S6482">
        <v>0</v>
      </c>
      <c r="T6482">
        <v>57</v>
      </c>
      <c r="U6482">
        <v>0</v>
      </c>
      <c r="V6482">
        <v>0</v>
      </c>
      <c r="W6482">
        <v>0</v>
      </c>
      <c r="X6482">
        <v>706.01947945036795</v>
      </c>
      <c r="Y6482">
        <v>0</v>
      </c>
      <c r="Z6482">
        <v>1.9642404439680001</v>
      </c>
      <c r="AA6482">
        <v>0</v>
      </c>
      <c r="AB6482">
        <v>577.32077229366951</v>
      </c>
      <c r="AC6482">
        <v>0</v>
      </c>
      <c r="AD6482">
        <v>0</v>
      </c>
      <c r="AE6482">
        <v>1285.3044921880055</v>
      </c>
    </row>
    <row r="6483" spans="1:31" x14ac:dyDescent="0.25">
      <c r="A6483">
        <v>2405478</v>
      </c>
      <c r="B6483">
        <v>1</v>
      </c>
      <c r="C6483" t="s">
        <v>80</v>
      </c>
      <c r="D6483" t="s">
        <v>88</v>
      </c>
      <c r="E6483" t="s">
        <v>132</v>
      </c>
      <c r="F6483" t="s">
        <v>18572</v>
      </c>
      <c r="G6483" t="s">
        <v>143</v>
      </c>
      <c r="H6483" t="s">
        <v>135</v>
      </c>
      <c r="I6483" t="s">
        <v>136</v>
      </c>
      <c r="J6483" t="s">
        <v>137</v>
      </c>
      <c r="K6483" t="s">
        <v>138</v>
      </c>
      <c r="L6483" t="s">
        <v>18573</v>
      </c>
      <c r="M6483" t="s">
        <v>18574</v>
      </c>
      <c r="N6483">
        <v>0.383611111</v>
      </c>
      <c r="O6483">
        <v>0</v>
      </c>
      <c r="P6483">
        <v>4000</v>
      </c>
      <c r="Q6483">
        <v>0</v>
      </c>
      <c r="R6483">
        <v>0</v>
      </c>
      <c r="S6483">
        <v>0</v>
      </c>
      <c r="T6483">
        <v>196</v>
      </c>
      <c r="U6483">
        <v>0</v>
      </c>
      <c r="V6483">
        <v>0</v>
      </c>
      <c r="W6483">
        <v>0</v>
      </c>
      <c r="X6483">
        <v>336.81074171961944</v>
      </c>
      <c r="Y6483">
        <v>0</v>
      </c>
      <c r="Z6483">
        <v>0</v>
      </c>
      <c r="AA6483">
        <v>0</v>
      </c>
      <c r="AB6483">
        <v>17.321533931408403</v>
      </c>
      <c r="AC6483">
        <v>0</v>
      </c>
      <c r="AD6483">
        <v>0</v>
      </c>
      <c r="AE6483">
        <v>354.13227565102784</v>
      </c>
    </row>
    <row r="6484" spans="1:31" x14ac:dyDescent="0.25">
      <c r="A6484">
        <v>2405129</v>
      </c>
      <c r="B6484">
        <v>1</v>
      </c>
      <c r="C6484" t="s">
        <v>80</v>
      </c>
      <c r="D6484" t="s">
        <v>103</v>
      </c>
      <c r="E6484" t="s">
        <v>146</v>
      </c>
      <c r="F6484" t="s">
        <v>18575</v>
      </c>
      <c r="G6484" t="s">
        <v>148</v>
      </c>
      <c r="H6484" t="s">
        <v>149</v>
      </c>
      <c r="I6484" t="s">
        <v>136</v>
      </c>
      <c r="J6484" t="s">
        <v>137</v>
      </c>
      <c r="K6484" t="s">
        <v>138</v>
      </c>
      <c r="L6484" t="s">
        <v>18576</v>
      </c>
      <c r="M6484" t="s">
        <v>18577</v>
      </c>
      <c r="N6484">
        <v>0.93166666600000003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7.6424851539500016E-2</v>
      </c>
      <c r="AC6484">
        <v>0</v>
      </c>
      <c r="AD6484">
        <v>0</v>
      </c>
      <c r="AE6484">
        <v>7.6424851539500016E-2</v>
      </c>
    </row>
    <row r="6485" spans="1:31" x14ac:dyDescent="0.25">
      <c r="A6485">
        <v>2404923</v>
      </c>
      <c r="B6485">
        <v>1</v>
      </c>
      <c r="C6485" t="s">
        <v>80</v>
      </c>
      <c r="D6485" t="s">
        <v>87</v>
      </c>
      <c r="E6485" t="s">
        <v>152</v>
      </c>
      <c r="F6485" t="s">
        <v>6257</v>
      </c>
      <c r="G6485" t="s">
        <v>176</v>
      </c>
      <c r="H6485" t="s">
        <v>149</v>
      </c>
      <c r="I6485" t="s">
        <v>136</v>
      </c>
      <c r="J6485" t="s">
        <v>137</v>
      </c>
      <c r="K6485" t="s">
        <v>159</v>
      </c>
      <c r="L6485" t="s">
        <v>18578</v>
      </c>
      <c r="M6485" t="s">
        <v>18338</v>
      </c>
      <c r="N6485">
        <v>4.2708333329999997</v>
      </c>
      <c r="O6485">
        <v>0</v>
      </c>
      <c r="P6485">
        <v>611</v>
      </c>
      <c r="Q6485">
        <v>0</v>
      </c>
      <c r="R6485">
        <v>0</v>
      </c>
      <c r="S6485">
        <v>0</v>
      </c>
      <c r="T6485">
        <v>29</v>
      </c>
      <c r="U6485">
        <v>0</v>
      </c>
      <c r="V6485">
        <v>0</v>
      </c>
      <c r="W6485">
        <v>0</v>
      </c>
      <c r="X6485">
        <v>642.46559815195963</v>
      </c>
      <c r="Y6485">
        <v>0</v>
      </c>
      <c r="Z6485">
        <v>0</v>
      </c>
      <c r="AA6485">
        <v>0</v>
      </c>
      <c r="AB6485">
        <v>223.35105201845221</v>
      </c>
      <c r="AC6485">
        <v>0</v>
      </c>
      <c r="AD6485">
        <v>0</v>
      </c>
      <c r="AE6485">
        <v>865.81665017041178</v>
      </c>
    </row>
    <row r="6486" spans="1:31" x14ac:dyDescent="0.25">
      <c r="A6486">
        <v>2405238</v>
      </c>
      <c r="B6486">
        <v>1</v>
      </c>
      <c r="C6486" t="s">
        <v>80</v>
      </c>
      <c r="D6486" t="s">
        <v>110</v>
      </c>
      <c r="E6486" t="s">
        <v>146</v>
      </c>
      <c r="F6486" t="s">
        <v>18579</v>
      </c>
      <c r="G6486" t="s">
        <v>282</v>
      </c>
      <c r="H6486" t="s">
        <v>149</v>
      </c>
      <c r="I6486" t="s">
        <v>136</v>
      </c>
      <c r="J6486" t="s">
        <v>137</v>
      </c>
      <c r="K6486" t="s">
        <v>138</v>
      </c>
      <c r="L6486" t="s">
        <v>18580</v>
      </c>
      <c r="M6486" t="s">
        <v>18581</v>
      </c>
      <c r="N6486">
        <v>0.762222222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</row>
    <row r="6487" spans="1:31" x14ac:dyDescent="0.25">
      <c r="A6487">
        <v>2405176</v>
      </c>
      <c r="B6487">
        <v>1</v>
      </c>
      <c r="C6487" t="s">
        <v>80</v>
      </c>
      <c r="D6487" t="s">
        <v>103</v>
      </c>
      <c r="E6487" t="s">
        <v>132</v>
      </c>
      <c r="F6487" t="s">
        <v>18582</v>
      </c>
      <c r="G6487" t="s">
        <v>238</v>
      </c>
      <c r="H6487" t="s">
        <v>135</v>
      </c>
      <c r="I6487" t="s">
        <v>136</v>
      </c>
      <c r="J6487" t="s">
        <v>137</v>
      </c>
      <c r="K6487" t="s">
        <v>138</v>
      </c>
      <c r="L6487" t="s">
        <v>18583</v>
      </c>
      <c r="M6487" t="s">
        <v>18584</v>
      </c>
      <c r="N6487">
        <v>1.8174999999999999</v>
      </c>
      <c r="O6487">
        <v>0</v>
      </c>
      <c r="P6487">
        <v>869</v>
      </c>
      <c r="Q6487">
        <v>0</v>
      </c>
      <c r="R6487">
        <v>0</v>
      </c>
      <c r="S6487">
        <v>0</v>
      </c>
      <c r="T6487">
        <v>164</v>
      </c>
      <c r="U6487">
        <v>0</v>
      </c>
      <c r="V6487">
        <v>0</v>
      </c>
      <c r="W6487">
        <v>0</v>
      </c>
      <c r="X6487">
        <v>359.75512961697655</v>
      </c>
      <c r="Y6487">
        <v>0</v>
      </c>
      <c r="Z6487">
        <v>0</v>
      </c>
      <c r="AA6487">
        <v>0</v>
      </c>
      <c r="AB6487">
        <v>284.66429252775441</v>
      </c>
      <c r="AC6487">
        <v>0</v>
      </c>
      <c r="AD6487">
        <v>0</v>
      </c>
      <c r="AE6487">
        <v>644.41942214473102</v>
      </c>
    </row>
    <row r="6488" spans="1:31" x14ac:dyDescent="0.25">
      <c r="A6488">
        <v>2404847</v>
      </c>
      <c r="B6488">
        <v>1</v>
      </c>
      <c r="C6488" t="s">
        <v>80</v>
      </c>
      <c r="D6488" t="s">
        <v>87</v>
      </c>
      <c r="E6488" t="s">
        <v>152</v>
      </c>
      <c r="F6488" t="s">
        <v>18585</v>
      </c>
      <c r="G6488" t="s">
        <v>18084</v>
      </c>
      <c r="H6488" t="s">
        <v>149</v>
      </c>
      <c r="I6488" t="s">
        <v>136</v>
      </c>
      <c r="J6488" t="s">
        <v>5</v>
      </c>
      <c r="K6488" t="s">
        <v>138</v>
      </c>
      <c r="L6488" t="s">
        <v>18078</v>
      </c>
      <c r="M6488" t="s">
        <v>18586</v>
      </c>
      <c r="N6488">
        <v>1.74</v>
      </c>
      <c r="O6488">
        <v>0</v>
      </c>
      <c r="P6488">
        <v>190</v>
      </c>
      <c r="Q6488">
        <v>0</v>
      </c>
      <c r="R6488">
        <v>0</v>
      </c>
      <c r="S6488">
        <v>0</v>
      </c>
      <c r="T6488">
        <v>8</v>
      </c>
      <c r="U6488">
        <v>0</v>
      </c>
      <c r="V6488">
        <v>0</v>
      </c>
      <c r="W6488">
        <v>0</v>
      </c>
      <c r="X6488">
        <v>77.646749518128033</v>
      </c>
      <c r="Y6488">
        <v>0</v>
      </c>
      <c r="Z6488">
        <v>0</v>
      </c>
      <c r="AA6488">
        <v>0</v>
      </c>
      <c r="AB6488">
        <v>8.3989622702527509</v>
      </c>
      <c r="AC6488">
        <v>0</v>
      </c>
      <c r="AD6488">
        <v>0</v>
      </c>
      <c r="AE6488">
        <v>86.045711788380785</v>
      </c>
    </row>
    <row r="6489" spans="1:31" x14ac:dyDescent="0.25">
      <c r="A6489">
        <v>2405133</v>
      </c>
      <c r="B6489">
        <v>1</v>
      </c>
      <c r="C6489" t="s">
        <v>81</v>
      </c>
      <c r="D6489" t="s">
        <v>127</v>
      </c>
      <c r="E6489" t="s">
        <v>152</v>
      </c>
      <c r="F6489" t="s">
        <v>18587</v>
      </c>
      <c r="G6489" t="s">
        <v>158</v>
      </c>
      <c r="H6489" t="s">
        <v>149</v>
      </c>
      <c r="I6489" t="s">
        <v>136</v>
      </c>
      <c r="J6489" t="s">
        <v>137</v>
      </c>
      <c r="K6489" t="s">
        <v>159</v>
      </c>
      <c r="L6489" t="s">
        <v>18588</v>
      </c>
      <c r="M6489" t="s">
        <v>18589</v>
      </c>
      <c r="N6489">
        <v>2.5916666660000001</v>
      </c>
      <c r="O6489">
        <v>0</v>
      </c>
      <c r="P6489">
        <v>17</v>
      </c>
      <c r="Q6489">
        <v>0</v>
      </c>
      <c r="R6489">
        <v>3</v>
      </c>
      <c r="S6489">
        <v>0</v>
      </c>
      <c r="T6489">
        <v>11</v>
      </c>
      <c r="U6489">
        <v>0</v>
      </c>
      <c r="V6489">
        <v>0</v>
      </c>
      <c r="W6489">
        <v>0</v>
      </c>
      <c r="X6489">
        <v>13.977857484156452</v>
      </c>
      <c r="Y6489">
        <v>0</v>
      </c>
      <c r="Z6489">
        <v>1.0489546522615003</v>
      </c>
      <c r="AA6489">
        <v>0</v>
      </c>
      <c r="AB6489">
        <v>34.445800329882402</v>
      </c>
      <c r="AC6489">
        <v>0</v>
      </c>
      <c r="AD6489">
        <v>0</v>
      </c>
      <c r="AE6489">
        <v>49.472612466300355</v>
      </c>
    </row>
    <row r="6490" spans="1:31" x14ac:dyDescent="0.25">
      <c r="A6490">
        <v>2404990</v>
      </c>
      <c r="B6490">
        <v>1</v>
      </c>
      <c r="C6490" t="s">
        <v>80</v>
      </c>
      <c r="D6490" t="s">
        <v>98</v>
      </c>
      <c r="E6490" t="s">
        <v>132</v>
      </c>
      <c r="F6490" t="s">
        <v>18590</v>
      </c>
      <c r="G6490" t="s">
        <v>215</v>
      </c>
      <c r="H6490" t="s">
        <v>135</v>
      </c>
      <c r="I6490" t="s">
        <v>136</v>
      </c>
      <c r="J6490" t="s">
        <v>137</v>
      </c>
      <c r="K6490" t="s">
        <v>138</v>
      </c>
      <c r="L6490" t="s">
        <v>18591</v>
      </c>
      <c r="M6490" t="s">
        <v>18592</v>
      </c>
      <c r="N6490">
        <v>1.869444444</v>
      </c>
      <c r="O6490">
        <v>0</v>
      </c>
      <c r="P6490">
        <v>20</v>
      </c>
      <c r="Q6490">
        <v>3</v>
      </c>
      <c r="R6490">
        <v>23</v>
      </c>
      <c r="S6490">
        <v>3</v>
      </c>
      <c r="T6490">
        <v>7</v>
      </c>
      <c r="U6490">
        <v>1</v>
      </c>
      <c r="V6490">
        <v>0</v>
      </c>
      <c r="W6490">
        <v>0</v>
      </c>
      <c r="X6490">
        <v>17.340486885286921</v>
      </c>
      <c r="Y6490">
        <v>11.766541488516001</v>
      </c>
      <c r="Z6490">
        <v>1.2386548828124999</v>
      </c>
      <c r="AA6490">
        <v>100.04449007699867</v>
      </c>
      <c r="AB6490">
        <v>6.053369394043612</v>
      </c>
      <c r="AC6490">
        <v>65.559134073873338</v>
      </c>
      <c r="AD6490">
        <v>0</v>
      </c>
      <c r="AE6490">
        <v>202.00267680153104</v>
      </c>
    </row>
    <row r="6491" spans="1:31" x14ac:dyDescent="0.25">
      <c r="A6491">
        <v>2405076</v>
      </c>
      <c r="B6491">
        <v>1</v>
      </c>
      <c r="C6491" t="s">
        <v>80</v>
      </c>
      <c r="D6491" t="s">
        <v>86</v>
      </c>
      <c r="E6491" t="s">
        <v>132</v>
      </c>
      <c r="F6491" t="s">
        <v>13459</v>
      </c>
      <c r="G6491" t="s">
        <v>176</v>
      </c>
      <c r="H6491" t="s">
        <v>135</v>
      </c>
      <c r="I6491" t="s">
        <v>136</v>
      </c>
      <c r="J6491" t="s">
        <v>137</v>
      </c>
      <c r="K6491" t="s">
        <v>159</v>
      </c>
      <c r="L6491" t="s">
        <v>18593</v>
      </c>
      <c r="M6491" t="s">
        <v>18594</v>
      </c>
      <c r="N6491">
        <v>2.9694444440000001</v>
      </c>
      <c r="O6491">
        <v>0</v>
      </c>
      <c r="P6491">
        <v>0</v>
      </c>
      <c r="Q6491">
        <v>0</v>
      </c>
      <c r="R6491">
        <v>0</v>
      </c>
      <c r="S6491">
        <v>1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49.857945371029174</v>
      </c>
      <c r="AB6491">
        <v>0</v>
      </c>
      <c r="AC6491">
        <v>0</v>
      </c>
      <c r="AD6491">
        <v>0</v>
      </c>
      <c r="AE6491">
        <v>49.857945371029174</v>
      </c>
    </row>
    <row r="6492" spans="1:31" x14ac:dyDescent="0.25">
      <c r="A6492">
        <v>2405188</v>
      </c>
      <c r="B6492">
        <v>1</v>
      </c>
      <c r="C6492" t="s">
        <v>80</v>
      </c>
      <c r="D6492" t="s">
        <v>83</v>
      </c>
      <c r="E6492" t="s">
        <v>146</v>
      </c>
      <c r="F6492" t="s">
        <v>18595</v>
      </c>
      <c r="G6492" t="s">
        <v>148</v>
      </c>
      <c r="H6492" t="s">
        <v>149</v>
      </c>
      <c r="I6492" t="s">
        <v>136</v>
      </c>
      <c r="J6492" t="s">
        <v>137</v>
      </c>
      <c r="K6492" t="s">
        <v>138</v>
      </c>
      <c r="L6492" t="s">
        <v>18596</v>
      </c>
      <c r="M6492" t="s">
        <v>18597</v>
      </c>
      <c r="N6492">
        <v>1.196666666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0.24936720931305001</v>
      </c>
      <c r="Y6492">
        <v>0</v>
      </c>
      <c r="Z6492">
        <v>0</v>
      </c>
      <c r="AA6492">
        <v>0</v>
      </c>
      <c r="AB6492">
        <v>0.94136674024313349</v>
      </c>
      <c r="AC6492">
        <v>0</v>
      </c>
      <c r="AD6492">
        <v>0</v>
      </c>
      <c r="AE6492">
        <v>1.1907339495561835</v>
      </c>
    </row>
    <row r="6493" spans="1:31" x14ac:dyDescent="0.25">
      <c r="A6493">
        <v>2405165</v>
      </c>
      <c r="B6493">
        <v>1</v>
      </c>
      <c r="C6493" t="s">
        <v>80</v>
      </c>
      <c r="D6493" t="s">
        <v>103</v>
      </c>
      <c r="E6493" t="s">
        <v>241</v>
      </c>
      <c r="F6493" t="s">
        <v>3006</v>
      </c>
      <c r="G6493" t="s">
        <v>143</v>
      </c>
      <c r="H6493" t="s">
        <v>135</v>
      </c>
      <c r="I6493" t="s">
        <v>136</v>
      </c>
      <c r="J6493" t="s">
        <v>137</v>
      </c>
      <c r="K6493" t="s">
        <v>138</v>
      </c>
      <c r="L6493" t="s">
        <v>18598</v>
      </c>
      <c r="M6493" t="s">
        <v>18599</v>
      </c>
      <c r="N6493">
        <v>0.32166666599999999</v>
      </c>
      <c r="O6493">
        <v>2</v>
      </c>
      <c r="P6493">
        <v>471</v>
      </c>
      <c r="Q6493">
        <v>134</v>
      </c>
      <c r="R6493">
        <v>19</v>
      </c>
      <c r="S6493">
        <v>44</v>
      </c>
      <c r="T6493">
        <v>36</v>
      </c>
      <c r="U6493">
        <v>1</v>
      </c>
      <c r="V6493">
        <v>0</v>
      </c>
      <c r="W6493">
        <v>0.28494161629887504</v>
      </c>
      <c r="X6493">
        <v>29.793769339651121</v>
      </c>
      <c r="Y6493">
        <v>90.227498611876555</v>
      </c>
      <c r="Z6493">
        <v>0.11306486559527779</v>
      </c>
      <c r="AA6493">
        <v>44.089348894004814</v>
      </c>
      <c r="AB6493">
        <v>7.510358674364868</v>
      </c>
      <c r="AC6493">
        <v>120.65320824823834</v>
      </c>
      <c r="AD6493">
        <v>0</v>
      </c>
      <c r="AE6493">
        <v>292.67219025002987</v>
      </c>
    </row>
    <row r="6494" spans="1:31" x14ac:dyDescent="0.25">
      <c r="A6494">
        <v>2405042</v>
      </c>
      <c r="B6494">
        <v>1</v>
      </c>
      <c r="C6494" t="s">
        <v>80</v>
      </c>
      <c r="D6494" t="s">
        <v>92</v>
      </c>
      <c r="E6494" t="s">
        <v>141</v>
      </c>
      <c r="F6494" t="s">
        <v>18600</v>
      </c>
      <c r="G6494" t="s">
        <v>154</v>
      </c>
      <c r="H6494" t="s">
        <v>135</v>
      </c>
      <c r="I6494" t="s">
        <v>136</v>
      </c>
      <c r="J6494" t="s">
        <v>137</v>
      </c>
      <c r="K6494" t="s">
        <v>138</v>
      </c>
      <c r="L6494" t="s">
        <v>18601</v>
      </c>
      <c r="M6494" t="s">
        <v>18602</v>
      </c>
      <c r="N6494">
        <v>0.33444444400000001</v>
      </c>
      <c r="O6494">
        <v>0</v>
      </c>
      <c r="P6494">
        <v>365</v>
      </c>
      <c r="Q6494">
        <v>7</v>
      </c>
      <c r="R6494">
        <v>325</v>
      </c>
      <c r="S6494">
        <v>4</v>
      </c>
      <c r="T6494">
        <v>79</v>
      </c>
      <c r="U6494">
        <v>1</v>
      </c>
      <c r="V6494">
        <v>0</v>
      </c>
      <c r="W6494">
        <v>0</v>
      </c>
      <c r="X6494">
        <v>28.639795316656837</v>
      </c>
      <c r="Y6494">
        <v>6.6282791946896973</v>
      </c>
      <c r="Z6494">
        <v>33.189202420261253</v>
      </c>
      <c r="AA6494">
        <v>2.4403368813897504</v>
      </c>
      <c r="AB6494">
        <v>22.141056018417583</v>
      </c>
      <c r="AC6494">
        <v>38.984294694075729</v>
      </c>
      <c r="AD6494">
        <v>0</v>
      </c>
      <c r="AE6494">
        <v>132.02296452549086</v>
      </c>
    </row>
    <row r="6495" spans="1:31" x14ac:dyDescent="0.25">
      <c r="A6495">
        <v>2405019</v>
      </c>
      <c r="B6495">
        <v>1</v>
      </c>
      <c r="C6495" t="s">
        <v>80</v>
      </c>
      <c r="D6495" t="s">
        <v>83</v>
      </c>
      <c r="E6495" t="s">
        <v>132</v>
      </c>
      <c r="F6495" t="s">
        <v>18603</v>
      </c>
      <c r="G6495" t="s">
        <v>143</v>
      </c>
      <c r="H6495" t="s">
        <v>135</v>
      </c>
      <c r="I6495" t="s">
        <v>136</v>
      </c>
      <c r="J6495" t="s">
        <v>137</v>
      </c>
      <c r="K6495" t="s">
        <v>138</v>
      </c>
      <c r="L6495" t="s">
        <v>18604</v>
      </c>
      <c r="M6495" t="s">
        <v>18605</v>
      </c>
      <c r="N6495">
        <v>1.366666666</v>
      </c>
      <c r="O6495">
        <v>0</v>
      </c>
      <c r="P6495">
        <v>134</v>
      </c>
      <c r="Q6495">
        <v>0</v>
      </c>
      <c r="R6495">
        <v>1</v>
      </c>
      <c r="S6495">
        <v>37</v>
      </c>
      <c r="T6495">
        <v>19</v>
      </c>
      <c r="U6495">
        <v>20</v>
      </c>
      <c r="V6495">
        <v>3</v>
      </c>
      <c r="W6495">
        <v>0</v>
      </c>
      <c r="X6495">
        <v>52.159191531834516</v>
      </c>
      <c r="Y6495">
        <v>0</v>
      </c>
      <c r="Z6495">
        <v>0</v>
      </c>
      <c r="AA6495">
        <v>654.04036400040559</v>
      </c>
      <c r="AB6495">
        <v>53.637637798759968</v>
      </c>
      <c r="AC6495">
        <v>1977.8816729280045</v>
      </c>
      <c r="AD6495">
        <v>387.02588098480595</v>
      </c>
      <c r="AE6495">
        <v>3124.7447472438107</v>
      </c>
    </row>
    <row r="6496" spans="1:31" x14ac:dyDescent="0.25">
      <c r="A6496">
        <v>2404850</v>
      </c>
      <c r="B6496">
        <v>1</v>
      </c>
      <c r="C6496" t="s">
        <v>80</v>
      </c>
      <c r="D6496" t="s">
        <v>82</v>
      </c>
      <c r="E6496" t="s">
        <v>152</v>
      </c>
      <c r="F6496" t="s">
        <v>18606</v>
      </c>
      <c r="G6496" t="s">
        <v>18084</v>
      </c>
      <c r="H6496" t="s">
        <v>149</v>
      </c>
      <c r="I6496" t="s">
        <v>136</v>
      </c>
      <c r="J6496" t="s">
        <v>5</v>
      </c>
      <c r="K6496" t="s">
        <v>138</v>
      </c>
      <c r="L6496" t="s">
        <v>18078</v>
      </c>
      <c r="M6496" t="s">
        <v>18607</v>
      </c>
      <c r="N6496">
        <v>1.7180555550000001</v>
      </c>
      <c r="O6496">
        <v>0</v>
      </c>
      <c r="P6496">
        <v>474</v>
      </c>
      <c r="Q6496">
        <v>0</v>
      </c>
      <c r="R6496">
        <v>0</v>
      </c>
      <c r="S6496">
        <v>0</v>
      </c>
      <c r="T6496">
        <v>45</v>
      </c>
      <c r="U6496">
        <v>0</v>
      </c>
      <c r="V6496">
        <v>0</v>
      </c>
      <c r="W6496">
        <v>0</v>
      </c>
      <c r="X6496">
        <v>202.41288914743882</v>
      </c>
      <c r="Y6496">
        <v>0</v>
      </c>
      <c r="Z6496">
        <v>0</v>
      </c>
      <c r="AA6496">
        <v>0</v>
      </c>
      <c r="AB6496">
        <v>44.235805611346954</v>
      </c>
      <c r="AC6496">
        <v>0</v>
      </c>
      <c r="AD6496">
        <v>0</v>
      </c>
      <c r="AE6496">
        <v>246.64869475878578</v>
      </c>
    </row>
    <row r="6497" spans="1:31" x14ac:dyDescent="0.25">
      <c r="A6497">
        <v>2404873</v>
      </c>
      <c r="B6497">
        <v>1</v>
      </c>
      <c r="C6497" t="s">
        <v>80</v>
      </c>
      <c r="D6497" t="s">
        <v>87</v>
      </c>
      <c r="E6497" t="s">
        <v>162</v>
      </c>
      <c r="F6497" t="s">
        <v>18608</v>
      </c>
      <c r="G6497" t="s">
        <v>455</v>
      </c>
      <c r="H6497" t="s">
        <v>149</v>
      </c>
      <c r="I6497" t="s">
        <v>136</v>
      </c>
      <c r="J6497" t="s">
        <v>137</v>
      </c>
      <c r="K6497" t="s">
        <v>138</v>
      </c>
      <c r="L6497" t="s">
        <v>18609</v>
      </c>
      <c r="M6497" t="s">
        <v>18610</v>
      </c>
      <c r="N6497">
        <v>4.0141666660000004</v>
      </c>
      <c r="O6497">
        <v>0</v>
      </c>
      <c r="P6497">
        <v>72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77.193262681959453</v>
      </c>
      <c r="Y6497">
        <v>0</v>
      </c>
      <c r="Z6497">
        <v>0</v>
      </c>
      <c r="AA6497">
        <v>0</v>
      </c>
      <c r="AB6497">
        <v>0.75342356940042488</v>
      </c>
      <c r="AC6497">
        <v>0</v>
      </c>
      <c r="AD6497">
        <v>0</v>
      </c>
      <c r="AE6497">
        <v>77.946686251359878</v>
      </c>
    </row>
    <row r="6498" spans="1:31" x14ac:dyDescent="0.25">
      <c r="A6498">
        <v>2405311</v>
      </c>
      <c r="B6498">
        <v>1</v>
      </c>
      <c r="C6498" t="s">
        <v>80</v>
      </c>
      <c r="D6498" t="s">
        <v>97</v>
      </c>
      <c r="E6498" t="s">
        <v>162</v>
      </c>
      <c r="F6498" t="s">
        <v>18611</v>
      </c>
      <c r="G6498" t="s">
        <v>228</v>
      </c>
      <c r="H6498" t="s">
        <v>149</v>
      </c>
      <c r="I6498" t="s">
        <v>136</v>
      </c>
      <c r="J6498" t="s">
        <v>137</v>
      </c>
      <c r="K6498" t="s">
        <v>138</v>
      </c>
      <c r="L6498" t="s">
        <v>18612</v>
      </c>
      <c r="M6498" t="s">
        <v>18613</v>
      </c>
      <c r="N6498">
        <v>1.8180555549999999</v>
      </c>
      <c r="O6498">
        <v>0</v>
      </c>
      <c r="P6498">
        <v>157</v>
      </c>
      <c r="Q6498">
        <v>0</v>
      </c>
      <c r="R6498">
        <v>0</v>
      </c>
      <c r="S6498">
        <v>0</v>
      </c>
      <c r="T6498">
        <v>11</v>
      </c>
      <c r="U6498">
        <v>0</v>
      </c>
      <c r="V6498">
        <v>0</v>
      </c>
      <c r="W6498">
        <v>0</v>
      </c>
      <c r="X6498">
        <v>77.871533520522917</v>
      </c>
      <c r="Y6498">
        <v>0</v>
      </c>
      <c r="Z6498">
        <v>0</v>
      </c>
      <c r="AA6498">
        <v>0</v>
      </c>
      <c r="AB6498">
        <v>13.234299049648822</v>
      </c>
      <c r="AC6498">
        <v>0</v>
      </c>
      <c r="AD6498">
        <v>0</v>
      </c>
      <c r="AE6498">
        <v>91.105832570171742</v>
      </c>
    </row>
    <row r="6499" spans="1:31" x14ac:dyDescent="0.25">
      <c r="A6499">
        <v>2404956</v>
      </c>
      <c r="B6499">
        <v>1</v>
      </c>
      <c r="C6499" t="s">
        <v>81</v>
      </c>
      <c r="D6499" t="s">
        <v>113</v>
      </c>
      <c r="E6499" t="s">
        <v>146</v>
      </c>
      <c r="F6499" t="s">
        <v>18614</v>
      </c>
      <c r="G6499" t="s">
        <v>148</v>
      </c>
      <c r="H6499" t="s">
        <v>149</v>
      </c>
      <c r="I6499" t="s">
        <v>136</v>
      </c>
      <c r="J6499" t="s">
        <v>137</v>
      </c>
      <c r="K6499" t="s">
        <v>138</v>
      </c>
      <c r="L6499" t="s">
        <v>18615</v>
      </c>
      <c r="M6499" t="s">
        <v>18616</v>
      </c>
      <c r="N6499">
        <v>0.694722222</v>
      </c>
      <c r="O6499">
        <v>0</v>
      </c>
      <c r="P6499">
        <v>0</v>
      </c>
      <c r="Q6499">
        <v>0</v>
      </c>
      <c r="R6499">
        <v>1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4.2919355801875003E-2</v>
      </c>
      <c r="AA6499">
        <v>0</v>
      </c>
      <c r="AB6499">
        <v>0</v>
      </c>
      <c r="AC6499">
        <v>0</v>
      </c>
      <c r="AD6499">
        <v>0</v>
      </c>
      <c r="AE6499">
        <v>4.2919355801875003E-2</v>
      </c>
    </row>
    <row r="6500" spans="1:31" x14ac:dyDescent="0.25">
      <c r="A6500">
        <v>2405397</v>
      </c>
      <c r="B6500">
        <v>1</v>
      </c>
      <c r="C6500" t="s">
        <v>80</v>
      </c>
      <c r="D6500" t="s">
        <v>107</v>
      </c>
      <c r="E6500" t="s">
        <v>146</v>
      </c>
      <c r="F6500" t="s">
        <v>18305</v>
      </c>
      <c r="G6500" t="s">
        <v>199</v>
      </c>
      <c r="H6500" t="s">
        <v>149</v>
      </c>
      <c r="I6500" t="s">
        <v>136</v>
      </c>
      <c r="J6500" t="s">
        <v>137</v>
      </c>
      <c r="K6500" t="s">
        <v>138</v>
      </c>
      <c r="L6500" t="s">
        <v>18617</v>
      </c>
      <c r="M6500" t="s">
        <v>18618</v>
      </c>
      <c r="N6500">
        <v>1.9602777769999999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0.72204380288699999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0.72204380288699999</v>
      </c>
    </row>
    <row r="6501" spans="1:31" x14ac:dyDescent="0.25">
      <c r="A6501">
        <v>2405434</v>
      </c>
      <c r="B6501">
        <v>1</v>
      </c>
      <c r="C6501" t="s">
        <v>80</v>
      </c>
      <c r="D6501" t="s">
        <v>105</v>
      </c>
      <c r="E6501" t="s">
        <v>162</v>
      </c>
      <c r="F6501" t="s">
        <v>18619</v>
      </c>
      <c r="G6501" t="s">
        <v>154</v>
      </c>
      <c r="H6501" t="s">
        <v>149</v>
      </c>
      <c r="I6501" t="s">
        <v>136</v>
      </c>
      <c r="J6501" t="s">
        <v>137</v>
      </c>
      <c r="K6501" t="s">
        <v>138</v>
      </c>
      <c r="L6501" t="s">
        <v>18620</v>
      </c>
      <c r="M6501" t="s">
        <v>18621</v>
      </c>
      <c r="N6501">
        <v>0.75972222199999995</v>
      </c>
      <c r="O6501">
        <v>0</v>
      </c>
      <c r="P6501">
        <v>22</v>
      </c>
      <c r="Q6501">
        <v>0</v>
      </c>
      <c r="R6501">
        <v>1</v>
      </c>
      <c r="S6501">
        <v>0</v>
      </c>
      <c r="T6501">
        <v>2</v>
      </c>
      <c r="U6501">
        <v>0</v>
      </c>
      <c r="V6501">
        <v>0</v>
      </c>
      <c r="W6501">
        <v>0</v>
      </c>
      <c r="X6501">
        <v>2.5791126850512338</v>
      </c>
      <c r="Y6501">
        <v>0</v>
      </c>
      <c r="Z6501">
        <v>0.20729176011543332</v>
      </c>
      <c r="AA6501">
        <v>0</v>
      </c>
      <c r="AB6501">
        <v>0.11509904183055834</v>
      </c>
      <c r="AC6501">
        <v>0</v>
      </c>
      <c r="AD6501">
        <v>0</v>
      </c>
      <c r="AE6501">
        <v>2.9015034869972256</v>
      </c>
    </row>
    <row r="6502" spans="1:31" x14ac:dyDescent="0.25">
      <c r="A6502">
        <v>2405248</v>
      </c>
      <c r="B6502">
        <v>1</v>
      </c>
      <c r="C6502" t="s">
        <v>81</v>
      </c>
      <c r="D6502" t="s">
        <v>113</v>
      </c>
      <c r="E6502" t="s">
        <v>152</v>
      </c>
      <c r="F6502" t="s">
        <v>18622</v>
      </c>
      <c r="G6502" t="s">
        <v>268</v>
      </c>
      <c r="H6502" t="s">
        <v>149</v>
      </c>
      <c r="I6502" t="s">
        <v>136</v>
      </c>
      <c r="J6502" t="s">
        <v>137</v>
      </c>
      <c r="K6502" t="s">
        <v>138</v>
      </c>
      <c r="L6502" t="s">
        <v>18623</v>
      </c>
      <c r="M6502" t="s">
        <v>18624</v>
      </c>
      <c r="N6502">
        <v>0.95222222199999995</v>
      </c>
      <c r="O6502">
        <v>0</v>
      </c>
      <c r="P6502">
        <v>55</v>
      </c>
      <c r="Q6502">
        <v>0</v>
      </c>
      <c r="R6502">
        <v>0</v>
      </c>
      <c r="S6502">
        <v>0</v>
      </c>
      <c r="T6502">
        <v>5</v>
      </c>
      <c r="U6502">
        <v>0</v>
      </c>
      <c r="V6502">
        <v>0</v>
      </c>
      <c r="W6502">
        <v>0</v>
      </c>
      <c r="X6502">
        <v>7.9426779009600024</v>
      </c>
      <c r="Y6502">
        <v>0</v>
      </c>
      <c r="Z6502">
        <v>0</v>
      </c>
      <c r="AA6502">
        <v>0</v>
      </c>
      <c r="AB6502">
        <v>6.2291723609022398</v>
      </c>
      <c r="AC6502">
        <v>0</v>
      </c>
      <c r="AD6502">
        <v>0</v>
      </c>
      <c r="AE6502">
        <v>14.171850261862243</v>
      </c>
    </row>
    <row r="6503" spans="1:31" x14ac:dyDescent="0.25">
      <c r="A6503">
        <v>2404893</v>
      </c>
      <c r="B6503">
        <v>1</v>
      </c>
      <c r="C6503" t="s">
        <v>80</v>
      </c>
      <c r="D6503" t="s">
        <v>105</v>
      </c>
      <c r="E6503" t="s">
        <v>132</v>
      </c>
      <c r="F6503" t="s">
        <v>16584</v>
      </c>
      <c r="G6503" t="s">
        <v>215</v>
      </c>
      <c r="H6503" t="s">
        <v>135</v>
      </c>
      <c r="I6503" t="s">
        <v>136</v>
      </c>
      <c r="J6503" t="s">
        <v>137</v>
      </c>
      <c r="K6503" t="s">
        <v>138</v>
      </c>
      <c r="L6503" t="s">
        <v>18625</v>
      </c>
      <c r="M6503" t="s">
        <v>18626</v>
      </c>
      <c r="N6503">
        <v>2.0536111109999999</v>
      </c>
      <c r="O6503">
        <v>1</v>
      </c>
      <c r="P6503">
        <v>0</v>
      </c>
      <c r="Q6503">
        <v>1</v>
      </c>
      <c r="R6503">
        <v>0</v>
      </c>
      <c r="S6503">
        <v>1</v>
      </c>
      <c r="T6503">
        <v>0</v>
      </c>
      <c r="U6503">
        <v>0</v>
      </c>
      <c r="V6503">
        <v>0</v>
      </c>
      <c r="W6503">
        <v>24.398852027892687</v>
      </c>
      <c r="X6503">
        <v>0</v>
      </c>
      <c r="Y6503">
        <v>2.9777544781935004</v>
      </c>
      <c r="Z6503">
        <v>0</v>
      </c>
      <c r="AA6503">
        <v>3.1997844137104776</v>
      </c>
      <c r="AB6503">
        <v>0</v>
      </c>
      <c r="AC6503">
        <v>0</v>
      </c>
      <c r="AD6503">
        <v>0</v>
      </c>
      <c r="AE6503">
        <v>30.576390919796665</v>
      </c>
    </row>
    <row r="6504" spans="1:31" x14ac:dyDescent="0.25">
      <c r="A6504">
        <v>2405265</v>
      </c>
      <c r="B6504">
        <v>1</v>
      </c>
      <c r="C6504" t="s">
        <v>80</v>
      </c>
      <c r="D6504" t="s">
        <v>92</v>
      </c>
      <c r="E6504" t="s">
        <v>146</v>
      </c>
      <c r="F6504" t="s">
        <v>18627</v>
      </c>
      <c r="G6504" t="s">
        <v>199</v>
      </c>
      <c r="H6504" t="s">
        <v>149</v>
      </c>
      <c r="I6504" t="s">
        <v>136</v>
      </c>
      <c r="J6504" t="s">
        <v>137</v>
      </c>
      <c r="K6504" t="s">
        <v>138</v>
      </c>
      <c r="L6504" t="s">
        <v>18628</v>
      </c>
      <c r="M6504" t="s">
        <v>18629</v>
      </c>
      <c r="N6504">
        <v>4.0747222220000001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</row>
    <row r="6505" spans="1:31" x14ac:dyDescent="0.25">
      <c r="A6505">
        <v>2405122</v>
      </c>
      <c r="B6505">
        <v>1</v>
      </c>
      <c r="C6505" t="s">
        <v>81</v>
      </c>
      <c r="D6505" t="s">
        <v>112</v>
      </c>
      <c r="E6505" t="s">
        <v>241</v>
      </c>
      <c r="F6505" t="s">
        <v>18262</v>
      </c>
      <c r="G6505" t="s">
        <v>7895</v>
      </c>
      <c r="H6505" t="s">
        <v>3075</v>
      </c>
      <c r="I6505" t="s">
        <v>136</v>
      </c>
      <c r="J6505" t="s">
        <v>137</v>
      </c>
      <c r="K6505" t="s">
        <v>138</v>
      </c>
      <c r="L6505" t="s">
        <v>18630</v>
      </c>
      <c r="M6505" t="s">
        <v>18631</v>
      </c>
      <c r="N6505">
        <v>3.0333333329999999</v>
      </c>
      <c r="O6505">
        <v>25</v>
      </c>
      <c r="P6505">
        <v>59637</v>
      </c>
      <c r="Q6505">
        <v>1818</v>
      </c>
      <c r="R6505">
        <v>4751</v>
      </c>
      <c r="S6505">
        <v>348</v>
      </c>
      <c r="T6505">
        <v>8091</v>
      </c>
      <c r="U6505">
        <v>61</v>
      </c>
      <c r="V6505">
        <v>32</v>
      </c>
      <c r="W6505">
        <v>7.3712093429216026</v>
      </c>
      <c r="X6505">
        <v>30293.606916968223</v>
      </c>
      <c r="Y6505">
        <v>3324.821971240905</v>
      </c>
      <c r="Z6505">
        <v>1785.3007157149455</v>
      </c>
      <c r="AA6505">
        <v>11825.253321103843</v>
      </c>
      <c r="AB6505">
        <v>18415.839219892045</v>
      </c>
      <c r="AC6505">
        <v>18819.754931064348</v>
      </c>
      <c r="AD6505">
        <v>4693.6769129719078</v>
      </c>
      <c r="AE6505">
        <v>89165.625198299138</v>
      </c>
    </row>
    <row r="6506" spans="1:31" x14ac:dyDescent="0.25">
      <c r="A6506">
        <v>2405036</v>
      </c>
      <c r="B6506">
        <v>1</v>
      </c>
      <c r="C6506" t="s">
        <v>81</v>
      </c>
      <c r="D6506" t="s">
        <v>126</v>
      </c>
      <c r="E6506" t="s">
        <v>141</v>
      </c>
      <c r="F6506" t="s">
        <v>18195</v>
      </c>
      <c r="G6506" t="s">
        <v>143</v>
      </c>
      <c r="H6506" t="s">
        <v>135</v>
      </c>
      <c r="I6506" t="s">
        <v>278</v>
      </c>
      <c r="J6506" t="s">
        <v>137</v>
      </c>
      <c r="K6506" t="s">
        <v>138</v>
      </c>
      <c r="L6506" t="s">
        <v>18632</v>
      </c>
      <c r="M6506" t="s">
        <v>18633</v>
      </c>
      <c r="N6506">
        <v>5.5555550000000002E-3</v>
      </c>
      <c r="O6506">
        <v>0</v>
      </c>
      <c r="P6506">
        <v>900</v>
      </c>
      <c r="Q6506">
        <v>49</v>
      </c>
      <c r="R6506">
        <v>128</v>
      </c>
      <c r="S6506">
        <v>13</v>
      </c>
      <c r="T6506">
        <v>57</v>
      </c>
      <c r="U6506">
        <v>1</v>
      </c>
      <c r="V6506">
        <v>0</v>
      </c>
      <c r="W6506">
        <v>0</v>
      </c>
      <c r="X6506">
        <v>0.50314285441499962</v>
      </c>
      <c r="Y6506">
        <v>0.19908209288561113</v>
      </c>
      <c r="Z6506">
        <v>0.13443832987900001</v>
      </c>
      <c r="AA6506">
        <v>0.17519401939200008</v>
      </c>
      <c r="AB6506">
        <v>0.28191135715516663</v>
      </c>
      <c r="AC6506">
        <v>0.88519643448466667</v>
      </c>
      <c r="AD6506">
        <v>0</v>
      </c>
      <c r="AE6506">
        <v>2.1789650882114442</v>
      </c>
    </row>
    <row r="6507" spans="1:31" x14ac:dyDescent="0.25">
      <c r="A6507">
        <v>2404936</v>
      </c>
      <c r="B6507">
        <v>1</v>
      </c>
      <c r="C6507" t="s">
        <v>80</v>
      </c>
      <c r="D6507" t="s">
        <v>94</v>
      </c>
      <c r="E6507" t="s">
        <v>152</v>
      </c>
      <c r="F6507" t="s">
        <v>18634</v>
      </c>
      <c r="G6507" t="s">
        <v>176</v>
      </c>
      <c r="H6507" t="s">
        <v>149</v>
      </c>
      <c r="I6507" t="s">
        <v>136</v>
      </c>
      <c r="J6507" t="s">
        <v>137</v>
      </c>
      <c r="K6507" t="s">
        <v>159</v>
      </c>
      <c r="L6507" t="s">
        <v>18635</v>
      </c>
      <c r="M6507" t="s">
        <v>18636</v>
      </c>
      <c r="N6507">
        <v>6.4136111109999998</v>
      </c>
      <c r="O6507">
        <v>0</v>
      </c>
      <c r="P6507">
        <v>145</v>
      </c>
      <c r="Q6507">
        <v>0</v>
      </c>
      <c r="R6507">
        <v>0</v>
      </c>
      <c r="S6507">
        <v>0</v>
      </c>
      <c r="T6507">
        <v>5</v>
      </c>
      <c r="U6507">
        <v>0</v>
      </c>
      <c r="V6507">
        <v>0</v>
      </c>
      <c r="W6507">
        <v>0</v>
      </c>
      <c r="X6507">
        <v>155.79974601155803</v>
      </c>
      <c r="Y6507">
        <v>0</v>
      </c>
      <c r="Z6507">
        <v>0</v>
      </c>
      <c r="AA6507">
        <v>0</v>
      </c>
      <c r="AB6507">
        <v>48.046113285630646</v>
      </c>
      <c r="AC6507">
        <v>0</v>
      </c>
      <c r="AD6507">
        <v>0</v>
      </c>
      <c r="AE6507">
        <v>203.84585929718867</v>
      </c>
    </row>
    <row r="6508" spans="1:31" x14ac:dyDescent="0.25">
      <c r="A6508">
        <v>2404853</v>
      </c>
      <c r="B6508">
        <v>1</v>
      </c>
      <c r="C6508" t="s">
        <v>80</v>
      </c>
      <c r="D6508" t="s">
        <v>84</v>
      </c>
      <c r="E6508" t="s">
        <v>132</v>
      </c>
      <c r="F6508" t="s">
        <v>18637</v>
      </c>
      <c r="G6508" t="s">
        <v>143</v>
      </c>
      <c r="H6508" t="s">
        <v>135</v>
      </c>
      <c r="I6508" t="s">
        <v>136</v>
      </c>
      <c r="J6508" t="s">
        <v>137</v>
      </c>
      <c r="K6508" t="s">
        <v>138</v>
      </c>
      <c r="L6508" t="s">
        <v>18232</v>
      </c>
      <c r="M6508" t="s">
        <v>18638</v>
      </c>
      <c r="N6508">
        <v>1.6425000000000001</v>
      </c>
      <c r="O6508">
        <v>0</v>
      </c>
      <c r="P6508">
        <v>1023</v>
      </c>
      <c r="Q6508">
        <v>0</v>
      </c>
      <c r="R6508">
        <v>0</v>
      </c>
      <c r="S6508">
        <v>0</v>
      </c>
      <c r="T6508">
        <v>64</v>
      </c>
      <c r="U6508">
        <v>0</v>
      </c>
      <c r="V6508">
        <v>0</v>
      </c>
      <c r="W6508">
        <v>0</v>
      </c>
      <c r="X6508">
        <v>290.2270281116156</v>
      </c>
      <c r="Y6508">
        <v>0</v>
      </c>
      <c r="Z6508">
        <v>0</v>
      </c>
      <c r="AA6508">
        <v>0</v>
      </c>
      <c r="AB6508">
        <v>65.851114300491133</v>
      </c>
      <c r="AC6508">
        <v>0</v>
      </c>
      <c r="AD6508">
        <v>0</v>
      </c>
      <c r="AE6508">
        <v>356.07814241210673</v>
      </c>
    </row>
    <row r="6509" spans="1:31" x14ac:dyDescent="0.25">
      <c r="A6509">
        <v>2404830</v>
      </c>
      <c r="B6509">
        <v>1</v>
      </c>
      <c r="C6509" t="s">
        <v>80</v>
      </c>
      <c r="D6509" t="s">
        <v>83</v>
      </c>
      <c r="E6509" t="s">
        <v>241</v>
      </c>
      <c r="F6509" t="s">
        <v>18639</v>
      </c>
      <c r="G6509" t="s">
        <v>3074</v>
      </c>
      <c r="H6509" t="s">
        <v>3075</v>
      </c>
      <c r="I6509" t="s">
        <v>136</v>
      </c>
      <c r="J6509" t="s">
        <v>137</v>
      </c>
      <c r="K6509" t="s">
        <v>159</v>
      </c>
      <c r="L6509" t="s">
        <v>18640</v>
      </c>
      <c r="M6509" t="s">
        <v>18641</v>
      </c>
      <c r="N6509">
        <v>0.76416666600000005</v>
      </c>
      <c r="O6509">
        <v>28</v>
      </c>
      <c r="P6509">
        <v>3402</v>
      </c>
      <c r="Q6509">
        <v>28</v>
      </c>
      <c r="R6509">
        <v>635</v>
      </c>
      <c r="S6509">
        <v>115</v>
      </c>
      <c r="T6509">
        <v>1199</v>
      </c>
      <c r="U6509">
        <v>12</v>
      </c>
      <c r="V6509">
        <v>6</v>
      </c>
      <c r="W6509">
        <v>6.6105207645193502</v>
      </c>
      <c r="X6509">
        <v>573.27357031037968</v>
      </c>
      <c r="Y6509">
        <v>33.053907138037907</v>
      </c>
      <c r="Z6509">
        <v>131.62849081228379</v>
      </c>
      <c r="AA6509">
        <v>488.80412532985167</v>
      </c>
      <c r="AB6509">
        <v>812.13863702154742</v>
      </c>
      <c r="AC6509">
        <v>515.95098060071473</v>
      </c>
      <c r="AD6509">
        <v>155.29659246126658</v>
      </c>
      <c r="AE6509">
        <v>2716.7568244386016</v>
      </c>
    </row>
    <row r="6510" spans="1:31" x14ac:dyDescent="0.25">
      <c r="A6510">
        <v>2405563</v>
      </c>
      <c r="B6510">
        <v>1</v>
      </c>
      <c r="C6510" t="s">
        <v>81</v>
      </c>
      <c r="D6510" t="s">
        <v>120</v>
      </c>
      <c r="E6510" t="s">
        <v>162</v>
      </c>
      <c r="F6510" t="s">
        <v>18642</v>
      </c>
      <c r="G6510" t="s">
        <v>168</v>
      </c>
      <c r="H6510" t="s">
        <v>149</v>
      </c>
      <c r="I6510" t="s">
        <v>136</v>
      </c>
      <c r="J6510" t="s">
        <v>3</v>
      </c>
      <c r="K6510" t="s">
        <v>138</v>
      </c>
      <c r="L6510" t="s">
        <v>18643</v>
      </c>
      <c r="M6510" t="s">
        <v>18644</v>
      </c>
      <c r="N6510">
        <v>1.5380555549999999</v>
      </c>
      <c r="O6510">
        <v>0</v>
      </c>
      <c r="P6510">
        <v>6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1.7999518043844001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1.7999518043844001</v>
      </c>
    </row>
    <row r="6511" spans="1:31" x14ac:dyDescent="0.25">
      <c r="A6511">
        <v>2404876</v>
      </c>
      <c r="B6511">
        <v>1</v>
      </c>
      <c r="C6511" t="s">
        <v>80</v>
      </c>
      <c r="D6511" t="s">
        <v>87</v>
      </c>
      <c r="E6511" t="s">
        <v>152</v>
      </c>
      <c r="F6511" t="s">
        <v>18645</v>
      </c>
      <c r="G6511" t="s">
        <v>18084</v>
      </c>
      <c r="H6511" t="s">
        <v>149</v>
      </c>
      <c r="I6511" t="s">
        <v>136</v>
      </c>
      <c r="J6511" t="s">
        <v>5</v>
      </c>
      <c r="K6511" t="s">
        <v>138</v>
      </c>
      <c r="L6511" t="s">
        <v>18646</v>
      </c>
      <c r="M6511" t="s">
        <v>18647</v>
      </c>
      <c r="N6511">
        <v>1.7083333329999999</v>
      </c>
      <c r="O6511">
        <v>0</v>
      </c>
      <c r="P6511">
        <v>4</v>
      </c>
      <c r="Q6511">
        <v>0</v>
      </c>
      <c r="R6511">
        <v>0</v>
      </c>
      <c r="S6511">
        <v>0</v>
      </c>
      <c r="T6511">
        <v>3</v>
      </c>
      <c r="U6511">
        <v>0</v>
      </c>
      <c r="V6511">
        <v>2</v>
      </c>
      <c r="W6511">
        <v>0</v>
      </c>
      <c r="X6511">
        <v>0.89691553213669994</v>
      </c>
      <c r="Y6511">
        <v>0</v>
      </c>
      <c r="Z6511">
        <v>0</v>
      </c>
      <c r="AA6511">
        <v>0</v>
      </c>
      <c r="AB6511">
        <v>6.4893562861185936</v>
      </c>
      <c r="AC6511">
        <v>0</v>
      </c>
      <c r="AD6511">
        <v>350.55827006072616</v>
      </c>
      <c r="AE6511">
        <v>357.94454187898145</v>
      </c>
    </row>
    <row r="6512" spans="1:31" x14ac:dyDescent="0.25">
      <c r="A6512">
        <v>2405022</v>
      </c>
      <c r="B6512">
        <v>1</v>
      </c>
      <c r="C6512" t="s">
        <v>80</v>
      </c>
      <c r="D6512" t="s">
        <v>82</v>
      </c>
      <c r="E6512" t="s">
        <v>152</v>
      </c>
      <c r="F6512" t="s">
        <v>18648</v>
      </c>
      <c r="G6512" t="s">
        <v>154</v>
      </c>
      <c r="H6512" t="s">
        <v>149</v>
      </c>
      <c r="I6512" t="s">
        <v>136</v>
      </c>
      <c r="J6512" t="s">
        <v>137</v>
      </c>
      <c r="K6512" t="s">
        <v>138</v>
      </c>
      <c r="L6512" t="s">
        <v>18649</v>
      </c>
      <c r="M6512" t="s">
        <v>18650</v>
      </c>
      <c r="N6512">
        <v>8.9166666000000006E-2</v>
      </c>
      <c r="O6512">
        <v>0</v>
      </c>
      <c r="P6512">
        <v>33</v>
      </c>
      <c r="Q6512">
        <v>0</v>
      </c>
      <c r="R6512">
        <v>0</v>
      </c>
      <c r="S6512">
        <v>0</v>
      </c>
      <c r="T6512">
        <v>153</v>
      </c>
      <c r="U6512">
        <v>0</v>
      </c>
      <c r="V6512">
        <v>0</v>
      </c>
      <c r="W6512">
        <v>0</v>
      </c>
      <c r="X6512">
        <v>0.39030536364765012</v>
      </c>
      <c r="Y6512">
        <v>0</v>
      </c>
      <c r="Z6512">
        <v>0</v>
      </c>
      <c r="AA6512">
        <v>0</v>
      </c>
      <c r="AB6512">
        <v>24.110372759349328</v>
      </c>
      <c r="AC6512">
        <v>0</v>
      </c>
      <c r="AD6512">
        <v>0</v>
      </c>
      <c r="AE6512">
        <v>24.500678122996977</v>
      </c>
    </row>
    <row r="6513" spans="1:31" x14ac:dyDescent="0.25">
      <c r="A6513">
        <v>2405168</v>
      </c>
      <c r="B6513">
        <v>1</v>
      </c>
      <c r="C6513" t="s">
        <v>81</v>
      </c>
      <c r="D6513" t="s">
        <v>113</v>
      </c>
      <c r="E6513" t="s">
        <v>132</v>
      </c>
      <c r="F6513" t="s">
        <v>18651</v>
      </c>
      <c r="G6513" t="s">
        <v>143</v>
      </c>
      <c r="H6513" t="s">
        <v>135</v>
      </c>
      <c r="I6513" t="s">
        <v>278</v>
      </c>
      <c r="J6513" t="s">
        <v>137</v>
      </c>
      <c r="K6513" t="s">
        <v>138</v>
      </c>
      <c r="L6513" t="s">
        <v>18652</v>
      </c>
      <c r="M6513" t="s">
        <v>18653</v>
      </c>
      <c r="N6513">
        <v>3.0555550000000002E-3</v>
      </c>
      <c r="O6513">
        <v>0</v>
      </c>
      <c r="P6513">
        <v>386</v>
      </c>
      <c r="Q6513">
        <v>1</v>
      </c>
      <c r="R6513">
        <v>27</v>
      </c>
      <c r="S6513">
        <v>2</v>
      </c>
      <c r="T6513">
        <v>17</v>
      </c>
      <c r="U6513">
        <v>0</v>
      </c>
      <c r="V6513">
        <v>0</v>
      </c>
      <c r="W6513">
        <v>0</v>
      </c>
      <c r="X6513">
        <v>0.10323354485290004</v>
      </c>
      <c r="Y6513">
        <v>7.5707990664166671E-4</v>
      </c>
      <c r="Z6513">
        <v>7.3839000213305576E-3</v>
      </c>
      <c r="AA6513">
        <v>0.41772290844796112</v>
      </c>
      <c r="AB6513">
        <v>2.1072159928966668E-2</v>
      </c>
      <c r="AC6513">
        <v>0</v>
      </c>
      <c r="AD6513">
        <v>0</v>
      </c>
      <c r="AE6513">
        <v>0.55016959315780012</v>
      </c>
    </row>
    <row r="6514" spans="1:31" x14ac:dyDescent="0.25">
      <c r="A6514">
        <v>2404813</v>
      </c>
      <c r="B6514">
        <v>1</v>
      </c>
      <c r="C6514" t="s">
        <v>80</v>
      </c>
      <c r="D6514" t="s">
        <v>82</v>
      </c>
      <c r="E6514" t="s">
        <v>152</v>
      </c>
      <c r="F6514" t="s">
        <v>18648</v>
      </c>
      <c r="G6514" t="s">
        <v>154</v>
      </c>
      <c r="H6514" t="s">
        <v>149</v>
      </c>
      <c r="I6514" t="s">
        <v>136</v>
      </c>
      <c r="J6514" t="s">
        <v>137</v>
      </c>
      <c r="K6514" t="s">
        <v>138</v>
      </c>
      <c r="L6514" t="s">
        <v>18654</v>
      </c>
      <c r="M6514" t="s">
        <v>18655</v>
      </c>
      <c r="N6514">
        <v>1.099722222</v>
      </c>
      <c r="O6514">
        <v>0</v>
      </c>
      <c r="P6514">
        <v>31</v>
      </c>
      <c r="Q6514">
        <v>0</v>
      </c>
      <c r="R6514">
        <v>0</v>
      </c>
      <c r="S6514">
        <v>0</v>
      </c>
      <c r="T6514">
        <v>128</v>
      </c>
      <c r="U6514">
        <v>0</v>
      </c>
      <c r="V6514">
        <v>0</v>
      </c>
      <c r="W6514">
        <v>0</v>
      </c>
      <c r="X6514">
        <v>4.0497378415899243</v>
      </c>
      <c r="Y6514">
        <v>0</v>
      </c>
      <c r="Z6514">
        <v>0</v>
      </c>
      <c r="AA6514">
        <v>0</v>
      </c>
      <c r="AB6514">
        <v>124.32642745661032</v>
      </c>
      <c r="AC6514">
        <v>0</v>
      </c>
      <c r="AD6514">
        <v>0</v>
      </c>
      <c r="AE6514">
        <v>128.37616529820025</v>
      </c>
    </row>
    <row r="6515" spans="1:31" x14ac:dyDescent="0.25">
      <c r="A6515">
        <v>2405099</v>
      </c>
      <c r="B6515">
        <v>1</v>
      </c>
      <c r="C6515" t="s">
        <v>80</v>
      </c>
      <c r="D6515" t="s">
        <v>104</v>
      </c>
      <c r="E6515" t="s">
        <v>141</v>
      </c>
      <c r="F6515" t="s">
        <v>18656</v>
      </c>
      <c r="G6515" t="s">
        <v>154</v>
      </c>
      <c r="H6515" t="s">
        <v>135</v>
      </c>
      <c r="I6515" t="s">
        <v>136</v>
      </c>
      <c r="J6515" t="s">
        <v>137</v>
      </c>
      <c r="K6515" t="s">
        <v>138</v>
      </c>
      <c r="L6515" t="s">
        <v>18657</v>
      </c>
      <c r="M6515" t="s">
        <v>18658</v>
      </c>
      <c r="N6515">
        <v>0.70472222200000001</v>
      </c>
      <c r="O6515">
        <v>3</v>
      </c>
      <c r="P6515">
        <v>192</v>
      </c>
      <c r="Q6515">
        <v>19</v>
      </c>
      <c r="R6515">
        <v>242</v>
      </c>
      <c r="S6515">
        <v>15</v>
      </c>
      <c r="T6515">
        <v>72</v>
      </c>
      <c r="U6515">
        <v>4</v>
      </c>
      <c r="V6515">
        <v>0</v>
      </c>
      <c r="W6515">
        <v>16.473412919080019</v>
      </c>
      <c r="X6515">
        <v>39.343751100744825</v>
      </c>
      <c r="Y6515">
        <v>5.1413617746548494</v>
      </c>
      <c r="Z6515">
        <v>10.196336748286225</v>
      </c>
      <c r="AA6515">
        <v>61.302787342280219</v>
      </c>
      <c r="AB6515">
        <v>38.384397267140201</v>
      </c>
      <c r="AC6515">
        <v>137.24825325125033</v>
      </c>
      <c r="AD6515">
        <v>0</v>
      </c>
      <c r="AE6515">
        <v>308.09030040343669</v>
      </c>
    </row>
    <row r="6516" spans="1:31" x14ac:dyDescent="0.25">
      <c r="A6516">
        <v>2405348</v>
      </c>
      <c r="B6516">
        <v>1</v>
      </c>
      <c r="C6516" t="s">
        <v>80</v>
      </c>
      <c r="D6516" t="s">
        <v>96</v>
      </c>
      <c r="E6516" t="s">
        <v>146</v>
      </c>
      <c r="F6516" t="s">
        <v>18659</v>
      </c>
      <c r="G6516" t="s">
        <v>282</v>
      </c>
      <c r="H6516" t="s">
        <v>149</v>
      </c>
      <c r="I6516" t="s">
        <v>136</v>
      </c>
      <c r="J6516" t="s">
        <v>137</v>
      </c>
      <c r="K6516" t="s">
        <v>138</v>
      </c>
      <c r="L6516" t="s">
        <v>18660</v>
      </c>
      <c r="M6516" t="s">
        <v>18661</v>
      </c>
      <c r="N6516">
        <v>0.86611111100000004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0.13363923399566666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0.13363923399566666</v>
      </c>
    </row>
    <row r="6517" spans="1:31" x14ac:dyDescent="0.25">
      <c r="A6517">
        <v>2404953</v>
      </c>
      <c r="B6517">
        <v>1</v>
      </c>
      <c r="C6517" t="s">
        <v>80</v>
      </c>
      <c r="D6517" t="s">
        <v>100</v>
      </c>
      <c r="E6517" t="s">
        <v>174</v>
      </c>
      <c r="F6517" t="s">
        <v>1406</v>
      </c>
      <c r="G6517" t="s">
        <v>176</v>
      </c>
      <c r="H6517" t="s">
        <v>135</v>
      </c>
      <c r="I6517" t="s">
        <v>136</v>
      </c>
      <c r="J6517" t="s">
        <v>137</v>
      </c>
      <c r="K6517" t="s">
        <v>159</v>
      </c>
      <c r="L6517" t="s">
        <v>18662</v>
      </c>
      <c r="M6517" t="s">
        <v>18663</v>
      </c>
      <c r="N6517">
        <v>8.2352777770000003</v>
      </c>
      <c r="O6517">
        <v>1</v>
      </c>
      <c r="P6517">
        <v>1335</v>
      </c>
      <c r="Q6517">
        <v>18</v>
      </c>
      <c r="R6517">
        <v>399</v>
      </c>
      <c r="S6517">
        <v>14</v>
      </c>
      <c r="T6517">
        <v>294</v>
      </c>
      <c r="U6517">
        <v>0</v>
      </c>
      <c r="V6517">
        <v>1</v>
      </c>
      <c r="W6517">
        <v>10.140789230175043</v>
      </c>
      <c r="X6517">
        <v>2763.8364178008442</v>
      </c>
      <c r="Y6517">
        <v>1107.4142984289051</v>
      </c>
      <c r="Z6517">
        <v>1469.0983234826715</v>
      </c>
      <c r="AA6517">
        <v>310.99791582544128</v>
      </c>
      <c r="AB6517">
        <v>1723.3034923037385</v>
      </c>
      <c r="AC6517">
        <v>0</v>
      </c>
      <c r="AD6517">
        <v>15.883158575939268</v>
      </c>
      <c r="AE6517">
        <v>7400.6743956477139</v>
      </c>
    </row>
    <row r="6518" spans="1:31" x14ac:dyDescent="0.25">
      <c r="A6518">
        <v>2405208</v>
      </c>
      <c r="B6518">
        <v>1</v>
      </c>
      <c r="C6518" t="s">
        <v>80</v>
      </c>
      <c r="D6518" t="s">
        <v>106</v>
      </c>
      <c r="E6518" t="s">
        <v>152</v>
      </c>
      <c r="F6518" t="s">
        <v>18664</v>
      </c>
      <c r="G6518" t="s">
        <v>154</v>
      </c>
      <c r="H6518" t="s">
        <v>149</v>
      </c>
      <c r="I6518" t="s">
        <v>136</v>
      </c>
      <c r="J6518" t="s">
        <v>137</v>
      </c>
      <c r="K6518" t="s">
        <v>138</v>
      </c>
      <c r="L6518" t="s">
        <v>18665</v>
      </c>
      <c r="M6518" t="s">
        <v>18666</v>
      </c>
      <c r="N6518">
        <v>3.9769444439999999</v>
      </c>
      <c r="O6518">
        <v>0</v>
      </c>
      <c r="P6518">
        <v>36</v>
      </c>
      <c r="Q6518">
        <v>0</v>
      </c>
      <c r="R6518">
        <v>12</v>
      </c>
      <c r="S6518">
        <v>0</v>
      </c>
      <c r="T6518">
        <v>13</v>
      </c>
      <c r="U6518">
        <v>0</v>
      </c>
      <c r="V6518">
        <v>0</v>
      </c>
      <c r="W6518">
        <v>0</v>
      </c>
      <c r="X6518">
        <v>27.713117790680545</v>
      </c>
      <c r="Y6518">
        <v>0</v>
      </c>
      <c r="Z6518">
        <v>18.170412421857744</v>
      </c>
      <c r="AA6518">
        <v>0</v>
      </c>
      <c r="AB6518">
        <v>36.793060046237251</v>
      </c>
      <c r="AC6518">
        <v>0</v>
      </c>
      <c r="AD6518">
        <v>0</v>
      </c>
      <c r="AE6518">
        <v>82.676590258775548</v>
      </c>
    </row>
    <row r="6519" spans="1:31" x14ac:dyDescent="0.25">
      <c r="A6519">
        <v>2404959</v>
      </c>
      <c r="B6519">
        <v>1</v>
      </c>
      <c r="C6519" t="s">
        <v>80</v>
      </c>
      <c r="D6519" t="s">
        <v>98</v>
      </c>
      <c r="E6519" t="s">
        <v>162</v>
      </c>
      <c r="F6519" t="s">
        <v>2201</v>
      </c>
      <c r="G6519" t="s">
        <v>158</v>
      </c>
      <c r="H6519" t="s">
        <v>149</v>
      </c>
      <c r="I6519" t="s">
        <v>136</v>
      </c>
      <c r="J6519" t="s">
        <v>137</v>
      </c>
      <c r="K6519" t="s">
        <v>159</v>
      </c>
      <c r="L6519" t="s">
        <v>18667</v>
      </c>
      <c r="M6519" t="s">
        <v>18668</v>
      </c>
      <c r="N6519">
        <v>3.105277777</v>
      </c>
      <c r="O6519">
        <v>0</v>
      </c>
      <c r="P6519">
        <v>8</v>
      </c>
      <c r="Q6519">
        <v>0</v>
      </c>
      <c r="R6519">
        <v>6</v>
      </c>
      <c r="S6519">
        <v>0</v>
      </c>
      <c r="T6519">
        <v>3</v>
      </c>
      <c r="U6519">
        <v>0</v>
      </c>
      <c r="V6519">
        <v>0</v>
      </c>
      <c r="W6519">
        <v>0</v>
      </c>
      <c r="X6519">
        <v>5.5995649765116751</v>
      </c>
      <c r="Y6519">
        <v>0</v>
      </c>
      <c r="Z6519">
        <v>16.740409698752885</v>
      </c>
      <c r="AA6519">
        <v>0</v>
      </c>
      <c r="AB6519">
        <v>2.0323370440561335</v>
      </c>
      <c r="AC6519">
        <v>0</v>
      </c>
      <c r="AD6519">
        <v>0</v>
      </c>
      <c r="AE6519">
        <v>24.372311719320695</v>
      </c>
    </row>
    <row r="6520" spans="1:31" x14ac:dyDescent="0.25">
      <c r="A6520">
        <v>2404890</v>
      </c>
      <c r="B6520">
        <v>1</v>
      </c>
      <c r="C6520" t="s">
        <v>80</v>
      </c>
      <c r="D6520" t="s">
        <v>103</v>
      </c>
      <c r="E6520" t="s">
        <v>132</v>
      </c>
      <c r="F6520" t="s">
        <v>17510</v>
      </c>
      <c r="G6520" t="s">
        <v>143</v>
      </c>
      <c r="H6520" t="s">
        <v>135</v>
      </c>
      <c r="I6520" t="s">
        <v>136</v>
      </c>
      <c r="J6520" t="s">
        <v>137</v>
      </c>
      <c r="K6520" t="s">
        <v>138</v>
      </c>
      <c r="L6520" t="s">
        <v>18669</v>
      </c>
      <c r="M6520" t="s">
        <v>18670</v>
      </c>
      <c r="N6520">
        <v>0.78749999999999998</v>
      </c>
      <c r="O6520">
        <v>0</v>
      </c>
      <c r="P6520">
        <v>0</v>
      </c>
      <c r="Q6520">
        <v>0</v>
      </c>
      <c r="R6520">
        <v>0</v>
      </c>
      <c r="S6520">
        <v>1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436.66042140566998</v>
      </c>
      <c r="AB6520">
        <v>0</v>
      </c>
      <c r="AC6520">
        <v>0</v>
      </c>
      <c r="AD6520">
        <v>0</v>
      </c>
      <c r="AE6520">
        <v>436.66042140566998</v>
      </c>
    </row>
    <row r="6521" spans="1:31" x14ac:dyDescent="0.25">
      <c r="A6521">
        <v>2404913</v>
      </c>
      <c r="B6521">
        <v>1</v>
      </c>
      <c r="C6521" t="s">
        <v>80</v>
      </c>
      <c r="D6521" t="s">
        <v>98</v>
      </c>
      <c r="E6521" t="s">
        <v>132</v>
      </c>
      <c r="F6521" t="s">
        <v>18671</v>
      </c>
      <c r="G6521" t="s">
        <v>158</v>
      </c>
      <c r="H6521" t="s">
        <v>135</v>
      </c>
      <c r="I6521" t="s">
        <v>136</v>
      </c>
      <c r="J6521" t="s">
        <v>137</v>
      </c>
      <c r="K6521" t="s">
        <v>159</v>
      </c>
      <c r="L6521" t="s">
        <v>18672</v>
      </c>
      <c r="M6521" t="s">
        <v>18673</v>
      </c>
      <c r="N6521">
        <v>3.6244444439999999</v>
      </c>
      <c r="O6521">
        <v>0</v>
      </c>
      <c r="P6521">
        <v>68</v>
      </c>
      <c r="Q6521">
        <v>0</v>
      </c>
      <c r="R6521">
        <v>147</v>
      </c>
      <c r="S6521">
        <v>0</v>
      </c>
      <c r="T6521">
        <v>38</v>
      </c>
      <c r="U6521">
        <v>0</v>
      </c>
      <c r="V6521">
        <v>0</v>
      </c>
      <c r="W6521">
        <v>0</v>
      </c>
      <c r="X6521">
        <v>54.731002508938843</v>
      </c>
      <c r="Y6521">
        <v>0</v>
      </c>
      <c r="Z6521">
        <v>237.02796886682762</v>
      </c>
      <c r="AA6521">
        <v>0</v>
      </c>
      <c r="AB6521">
        <v>117.16272335489009</v>
      </c>
      <c r="AC6521">
        <v>0</v>
      </c>
      <c r="AD6521">
        <v>0</v>
      </c>
      <c r="AE6521">
        <v>408.92169473065655</v>
      </c>
    </row>
    <row r="6522" spans="1:31" x14ac:dyDescent="0.25">
      <c r="A6522">
        <v>2405245</v>
      </c>
      <c r="B6522">
        <v>1</v>
      </c>
      <c r="C6522" t="s">
        <v>80</v>
      </c>
      <c r="D6522" t="s">
        <v>97</v>
      </c>
      <c r="E6522" t="s">
        <v>162</v>
      </c>
      <c r="F6522" t="s">
        <v>18674</v>
      </c>
      <c r="G6522" t="s">
        <v>164</v>
      </c>
      <c r="H6522" t="s">
        <v>149</v>
      </c>
      <c r="I6522" t="s">
        <v>136</v>
      </c>
      <c r="J6522" t="s">
        <v>137</v>
      </c>
      <c r="K6522" t="s">
        <v>138</v>
      </c>
      <c r="L6522" t="s">
        <v>18675</v>
      </c>
      <c r="M6522" t="s">
        <v>18676</v>
      </c>
      <c r="N6522">
        <v>2.259166666</v>
      </c>
      <c r="O6522">
        <v>0</v>
      </c>
      <c r="P6522">
        <v>53</v>
      </c>
      <c r="Q6522">
        <v>0</v>
      </c>
      <c r="R6522">
        <v>0</v>
      </c>
      <c r="S6522">
        <v>0</v>
      </c>
      <c r="T6522">
        <v>5</v>
      </c>
      <c r="U6522">
        <v>0</v>
      </c>
      <c r="V6522">
        <v>0</v>
      </c>
      <c r="W6522">
        <v>0</v>
      </c>
      <c r="X6522">
        <v>29.323034248458271</v>
      </c>
      <c r="Y6522">
        <v>0</v>
      </c>
      <c r="Z6522">
        <v>0</v>
      </c>
      <c r="AA6522">
        <v>0</v>
      </c>
      <c r="AB6522">
        <v>34.549090646859312</v>
      </c>
      <c r="AC6522">
        <v>0</v>
      </c>
      <c r="AD6522">
        <v>0</v>
      </c>
      <c r="AE6522">
        <v>63.872124895317583</v>
      </c>
    </row>
    <row r="6523" spans="1:31" x14ac:dyDescent="0.25">
      <c r="A6523">
        <v>2404939</v>
      </c>
      <c r="B6523">
        <v>1</v>
      </c>
      <c r="C6523" t="s">
        <v>81</v>
      </c>
      <c r="D6523" t="s">
        <v>121</v>
      </c>
      <c r="E6523" t="s">
        <v>141</v>
      </c>
      <c r="F6523" t="s">
        <v>7765</v>
      </c>
      <c r="G6523" t="s">
        <v>143</v>
      </c>
      <c r="H6523" t="s">
        <v>135</v>
      </c>
      <c r="I6523" t="s">
        <v>136</v>
      </c>
      <c r="J6523" t="s">
        <v>137</v>
      </c>
      <c r="K6523" t="s">
        <v>138</v>
      </c>
      <c r="L6523" t="s">
        <v>18677</v>
      </c>
      <c r="M6523" t="s">
        <v>18678</v>
      </c>
      <c r="N6523">
        <v>0.31444444399999999</v>
      </c>
      <c r="O6523">
        <v>0</v>
      </c>
      <c r="P6523">
        <v>283</v>
      </c>
      <c r="Q6523">
        <v>4</v>
      </c>
      <c r="R6523">
        <v>37</v>
      </c>
      <c r="S6523">
        <v>6</v>
      </c>
      <c r="T6523">
        <v>16</v>
      </c>
      <c r="U6523">
        <v>0</v>
      </c>
      <c r="V6523">
        <v>0</v>
      </c>
      <c r="W6523">
        <v>0</v>
      </c>
      <c r="X6523">
        <v>11.458052677525501</v>
      </c>
      <c r="Y6523">
        <v>0.36746033836933334</v>
      </c>
      <c r="Z6523">
        <v>0.79590249651611122</v>
      </c>
      <c r="AA6523">
        <v>6.874479694031157</v>
      </c>
      <c r="AB6523">
        <v>6.1960130972538439</v>
      </c>
      <c r="AC6523">
        <v>0</v>
      </c>
      <c r="AD6523">
        <v>0</v>
      </c>
      <c r="AE6523">
        <v>25.691908303695946</v>
      </c>
    </row>
    <row r="6524" spans="1:31" x14ac:dyDescent="0.25">
      <c r="A6524">
        <v>2405102</v>
      </c>
      <c r="B6524">
        <v>1</v>
      </c>
      <c r="C6524" t="s">
        <v>81</v>
      </c>
      <c r="D6524" t="s">
        <v>128</v>
      </c>
      <c r="E6524" t="s">
        <v>146</v>
      </c>
      <c r="F6524" t="s">
        <v>18679</v>
      </c>
      <c r="G6524" t="s">
        <v>168</v>
      </c>
      <c r="H6524" t="s">
        <v>149</v>
      </c>
      <c r="I6524" t="s">
        <v>136</v>
      </c>
      <c r="J6524" t="s">
        <v>3</v>
      </c>
      <c r="K6524" t="s">
        <v>138</v>
      </c>
      <c r="L6524" t="s">
        <v>18680</v>
      </c>
      <c r="M6524" t="s">
        <v>18681</v>
      </c>
      <c r="N6524">
        <v>6.8724999999999996</v>
      </c>
      <c r="O6524">
        <v>0</v>
      </c>
      <c r="P6524">
        <v>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8.4525079254691242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8.4525079254691242</v>
      </c>
    </row>
    <row r="6525" spans="1:31" x14ac:dyDescent="0.25">
      <c r="A6525">
        <v>2404870</v>
      </c>
      <c r="B6525">
        <v>1</v>
      </c>
      <c r="C6525" t="s">
        <v>80</v>
      </c>
      <c r="D6525" t="s">
        <v>82</v>
      </c>
      <c r="E6525" t="s">
        <v>132</v>
      </c>
      <c r="F6525" t="s">
        <v>18682</v>
      </c>
      <c r="G6525" t="s">
        <v>238</v>
      </c>
      <c r="H6525" t="s">
        <v>135</v>
      </c>
      <c r="I6525" t="s">
        <v>136</v>
      </c>
      <c r="J6525" t="s">
        <v>137</v>
      </c>
      <c r="K6525" t="s">
        <v>138</v>
      </c>
      <c r="L6525" t="s">
        <v>18683</v>
      </c>
      <c r="M6525" t="s">
        <v>18684</v>
      </c>
      <c r="N6525">
        <v>0.711388888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697</v>
      </c>
      <c r="U6525">
        <v>0</v>
      </c>
      <c r="V6525">
        <v>0</v>
      </c>
      <c r="W6525">
        <v>0</v>
      </c>
      <c r="X6525">
        <v>0.14370840537625001</v>
      </c>
      <c r="Y6525">
        <v>0</v>
      </c>
      <c r="Z6525">
        <v>0</v>
      </c>
      <c r="AA6525">
        <v>0</v>
      </c>
      <c r="AB6525">
        <v>118.16155377496044</v>
      </c>
      <c r="AC6525">
        <v>0</v>
      </c>
      <c r="AD6525">
        <v>0</v>
      </c>
      <c r="AE6525">
        <v>118.30526218033668</v>
      </c>
    </row>
    <row r="6526" spans="1:31" x14ac:dyDescent="0.25">
      <c r="A6526">
        <v>2405288</v>
      </c>
      <c r="B6526">
        <v>1</v>
      </c>
      <c r="C6526" t="s">
        <v>81</v>
      </c>
      <c r="D6526" t="s">
        <v>118</v>
      </c>
      <c r="E6526" t="s">
        <v>141</v>
      </c>
      <c r="F6526" t="s">
        <v>13473</v>
      </c>
      <c r="G6526" t="s">
        <v>143</v>
      </c>
      <c r="H6526" t="s">
        <v>135</v>
      </c>
      <c r="I6526" t="s">
        <v>278</v>
      </c>
      <c r="J6526" t="s">
        <v>137</v>
      </c>
      <c r="K6526" t="s">
        <v>138</v>
      </c>
      <c r="L6526" t="s">
        <v>18685</v>
      </c>
      <c r="M6526" t="s">
        <v>18686</v>
      </c>
      <c r="N6526">
        <v>1.6944443999999999E-2</v>
      </c>
      <c r="O6526">
        <v>1</v>
      </c>
      <c r="P6526">
        <v>325</v>
      </c>
      <c r="Q6526">
        <v>77</v>
      </c>
      <c r="R6526">
        <v>53</v>
      </c>
      <c r="S6526">
        <v>5</v>
      </c>
      <c r="T6526">
        <v>47</v>
      </c>
      <c r="U6526">
        <v>1</v>
      </c>
      <c r="V6526">
        <v>1</v>
      </c>
      <c r="W6526">
        <v>2.6532185124000002E-3</v>
      </c>
      <c r="X6526">
        <v>1.4648311041643014</v>
      </c>
      <c r="Y6526">
        <v>4.0438132518353553</v>
      </c>
      <c r="Z6526">
        <v>1.9367379651174996E-2</v>
      </c>
      <c r="AA6526">
        <v>3.4940281800000003E-3</v>
      </c>
      <c r="AB6526">
        <v>0.42370751810493329</v>
      </c>
      <c r="AC6526">
        <v>1.6785084562891166</v>
      </c>
      <c r="AD6526">
        <v>5.3911821447249998E-3</v>
      </c>
      <c r="AE6526">
        <v>7.6417661388820068</v>
      </c>
    </row>
    <row r="6527" spans="1:31" x14ac:dyDescent="0.25">
      <c r="A6527">
        <v>2405039</v>
      </c>
      <c r="B6527">
        <v>1</v>
      </c>
      <c r="C6527" t="s">
        <v>81</v>
      </c>
      <c r="D6527" t="s">
        <v>128</v>
      </c>
      <c r="E6527" t="s">
        <v>146</v>
      </c>
      <c r="F6527" t="s">
        <v>18687</v>
      </c>
      <c r="G6527" t="s">
        <v>168</v>
      </c>
      <c r="H6527" t="s">
        <v>149</v>
      </c>
      <c r="I6527" t="s">
        <v>136</v>
      </c>
      <c r="J6527" t="s">
        <v>3</v>
      </c>
      <c r="K6527" t="s">
        <v>138</v>
      </c>
      <c r="L6527" t="s">
        <v>18688</v>
      </c>
      <c r="M6527" t="s">
        <v>18689</v>
      </c>
      <c r="N6527">
        <v>2.9422222219999998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9.6239280188333335E-4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9.6239280188333335E-4</v>
      </c>
    </row>
    <row r="6528" spans="1:31" x14ac:dyDescent="0.25">
      <c r="A6528">
        <v>2404833</v>
      </c>
      <c r="B6528">
        <v>1</v>
      </c>
      <c r="C6528" t="s">
        <v>80</v>
      </c>
      <c r="D6528" t="s">
        <v>103</v>
      </c>
      <c r="E6528" t="s">
        <v>174</v>
      </c>
      <c r="F6528" t="s">
        <v>18690</v>
      </c>
      <c r="G6528" t="s">
        <v>143</v>
      </c>
      <c r="H6528" t="s">
        <v>135</v>
      </c>
      <c r="I6528" t="s">
        <v>136</v>
      </c>
      <c r="J6528" t="s">
        <v>137</v>
      </c>
      <c r="K6528" t="s">
        <v>138</v>
      </c>
      <c r="L6528" t="s">
        <v>18564</v>
      </c>
      <c r="M6528" t="s">
        <v>18691</v>
      </c>
      <c r="N6528">
        <v>0.77666666600000001</v>
      </c>
      <c r="O6528">
        <v>4</v>
      </c>
      <c r="P6528">
        <v>1901</v>
      </c>
      <c r="Q6528">
        <v>102</v>
      </c>
      <c r="R6528">
        <v>303</v>
      </c>
      <c r="S6528">
        <v>38</v>
      </c>
      <c r="T6528">
        <v>197</v>
      </c>
      <c r="U6528">
        <v>3</v>
      </c>
      <c r="V6528">
        <v>0</v>
      </c>
      <c r="W6528">
        <v>0.33788659830394169</v>
      </c>
      <c r="X6528">
        <v>329.94720924358029</v>
      </c>
      <c r="Y6528">
        <v>71.090821015353796</v>
      </c>
      <c r="Z6528">
        <v>51.142784889331999</v>
      </c>
      <c r="AA6528">
        <v>83.29265382242653</v>
      </c>
      <c r="AB6528">
        <v>62.831780756338702</v>
      </c>
      <c r="AC6528">
        <v>140.35885989195802</v>
      </c>
      <c r="AD6528">
        <v>0</v>
      </c>
      <c r="AE6528">
        <v>739.00199621729325</v>
      </c>
    </row>
    <row r="6529" spans="1:31" x14ac:dyDescent="0.25">
      <c r="A6529">
        <v>2405182</v>
      </c>
      <c r="B6529">
        <v>1</v>
      </c>
      <c r="C6529" t="s">
        <v>80</v>
      </c>
      <c r="D6529" t="s">
        <v>89</v>
      </c>
      <c r="E6529" t="s">
        <v>174</v>
      </c>
      <c r="F6529" t="s">
        <v>18692</v>
      </c>
      <c r="G6529" t="s">
        <v>158</v>
      </c>
      <c r="H6529" t="s">
        <v>135</v>
      </c>
      <c r="I6529" t="s">
        <v>136</v>
      </c>
      <c r="J6529" t="s">
        <v>137</v>
      </c>
      <c r="K6529" t="s">
        <v>159</v>
      </c>
      <c r="L6529" t="s">
        <v>18693</v>
      </c>
      <c r="M6529" t="s">
        <v>18694</v>
      </c>
      <c r="N6529">
        <v>4.8391666659999997</v>
      </c>
      <c r="O6529">
        <v>0</v>
      </c>
      <c r="P6529">
        <v>888</v>
      </c>
      <c r="Q6529">
        <v>0</v>
      </c>
      <c r="R6529">
        <v>0</v>
      </c>
      <c r="S6529">
        <v>1</v>
      </c>
      <c r="T6529">
        <v>56</v>
      </c>
      <c r="U6529">
        <v>0</v>
      </c>
      <c r="V6529">
        <v>0</v>
      </c>
      <c r="W6529">
        <v>0</v>
      </c>
      <c r="X6529">
        <v>1803.973665092409</v>
      </c>
      <c r="Y6529">
        <v>0</v>
      </c>
      <c r="Z6529">
        <v>0</v>
      </c>
      <c r="AA6529">
        <v>365.94553234439451</v>
      </c>
      <c r="AB6529">
        <v>317.40674766689335</v>
      </c>
      <c r="AC6529">
        <v>0</v>
      </c>
      <c r="AD6529">
        <v>0</v>
      </c>
      <c r="AE6529">
        <v>2487.325945103697</v>
      </c>
    </row>
    <row r="6530" spans="1:31" x14ac:dyDescent="0.25">
      <c r="A6530">
        <v>2405234</v>
      </c>
      <c r="B6530">
        <v>1</v>
      </c>
      <c r="C6530" t="s">
        <v>80</v>
      </c>
      <c r="D6530" t="s">
        <v>98</v>
      </c>
      <c r="E6530" t="s">
        <v>174</v>
      </c>
      <c r="F6530" t="s">
        <v>18283</v>
      </c>
      <c r="G6530" t="s">
        <v>154</v>
      </c>
      <c r="H6530" t="s">
        <v>135</v>
      </c>
      <c r="I6530" t="s">
        <v>136</v>
      </c>
      <c r="J6530" t="s">
        <v>137</v>
      </c>
      <c r="K6530" t="s">
        <v>138</v>
      </c>
      <c r="L6530" t="s">
        <v>18695</v>
      </c>
      <c r="M6530" t="s">
        <v>18696</v>
      </c>
      <c r="N6530">
        <v>0.86194444400000003</v>
      </c>
      <c r="O6530">
        <v>0</v>
      </c>
      <c r="P6530">
        <v>21</v>
      </c>
      <c r="Q6530">
        <v>31</v>
      </c>
      <c r="R6530">
        <v>214</v>
      </c>
      <c r="S6530">
        <v>11</v>
      </c>
      <c r="T6530">
        <v>65</v>
      </c>
      <c r="U6530">
        <v>2</v>
      </c>
      <c r="V6530">
        <v>0</v>
      </c>
      <c r="W6530">
        <v>0</v>
      </c>
      <c r="X6530">
        <v>7.6087439843951001</v>
      </c>
      <c r="Y6530">
        <v>45.415290663847145</v>
      </c>
      <c r="Z6530">
        <v>11.486114880554819</v>
      </c>
      <c r="AA6530">
        <v>47.074467121197173</v>
      </c>
      <c r="AB6530">
        <v>17.020076208723314</v>
      </c>
      <c r="AC6530">
        <v>29.961089731228505</v>
      </c>
      <c r="AD6530">
        <v>0</v>
      </c>
      <c r="AE6530">
        <v>158.56578258994605</v>
      </c>
    </row>
    <row r="6531" spans="1:31" x14ac:dyDescent="0.25">
      <c r="A6531">
        <v>2404902</v>
      </c>
      <c r="B6531">
        <v>1</v>
      </c>
      <c r="C6531" t="s">
        <v>80</v>
      </c>
      <c r="D6531" t="s">
        <v>106</v>
      </c>
      <c r="E6531" t="s">
        <v>174</v>
      </c>
      <c r="F6531" t="s">
        <v>261</v>
      </c>
      <c r="G6531" t="s">
        <v>143</v>
      </c>
      <c r="H6531" t="s">
        <v>135</v>
      </c>
      <c r="I6531" t="s">
        <v>136</v>
      </c>
      <c r="J6531" t="s">
        <v>137</v>
      </c>
      <c r="K6531" t="s">
        <v>138</v>
      </c>
      <c r="L6531" t="s">
        <v>18697</v>
      </c>
      <c r="M6531" t="s">
        <v>18698</v>
      </c>
      <c r="N6531">
        <v>0.14722222200000001</v>
      </c>
      <c r="O6531">
        <v>1</v>
      </c>
      <c r="P6531">
        <v>1305</v>
      </c>
      <c r="Q6531">
        <v>81</v>
      </c>
      <c r="R6531">
        <v>138</v>
      </c>
      <c r="S6531">
        <v>21</v>
      </c>
      <c r="T6531">
        <v>183</v>
      </c>
      <c r="U6531">
        <v>2</v>
      </c>
      <c r="V6531">
        <v>0</v>
      </c>
      <c r="W6531">
        <v>3.7817562406666665E-2</v>
      </c>
      <c r="X6531">
        <v>41.393220035281381</v>
      </c>
      <c r="Y6531">
        <v>33.57854411775201</v>
      </c>
      <c r="Z6531">
        <v>8.5510140561913381</v>
      </c>
      <c r="AA6531">
        <v>22.230255550795718</v>
      </c>
      <c r="AB6531">
        <v>19.354885485676341</v>
      </c>
      <c r="AC6531">
        <v>37.762806269880997</v>
      </c>
      <c r="AD6531">
        <v>0</v>
      </c>
      <c r="AE6531">
        <v>162.90854307798443</v>
      </c>
    </row>
    <row r="6532" spans="1:31" x14ac:dyDescent="0.25">
      <c r="A6532">
        <v>2404925</v>
      </c>
      <c r="B6532">
        <v>1</v>
      </c>
      <c r="C6532" t="s">
        <v>81</v>
      </c>
      <c r="D6532" t="s">
        <v>114</v>
      </c>
      <c r="E6532" t="s">
        <v>141</v>
      </c>
      <c r="F6532" t="s">
        <v>18699</v>
      </c>
      <c r="G6532" t="s">
        <v>158</v>
      </c>
      <c r="H6532" t="s">
        <v>135</v>
      </c>
      <c r="I6532" t="s">
        <v>136</v>
      </c>
      <c r="J6532" t="s">
        <v>137</v>
      </c>
      <c r="K6532" t="s">
        <v>159</v>
      </c>
      <c r="L6532" t="s">
        <v>18700</v>
      </c>
      <c r="M6532" t="s">
        <v>18701</v>
      </c>
      <c r="N6532">
        <v>2.6477777769999999</v>
      </c>
      <c r="O6532">
        <v>2</v>
      </c>
      <c r="P6532">
        <v>194</v>
      </c>
      <c r="Q6532">
        <v>1</v>
      </c>
      <c r="R6532">
        <v>8</v>
      </c>
      <c r="S6532">
        <v>1</v>
      </c>
      <c r="T6532">
        <v>7</v>
      </c>
      <c r="U6532">
        <v>0</v>
      </c>
      <c r="V6532">
        <v>0</v>
      </c>
      <c r="W6532">
        <v>1.1407836947884</v>
      </c>
      <c r="X6532">
        <v>55.480319512642268</v>
      </c>
      <c r="Y6532">
        <v>0.17951884309683333</v>
      </c>
      <c r="Z6532">
        <v>0.45135764996020833</v>
      </c>
      <c r="AA6532">
        <v>4.0557769561827222</v>
      </c>
      <c r="AB6532">
        <v>5.1223789928137444</v>
      </c>
      <c r="AC6532">
        <v>0</v>
      </c>
      <c r="AD6532">
        <v>0</v>
      </c>
      <c r="AE6532">
        <v>66.430135649484185</v>
      </c>
    </row>
    <row r="6533" spans="1:31" x14ac:dyDescent="0.25">
      <c r="A6533">
        <v>2405211</v>
      </c>
      <c r="B6533">
        <v>1</v>
      </c>
      <c r="C6533" t="s">
        <v>80</v>
      </c>
      <c r="D6533" t="s">
        <v>104</v>
      </c>
      <c r="E6533" t="s">
        <v>162</v>
      </c>
      <c r="F6533" t="s">
        <v>18702</v>
      </c>
      <c r="G6533" t="s">
        <v>164</v>
      </c>
      <c r="H6533" t="s">
        <v>149</v>
      </c>
      <c r="I6533" t="s">
        <v>136</v>
      </c>
      <c r="J6533" t="s">
        <v>137</v>
      </c>
      <c r="K6533" t="s">
        <v>138</v>
      </c>
      <c r="L6533" t="s">
        <v>18703</v>
      </c>
      <c r="M6533" t="s">
        <v>18704</v>
      </c>
      <c r="N6533">
        <v>2.568333333</v>
      </c>
      <c r="O6533">
        <v>0</v>
      </c>
      <c r="P6533">
        <v>67</v>
      </c>
      <c r="Q6533">
        <v>0</v>
      </c>
      <c r="R6533">
        <v>0</v>
      </c>
      <c r="S6533">
        <v>0</v>
      </c>
      <c r="T6533">
        <v>2</v>
      </c>
      <c r="U6533">
        <v>0</v>
      </c>
      <c r="V6533">
        <v>0</v>
      </c>
      <c r="W6533">
        <v>0</v>
      </c>
      <c r="X6533">
        <v>45.607820164728821</v>
      </c>
      <c r="Y6533">
        <v>0</v>
      </c>
      <c r="Z6533">
        <v>0</v>
      </c>
      <c r="AA6533">
        <v>0</v>
      </c>
      <c r="AB6533">
        <v>1.5158123193278998</v>
      </c>
      <c r="AC6533">
        <v>0</v>
      </c>
      <c r="AD6533">
        <v>0</v>
      </c>
      <c r="AE6533">
        <v>47.123632484056721</v>
      </c>
    </row>
    <row r="6534" spans="1:31" x14ac:dyDescent="0.25">
      <c r="A6534">
        <v>2404879</v>
      </c>
      <c r="B6534">
        <v>1</v>
      </c>
      <c r="C6534" t="s">
        <v>80</v>
      </c>
      <c r="D6534" t="s">
        <v>93</v>
      </c>
      <c r="E6534" t="s">
        <v>162</v>
      </c>
      <c r="F6534" t="s">
        <v>18705</v>
      </c>
      <c r="G6534" t="s">
        <v>164</v>
      </c>
      <c r="H6534" t="s">
        <v>149</v>
      </c>
      <c r="I6534" t="s">
        <v>136</v>
      </c>
      <c r="J6534" t="s">
        <v>137</v>
      </c>
      <c r="K6534" t="s">
        <v>138</v>
      </c>
      <c r="L6534" t="s">
        <v>18706</v>
      </c>
      <c r="M6534" t="s">
        <v>18707</v>
      </c>
      <c r="N6534">
        <v>1.590833333</v>
      </c>
      <c r="O6534">
        <v>0</v>
      </c>
      <c r="P6534">
        <v>2</v>
      </c>
      <c r="Q6534">
        <v>0</v>
      </c>
      <c r="R6534">
        <v>2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0.33169685657025005</v>
      </c>
      <c r="AA6534">
        <v>0</v>
      </c>
      <c r="AB6534">
        <v>2.1373500932372997</v>
      </c>
      <c r="AC6534">
        <v>0</v>
      </c>
      <c r="AD6534">
        <v>0</v>
      </c>
      <c r="AE6534">
        <v>2.4690469498075496</v>
      </c>
    </row>
    <row r="6535" spans="1:31" x14ac:dyDescent="0.25">
      <c r="A6535">
        <v>2405357</v>
      </c>
      <c r="B6535">
        <v>1</v>
      </c>
      <c r="C6535" t="s">
        <v>80</v>
      </c>
      <c r="D6535" t="s">
        <v>94</v>
      </c>
      <c r="E6535" t="s">
        <v>146</v>
      </c>
      <c r="F6535" t="s">
        <v>18708</v>
      </c>
      <c r="G6535" t="s">
        <v>282</v>
      </c>
      <c r="H6535" t="s">
        <v>149</v>
      </c>
      <c r="I6535" t="s">
        <v>136</v>
      </c>
      <c r="J6535" t="s">
        <v>137</v>
      </c>
      <c r="K6535" t="s">
        <v>138</v>
      </c>
      <c r="L6535" t="s">
        <v>18709</v>
      </c>
      <c r="M6535" t="s">
        <v>18710</v>
      </c>
      <c r="N6535">
        <v>0.91805555500000002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1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0.27476815990108328</v>
      </c>
      <c r="AC6535">
        <v>0</v>
      </c>
      <c r="AD6535">
        <v>0</v>
      </c>
      <c r="AE6535">
        <v>0.27476815990108328</v>
      </c>
    </row>
    <row r="6536" spans="1:31" x14ac:dyDescent="0.25">
      <c r="A6536">
        <v>2405297</v>
      </c>
      <c r="B6536">
        <v>1</v>
      </c>
      <c r="C6536" t="s">
        <v>80</v>
      </c>
      <c r="D6536" t="s">
        <v>104</v>
      </c>
      <c r="E6536" t="s">
        <v>152</v>
      </c>
      <c r="F6536" t="s">
        <v>18711</v>
      </c>
      <c r="G6536" t="s">
        <v>154</v>
      </c>
      <c r="H6536" t="s">
        <v>149</v>
      </c>
      <c r="I6536" t="s">
        <v>136</v>
      </c>
      <c r="J6536" t="s">
        <v>137</v>
      </c>
      <c r="K6536" t="s">
        <v>138</v>
      </c>
      <c r="L6536" t="s">
        <v>18712</v>
      </c>
      <c r="M6536" t="s">
        <v>18713</v>
      </c>
      <c r="N6536">
        <v>0.83166666600000005</v>
      </c>
      <c r="O6536">
        <v>0</v>
      </c>
      <c r="P6536">
        <v>353</v>
      </c>
      <c r="Q6536">
        <v>0</v>
      </c>
      <c r="R6536">
        <v>1</v>
      </c>
      <c r="S6536">
        <v>0</v>
      </c>
      <c r="T6536">
        <v>48</v>
      </c>
      <c r="U6536">
        <v>0</v>
      </c>
      <c r="V6536">
        <v>0</v>
      </c>
      <c r="W6536">
        <v>0</v>
      </c>
      <c r="X6536">
        <v>62.159109920448067</v>
      </c>
      <c r="Y6536">
        <v>0</v>
      </c>
      <c r="Z6536">
        <v>0.32377606200679998</v>
      </c>
      <c r="AA6536">
        <v>0</v>
      </c>
      <c r="AB6536">
        <v>27.449605792612342</v>
      </c>
      <c r="AC6536">
        <v>0</v>
      </c>
      <c r="AD6536">
        <v>0</v>
      </c>
      <c r="AE6536">
        <v>89.932491775067206</v>
      </c>
    </row>
    <row r="6537" spans="1:31" x14ac:dyDescent="0.25">
      <c r="A6537">
        <v>2404965</v>
      </c>
      <c r="B6537">
        <v>1</v>
      </c>
      <c r="C6537" t="s">
        <v>80</v>
      </c>
      <c r="D6537" t="s">
        <v>88</v>
      </c>
      <c r="E6537" t="s">
        <v>146</v>
      </c>
      <c r="F6537" t="s">
        <v>18714</v>
      </c>
      <c r="G6537" t="s">
        <v>296</v>
      </c>
      <c r="H6537" t="s">
        <v>149</v>
      </c>
      <c r="I6537" t="s">
        <v>136</v>
      </c>
      <c r="J6537" t="s">
        <v>137</v>
      </c>
      <c r="K6537" t="s">
        <v>138</v>
      </c>
      <c r="L6537" t="s">
        <v>18715</v>
      </c>
      <c r="M6537" t="s">
        <v>18716</v>
      </c>
      <c r="N6537">
        <v>1.8333333329999999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</row>
    <row r="6538" spans="1:31" x14ac:dyDescent="0.25">
      <c r="A6538">
        <v>2404816</v>
      </c>
      <c r="B6538">
        <v>1</v>
      </c>
      <c r="C6538" t="s">
        <v>80</v>
      </c>
      <c r="D6538" t="s">
        <v>99</v>
      </c>
      <c r="E6538" t="s">
        <v>146</v>
      </c>
      <c r="F6538" t="s">
        <v>18717</v>
      </c>
      <c r="G6538" t="s">
        <v>148</v>
      </c>
      <c r="H6538" t="s">
        <v>149</v>
      </c>
      <c r="I6538" t="s">
        <v>136</v>
      </c>
      <c r="J6538" t="s">
        <v>137</v>
      </c>
      <c r="K6538" t="s">
        <v>138</v>
      </c>
      <c r="L6538" t="s">
        <v>18718</v>
      </c>
      <c r="M6538" t="s">
        <v>18719</v>
      </c>
      <c r="N6538">
        <v>2.525833333</v>
      </c>
      <c r="O6538">
        <v>0</v>
      </c>
      <c r="P6538">
        <v>2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0.33162721481316665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0.33162721481316665</v>
      </c>
    </row>
    <row r="6539" spans="1:31" x14ac:dyDescent="0.25">
      <c r="A6539">
        <v>2404862</v>
      </c>
      <c r="B6539">
        <v>1</v>
      </c>
      <c r="C6539" t="s">
        <v>81</v>
      </c>
      <c r="D6539" t="s">
        <v>122</v>
      </c>
      <c r="E6539" t="s">
        <v>152</v>
      </c>
      <c r="F6539" t="s">
        <v>18720</v>
      </c>
      <c r="G6539" t="s">
        <v>403</v>
      </c>
      <c r="H6539" t="s">
        <v>149</v>
      </c>
      <c r="I6539" t="s">
        <v>136</v>
      </c>
      <c r="J6539" t="s">
        <v>137</v>
      </c>
      <c r="K6539" t="s">
        <v>138</v>
      </c>
      <c r="L6539" t="s">
        <v>18721</v>
      </c>
      <c r="M6539" t="s">
        <v>18722</v>
      </c>
      <c r="N6539">
        <v>0.77722222200000002</v>
      </c>
      <c r="O6539">
        <v>0</v>
      </c>
      <c r="P6539">
        <v>247</v>
      </c>
      <c r="Q6539">
        <v>0</v>
      </c>
      <c r="R6539">
        <v>5</v>
      </c>
      <c r="S6539">
        <v>0</v>
      </c>
      <c r="T6539">
        <v>28</v>
      </c>
      <c r="U6539">
        <v>0</v>
      </c>
      <c r="V6539">
        <v>0</v>
      </c>
      <c r="W6539">
        <v>0</v>
      </c>
      <c r="X6539">
        <v>26.612885681781155</v>
      </c>
      <c r="Y6539">
        <v>0</v>
      </c>
      <c r="Z6539">
        <v>0.94101828788126674</v>
      </c>
      <c r="AA6539">
        <v>0</v>
      </c>
      <c r="AB6539">
        <v>6.4050026261125836</v>
      </c>
      <c r="AC6539">
        <v>0</v>
      </c>
      <c r="AD6539">
        <v>0</v>
      </c>
      <c r="AE6539">
        <v>33.958906595775005</v>
      </c>
    </row>
    <row r="6540" spans="1:31" x14ac:dyDescent="0.25">
      <c r="A6540">
        <v>2405008</v>
      </c>
      <c r="B6540">
        <v>1</v>
      </c>
      <c r="C6540" t="s">
        <v>80</v>
      </c>
      <c r="D6540" t="s">
        <v>101</v>
      </c>
      <c r="E6540" t="s">
        <v>141</v>
      </c>
      <c r="F6540" t="s">
        <v>3756</v>
      </c>
      <c r="G6540" t="s">
        <v>158</v>
      </c>
      <c r="H6540" t="s">
        <v>135</v>
      </c>
      <c r="I6540" t="s">
        <v>136</v>
      </c>
      <c r="J6540" t="s">
        <v>137</v>
      </c>
      <c r="K6540" t="s">
        <v>159</v>
      </c>
      <c r="L6540" t="s">
        <v>18723</v>
      </c>
      <c r="M6540" t="s">
        <v>18724</v>
      </c>
      <c r="N6540">
        <v>4.8652777770000002</v>
      </c>
      <c r="O6540">
        <v>21</v>
      </c>
      <c r="P6540">
        <v>1</v>
      </c>
      <c r="Q6540">
        <v>37</v>
      </c>
      <c r="R6540">
        <v>2</v>
      </c>
      <c r="S6540">
        <v>26</v>
      </c>
      <c r="T6540">
        <v>0</v>
      </c>
      <c r="U6540">
        <v>2</v>
      </c>
      <c r="V6540">
        <v>0</v>
      </c>
      <c r="W6540">
        <v>111.33031196046558</v>
      </c>
      <c r="X6540">
        <v>0.41265496646833338</v>
      </c>
      <c r="Y6540">
        <v>1284.2942757432688</v>
      </c>
      <c r="Z6540">
        <v>6.6353330999999996E-4</v>
      </c>
      <c r="AA6540">
        <v>566.22710994727925</v>
      </c>
      <c r="AB6540">
        <v>0</v>
      </c>
      <c r="AC6540">
        <v>588.82239215967752</v>
      </c>
      <c r="AD6540">
        <v>0</v>
      </c>
      <c r="AE6540">
        <v>2551.0874083104691</v>
      </c>
    </row>
    <row r="6541" spans="1:31" x14ac:dyDescent="0.25">
      <c r="A6541">
        <v>2404985</v>
      </c>
      <c r="B6541">
        <v>1</v>
      </c>
      <c r="C6541" t="s">
        <v>81</v>
      </c>
      <c r="D6541" t="s">
        <v>119</v>
      </c>
      <c r="E6541" t="s">
        <v>174</v>
      </c>
      <c r="F6541" t="s">
        <v>18725</v>
      </c>
      <c r="G6541" t="s">
        <v>143</v>
      </c>
      <c r="H6541" t="s">
        <v>135</v>
      </c>
      <c r="I6541" t="s">
        <v>136</v>
      </c>
      <c r="J6541" t="s">
        <v>137</v>
      </c>
      <c r="K6541" t="s">
        <v>138</v>
      </c>
      <c r="L6541" t="s">
        <v>18726</v>
      </c>
      <c r="M6541" t="s">
        <v>18727</v>
      </c>
      <c r="N6541">
        <v>0.116666666</v>
      </c>
      <c r="O6541">
        <v>0</v>
      </c>
      <c r="P6541">
        <v>514</v>
      </c>
      <c r="Q6541">
        <v>55</v>
      </c>
      <c r="R6541">
        <v>121</v>
      </c>
      <c r="S6541">
        <v>5</v>
      </c>
      <c r="T6541">
        <v>23</v>
      </c>
      <c r="U6541">
        <v>2</v>
      </c>
      <c r="V6541">
        <v>0</v>
      </c>
      <c r="W6541">
        <v>0</v>
      </c>
      <c r="X6541">
        <v>7.8903128508073399</v>
      </c>
      <c r="Y6541">
        <v>2.0778149991932668</v>
      </c>
      <c r="Z6541">
        <v>11.217257846773542</v>
      </c>
      <c r="AA6541">
        <v>0.9538741636847109</v>
      </c>
      <c r="AB6541">
        <v>1.7541106463041785</v>
      </c>
      <c r="AC6541">
        <v>36.727575025840537</v>
      </c>
      <c r="AD6541">
        <v>0</v>
      </c>
      <c r="AE6541">
        <v>60.620945532603571</v>
      </c>
    </row>
    <row r="6542" spans="1:31" x14ac:dyDescent="0.25">
      <c r="A6542">
        <v>2404842</v>
      </c>
      <c r="B6542">
        <v>1</v>
      </c>
      <c r="C6542" t="s">
        <v>80</v>
      </c>
      <c r="D6542" t="s">
        <v>110</v>
      </c>
      <c r="E6542" t="s">
        <v>132</v>
      </c>
      <c r="F6542" t="s">
        <v>18728</v>
      </c>
      <c r="G6542" t="s">
        <v>238</v>
      </c>
      <c r="H6542" t="s">
        <v>135</v>
      </c>
      <c r="I6542" t="s">
        <v>136</v>
      </c>
      <c r="J6542" t="s">
        <v>137</v>
      </c>
      <c r="K6542" t="s">
        <v>138</v>
      </c>
      <c r="L6542" t="s">
        <v>18729</v>
      </c>
      <c r="M6542" t="s">
        <v>18730</v>
      </c>
      <c r="N6542">
        <v>0.95361111099999996</v>
      </c>
      <c r="O6542">
        <v>0</v>
      </c>
      <c r="P6542">
        <v>430</v>
      </c>
      <c r="Q6542">
        <v>0</v>
      </c>
      <c r="R6542">
        <v>0</v>
      </c>
      <c r="S6542">
        <v>0</v>
      </c>
      <c r="T6542">
        <v>64</v>
      </c>
      <c r="U6542">
        <v>0</v>
      </c>
      <c r="V6542">
        <v>0</v>
      </c>
      <c r="W6542">
        <v>0</v>
      </c>
      <c r="X6542">
        <v>86.515702136180366</v>
      </c>
      <c r="Y6542">
        <v>0</v>
      </c>
      <c r="Z6542">
        <v>0</v>
      </c>
      <c r="AA6542">
        <v>0</v>
      </c>
      <c r="AB6542">
        <v>27.324028175153437</v>
      </c>
      <c r="AC6542">
        <v>0</v>
      </c>
      <c r="AD6542">
        <v>0</v>
      </c>
      <c r="AE6542">
        <v>113.8397303113338</v>
      </c>
    </row>
    <row r="6543" spans="1:31" x14ac:dyDescent="0.25">
      <c r="A6543">
        <v>2405506</v>
      </c>
      <c r="B6543">
        <v>1</v>
      </c>
      <c r="C6543" t="s">
        <v>80</v>
      </c>
      <c r="D6543" t="s">
        <v>88</v>
      </c>
      <c r="E6543" t="s">
        <v>132</v>
      </c>
      <c r="F6543" t="s">
        <v>18731</v>
      </c>
      <c r="G6543" t="s">
        <v>143</v>
      </c>
      <c r="H6543" t="s">
        <v>135</v>
      </c>
      <c r="I6543" t="s">
        <v>136</v>
      </c>
      <c r="J6543" t="s">
        <v>137</v>
      </c>
      <c r="K6543" t="s">
        <v>138</v>
      </c>
      <c r="L6543" t="s">
        <v>18732</v>
      </c>
      <c r="M6543" t="s">
        <v>18733</v>
      </c>
      <c r="N6543">
        <v>9.2499999999999999E-2</v>
      </c>
      <c r="O6543">
        <v>0</v>
      </c>
      <c r="P6543">
        <v>3778</v>
      </c>
      <c r="Q6543">
        <v>0</v>
      </c>
      <c r="R6543">
        <v>0</v>
      </c>
      <c r="S6543">
        <v>0</v>
      </c>
      <c r="T6543">
        <v>169</v>
      </c>
      <c r="U6543">
        <v>0</v>
      </c>
      <c r="V6543">
        <v>0</v>
      </c>
      <c r="W6543">
        <v>0</v>
      </c>
      <c r="X6543">
        <v>77.038575313534011</v>
      </c>
      <c r="Y6543">
        <v>0</v>
      </c>
      <c r="Z6543">
        <v>0</v>
      </c>
      <c r="AA6543">
        <v>0</v>
      </c>
      <c r="AB6543">
        <v>3.7267864095623988</v>
      </c>
      <c r="AC6543">
        <v>0</v>
      </c>
      <c r="AD6543">
        <v>0</v>
      </c>
      <c r="AE6543">
        <v>80.765361723096404</v>
      </c>
    </row>
    <row r="6544" spans="1:31" x14ac:dyDescent="0.25">
      <c r="A6544">
        <v>2404822</v>
      </c>
      <c r="B6544">
        <v>1</v>
      </c>
      <c r="C6544" t="s">
        <v>80</v>
      </c>
      <c r="D6544" t="s">
        <v>101</v>
      </c>
      <c r="E6544" t="s">
        <v>174</v>
      </c>
      <c r="F6544" t="s">
        <v>1192</v>
      </c>
      <c r="G6544" t="s">
        <v>143</v>
      </c>
      <c r="H6544" t="s">
        <v>135</v>
      </c>
      <c r="I6544" t="s">
        <v>136</v>
      </c>
      <c r="J6544" t="s">
        <v>137</v>
      </c>
      <c r="K6544" t="s">
        <v>138</v>
      </c>
      <c r="L6544" t="s">
        <v>18734</v>
      </c>
      <c r="M6544" t="s">
        <v>18735</v>
      </c>
      <c r="N6544">
        <v>0.43111111099999999</v>
      </c>
      <c r="O6544">
        <v>5</v>
      </c>
      <c r="P6544">
        <v>0</v>
      </c>
      <c r="Q6544">
        <v>2</v>
      </c>
      <c r="R6544">
        <v>0</v>
      </c>
      <c r="S6544">
        <v>14</v>
      </c>
      <c r="T6544">
        <v>0</v>
      </c>
      <c r="U6544">
        <v>0</v>
      </c>
      <c r="V6544">
        <v>0</v>
      </c>
      <c r="W6544">
        <v>2.7812139158087996</v>
      </c>
      <c r="X6544">
        <v>0</v>
      </c>
      <c r="Y6544">
        <v>2.3709777072784002</v>
      </c>
      <c r="Z6544">
        <v>0</v>
      </c>
      <c r="AA6544">
        <v>96.231184029645007</v>
      </c>
      <c r="AB6544">
        <v>0</v>
      </c>
      <c r="AC6544">
        <v>0</v>
      </c>
      <c r="AD6544">
        <v>0</v>
      </c>
      <c r="AE6544">
        <v>101.38337565273221</v>
      </c>
    </row>
    <row r="6545" spans="1:31" x14ac:dyDescent="0.25">
      <c r="A6545">
        <v>2405314</v>
      </c>
      <c r="B6545">
        <v>1</v>
      </c>
      <c r="C6545" t="s">
        <v>80</v>
      </c>
      <c r="D6545" t="s">
        <v>99</v>
      </c>
      <c r="E6545" t="s">
        <v>174</v>
      </c>
      <c r="F6545" t="s">
        <v>18519</v>
      </c>
      <c r="G6545" t="s">
        <v>143</v>
      </c>
      <c r="H6545" t="s">
        <v>135</v>
      </c>
      <c r="I6545" t="s">
        <v>136</v>
      </c>
      <c r="J6545" t="s">
        <v>137</v>
      </c>
      <c r="K6545" t="s">
        <v>138</v>
      </c>
      <c r="L6545" t="s">
        <v>18736</v>
      </c>
      <c r="M6545" t="s">
        <v>18737</v>
      </c>
      <c r="N6545">
        <v>0.47111111100000003</v>
      </c>
      <c r="O6545">
        <v>9</v>
      </c>
      <c r="P6545">
        <v>4423</v>
      </c>
      <c r="Q6545">
        <v>14</v>
      </c>
      <c r="R6545">
        <v>191</v>
      </c>
      <c r="S6545">
        <v>28</v>
      </c>
      <c r="T6545">
        <v>610</v>
      </c>
      <c r="U6545">
        <v>0</v>
      </c>
      <c r="V6545">
        <v>9</v>
      </c>
      <c r="W6545">
        <v>32.943437648214662</v>
      </c>
      <c r="X6545">
        <v>449.92694784070756</v>
      </c>
      <c r="Y6545">
        <v>7.5514998366890671</v>
      </c>
      <c r="Z6545">
        <v>16.319720997978397</v>
      </c>
      <c r="AA6545">
        <v>40.729392381973341</v>
      </c>
      <c r="AB6545">
        <v>221.44696348856743</v>
      </c>
      <c r="AC6545">
        <v>0</v>
      </c>
      <c r="AD6545">
        <v>303.25335192368527</v>
      </c>
      <c r="AE6545">
        <v>1072.1713141178157</v>
      </c>
    </row>
    <row r="6546" spans="1:31" x14ac:dyDescent="0.25">
      <c r="A6546">
        <v>2405440</v>
      </c>
      <c r="B6546">
        <v>1</v>
      </c>
      <c r="C6546" t="s">
        <v>80</v>
      </c>
      <c r="D6546" t="s">
        <v>88</v>
      </c>
      <c r="E6546" t="s">
        <v>132</v>
      </c>
      <c r="F6546" t="s">
        <v>18738</v>
      </c>
      <c r="G6546" t="s">
        <v>143</v>
      </c>
      <c r="H6546" t="s">
        <v>135</v>
      </c>
      <c r="I6546" t="s">
        <v>136</v>
      </c>
      <c r="J6546" t="s">
        <v>137</v>
      </c>
      <c r="K6546" t="s">
        <v>138</v>
      </c>
      <c r="L6546" t="s">
        <v>18739</v>
      </c>
      <c r="M6546" t="s">
        <v>18740</v>
      </c>
      <c r="N6546">
        <v>0.40055555500000001</v>
      </c>
      <c r="O6546">
        <v>0</v>
      </c>
      <c r="P6546">
        <v>5623</v>
      </c>
      <c r="Q6546">
        <v>0</v>
      </c>
      <c r="R6546">
        <v>1</v>
      </c>
      <c r="S6546">
        <v>1</v>
      </c>
      <c r="T6546">
        <v>163</v>
      </c>
      <c r="U6546">
        <v>0</v>
      </c>
      <c r="V6546">
        <v>0</v>
      </c>
      <c r="W6546">
        <v>0</v>
      </c>
      <c r="X6546">
        <v>550.44755717456201</v>
      </c>
      <c r="Y6546">
        <v>0</v>
      </c>
      <c r="Z6546">
        <v>0.21959751839173336</v>
      </c>
      <c r="AA6546">
        <v>0.47171137802812224</v>
      </c>
      <c r="AB6546">
        <v>47.005967099370999</v>
      </c>
      <c r="AC6546">
        <v>0</v>
      </c>
      <c r="AD6546">
        <v>0</v>
      </c>
      <c r="AE6546">
        <v>598.14483317035285</v>
      </c>
    </row>
    <row r="6547" spans="1:31" x14ac:dyDescent="0.25">
      <c r="A6547">
        <v>2405028</v>
      </c>
      <c r="B6547">
        <v>1</v>
      </c>
      <c r="C6547" t="s">
        <v>81</v>
      </c>
      <c r="D6547" t="s">
        <v>123</v>
      </c>
      <c r="E6547" t="s">
        <v>174</v>
      </c>
      <c r="F6547" t="s">
        <v>18741</v>
      </c>
      <c r="G6547" t="s">
        <v>143</v>
      </c>
      <c r="H6547" t="s">
        <v>135</v>
      </c>
      <c r="I6547" t="s">
        <v>136</v>
      </c>
      <c r="J6547" t="s">
        <v>137</v>
      </c>
      <c r="K6547" t="s">
        <v>138</v>
      </c>
      <c r="L6547" t="s">
        <v>18742</v>
      </c>
      <c r="M6547" t="s">
        <v>18743</v>
      </c>
      <c r="N6547">
        <v>1.4372222219999999</v>
      </c>
      <c r="O6547">
        <v>13</v>
      </c>
      <c r="P6547">
        <v>699</v>
      </c>
      <c r="Q6547">
        <v>407</v>
      </c>
      <c r="R6547">
        <v>147</v>
      </c>
      <c r="S6547">
        <v>31</v>
      </c>
      <c r="T6547">
        <v>50</v>
      </c>
      <c r="U6547">
        <v>3</v>
      </c>
      <c r="V6547">
        <v>0</v>
      </c>
      <c r="W6547">
        <v>0.90200867273675001</v>
      </c>
      <c r="X6547">
        <v>151.50638896406025</v>
      </c>
      <c r="Y6547">
        <v>227.46004247258196</v>
      </c>
      <c r="Z6547">
        <v>42.162431361409837</v>
      </c>
      <c r="AA6547">
        <v>368.40410049509489</v>
      </c>
      <c r="AB6547">
        <v>47.048249137993501</v>
      </c>
      <c r="AC6547">
        <v>143.61461238180001</v>
      </c>
      <c r="AD6547">
        <v>0</v>
      </c>
      <c r="AE6547">
        <v>981.09783348567726</v>
      </c>
    </row>
    <row r="6548" spans="1:31" x14ac:dyDescent="0.25">
      <c r="A6548">
        <v>2405420</v>
      </c>
      <c r="B6548">
        <v>1</v>
      </c>
      <c r="C6548" t="s">
        <v>80</v>
      </c>
      <c r="D6548" t="s">
        <v>104</v>
      </c>
      <c r="E6548" t="s">
        <v>141</v>
      </c>
      <c r="F6548" t="s">
        <v>2355</v>
      </c>
      <c r="G6548" t="s">
        <v>154</v>
      </c>
      <c r="H6548" t="s">
        <v>135</v>
      </c>
      <c r="I6548" t="s">
        <v>136</v>
      </c>
      <c r="J6548" t="s">
        <v>137</v>
      </c>
      <c r="K6548" t="s">
        <v>138</v>
      </c>
      <c r="L6548" t="s">
        <v>18744</v>
      </c>
      <c r="M6548" t="s">
        <v>18745</v>
      </c>
      <c r="N6548">
        <v>0.641666666</v>
      </c>
      <c r="O6548">
        <v>3</v>
      </c>
      <c r="P6548">
        <v>192</v>
      </c>
      <c r="Q6548">
        <v>19</v>
      </c>
      <c r="R6548">
        <v>242</v>
      </c>
      <c r="S6548">
        <v>15</v>
      </c>
      <c r="T6548">
        <v>72</v>
      </c>
      <c r="U6548">
        <v>4</v>
      </c>
      <c r="V6548">
        <v>0</v>
      </c>
      <c r="W6548">
        <v>21.021226242824508</v>
      </c>
      <c r="X6548">
        <v>40.751516650710265</v>
      </c>
      <c r="Y6548">
        <v>4.0058417869470002</v>
      </c>
      <c r="Z6548">
        <v>9.4694542516676687</v>
      </c>
      <c r="AA6548">
        <v>47.025009649714264</v>
      </c>
      <c r="AB6548">
        <v>23.996229936820175</v>
      </c>
      <c r="AC6548">
        <v>74.221436586451006</v>
      </c>
      <c r="AD6548">
        <v>0</v>
      </c>
      <c r="AE6548">
        <v>220.49071510513488</v>
      </c>
    </row>
    <row r="6549" spans="1:31" x14ac:dyDescent="0.25">
      <c r="A6549">
        <v>2405091</v>
      </c>
      <c r="B6549">
        <v>1</v>
      </c>
      <c r="C6549" t="s">
        <v>80</v>
      </c>
      <c r="D6549" t="s">
        <v>103</v>
      </c>
      <c r="E6549" t="s">
        <v>141</v>
      </c>
      <c r="F6549" t="s">
        <v>666</v>
      </c>
      <c r="G6549" t="s">
        <v>143</v>
      </c>
      <c r="H6549" t="s">
        <v>135</v>
      </c>
      <c r="I6549" t="s">
        <v>136</v>
      </c>
      <c r="J6549" t="s">
        <v>137</v>
      </c>
      <c r="K6549" t="s">
        <v>138</v>
      </c>
      <c r="L6549" t="s">
        <v>18746</v>
      </c>
      <c r="M6549" t="s">
        <v>18747</v>
      </c>
      <c r="N6549">
        <v>1.0349999999999999</v>
      </c>
      <c r="O6549">
        <v>0</v>
      </c>
      <c r="P6549">
        <v>0</v>
      </c>
      <c r="Q6549">
        <v>0</v>
      </c>
      <c r="R6549">
        <v>0</v>
      </c>
      <c r="S6549">
        <v>15</v>
      </c>
      <c r="T6549">
        <v>0</v>
      </c>
      <c r="U6549">
        <v>17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58.228095992136744</v>
      </c>
      <c r="AB6549">
        <v>0</v>
      </c>
      <c r="AC6549">
        <v>1145.8648778617335</v>
      </c>
      <c r="AD6549">
        <v>0</v>
      </c>
      <c r="AE6549">
        <v>1204.0929738538703</v>
      </c>
    </row>
    <row r="6550" spans="1:31" x14ac:dyDescent="0.25">
      <c r="A6550">
        <v>2404945</v>
      </c>
      <c r="B6550">
        <v>1</v>
      </c>
      <c r="C6550" t="s">
        <v>81</v>
      </c>
      <c r="D6550" t="s">
        <v>115</v>
      </c>
      <c r="E6550" t="s">
        <v>132</v>
      </c>
      <c r="F6550" t="s">
        <v>18748</v>
      </c>
      <c r="G6550" t="s">
        <v>215</v>
      </c>
      <c r="H6550" t="s">
        <v>135</v>
      </c>
      <c r="I6550" t="s">
        <v>136</v>
      </c>
      <c r="J6550" t="s">
        <v>137</v>
      </c>
      <c r="K6550" t="s">
        <v>138</v>
      </c>
      <c r="L6550" t="s">
        <v>18749</v>
      </c>
      <c r="M6550" t="s">
        <v>18750</v>
      </c>
      <c r="N6550">
        <v>1.356666666</v>
      </c>
      <c r="O6550">
        <v>0</v>
      </c>
      <c r="P6550">
        <v>194</v>
      </c>
      <c r="Q6550">
        <v>0</v>
      </c>
      <c r="R6550">
        <v>0</v>
      </c>
      <c r="S6550">
        <v>0</v>
      </c>
      <c r="T6550">
        <v>13</v>
      </c>
      <c r="U6550">
        <v>0</v>
      </c>
      <c r="V6550">
        <v>0</v>
      </c>
      <c r="W6550">
        <v>0</v>
      </c>
      <c r="X6550">
        <v>18.920731224012581</v>
      </c>
      <c r="Y6550">
        <v>0</v>
      </c>
      <c r="Z6550">
        <v>0</v>
      </c>
      <c r="AA6550">
        <v>0</v>
      </c>
      <c r="AB6550">
        <v>0.86284582762806683</v>
      </c>
      <c r="AC6550">
        <v>0</v>
      </c>
      <c r="AD6550">
        <v>0</v>
      </c>
      <c r="AE6550">
        <v>19.783577051640648</v>
      </c>
    </row>
    <row r="6551" spans="1:31" x14ac:dyDescent="0.25">
      <c r="A6551">
        <v>2404922</v>
      </c>
      <c r="B6551">
        <v>1</v>
      </c>
      <c r="C6551" t="s">
        <v>80</v>
      </c>
      <c r="D6551" t="s">
        <v>100</v>
      </c>
      <c r="E6551" t="s">
        <v>162</v>
      </c>
      <c r="F6551" t="s">
        <v>18751</v>
      </c>
      <c r="G6551" t="s">
        <v>176</v>
      </c>
      <c r="H6551" t="s">
        <v>149</v>
      </c>
      <c r="I6551" t="s">
        <v>136</v>
      </c>
      <c r="J6551" t="s">
        <v>137</v>
      </c>
      <c r="K6551" t="s">
        <v>159</v>
      </c>
      <c r="L6551" t="s">
        <v>18752</v>
      </c>
      <c r="M6551" t="s">
        <v>18753</v>
      </c>
      <c r="N6551">
        <v>8.0658333330000005</v>
      </c>
      <c r="O6551">
        <v>0</v>
      </c>
      <c r="P6551">
        <v>22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53.324488045806625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53.324488045806625</v>
      </c>
    </row>
    <row r="6552" spans="1:31" x14ac:dyDescent="0.25">
      <c r="A6552">
        <v>2404905</v>
      </c>
      <c r="B6552">
        <v>1</v>
      </c>
      <c r="C6552" t="s">
        <v>80</v>
      </c>
      <c r="D6552" t="s">
        <v>100</v>
      </c>
      <c r="E6552" t="s">
        <v>162</v>
      </c>
      <c r="F6552" t="s">
        <v>18754</v>
      </c>
      <c r="G6552" t="s">
        <v>164</v>
      </c>
      <c r="H6552" t="s">
        <v>149</v>
      </c>
      <c r="I6552" t="s">
        <v>136</v>
      </c>
      <c r="J6552" t="s">
        <v>137</v>
      </c>
      <c r="K6552" t="s">
        <v>138</v>
      </c>
      <c r="L6552" t="s">
        <v>18755</v>
      </c>
      <c r="M6552" t="s">
        <v>18756</v>
      </c>
      <c r="N6552">
        <v>1.0175000000000001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8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17.115659160933209</v>
      </c>
      <c r="AC6552">
        <v>0</v>
      </c>
      <c r="AD6552">
        <v>0</v>
      </c>
      <c r="AE6552">
        <v>17.115659160933209</v>
      </c>
    </row>
    <row r="6553" spans="1:31" x14ac:dyDescent="0.25">
      <c r="A6553">
        <v>2405005</v>
      </c>
      <c r="B6553">
        <v>1</v>
      </c>
      <c r="C6553" t="s">
        <v>81</v>
      </c>
      <c r="D6553" t="s">
        <v>121</v>
      </c>
      <c r="E6553" t="s">
        <v>132</v>
      </c>
      <c r="F6553" t="s">
        <v>18757</v>
      </c>
      <c r="G6553" t="s">
        <v>143</v>
      </c>
      <c r="H6553" t="s">
        <v>135</v>
      </c>
      <c r="I6553" t="s">
        <v>136</v>
      </c>
      <c r="J6553" t="s">
        <v>137</v>
      </c>
      <c r="K6553" t="s">
        <v>138</v>
      </c>
      <c r="L6553" t="s">
        <v>18758</v>
      </c>
      <c r="M6553" t="s">
        <v>18759</v>
      </c>
      <c r="N6553">
        <v>0.46972222200000002</v>
      </c>
      <c r="O6553">
        <v>0</v>
      </c>
      <c r="P6553">
        <v>8</v>
      </c>
      <c r="Q6553">
        <v>0</v>
      </c>
      <c r="R6553">
        <v>45</v>
      </c>
      <c r="S6553">
        <v>0</v>
      </c>
      <c r="T6553">
        <v>6</v>
      </c>
      <c r="U6553">
        <v>1</v>
      </c>
      <c r="V6553">
        <v>0</v>
      </c>
      <c r="W6553">
        <v>0</v>
      </c>
      <c r="X6553">
        <v>1.580268910576583</v>
      </c>
      <c r="Y6553">
        <v>0</v>
      </c>
      <c r="Z6553">
        <v>1.5171700766608081</v>
      </c>
      <c r="AA6553">
        <v>0</v>
      </c>
      <c r="AB6553">
        <v>2.4655187654443003</v>
      </c>
      <c r="AC6553">
        <v>74.843358535678561</v>
      </c>
      <c r="AD6553">
        <v>0</v>
      </c>
      <c r="AE6553">
        <v>80.406316288360259</v>
      </c>
    </row>
    <row r="6554" spans="1:31" x14ac:dyDescent="0.25">
      <c r="A6554">
        <v>2404859</v>
      </c>
      <c r="B6554">
        <v>1</v>
      </c>
      <c r="C6554" t="s">
        <v>80</v>
      </c>
      <c r="D6554" t="s">
        <v>82</v>
      </c>
      <c r="E6554" t="s">
        <v>152</v>
      </c>
      <c r="F6554" t="s">
        <v>18760</v>
      </c>
      <c r="G6554" t="s">
        <v>18084</v>
      </c>
      <c r="H6554" t="s">
        <v>149</v>
      </c>
      <c r="I6554" t="s">
        <v>136</v>
      </c>
      <c r="J6554" t="s">
        <v>5</v>
      </c>
      <c r="K6554" t="s">
        <v>138</v>
      </c>
      <c r="L6554" t="s">
        <v>18761</v>
      </c>
      <c r="M6554" t="s">
        <v>18762</v>
      </c>
      <c r="N6554">
        <v>1.476388888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313</v>
      </c>
      <c r="U6554">
        <v>0</v>
      </c>
      <c r="V6554">
        <v>2</v>
      </c>
      <c r="W6554">
        <v>0</v>
      </c>
      <c r="X6554">
        <v>0.36950960027175006</v>
      </c>
      <c r="Y6554">
        <v>0</v>
      </c>
      <c r="Z6554">
        <v>0</v>
      </c>
      <c r="AA6554">
        <v>0</v>
      </c>
      <c r="AB6554">
        <v>238.342040395553</v>
      </c>
      <c r="AC6554">
        <v>0</v>
      </c>
      <c r="AD6554">
        <v>133.06174720020329</v>
      </c>
      <c r="AE6554">
        <v>371.77329719602801</v>
      </c>
    </row>
    <row r="6555" spans="1:31" x14ac:dyDescent="0.25">
      <c r="A6555">
        <v>2405151</v>
      </c>
      <c r="B6555">
        <v>1</v>
      </c>
      <c r="C6555" t="s">
        <v>80</v>
      </c>
      <c r="D6555" t="s">
        <v>103</v>
      </c>
      <c r="E6555" t="s">
        <v>152</v>
      </c>
      <c r="F6555" t="s">
        <v>18763</v>
      </c>
      <c r="G6555" t="s">
        <v>403</v>
      </c>
      <c r="H6555" t="s">
        <v>149</v>
      </c>
      <c r="I6555" t="s">
        <v>136</v>
      </c>
      <c r="J6555" t="s">
        <v>137</v>
      </c>
      <c r="K6555" t="s">
        <v>138</v>
      </c>
      <c r="L6555" t="s">
        <v>18764</v>
      </c>
      <c r="M6555" t="s">
        <v>18765</v>
      </c>
      <c r="N6555">
        <v>1.7613888879999999</v>
      </c>
      <c r="O6555">
        <v>0</v>
      </c>
      <c r="P6555">
        <v>547</v>
      </c>
      <c r="Q6555">
        <v>0</v>
      </c>
      <c r="R6555">
        <v>1</v>
      </c>
      <c r="S6555">
        <v>0</v>
      </c>
      <c r="T6555">
        <v>61</v>
      </c>
      <c r="U6555">
        <v>0</v>
      </c>
      <c r="V6555">
        <v>0</v>
      </c>
      <c r="W6555">
        <v>0</v>
      </c>
      <c r="X6555">
        <v>211.43205268302759</v>
      </c>
      <c r="Y6555">
        <v>0</v>
      </c>
      <c r="Z6555">
        <v>0</v>
      </c>
      <c r="AA6555">
        <v>0</v>
      </c>
      <c r="AB6555">
        <v>177.23708545235294</v>
      </c>
      <c r="AC6555">
        <v>0</v>
      </c>
      <c r="AD6555">
        <v>0</v>
      </c>
      <c r="AE6555">
        <v>388.66913813538054</v>
      </c>
    </row>
    <row r="6556" spans="1:31" x14ac:dyDescent="0.25">
      <c r="A6556">
        <v>2404962</v>
      </c>
      <c r="B6556">
        <v>1</v>
      </c>
      <c r="C6556" t="s">
        <v>80</v>
      </c>
      <c r="D6556" t="s">
        <v>104</v>
      </c>
      <c r="E6556" t="s">
        <v>162</v>
      </c>
      <c r="F6556" t="s">
        <v>18766</v>
      </c>
      <c r="G6556" t="s">
        <v>154</v>
      </c>
      <c r="H6556" t="s">
        <v>149</v>
      </c>
      <c r="I6556" t="s">
        <v>136</v>
      </c>
      <c r="J6556" t="s">
        <v>137</v>
      </c>
      <c r="K6556" t="s">
        <v>138</v>
      </c>
      <c r="L6556" t="s">
        <v>18767</v>
      </c>
      <c r="M6556" t="s">
        <v>18768</v>
      </c>
      <c r="N6556">
        <v>0.21416666600000001</v>
      </c>
      <c r="O6556">
        <v>0</v>
      </c>
      <c r="P6556">
        <v>99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5.2057398236115651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5.2057398236115651</v>
      </c>
    </row>
    <row r="6557" spans="1:31" x14ac:dyDescent="0.25">
      <c r="A6557">
        <v>2405174</v>
      </c>
      <c r="B6557">
        <v>1</v>
      </c>
      <c r="C6557" t="s">
        <v>80</v>
      </c>
      <c r="D6557" t="s">
        <v>89</v>
      </c>
      <c r="E6557" t="s">
        <v>174</v>
      </c>
      <c r="F6557" t="s">
        <v>18769</v>
      </c>
      <c r="G6557" t="s">
        <v>158</v>
      </c>
      <c r="H6557" t="s">
        <v>135</v>
      </c>
      <c r="I6557" t="s">
        <v>136</v>
      </c>
      <c r="J6557" t="s">
        <v>137</v>
      </c>
      <c r="K6557" t="s">
        <v>159</v>
      </c>
      <c r="L6557" t="s">
        <v>18770</v>
      </c>
      <c r="M6557" t="s">
        <v>18771</v>
      </c>
      <c r="N6557">
        <v>5.1716666660000001</v>
      </c>
      <c r="O6557">
        <v>0</v>
      </c>
      <c r="P6557">
        <v>2379</v>
      </c>
      <c r="Q6557">
        <v>0</v>
      </c>
      <c r="R6557">
        <v>9</v>
      </c>
      <c r="S6557">
        <v>0</v>
      </c>
      <c r="T6557">
        <v>284</v>
      </c>
      <c r="U6557">
        <v>0</v>
      </c>
      <c r="V6557">
        <v>1</v>
      </c>
      <c r="W6557">
        <v>0</v>
      </c>
      <c r="X6557">
        <v>3969.7578890252207</v>
      </c>
      <c r="Y6557">
        <v>0</v>
      </c>
      <c r="Z6557">
        <v>22.242050697869107</v>
      </c>
      <c r="AA6557">
        <v>0</v>
      </c>
      <c r="AB6557">
        <v>1868.5617953066235</v>
      </c>
      <c r="AC6557">
        <v>0</v>
      </c>
      <c r="AD6557">
        <v>756.77158329654594</v>
      </c>
      <c r="AE6557">
        <v>6617.3333183262594</v>
      </c>
    </row>
    <row r="6558" spans="1:31" x14ac:dyDescent="0.25">
      <c r="A6558">
        <v>2405593</v>
      </c>
      <c r="B6558">
        <v>1</v>
      </c>
      <c r="C6558" t="s">
        <v>81</v>
      </c>
      <c r="D6558" t="s">
        <v>121</v>
      </c>
      <c r="E6558" t="s">
        <v>162</v>
      </c>
      <c r="F6558" t="s">
        <v>18772</v>
      </c>
      <c r="G6558" t="s">
        <v>164</v>
      </c>
      <c r="H6558" t="s">
        <v>149</v>
      </c>
      <c r="I6558" t="s">
        <v>136</v>
      </c>
      <c r="J6558" t="s">
        <v>137</v>
      </c>
      <c r="K6558" t="s">
        <v>138</v>
      </c>
      <c r="L6558" t="s">
        <v>18773</v>
      </c>
      <c r="M6558" t="s">
        <v>18774</v>
      </c>
      <c r="N6558">
        <v>1.757222222</v>
      </c>
      <c r="O6558">
        <v>0</v>
      </c>
      <c r="P6558">
        <v>2</v>
      </c>
      <c r="Q6558">
        <v>0</v>
      </c>
      <c r="R6558">
        <v>0</v>
      </c>
      <c r="S6558">
        <v>0</v>
      </c>
      <c r="T6558">
        <v>1</v>
      </c>
      <c r="U6558">
        <v>0</v>
      </c>
      <c r="V6558">
        <v>0</v>
      </c>
      <c r="W6558">
        <v>0</v>
      </c>
      <c r="X6558">
        <v>0.12351140933296667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0.12351140933296667</v>
      </c>
    </row>
    <row r="6559" spans="1:31" x14ac:dyDescent="0.25">
      <c r="A6559">
        <v>2405600</v>
      </c>
      <c r="B6559">
        <v>1</v>
      </c>
      <c r="C6559" t="s">
        <v>80</v>
      </c>
      <c r="D6559" t="s">
        <v>96</v>
      </c>
      <c r="E6559" t="s">
        <v>174</v>
      </c>
      <c r="F6559" t="s">
        <v>14378</v>
      </c>
      <c r="G6559" t="s">
        <v>143</v>
      </c>
      <c r="H6559" t="s">
        <v>135</v>
      </c>
      <c r="I6559" t="s">
        <v>136</v>
      </c>
      <c r="J6559" t="s">
        <v>137</v>
      </c>
      <c r="K6559" t="s">
        <v>138</v>
      </c>
      <c r="L6559" t="s">
        <v>18775</v>
      </c>
      <c r="M6559" t="s">
        <v>18776</v>
      </c>
      <c r="N6559">
        <v>3.1741666660000001</v>
      </c>
      <c r="O6559">
        <v>5</v>
      </c>
      <c r="P6559">
        <v>1203</v>
      </c>
      <c r="Q6559">
        <v>16</v>
      </c>
      <c r="R6559">
        <v>62</v>
      </c>
      <c r="S6559">
        <v>10</v>
      </c>
      <c r="T6559">
        <v>30</v>
      </c>
      <c r="U6559">
        <v>0</v>
      </c>
      <c r="V6559">
        <v>1</v>
      </c>
      <c r="W6559">
        <v>29.087104535076698</v>
      </c>
      <c r="X6559">
        <v>519.46884904546459</v>
      </c>
      <c r="Y6559">
        <v>48.960543364551427</v>
      </c>
      <c r="Z6559">
        <v>13.257870870738328</v>
      </c>
      <c r="AA6559">
        <v>45.191597806406087</v>
      </c>
      <c r="AB6559">
        <v>21.694662637204555</v>
      </c>
      <c r="AC6559">
        <v>0</v>
      </c>
      <c r="AD6559">
        <v>0.62133329786180003</v>
      </c>
      <c r="AE6559">
        <v>678.28196155730359</v>
      </c>
    </row>
    <row r="6560" spans="1:31" x14ac:dyDescent="0.25">
      <c r="A6560">
        <v>2405605</v>
      </c>
      <c r="B6560">
        <v>1</v>
      </c>
      <c r="C6560" t="s">
        <v>80</v>
      </c>
      <c r="D6560" t="s">
        <v>87</v>
      </c>
      <c r="E6560" t="s">
        <v>132</v>
      </c>
      <c r="F6560" t="s">
        <v>18777</v>
      </c>
      <c r="G6560" t="s">
        <v>565</v>
      </c>
      <c r="H6560" t="s">
        <v>135</v>
      </c>
      <c r="I6560" t="s">
        <v>136</v>
      </c>
      <c r="J6560" t="s">
        <v>137</v>
      </c>
      <c r="K6560" t="s">
        <v>159</v>
      </c>
      <c r="L6560" t="s">
        <v>18778</v>
      </c>
      <c r="M6560" t="s">
        <v>18779</v>
      </c>
      <c r="N6560">
        <v>0.58222222199999996</v>
      </c>
      <c r="O6560">
        <v>0</v>
      </c>
      <c r="P6560">
        <v>545</v>
      </c>
      <c r="Q6560">
        <v>0</v>
      </c>
      <c r="R6560">
        <v>0</v>
      </c>
      <c r="S6560">
        <v>6</v>
      </c>
      <c r="T6560">
        <v>72</v>
      </c>
      <c r="U6560">
        <v>2</v>
      </c>
      <c r="V6560">
        <v>4</v>
      </c>
      <c r="W6560">
        <v>0</v>
      </c>
      <c r="X6560">
        <v>67.797325833642958</v>
      </c>
      <c r="Y6560">
        <v>0</v>
      </c>
      <c r="Z6560">
        <v>0</v>
      </c>
      <c r="AA6560">
        <v>26.497422394340795</v>
      </c>
      <c r="AB6560">
        <v>113.96846422660022</v>
      </c>
      <c r="AC6560">
        <v>28.483980071465602</v>
      </c>
      <c r="AD6560">
        <v>58.655829981208129</v>
      </c>
      <c r="AE6560">
        <v>295.40302250725767</v>
      </c>
    </row>
    <row r="6561" spans="1:31" x14ac:dyDescent="0.25">
      <c r="A6561">
        <v>2405616</v>
      </c>
      <c r="B6561">
        <v>1</v>
      </c>
      <c r="C6561" t="s">
        <v>80</v>
      </c>
      <c r="D6561" t="s">
        <v>99</v>
      </c>
      <c r="E6561" t="s">
        <v>132</v>
      </c>
      <c r="F6561" t="s">
        <v>18780</v>
      </c>
      <c r="G6561" t="s">
        <v>215</v>
      </c>
      <c r="H6561" t="s">
        <v>135</v>
      </c>
      <c r="I6561" t="s">
        <v>136</v>
      </c>
      <c r="J6561" t="s">
        <v>137</v>
      </c>
      <c r="K6561" t="s">
        <v>138</v>
      </c>
      <c r="L6561" t="s">
        <v>18781</v>
      </c>
      <c r="M6561" t="s">
        <v>18782</v>
      </c>
      <c r="N6561">
        <v>1.659444444</v>
      </c>
      <c r="O6561">
        <v>0</v>
      </c>
      <c r="P6561">
        <v>159</v>
      </c>
      <c r="Q6561">
        <v>0</v>
      </c>
      <c r="R6561">
        <v>0</v>
      </c>
      <c r="S6561">
        <v>0</v>
      </c>
      <c r="T6561">
        <v>9</v>
      </c>
      <c r="U6561">
        <v>0</v>
      </c>
      <c r="V6561">
        <v>0</v>
      </c>
      <c r="W6561">
        <v>0</v>
      </c>
      <c r="X6561">
        <v>47.223996524322523</v>
      </c>
      <c r="Y6561">
        <v>0</v>
      </c>
      <c r="Z6561">
        <v>0</v>
      </c>
      <c r="AA6561">
        <v>0</v>
      </c>
      <c r="AB6561">
        <v>5.4573343974771555</v>
      </c>
      <c r="AC6561">
        <v>0</v>
      </c>
      <c r="AD6561">
        <v>0</v>
      </c>
      <c r="AE6561">
        <v>52.681330921799677</v>
      </c>
    </row>
    <row r="6562" spans="1:31" x14ac:dyDescent="0.25">
      <c r="A6562">
        <v>2405618</v>
      </c>
      <c r="B6562">
        <v>1</v>
      </c>
      <c r="C6562" t="s">
        <v>81</v>
      </c>
      <c r="D6562" t="s">
        <v>123</v>
      </c>
      <c r="E6562" t="s">
        <v>132</v>
      </c>
      <c r="F6562" t="s">
        <v>18783</v>
      </c>
      <c r="G6562" t="s">
        <v>565</v>
      </c>
      <c r="H6562" t="s">
        <v>135</v>
      </c>
      <c r="I6562" t="s">
        <v>136</v>
      </c>
      <c r="J6562" t="s">
        <v>137</v>
      </c>
      <c r="K6562" t="s">
        <v>159</v>
      </c>
      <c r="L6562" t="s">
        <v>18784</v>
      </c>
      <c r="M6562" t="s">
        <v>18785</v>
      </c>
      <c r="N6562">
        <v>0.55361111100000004</v>
      </c>
      <c r="O6562">
        <v>0</v>
      </c>
      <c r="P6562">
        <v>1135</v>
      </c>
      <c r="Q6562">
        <v>0</v>
      </c>
      <c r="R6562">
        <v>0</v>
      </c>
      <c r="S6562">
        <v>0</v>
      </c>
      <c r="T6562">
        <v>53</v>
      </c>
      <c r="U6562">
        <v>0</v>
      </c>
      <c r="V6562">
        <v>0</v>
      </c>
      <c r="W6562">
        <v>0</v>
      </c>
      <c r="X6562">
        <v>102.76747124979858</v>
      </c>
      <c r="Y6562">
        <v>0</v>
      </c>
      <c r="Z6562">
        <v>0</v>
      </c>
      <c r="AA6562">
        <v>0</v>
      </c>
      <c r="AB6562">
        <v>9.9179260788739558</v>
      </c>
      <c r="AC6562">
        <v>0</v>
      </c>
      <c r="AD6562">
        <v>0</v>
      </c>
      <c r="AE6562">
        <v>112.68539732867254</v>
      </c>
    </row>
    <row r="6563" spans="1:31" x14ac:dyDescent="0.25">
      <c r="A6563">
        <v>2405622</v>
      </c>
      <c r="B6563">
        <v>1</v>
      </c>
      <c r="C6563" t="s">
        <v>81</v>
      </c>
      <c r="D6563" t="s">
        <v>123</v>
      </c>
      <c r="E6563" t="s">
        <v>132</v>
      </c>
      <c r="F6563" t="s">
        <v>18786</v>
      </c>
      <c r="G6563" t="s">
        <v>158</v>
      </c>
      <c r="H6563" t="s">
        <v>135</v>
      </c>
      <c r="I6563" t="s">
        <v>136</v>
      </c>
      <c r="J6563" t="s">
        <v>137</v>
      </c>
      <c r="K6563" t="s">
        <v>159</v>
      </c>
      <c r="L6563" t="s">
        <v>18787</v>
      </c>
      <c r="M6563" t="s">
        <v>18788</v>
      </c>
      <c r="N6563">
        <v>0.73472222200000004</v>
      </c>
      <c r="O6563">
        <v>14</v>
      </c>
      <c r="P6563">
        <v>1706</v>
      </c>
      <c r="Q6563">
        <v>56</v>
      </c>
      <c r="R6563">
        <v>180</v>
      </c>
      <c r="S6563">
        <v>26</v>
      </c>
      <c r="T6563">
        <v>200</v>
      </c>
      <c r="U6563">
        <v>4</v>
      </c>
      <c r="V6563">
        <v>1</v>
      </c>
      <c r="W6563">
        <v>0.30183938891216672</v>
      </c>
      <c r="X6563">
        <v>174.90808362377393</v>
      </c>
      <c r="Y6563">
        <v>42.713386407340472</v>
      </c>
      <c r="Z6563">
        <v>29.732595843821009</v>
      </c>
      <c r="AA6563">
        <v>48.721262637104367</v>
      </c>
      <c r="AB6563">
        <v>48.389076034791131</v>
      </c>
      <c r="AC6563">
        <v>22.467875649194376</v>
      </c>
      <c r="AD6563">
        <v>56.772724179037922</v>
      </c>
      <c r="AE6563">
        <v>424.00684376397533</v>
      </c>
    </row>
    <row r="6564" spans="1:31" x14ac:dyDescent="0.25">
      <c r="A6564">
        <v>2405625</v>
      </c>
      <c r="B6564">
        <v>1</v>
      </c>
      <c r="C6564" t="s">
        <v>80</v>
      </c>
      <c r="D6564" t="s">
        <v>96</v>
      </c>
      <c r="E6564" t="s">
        <v>288</v>
      </c>
      <c r="F6564" t="s">
        <v>18789</v>
      </c>
      <c r="G6564" t="s">
        <v>2627</v>
      </c>
      <c r="H6564" t="s">
        <v>149</v>
      </c>
      <c r="I6564" t="s">
        <v>136</v>
      </c>
      <c r="J6564" t="s">
        <v>137</v>
      </c>
      <c r="K6564" t="s">
        <v>138</v>
      </c>
      <c r="L6564" t="s">
        <v>18790</v>
      </c>
      <c r="M6564" t="s">
        <v>18791</v>
      </c>
      <c r="N6564">
        <v>3.2336111110000001</v>
      </c>
      <c r="O6564">
        <v>0</v>
      </c>
      <c r="P6564">
        <v>13</v>
      </c>
      <c r="Q6564">
        <v>0</v>
      </c>
      <c r="R6564">
        <v>0</v>
      </c>
      <c r="S6564">
        <v>0</v>
      </c>
      <c r="T6564">
        <v>2</v>
      </c>
      <c r="U6564">
        <v>0</v>
      </c>
      <c r="V6564">
        <v>0</v>
      </c>
      <c r="W6564">
        <v>0</v>
      </c>
      <c r="X6564">
        <v>10.841489179094204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10.841489179094204</v>
      </c>
    </row>
    <row r="6565" spans="1:31" x14ac:dyDescent="0.25">
      <c r="A6565">
        <v>2405628</v>
      </c>
      <c r="B6565">
        <v>1</v>
      </c>
      <c r="C6565" t="s">
        <v>80</v>
      </c>
      <c r="D6565" t="s">
        <v>99</v>
      </c>
      <c r="E6565" t="s">
        <v>174</v>
      </c>
      <c r="F6565" t="s">
        <v>7123</v>
      </c>
      <c r="G6565" t="s">
        <v>143</v>
      </c>
      <c r="H6565" t="s">
        <v>135</v>
      </c>
      <c r="I6565" t="s">
        <v>136</v>
      </c>
      <c r="J6565" t="s">
        <v>137</v>
      </c>
      <c r="K6565" t="s">
        <v>138</v>
      </c>
      <c r="L6565" t="s">
        <v>18792</v>
      </c>
      <c r="M6565" t="s">
        <v>18793</v>
      </c>
      <c r="N6565">
        <v>7.6666665999999994E-2</v>
      </c>
      <c r="O6565">
        <v>4</v>
      </c>
      <c r="P6565">
        <v>909</v>
      </c>
      <c r="Q6565">
        <v>1</v>
      </c>
      <c r="R6565">
        <v>39</v>
      </c>
      <c r="S6565">
        <v>2</v>
      </c>
      <c r="T6565">
        <v>89</v>
      </c>
      <c r="U6565">
        <v>0</v>
      </c>
      <c r="V6565">
        <v>1</v>
      </c>
      <c r="W6565">
        <v>2.1785906950363998</v>
      </c>
      <c r="X6565">
        <v>9.9150778197010183</v>
      </c>
      <c r="Y6565">
        <v>1.9768244460799996E-2</v>
      </c>
      <c r="Z6565">
        <v>0.80981978564326673</v>
      </c>
      <c r="AA6565">
        <v>0.16668288469053333</v>
      </c>
      <c r="AB6565">
        <v>3.5794098380011024</v>
      </c>
      <c r="AC6565">
        <v>0</v>
      </c>
      <c r="AD6565">
        <v>0.23011308434149999</v>
      </c>
      <c r="AE6565">
        <v>16.899462351874622</v>
      </c>
    </row>
    <row r="6566" spans="1:31" x14ac:dyDescent="0.25">
      <c r="A6566">
        <v>2405633</v>
      </c>
      <c r="B6566">
        <v>1</v>
      </c>
      <c r="C6566" t="s">
        <v>81</v>
      </c>
      <c r="D6566" t="s">
        <v>123</v>
      </c>
      <c r="E6566" t="s">
        <v>141</v>
      </c>
      <c r="F6566" t="s">
        <v>18794</v>
      </c>
      <c r="G6566" t="s">
        <v>565</v>
      </c>
      <c r="H6566" t="s">
        <v>135</v>
      </c>
      <c r="I6566" t="s">
        <v>136</v>
      </c>
      <c r="J6566" t="s">
        <v>137</v>
      </c>
      <c r="K6566" t="s">
        <v>159</v>
      </c>
      <c r="L6566" t="s">
        <v>18795</v>
      </c>
      <c r="M6566" t="s">
        <v>18796</v>
      </c>
      <c r="N6566">
        <v>0.52666666600000001</v>
      </c>
      <c r="O6566">
        <v>0</v>
      </c>
      <c r="P6566">
        <v>6840</v>
      </c>
      <c r="Q6566">
        <v>0</v>
      </c>
      <c r="R6566">
        <v>59</v>
      </c>
      <c r="S6566">
        <v>2</v>
      </c>
      <c r="T6566">
        <v>529</v>
      </c>
      <c r="U6566">
        <v>0</v>
      </c>
      <c r="V6566">
        <v>5</v>
      </c>
      <c r="W6566">
        <v>0</v>
      </c>
      <c r="X6566">
        <v>630.90314980714925</v>
      </c>
      <c r="Y6566">
        <v>0</v>
      </c>
      <c r="Z6566">
        <v>5.6882456156135985</v>
      </c>
      <c r="AA6566">
        <v>1.0573287200868</v>
      </c>
      <c r="AB6566">
        <v>144.4157659206779</v>
      </c>
      <c r="AC6566">
        <v>0</v>
      </c>
      <c r="AD6566">
        <v>69.308437087297179</v>
      </c>
      <c r="AE6566">
        <v>851.37292715082481</v>
      </c>
    </row>
    <row r="6567" spans="1:31" x14ac:dyDescent="0.25">
      <c r="A6567">
        <v>2405635</v>
      </c>
      <c r="B6567">
        <v>1</v>
      </c>
      <c r="C6567" t="s">
        <v>80</v>
      </c>
      <c r="D6567" t="s">
        <v>96</v>
      </c>
      <c r="E6567" t="s">
        <v>174</v>
      </c>
      <c r="F6567" t="s">
        <v>18797</v>
      </c>
      <c r="G6567" t="s">
        <v>143</v>
      </c>
      <c r="H6567" t="s">
        <v>135</v>
      </c>
      <c r="I6567" t="s">
        <v>136</v>
      </c>
      <c r="J6567" t="s">
        <v>137</v>
      </c>
      <c r="K6567" t="s">
        <v>138</v>
      </c>
      <c r="L6567" t="s">
        <v>18798</v>
      </c>
      <c r="M6567" t="s">
        <v>18799</v>
      </c>
      <c r="N6567">
        <v>1.300277777</v>
      </c>
      <c r="O6567">
        <v>3</v>
      </c>
      <c r="P6567">
        <v>122</v>
      </c>
      <c r="Q6567">
        <v>0</v>
      </c>
      <c r="R6567">
        <v>0</v>
      </c>
      <c r="S6567">
        <v>10</v>
      </c>
      <c r="T6567">
        <v>1</v>
      </c>
      <c r="U6567">
        <v>0</v>
      </c>
      <c r="V6567">
        <v>0</v>
      </c>
      <c r="W6567">
        <v>15.648754812547208</v>
      </c>
      <c r="X6567">
        <v>24.051019768117104</v>
      </c>
      <c r="Y6567">
        <v>0</v>
      </c>
      <c r="Z6567">
        <v>0</v>
      </c>
      <c r="AA6567">
        <v>48.732809295366636</v>
      </c>
      <c r="AB6567">
        <v>6.5445578751775008E-2</v>
      </c>
      <c r="AC6567">
        <v>0</v>
      </c>
      <c r="AD6567">
        <v>0</v>
      </c>
      <c r="AE6567">
        <v>88.498029454782724</v>
      </c>
    </row>
    <row r="6568" spans="1:31" x14ac:dyDescent="0.25">
      <c r="A6568">
        <v>2405636</v>
      </c>
      <c r="B6568">
        <v>1</v>
      </c>
      <c r="C6568" t="s">
        <v>80</v>
      </c>
      <c r="D6568" t="s">
        <v>102</v>
      </c>
      <c r="E6568" t="s">
        <v>162</v>
      </c>
      <c r="F6568" t="s">
        <v>17286</v>
      </c>
      <c r="G6568" t="s">
        <v>164</v>
      </c>
      <c r="H6568" t="s">
        <v>149</v>
      </c>
      <c r="I6568" t="s">
        <v>136</v>
      </c>
      <c r="J6568" t="s">
        <v>137</v>
      </c>
      <c r="K6568" t="s">
        <v>138</v>
      </c>
      <c r="L6568" t="s">
        <v>18800</v>
      </c>
      <c r="M6568" t="s">
        <v>18801</v>
      </c>
      <c r="N6568">
        <v>2.1238888880000002</v>
      </c>
      <c r="O6568">
        <v>0</v>
      </c>
      <c r="P6568">
        <v>7</v>
      </c>
      <c r="Q6568">
        <v>0</v>
      </c>
      <c r="R6568">
        <v>1</v>
      </c>
      <c r="S6568">
        <v>0</v>
      </c>
      <c r="T6568">
        <v>4</v>
      </c>
      <c r="U6568">
        <v>0</v>
      </c>
      <c r="V6568">
        <v>0</v>
      </c>
      <c r="W6568">
        <v>0</v>
      </c>
      <c r="X6568">
        <v>3.2504892251671671</v>
      </c>
      <c r="Y6568">
        <v>0</v>
      </c>
      <c r="Z6568">
        <v>0</v>
      </c>
      <c r="AA6568">
        <v>0</v>
      </c>
      <c r="AB6568">
        <v>2.9871992436659389</v>
      </c>
      <c r="AC6568">
        <v>0</v>
      </c>
      <c r="AD6568">
        <v>0</v>
      </c>
      <c r="AE6568">
        <v>6.237688468833106</v>
      </c>
    </row>
    <row r="6569" spans="1:31" x14ac:dyDescent="0.25">
      <c r="A6569">
        <v>2405637</v>
      </c>
      <c r="B6569">
        <v>1</v>
      </c>
      <c r="C6569" t="s">
        <v>81</v>
      </c>
      <c r="D6569" t="s">
        <v>118</v>
      </c>
      <c r="E6569" t="s">
        <v>132</v>
      </c>
      <c r="F6569" t="s">
        <v>3280</v>
      </c>
      <c r="G6569" t="s">
        <v>143</v>
      </c>
      <c r="H6569" t="s">
        <v>135</v>
      </c>
      <c r="I6569" t="s">
        <v>136</v>
      </c>
      <c r="J6569" t="s">
        <v>137</v>
      </c>
      <c r="K6569" t="s">
        <v>138</v>
      </c>
      <c r="L6569" t="s">
        <v>18802</v>
      </c>
      <c r="M6569" t="s">
        <v>18803</v>
      </c>
      <c r="N6569">
        <v>0.81499999999999995</v>
      </c>
      <c r="O6569">
        <v>1</v>
      </c>
      <c r="P6569">
        <v>457</v>
      </c>
      <c r="Q6569">
        <v>4</v>
      </c>
      <c r="R6569">
        <v>15</v>
      </c>
      <c r="S6569">
        <v>0</v>
      </c>
      <c r="T6569">
        <v>51</v>
      </c>
      <c r="U6569">
        <v>0</v>
      </c>
      <c r="V6569">
        <v>0</v>
      </c>
      <c r="W6569">
        <v>0.10146039056083334</v>
      </c>
      <c r="X6569">
        <v>57.545043935713714</v>
      </c>
      <c r="Y6569">
        <v>8.2160770990128995</v>
      </c>
      <c r="Z6569">
        <v>2.1080895587885835</v>
      </c>
      <c r="AA6569">
        <v>0</v>
      </c>
      <c r="AB6569">
        <v>21.183867323903723</v>
      </c>
      <c r="AC6569">
        <v>0</v>
      </c>
      <c r="AD6569">
        <v>0</v>
      </c>
      <c r="AE6569">
        <v>89.154538307979749</v>
      </c>
    </row>
    <row r="6570" spans="1:31" x14ac:dyDescent="0.25">
      <c r="A6570">
        <v>2405640</v>
      </c>
      <c r="B6570">
        <v>1</v>
      </c>
      <c r="C6570" t="s">
        <v>80</v>
      </c>
      <c r="D6570" t="s">
        <v>108</v>
      </c>
      <c r="E6570" t="s">
        <v>141</v>
      </c>
      <c r="F6570" t="s">
        <v>2641</v>
      </c>
      <c r="G6570" t="s">
        <v>143</v>
      </c>
      <c r="H6570" t="s">
        <v>135</v>
      </c>
      <c r="I6570" t="s">
        <v>136</v>
      </c>
      <c r="J6570" t="s">
        <v>137</v>
      </c>
      <c r="K6570" t="s">
        <v>138</v>
      </c>
      <c r="L6570" t="s">
        <v>18804</v>
      </c>
      <c r="M6570" t="s">
        <v>18805</v>
      </c>
      <c r="N6570">
        <v>0.76916666600000005</v>
      </c>
      <c r="O6570">
        <v>0</v>
      </c>
      <c r="P6570">
        <v>634</v>
      </c>
      <c r="Q6570">
        <v>0</v>
      </c>
      <c r="R6570">
        <v>401</v>
      </c>
      <c r="S6570">
        <v>4</v>
      </c>
      <c r="T6570">
        <v>219</v>
      </c>
      <c r="U6570">
        <v>1</v>
      </c>
      <c r="V6570">
        <v>0</v>
      </c>
      <c r="W6570">
        <v>0</v>
      </c>
      <c r="X6570">
        <v>101.16457654052367</v>
      </c>
      <c r="Y6570">
        <v>0</v>
      </c>
      <c r="Z6570">
        <v>48.485077348634562</v>
      </c>
      <c r="AA6570">
        <v>15.10517619541125</v>
      </c>
      <c r="AB6570">
        <v>82.117425344990778</v>
      </c>
      <c r="AC6570">
        <v>96.014951743364549</v>
      </c>
      <c r="AD6570">
        <v>0</v>
      </c>
      <c r="AE6570">
        <v>342.88720717292483</v>
      </c>
    </row>
    <row r="6571" spans="1:31" x14ac:dyDescent="0.25">
      <c r="A6571">
        <v>2405641</v>
      </c>
      <c r="B6571">
        <v>1</v>
      </c>
      <c r="C6571" t="s">
        <v>81</v>
      </c>
      <c r="D6571" t="s">
        <v>123</v>
      </c>
      <c r="E6571" t="s">
        <v>132</v>
      </c>
      <c r="F6571" t="s">
        <v>18806</v>
      </c>
      <c r="G6571" t="s">
        <v>143</v>
      </c>
      <c r="H6571" t="s">
        <v>135</v>
      </c>
      <c r="I6571" t="s">
        <v>136</v>
      </c>
      <c r="J6571" t="s">
        <v>137</v>
      </c>
      <c r="K6571" t="s">
        <v>138</v>
      </c>
      <c r="L6571" t="s">
        <v>18807</v>
      </c>
      <c r="M6571" t="s">
        <v>18808</v>
      </c>
      <c r="N6571">
        <v>2.554444444</v>
      </c>
      <c r="O6571">
        <v>0</v>
      </c>
      <c r="P6571">
        <v>1500</v>
      </c>
      <c r="Q6571">
        <v>0</v>
      </c>
      <c r="R6571">
        <v>37</v>
      </c>
      <c r="S6571">
        <v>0</v>
      </c>
      <c r="T6571">
        <v>86</v>
      </c>
      <c r="U6571">
        <v>0</v>
      </c>
      <c r="V6571">
        <v>0</v>
      </c>
      <c r="W6571">
        <v>0</v>
      </c>
      <c r="X6571">
        <v>778.98800983065655</v>
      </c>
      <c r="Y6571">
        <v>0</v>
      </c>
      <c r="Z6571">
        <v>12.394391854436476</v>
      </c>
      <c r="AA6571">
        <v>0</v>
      </c>
      <c r="AB6571">
        <v>235.02492217528408</v>
      </c>
      <c r="AC6571">
        <v>0</v>
      </c>
      <c r="AD6571">
        <v>0</v>
      </c>
      <c r="AE6571">
        <v>1026.4073238603771</v>
      </c>
    </row>
    <row r="6572" spans="1:31" x14ac:dyDescent="0.25">
      <c r="A6572">
        <v>2405642</v>
      </c>
      <c r="B6572">
        <v>1</v>
      </c>
      <c r="C6572" t="s">
        <v>80</v>
      </c>
      <c r="D6572" t="s">
        <v>100</v>
      </c>
      <c r="E6572" t="s">
        <v>174</v>
      </c>
      <c r="F6572" t="s">
        <v>18809</v>
      </c>
      <c r="G6572" t="s">
        <v>143</v>
      </c>
      <c r="H6572" t="s">
        <v>135</v>
      </c>
      <c r="I6572" t="s">
        <v>136</v>
      </c>
      <c r="J6572" t="s">
        <v>137</v>
      </c>
      <c r="K6572" t="s">
        <v>138</v>
      </c>
      <c r="L6572" t="s">
        <v>18810</v>
      </c>
      <c r="M6572" t="s">
        <v>18811</v>
      </c>
      <c r="N6572">
        <v>9.1944444E-2</v>
      </c>
      <c r="O6572">
        <v>0</v>
      </c>
      <c r="P6572">
        <v>260</v>
      </c>
      <c r="Q6572">
        <v>0</v>
      </c>
      <c r="R6572">
        <v>24</v>
      </c>
      <c r="S6572">
        <v>10</v>
      </c>
      <c r="T6572">
        <v>245</v>
      </c>
      <c r="U6572">
        <v>5</v>
      </c>
      <c r="V6572">
        <v>19</v>
      </c>
      <c r="W6572">
        <v>0</v>
      </c>
      <c r="X6572">
        <v>5.1566885621792018</v>
      </c>
      <c r="Y6572">
        <v>0</v>
      </c>
      <c r="Z6572">
        <v>0.97865150576431659</v>
      </c>
      <c r="AA6572">
        <v>8.0270759666448228</v>
      </c>
      <c r="AB6572">
        <v>29.63089534587931</v>
      </c>
      <c r="AC6572">
        <v>11.963606174308275</v>
      </c>
      <c r="AD6572">
        <v>51.083245607146502</v>
      </c>
      <c r="AE6572">
        <v>106.84016316192242</v>
      </c>
    </row>
    <row r="6573" spans="1:31" x14ac:dyDescent="0.25">
      <c r="A6573">
        <v>2405643</v>
      </c>
      <c r="B6573">
        <v>1</v>
      </c>
      <c r="C6573" t="s">
        <v>80</v>
      </c>
      <c r="D6573" t="s">
        <v>95</v>
      </c>
      <c r="E6573" t="s">
        <v>141</v>
      </c>
      <c r="F6573" t="s">
        <v>18812</v>
      </c>
      <c r="G6573" t="s">
        <v>143</v>
      </c>
      <c r="H6573" t="s">
        <v>135</v>
      </c>
      <c r="I6573" t="s">
        <v>136</v>
      </c>
      <c r="J6573" t="s">
        <v>137</v>
      </c>
      <c r="K6573" t="s">
        <v>138</v>
      </c>
      <c r="L6573" t="s">
        <v>18813</v>
      </c>
      <c r="M6573" t="s">
        <v>18814</v>
      </c>
      <c r="N6573">
        <v>0.85277777700000001</v>
      </c>
      <c r="O6573">
        <v>0</v>
      </c>
      <c r="P6573">
        <v>0</v>
      </c>
      <c r="Q6573">
        <v>0</v>
      </c>
      <c r="R6573">
        <v>0</v>
      </c>
      <c r="S6573">
        <v>25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104.25097841283127</v>
      </c>
      <c r="AB6573">
        <v>0</v>
      </c>
      <c r="AC6573">
        <v>0</v>
      </c>
      <c r="AD6573">
        <v>0</v>
      </c>
      <c r="AE6573">
        <v>104.25097841283127</v>
      </c>
    </row>
    <row r="6574" spans="1:31" x14ac:dyDescent="0.25">
      <c r="A6574">
        <v>2405645</v>
      </c>
      <c r="B6574">
        <v>1</v>
      </c>
      <c r="C6574" t="s">
        <v>80</v>
      </c>
      <c r="D6574" t="s">
        <v>106</v>
      </c>
      <c r="E6574" t="s">
        <v>141</v>
      </c>
      <c r="F6574" t="s">
        <v>18815</v>
      </c>
      <c r="G6574" t="s">
        <v>143</v>
      </c>
      <c r="H6574" t="s">
        <v>135</v>
      </c>
      <c r="I6574" t="s">
        <v>136</v>
      </c>
      <c r="J6574" t="s">
        <v>137</v>
      </c>
      <c r="K6574" t="s">
        <v>138</v>
      </c>
      <c r="L6574" t="s">
        <v>18816</v>
      </c>
      <c r="M6574" t="s">
        <v>18817</v>
      </c>
      <c r="N6574">
        <v>1.573611111</v>
      </c>
      <c r="O6574">
        <v>0</v>
      </c>
      <c r="P6574">
        <v>0</v>
      </c>
      <c r="Q6574">
        <v>2</v>
      </c>
      <c r="R6574">
        <v>37</v>
      </c>
      <c r="S6574">
        <v>0</v>
      </c>
      <c r="T6574">
        <v>5</v>
      </c>
      <c r="U6574">
        <v>0</v>
      </c>
      <c r="V6574">
        <v>0</v>
      </c>
      <c r="W6574">
        <v>0</v>
      </c>
      <c r="X6574">
        <v>0</v>
      </c>
      <c r="Y6574">
        <v>1.0671679888301113</v>
      </c>
      <c r="Z6574">
        <v>4.2855027533222216</v>
      </c>
      <c r="AA6574">
        <v>0</v>
      </c>
      <c r="AB6574">
        <v>2.6221002867623056</v>
      </c>
      <c r="AC6574">
        <v>0</v>
      </c>
      <c r="AD6574">
        <v>0</v>
      </c>
      <c r="AE6574">
        <v>7.9747710289146383</v>
      </c>
    </row>
    <row r="6575" spans="1:31" x14ac:dyDescent="0.25">
      <c r="A6575">
        <v>2405647</v>
      </c>
      <c r="B6575">
        <v>1</v>
      </c>
      <c r="C6575" t="s">
        <v>80</v>
      </c>
      <c r="D6575" t="s">
        <v>95</v>
      </c>
      <c r="E6575" t="s">
        <v>174</v>
      </c>
      <c r="F6575" t="s">
        <v>1038</v>
      </c>
      <c r="G6575" t="s">
        <v>143</v>
      </c>
      <c r="H6575" t="s">
        <v>135</v>
      </c>
      <c r="I6575" t="s">
        <v>136</v>
      </c>
      <c r="J6575" t="s">
        <v>137</v>
      </c>
      <c r="K6575" t="s">
        <v>138</v>
      </c>
      <c r="L6575" t="s">
        <v>18818</v>
      </c>
      <c r="M6575" t="s">
        <v>18819</v>
      </c>
      <c r="N6575">
        <v>0.14472222200000001</v>
      </c>
      <c r="O6575">
        <v>0</v>
      </c>
      <c r="P6575">
        <v>5574</v>
      </c>
      <c r="Q6575">
        <v>0</v>
      </c>
      <c r="R6575">
        <v>0</v>
      </c>
      <c r="S6575">
        <v>4</v>
      </c>
      <c r="T6575">
        <v>287</v>
      </c>
      <c r="U6575">
        <v>0</v>
      </c>
      <c r="V6575">
        <v>0</v>
      </c>
      <c r="W6575">
        <v>0</v>
      </c>
      <c r="X6575">
        <v>160.16791831727204</v>
      </c>
      <c r="Y6575">
        <v>0</v>
      </c>
      <c r="Z6575">
        <v>0</v>
      </c>
      <c r="AA6575">
        <v>17.990466393635838</v>
      </c>
      <c r="AB6575">
        <v>44.823212644092251</v>
      </c>
      <c r="AC6575">
        <v>0</v>
      </c>
      <c r="AD6575">
        <v>0</v>
      </c>
      <c r="AE6575">
        <v>222.98159735500013</v>
      </c>
    </row>
    <row r="6576" spans="1:31" x14ac:dyDescent="0.25">
      <c r="A6576">
        <v>2405648</v>
      </c>
      <c r="B6576">
        <v>1</v>
      </c>
      <c r="C6576" t="s">
        <v>80</v>
      </c>
      <c r="D6576" t="s">
        <v>101</v>
      </c>
      <c r="E6576" t="s">
        <v>132</v>
      </c>
      <c r="F6576" t="s">
        <v>18820</v>
      </c>
      <c r="G6576" t="s">
        <v>215</v>
      </c>
      <c r="H6576" t="s">
        <v>135</v>
      </c>
      <c r="I6576" t="s">
        <v>136</v>
      </c>
      <c r="J6576" t="s">
        <v>137</v>
      </c>
      <c r="K6576" t="s">
        <v>138</v>
      </c>
      <c r="L6576" t="s">
        <v>18821</v>
      </c>
      <c r="M6576" t="s">
        <v>18822</v>
      </c>
      <c r="N6576">
        <v>4.2697222220000004</v>
      </c>
      <c r="O6576">
        <v>0</v>
      </c>
      <c r="P6576">
        <v>0</v>
      </c>
      <c r="Q6576">
        <v>3</v>
      </c>
      <c r="R6576">
        <v>0</v>
      </c>
      <c r="S6576">
        <v>5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396.24419427247432</v>
      </c>
      <c r="Z6576">
        <v>0</v>
      </c>
      <c r="AA6576">
        <v>169.86672862137675</v>
      </c>
      <c r="AB6576">
        <v>0</v>
      </c>
      <c r="AC6576">
        <v>0</v>
      </c>
      <c r="AD6576">
        <v>0</v>
      </c>
      <c r="AE6576">
        <v>566.11092289385101</v>
      </c>
    </row>
    <row r="6577" spans="1:31" x14ac:dyDescent="0.25">
      <c r="A6577">
        <v>2405649</v>
      </c>
      <c r="B6577">
        <v>1</v>
      </c>
      <c r="C6577" t="s">
        <v>80</v>
      </c>
      <c r="D6577" t="s">
        <v>92</v>
      </c>
      <c r="E6577" t="s">
        <v>146</v>
      </c>
      <c r="F6577" t="s">
        <v>18823</v>
      </c>
      <c r="G6577" t="s">
        <v>199</v>
      </c>
      <c r="H6577" t="s">
        <v>149</v>
      </c>
      <c r="I6577" t="s">
        <v>136</v>
      </c>
      <c r="J6577" t="s">
        <v>137</v>
      </c>
      <c r="K6577" t="s">
        <v>138</v>
      </c>
      <c r="L6577" t="s">
        <v>18824</v>
      </c>
      <c r="M6577" t="s">
        <v>18825</v>
      </c>
      <c r="N6577">
        <v>1.9113888880000001</v>
      </c>
      <c r="O6577">
        <v>0</v>
      </c>
      <c r="P6577">
        <v>8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2.2632887992806001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2.2632887992806001</v>
      </c>
    </row>
    <row r="6578" spans="1:31" x14ac:dyDescent="0.25">
      <c r="A6578">
        <v>2405652</v>
      </c>
      <c r="B6578">
        <v>1</v>
      </c>
      <c r="C6578" t="s">
        <v>81</v>
      </c>
      <c r="D6578" t="s">
        <v>124</v>
      </c>
      <c r="E6578" t="s">
        <v>132</v>
      </c>
      <c r="F6578" t="s">
        <v>18826</v>
      </c>
      <c r="G6578" t="s">
        <v>143</v>
      </c>
      <c r="H6578" t="s">
        <v>135</v>
      </c>
      <c r="I6578" t="s">
        <v>136</v>
      </c>
      <c r="J6578" t="s">
        <v>137</v>
      </c>
      <c r="K6578" t="s">
        <v>138</v>
      </c>
      <c r="L6578" t="s">
        <v>18827</v>
      </c>
      <c r="M6578" t="s">
        <v>18828</v>
      </c>
      <c r="N6578">
        <v>4.119444444</v>
      </c>
      <c r="O6578">
        <v>0</v>
      </c>
      <c r="P6578">
        <v>2</v>
      </c>
      <c r="Q6578">
        <v>0</v>
      </c>
      <c r="R6578">
        <v>27</v>
      </c>
      <c r="S6578">
        <v>0</v>
      </c>
      <c r="T6578">
        <v>2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3.230614569218889</v>
      </c>
      <c r="AA6578">
        <v>0</v>
      </c>
      <c r="AB6578">
        <v>6.0040015296320002</v>
      </c>
      <c r="AC6578">
        <v>0</v>
      </c>
      <c r="AD6578">
        <v>0</v>
      </c>
      <c r="AE6578">
        <v>9.2346160988508892</v>
      </c>
    </row>
    <row r="6579" spans="1:31" x14ac:dyDescent="0.25">
      <c r="A6579">
        <v>2405653</v>
      </c>
      <c r="B6579">
        <v>1</v>
      </c>
      <c r="C6579" t="s">
        <v>81</v>
      </c>
      <c r="D6579" t="s">
        <v>113</v>
      </c>
      <c r="E6579" t="s">
        <v>162</v>
      </c>
      <c r="F6579" t="s">
        <v>18829</v>
      </c>
      <c r="G6579" t="s">
        <v>164</v>
      </c>
      <c r="H6579" t="s">
        <v>149</v>
      </c>
      <c r="I6579" t="s">
        <v>136</v>
      </c>
      <c r="J6579" t="s">
        <v>137</v>
      </c>
      <c r="K6579" t="s">
        <v>138</v>
      </c>
      <c r="L6579" t="s">
        <v>18830</v>
      </c>
      <c r="M6579" t="s">
        <v>18831</v>
      </c>
      <c r="N6579">
        <v>2.6155555549999998</v>
      </c>
      <c r="O6579">
        <v>0</v>
      </c>
      <c r="P6579">
        <v>5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1.8233328908952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1.8233328908952</v>
      </c>
    </row>
    <row r="6580" spans="1:31" x14ac:dyDescent="0.25">
      <c r="A6580">
        <v>2405654</v>
      </c>
      <c r="B6580">
        <v>1</v>
      </c>
      <c r="C6580" t="s">
        <v>80</v>
      </c>
      <c r="D6580" t="s">
        <v>106</v>
      </c>
      <c r="E6580" t="s">
        <v>174</v>
      </c>
      <c r="F6580" t="s">
        <v>2067</v>
      </c>
      <c r="G6580" t="s">
        <v>143</v>
      </c>
      <c r="H6580" t="s">
        <v>135</v>
      </c>
      <c r="I6580" t="s">
        <v>136</v>
      </c>
      <c r="J6580" t="s">
        <v>137</v>
      </c>
      <c r="K6580" t="s">
        <v>138</v>
      </c>
      <c r="L6580" t="s">
        <v>18832</v>
      </c>
      <c r="M6580" t="s">
        <v>18833</v>
      </c>
      <c r="N6580">
        <v>0.104166666</v>
      </c>
      <c r="O6580">
        <v>0</v>
      </c>
      <c r="P6580">
        <v>4</v>
      </c>
      <c r="Q6580">
        <v>54</v>
      </c>
      <c r="R6580">
        <v>229</v>
      </c>
      <c r="S6580">
        <v>15</v>
      </c>
      <c r="T6580">
        <v>52</v>
      </c>
      <c r="U6580">
        <v>0</v>
      </c>
      <c r="V6580">
        <v>0</v>
      </c>
      <c r="W6580">
        <v>0</v>
      </c>
      <c r="X6580">
        <v>0.12927775854515003</v>
      </c>
      <c r="Y6580">
        <v>46.22692496306383</v>
      </c>
      <c r="Z6580">
        <v>2.1171981646129496</v>
      </c>
      <c r="AA6580">
        <v>1.885087308777178</v>
      </c>
      <c r="AB6580">
        <v>3.8052806049216832</v>
      </c>
      <c r="AC6580">
        <v>0</v>
      </c>
      <c r="AD6580">
        <v>0</v>
      </c>
      <c r="AE6580">
        <v>54.163768799920796</v>
      </c>
    </row>
    <row r="6581" spans="1:31" x14ac:dyDescent="0.25">
      <c r="A6581">
        <v>2405655</v>
      </c>
      <c r="B6581">
        <v>1</v>
      </c>
      <c r="C6581" t="s">
        <v>80</v>
      </c>
      <c r="D6581" t="s">
        <v>96</v>
      </c>
      <c r="E6581" t="s">
        <v>146</v>
      </c>
      <c r="F6581" t="s">
        <v>18834</v>
      </c>
      <c r="G6581" t="s">
        <v>148</v>
      </c>
      <c r="H6581" t="s">
        <v>149</v>
      </c>
      <c r="I6581" t="s">
        <v>136</v>
      </c>
      <c r="J6581" t="s">
        <v>137</v>
      </c>
      <c r="K6581" t="s">
        <v>138</v>
      </c>
      <c r="L6581" t="s">
        <v>18835</v>
      </c>
      <c r="M6581" t="s">
        <v>18836</v>
      </c>
      <c r="N6581">
        <v>8.1227777769999996</v>
      </c>
      <c r="O6581">
        <v>0</v>
      </c>
      <c r="P6581">
        <v>1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1.3805226127685668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1.3805226127685668</v>
      </c>
    </row>
    <row r="6582" spans="1:31" x14ac:dyDescent="0.25">
      <c r="A6582">
        <v>2405656</v>
      </c>
      <c r="B6582">
        <v>1</v>
      </c>
      <c r="C6582" t="s">
        <v>80</v>
      </c>
      <c r="D6582" t="s">
        <v>100</v>
      </c>
      <c r="E6582" t="s">
        <v>141</v>
      </c>
      <c r="F6582" t="s">
        <v>17519</v>
      </c>
      <c r="G6582" t="s">
        <v>143</v>
      </c>
      <c r="H6582" t="s">
        <v>135</v>
      </c>
      <c r="I6582" t="s">
        <v>136</v>
      </c>
      <c r="J6582" t="s">
        <v>137</v>
      </c>
      <c r="K6582" t="s">
        <v>138</v>
      </c>
      <c r="L6582" t="s">
        <v>18837</v>
      </c>
      <c r="M6582" t="s">
        <v>18838</v>
      </c>
      <c r="N6582">
        <v>0.694722222</v>
      </c>
      <c r="O6582">
        <v>0</v>
      </c>
      <c r="P6582">
        <v>260</v>
      </c>
      <c r="Q6582">
        <v>0</v>
      </c>
      <c r="R6582">
        <v>23</v>
      </c>
      <c r="S6582">
        <v>10</v>
      </c>
      <c r="T6582">
        <v>65</v>
      </c>
      <c r="U6582">
        <v>1</v>
      </c>
      <c r="V6582">
        <v>2</v>
      </c>
      <c r="W6582">
        <v>0</v>
      </c>
      <c r="X6582">
        <v>39.588634303830403</v>
      </c>
      <c r="Y6582">
        <v>0</v>
      </c>
      <c r="Z6582">
        <v>7.4104181022113513</v>
      </c>
      <c r="AA6582">
        <v>61.283238758717488</v>
      </c>
      <c r="AB6582">
        <v>44.893342217122289</v>
      </c>
      <c r="AC6582">
        <v>54.233184652225262</v>
      </c>
      <c r="AD6582">
        <v>25.701453764839052</v>
      </c>
      <c r="AE6582">
        <v>233.11027179894583</v>
      </c>
    </row>
    <row r="6583" spans="1:31" x14ac:dyDescent="0.25">
      <c r="A6583">
        <v>2405660</v>
      </c>
      <c r="B6583">
        <v>1</v>
      </c>
      <c r="C6583" t="s">
        <v>80</v>
      </c>
      <c r="D6583" t="s">
        <v>95</v>
      </c>
      <c r="E6583" t="s">
        <v>141</v>
      </c>
      <c r="F6583" t="s">
        <v>18839</v>
      </c>
      <c r="G6583" t="s">
        <v>329</v>
      </c>
      <c r="H6583" t="s">
        <v>135</v>
      </c>
      <c r="I6583" t="s">
        <v>136</v>
      </c>
      <c r="J6583" t="s">
        <v>137</v>
      </c>
      <c r="K6583" t="s">
        <v>138</v>
      </c>
      <c r="L6583" t="s">
        <v>18840</v>
      </c>
      <c r="M6583" t="s">
        <v>18841</v>
      </c>
      <c r="N6583">
        <v>1.8372222220000001</v>
      </c>
      <c r="O6583">
        <v>0</v>
      </c>
      <c r="P6583">
        <v>0</v>
      </c>
      <c r="Q6583">
        <v>0</v>
      </c>
      <c r="R6583">
        <v>0</v>
      </c>
      <c r="S6583">
        <v>17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203.89492712673251</v>
      </c>
      <c r="AB6583">
        <v>0</v>
      </c>
      <c r="AC6583">
        <v>0</v>
      </c>
      <c r="AD6583">
        <v>0</v>
      </c>
      <c r="AE6583">
        <v>203.89492712673251</v>
      </c>
    </row>
    <row r="6584" spans="1:31" x14ac:dyDescent="0.25">
      <c r="A6584">
        <v>2405666</v>
      </c>
      <c r="B6584">
        <v>1</v>
      </c>
      <c r="C6584" t="s">
        <v>80</v>
      </c>
      <c r="D6584" t="s">
        <v>101</v>
      </c>
      <c r="E6584" t="s">
        <v>162</v>
      </c>
      <c r="F6584" t="s">
        <v>18015</v>
      </c>
      <c r="G6584" t="s">
        <v>158</v>
      </c>
      <c r="H6584" t="s">
        <v>149</v>
      </c>
      <c r="I6584" t="s">
        <v>136</v>
      </c>
      <c r="J6584" t="s">
        <v>137</v>
      </c>
      <c r="K6584" t="s">
        <v>159</v>
      </c>
      <c r="L6584" t="s">
        <v>18842</v>
      </c>
      <c r="M6584" t="s">
        <v>18843</v>
      </c>
      <c r="N6584">
        <v>7.7488888879999998</v>
      </c>
      <c r="O6584">
        <v>0</v>
      </c>
      <c r="P6584">
        <v>145</v>
      </c>
      <c r="Q6584">
        <v>0</v>
      </c>
      <c r="R6584">
        <v>0</v>
      </c>
      <c r="S6584">
        <v>0</v>
      </c>
      <c r="T6584">
        <v>4</v>
      </c>
      <c r="U6584">
        <v>0</v>
      </c>
      <c r="V6584">
        <v>0</v>
      </c>
      <c r="W6584">
        <v>0</v>
      </c>
      <c r="X6584">
        <v>104.86604044050137</v>
      </c>
      <c r="Y6584">
        <v>0</v>
      </c>
      <c r="Z6584">
        <v>0</v>
      </c>
      <c r="AA6584">
        <v>0</v>
      </c>
      <c r="AB6584">
        <v>25.137260438430822</v>
      </c>
      <c r="AC6584">
        <v>0</v>
      </c>
      <c r="AD6584">
        <v>0</v>
      </c>
      <c r="AE6584">
        <v>130.00330087893218</v>
      </c>
    </row>
    <row r="6585" spans="1:31" x14ac:dyDescent="0.25">
      <c r="A6585">
        <v>2405667</v>
      </c>
      <c r="B6585">
        <v>1</v>
      </c>
      <c r="C6585" t="s">
        <v>80</v>
      </c>
      <c r="D6585" t="s">
        <v>100</v>
      </c>
      <c r="E6585" t="s">
        <v>132</v>
      </c>
      <c r="F6585" t="s">
        <v>18844</v>
      </c>
      <c r="G6585" t="s">
        <v>1368</v>
      </c>
      <c r="H6585" t="s">
        <v>135</v>
      </c>
      <c r="I6585" t="s">
        <v>136</v>
      </c>
      <c r="J6585" t="s">
        <v>137</v>
      </c>
      <c r="K6585" t="s">
        <v>138</v>
      </c>
      <c r="L6585" t="s">
        <v>18845</v>
      </c>
      <c r="M6585" t="s">
        <v>18846</v>
      </c>
      <c r="N6585">
        <v>2.645</v>
      </c>
      <c r="O6585">
        <v>5</v>
      </c>
      <c r="P6585">
        <v>2805</v>
      </c>
      <c r="Q6585">
        <v>39</v>
      </c>
      <c r="R6585">
        <v>520</v>
      </c>
      <c r="S6585">
        <v>20</v>
      </c>
      <c r="T6585">
        <v>458</v>
      </c>
      <c r="U6585">
        <v>0</v>
      </c>
      <c r="V6585">
        <v>0</v>
      </c>
      <c r="W6585">
        <v>45.368541116062808</v>
      </c>
      <c r="X6585">
        <v>1570.5159407514527</v>
      </c>
      <c r="Y6585">
        <v>300.61342897920599</v>
      </c>
      <c r="Z6585">
        <v>571.98928359578224</v>
      </c>
      <c r="AA6585">
        <v>200.4753455877761</v>
      </c>
      <c r="AB6585">
        <v>741.57796245102077</v>
      </c>
      <c r="AC6585">
        <v>0</v>
      </c>
      <c r="AD6585">
        <v>0</v>
      </c>
      <c r="AE6585">
        <v>3430.5405024813008</v>
      </c>
    </row>
    <row r="6586" spans="1:31" x14ac:dyDescent="0.25">
      <c r="A6586">
        <v>2405668</v>
      </c>
      <c r="B6586">
        <v>1</v>
      </c>
      <c r="C6586" t="s">
        <v>80</v>
      </c>
      <c r="D6586" t="s">
        <v>96</v>
      </c>
      <c r="E6586" t="s">
        <v>146</v>
      </c>
      <c r="F6586" t="s">
        <v>18847</v>
      </c>
      <c r="G6586" t="s">
        <v>148</v>
      </c>
      <c r="H6586" t="s">
        <v>149</v>
      </c>
      <c r="I6586" t="s">
        <v>136</v>
      </c>
      <c r="J6586" t="s">
        <v>137</v>
      </c>
      <c r="K6586" t="s">
        <v>138</v>
      </c>
      <c r="L6586" t="s">
        <v>18848</v>
      </c>
      <c r="M6586" t="s">
        <v>18849</v>
      </c>
      <c r="N6586">
        <v>3.2947222219999999</v>
      </c>
      <c r="O6586">
        <v>0</v>
      </c>
      <c r="P6586">
        <v>2</v>
      </c>
      <c r="Q6586">
        <v>0</v>
      </c>
      <c r="R6586">
        <v>0</v>
      </c>
      <c r="S6586">
        <v>0</v>
      </c>
      <c r="T6586">
        <v>1</v>
      </c>
      <c r="U6586">
        <v>0</v>
      </c>
      <c r="V6586">
        <v>0</v>
      </c>
      <c r="W6586">
        <v>0</v>
      </c>
      <c r="X6586">
        <v>1.8820474269096334</v>
      </c>
      <c r="Y6586">
        <v>0</v>
      </c>
      <c r="Z6586">
        <v>0</v>
      </c>
      <c r="AA6586">
        <v>0</v>
      </c>
      <c r="AB6586">
        <v>3.1570174723750005E-3</v>
      </c>
      <c r="AC6586">
        <v>0</v>
      </c>
      <c r="AD6586">
        <v>0</v>
      </c>
      <c r="AE6586">
        <v>1.8852044443820084</v>
      </c>
    </row>
    <row r="6587" spans="1:31" x14ac:dyDescent="0.25">
      <c r="A6587">
        <v>2405672</v>
      </c>
      <c r="B6587">
        <v>1</v>
      </c>
      <c r="C6587" t="s">
        <v>81</v>
      </c>
      <c r="D6587" t="s">
        <v>123</v>
      </c>
      <c r="E6587" t="s">
        <v>174</v>
      </c>
      <c r="F6587" t="s">
        <v>18850</v>
      </c>
      <c r="G6587" t="s">
        <v>158</v>
      </c>
      <c r="H6587" t="s">
        <v>135</v>
      </c>
      <c r="I6587" t="s">
        <v>136</v>
      </c>
      <c r="J6587" t="s">
        <v>137</v>
      </c>
      <c r="K6587" t="s">
        <v>159</v>
      </c>
      <c r="L6587" t="s">
        <v>18851</v>
      </c>
      <c r="M6587" t="s">
        <v>18852</v>
      </c>
      <c r="N6587">
        <v>8.4547222219999991</v>
      </c>
      <c r="O6587">
        <v>14</v>
      </c>
      <c r="P6587">
        <v>25076</v>
      </c>
      <c r="Q6587">
        <v>56</v>
      </c>
      <c r="R6587">
        <v>185</v>
      </c>
      <c r="S6587">
        <v>31</v>
      </c>
      <c r="T6587">
        <v>3147</v>
      </c>
      <c r="U6587">
        <v>8</v>
      </c>
      <c r="V6587">
        <v>17</v>
      </c>
      <c r="W6587">
        <v>4.2553718359350752</v>
      </c>
      <c r="X6587">
        <v>38797.391509539528</v>
      </c>
      <c r="Y6587">
        <v>512.94482817512244</v>
      </c>
      <c r="Z6587">
        <v>336.22247765271629</v>
      </c>
      <c r="AA6587">
        <v>1306.7311618213441</v>
      </c>
      <c r="AB6587">
        <v>15411.952678474905</v>
      </c>
      <c r="AC6587">
        <v>1326.4832395815474</v>
      </c>
      <c r="AD6587">
        <v>1679.9799193865908</v>
      </c>
      <c r="AE6587">
        <v>59375.961186467684</v>
      </c>
    </row>
    <row r="6588" spans="1:31" x14ac:dyDescent="0.25">
      <c r="A6588">
        <v>2405673</v>
      </c>
      <c r="B6588">
        <v>1</v>
      </c>
      <c r="C6588" t="s">
        <v>80</v>
      </c>
      <c r="D6588" t="s">
        <v>110</v>
      </c>
      <c r="E6588" t="s">
        <v>162</v>
      </c>
      <c r="F6588" t="s">
        <v>18853</v>
      </c>
      <c r="G6588" t="s">
        <v>176</v>
      </c>
      <c r="H6588" t="s">
        <v>149</v>
      </c>
      <c r="I6588" t="s">
        <v>136</v>
      </c>
      <c r="J6588" t="s">
        <v>137</v>
      </c>
      <c r="K6588" t="s">
        <v>159</v>
      </c>
      <c r="L6588" t="s">
        <v>18854</v>
      </c>
      <c r="M6588" t="s">
        <v>18855</v>
      </c>
      <c r="N6588">
        <v>3.633888888</v>
      </c>
      <c r="O6588">
        <v>0</v>
      </c>
      <c r="P6588">
        <v>143</v>
      </c>
      <c r="Q6588">
        <v>0</v>
      </c>
      <c r="R6588">
        <v>0</v>
      </c>
      <c r="S6588">
        <v>0</v>
      </c>
      <c r="T6588">
        <v>12</v>
      </c>
      <c r="U6588">
        <v>0</v>
      </c>
      <c r="V6588">
        <v>0</v>
      </c>
      <c r="W6588">
        <v>0</v>
      </c>
      <c r="X6588">
        <v>131.24332058970754</v>
      </c>
      <c r="Y6588">
        <v>0</v>
      </c>
      <c r="Z6588">
        <v>0</v>
      </c>
      <c r="AA6588">
        <v>0</v>
      </c>
      <c r="AB6588">
        <v>56.068789933428988</v>
      </c>
      <c r="AC6588">
        <v>0</v>
      </c>
      <c r="AD6588">
        <v>0</v>
      </c>
      <c r="AE6588">
        <v>187.31211052313654</v>
      </c>
    </row>
    <row r="6589" spans="1:31" x14ac:dyDescent="0.25">
      <c r="A6589">
        <v>2405674</v>
      </c>
      <c r="B6589">
        <v>1</v>
      </c>
      <c r="C6589" t="s">
        <v>80</v>
      </c>
      <c r="D6589" t="s">
        <v>100</v>
      </c>
      <c r="E6589" t="s">
        <v>162</v>
      </c>
      <c r="F6589" t="s">
        <v>18856</v>
      </c>
      <c r="G6589" t="s">
        <v>176</v>
      </c>
      <c r="H6589" t="s">
        <v>149</v>
      </c>
      <c r="I6589" t="s">
        <v>136</v>
      </c>
      <c r="J6589" t="s">
        <v>137</v>
      </c>
      <c r="K6589" t="s">
        <v>159</v>
      </c>
      <c r="L6589" t="s">
        <v>18857</v>
      </c>
      <c r="M6589" t="s">
        <v>18858</v>
      </c>
      <c r="N6589">
        <v>8.3819444440000002</v>
      </c>
      <c r="O6589">
        <v>0</v>
      </c>
      <c r="P6589">
        <v>64</v>
      </c>
      <c r="Q6589">
        <v>0</v>
      </c>
      <c r="R6589">
        <v>0</v>
      </c>
      <c r="S6589">
        <v>0</v>
      </c>
      <c r="T6589">
        <v>3</v>
      </c>
      <c r="U6589">
        <v>0</v>
      </c>
      <c r="V6589">
        <v>0</v>
      </c>
      <c r="W6589">
        <v>0</v>
      </c>
      <c r="X6589">
        <v>147.70198375740296</v>
      </c>
      <c r="Y6589">
        <v>0</v>
      </c>
      <c r="Z6589">
        <v>0</v>
      </c>
      <c r="AA6589">
        <v>0</v>
      </c>
      <c r="AB6589">
        <v>9.2081661185495847</v>
      </c>
      <c r="AC6589">
        <v>0</v>
      </c>
      <c r="AD6589">
        <v>0</v>
      </c>
      <c r="AE6589">
        <v>156.91014987595253</v>
      </c>
    </row>
    <row r="6590" spans="1:31" x14ac:dyDescent="0.25">
      <c r="A6590">
        <v>2405675</v>
      </c>
      <c r="B6590">
        <v>1</v>
      </c>
      <c r="C6590" t="s">
        <v>81</v>
      </c>
      <c r="D6590" t="s">
        <v>118</v>
      </c>
      <c r="E6590" t="s">
        <v>146</v>
      </c>
      <c r="F6590" t="s">
        <v>18859</v>
      </c>
      <c r="G6590" t="s">
        <v>148</v>
      </c>
      <c r="H6590" t="s">
        <v>149</v>
      </c>
      <c r="I6590" t="s">
        <v>136</v>
      </c>
      <c r="J6590" t="s">
        <v>137</v>
      </c>
      <c r="K6590" t="s">
        <v>138</v>
      </c>
      <c r="L6590" t="s">
        <v>18860</v>
      </c>
      <c r="M6590" t="s">
        <v>18861</v>
      </c>
      <c r="N6590">
        <v>3.824166666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0.43904040845347503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0.43904040845347503</v>
      </c>
    </row>
    <row r="6591" spans="1:31" x14ac:dyDescent="0.25">
      <c r="A6591">
        <v>2405676</v>
      </c>
      <c r="B6591">
        <v>1</v>
      </c>
      <c r="C6591" t="s">
        <v>80</v>
      </c>
      <c r="D6591" t="s">
        <v>84</v>
      </c>
      <c r="E6591" t="s">
        <v>152</v>
      </c>
      <c r="F6591" t="s">
        <v>18862</v>
      </c>
      <c r="G6591" t="s">
        <v>176</v>
      </c>
      <c r="H6591" t="s">
        <v>149</v>
      </c>
      <c r="I6591" t="s">
        <v>136</v>
      </c>
      <c r="J6591" t="s">
        <v>137</v>
      </c>
      <c r="K6591" t="s">
        <v>159</v>
      </c>
      <c r="L6591" t="s">
        <v>18863</v>
      </c>
      <c r="M6591" t="s">
        <v>18864</v>
      </c>
      <c r="N6591">
        <v>5.1416666659999999</v>
      </c>
      <c r="O6591">
        <v>0</v>
      </c>
      <c r="P6591">
        <v>536</v>
      </c>
      <c r="Q6591">
        <v>0</v>
      </c>
      <c r="R6591">
        <v>0</v>
      </c>
      <c r="S6591">
        <v>0</v>
      </c>
      <c r="T6591">
        <v>32</v>
      </c>
      <c r="U6591">
        <v>0</v>
      </c>
      <c r="V6591">
        <v>0</v>
      </c>
      <c r="W6591">
        <v>0</v>
      </c>
      <c r="X6591">
        <v>542.40165945839203</v>
      </c>
      <c r="Y6591">
        <v>0</v>
      </c>
      <c r="Z6591">
        <v>0</v>
      </c>
      <c r="AA6591">
        <v>0</v>
      </c>
      <c r="AB6591">
        <v>163.82904805409771</v>
      </c>
      <c r="AC6591">
        <v>0</v>
      </c>
      <c r="AD6591">
        <v>0</v>
      </c>
      <c r="AE6591">
        <v>706.23070751248974</v>
      </c>
    </row>
    <row r="6592" spans="1:31" x14ac:dyDescent="0.25">
      <c r="A6592">
        <v>2405677</v>
      </c>
      <c r="B6592">
        <v>1</v>
      </c>
      <c r="C6592" t="s">
        <v>80</v>
      </c>
      <c r="D6592" t="s">
        <v>82</v>
      </c>
      <c r="E6592" t="s">
        <v>146</v>
      </c>
      <c r="F6592" t="s">
        <v>18865</v>
      </c>
      <c r="G6592" t="s">
        <v>282</v>
      </c>
      <c r="H6592" t="s">
        <v>149</v>
      </c>
      <c r="I6592" t="s">
        <v>136</v>
      </c>
      <c r="J6592" t="s">
        <v>137</v>
      </c>
      <c r="K6592" t="s">
        <v>138</v>
      </c>
      <c r="L6592" t="s">
        <v>18866</v>
      </c>
      <c r="M6592" t="s">
        <v>18867</v>
      </c>
      <c r="N6592">
        <v>1.0872222220000001</v>
      </c>
      <c r="O6592">
        <v>0</v>
      </c>
      <c r="P6592">
        <v>8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0.97912754382787515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0.97912754382787515</v>
      </c>
    </row>
    <row r="6593" spans="1:31" x14ac:dyDescent="0.25">
      <c r="A6593">
        <v>2405678</v>
      </c>
      <c r="B6593">
        <v>1</v>
      </c>
      <c r="C6593" t="s">
        <v>80</v>
      </c>
      <c r="D6593" t="s">
        <v>82</v>
      </c>
      <c r="E6593" t="s">
        <v>174</v>
      </c>
      <c r="F6593" t="s">
        <v>7440</v>
      </c>
      <c r="G6593" t="s">
        <v>143</v>
      </c>
      <c r="H6593" t="s">
        <v>135</v>
      </c>
      <c r="I6593" t="s">
        <v>136</v>
      </c>
      <c r="J6593" t="s">
        <v>137</v>
      </c>
      <c r="K6593" t="s">
        <v>138</v>
      </c>
      <c r="L6593" t="s">
        <v>18868</v>
      </c>
      <c r="M6593" t="s">
        <v>18869</v>
      </c>
      <c r="N6593">
        <v>1.1125</v>
      </c>
      <c r="O6593">
        <v>0</v>
      </c>
      <c r="P6593">
        <v>32</v>
      </c>
      <c r="Q6593">
        <v>0</v>
      </c>
      <c r="R6593">
        <v>0</v>
      </c>
      <c r="S6593">
        <v>12</v>
      </c>
      <c r="T6593">
        <v>2276</v>
      </c>
      <c r="U6593">
        <v>0</v>
      </c>
      <c r="V6593">
        <v>28</v>
      </c>
      <c r="W6593">
        <v>0</v>
      </c>
      <c r="X6593">
        <v>6.5806078461824011</v>
      </c>
      <c r="Y6593">
        <v>0</v>
      </c>
      <c r="Z6593">
        <v>0</v>
      </c>
      <c r="AA6593">
        <v>616.4272962905934</v>
      </c>
      <c r="AB6593">
        <v>2151.2331305575831</v>
      </c>
      <c r="AC6593">
        <v>0</v>
      </c>
      <c r="AD6593">
        <v>1111.348289538307</v>
      </c>
      <c r="AE6593">
        <v>3885.5893242326656</v>
      </c>
    </row>
    <row r="6594" spans="1:31" x14ac:dyDescent="0.25">
      <c r="A6594">
        <v>2405679</v>
      </c>
      <c r="B6594">
        <v>1</v>
      </c>
      <c r="C6594" t="s">
        <v>81</v>
      </c>
      <c r="D6594" t="s">
        <v>119</v>
      </c>
      <c r="E6594" t="s">
        <v>141</v>
      </c>
      <c r="F6594" t="s">
        <v>18870</v>
      </c>
      <c r="G6594" t="s">
        <v>158</v>
      </c>
      <c r="H6594" t="s">
        <v>135</v>
      </c>
      <c r="I6594" t="s">
        <v>136</v>
      </c>
      <c r="J6594" t="s">
        <v>137</v>
      </c>
      <c r="K6594" t="s">
        <v>159</v>
      </c>
      <c r="L6594" t="s">
        <v>18871</v>
      </c>
      <c r="M6594" t="s">
        <v>18872</v>
      </c>
      <c r="N6594">
        <v>8.09</v>
      </c>
      <c r="O6594">
        <v>1</v>
      </c>
      <c r="P6594">
        <v>37</v>
      </c>
      <c r="Q6594">
        <v>34</v>
      </c>
      <c r="R6594">
        <v>28</v>
      </c>
      <c r="S6594">
        <v>1</v>
      </c>
      <c r="T6594">
        <v>3</v>
      </c>
      <c r="U6594">
        <v>0</v>
      </c>
      <c r="V6594">
        <v>0</v>
      </c>
      <c r="W6594">
        <v>0.41294892761625002</v>
      </c>
      <c r="X6594">
        <v>12.675954345988034</v>
      </c>
      <c r="Y6594">
        <v>74.322750959332865</v>
      </c>
      <c r="Z6594">
        <v>17.646540194599925</v>
      </c>
      <c r="AA6594">
        <v>0.50142056206742502</v>
      </c>
      <c r="AB6594">
        <v>17.020476619389562</v>
      </c>
      <c r="AC6594">
        <v>0</v>
      </c>
      <c r="AD6594">
        <v>0</v>
      </c>
      <c r="AE6594">
        <v>122.58009160899405</v>
      </c>
    </row>
    <row r="6595" spans="1:31" x14ac:dyDescent="0.25">
      <c r="A6595">
        <v>2405680</v>
      </c>
      <c r="B6595">
        <v>1</v>
      </c>
      <c r="C6595" t="s">
        <v>80</v>
      </c>
      <c r="D6595" t="s">
        <v>107</v>
      </c>
      <c r="E6595" t="s">
        <v>132</v>
      </c>
      <c r="F6595" t="s">
        <v>18873</v>
      </c>
      <c r="G6595" t="s">
        <v>158</v>
      </c>
      <c r="H6595" t="s">
        <v>135</v>
      </c>
      <c r="I6595" t="s">
        <v>136</v>
      </c>
      <c r="J6595" t="s">
        <v>137</v>
      </c>
      <c r="K6595" t="s">
        <v>159</v>
      </c>
      <c r="L6595" t="s">
        <v>18874</v>
      </c>
      <c r="M6595" t="s">
        <v>18875</v>
      </c>
      <c r="N6595">
        <v>4.5758333330000003</v>
      </c>
      <c r="O6595">
        <v>0</v>
      </c>
      <c r="P6595">
        <v>439</v>
      </c>
      <c r="Q6595">
        <v>0</v>
      </c>
      <c r="R6595">
        <v>0</v>
      </c>
      <c r="S6595">
        <v>0</v>
      </c>
      <c r="T6595">
        <v>28</v>
      </c>
      <c r="U6595">
        <v>0</v>
      </c>
      <c r="V6595">
        <v>0</v>
      </c>
      <c r="W6595">
        <v>0</v>
      </c>
      <c r="X6595">
        <v>270.56018325389999</v>
      </c>
      <c r="Y6595">
        <v>0</v>
      </c>
      <c r="Z6595">
        <v>0</v>
      </c>
      <c r="AA6595">
        <v>0</v>
      </c>
      <c r="AB6595">
        <v>123.98724469548173</v>
      </c>
      <c r="AC6595">
        <v>0</v>
      </c>
      <c r="AD6595">
        <v>0</v>
      </c>
      <c r="AE6595">
        <v>394.5474279493817</v>
      </c>
    </row>
    <row r="6596" spans="1:31" x14ac:dyDescent="0.25">
      <c r="A6596">
        <v>2405684</v>
      </c>
      <c r="B6596">
        <v>1</v>
      </c>
      <c r="C6596" t="s">
        <v>81</v>
      </c>
      <c r="D6596" t="s">
        <v>119</v>
      </c>
      <c r="E6596" t="s">
        <v>141</v>
      </c>
      <c r="F6596" t="s">
        <v>18876</v>
      </c>
      <c r="G6596" t="s">
        <v>158</v>
      </c>
      <c r="H6596" t="s">
        <v>135</v>
      </c>
      <c r="I6596" t="s">
        <v>136</v>
      </c>
      <c r="J6596" t="s">
        <v>137</v>
      </c>
      <c r="K6596" t="s">
        <v>159</v>
      </c>
      <c r="L6596" t="s">
        <v>18877</v>
      </c>
      <c r="M6596" t="s">
        <v>18878</v>
      </c>
      <c r="N6596">
        <v>8.0913888879999991</v>
      </c>
      <c r="O6596">
        <v>0</v>
      </c>
      <c r="P6596">
        <v>231</v>
      </c>
      <c r="Q6596">
        <v>32</v>
      </c>
      <c r="R6596">
        <v>80</v>
      </c>
      <c r="S6596">
        <v>3</v>
      </c>
      <c r="T6596">
        <v>15</v>
      </c>
      <c r="U6596">
        <v>0</v>
      </c>
      <c r="V6596">
        <v>0</v>
      </c>
      <c r="W6596">
        <v>0</v>
      </c>
      <c r="X6596">
        <v>224.06164906581557</v>
      </c>
      <c r="Y6596">
        <v>76.735286404532957</v>
      </c>
      <c r="Z6596">
        <v>135.14778543082829</v>
      </c>
      <c r="AA6596">
        <v>71.289040013093626</v>
      </c>
      <c r="AB6596">
        <v>223.15547005527594</v>
      </c>
      <c r="AC6596">
        <v>0</v>
      </c>
      <c r="AD6596">
        <v>0</v>
      </c>
      <c r="AE6596">
        <v>730.38923096954647</v>
      </c>
    </row>
    <row r="6597" spans="1:31" x14ac:dyDescent="0.25">
      <c r="A6597">
        <v>2405685</v>
      </c>
      <c r="B6597">
        <v>1</v>
      </c>
      <c r="C6597" t="s">
        <v>80</v>
      </c>
      <c r="D6597" t="s">
        <v>87</v>
      </c>
      <c r="E6597" t="s">
        <v>132</v>
      </c>
      <c r="F6597" t="s">
        <v>12868</v>
      </c>
      <c r="G6597" t="s">
        <v>158</v>
      </c>
      <c r="H6597" t="s">
        <v>135</v>
      </c>
      <c r="I6597" t="s">
        <v>136</v>
      </c>
      <c r="J6597" t="s">
        <v>137</v>
      </c>
      <c r="K6597" t="s">
        <v>159</v>
      </c>
      <c r="L6597" t="s">
        <v>18879</v>
      </c>
      <c r="M6597" t="s">
        <v>18880</v>
      </c>
      <c r="N6597">
        <v>2.3444444440000001</v>
      </c>
      <c r="O6597">
        <v>0</v>
      </c>
      <c r="P6597">
        <v>83</v>
      </c>
      <c r="Q6597">
        <v>0</v>
      </c>
      <c r="R6597">
        <v>0</v>
      </c>
      <c r="S6597">
        <v>0</v>
      </c>
      <c r="T6597">
        <v>12</v>
      </c>
      <c r="U6597">
        <v>0</v>
      </c>
      <c r="V6597">
        <v>1</v>
      </c>
      <c r="W6597">
        <v>0</v>
      </c>
      <c r="X6597">
        <v>39.114597739378304</v>
      </c>
      <c r="Y6597">
        <v>0</v>
      </c>
      <c r="Z6597">
        <v>0</v>
      </c>
      <c r="AA6597">
        <v>0</v>
      </c>
      <c r="AB6597">
        <v>115.422707576946</v>
      </c>
      <c r="AC6597">
        <v>0</v>
      </c>
      <c r="AD6597">
        <v>306.57332466398691</v>
      </c>
      <c r="AE6597">
        <v>461.11062998031122</v>
      </c>
    </row>
    <row r="6598" spans="1:31" x14ac:dyDescent="0.25">
      <c r="A6598">
        <v>2405686</v>
      </c>
      <c r="B6598">
        <v>1</v>
      </c>
      <c r="C6598" t="s">
        <v>81</v>
      </c>
      <c r="D6598" t="s">
        <v>119</v>
      </c>
      <c r="E6598" t="s">
        <v>141</v>
      </c>
      <c r="F6598" t="s">
        <v>18881</v>
      </c>
      <c r="G6598" t="s">
        <v>158</v>
      </c>
      <c r="H6598" t="s">
        <v>135</v>
      </c>
      <c r="I6598" t="s">
        <v>136</v>
      </c>
      <c r="J6598" t="s">
        <v>137</v>
      </c>
      <c r="K6598" t="s">
        <v>159</v>
      </c>
      <c r="L6598" t="s">
        <v>18882</v>
      </c>
      <c r="M6598" t="s">
        <v>18883</v>
      </c>
      <c r="N6598">
        <v>7.948611111</v>
      </c>
      <c r="O6598">
        <v>1</v>
      </c>
      <c r="P6598">
        <v>357</v>
      </c>
      <c r="Q6598">
        <v>20</v>
      </c>
      <c r="R6598">
        <v>8</v>
      </c>
      <c r="S6598">
        <v>2</v>
      </c>
      <c r="T6598">
        <v>13</v>
      </c>
      <c r="U6598">
        <v>0</v>
      </c>
      <c r="V6598">
        <v>0</v>
      </c>
      <c r="W6598">
        <v>1.0294563625060082</v>
      </c>
      <c r="X6598">
        <v>312.9985698251798</v>
      </c>
      <c r="Y6598">
        <v>54.93137823625262</v>
      </c>
      <c r="Z6598">
        <v>6.4351035956913671</v>
      </c>
      <c r="AA6598">
        <v>19.531146907408047</v>
      </c>
      <c r="AB6598">
        <v>51.201759199361071</v>
      </c>
      <c r="AC6598">
        <v>0</v>
      </c>
      <c r="AD6598">
        <v>0</v>
      </c>
      <c r="AE6598">
        <v>446.12741412639889</v>
      </c>
    </row>
    <row r="6599" spans="1:31" x14ac:dyDescent="0.25">
      <c r="A6599">
        <v>2405687</v>
      </c>
      <c r="B6599">
        <v>1</v>
      </c>
      <c r="C6599" t="s">
        <v>80</v>
      </c>
      <c r="D6599" t="s">
        <v>110</v>
      </c>
      <c r="E6599" t="s">
        <v>162</v>
      </c>
      <c r="F6599" t="s">
        <v>2506</v>
      </c>
      <c r="G6599" t="s">
        <v>176</v>
      </c>
      <c r="H6599" t="s">
        <v>149</v>
      </c>
      <c r="I6599" t="s">
        <v>136</v>
      </c>
      <c r="J6599" t="s">
        <v>137</v>
      </c>
      <c r="K6599" t="s">
        <v>159</v>
      </c>
      <c r="L6599" t="s">
        <v>18884</v>
      </c>
      <c r="M6599" t="s">
        <v>18885</v>
      </c>
      <c r="N6599">
        <v>3.7922222219999999</v>
      </c>
      <c r="O6599">
        <v>0</v>
      </c>
      <c r="P6599">
        <v>45</v>
      </c>
      <c r="Q6599">
        <v>0</v>
      </c>
      <c r="R6599">
        <v>0</v>
      </c>
      <c r="S6599">
        <v>0</v>
      </c>
      <c r="T6599">
        <v>2</v>
      </c>
      <c r="U6599">
        <v>0</v>
      </c>
      <c r="V6599">
        <v>0</v>
      </c>
      <c r="W6599">
        <v>0</v>
      </c>
      <c r="X6599">
        <v>35.167419513103745</v>
      </c>
      <c r="Y6599">
        <v>0</v>
      </c>
      <c r="Z6599">
        <v>0</v>
      </c>
      <c r="AA6599">
        <v>0</v>
      </c>
      <c r="AB6599">
        <v>5.6715053875729771</v>
      </c>
      <c r="AC6599">
        <v>0</v>
      </c>
      <c r="AD6599">
        <v>0</v>
      </c>
      <c r="AE6599">
        <v>40.838924900676723</v>
      </c>
    </row>
    <row r="6600" spans="1:31" x14ac:dyDescent="0.25">
      <c r="A6600">
        <v>2405689</v>
      </c>
      <c r="B6600">
        <v>1</v>
      </c>
      <c r="C6600" t="s">
        <v>81</v>
      </c>
      <c r="D6600" t="s">
        <v>119</v>
      </c>
      <c r="E6600" t="s">
        <v>141</v>
      </c>
      <c r="F6600" t="s">
        <v>18886</v>
      </c>
      <c r="G6600" t="s">
        <v>158</v>
      </c>
      <c r="H6600" t="s">
        <v>135</v>
      </c>
      <c r="I6600" t="s">
        <v>136</v>
      </c>
      <c r="J6600" t="s">
        <v>137</v>
      </c>
      <c r="K6600" t="s">
        <v>159</v>
      </c>
      <c r="L6600" t="s">
        <v>18887</v>
      </c>
      <c r="M6600" t="s">
        <v>18888</v>
      </c>
      <c r="N6600">
        <v>7.8802777769999999</v>
      </c>
      <c r="O6600">
        <v>1</v>
      </c>
      <c r="P6600">
        <v>487</v>
      </c>
      <c r="Q6600">
        <v>52</v>
      </c>
      <c r="R6600">
        <v>70</v>
      </c>
      <c r="S6600">
        <v>4</v>
      </c>
      <c r="T6600">
        <v>36</v>
      </c>
      <c r="U6600">
        <v>0</v>
      </c>
      <c r="V6600">
        <v>1</v>
      </c>
      <c r="W6600">
        <v>1.3811609913863001</v>
      </c>
      <c r="X6600">
        <v>485.90230522120072</v>
      </c>
      <c r="Y6600">
        <v>180.58905508058194</v>
      </c>
      <c r="Z6600">
        <v>68.180130395511426</v>
      </c>
      <c r="AA6600">
        <v>27.690122002371613</v>
      </c>
      <c r="AB6600">
        <v>279.4615212594328</v>
      </c>
      <c r="AC6600">
        <v>0</v>
      </c>
      <c r="AD6600">
        <v>816.47693509758426</v>
      </c>
      <c r="AE6600">
        <v>1859.6812300480692</v>
      </c>
    </row>
    <row r="6601" spans="1:31" x14ac:dyDescent="0.25">
      <c r="A6601">
        <v>2405690</v>
      </c>
      <c r="B6601">
        <v>1</v>
      </c>
      <c r="C6601" t="s">
        <v>80</v>
      </c>
      <c r="D6601" t="s">
        <v>91</v>
      </c>
      <c r="E6601" t="s">
        <v>152</v>
      </c>
      <c r="F6601" t="s">
        <v>18889</v>
      </c>
      <c r="G6601" t="s">
        <v>176</v>
      </c>
      <c r="H6601" t="s">
        <v>149</v>
      </c>
      <c r="I6601" t="s">
        <v>136</v>
      </c>
      <c r="J6601" t="s">
        <v>137</v>
      </c>
      <c r="K6601" t="s">
        <v>159</v>
      </c>
      <c r="L6601" t="s">
        <v>18890</v>
      </c>
      <c r="M6601" t="s">
        <v>18891</v>
      </c>
      <c r="N6601">
        <v>2.5438888880000001</v>
      </c>
      <c r="O6601">
        <v>0</v>
      </c>
      <c r="P6601">
        <v>182</v>
      </c>
      <c r="Q6601">
        <v>0</v>
      </c>
      <c r="R6601">
        <v>0</v>
      </c>
      <c r="S6601">
        <v>0</v>
      </c>
      <c r="T6601">
        <v>4</v>
      </c>
      <c r="U6601">
        <v>0</v>
      </c>
      <c r="V6601">
        <v>0</v>
      </c>
      <c r="W6601">
        <v>0</v>
      </c>
      <c r="X6601">
        <v>96.312065203421824</v>
      </c>
      <c r="Y6601">
        <v>0</v>
      </c>
      <c r="Z6601">
        <v>0</v>
      </c>
      <c r="AA6601">
        <v>0</v>
      </c>
      <c r="AB6601">
        <v>16.410960032459634</v>
      </c>
      <c r="AC6601">
        <v>0</v>
      </c>
      <c r="AD6601">
        <v>0</v>
      </c>
      <c r="AE6601">
        <v>112.72302523588147</v>
      </c>
    </row>
    <row r="6602" spans="1:31" x14ac:dyDescent="0.25">
      <c r="A6602">
        <v>2405692</v>
      </c>
      <c r="B6602">
        <v>1</v>
      </c>
      <c r="C6602" t="s">
        <v>80</v>
      </c>
      <c r="D6602" t="s">
        <v>99</v>
      </c>
      <c r="E6602" t="s">
        <v>162</v>
      </c>
      <c r="F6602" t="s">
        <v>18892</v>
      </c>
      <c r="G6602" t="s">
        <v>268</v>
      </c>
      <c r="H6602" t="s">
        <v>149</v>
      </c>
      <c r="I6602" t="s">
        <v>136</v>
      </c>
      <c r="J6602" t="s">
        <v>137</v>
      </c>
      <c r="K6602" t="s">
        <v>138</v>
      </c>
      <c r="L6602" t="s">
        <v>18893</v>
      </c>
      <c r="M6602" t="s">
        <v>18894</v>
      </c>
      <c r="N6602">
        <v>2.1605555550000002</v>
      </c>
      <c r="O6602">
        <v>0</v>
      </c>
      <c r="P6602">
        <v>42</v>
      </c>
      <c r="Q6602">
        <v>0</v>
      </c>
      <c r="R6602">
        <v>0</v>
      </c>
      <c r="S6602">
        <v>0</v>
      </c>
      <c r="T6602">
        <v>5</v>
      </c>
      <c r="U6602">
        <v>0</v>
      </c>
      <c r="V6602">
        <v>0</v>
      </c>
      <c r="W6602">
        <v>0</v>
      </c>
      <c r="X6602">
        <v>6.7933773113820823</v>
      </c>
      <c r="Y6602">
        <v>0</v>
      </c>
      <c r="Z6602">
        <v>0</v>
      </c>
      <c r="AA6602">
        <v>0</v>
      </c>
      <c r="AB6602">
        <v>4.8875169484406715</v>
      </c>
      <c r="AC6602">
        <v>0</v>
      </c>
      <c r="AD6602">
        <v>0</v>
      </c>
      <c r="AE6602">
        <v>11.680894259822754</v>
      </c>
    </row>
    <row r="6603" spans="1:31" x14ac:dyDescent="0.25">
      <c r="A6603">
        <v>2405693</v>
      </c>
      <c r="B6603">
        <v>1</v>
      </c>
      <c r="C6603" t="s">
        <v>80</v>
      </c>
      <c r="D6603" t="s">
        <v>100</v>
      </c>
      <c r="E6603" t="s">
        <v>174</v>
      </c>
      <c r="F6603" t="s">
        <v>1406</v>
      </c>
      <c r="G6603" t="s">
        <v>176</v>
      </c>
      <c r="H6603" t="s">
        <v>135</v>
      </c>
      <c r="I6603" t="s">
        <v>136</v>
      </c>
      <c r="J6603" t="s">
        <v>137</v>
      </c>
      <c r="K6603" t="s">
        <v>159</v>
      </c>
      <c r="L6603" t="s">
        <v>18895</v>
      </c>
      <c r="M6603" t="s">
        <v>18896</v>
      </c>
      <c r="N6603">
        <v>7.801666666</v>
      </c>
      <c r="O6603">
        <v>1</v>
      </c>
      <c r="P6603">
        <v>1335</v>
      </c>
      <c r="Q6603">
        <v>18</v>
      </c>
      <c r="R6603">
        <v>399</v>
      </c>
      <c r="S6603">
        <v>14</v>
      </c>
      <c r="T6603">
        <v>294</v>
      </c>
      <c r="U6603">
        <v>0</v>
      </c>
      <c r="V6603">
        <v>1</v>
      </c>
      <c r="W6603">
        <v>9.8912306945281685</v>
      </c>
      <c r="X6603">
        <v>2558.4076353545461</v>
      </c>
      <c r="Y6603">
        <v>1063.8959400268272</v>
      </c>
      <c r="Z6603">
        <v>1498.2086081432842</v>
      </c>
      <c r="AA6603">
        <v>256.94987360635685</v>
      </c>
      <c r="AB6603">
        <v>1416.3449663180959</v>
      </c>
      <c r="AC6603">
        <v>0</v>
      </c>
      <c r="AD6603">
        <v>9.7910831585919347</v>
      </c>
      <c r="AE6603">
        <v>6813.4893373022314</v>
      </c>
    </row>
    <row r="6604" spans="1:31" x14ac:dyDescent="0.25">
      <c r="A6604">
        <v>2405694</v>
      </c>
      <c r="B6604">
        <v>1</v>
      </c>
      <c r="C6604" t="s">
        <v>81</v>
      </c>
      <c r="D6604" t="s">
        <v>120</v>
      </c>
      <c r="E6604" t="s">
        <v>174</v>
      </c>
      <c r="F6604" t="s">
        <v>18897</v>
      </c>
      <c r="G6604" t="s">
        <v>158</v>
      </c>
      <c r="H6604" t="s">
        <v>135</v>
      </c>
      <c r="I6604" t="s">
        <v>136</v>
      </c>
      <c r="J6604" t="s">
        <v>137</v>
      </c>
      <c r="K6604" t="s">
        <v>159</v>
      </c>
      <c r="L6604" t="s">
        <v>18898</v>
      </c>
      <c r="M6604" t="s">
        <v>18899</v>
      </c>
      <c r="N6604">
        <v>7.6547222220000002</v>
      </c>
      <c r="O6604">
        <v>0</v>
      </c>
      <c r="P6604">
        <v>1122</v>
      </c>
      <c r="Q6604">
        <v>0</v>
      </c>
      <c r="R6604">
        <v>8</v>
      </c>
      <c r="S6604">
        <v>1</v>
      </c>
      <c r="T6604">
        <v>141</v>
      </c>
      <c r="U6604">
        <v>0</v>
      </c>
      <c r="V6604">
        <v>0</v>
      </c>
      <c r="W6604">
        <v>0</v>
      </c>
      <c r="X6604">
        <v>1766.1584044189178</v>
      </c>
      <c r="Y6604">
        <v>0</v>
      </c>
      <c r="Z6604">
        <v>3.0085076326803888</v>
      </c>
      <c r="AA6604">
        <v>131.53499581772499</v>
      </c>
      <c r="AB6604">
        <v>450.2795872684012</v>
      </c>
      <c r="AC6604">
        <v>0</v>
      </c>
      <c r="AD6604">
        <v>0</v>
      </c>
      <c r="AE6604">
        <v>2350.9814951377248</v>
      </c>
    </row>
    <row r="6605" spans="1:31" x14ac:dyDescent="0.25">
      <c r="A6605">
        <v>2405695</v>
      </c>
      <c r="B6605">
        <v>1</v>
      </c>
      <c r="C6605" t="s">
        <v>81</v>
      </c>
      <c r="D6605" t="s">
        <v>122</v>
      </c>
      <c r="E6605" t="s">
        <v>146</v>
      </c>
      <c r="F6605" t="s">
        <v>18900</v>
      </c>
      <c r="G6605" t="s">
        <v>168</v>
      </c>
      <c r="H6605" t="s">
        <v>149</v>
      </c>
      <c r="I6605" t="s">
        <v>136</v>
      </c>
      <c r="J6605" t="s">
        <v>137</v>
      </c>
      <c r="K6605" t="s">
        <v>138</v>
      </c>
      <c r="L6605" t="s">
        <v>18901</v>
      </c>
      <c r="M6605" t="s">
        <v>18902</v>
      </c>
      <c r="N6605">
        <v>0.80583333300000004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</row>
    <row r="6606" spans="1:31" x14ac:dyDescent="0.25">
      <c r="A6606">
        <v>2405696</v>
      </c>
      <c r="B6606">
        <v>1</v>
      </c>
      <c r="C6606" t="s">
        <v>81</v>
      </c>
      <c r="D6606" t="s">
        <v>115</v>
      </c>
      <c r="E6606" t="s">
        <v>132</v>
      </c>
      <c r="F6606" t="s">
        <v>18903</v>
      </c>
      <c r="G6606" t="s">
        <v>143</v>
      </c>
      <c r="H6606" t="s">
        <v>135</v>
      </c>
      <c r="I6606" t="s">
        <v>278</v>
      </c>
      <c r="J6606" t="s">
        <v>137</v>
      </c>
      <c r="K6606" t="s">
        <v>138</v>
      </c>
      <c r="L6606" t="s">
        <v>18904</v>
      </c>
      <c r="M6606" t="s">
        <v>18905</v>
      </c>
      <c r="N6606">
        <v>8.3333330000000001E-3</v>
      </c>
      <c r="O6606">
        <v>0</v>
      </c>
      <c r="P6606">
        <v>336</v>
      </c>
      <c r="Q6606">
        <v>10</v>
      </c>
      <c r="R6606">
        <v>161</v>
      </c>
      <c r="S6606">
        <v>0</v>
      </c>
      <c r="T6606">
        <v>19</v>
      </c>
      <c r="U6606">
        <v>1</v>
      </c>
      <c r="V6606">
        <v>0</v>
      </c>
      <c r="W6606">
        <v>0</v>
      </c>
      <c r="X6606">
        <v>0.21749015643599995</v>
      </c>
      <c r="Y6606">
        <v>8.6795189145000007E-2</v>
      </c>
      <c r="Z6606">
        <v>0.19551885720225001</v>
      </c>
      <c r="AA6606">
        <v>0</v>
      </c>
      <c r="AB6606">
        <v>0.1640728300619167</v>
      </c>
      <c r="AC6606">
        <v>0.2529677963095</v>
      </c>
      <c r="AD6606">
        <v>0</v>
      </c>
      <c r="AE6606">
        <v>0.9168448291546667</v>
      </c>
    </row>
    <row r="6607" spans="1:31" x14ac:dyDescent="0.25">
      <c r="A6607">
        <v>2405697</v>
      </c>
      <c r="B6607">
        <v>1</v>
      </c>
      <c r="C6607" t="s">
        <v>80</v>
      </c>
      <c r="D6607" t="s">
        <v>102</v>
      </c>
      <c r="E6607" t="s">
        <v>152</v>
      </c>
      <c r="F6607" t="s">
        <v>18906</v>
      </c>
      <c r="G6607" t="s">
        <v>403</v>
      </c>
      <c r="H6607" t="s">
        <v>149</v>
      </c>
      <c r="I6607" t="s">
        <v>136</v>
      </c>
      <c r="J6607" t="s">
        <v>137</v>
      </c>
      <c r="K6607" t="s">
        <v>138</v>
      </c>
      <c r="L6607" t="s">
        <v>18907</v>
      </c>
      <c r="M6607" t="s">
        <v>18908</v>
      </c>
      <c r="N6607">
        <v>1.7952777769999999</v>
      </c>
      <c r="O6607">
        <v>0</v>
      </c>
      <c r="P6607">
        <v>101</v>
      </c>
      <c r="Q6607">
        <v>0</v>
      </c>
      <c r="R6607">
        <v>0</v>
      </c>
      <c r="S6607">
        <v>0</v>
      </c>
      <c r="T6607">
        <v>2</v>
      </c>
      <c r="U6607">
        <v>0</v>
      </c>
      <c r="V6607">
        <v>0</v>
      </c>
      <c r="W6607">
        <v>0</v>
      </c>
      <c r="X6607">
        <v>45.420697865952782</v>
      </c>
      <c r="Y6607">
        <v>0</v>
      </c>
      <c r="Z6607">
        <v>0</v>
      </c>
      <c r="AA6607">
        <v>0</v>
      </c>
      <c r="AB6607">
        <v>2.6691262241284832</v>
      </c>
      <c r="AC6607">
        <v>0</v>
      </c>
      <c r="AD6607">
        <v>0</v>
      </c>
      <c r="AE6607">
        <v>48.089824090081265</v>
      </c>
    </row>
    <row r="6608" spans="1:31" x14ac:dyDescent="0.25">
      <c r="A6608">
        <v>2405698</v>
      </c>
      <c r="B6608">
        <v>1</v>
      </c>
      <c r="C6608" t="s">
        <v>80</v>
      </c>
      <c r="D6608" t="s">
        <v>95</v>
      </c>
      <c r="E6608" t="s">
        <v>132</v>
      </c>
      <c r="F6608" t="s">
        <v>18909</v>
      </c>
      <c r="G6608" t="s">
        <v>215</v>
      </c>
      <c r="H6608" t="s">
        <v>135</v>
      </c>
      <c r="I6608" t="s">
        <v>136</v>
      </c>
      <c r="J6608" t="s">
        <v>137</v>
      </c>
      <c r="K6608" t="s">
        <v>138</v>
      </c>
      <c r="L6608" t="s">
        <v>18910</v>
      </c>
      <c r="M6608" t="s">
        <v>18911</v>
      </c>
      <c r="N6608">
        <v>1.6883333330000001</v>
      </c>
      <c r="O6608">
        <v>0</v>
      </c>
      <c r="P6608">
        <v>588</v>
      </c>
      <c r="Q6608">
        <v>0</v>
      </c>
      <c r="R6608">
        <v>2</v>
      </c>
      <c r="S6608">
        <v>2</v>
      </c>
      <c r="T6608">
        <v>59</v>
      </c>
      <c r="U6608">
        <v>0</v>
      </c>
      <c r="V6608">
        <v>0</v>
      </c>
      <c r="W6608">
        <v>0</v>
      </c>
      <c r="X6608">
        <v>159.81617550930042</v>
      </c>
      <c r="Y6608">
        <v>0</v>
      </c>
      <c r="Z6608">
        <v>0.69301072565440003</v>
      </c>
      <c r="AA6608">
        <v>4.7167439061073342</v>
      </c>
      <c r="AB6608">
        <v>103.75952988580646</v>
      </c>
      <c r="AC6608">
        <v>0</v>
      </c>
      <c r="AD6608">
        <v>0</v>
      </c>
      <c r="AE6608">
        <v>268.98546002686862</v>
      </c>
    </row>
    <row r="6609" spans="1:31" x14ac:dyDescent="0.25">
      <c r="A6609">
        <v>2405700</v>
      </c>
      <c r="B6609">
        <v>1</v>
      </c>
      <c r="C6609" t="s">
        <v>81</v>
      </c>
      <c r="D6609" t="s">
        <v>118</v>
      </c>
      <c r="E6609" t="s">
        <v>132</v>
      </c>
      <c r="F6609" t="s">
        <v>18912</v>
      </c>
      <c r="G6609" t="s">
        <v>215</v>
      </c>
      <c r="H6609" t="s">
        <v>135</v>
      </c>
      <c r="I6609" t="s">
        <v>136</v>
      </c>
      <c r="J6609" t="s">
        <v>137</v>
      </c>
      <c r="K6609" t="s">
        <v>138</v>
      </c>
      <c r="L6609" t="s">
        <v>18913</v>
      </c>
      <c r="M6609" t="s">
        <v>18914</v>
      </c>
      <c r="N6609">
        <v>8.3416666660000001</v>
      </c>
      <c r="O6609">
        <v>0</v>
      </c>
      <c r="P6609">
        <v>248</v>
      </c>
      <c r="Q6609">
        <v>0</v>
      </c>
      <c r="R6609">
        <v>1</v>
      </c>
      <c r="S6609">
        <v>0</v>
      </c>
      <c r="T6609">
        <v>15</v>
      </c>
      <c r="U6609">
        <v>0</v>
      </c>
      <c r="V6609">
        <v>0</v>
      </c>
      <c r="W6609">
        <v>0</v>
      </c>
      <c r="X6609">
        <v>318.81839514697435</v>
      </c>
      <c r="Y6609">
        <v>0</v>
      </c>
      <c r="Z6609">
        <v>0</v>
      </c>
      <c r="AA6609">
        <v>0</v>
      </c>
      <c r="AB6609">
        <v>50.546652083226931</v>
      </c>
      <c r="AC6609">
        <v>0</v>
      </c>
      <c r="AD6609">
        <v>0</v>
      </c>
      <c r="AE6609">
        <v>369.3650472302013</v>
      </c>
    </row>
    <row r="6610" spans="1:31" x14ac:dyDescent="0.25">
      <c r="A6610">
        <v>2405702</v>
      </c>
      <c r="B6610">
        <v>1</v>
      </c>
      <c r="C6610" t="s">
        <v>80</v>
      </c>
      <c r="D6610" t="s">
        <v>93</v>
      </c>
      <c r="E6610" t="s">
        <v>152</v>
      </c>
      <c r="F6610" t="s">
        <v>18915</v>
      </c>
      <c r="G6610" t="s">
        <v>158</v>
      </c>
      <c r="H6610" t="s">
        <v>149</v>
      </c>
      <c r="I6610" t="s">
        <v>136</v>
      </c>
      <c r="J6610" t="s">
        <v>137</v>
      </c>
      <c r="K6610" t="s">
        <v>159</v>
      </c>
      <c r="L6610" t="s">
        <v>18916</v>
      </c>
      <c r="M6610" t="s">
        <v>18917</v>
      </c>
      <c r="N6610">
        <v>0.56499999999999995</v>
      </c>
      <c r="O6610">
        <v>0</v>
      </c>
      <c r="P6610">
        <v>895</v>
      </c>
      <c r="Q6610">
        <v>0</v>
      </c>
      <c r="R6610">
        <v>1</v>
      </c>
      <c r="S6610">
        <v>0</v>
      </c>
      <c r="T6610">
        <v>41</v>
      </c>
      <c r="U6610">
        <v>0</v>
      </c>
      <c r="V6610">
        <v>0</v>
      </c>
      <c r="W6610">
        <v>0</v>
      </c>
      <c r="X6610">
        <v>100.51932982225635</v>
      </c>
      <c r="Y6610">
        <v>0</v>
      </c>
      <c r="Z6610">
        <v>2.3743685522547002</v>
      </c>
      <c r="AA6610">
        <v>0</v>
      </c>
      <c r="AB6610">
        <v>13.55387335570005</v>
      </c>
      <c r="AC6610">
        <v>0</v>
      </c>
      <c r="AD6610">
        <v>0</v>
      </c>
      <c r="AE6610">
        <v>116.4475717302111</v>
      </c>
    </row>
    <row r="6611" spans="1:31" x14ac:dyDescent="0.25">
      <c r="A6611">
        <v>2405703</v>
      </c>
      <c r="B6611">
        <v>1</v>
      </c>
      <c r="C6611" t="s">
        <v>81</v>
      </c>
      <c r="D6611" t="s">
        <v>112</v>
      </c>
      <c r="E6611" t="s">
        <v>152</v>
      </c>
      <c r="F6611" t="s">
        <v>18918</v>
      </c>
      <c r="G6611" t="s">
        <v>403</v>
      </c>
      <c r="H6611" t="s">
        <v>149</v>
      </c>
      <c r="I6611" t="s">
        <v>136</v>
      </c>
      <c r="J6611" t="s">
        <v>137</v>
      </c>
      <c r="K6611" t="s">
        <v>138</v>
      </c>
      <c r="L6611" t="s">
        <v>18919</v>
      </c>
      <c r="M6611" t="s">
        <v>18920</v>
      </c>
      <c r="N6611">
        <v>0.68555555499999998</v>
      </c>
      <c r="O6611">
        <v>0</v>
      </c>
      <c r="P6611">
        <v>151</v>
      </c>
      <c r="Q6611">
        <v>0</v>
      </c>
      <c r="R6611">
        <v>2</v>
      </c>
      <c r="S6611">
        <v>0</v>
      </c>
      <c r="T6611">
        <v>10</v>
      </c>
      <c r="U6611">
        <v>0</v>
      </c>
      <c r="V6611">
        <v>0</v>
      </c>
      <c r="W6611">
        <v>0</v>
      </c>
      <c r="X6611">
        <v>12.996724262246998</v>
      </c>
      <c r="Y6611">
        <v>0</v>
      </c>
      <c r="Z6611">
        <v>0</v>
      </c>
      <c r="AA6611">
        <v>0</v>
      </c>
      <c r="AB6611">
        <v>2.4973215935638056</v>
      </c>
      <c r="AC6611">
        <v>0</v>
      </c>
      <c r="AD6611">
        <v>0</v>
      </c>
      <c r="AE6611">
        <v>15.494045855810803</v>
      </c>
    </row>
    <row r="6612" spans="1:31" x14ac:dyDescent="0.25">
      <c r="A6612">
        <v>2405704</v>
      </c>
      <c r="B6612">
        <v>1</v>
      </c>
      <c r="C6612" t="s">
        <v>80</v>
      </c>
      <c r="D6612" t="s">
        <v>97</v>
      </c>
      <c r="E6612" t="s">
        <v>162</v>
      </c>
      <c r="F6612" t="s">
        <v>18921</v>
      </c>
      <c r="G6612" t="s">
        <v>164</v>
      </c>
      <c r="H6612" t="s">
        <v>149</v>
      </c>
      <c r="I6612" t="s">
        <v>136</v>
      </c>
      <c r="J6612" t="s">
        <v>137</v>
      </c>
      <c r="K6612" t="s">
        <v>138</v>
      </c>
      <c r="L6612" t="s">
        <v>18922</v>
      </c>
      <c r="M6612" t="s">
        <v>18923</v>
      </c>
      <c r="N6612">
        <v>2.3544444439999999</v>
      </c>
      <c r="O6612">
        <v>0</v>
      </c>
      <c r="P6612">
        <v>36</v>
      </c>
      <c r="Q6612">
        <v>0</v>
      </c>
      <c r="R6612">
        <v>0</v>
      </c>
      <c r="S6612">
        <v>0</v>
      </c>
      <c r="T6612">
        <v>1</v>
      </c>
      <c r="U6612">
        <v>0</v>
      </c>
      <c r="V6612">
        <v>0</v>
      </c>
      <c r="W6612">
        <v>0</v>
      </c>
      <c r="X6612">
        <v>11.537909470442381</v>
      </c>
      <c r="Y6612">
        <v>0</v>
      </c>
      <c r="Z6612">
        <v>0</v>
      </c>
      <c r="AA6612">
        <v>0</v>
      </c>
      <c r="AB6612">
        <v>3.4834700490900001</v>
      </c>
      <c r="AC6612">
        <v>0</v>
      </c>
      <c r="AD6612">
        <v>0</v>
      </c>
      <c r="AE6612">
        <v>15.021379519532381</v>
      </c>
    </row>
    <row r="6613" spans="1:31" x14ac:dyDescent="0.25">
      <c r="A6613">
        <v>2405705</v>
      </c>
      <c r="B6613">
        <v>1</v>
      </c>
      <c r="C6613" t="s">
        <v>81</v>
      </c>
      <c r="D6613" t="s">
        <v>118</v>
      </c>
      <c r="E6613" t="s">
        <v>141</v>
      </c>
      <c r="F6613" t="s">
        <v>18924</v>
      </c>
      <c r="G6613" t="s">
        <v>158</v>
      </c>
      <c r="H6613" t="s">
        <v>135</v>
      </c>
      <c r="I6613" t="s">
        <v>136</v>
      </c>
      <c r="J6613" t="s">
        <v>137</v>
      </c>
      <c r="K6613" t="s">
        <v>159</v>
      </c>
      <c r="L6613" t="s">
        <v>18925</v>
      </c>
      <c r="M6613" t="s">
        <v>18926</v>
      </c>
      <c r="N6613">
        <v>5.4791666660000002</v>
      </c>
      <c r="O6613">
        <v>0</v>
      </c>
      <c r="P6613">
        <v>326</v>
      </c>
      <c r="Q6613">
        <v>16</v>
      </c>
      <c r="R6613">
        <v>62</v>
      </c>
      <c r="S6613">
        <v>5</v>
      </c>
      <c r="T6613">
        <v>29</v>
      </c>
      <c r="U6613">
        <v>0</v>
      </c>
      <c r="V6613">
        <v>0</v>
      </c>
      <c r="W6613">
        <v>0</v>
      </c>
      <c r="X6613">
        <v>196.31906392818209</v>
      </c>
      <c r="Y6613">
        <v>16.228164025463748</v>
      </c>
      <c r="Z6613">
        <v>10.803983600985244</v>
      </c>
      <c r="AA6613">
        <v>35.103697929194141</v>
      </c>
      <c r="AB6613">
        <v>92.991400640890475</v>
      </c>
      <c r="AC6613">
        <v>0</v>
      </c>
      <c r="AD6613">
        <v>0</v>
      </c>
      <c r="AE6613">
        <v>351.44631012471564</v>
      </c>
    </row>
    <row r="6614" spans="1:31" x14ac:dyDescent="0.25">
      <c r="A6614">
        <v>2405707</v>
      </c>
      <c r="B6614">
        <v>1</v>
      </c>
      <c r="C6614" t="s">
        <v>81</v>
      </c>
      <c r="D6614" t="s">
        <v>116</v>
      </c>
      <c r="E6614" t="s">
        <v>132</v>
      </c>
      <c r="F6614" t="s">
        <v>18927</v>
      </c>
      <c r="G6614" t="s">
        <v>215</v>
      </c>
      <c r="H6614" t="s">
        <v>135</v>
      </c>
      <c r="I6614" t="s">
        <v>136</v>
      </c>
      <c r="J6614" t="s">
        <v>137</v>
      </c>
      <c r="K6614" t="s">
        <v>138</v>
      </c>
      <c r="L6614" t="s">
        <v>18928</v>
      </c>
      <c r="M6614" t="s">
        <v>18929</v>
      </c>
      <c r="N6614">
        <v>2.3877777770000002</v>
      </c>
      <c r="O6614">
        <v>0</v>
      </c>
      <c r="P6614">
        <v>95</v>
      </c>
      <c r="Q6614">
        <v>0</v>
      </c>
      <c r="R6614">
        <v>0</v>
      </c>
      <c r="S6614">
        <v>0</v>
      </c>
      <c r="T6614">
        <v>6</v>
      </c>
      <c r="U6614">
        <v>0</v>
      </c>
      <c r="V6614">
        <v>0</v>
      </c>
      <c r="W6614">
        <v>0</v>
      </c>
      <c r="X6614">
        <v>26.125328277848165</v>
      </c>
      <c r="Y6614">
        <v>0</v>
      </c>
      <c r="Z6614">
        <v>0</v>
      </c>
      <c r="AA6614">
        <v>0</v>
      </c>
      <c r="AB6614">
        <v>8.5785846280370013</v>
      </c>
      <c r="AC6614">
        <v>0</v>
      </c>
      <c r="AD6614">
        <v>0</v>
      </c>
      <c r="AE6614">
        <v>34.703912905885169</v>
      </c>
    </row>
    <row r="6615" spans="1:31" x14ac:dyDescent="0.25">
      <c r="A6615">
        <v>2405709</v>
      </c>
      <c r="B6615">
        <v>1</v>
      </c>
      <c r="C6615" t="s">
        <v>81</v>
      </c>
      <c r="D6615" t="s">
        <v>118</v>
      </c>
      <c r="E6615" t="s">
        <v>141</v>
      </c>
      <c r="F6615" t="s">
        <v>18930</v>
      </c>
      <c r="G6615" t="s">
        <v>158</v>
      </c>
      <c r="H6615" t="s">
        <v>135</v>
      </c>
      <c r="I6615" t="s">
        <v>136</v>
      </c>
      <c r="J6615" t="s">
        <v>137</v>
      </c>
      <c r="K6615" t="s">
        <v>159</v>
      </c>
      <c r="L6615" t="s">
        <v>18931</v>
      </c>
      <c r="M6615" t="s">
        <v>18932</v>
      </c>
      <c r="N6615">
        <v>7.65</v>
      </c>
      <c r="O6615">
        <v>1</v>
      </c>
      <c r="P6615">
        <v>0</v>
      </c>
      <c r="Q6615">
        <v>43</v>
      </c>
      <c r="R6615">
        <v>71</v>
      </c>
      <c r="S6615">
        <v>5</v>
      </c>
      <c r="T6615">
        <v>4</v>
      </c>
      <c r="U6615">
        <v>1</v>
      </c>
      <c r="V6615">
        <v>0</v>
      </c>
      <c r="W6615">
        <v>21.798931678446003</v>
      </c>
      <c r="X6615">
        <v>0</v>
      </c>
      <c r="Y6615">
        <v>210.21083379192706</v>
      </c>
      <c r="Z6615">
        <v>397.89125073951408</v>
      </c>
      <c r="AA6615">
        <v>609.79773954999916</v>
      </c>
      <c r="AB6615">
        <v>154.13503619208387</v>
      </c>
      <c r="AC6615">
        <v>879.52395238822396</v>
      </c>
      <c r="AD6615">
        <v>0</v>
      </c>
      <c r="AE6615">
        <v>2273.3577443401941</v>
      </c>
    </row>
    <row r="6616" spans="1:31" x14ac:dyDescent="0.25">
      <c r="A6616">
        <v>2405710</v>
      </c>
      <c r="B6616">
        <v>1</v>
      </c>
      <c r="C6616" t="s">
        <v>81</v>
      </c>
      <c r="D6616" t="s">
        <v>118</v>
      </c>
      <c r="E6616" t="s">
        <v>141</v>
      </c>
      <c r="F6616" t="s">
        <v>18933</v>
      </c>
      <c r="G6616" t="s">
        <v>158</v>
      </c>
      <c r="H6616" t="s">
        <v>135</v>
      </c>
      <c r="I6616" t="s">
        <v>136</v>
      </c>
      <c r="J6616" t="s">
        <v>137</v>
      </c>
      <c r="K6616" t="s">
        <v>159</v>
      </c>
      <c r="L6616" t="s">
        <v>18934</v>
      </c>
      <c r="M6616" t="s">
        <v>18935</v>
      </c>
      <c r="N6616">
        <v>7.1908333329999996</v>
      </c>
      <c r="O6616">
        <v>3</v>
      </c>
      <c r="P6616">
        <v>258</v>
      </c>
      <c r="Q6616">
        <v>85</v>
      </c>
      <c r="R6616">
        <v>111</v>
      </c>
      <c r="S6616">
        <v>5</v>
      </c>
      <c r="T6616">
        <v>20</v>
      </c>
      <c r="U6616">
        <v>2</v>
      </c>
      <c r="V6616">
        <v>0</v>
      </c>
      <c r="W6616">
        <v>0.8498233131815417</v>
      </c>
      <c r="X6616">
        <v>256.39321569373652</v>
      </c>
      <c r="Y6616">
        <v>504.24984770618261</v>
      </c>
      <c r="Z6616">
        <v>290.09524031387531</v>
      </c>
      <c r="AA6616">
        <v>145.14708590143613</v>
      </c>
      <c r="AB6616">
        <v>71.927666710009589</v>
      </c>
      <c r="AC6616">
        <v>232.43748856256249</v>
      </c>
      <c r="AD6616">
        <v>0</v>
      </c>
      <c r="AE6616">
        <v>1501.1003682009843</v>
      </c>
    </row>
    <row r="6617" spans="1:31" x14ac:dyDescent="0.25">
      <c r="A6617">
        <v>2405711</v>
      </c>
      <c r="B6617">
        <v>1</v>
      </c>
      <c r="C6617" t="s">
        <v>80</v>
      </c>
      <c r="D6617" t="s">
        <v>105</v>
      </c>
      <c r="E6617" t="s">
        <v>174</v>
      </c>
      <c r="F6617" t="s">
        <v>13756</v>
      </c>
      <c r="G6617" t="s">
        <v>143</v>
      </c>
      <c r="H6617" t="s">
        <v>135</v>
      </c>
      <c r="I6617" t="s">
        <v>136</v>
      </c>
      <c r="J6617" t="s">
        <v>137</v>
      </c>
      <c r="K6617" t="s">
        <v>138</v>
      </c>
      <c r="L6617" t="s">
        <v>18817</v>
      </c>
      <c r="M6617" t="s">
        <v>18936</v>
      </c>
      <c r="N6617">
        <v>0.13194444399999999</v>
      </c>
      <c r="O6617">
        <v>1</v>
      </c>
      <c r="P6617">
        <v>388</v>
      </c>
      <c r="Q6617">
        <v>1</v>
      </c>
      <c r="R6617">
        <v>2</v>
      </c>
      <c r="S6617">
        <v>6</v>
      </c>
      <c r="T6617">
        <v>46</v>
      </c>
      <c r="U6617">
        <v>0</v>
      </c>
      <c r="V6617">
        <v>0</v>
      </c>
      <c r="W6617">
        <v>0.11216437214850002</v>
      </c>
      <c r="X6617">
        <v>11.609414453934482</v>
      </c>
      <c r="Y6617">
        <v>0.40964268929587505</v>
      </c>
      <c r="Z6617">
        <v>6.3767156470833338E-3</v>
      </c>
      <c r="AA6617">
        <v>3.1593116082783887</v>
      </c>
      <c r="AB6617">
        <v>5.2407499044850008</v>
      </c>
      <c r="AC6617">
        <v>0</v>
      </c>
      <c r="AD6617">
        <v>0</v>
      </c>
      <c r="AE6617">
        <v>20.53765974378933</v>
      </c>
    </row>
    <row r="6618" spans="1:31" x14ac:dyDescent="0.25">
      <c r="A6618">
        <v>2405712</v>
      </c>
      <c r="B6618">
        <v>1</v>
      </c>
      <c r="C6618" t="s">
        <v>81</v>
      </c>
      <c r="D6618" t="s">
        <v>122</v>
      </c>
      <c r="E6618" t="s">
        <v>162</v>
      </c>
      <c r="F6618" t="s">
        <v>18937</v>
      </c>
      <c r="G6618" t="s">
        <v>154</v>
      </c>
      <c r="H6618" t="s">
        <v>149</v>
      </c>
      <c r="I6618" t="s">
        <v>136</v>
      </c>
      <c r="J6618" t="s">
        <v>137</v>
      </c>
      <c r="K6618" t="s">
        <v>138</v>
      </c>
      <c r="L6618" t="s">
        <v>18938</v>
      </c>
      <c r="M6618" t="s">
        <v>18939</v>
      </c>
      <c r="N6618">
        <v>0.40833333300000002</v>
      </c>
      <c r="O6618">
        <v>0</v>
      </c>
      <c r="P6618">
        <v>239</v>
      </c>
      <c r="Q6618">
        <v>0</v>
      </c>
      <c r="R6618">
        <v>0</v>
      </c>
      <c r="S6618">
        <v>0</v>
      </c>
      <c r="T6618">
        <v>32</v>
      </c>
      <c r="U6618">
        <v>0</v>
      </c>
      <c r="V6618">
        <v>0</v>
      </c>
      <c r="W6618">
        <v>0</v>
      </c>
      <c r="X6618">
        <v>19.198224231825428</v>
      </c>
      <c r="Y6618">
        <v>0</v>
      </c>
      <c r="Z6618">
        <v>0</v>
      </c>
      <c r="AA6618">
        <v>0</v>
      </c>
      <c r="AB6618">
        <v>14.038532635206209</v>
      </c>
      <c r="AC6618">
        <v>0</v>
      </c>
      <c r="AD6618">
        <v>0</v>
      </c>
      <c r="AE6618">
        <v>33.236756867031637</v>
      </c>
    </row>
    <row r="6619" spans="1:31" x14ac:dyDescent="0.25">
      <c r="A6619">
        <v>2405713</v>
      </c>
      <c r="B6619">
        <v>1</v>
      </c>
      <c r="C6619" t="s">
        <v>80</v>
      </c>
      <c r="D6619" t="s">
        <v>88</v>
      </c>
      <c r="E6619" t="s">
        <v>146</v>
      </c>
      <c r="F6619" t="s">
        <v>18940</v>
      </c>
      <c r="G6619" t="s">
        <v>199</v>
      </c>
      <c r="H6619" t="s">
        <v>149</v>
      </c>
      <c r="I6619" t="s">
        <v>136</v>
      </c>
      <c r="J6619" t="s">
        <v>137</v>
      </c>
      <c r="K6619" t="s">
        <v>138</v>
      </c>
      <c r="L6619" t="s">
        <v>18941</v>
      </c>
      <c r="M6619" t="s">
        <v>18942</v>
      </c>
      <c r="N6619">
        <v>3.4933333329999998</v>
      </c>
      <c r="O6619">
        <v>0</v>
      </c>
      <c r="P6619">
        <v>2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1.6388829905802003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1.6388829905802003</v>
      </c>
    </row>
    <row r="6620" spans="1:31" x14ac:dyDescent="0.25">
      <c r="A6620">
        <v>2405714</v>
      </c>
      <c r="B6620">
        <v>1</v>
      </c>
      <c r="C6620" t="s">
        <v>80</v>
      </c>
      <c r="D6620" t="s">
        <v>88</v>
      </c>
      <c r="E6620" t="s">
        <v>162</v>
      </c>
      <c r="F6620" t="s">
        <v>18943</v>
      </c>
      <c r="G6620" t="s">
        <v>168</v>
      </c>
      <c r="H6620" t="s">
        <v>149</v>
      </c>
      <c r="I6620" t="s">
        <v>136</v>
      </c>
      <c r="J6620" t="s">
        <v>3</v>
      </c>
      <c r="K6620" t="s">
        <v>138</v>
      </c>
      <c r="L6620" t="s">
        <v>18944</v>
      </c>
      <c r="M6620" t="s">
        <v>18945</v>
      </c>
      <c r="N6620">
        <v>3.57</v>
      </c>
      <c r="O6620">
        <v>0</v>
      </c>
      <c r="P6620">
        <v>14</v>
      </c>
      <c r="Q6620">
        <v>0</v>
      </c>
      <c r="R6620">
        <v>0</v>
      </c>
      <c r="S6620">
        <v>0</v>
      </c>
      <c r="T6620">
        <v>1</v>
      </c>
      <c r="U6620">
        <v>0</v>
      </c>
      <c r="V6620">
        <v>0</v>
      </c>
      <c r="W6620">
        <v>0</v>
      </c>
      <c r="X6620">
        <v>20.182227523711802</v>
      </c>
      <c r="Y6620">
        <v>0</v>
      </c>
      <c r="Z6620">
        <v>0</v>
      </c>
      <c r="AA6620">
        <v>0</v>
      </c>
      <c r="AB6620">
        <v>5.2080505164718005</v>
      </c>
      <c r="AC6620">
        <v>0</v>
      </c>
      <c r="AD6620">
        <v>0</v>
      </c>
      <c r="AE6620">
        <v>25.390278040183603</v>
      </c>
    </row>
    <row r="6621" spans="1:31" x14ac:dyDescent="0.25">
      <c r="A6621">
        <v>2405716</v>
      </c>
      <c r="B6621">
        <v>1</v>
      </c>
      <c r="C6621" t="s">
        <v>81</v>
      </c>
      <c r="D6621" t="s">
        <v>123</v>
      </c>
      <c r="E6621" t="s">
        <v>174</v>
      </c>
      <c r="F6621" t="s">
        <v>18946</v>
      </c>
      <c r="G6621" t="s">
        <v>158</v>
      </c>
      <c r="H6621" t="s">
        <v>135</v>
      </c>
      <c r="I6621" t="s">
        <v>136</v>
      </c>
      <c r="J6621" t="s">
        <v>137</v>
      </c>
      <c r="K6621" t="s">
        <v>159</v>
      </c>
      <c r="L6621" t="s">
        <v>18947</v>
      </c>
      <c r="M6621" t="s">
        <v>18948</v>
      </c>
      <c r="N6621">
        <v>7.4688888880000004</v>
      </c>
      <c r="O6621">
        <v>0</v>
      </c>
      <c r="P6621">
        <v>21252</v>
      </c>
      <c r="Q6621">
        <v>0</v>
      </c>
      <c r="R6621">
        <v>61</v>
      </c>
      <c r="S6621">
        <v>7</v>
      </c>
      <c r="T6621">
        <v>3226</v>
      </c>
      <c r="U6621">
        <v>0</v>
      </c>
      <c r="V6621">
        <v>15</v>
      </c>
      <c r="W6621">
        <v>0</v>
      </c>
      <c r="X6621">
        <v>28749.191927393822</v>
      </c>
      <c r="Y6621">
        <v>0</v>
      </c>
      <c r="Z6621">
        <v>81.675270653658387</v>
      </c>
      <c r="AA6621">
        <v>629.05279123857486</v>
      </c>
      <c r="AB6621">
        <v>17324.359994619816</v>
      </c>
      <c r="AC6621">
        <v>0</v>
      </c>
      <c r="AD6621">
        <v>1185.7822230441541</v>
      </c>
      <c r="AE6621">
        <v>47970.062206950024</v>
      </c>
    </row>
    <row r="6622" spans="1:31" x14ac:dyDescent="0.25">
      <c r="A6622">
        <v>2405718</v>
      </c>
      <c r="B6622">
        <v>1</v>
      </c>
      <c r="C6622" t="s">
        <v>80</v>
      </c>
      <c r="D6622" t="s">
        <v>104</v>
      </c>
      <c r="E6622" t="s">
        <v>152</v>
      </c>
      <c r="F6622" t="s">
        <v>18949</v>
      </c>
      <c r="G6622" t="s">
        <v>154</v>
      </c>
      <c r="H6622" t="s">
        <v>149</v>
      </c>
      <c r="I6622" t="s">
        <v>136</v>
      </c>
      <c r="J6622" t="s">
        <v>137</v>
      </c>
      <c r="K6622" t="s">
        <v>138</v>
      </c>
      <c r="L6622" t="s">
        <v>18950</v>
      </c>
      <c r="M6622" t="s">
        <v>18951</v>
      </c>
      <c r="N6622">
        <v>0.38555555499999999</v>
      </c>
      <c r="O6622">
        <v>0</v>
      </c>
      <c r="P6622">
        <v>402</v>
      </c>
      <c r="Q6622">
        <v>0</v>
      </c>
      <c r="R6622">
        <v>1</v>
      </c>
      <c r="S6622">
        <v>0</v>
      </c>
      <c r="T6622">
        <v>65</v>
      </c>
      <c r="U6622">
        <v>0</v>
      </c>
      <c r="V6622">
        <v>0</v>
      </c>
      <c r="W6622">
        <v>0</v>
      </c>
      <c r="X6622">
        <v>32.925760963683992</v>
      </c>
      <c r="Y6622">
        <v>0</v>
      </c>
      <c r="Z6622">
        <v>0</v>
      </c>
      <c r="AA6622">
        <v>0</v>
      </c>
      <c r="AB6622">
        <v>18.687968396264857</v>
      </c>
      <c r="AC6622">
        <v>0</v>
      </c>
      <c r="AD6622">
        <v>0</v>
      </c>
      <c r="AE6622">
        <v>51.613729359948849</v>
      </c>
    </row>
    <row r="6623" spans="1:31" x14ac:dyDescent="0.25">
      <c r="A6623">
        <v>2405719</v>
      </c>
      <c r="B6623">
        <v>1</v>
      </c>
      <c r="C6623" t="s">
        <v>80</v>
      </c>
      <c r="D6623" t="s">
        <v>86</v>
      </c>
      <c r="E6623" t="s">
        <v>288</v>
      </c>
      <c r="F6623" t="s">
        <v>18952</v>
      </c>
      <c r="G6623" t="s">
        <v>168</v>
      </c>
      <c r="H6623" t="s">
        <v>149</v>
      </c>
      <c r="I6623" t="s">
        <v>136</v>
      </c>
      <c r="J6623" t="s">
        <v>3</v>
      </c>
      <c r="K6623" t="s">
        <v>138</v>
      </c>
      <c r="L6623" t="s">
        <v>18953</v>
      </c>
      <c r="M6623" t="s">
        <v>18954</v>
      </c>
      <c r="N6623">
        <v>4.6808333329999998</v>
      </c>
      <c r="O6623">
        <v>0</v>
      </c>
      <c r="P6623">
        <v>86</v>
      </c>
      <c r="Q6623">
        <v>0</v>
      </c>
      <c r="R6623">
        <v>0</v>
      </c>
      <c r="S6623">
        <v>0</v>
      </c>
      <c r="T6623">
        <v>4</v>
      </c>
      <c r="U6623">
        <v>0</v>
      </c>
      <c r="V6623">
        <v>0</v>
      </c>
      <c r="W6623">
        <v>0</v>
      </c>
      <c r="X6623">
        <v>84.193296721245687</v>
      </c>
      <c r="Y6623">
        <v>0</v>
      </c>
      <c r="Z6623">
        <v>0</v>
      </c>
      <c r="AA6623">
        <v>0</v>
      </c>
      <c r="AB6623">
        <v>24.936544225879878</v>
      </c>
      <c r="AC6623">
        <v>0</v>
      </c>
      <c r="AD6623">
        <v>0</v>
      </c>
      <c r="AE6623">
        <v>109.12984094712556</v>
      </c>
    </row>
    <row r="6624" spans="1:31" x14ac:dyDescent="0.25">
      <c r="A6624">
        <v>2405724</v>
      </c>
      <c r="B6624">
        <v>1</v>
      </c>
      <c r="C6624" t="s">
        <v>80</v>
      </c>
      <c r="D6624" t="s">
        <v>107</v>
      </c>
      <c r="E6624" t="s">
        <v>162</v>
      </c>
      <c r="F6624" t="s">
        <v>13602</v>
      </c>
      <c r="G6624" t="s">
        <v>176</v>
      </c>
      <c r="H6624" t="s">
        <v>149</v>
      </c>
      <c r="I6624" t="s">
        <v>136</v>
      </c>
      <c r="J6624" t="s">
        <v>137</v>
      </c>
      <c r="K6624" t="s">
        <v>159</v>
      </c>
      <c r="L6624" t="s">
        <v>18955</v>
      </c>
      <c r="M6624" t="s">
        <v>18956</v>
      </c>
      <c r="N6624">
        <v>4.6305555549999999</v>
      </c>
      <c r="O6624">
        <v>0</v>
      </c>
      <c r="P6624">
        <v>6</v>
      </c>
      <c r="Q6624">
        <v>0</v>
      </c>
      <c r="R6624">
        <v>3</v>
      </c>
      <c r="S6624">
        <v>0</v>
      </c>
      <c r="T6624">
        <v>8</v>
      </c>
      <c r="U6624">
        <v>0</v>
      </c>
      <c r="V6624">
        <v>0</v>
      </c>
      <c r="W6624">
        <v>0</v>
      </c>
      <c r="X6624">
        <v>9.2324974197693503</v>
      </c>
      <c r="Y6624">
        <v>0</v>
      </c>
      <c r="Z6624">
        <v>1.6101779139499998E-2</v>
      </c>
      <c r="AA6624">
        <v>0</v>
      </c>
      <c r="AB6624">
        <v>33.657115004682893</v>
      </c>
      <c r="AC6624">
        <v>0</v>
      </c>
      <c r="AD6624">
        <v>0</v>
      </c>
      <c r="AE6624">
        <v>42.905714203591742</v>
      </c>
    </row>
    <row r="6625" spans="1:31" x14ac:dyDescent="0.25">
      <c r="A6625">
        <v>2405725</v>
      </c>
      <c r="B6625">
        <v>1</v>
      </c>
      <c r="C6625" t="s">
        <v>80</v>
      </c>
      <c r="D6625" t="s">
        <v>82</v>
      </c>
      <c r="E6625" t="s">
        <v>132</v>
      </c>
      <c r="F6625" t="s">
        <v>18957</v>
      </c>
      <c r="G6625" t="s">
        <v>143</v>
      </c>
      <c r="H6625" t="s">
        <v>135</v>
      </c>
      <c r="I6625" t="s">
        <v>136</v>
      </c>
      <c r="J6625" t="s">
        <v>137</v>
      </c>
      <c r="K6625" t="s">
        <v>138</v>
      </c>
      <c r="L6625" t="s">
        <v>18958</v>
      </c>
      <c r="M6625" t="s">
        <v>18959</v>
      </c>
      <c r="N6625">
        <v>0.18833333299999999</v>
      </c>
      <c r="O6625">
        <v>0</v>
      </c>
      <c r="P6625">
        <v>4</v>
      </c>
      <c r="Q6625">
        <v>0</v>
      </c>
      <c r="R6625">
        <v>0</v>
      </c>
      <c r="S6625">
        <v>1</v>
      </c>
      <c r="T6625">
        <v>506</v>
      </c>
      <c r="U6625">
        <v>0</v>
      </c>
      <c r="V6625">
        <v>0</v>
      </c>
      <c r="W6625">
        <v>0</v>
      </c>
      <c r="X6625">
        <v>0.1545192576444</v>
      </c>
      <c r="Y6625">
        <v>0</v>
      </c>
      <c r="Z6625">
        <v>0</v>
      </c>
      <c r="AA6625">
        <v>0.25214318005786668</v>
      </c>
      <c r="AB6625">
        <v>100.68757610463564</v>
      </c>
      <c r="AC6625">
        <v>0</v>
      </c>
      <c r="AD6625">
        <v>0</v>
      </c>
      <c r="AE6625">
        <v>101.09423854233791</v>
      </c>
    </row>
    <row r="6626" spans="1:31" x14ac:dyDescent="0.25">
      <c r="A6626">
        <v>2405726</v>
      </c>
      <c r="B6626">
        <v>1</v>
      </c>
      <c r="C6626" t="s">
        <v>81</v>
      </c>
      <c r="D6626" t="s">
        <v>121</v>
      </c>
      <c r="E6626" t="s">
        <v>141</v>
      </c>
      <c r="F6626" t="s">
        <v>18053</v>
      </c>
      <c r="G6626" t="s">
        <v>143</v>
      </c>
      <c r="H6626" t="s">
        <v>135</v>
      </c>
      <c r="I6626" t="s">
        <v>136</v>
      </c>
      <c r="J6626" t="s">
        <v>137</v>
      </c>
      <c r="K6626" t="s">
        <v>138</v>
      </c>
      <c r="L6626" t="s">
        <v>18960</v>
      </c>
      <c r="M6626" t="s">
        <v>18961</v>
      </c>
      <c r="N6626">
        <v>0.38250000000000001</v>
      </c>
      <c r="O6626">
        <v>0</v>
      </c>
      <c r="P6626">
        <v>503</v>
      </c>
      <c r="Q6626">
        <v>1</v>
      </c>
      <c r="R6626">
        <v>45</v>
      </c>
      <c r="S6626">
        <v>1</v>
      </c>
      <c r="T6626">
        <v>17</v>
      </c>
      <c r="U6626">
        <v>1</v>
      </c>
      <c r="V6626">
        <v>0</v>
      </c>
      <c r="W6626">
        <v>0</v>
      </c>
      <c r="X6626">
        <v>22.423275731087351</v>
      </c>
      <c r="Y6626">
        <v>0.1501145264115</v>
      </c>
      <c r="Z6626">
        <v>1.2213237306669749</v>
      </c>
      <c r="AA6626">
        <v>0.51209610463080002</v>
      </c>
      <c r="AB6626">
        <v>6.8785631119156498</v>
      </c>
      <c r="AC6626">
        <v>48.098700875344505</v>
      </c>
      <c r="AD6626">
        <v>0</v>
      </c>
      <c r="AE6626">
        <v>79.284074080056783</v>
      </c>
    </row>
    <row r="6627" spans="1:31" x14ac:dyDescent="0.25">
      <c r="A6627">
        <v>2405727</v>
      </c>
      <c r="B6627">
        <v>1</v>
      </c>
      <c r="C6627" t="s">
        <v>80</v>
      </c>
      <c r="D6627" t="s">
        <v>103</v>
      </c>
      <c r="E6627" t="s">
        <v>162</v>
      </c>
      <c r="F6627" t="s">
        <v>18962</v>
      </c>
      <c r="G6627" t="s">
        <v>164</v>
      </c>
      <c r="H6627" t="s">
        <v>149</v>
      </c>
      <c r="I6627" t="s">
        <v>136</v>
      </c>
      <c r="J6627" t="s">
        <v>137</v>
      </c>
      <c r="K6627" t="s">
        <v>138</v>
      </c>
      <c r="L6627" t="s">
        <v>18963</v>
      </c>
      <c r="M6627" t="s">
        <v>18964</v>
      </c>
      <c r="N6627">
        <v>2.1150000000000002</v>
      </c>
      <c r="O6627">
        <v>0</v>
      </c>
      <c r="P6627">
        <v>64</v>
      </c>
      <c r="Q6627">
        <v>0</v>
      </c>
      <c r="R6627">
        <v>0</v>
      </c>
      <c r="S6627">
        <v>0</v>
      </c>
      <c r="T6627">
        <v>22</v>
      </c>
      <c r="U6627">
        <v>0</v>
      </c>
      <c r="V6627">
        <v>0</v>
      </c>
      <c r="W6627">
        <v>0</v>
      </c>
      <c r="X6627">
        <v>25.039284495807841</v>
      </c>
      <c r="Y6627">
        <v>0</v>
      </c>
      <c r="Z6627">
        <v>0</v>
      </c>
      <c r="AA6627">
        <v>0</v>
      </c>
      <c r="AB6627">
        <v>35.098265187790233</v>
      </c>
      <c r="AC6627">
        <v>0</v>
      </c>
      <c r="AD6627">
        <v>0</v>
      </c>
      <c r="AE6627">
        <v>60.137549683598074</v>
      </c>
    </row>
    <row r="6628" spans="1:31" x14ac:dyDescent="0.25">
      <c r="A6628">
        <v>2405730</v>
      </c>
      <c r="B6628">
        <v>1</v>
      </c>
      <c r="C6628" t="s">
        <v>80</v>
      </c>
      <c r="D6628" t="s">
        <v>82</v>
      </c>
      <c r="E6628" t="s">
        <v>146</v>
      </c>
      <c r="F6628" t="s">
        <v>18965</v>
      </c>
      <c r="G6628" t="s">
        <v>282</v>
      </c>
      <c r="H6628" t="s">
        <v>149</v>
      </c>
      <c r="I6628" t="s">
        <v>136</v>
      </c>
      <c r="J6628" t="s">
        <v>137</v>
      </c>
      <c r="K6628" t="s">
        <v>138</v>
      </c>
      <c r="L6628" t="s">
        <v>18966</v>
      </c>
      <c r="M6628" t="s">
        <v>18967</v>
      </c>
      <c r="N6628">
        <v>1.757222222</v>
      </c>
      <c r="O6628">
        <v>0</v>
      </c>
      <c r="P6628">
        <v>2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0.30588611744950006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0.30588611744950006</v>
      </c>
    </row>
    <row r="6629" spans="1:31" x14ac:dyDescent="0.25">
      <c r="A6629">
        <v>2405732</v>
      </c>
      <c r="B6629">
        <v>1</v>
      </c>
      <c r="C6629" t="s">
        <v>80</v>
      </c>
      <c r="D6629" t="s">
        <v>110</v>
      </c>
      <c r="E6629" t="s">
        <v>162</v>
      </c>
      <c r="F6629" t="s">
        <v>18968</v>
      </c>
      <c r="G6629" t="s">
        <v>158</v>
      </c>
      <c r="H6629" t="s">
        <v>149</v>
      </c>
      <c r="I6629" t="s">
        <v>136</v>
      </c>
      <c r="J6629" t="s">
        <v>137</v>
      </c>
      <c r="K6629" t="s">
        <v>159</v>
      </c>
      <c r="L6629" t="s">
        <v>18969</v>
      </c>
      <c r="M6629" t="s">
        <v>18970</v>
      </c>
      <c r="N6629">
        <v>3.1061111110000001</v>
      </c>
      <c r="O6629">
        <v>0</v>
      </c>
      <c r="P6629">
        <v>128</v>
      </c>
      <c r="Q6629">
        <v>0</v>
      </c>
      <c r="R6629">
        <v>0</v>
      </c>
      <c r="S6629">
        <v>0</v>
      </c>
      <c r="T6629">
        <v>14</v>
      </c>
      <c r="U6629">
        <v>0</v>
      </c>
      <c r="V6629">
        <v>0</v>
      </c>
      <c r="W6629">
        <v>0</v>
      </c>
      <c r="X6629">
        <v>102.57329345730757</v>
      </c>
      <c r="Y6629">
        <v>0</v>
      </c>
      <c r="Z6629">
        <v>0</v>
      </c>
      <c r="AA6629">
        <v>0</v>
      </c>
      <c r="AB6629">
        <v>23.15310313623921</v>
      </c>
      <c r="AC6629">
        <v>0</v>
      </c>
      <c r="AD6629">
        <v>0</v>
      </c>
      <c r="AE6629">
        <v>125.72639659354678</v>
      </c>
    </row>
    <row r="6630" spans="1:31" x14ac:dyDescent="0.25">
      <c r="A6630">
        <v>2405733</v>
      </c>
      <c r="B6630">
        <v>1</v>
      </c>
      <c r="C6630" t="s">
        <v>80</v>
      </c>
      <c r="D6630" t="s">
        <v>110</v>
      </c>
      <c r="E6630" t="s">
        <v>162</v>
      </c>
      <c r="F6630" t="s">
        <v>18971</v>
      </c>
      <c r="G6630" t="s">
        <v>158</v>
      </c>
      <c r="H6630" t="s">
        <v>149</v>
      </c>
      <c r="I6630" t="s">
        <v>136</v>
      </c>
      <c r="J6630" t="s">
        <v>137</v>
      </c>
      <c r="K6630" t="s">
        <v>159</v>
      </c>
      <c r="L6630" t="s">
        <v>18972</v>
      </c>
      <c r="M6630" t="s">
        <v>18973</v>
      </c>
      <c r="N6630">
        <v>3.1913888880000001</v>
      </c>
      <c r="O6630">
        <v>0</v>
      </c>
      <c r="P6630">
        <v>63</v>
      </c>
      <c r="Q6630">
        <v>0</v>
      </c>
      <c r="R6630">
        <v>0</v>
      </c>
      <c r="S6630">
        <v>0</v>
      </c>
      <c r="T6630">
        <v>4</v>
      </c>
      <c r="U6630">
        <v>0</v>
      </c>
      <c r="V6630">
        <v>0</v>
      </c>
      <c r="W6630">
        <v>0</v>
      </c>
      <c r="X6630">
        <v>52.888573854565017</v>
      </c>
      <c r="Y6630">
        <v>0</v>
      </c>
      <c r="Z6630">
        <v>0</v>
      </c>
      <c r="AA6630">
        <v>0</v>
      </c>
      <c r="AB6630">
        <v>14.905379623248249</v>
      </c>
      <c r="AC6630">
        <v>0</v>
      </c>
      <c r="AD6630">
        <v>0</v>
      </c>
      <c r="AE6630">
        <v>67.793953477813261</v>
      </c>
    </row>
    <row r="6631" spans="1:31" x14ac:dyDescent="0.25">
      <c r="A6631">
        <v>2405734</v>
      </c>
      <c r="B6631">
        <v>1</v>
      </c>
      <c r="C6631" t="s">
        <v>81</v>
      </c>
      <c r="D6631" t="s">
        <v>113</v>
      </c>
      <c r="E6631" t="s">
        <v>132</v>
      </c>
      <c r="F6631" t="s">
        <v>5447</v>
      </c>
      <c r="G6631" t="s">
        <v>143</v>
      </c>
      <c r="H6631" t="s">
        <v>135</v>
      </c>
      <c r="I6631" t="s">
        <v>136</v>
      </c>
      <c r="J6631" t="s">
        <v>137</v>
      </c>
      <c r="K6631" t="s">
        <v>138</v>
      </c>
      <c r="L6631" t="s">
        <v>18974</v>
      </c>
      <c r="M6631" t="s">
        <v>18975</v>
      </c>
      <c r="N6631">
        <v>0.91500000000000004</v>
      </c>
      <c r="O6631">
        <v>4</v>
      </c>
      <c r="P6631">
        <v>120</v>
      </c>
      <c r="Q6631">
        <v>18</v>
      </c>
      <c r="R6631">
        <v>39</v>
      </c>
      <c r="S6631">
        <v>4</v>
      </c>
      <c r="T6631">
        <v>48</v>
      </c>
      <c r="U6631">
        <v>0</v>
      </c>
      <c r="V6631">
        <v>0</v>
      </c>
      <c r="W6631">
        <v>9.7596971980483502</v>
      </c>
      <c r="X6631">
        <v>16.116186201208496</v>
      </c>
      <c r="Y6631">
        <v>13.238294116092797</v>
      </c>
      <c r="Z6631">
        <v>4.3943623414723509</v>
      </c>
      <c r="AA6631">
        <v>8.6897941195098678</v>
      </c>
      <c r="AB6631">
        <v>23.631191479946285</v>
      </c>
      <c r="AC6631">
        <v>0</v>
      </c>
      <c r="AD6631">
        <v>0</v>
      </c>
      <c r="AE6631">
        <v>75.829525456278148</v>
      </c>
    </row>
    <row r="6632" spans="1:31" x14ac:dyDescent="0.25">
      <c r="A6632">
        <v>2405737</v>
      </c>
      <c r="B6632">
        <v>1</v>
      </c>
      <c r="C6632" t="s">
        <v>80</v>
      </c>
      <c r="D6632" t="s">
        <v>108</v>
      </c>
      <c r="E6632" t="s">
        <v>152</v>
      </c>
      <c r="F6632" t="s">
        <v>18976</v>
      </c>
      <c r="G6632" t="s">
        <v>158</v>
      </c>
      <c r="H6632" t="s">
        <v>149</v>
      </c>
      <c r="I6632" t="s">
        <v>136</v>
      </c>
      <c r="J6632" t="s">
        <v>137</v>
      </c>
      <c r="K6632" t="s">
        <v>159</v>
      </c>
      <c r="L6632" t="s">
        <v>18977</v>
      </c>
      <c r="M6632" t="s">
        <v>18978</v>
      </c>
      <c r="N6632">
        <v>4.5963888879999999</v>
      </c>
      <c r="O6632">
        <v>0</v>
      </c>
      <c r="P6632">
        <v>50</v>
      </c>
      <c r="Q6632">
        <v>0</v>
      </c>
      <c r="R6632">
        <v>16</v>
      </c>
      <c r="S6632">
        <v>0</v>
      </c>
      <c r="T6632">
        <v>7</v>
      </c>
      <c r="U6632">
        <v>0</v>
      </c>
      <c r="V6632">
        <v>0</v>
      </c>
      <c r="W6632">
        <v>0</v>
      </c>
      <c r="X6632">
        <v>29.146108136133581</v>
      </c>
      <c r="Y6632">
        <v>0</v>
      </c>
      <c r="Z6632">
        <v>1.7817998096546113</v>
      </c>
      <c r="AA6632">
        <v>0</v>
      </c>
      <c r="AB6632">
        <v>21.353535982617331</v>
      </c>
      <c r="AC6632">
        <v>0</v>
      </c>
      <c r="AD6632">
        <v>0</v>
      </c>
      <c r="AE6632">
        <v>52.281443928405523</v>
      </c>
    </row>
    <row r="6633" spans="1:31" x14ac:dyDescent="0.25">
      <c r="A6633">
        <v>2405738</v>
      </c>
      <c r="B6633">
        <v>1</v>
      </c>
      <c r="C6633" t="s">
        <v>80</v>
      </c>
      <c r="D6633" t="s">
        <v>97</v>
      </c>
      <c r="E6633" t="s">
        <v>146</v>
      </c>
      <c r="F6633" t="s">
        <v>18979</v>
      </c>
      <c r="G6633" t="s">
        <v>199</v>
      </c>
      <c r="H6633" t="s">
        <v>149</v>
      </c>
      <c r="I6633" t="s">
        <v>136</v>
      </c>
      <c r="J6633" t="s">
        <v>137</v>
      </c>
      <c r="K6633" t="s">
        <v>138</v>
      </c>
      <c r="L6633" t="s">
        <v>18980</v>
      </c>
      <c r="M6633" t="s">
        <v>18981</v>
      </c>
      <c r="N6633">
        <v>3.2711111110000002</v>
      </c>
      <c r="O6633">
        <v>0</v>
      </c>
      <c r="P6633">
        <v>4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5.656619020812375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5.656619020812375</v>
      </c>
    </row>
    <row r="6634" spans="1:31" x14ac:dyDescent="0.25">
      <c r="A6634">
        <v>2405740</v>
      </c>
      <c r="B6634">
        <v>1</v>
      </c>
      <c r="C6634" t="s">
        <v>80</v>
      </c>
      <c r="D6634" t="s">
        <v>83</v>
      </c>
      <c r="E6634" t="s">
        <v>162</v>
      </c>
      <c r="F6634" t="s">
        <v>18982</v>
      </c>
      <c r="G6634" t="s">
        <v>154</v>
      </c>
      <c r="H6634" t="s">
        <v>149</v>
      </c>
      <c r="I6634" t="s">
        <v>136</v>
      </c>
      <c r="J6634" t="s">
        <v>137</v>
      </c>
      <c r="K6634" t="s">
        <v>138</v>
      </c>
      <c r="L6634" t="s">
        <v>18983</v>
      </c>
      <c r="M6634" t="s">
        <v>18984</v>
      </c>
      <c r="N6634">
        <v>1.4075</v>
      </c>
      <c r="O6634">
        <v>0</v>
      </c>
      <c r="P6634">
        <v>189</v>
      </c>
      <c r="Q6634">
        <v>0</v>
      </c>
      <c r="R6634">
        <v>0</v>
      </c>
      <c r="S6634">
        <v>0</v>
      </c>
      <c r="T6634">
        <v>10</v>
      </c>
      <c r="U6634">
        <v>0</v>
      </c>
      <c r="V6634">
        <v>0</v>
      </c>
      <c r="W6634">
        <v>0</v>
      </c>
      <c r="X6634">
        <v>60.254134579013353</v>
      </c>
      <c r="Y6634">
        <v>0</v>
      </c>
      <c r="Z6634">
        <v>0</v>
      </c>
      <c r="AA6634">
        <v>0</v>
      </c>
      <c r="AB6634">
        <v>8.3860093951943</v>
      </c>
      <c r="AC6634">
        <v>0</v>
      </c>
      <c r="AD6634">
        <v>0</v>
      </c>
      <c r="AE6634">
        <v>68.64014397420766</v>
      </c>
    </row>
    <row r="6635" spans="1:31" x14ac:dyDescent="0.25">
      <c r="A6635">
        <v>2405741</v>
      </c>
      <c r="B6635">
        <v>1</v>
      </c>
      <c r="C6635" t="s">
        <v>81</v>
      </c>
      <c r="D6635" t="s">
        <v>127</v>
      </c>
      <c r="E6635" t="s">
        <v>132</v>
      </c>
      <c r="F6635" t="s">
        <v>18985</v>
      </c>
      <c r="G6635" t="s">
        <v>143</v>
      </c>
      <c r="H6635" t="s">
        <v>135</v>
      </c>
      <c r="I6635" t="s">
        <v>136</v>
      </c>
      <c r="J6635" t="s">
        <v>137</v>
      </c>
      <c r="K6635" t="s">
        <v>138</v>
      </c>
      <c r="L6635" t="s">
        <v>18986</v>
      </c>
      <c r="M6635" t="s">
        <v>18987</v>
      </c>
      <c r="N6635">
        <v>0.96250000000000002</v>
      </c>
      <c r="O6635">
        <v>0</v>
      </c>
      <c r="P6635">
        <v>344</v>
      </c>
      <c r="Q6635">
        <v>0</v>
      </c>
      <c r="R6635">
        <v>2</v>
      </c>
      <c r="S6635">
        <v>4</v>
      </c>
      <c r="T6635">
        <v>12</v>
      </c>
      <c r="U6635">
        <v>0</v>
      </c>
      <c r="V6635">
        <v>0</v>
      </c>
      <c r="W6635">
        <v>0</v>
      </c>
      <c r="X6635">
        <v>69.404866896745958</v>
      </c>
      <c r="Y6635">
        <v>0</v>
      </c>
      <c r="Z6635">
        <v>0.12017350150020001</v>
      </c>
      <c r="AA6635">
        <v>82.58504486499713</v>
      </c>
      <c r="AB6635">
        <v>3.5196319158186999</v>
      </c>
      <c r="AC6635">
        <v>0</v>
      </c>
      <c r="AD6635">
        <v>0</v>
      </c>
      <c r="AE6635">
        <v>155.629717179062</v>
      </c>
    </row>
    <row r="6636" spans="1:31" x14ac:dyDescent="0.25">
      <c r="A6636">
        <v>2405748</v>
      </c>
      <c r="B6636">
        <v>1</v>
      </c>
      <c r="C6636" t="s">
        <v>80</v>
      </c>
      <c r="D6636" t="s">
        <v>100</v>
      </c>
      <c r="E6636" t="s">
        <v>132</v>
      </c>
      <c r="F6636" t="s">
        <v>18988</v>
      </c>
      <c r="G6636" t="s">
        <v>158</v>
      </c>
      <c r="H6636" t="s">
        <v>135</v>
      </c>
      <c r="I6636" t="s">
        <v>136</v>
      </c>
      <c r="J6636" t="s">
        <v>137</v>
      </c>
      <c r="K6636" t="s">
        <v>159</v>
      </c>
      <c r="L6636" t="s">
        <v>18989</v>
      </c>
      <c r="M6636" t="s">
        <v>18990</v>
      </c>
      <c r="N6636">
        <v>2.23</v>
      </c>
      <c r="O6636">
        <v>0</v>
      </c>
      <c r="P6636">
        <v>659</v>
      </c>
      <c r="Q6636">
        <v>0</v>
      </c>
      <c r="R6636">
        <v>14</v>
      </c>
      <c r="S6636">
        <v>1</v>
      </c>
      <c r="T6636">
        <v>87</v>
      </c>
      <c r="U6636">
        <v>1</v>
      </c>
      <c r="V6636">
        <v>1</v>
      </c>
      <c r="W6636">
        <v>0</v>
      </c>
      <c r="X6636">
        <v>345.76579511343397</v>
      </c>
      <c r="Y6636">
        <v>0</v>
      </c>
      <c r="Z6636">
        <v>12.297401904245765</v>
      </c>
      <c r="AA6636">
        <v>25.7864420125509</v>
      </c>
      <c r="AB6636">
        <v>222.08151520838993</v>
      </c>
      <c r="AC6636">
        <v>55.542542669125602</v>
      </c>
      <c r="AD6636">
        <v>57.476574366204261</v>
      </c>
      <c r="AE6636">
        <v>718.95027127395042</v>
      </c>
    </row>
    <row r="6637" spans="1:31" x14ac:dyDescent="0.25">
      <c r="A6637">
        <v>2405751</v>
      </c>
      <c r="B6637">
        <v>1</v>
      </c>
      <c r="C6637" t="s">
        <v>81</v>
      </c>
      <c r="D6637" t="s">
        <v>119</v>
      </c>
      <c r="E6637" t="s">
        <v>132</v>
      </c>
      <c r="F6637" t="s">
        <v>18991</v>
      </c>
      <c r="G6637" t="s">
        <v>6743</v>
      </c>
      <c r="H6637" t="s">
        <v>135</v>
      </c>
      <c r="I6637" t="s">
        <v>136</v>
      </c>
      <c r="J6637" t="s">
        <v>137</v>
      </c>
      <c r="K6637" t="s">
        <v>159</v>
      </c>
      <c r="L6637" t="s">
        <v>18992</v>
      </c>
      <c r="M6637" t="s">
        <v>18993</v>
      </c>
      <c r="N6637">
        <v>1.8716666660000001</v>
      </c>
      <c r="O6637">
        <v>0</v>
      </c>
      <c r="P6637">
        <v>6</v>
      </c>
      <c r="Q6637">
        <v>0</v>
      </c>
      <c r="R6637">
        <v>25</v>
      </c>
      <c r="S6637">
        <v>0</v>
      </c>
      <c r="T6637">
        <v>2</v>
      </c>
      <c r="U6637">
        <v>0</v>
      </c>
      <c r="V6637">
        <v>0</v>
      </c>
      <c r="W6637">
        <v>0</v>
      </c>
      <c r="X6637">
        <v>0.28699048533306665</v>
      </c>
      <c r="Y6637">
        <v>0</v>
      </c>
      <c r="Z6637">
        <v>0.73060019480666671</v>
      </c>
      <c r="AA6637">
        <v>0</v>
      </c>
      <c r="AB6637">
        <v>0.95025769886000011</v>
      </c>
      <c r="AC6637">
        <v>0</v>
      </c>
      <c r="AD6637">
        <v>0</v>
      </c>
      <c r="AE6637">
        <v>1.9678483789997334</v>
      </c>
    </row>
    <row r="6638" spans="1:31" x14ac:dyDescent="0.25">
      <c r="A6638">
        <v>2405752</v>
      </c>
      <c r="B6638">
        <v>1</v>
      </c>
      <c r="C6638" t="s">
        <v>80</v>
      </c>
      <c r="D6638" t="s">
        <v>101</v>
      </c>
      <c r="E6638" t="s">
        <v>141</v>
      </c>
      <c r="F6638" t="s">
        <v>18994</v>
      </c>
      <c r="G6638" t="s">
        <v>154</v>
      </c>
      <c r="H6638" t="s">
        <v>135</v>
      </c>
      <c r="I6638" t="s">
        <v>136</v>
      </c>
      <c r="J6638" t="s">
        <v>137</v>
      </c>
      <c r="K6638" t="s">
        <v>138</v>
      </c>
      <c r="L6638" t="s">
        <v>18995</v>
      </c>
      <c r="M6638" t="s">
        <v>18996</v>
      </c>
      <c r="N6638">
        <v>2.3266666659999999</v>
      </c>
      <c r="O6638">
        <v>9</v>
      </c>
      <c r="P6638">
        <v>10</v>
      </c>
      <c r="Q6638">
        <v>8</v>
      </c>
      <c r="R6638">
        <v>3</v>
      </c>
      <c r="S6638">
        <v>8</v>
      </c>
      <c r="T6638">
        <v>1</v>
      </c>
      <c r="U6638">
        <v>0</v>
      </c>
      <c r="V6638">
        <v>0</v>
      </c>
      <c r="W6638">
        <v>7.3671729805927439</v>
      </c>
      <c r="X6638">
        <v>2.1944646018585332</v>
      </c>
      <c r="Y6638">
        <v>210.78533129098875</v>
      </c>
      <c r="Z6638">
        <v>1.5918743253332666</v>
      </c>
      <c r="AA6638">
        <v>123.09200754902255</v>
      </c>
      <c r="AB6638">
        <v>0.47258117983175008</v>
      </c>
      <c r="AC6638">
        <v>0</v>
      </c>
      <c r="AD6638">
        <v>0</v>
      </c>
      <c r="AE6638">
        <v>345.50343192762762</v>
      </c>
    </row>
    <row r="6639" spans="1:31" x14ac:dyDescent="0.25">
      <c r="A6639">
        <v>2405753</v>
      </c>
      <c r="B6639">
        <v>1</v>
      </c>
      <c r="C6639" t="s">
        <v>81</v>
      </c>
      <c r="D6639" t="s">
        <v>128</v>
      </c>
      <c r="E6639" t="s">
        <v>174</v>
      </c>
      <c r="F6639" t="s">
        <v>464</v>
      </c>
      <c r="G6639" t="s">
        <v>143</v>
      </c>
      <c r="H6639" t="s">
        <v>135</v>
      </c>
      <c r="I6639" t="s">
        <v>136</v>
      </c>
      <c r="J6639" t="s">
        <v>137</v>
      </c>
      <c r="K6639" t="s">
        <v>138</v>
      </c>
      <c r="L6639" t="s">
        <v>18997</v>
      </c>
      <c r="M6639" t="s">
        <v>18998</v>
      </c>
      <c r="N6639">
        <v>0.18472222199999999</v>
      </c>
      <c r="O6639">
        <v>0</v>
      </c>
      <c r="P6639">
        <v>976</v>
      </c>
      <c r="Q6639">
        <v>1</v>
      </c>
      <c r="R6639">
        <v>9</v>
      </c>
      <c r="S6639">
        <v>16</v>
      </c>
      <c r="T6639">
        <v>125</v>
      </c>
      <c r="U6639">
        <v>0</v>
      </c>
      <c r="V6639">
        <v>0</v>
      </c>
      <c r="W6639">
        <v>0</v>
      </c>
      <c r="X6639">
        <v>23.117387166798725</v>
      </c>
      <c r="Y6639">
        <v>6.0660364067916667E-2</v>
      </c>
      <c r="Z6639">
        <v>1.4342987371968889</v>
      </c>
      <c r="AA6639">
        <v>23.638213450799494</v>
      </c>
      <c r="AB6639">
        <v>7.3499438396766692</v>
      </c>
      <c r="AC6639">
        <v>0</v>
      </c>
      <c r="AD6639">
        <v>0</v>
      </c>
      <c r="AE6639">
        <v>55.6005035585397</v>
      </c>
    </row>
    <row r="6640" spans="1:31" x14ac:dyDescent="0.25">
      <c r="A6640">
        <v>2405754</v>
      </c>
      <c r="B6640">
        <v>1</v>
      </c>
      <c r="C6640" t="s">
        <v>80</v>
      </c>
      <c r="D6640" t="s">
        <v>103</v>
      </c>
      <c r="E6640" t="s">
        <v>152</v>
      </c>
      <c r="F6640" t="s">
        <v>18999</v>
      </c>
      <c r="G6640" t="s">
        <v>403</v>
      </c>
      <c r="H6640" t="s">
        <v>149</v>
      </c>
      <c r="I6640" t="s">
        <v>136</v>
      </c>
      <c r="J6640" t="s">
        <v>137</v>
      </c>
      <c r="K6640" t="s">
        <v>138</v>
      </c>
      <c r="L6640" t="s">
        <v>19000</v>
      </c>
      <c r="M6640" t="s">
        <v>19001</v>
      </c>
      <c r="N6640">
        <v>0.41416666600000002</v>
      </c>
      <c r="O6640">
        <v>0</v>
      </c>
      <c r="P6640">
        <v>322</v>
      </c>
      <c r="Q6640">
        <v>0</v>
      </c>
      <c r="R6640">
        <v>4</v>
      </c>
      <c r="S6640">
        <v>0</v>
      </c>
      <c r="T6640">
        <v>26</v>
      </c>
      <c r="U6640">
        <v>0</v>
      </c>
      <c r="V6640">
        <v>0</v>
      </c>
      <c r="W6640">
        <v>0</v>
      </c>
      <c r="X6640">
        <v>28.990695619377451</v>
      </c>
      <c r="Y6640">
        <v>0</v>
      </c>
      <c r="Z6640">
        <v>0.100704573312</v>
      </c>
      <c r="AA6640">
        <v>0</v>
      </c>
      <c r="AB6640">
        <v>14.871568520238149</v>
      </c>
      <c r="AC6640">
        <v>0</v>
      </c>
      <c r="AD6640">
        <v>0</v>
      </c>
      <c r="AE6640">
        <v>43.962968712927605</v>
      </c>
    </row>
    <row r="6641" spans="1:31" x14ac:dyDescent="0.25">
      <c r="A6641">
        <v>2405757</v>
      </c>
      <c r="B6641">
        <v>1</v>
      </c>
      <c r="C6641" t="s">
        <v>80</v>
      </c>
      <c r="D6641" t="s">
        <v>104</v>
      </c>
      <c r="E6641" t="s">
        <v>174</v>
      </c>
      <c r="F6641" t="s">
        <v>19002</v>
      </c>
      <c r="G6641" t="s">
        <v>143</v>
      </c>
      <c r="H6641" t="s">
        <v>135</v>
      </c>
      <c r="I6641" t="s">
        <v>136</v>
      </c>
      <c r="J6641" t="s">
        <v>137</v>
      </c>
      <c r="K6641" t="s">
        <v>138</v>
      </c>
      <c r="L6641" t="s">
        <v>19003</v>
      </c>
      <c r="M6641" t="s">
        <v>19004</v>
      </c>
      <c r="N6641">
        <v>0.25388888799999998</v>
      </c>
      <c r="O6641">
        <v>1</v>
      </c>
      <c r="P6641">
        <v>404</v>
      </c>
      <c r="Q6641">
        <v>3</v>
      </c>
      <c r="R6641">
        <v>15</v>
      </c>
      <c r="S6641">
        <v>0</v>
      </c>
      <c r="T6641">
        <v>31</v>
      </c>
      <c r="U6641">
        <v>0</v>
      </c>
      <c r="V6641">
        <v>0</v>
      </c>
      <c r="W6641">
        <v>0.38672326758208331</v>
      </c>
      <c r="X6641">
        <v>26.723718427757422</v>
      </c>
      <c r="Y6641">
        <v>0.62073539204758332</v>
      </c>
      <c r="Z6641">
        <v>0.5204915113594667</v>
      </c>
      <c r="AA6641">
        <v>0</v>
      </c>
      <c r="AB6641">
        <v>2.9993417298562499</v>
      </c>
      <c r="AC6641">
        <v>0</v>
      </c>
      <c r="AD6641">
        <v>0</v>
      </c>
      <c r="AE6641">
        <v>31.251010328602806</v>
      </c>
    </row>
    <row r="6642" spans="1:31" x14ac:dyDescent="0.25">
      <c r="A6642">
        <v>2405758</v>
      </c>
      <c r="B6642">
        <v>1</v>
      </c>
      <c r="C6642" t="s">
        <v>80</v>
      </c>
      <c r="D6642" t="s">
        <v>84</v>
      </c>
      <c r="E6642" t="s">
        <v>162</v>
      </c>
      <c r="F6642" t="s">
        <v>19005</v>
      </c>
      <c r="G6642" t="s">
        <v>168</v>
      </c>
      <c r="H6642" t="s">
        <v>149</v>
      </c>
      <c r="I6642" t="s">
        <v>136</v>
      </c>
      <c r="J6642" t="s">
        <v>3</v>
      </c>
      <c r="K6642" t="s">
        <v>138</v>
      </c>
      <c r="L6642" t="s">
        <v>19006</v>
      </c>
      <c r="M6642" t="s">
        <v>19007</v>
      </c>
      <c r="N6642">
        <v>1.623611111</v>
      </c>
      <c r="O6642">
        <v>0</v>
      </c>
      <c r="P6642">
        <v>164</v>
      </c>
      <c r="Q6642">
        <v>0</v>
      </c>
      <c r="R6642">
        <v>0</v>
      </c>
      <c r="S6642">
        <v>0</v>
      </c>
      <c r="T6642">
        <v>6</v>
      </c>
      <c r="U6642">
        <v>0</v>
      </c>
      <c r="V6642">
        <v>0</v>
      </c>
      <c r="W6642">
        <v>0</v>
      </c>
      <c r="X6642">
        <v>56.015451276003574</v>
      </c>
      <c r="Y6642">
        <v>0</v>
      </c>
      <c r="Z6642">
        <v>0</v>
      </c>
      <c r="AA6642">
        <v>0</v>
      </c>
      <c r="AB6642">
        <v>6.0973984672032637</v>
      </c>
      <c r="AC6642">
        <v>0</v>
      </c>
      <c r="AD6642">
        <v>0</v>
      </c>
      <c r="AE6642">
        <v>62.112849743206837</v>
      </c>
    </row>
    <row r="6643" spans="1:31" x14ac:dyDescent="0.25">
      <c r="A6643">
        <v>2405760</v>
      </c>
      <c r="B6643">
        <v>1</v>
      </c>
      <c r="C6643" t="s">
        <v>81</v>
      </c>
      <c r="D6643" t="s">
        <v>122</v>
      </c>
      <c r="E6643" t="s">
        <v>146</v>
      </c>
      <c r="F6643" t="s">
        <v>19008</v>
      </c>
      <c r="G6643" t="s">
        <v>168</v>
      </c>
      <c r="H6643" t="s">
        <v>149</v>
      </c>
      <c r="I6643" t="s">
        <v>136</v>
      </c>
      <c r="J6643" t="s">
        <v>3</v>
      </c>
      <c r="K6643" t="s">
        <v>138</v>
      </c>
      <c r="L6643" t="s">
        <v>19009</v>
      </c>
      <c r="M6643" t="s">
        <v>19010</v>
      </c>
      <c r="N6643">
        <v>0.84472222200000002</v>
      </c>
      <c r="O6643">
        <v>0</v>
      </c>
      <c r="P6643">
        <v>6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1.4336980250027831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1.4336980250027831</v>
      </c>
    </row>
    <row r="6644" spans="1:31" x14ac:dyDescent="0.25">
      <c r="A6644">
        <v>2405761</v>
      </c>
      <c r="B6644">
        <v>1</v>
      </c>
      <c r="C6644" t="s">
        <v>80</v>
      </c>
      <c r="D6644" t="s">
        <v>86</v>
      </c>
      <c r="E6644" t="s">
        <v>146</v>
      </c>
      <c r="F6644" t="s">
        <v>19011</v>
      </c>
      <c r="G6644" t="s">
        <v>296</v>
      </c>
      <c r="H6644" t="s">
        <v>149</v>
      </c>
      <c r="I6644" t="s">
        <v>136</v>
      </c>
      <c r="J6644" t="s">
        <v>137</v>
      </c>
      <c r="K6644" t="s">
        <v>138</v>
      </c>
      <c r="L6644" t="s">
        <v>19012</v>
      </c>
      <c r="M6644" t="s">
        <v>19013</v>
      </c>
      <c r="N6644">
        <v>2.3077777770000001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0.48458308643906667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0.48458308643906667</v>
      </c>
    </row>
    <row r="6645" spans="1:31" x14ac:dyDescent="0.25">
      <c r="A6645">
        <v>2405763</v>
      </c>
      <c r="B6645">
        <v>1</v>
      </c>
      <c r="C6645" t="s">
        <v>81</v>
      </c>
      <c r="D6645" t="s">
        <v>127</v>
      </c>
      <c r="E6645" t="s">
        <v>141</v>
      </c>
      <c r="F6645" t="s">
        <v>19014</v>
      </c>
      <c r="G6645" t="s">
        <v>143</v>
      </c>
      <c r="H6645" t="s">
        <v>135</v>
      </c>
      <c r="I6645" t="s">
        <v>136</v>
      </c>
      <c r="J6645" t="s">
        <v>137</v>
      </c>
      <c r="K6645" t="s">
        <v>138</v>
      </c>
      <c r="L6645" t="s">
        <v>19015</v>
      </c>
      <c r="M6645" t="s">
        <v>19016</v>
      </c>
      <c r="N6645">
        <v>2.0525000000000002</v>
      </c>
      <c r="O6645">
        <v>0</v>
      </c>
      <c r="P6645">
        <v>0</v>
      </c>
      <c r="Q6645">
        <v>0</v>
      </c>
      <c r="R6645">
        <v>14</v>
      </c>
      <c r="S6645">
        <v>0</v>
      </c>
      <c r="T6645">
        <v>4</v>
      </c>
      <c r="U6645">
        <v>1</v>
      </c>
      <c r="V6645">
        <v>0</v>
      </c>
      <c r="W6645">
        <v>0</v>
      </c>
      <c r="X6645">
        <v>0</v>
      </c>
      <c r="Y6645">
        <v>0</v>
      </c>
      <c r="Z6645">
        <v>0.80060408890000001</v>
      </c>
      <c r="AA6645">
        <v>0</v>
      </c>
      <c r="AB6645">
        <v>0</v>
      </c>
      <c r="AC6645">
        <v>223.82505033558783</v>
      </c>
      <c r="AD6645">
        <v>0</v>
      </c>
      <c r="AE6645">
        <v>224.62565442448783</v>
      </c>
    </row>
    <row r="6646" spans="1:31" x14ac:dyDescent="0.25">
      <c r="A6646">
        <v>2405764</v>
      </c>
      <c r="B6646">
        <v>1</v>
      </c>
      <c r="C6646" t="s">
        <v>81</v>
      </c>
      <c r="D6646" t="s">
        <v>112</v>
      </c>
      <c r="E6646" t="s">
        <v>174</v>
      </c>
      <c r="F6646" t="s">
        <v>2877</v>
      </c>
      <c r="G6646" t="s">
        <v>143</v>
      </c>
      <c r="H6646" t="s">
        <v>135</v>
      </c>
      <c r="I6646" t="s">
        <v>136</v>
      </c>
      <c r="J6646" t="s">
        <v>137</v>
      </c>
      <c r="K6646" t="s">
        <v>138</v>
      </c>
      <c r="L6646" t="s">
        <v>19017</v>
      </c>
      <c r="M6646" t="s">
        <v>19018</v>
      </c>
      <c r="N6646">
        <v>0.29361111099999998</v>
      </c>
      <c r="O6646">
        <v>0</v>
      </c>
      <c r="P6646">
        <v>3</v>
      </c>
      <c r="Q6646">
        <v>13</v>
      </c>
      <c r="R6646">
        <v>71</v>
      </c>
      <c r="S6646">
        <v>6</v>
      </c>
      <c r="T6646">
        <v>7</v>
      </c>
      <c r="U6646">
        <v>0</v>
      </c>
      <c r="V6646">
        <v>0</v>
      </c>
      <c r="W6646">
        <v>0</v>
      </c>
      <c r="X6646">
        <v>0.17253379686375001</v>
      </c>
      <c r="Y6646">
        <v>101.69742409588132</v>
      </c>
      <c r="Z6646">
        <v>5.3801972683255999</v>
      </c>
      <c r="AA6646">
        <v>2.2216406016398222</v>
      </c>
      <c r="AB6646">
        <v>2.3214595395768587</v>
      </c>
      <c r="AC6646">
        <v>0</v>
      </c>
      <c r="AD6646">
        <v>0</v>
      </c>
      <c r="AE6646">
        <v>111.79325530228735</v>
      </c>
    </row>
    <row r="6647" spans="1:31" x14ac:dyDescent="0.25">
      <c r="A6647">
        <v>2405765</v>
      </c>
      <c r="B6647">
        <v>1</v>
      </c>
      <c r="C6647" t="s">
        <v>81</v>
      </c>
      <c r="D6647" t="s">
        <v>114</v>
      </c>
      <c r="E6647" t="s">
        <v>141</v>
      </c>
      <c r="F6647" t="s">
        <v>19019</v>
      </c>
      <c r="G6647" t="s">
        <v>176</v>
      </c>
      <c r="H6647" t="s">
        <v>135</v>
      </c>
      <c r="I6647" t="s">
        <v>136</v>
      </c>
      <c r="J6647" t="s">
        <v>137</v>
      </c>
      <c r="K6647" t="s">
        <v>159</v>
      </c>
      <c r="L6647" t="s">
        <v>19020</v>
      </c>
      <c r="M6647" t="s">
        <v>19021</v>
      </c>
      <c r="N6647">
        <v>0.72416666600000001</v>
      </c>
      <c r="O6647">
        <v>0</v>
      </c>
      <c r="P6647">
        <v>543</v>
      </c>
      <c r="Q6647">
        <v>2</v>
      </c>
      <c r="R6647">
        <v>1</v>
      </c>
      <c r="S6647">
        <v>5</v>
      </c>
      <c r="T6647">
        <v>40</v>
      </c>
      <c r="U6647">
        <v>0</v>
      </c>
      <c r="V6647">
        <v>0</v>
      </c>
      <c r="W6647">
        <v>0</v>
      </c>
      <c r="X6647">
        <v>36.921520069031764</v>
      </c>
      <c r="Y6647">
        <v>0.29345697730699999</v>
      </c>
      <c r="Z6647">
        <v>0.16089672307253333</v>
      </c>
      <c r="AA6647">
        <v>4.8451349989009111</v>
      </c>
      <c r="AB6647">
        <v>11.044410272265614</v>
      </c>
      <c r="AC6647">
        <v>0</v>
      </c>
      <c r="AD6647">
        <v>0</v>
      </c>
      <c r="AE6647">
        <v>53.265419040577825</v>
      </c>
    </row>
    <row r="6648" spans="1:31" x14ac:dyDescent="0.25">
      <c r="A6648">
        <v>2405767</v>
      </c>
      <c r="B6648">
        <v>1</v>
      </c>
      <c r="C6648" t="s">
        <v>80</v>
      </c>
      <c r="D6648" t="s">
        <v>106</v>
      </c>
      <c r="E6648" t="s">
        <v>162</v>
      </c>
      <c r="F6648" t="s">
        <v>19022</v>
      </c>
      <c r="G6648" t="s">
        <v>164</v>
      </c>
      <c r="H6648" t="s">
        <v>149</v>
      </c>
      <c r="I6648" t="s">
        <v>136</v>
      </c>
      <c r="J6648" t="s">
        <v>137</v>
      </c>
      <c r="K6648" t="s">
        <v>138</v>
      </c>
      <c r="L6648" t="s">
        <v>19023</v>
      </c>
      <c r="M6648" t="s">
        <v>19024</v>
      </c>
      <c r="N6648">
        <v>0.85138888800000001</v>
      </c>
      <c r="O6648">
        <v>0</v>
      </c>
      <c r="P6648">
        <v>17</v>
      </c>
      <c r="Q6648">
        <v>0</v>
      </c>
      <c r="R6648">
        <v>3</v>
      </c>
      <c r="S6648">
        <v>0</v>
      </c>
      <c r="T6648">
        <v>4</v>
      </c>
      <c r="U6648">
        <v>0</v>
      </c>
      <c r="V6648">
        <v>0</v>
      </c>
      <c r="W6648">
        <v>0</v>
      </c>
      <c r="X6648">
        <v>2.5684249257422</v>
      </c>
      <c r="Y6648">
        <v>0</v>
      </c>
      <c r="Z6648">
        <v>3.3306909050799999E-2</v>
      </c>
      <c r="AA6648">
        <v>0</v>
      </c>
      <c r="AB6648">
        <v>0.6146295317253001</v>
      </c>
      <c r="AC6648">
        <v>0</v>
      </c>
      <c r="AD6648">
        <v>0</v>
      </c>
      <c r="AE6648">
        <v>3.2163613665183002</v>
      </c>
    </row>
    <row r="6649" spans="1:31" x14ac:dyDescent="0.25">
      <c r="A6649">
        <v>2405768</v>
      </c>
      <c r="B6649">
        <v>1</v>
      </c>
      <c r="C6649" t="s">
        <v>80</v>
      </c>
      <c r="D6649" t="s">
        <v>86</v>
      </c>
      <c r="E6649" t="s">
        <v>152</v>
      </c>
      <c r="F6649" t="s">
        <v>19025</v>
      </c>
      <c r="G6649" t="s">
        <v>154</v>
      </c>
      <c r="H6649" t="s">
        <v>149</v>
      </c>
      <c r="I6649" t="s">
        <v>136</v>
      </c>
      <c r="J6649" t="s">
        <v>137</v>
      </c>
      <c r="K6649" t="s">
        <v>138</v>
      </c>
      <c r="L6649" t="s">
        <v>19026</v>
      </c>
      <c r="M6649" t="s">
        <v>19027</v>
      </c>
      <c r="N6649">
        <v>1.401944444</v>
      </c>
      <c r="O6649">
        <v>0</v>
      </c>
      <c r="P6649">
        <v>272</v>
      </c>
      <c r="Q6649">
        <v>0</v>
      </c>
      <c r="R6649">
        <v>0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89.872144505407348</v>
      </c>
      <c r="Y6649">
        <v>0</v>
      </c>
      <c r="Z6649">
        <v>0</v>
      </c>
      <c r="AA6649">
        <v>0</v>
      </c>
      <c r="AB6649">
        <v>2.0182110313948498</v>
      </c>
      <c r="AC6649">
        <v>0</v>
      </c>
      <c r="AD6649">
        <v>0</v>
      </c>
      <c r="AE6649">
        <v>91.890355536802204</v>
      </c>
    </row>
    <row r="6650" spans="1:31" x14ac:dyDescent="0.25">
      <c r="A6650">
        <v>2405769</v>
      </c>
      <c r="B6650">
        <v>1</v>
      </c>
      <c r="C6650" t="s">
        <v>80</v>
      </c>
      <c r="D6650" t="s">
        <v>92</v>
      </c>
      <c r="E6650" t="s">
        <v>146</v>
      </c>
      <c r="F6650" t="s">
        <v>19028</v>
      </c>
      <c r="G6650" t="s">
        <v>148</v>
      </c>
      <c r="H6650" t="s">
        <v>149</v>
      </c>
      <c r="I6650" t="s">
        <v>136</v>
      </c>
      <c r="J6650" t="s">
        <v>137</v>
      </c>
      <c r="K6650" t="s">
        <v>138</v>
      </c>
      <c r="L6650" t="s">
        <v>19029</v>
      </c>
      <c r="M6650" t="s">
        <v>19030</v>
      </c>
      <c r="N6650">
        <v>2.821666666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2.09579553816355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2.09579553816355</v>
      </c>
    </row>
    <row r="6651" spans="1:31" x14ac:dyDescent="0.25">
      <c r="A6651">
        <v>2405772</v>
      </c>
      <c r="B6651">
        <v>1</v>
      </c>
      <c r="C6651" t="s">
        <v>80</v>
      </c>
      <c r="D6651" t="s">
        <v>96</v>
      </c>
      <c r="E6651" t="s">
        <v>162</v>
      </c>
      <c r="F6651" t="s">
        <v>19031</v>
      </c>
      <c r="G6651" t="s">
        <v>154</v>
      </c>
      <c r="H6651" t="s">
        <v>149</v>
      </c>
      <c r="I6651" t="s">
        <v>136</v>
      </c>
      <c r="J6651" t="s">
        <v>137</v>
      </c>
      <c r="K6651" t="s">
        <v>138</v>
      </c>
      <c r="L6651" t="s">
        <v>19032</v>
      </c>
      <c r="M6651" t="s">
        <v>19033</v>
      </c>
      <c r="N6651">
        <v>0.66611111099999998</v>
      </c>
      <c r="O6651">
        <v>0</v>
      </c>
      <c r="P6651">
        <v>4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0.67714318816613339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0.67714318816613339</v>
      </c>
    </row>
    <row r="6652" spans="1:31" x14ac:dyDescent="0.25">
      <c r="A6652">
        <v>2405773</v>
      </c>
      <c r="B6652">
        <v>1</v>
      </c>
      <c r="C6652" t="s">
        <v>80</v>
      </c>
      <c r="D6652" t="s">
        <v>107</v>
      </c>
      <c r="E6652" t="s">
        <v>162</v>
      </c>
      <c r="F6652" t="s">
        <v>19034</v>
      </c>
      <c r="G6652" t="s">
        <v>164</v>
      </c>
      <c r="H6652" t="s">
        <v>149</v>
      </c>
      <c r="I6652" t="s">
        <v>136</v>
      </c>
      <c r="J6652" t="s">
        <v>137</v>
      </c>
      <c r="K6652" t="s">
        <v>138</v>
      </c>
      <c r="L6652" t="s">
        <v>19035</v>
      </c>
      <c r="M6652" t="s">
        <v>19036</v>
      </c>
      <c r="N6652">
        <v>6.3174999999999999</v>
      </c>
      <c r="O6652">
        <v>0</v>
      </c>
      <c r="P6652">
        <v>108</v>
      </c>
      <c r="Q6652">
        <v>0</v>
      </c>
      <c r="R6652">
        <v>0</v>
      </c>
      <c r="S6652">
        <v>0</v>
      </c>
      <c r="T6652">
        <v>11</v>
      </c>
      <c r="U6652">
        <v>0</v>
      </c>
      <c r="V6652">
        <v>0</v>
      </c>
      <c r="W6652">
        <v>0</v>
      </c>
      <c r="X6652">
        <v>74.273035292387092</v>
      </c>
      <c r="Y6652">
        <v>0</v>
      </c>
      <c r="Z6652">
        <v>0</v>
      </c>
      <c r="AA6652">
        <v>0</v>
      </c>
      <c r="AB6652">
        <v>34.927505869769135</v>
      </c>
      <c r="AC6652">
        <v>0</v>
      </c>
      <c r="AD6652">
        <v>0</v>
      </c>
      <c r="AE6652">
        <v>109.20054116215623</v>
      </c>
    </row>
    <row r="6653" spans="1:31" x14ac:dyDescent="0.25">
      <c r="A6653">
        <v>2405775</v>
      </c>
      <c r="B6653">
        <v>1</v>
      </c>
      <c r="C6653" t="s">
        <v>80</v>
      </c>
      <c r="D6653" t="s">
        <v>83</v>
      </c>
      <c r="E6653" t="s">
        <v>146</v>
      </c>
      <c r="F6653" t="s">
        <v>19037</v>
      </c>
      <c r="G6653" t="s">
        <v>282</v>
      </c>
      <c r="H6653" t="s">
        <v>149</v>
      </c>
      <c r="I6653" t="s">
        <v>136</v>
      </c>
      <c r="J6653" t="s">
        <v>137</v>
      </c>
      <c r="K6653" t="s">
        <v>138</v>
      </c>
      <c r="L6653" t="s">
        <v>19038</v>
      </c>
      <c r="M6653" t="s">
        <v>19039</v>
      </c>
      <c r="N6653">
        <v>1.1105555549999999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2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1.2086045939799333</v>
      </c>
      <c r="AC6653">
        <v>0</v>
      </c>
      <c r="AD6653">
        <v>0</v>
      </c>
      <c r="AE6653">
        <v>1.2086045939799333</v>
      </c>
    </row>
    <row r="6654" spans="1:31" x14ac:dyDescent="0.25">
      <c r="A6654">
        <v>2405776</v>
      </c>
      <c r="B6654">
        <v>1</v>
      </c>
      <c r="C6654" t="s">
        <v>81</v>
      </c>
      <c r="D6654" t="s">
        <v>122</v>
      </c>
      <c r="E6654" t="s">
        <v>146</v>
      </c>
      <c r="F6654" t="s">
        <v>19040</v>
      </c>
      <c r="G6654" t="s">
        <v>168</v>
      </c>
      <c r="H6654" t="s">
        <v>149</v>
      </c>
      <c r="I6654" t="s">
        <v>136</v>
      </c>
      <c r="J6654" t="s">
        <v>137</v>
      </c>
      <c r="K6654" t="s">
        <v>138</v>
      </c>
      <c r="L6654" t="s">
        <v>19032</v>
      </c>
      <c r="M6654" t="s">
        <v>19041</v>
      </c>
      <c r="N6654">
        <v>1.946111111</v>
      </c>
      <c r="O6654">
        <v>0</v>
      </c>
      <c r="P6654">
        <v>3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0.42699539334879999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0.42699539334879999</v>
      </c>
    </row>
    <row r="6655" spans="1:31" x14ac:dyDescent="0.25">
      <c r="A6655">
        <v>2405778</v>
      </c>
      <c r="B6655">
        <v>1</v>
      </c>
      <c r="C6655" t="s">
        <v>80</v>
      </c>
      <c r="D6655" t="s">
        <v>93</v>
      </c>
      <c r="E6655" t="s">
        <v>146</v>
      </c>
      <c r="F6655" t="s">
        <v>19042</v>
      </c>
      <c r="G6655" t="s">
        <v>148</v>
      </c>
      <c r="H6655" t="s">
        <v>149</v>
      </c>
      <c r="I6655" t="s">
        <v>136</v>
      </c>
      <c r="J6655" t="s">
        <v>137</v>
      </c>
      <c r="K6655" t="s">
        <v>138</v>
      </c>
      <c r="L6655" t="s">
        <v>19043</v>
      </c>
      <c r="M6655" t="s">
        <v>19044</v>
      </c>
      <c r="N6655">
        <v>7.7102777769999999</v>
      </c>
      <c r="O6655">
        <v>0</v>
      </c>
      <c r="P6655">
        <v>9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13.234472596884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13.234472596884</v>
      </c>
    </row>
    <row r="6656" spans="1:31" x14ac:dyDescent="0.25">
      <c r="A6656">
        <v>2405779</v>
      </c>
      <c r="B6656">
        <v>1</v>
      </c>
      <c r="C6656" t="s">
        <v>80</v>
      </c>
      <c r="D6656" t="s">
        <v>98</v>
      </c>
      <c r="E6656" t="s">
        <v>174</v>
      </c>
      <c r="F6656" t="s">
        <v>801</v>
      </c>
      <c r="G6656" t="s">
        <v>143</v>
      </c>
      <c r="H6656" t="s">
        <v>135</v>
      </c>
      <c r="I6656" t="s">
        <v>136</v>
      </c>
      <c r="J6656" t="s">
        <v>137</v>
      </c>
      <c r="K6656" t="s">
        <v>138</v>
      </c>
      <c r="L6656" t="s">
        <v>19045</v>
      </c>
      <c r="M6656" t="s">
        <v>19046</v>
      </c>
      <c r="N6656">
        <v>1.568333333</v>
      </c>
      <c r="O6656">
        <v>0</v>
      </c>
      <c r="P6656">
        <v>0</v>
      </c>
      <c r="Q6656">
        <v>9</v>
      </c>
      <c r="R6656">
        <v>94</v>
      </c>
      <c r="S6656">
        <v>4</v>
      </c>
      <c r="T6656">
        <v>27</v>
      </c>
      <c r="U6656">
        <v>1</v>
      </c>
      <c r="V6656">
        <v>0</v>
      </c>
      <c r="W6656">
        <v>0</v>
      </c>
      <c r="X6656">
        <v>0</v>
      </c>
      <c r="Y6656">
        <v>96.418859415852168</v>
      </c>
      <c r="Z6656">
        <v>15.90675358241667</v>
      </c>
      <c r="AA6656">
        <v>4.0718633295738673</v>
      </c>
      <c r="AB6656">
        <v>23.935867319199005</v>
      </c>
      <c r="AC6656">
        <v>80.157640235546936</v>
      </c>
      <c r="AD6656">
        <v>0</v>
      </c>
      <c r="AE6656">
        <v>220.49098388258864</v>
      </c>
    </row>
    <row r="6657" spans="1:31" x14ac:dyDescent="0.25">
      <c r="A6657">
        <v>2405785</v>
      </c>
      <c r="B6657">
        <v>1</v>
      </c>
      <c r="C6657" t="s">
        <v>80</v>
      </c>
      <c r="D6657" t="s">
        <v>96</v>
      </c>
      <c r="E6657" t="s">
        <v>146</v>
      </c>
      <c r="F6657" t="s">
        <v>19047</v>
      </c>
      <c r="G6657" t="s">
        <v>199</v>
      </c>
      <c r="H6657" t="s">
        <v>149</v>
      </c>
      <c r="I6657" t="s">
        <v>136</v>
      </c>
      <c r="J6657" t="s">
        <v>137</v>
      </c>
      <c r="K6657" t="s">
        <v>138</v>
      </c>
      <c r="L6657" t="s">
        <v>19048</v>
      </c>
      <c r="M6657" t="s">
        <v>19049</v>
      </c>
      <c r="N6657">
        <v>2.497222222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</row>
    <row r="6658" spans="1:31" x14ac:dyDescent="0.25">
      <c r="A6658">
        <v>2405786</v>
      </c>
      <c r="B6658">
        <v>1</v>
      </c>
      <c r="C6658" t="s">
        <v>80</v>
      </c>
      <c r="D6658" t="s">
        <v>103</v>
      </c>
      <c r="E6658" t="s">
        <v>152</v>
      </c>
      <c r="F6658" t="s">
        <v>19050</v>
      </c>
      <c r="G6658" t="s">
        <v>403</v>
      </c>
      <c r="H6658" t="s">
        <v>149</v>
      </c>
      <c r="I6658" t="s">
        <v>136</v>
      </c>
      <c r="J6658" t="s">
        <v>137</v>
      </c>
      <c r="K6658" t="s">
        <v>138</v>
      </c>
      <c r="L6658" t="s">
        <v>19051</v>
      </c>
      <c r="M6658" t="s">
        <v>19052</v>
      </c>
      <c r="N6658">
        <v>0.74111111100000004</v>
      </c>
      <c r="O6658">
        <v>0</v>
      </c>
      <c r="P6658">
        <v>551</v>
      </c>
      <c r="Q6658">
        <v>0</v>
      </c>
      <c r="R6658">
        <v>4</v>
      </c>
      <c r="S6658">
        <v>0</v>
      </c>
      <c r="T6658">
        <v>23</v>
      </c>
      <c r="U6658">
        <v>0</v>
      </c>
      <c r="V6658">
        <v>0</v>
      </c>
      <c r="W6658">
        <v>0</v>
      </c>
      <c r="X6658">
        <v>99.044541528336509</v>
      </c>
      <c r="Y6658">
        <v>0</v>
      </c>
      <c r="Z6658">
        <v>0.10154936103920002</v>
      </c>
      <c r="AA6658">
        <v>0</v>
      </c>
      <c r="AB6658">
        <v>18.954072361141669</v>
      </c>
      <c r="AC6658">
        <v>0</v>
      </c>
      <c r="AD6658">
        <v>0</v>
      </c>
      <c r="AE6658">
        <v>118.10016325051738</v>
      </c>
    </row>
    <row r="6659" spans="1:31" x14ac:dyDescent="0.25">
      <c r="A6659">
        <v>2405790</v>
      </c>
      <c r="B6659">
        <v>1</v>
      </c>
      <c r="C6659" t="s">
        <v>81</v>
      </c>
      <c r="D6659" t="s">
        <v>127</v>
      </c>
      <c r="E6659" t="s">
        <v>132</v>
      </c>
      <c r="F6659" t="s">
        <v>19053</v>
      </c>
      <c r="G6659" t="s">
        <v>158</v>
      </c>
      <c r="H6659" t="s">
        <v>135</v>
      </c>
      <c r="I6659" t="s">
        <v>136</v>
      </c>
      <c r="J6659" t="s">
        <v>137</v>
      </c>
      <c r="K6659" t="s">
        <v>159</v>
      </c>
      <c r="L6659" t="s">
        <v>19054</v>
      </c>
      <c r="M6659" t="s">
        <v>19055</v>
      </c>
      <c r="N6659">
        <v>1.8788888880000001</v>
      </c>
      <c r="O6659">
        <v>0</v>
      </c>
      <c r="P6659">
        <v>1340</v>
      </c>
      <c r="Q6659">
        <v>0</v>
      </c>
      <c r="R6659">
        <v>0</v>
      </c>
      <c r="S6659">
        <v>0</v>
      </c>
      <c r="T6659">
        <v>43</v>
      </c>
      <c r="U6659">
        <v>0</v>
      </c>
      <c r="V6659">
        <v>0</v>
      </c>
      <c r="W6659">
        <v>0</v>
      </c>
      <c r="X6659">
        <v>458.69871910678125</v>
      </c>
      <c r="Y6659">
        <v>0</v>
      </c>
      <c r="Z6659">
        <v>0</v>
      </c>
      <c r="AA6659">
        <v>0</v>
      </c>
      <c r="AB6659">
        <v>43.561751005984014</v>
      </c>
      <c r="AC6659">
        <v>0</v>
      </c>
      <c r="AD6659">
        <v>0</v>
      </c>
      <c r="AE6659">
        <v>502.26047011276529</v>
      </c>
    </row>
    <row r="6660" spans="1:31" x14ac:dyDescent="0.25">
      <c r="A6660">
        <v>2405795</v>
      </c>
      <c r="B6660">
        <v>1</v>
      </c>
      <c r="C6660" t="s">
        <v>81</v>
      </c>
      <c r="D6660" t="s">
        <v>122</v>
      </c>
      <c r="E6660" t="s">
        <v>162</v>
      </c>
      <c r="F6660" t="s">
        <v>19056</v>
      </c>
      <c r="G6660" t="s">
        <v>154</v>
      </c>
      <c r="H6660" t="s">
        <v>149</v>
      </c>
      <c r="I6660" t="s">
        <v>136</v>
      </c>
      <c r="J6660" t="s">
        <v>137</v>
      </c>
      <c r="K6660" t="s">
        <v>138</v>
      </c>
      <c r="L6660" t="s">
        <v>19057</v>
      </c>
      <c r="M6660" t="s">
        <v>19058</v>
      </c>
      <c r="N6660">
        <v>1.1955555550000001</v>
      </c>
      <c r="O6660">
        <v>0</v>
      </c>
      <c r="P6660">
        <v>166</v>
      </c>
      <c r="Q6660">
        <v>0</v>
      </c>
      <c r="R6660">
        <v>0</v>
      </c>
      <c r="S6660">
        <v>0</v>
      </c>
      <c r="T6660">
        <v>4</v>
      </c>
      <c r="U6660">
        <v>0</v>
      </c>
      <c r="V6660">
        <v>0</v>
      </c>
      <c r="W6660">
        <v>0</v>
      </c>
      <c r="X6660">
        <v>38.075008106085875</v>
      </c>
      <c r="Y6660">
        <v>0</v>
      </c>
      <c r="Z6660">
        <v>0</v>
      </c>
      <c r="AA6660">
        <v>0</v>
      </c>
      <c r="AB6660">
        <v>7.621880190291634</v>
      </c>
      <c r="AC6660">
        <v>0</v>
      </c>
      <c r="AD6660">
        <v>0</v>
      </c>
      <c r="AE6660">
        <v>45.696888296377509</v>
      </c>
    </row>
    <row r="6661" spans="1:31" x14ac:dyDescent="0.25">
      <c r="A6661">
        <v>2405797</v>
      </c>
      <c r="B6661">
        <v>1</v>
      </c>
      <c r="C6661" t="s">
        <v>80</v>
      </c>
      <c r="D6661" t="s">
        <v>84</v>
      </c>
      <c r="E6661" t="s">
        <v>146</v>
      </c>
      <c r="F6661" t="s">
        <v>19059</v>
      </c>
      <c r="G6661" t="s">
        <v>168</v>
      </c>
      <c r="H6661" t="s">
        <v>149</v>
      </c>
      <c r="I6661" t="s">
        <v>136</v>
      </c>
      <c r="J6661" t="s">
        <v>3</v>
      </c>
      <c r="K6661" t="s">
        <v>138</v>
      </c>
      <c r="L6661" t="s">
        <v>19060</v>
      </c>
      <c r="M6661" t="s">
        <v>19061</v>
      </c>
      <c r="N6661">
        <v>7.3144444440000003</v>
      </c>
      <c r="O6661">
        <v>0</v>
      </c>
      <c r="P6661">
        <v>13</v>
      </c>
      <c r="Q6661">
        <v>0</v>
      </c>
      <c r="R6661">
        <v>0</v>
      </c>
      <c r="S6661">
        <v>0</v>
      </c>
      <c r="T6661">
        <v>1</v>
      </c>
      <c r="U6661">
        <v>0</v>
      </c>
      <c r="V6661">
        <v>0</v>
      </c>
      <c r="W6661">
        <v>0</v>
      </c>
      <c r="X6661">
        <v>18.734244662219041</v>
      </c>
      <c r="Y6661">
        <v>0</v>
      </c>
      <c r="Z6661">
        <v>0</v>
      </c>
      <c r="AA6661">
        <v>0</v>
      </c>
      <c r="AB6661">
        <v>0.13645086638435</v>
      </c>
      <c r="AC6661">
        <v>0</v>
      </c>
      <c r="AD6661">
        <v>0</v>
      </c>
      <c r="AE6661">
        <v>18.870695528603392</v>
      </c>
    </row>
    <row r="6662" spans="1:31" x14ac:dyDescent="0.25">
      <c r="A6662">
        <v>2405799</v>
      </c>
      <c r="B6662">
        <v>1</v>
      </c>
      <c r="C6662" t="s">
        <v>80</v>
      </c>
      <c r="D6662" t="s">
        <v>84</v>
      </c>
      <c r="E6662" t="s">
        <v>146</v>
      </c>
      <c r="F6662" t="s">
        <v>19062</v>
      </c>
      <c r="G6662" t="s">
        <v>168</v>
      </c>
      <c r="H6662" t="s">
        <v>149</v>
      </c>
      <c r="I6662" t="s">
        <v>136</v>
      </c>
      <c r="J6662" t="s">
        <v>3</v>
      </c>
      <c r="K6662" t="s">
        <v>138</v>
      </c>
      <c r="L6662" t="s">
        <v>19063</v>
      </c>
      <c r="M6662" t="s">
        <v>19064</v>
      </c>
      <c r="N6662">
        <v>7.2249999999999996</v>
      </c>
      <c r="O6662">
        <v>0</v>
      </c>
      <c r="P6662">
        <v>14</v>
      </c>
      <c r="Q6662">
        <v>0</v>
      </c>
      <c r="R6662">
        <v>0</v>
      </c>
      <c r="S6662">
        <v>0</v>
      </c>
      <c r="T6662">
        <v>2</v>
      </c>
      <c r="U6662">
        <v>0</v>
      </c>
      <c r="V6662">
        <v>0</v>
      </c>
      <c r="W6662">
        <v>0</v>
      </c>
      <c r="X6662">
        <v>15.086555035563901</v>
      </c>
      <c r="Y6662">
        <v>0</v>
      </c>
      <c r="Z6662">
        <v>0</v>
      </c>
      <c r="AA6662">
        <v>0</v>
      </c>
      <c r="AB6662">
        <v>2.7320465604228508</v>
      </c>
      <c r="AC6662">
        <v>0</v>
      </c>
      <c r="AD6662">
        <v>0</v>
      </c>
      <c r="AE6662">
        <v>17.818601595986753</v>
      </c>
    </row>
    <row r="6663" spans="1:31" x14ac:dyDescent="0.25">
      <c r="A6663">
        <v>2405802</v>
      </c>
      <c r="B6663">
        <v>1</v>
      </c>
      <c r="C6663" t="s">
        <v>80</v>
      </c>
      <c r="D6663" t="s">
        <v>83</v>
      </c>
      <c r="E6663" t="s">
        <v>288</v>
      </c>
      <c r="F6663" t="s">
        <v>19065</v>
      </c>
      <c r="G6663" t="s">
        <v>176</v>
      </c>
      <c r="H6663" t="s">
        <v>149</v>
      </c>
      <c r="I6663" t="s">
        <v>136</v>
      </c>
      <c r="J6663" t="s">
        <v>137</v>
      </c>
      <c r="K6663" t="s">
        <v>159</v>
      </c>
      <c r="L6663" t="s">
        <v>19066</v>
      </c>
      <c r="M6663" t="s">
        <v>19067</v>
      </c>
      <c r="N6663">
        <v>0.82305555500000005</v>
      </c>
      <c r="O6663">
        <v>0</v>
      </c>
      <c r="P6663">
        <v>13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4.2287619879505343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4.2287619879505343</v>
      </c>
    </row>
    <row r="6664" spans="1:31" x14ac:dyDescent="0.25">
      <c r="A6664">
        <v>2405804</v>
      </c>
      <c r="B6664">
        <v>1</v>
      </c>
      <c r="C6664" t="s">
        <v>80</v>
      </c>
      <c r="D6664" t="s">
        <v>95</v>
      </c>
      <c r="E6664" t="s">
        <v>162</v>
      </c>
      <c r="F6664" t="s">
        <v>19068</v>
      </c>
      <c r="G6664" t="s">
        <v>348</v>
      </c>
      <c r="H6664" t="s">
        <v>149</v>
      </c>
      <c r="I6664" t="s">
        <v>136</v>
      </c>
      <c r="J6664" t="s">
        <v>137</v>
      </c>
      <c r="K6664" t="s">
        <v>138</v>
      </c>
      <c r="L6664" t="s">
        <v>19069</v>
      </c>
      <c r="M6664" t="s">
        <v>19070</v>
      </c>
      <c r="N6664">
        <v>0.87472222200000005</v>
      </c>
      <c r="O6664">
        <v>0</v>
      </c>
      <c r="P6664">
        <v>10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1.8160328283955001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1.8160328283955001</v>
      </c>
    </row>
    <row r="6665" spans="1:31" x14ac:dyDescent="0.25">
      <c r="A6665">
        <v>2405806</v>
      </c>
      <c r="B6665">
        <v>1</v>
      </c>
      <c r="C6665" t="s">
        <v>81</v>
      </c>
      <c r="D6665" t="s">
        <v>114</v>
      </c>
      <c r="E6665" t="s">
        <v>132</v>
      </c>
      <c r="F6665" t="s">
        <v>19071</v>
      </c>
      <c r="G6665" t="s">
        <v>176</v>
      </c>
      <c r="H6665" t="s">
        <v>135</v>
      </c>
      <c r="I6665" t="s">
        <v>136</v>
      </c>
      <c r="J6665" t="s">
        <v>137</v>
      </c>
      <c r="K6665" t="s">
        <v>159</v>
      </c>
      <c r="L6665" t="s">
        <v>19072</v>
      </c>
      <c r="M6665" t="s">
        <v>19073</v>
      </c>
      <c r="N6665">
        <v>1.7266666660000001</v>
      </c>
      <c r="O6665">
        <v>1</v>
      </c>
      <c r="P6665">
        <v>319</v>
      </c>
      <c r="Q6665">
        <v>0</v>
      </c>
      <c r="R6665">
        <v>0</v>
      </c>
      <c r="S6665">
        <v>3</v>
      </c>
      <c r="T6665">
        <v>15</v>
      </c>
      <c r="U6665">
        <v>0</v>
      </c>
      <c r="V6665">
        <v>0</v>
      </c>
      <c r="W6665">
        <v>0.35099738427356669</v>
      </c>
      <c r="X6665">
        <v>47.916997791178311</v>
      </c>
      <c r="Y6665">
        <v>0</v>
      </c>
      <c r="Z6665">
        <v>0</v>
      </c>
      <c r="AA6665">
        <v>6.5700694535630326</v>
      </c>
      <c r="AB6665">
        <v>8.8926696409884336</v>
      </c>
      <c r="AC6665">
        <v>0</v>
      </c>
      <c r="AD6665">
        <v>0</v>
      </c>
      <c r="AE6665">
        <v>63.730734270003339</v>
      </c>
    </row>
    <row r="6666" spans="1:31" x14ac:dyDescent="0.25">
      <c r="A6666">
        <v>2405808</v>
      </c>
      <c r="B6666">
        <v>1</v>
      </c>
      <c r="C6666" t="s">
        <v>81</v>
      </c>
      <c r="D6666" t="s">
        <v>120</v>
      </c>
      <c r="E6666" t="s">
        <v>141</v>
      </c>
      <c r="F6666" t="s">
        <v>12680</v>
      </c>
      <c r="G6666" t="s">
        <v>143</v>
      </c>
      <c r="H6666" t="s">
        <v>135</v>
      </c>
      <c r="I6666" t="s">
        <v>136</v>
      </c>
      <c r="J6666" t="s">
        <v>137</v>
      </c>
      <c r="K6666" t="s">
        <v>138</v>
      </c>
      <c r="L6666" t="s">
        <v>19074</v>
      </c>
      <c r="M6666" t="s">
        <v>19075</v>
      </c>
      <c r="N6666">
        <v>0.78083333300000002</v>
      </c>
      <c r="O6666">
        <v>0</v>
      </c>
      <c r="P6666">
        <v>575</v>
      </c>
      <c r="Q6666">
        <v>38</v>
      </c>
      <c r="R6666">
        <v>6</v>
      </c>
      <c r="S6666">
        <v>7</v>
      </c>
      <c r="T6666">
        <v>81</v>
      </c>
      <c r="U6666">
        <v>0</v>
      </c>
      <c r="V6666">
        <v>0</v>
      </c>
      <c r="W6666">
        <v>0</v>
      </c>
      <c r="X6666">
        <v>87.981596157804745</v>
      </c>
      <c r="Y6666">
        <v>1.5431377088547777</v>
      </c>
      <c r="Z6666">
        <v>0.92434927897333341</v>
      </c>
      <c r="AA6666">
        <v>78.686870333712065</v>
      </c>
      <c r="AB6666">
        <v>26.905732737675621</v>
      </c>
      <c r="AC6666">
        <v>0</v>
      </c>
      <c r="AD6666">
        <v>0</v>
      </c>
      <c r="AE6666">
        <v>196.04168621702053</v>
      </c>
    </row>
    <row r="6667" spans="1:31" x14ac:dyDescent="0.25">
      <c r="A6667">
        <v>2405814</v>
      </c>
      <c r="B6667">
        <v>1</v>
      </c>
      <c r="C6667" t="s">
        <v>80</v>
      </c>
      <c r="D6667" t="s">
        <v>100</v>
      </c>
      <c r="E6667" t="s">
        <v>146</v>
      </c>
      <c r="F6667" t="s">
        <v>19076</v>
      </c>
      <c r="G6667" t="s">
        <v>282</v>
      </c>
      <c r="H6667" t="s">
        <v>149</v>
      </c>
      <c r="I6667" t="s">
        <v>136</v>
      </c>
      <c r="J6667" t="s">
        <v>137</v>
      </c>
      <c r="K6667" t="s">
        <v>138</v>
      </c>
      <c r="L6667" t="s">
        <v>19077</v>
      </c>
      <c r="M6667" t="s">
        <v>19078</v>
      </c>
      <c r="N6667">
        <v>2.7141666660000001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1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11.863816372127026</v>
      </c>
      <c r="AC6667">
        <v>0</v>
      </c>
      <c r="AD6667">
        <v>0</v>
      </c>
      <c r="AE6667">
        <v>11.863816372127026</v>
      </c>
    </row>
    <row r="6668" spans="1:31" x14ac:dyDescent="0.25">
      <c r="A6668">
        <v>2405815</v>
      </c>
      <c r="B6668">
        <v>1</v>
      </c>
      <c r="C6668" t="s">
        <v>81</v>
      </c>
      <c r="D6668" t="s">
        <v>112</v>
      </c>
      <c r="E6668" t="s">
        <v>146</v>
      </c>
      <c r="F6668" t="s">
        <v>19079</v>
      </c>
      <c r="G6668" t="s">
        <v>148</v>
      </c>
      <c r="H6668" t="s">
        <v>149</v>
      </c>
      <c r="I6668" t="s">
        <v>136</v>
      </c>
      <c r="J6668" t="s">
        <v>137</v>
      </c>
      <c r="K6668" t="s">
        <v>138</v>
      </c>
      <c r="L6668" t="s">
        <v>19080</v>
      </c>
      <c r="M6668" t="s">
        <v>19081</v>
      </c>
      <c r="N6668">
        <v>1.0149999999999999</v>
      </c>
      <c r="O6668">
        <v>0</v>
      </c>
      <c r="P6668">
        <v>1</v>
      </c>
      <c r="Q6668">
        <v>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0.20254185950129999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0.20254185950129999</v>
      </c>
    </row>
    <row r="6669" spans="1:31" x14ac:dyDescent="0.25">
      <c r="A6669">
        <v>2405816</v>
      </c>
      <c r="B6669">
        <v>1</v>
      </c>
      <c r="C6669" t="s">
        <v>80</v>
      </c>
      <c r="D6669" t="s">
        <v>93</v>
      </c>
      <c r="E6669" t="s">
        <v>162</v>
      </c>
      <c r="F6669" t="s">
        <v>19082</v>
      </c>
      <c r="G6669" t="s">
        <v>168</v>
      </c>
      <c r="H6669" t="s">
        <v>149</v>
      </c>
      <c r="I6669" t="s">
        <v>136</v>
      </c>
      <c r="J6669" t="s">
        <v>3</v>
      </c>
      <c r="K6669" t="s">
        <v>138</v>
      </c>
      <c r="L6669" t="s">
        <v>19083</v>
      </c>
      <c r="M6669" t="s">
        <v>19084</v>
      </c>
      <c r="N6669">
        <v>2.2894444439999999</v>
      </c>
      <c r="O6669">
        <v>0</v>
      </c>
      <c r="P6669">
        <v>13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5.4124116656606001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5.4124116656606001</v>
      </c>
    </row>
    <row r="6670" spans="1:31" x14ac:dyDescent="0.25">
      <c r="A6670">
        <v>2405817</v>
      </c>
      <c r="B6670">
        <v>1</v>
      </c>
      <c r="C6670" t="s">
        <v>81</v>
      </c>
      <c r="D6670" t="s">
        <v>128</v>
      </c>
      <c r="E6670" t="s">
        <v>146</v>
      </c>
      <c r="F6670" t="s">
        <v>19085</v>
      </c>
      <c r="G6670" t="s">
        <v>282</v>
      </c>
      <c r="H6670" t="s">
        <v>149</v>
      </c>
      <c r="I6670" t="s">
        <v>136</v>
      </c>
      <c r="J6670" t="s">
        <v>137</v>
      </c>
      <c r="K6670" t="s">
        <v>138</v>
      </c>
      <c r="L6670" t="s">
        <v>19086</v>
      </c>
      <c r="M6670" t="s">
        <v>19087</v>
      </c>
      <c r="N6670">
        <v>1.243055555</v>
      </c>
      <c r="O6670">
        <v>0</v>
      </c>
      <c r="P6670">
        <v>16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3.3964478139799996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3.3964478139799996</v>
      </c>
    </row>
    <row r="6671" spans="1:31" x14ac:dyDescent="0.25">
      <c r="A6671">
        <v>2405819</v>
      </c>
      <c r="B6671">
        <v>1</v>
      </c>
      <c r="C6671" t="s">
        <v>80</v>
      </c>
      <c r="D6671" t="s">
        <v>88</v>
      </c>
      <c r="E6671" t="s">
        <v>146</v>
      </c>
      <c r="F6671" t="s">
        <v>19088</v>
      </c>
      <c r="G6671" t="s">
        <v>148</v>
      </c>
      <c r="H6671" t="s">
        <v>149</v>
      </c>
      <c r="I6671" t="s">
        <v>136</v>
      </c>
      <c r="J6671" t="s">
        <v>137</v>
      </c>
      <c r="K6671" t="s">
        <v>138</v>
      </c>
      <c r="L6671" t="s">
        <v>19089</v>
      </c>
      <c r="M6671" t="s">
        <v>19090</v>
      </c>
      <c r="N6671">
        <v>1.3577777769999999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0.40772397390165832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0.40772397390165832</v>
      </c>
    </row>
    <row r="6672" spans="1:31" x14ac:dyDescent="0.25">
      <c r="A6672">
        <v>2405821</v>
      </c>
      <c r="B6672">
        <v>1</v>
      </c>
      <c r="C6672" t="s">
        <v>80</v>
      </c>
      <c r="D6672" t="s">
        <v>89</v>
      </c>
      <c r="E6672" t="s">
        <v>146</v>
      </c>
      <c r="F6672" t="s">
        <v>19091</v>
      </c>
      <c r="G6672" t="s">
        <v>199</v>
      </c>
      <c r="H6672" t="s">
        <v>149</v>
      </c>
      <c r="I6672" t="s">
        <v>136</v>
      </c>
      <c r="J6672" t="s">
        <v>137</v>
      </c>
      <c r="K6672" t="s">
        <v>138</v>
      </c>
      <c r="L6672" t="s">
        <v>19092</v>
      </c>
      <c r="M6672" t="s">
        <v>19093</v>
      </c>
      <c r="N6672">
        <v>3.8711111109999998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1.2098204173495501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1.2098204173495501</v>
      </c>
    </row>
    <row r="6673" spans="1:31" x14ac:dyDescent="0.25">
      <c r="A6673">
        <v>2405824</v>
      </c>
      <c r="B6673">
        <v>1</v>
      </c>
      <c r="C6673" t="s">
        <v>80</v>
      </c>
      <c r="D6673" t="s">
        <v>96</v>
      </c>
      <c r="E6673" t="s">
        <v>162</v>
      </c>
      <c r="F6673" t="s">
        <v>3771</v>
      </c>
      <c r="G6673" t="s">
        <v>164</v>
      </c>
      <c r="H6673" t="s">
        <v>149</v>
      </c>
      <c r="I6673" t="s">
        <v>136</v>
      </c>
      <c r="J6673" t="s">
        <v>137</v>
      </c>
      <c r="K6673" t="s">
        <v>138</v>
      </c>
      <c r="L6673" t="s">
        <v>19094</v>
      </c>
      <c r="M6673" t="s">
        <v>19095</v>
      </c>
      <c r="N6673">
        <v>3.355277777</v>
      </c>
      <c r="O6673">
        <v>0</v>
      </c>
      <c r="P6673">
        <v>34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33.470643686356119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33.470643686356119</v>
      </c>
    </row>
    <row r="6674" spans="1:31" x14ac:dyDescent="0.25">
      <c r="A6674">
        <v>2405828</v>
      </c>
      <c r="B6674">
        <v>1</v>
      </c>
      <c r="C6674" t="s">
        <v>80</v>
      </c>
      <c r="D6674" t="s">
        <v>89</v>
      </c>
      <c r="E6674" t="s">
        <v>132</v>
      </c>
      <c r="F6674" t="s">
        <v>6650</v>
      </c>
      <c r="G6674" t="s">
        <v>329</v>
      </c>
      <c r="H6674" t="s">
        <v>135</v>
      </c>
      <c r="I6674" t="s">
        <v>136</v>
      </c>
      <c r="J6674" t="s">
        <v>137</v>
      </c>
      <c r="K6674" t="s">
        <v>138</v>
      </c>
      <c r="L6674" t="s">
        <v>19096</v>
      </c>
      <c r="M6674" t="s">
        <v>19097</v>
      </c>
      <c r="N6674">
        <v>2.2705555550000001</v>
      </c>
      <c r="O6674">
        <v>0</v>
      </c>
      <c r="P6674">
        <v>22</v>
      </c>
      <c r="Q6674">
        <v>0</v>
      </c>
      <c r="R6674">
        <v>4</v>
      </c>
      <c r="S6674">
        <v>0</v>
      </c>
      <c r="T6674">
        <v>22</v>
      </c>
      <c r="U6674">
        <v>0</v>
      </c>
      <c r="V6674">
        <v>0</v>
      </c>
      <c r="W6674">
        <v>0</v>
      </c>
      <c r="X6674">
        <v>46.998820856098611</v>
      </c>
      <c r="Y6674">
        <v>0</v>
      </c>
      <c r="Z6674">
        <v>0</v>
      </c>
      <c r="AA6674">
        <v>0</v>
      </c>
      <c r="AB6674">
        <v>96.52145414585695</v>
      </c>
      <c r="AC6674">
        <v>0</v>
      </c>
      <c r="AD6674">
        <v>0</v>
      </c>
      <c r="AE6674">
        <v>143.52027500195555</v>
      </c>
    </row>
    <row r="6675" spans="1:31" x14ac:dyDescent="0.25">
      <c r="A6675">
        <v>2405830</v>
      </c>
      <c r="B6675">
        <v>1</v>
      </c>
      <c r="C6675" t="s">
        <v>81</v>
      </c>
      <c r="D6675" t="s">
        <v>128</v>
      </c>
      <c r="E6675" t="s">
        <v>132</v>
      </c>
      <c r="F6675" t="s">
        <v>7038</v>
      </c>
      <c r="G6675" t="s">
        <v>215</v>
      </c>
      <c r="H6675" t="s">
        <v>135</v>
      </c>
      <c r="I6675" t="s">
        <v>136</v>
      </c>
      <c r="J6675" t="s">
        <v>137</v>
      </c>
      <c r="K6675" t="s">
        <v>138</v>
      </c>
      <c r="L6675" t="s">
        <v>19098</v>
      </c>
      <c r="M6675" t="s">
        <v>19099</v>
      </c>
      <c r="N6675">
        <v>3.6077777769999999</v>
      </c>
      <c r="O6675">
        <v>0</v>
      </c>
      <c r="P6675">
        <v>94</v>
      </c>
      <c r="Q6675">
        <v>0</v>
      </c>
      <c r="R6675">
        <v>3</v>
      </c>
      <c r="S6675">
        <v>0</v>
      </c>
      <c r="T6675">
        <v>7</v>
      </c>
      <c r="U6675">
        <v>0</v>
      </c>
      <c r="V6675">
        <v>0</v>
      </c>
      <c r="W6675">
        <v>0</v>
      </c>
      <c r="X6675">
        <v>45.128070685653157</v>
      </c>
      <c r="Y6675">
        <v>0</v>
      </c>
      <c r="Z6675">
        <v>10.467529152696516</v>
      </c>
      <c r="AA6675">
        <v>0</v>
      </c>
      <c r="AB6675">
        <v>2.2688418091298836</v>
      </c>
      <c r="AC6675">
        <v>0</v>
      </c>
      <c r="AD6675">
        <v>0</v>
      </c>
      <c r="AE6675">
        <v>57.864441647479552</v>
      </c>
    </row>
    <row r="6676" spans="1:31" x14ac:dyDescent="0.25">
      <c r="A6676">
        <v>2405831</v>
      </c>
      <c r="B6676">
        <v>1</v>
      </c>
      <c r="C6676" t="s">
        <v>80</v>
      </c>
      <c r="D6676" t="s">
        <v>100</v>
      </c>
      <c r="E6676" t="s">
        <v>141</v>
      </c>
      <c r="F6676" t="s">
        <v>19100</v>
      </c>
      <c r="G6676" t="s">
        <v>143</v>
      </c>
      <c r="H6676" t="s">
        <v>135</v>
      </c>
      <c r="I6676" t="s">
        <v>136</v>
      </c>
      <c r="J6676" t="s">
        <v>137</v>
      </c>
      <c r="K6676" t="s">
        <v>138</v>
      </c>
      <c r="L6676" t="s">
        <v>19101</v>
      </c>
      <c r="M6676" t="s">
        <v>19102</v>
      </c>
      <c r="N6676">
        <v>3.7155555549999999</v>
      </c>
      <c r="O6676">
        <v>0</v>
      </c>
      <c r="P6676">
        <v>3</v>
      </c>
      <c r="Q6676">
        <v>59</v>
      </c>
      <c r="R6676">
        <v>73</v>
      </c>
      <c r="S6676">
        <v>3</v>
      </c>
      <c r="T6676">
        <v>5</v>
      </c>
      <c r="U6676">
        <v>0</v>
      </c>
      <c r="V6676">
        <v>0</v>
      </c>
      <c r="W6676">
        <v>0</v>
      </c>
      <c r="X6676">
        <v>4.0894465917887999</v>
      </c>
      <c r="Y6676">
        <v>127.51280542585523</v>
      </c>
      <c r="Z6676">
        <v>3.800570206585312</v>
      </c>
      <c r="AA6676">
        <v>15.071452909095679</v>
      </c>
      <c r="AB6676">
        <v>3.109197717773367</v>
      </c>
      <c r="AC6676">
        <v>0</v>
      </c>
      <c r="AD6676">
        <v>0</v>
      </c>
      <c r="AE6676">
        <v>153.58347285109841</v>
      </c>
    </row>
    <row r="6677" spans="1:31" x14ac:dyDescent="0.25">
      <c r="A6677">
        <v>2405834</v>
      </c>
      <c r="B6677">
        <v>1</v>
      </c>
      <c r="C6677" t="s">
        <v>80</v>
      </c>
      <c r="D6677" t="s">
        <v>96</v>
      </c>
      <c r="E6677" t="s">
        <v>162</v>
      </c>
      <c r="F6677" t="s">
        <v>19103</v>
      </c>
      <c r="G6677" t="s">
        <v>268</v>
      </c>
      <c r="H6677" t="s">
        <v>149</v>
      </c>
      <c r="I6677" t="s">
        <v>136</v>
      </c>
      <c r="J6677" t="s">
        <v>137</v>
      </c>
      <c r="K6677" t="s">
        <v>138</v>
      </c>
      <c r="L6677" t="s">
        <v>19104</v>
      </c>
      <c r="M6677" t="s">
        <v>19105</v>
      </c>
      <c r="N6677">
        <v>2.2316666660000002</v>
      </c>
      <c r="O6677">
        <v>0</v>
      </c>
      <c r="P6677">
        <v>44</v>
      </c>
      <c r="Q6677">
        <v>0</v>
      </c>
      <c r="R6677">
        <v>0</v>
      </c>
      <c r="S6677">
        <v>0</v>
      </c>
      <c r="T6677">
        <v>3</v>
      </c>
      <c r="U6677">
        <v>0</v>
      </c>
      <c r="V6677">
        <v>0</v>
      </c>
      <c r="W6677">
        <v>0</v>
      </c>
      <c r="X6677">
        <v>19.388269107026403</v>
      </c>
      <c r="Y6677">
        <v>0</v>
      </c>
      <c r="Z6677">
        <v>0</v>
      </c>
      <c r="AA6677">
        <v>0</v>
      </c>
      <c r="AB6677">
        <v>4.3413858401924665</v>
      </c>
      <c r="AC6677">
        <v>0</v>
      </c>
      <c r="AD6677">
        <v>0</v>
      </c>
      <c r="AE6677">
        <v>23.729654947218869</v>
      </c>
    </row>
    <row r="6678" spans="1:31" x14ac:dyDescent="0.25">
      <c r="A6678">
        <v>2405836</v>
      </c>
      <c r="B6678">
        <v>1</v>
      </c>
      <c r="C6678" t="s">
        <v>80</v>
      </c>
      <c r="D6678" t="s">
        <v>103</v>
      </c>
      <c r="E6678" t="s">
        <v>146</v>
      </c>
      <c r="F6678" t="s">
        <v>19106</v>
      </c>
      <c r="G6678" t="s">
        <v>148</v>
      </c>
      <c r="H6678" t="s">
        <v>149</v>
      </c>
      <c r="I6678" t="s">
        <v>136</v>
      </c>
      <c r="J6678" t="s">
        <v>137</v>
      </c>
      <c r="K6678" t="s">
        <v>138</v>
      </c>
      <c r="L6678" t="s">
        <v>19107</v>
      </c>
      <c r="M6678" t="s">
        <v>19108</v>
      </c>
      <c r="N6678">
        <v>2.0213888880000002</v>
      </c>
      <c r="O6678">
        <v>0</v>
      </c>
      <c r="P6678">
        <v>0</v>
      </c>
      <c r="Q6678">
        <v>0</v>
      </c>
      <c r="R6678">
        <v>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</row>
    <row r="6679" spans="1:31" x14ac:dyDescent="0.25">
      <c r="A6679">
        <v>2405837</v>
      </c>
      <c r="B6679">
        <v>1</v>
      </c>
      <c r="C6679" t="s">
        <v>80</v>
      </c>
      <c r="D6679" t="s">
        <v>101</v>
      </c>
      <c r="E6679" t="s">
        <v>132</v>
      </c>
      <c r="F6679" t="s">
        <v>19109</v>
      </c>
      <c r="G6679" t="s">
        <v>154</v>
      </c>
      <c r="H6679" t="s">
        <v>135</v>
      </c>
      <c r="I6679" t="s">
        <v>136</v>
      </c>
      <c r="J6679" t="s">
        <v>137</v>
      </c>
      <c r="K6679" t="s">
        <v>138</v>
      </c>
      <c r="L6679" t="s">
        <v>19110</v>
      </c>
      <c r="M6679" t="s">
        <v>19111</v>
      </c>
      <c r="N6679">
        <v>0.34972222200000003</v>
      </c>
      <c r="O6679">
        <v>0</v>
      </c>
      <c r="P6679">
        <v>5</v>
      </c>
      <c r="Q6679">
        <v>0</v>
      </c>
      <c r="R6679">
        <v>5</v>
      </c>
      <c r="S6679">
        <v>0</v>
      </c>
      <c r="T6679">
        <v>1</v>
      </c>
      <c r="U6679">
        <v>0</v>
      </c>
      <c r="V6679">
        <v>0</v>
      </c>
      <c r="W6679">
        <v>0</v>
      </c>
      <c r="X6679">
        <v>0.46206334265352494</v>
      </c>
      <c r="Y6679">
        <v>0</v>
      </c>
      <c r="Z6679">
        <v>0.4431511868104</v>
      </c>
      <c r="AA6679">
        <v>0</v>
      </c>
      <c r="AB6679">
        <v>5.6738126314333339E-3</v>
      </c>
      <c r="AC6679">
        <v>0</v>
      </c>
      <c r="AD6679">
        <v>0</v>
      </c>
      <c r="AE6679">
        <v>0.91088834209535818</v>
      </c>
    </row>
    <row r="6680" spans="1:31" x14ac:dyDescent="0.25">
      <c r="A6680">
        <v>2405838</v>
      </c>
      <c r="B6680">
        <v>1</v>
      </c>
      <c r="C6680" t="s">
        <v>80</v>
      </c>
      <c r="D6680" t="s">
        <v>88</v>
      </c>
      <c r="E6680" t="s">
        <v>162</v>
      </c>
      <c r="F6680" t="s">
        <v>18943</v>
      </c>
      <c r="G6680" t="s">
        <v>593</v>
      </c>
      <c r="H6680" t="s">
        <v>149</v>
      </c>
      <c r="I6680" t="s">
        <v>136</v>
      </c>
      <c r="J6680" t="s">
        <v>137</v>
      </c>
      <c r="K6680" t="s">
        <v>138</v>
      </c>
      <c r="L6680" t="s">
        <v>19112</v>
      </c>
      <c r="M6680" t="s">
        <v>19113</v>
      </c>
      <c r="N6680">
        <v>4.4936111109999999</v>
      </c>
      <c r="O6680">
        <v>0</v>
      </c>
      <c r="P6680">
        <v>14</v>
      </c>
      <c r="Q6680">
        <v>0</v>
      </c>
      <c r="R6680">
        <v>0</v>
      </c>
      <c r="S6680">
        <v>0</v>
      </c>
      <c r="T6680">
        <v>1</v>
      </c>
      <c r="U6680">
        <v>0</v>
      </c>
      <c r="V6680">
        <v>0</v>
      </c>
      <c r="W6680">
        <v>0</v>
      </c>
      <c r="X6680">
        <v>26.21825413111932</v>
      </c>
      <c r="Y6680">
        <v>0</v>
      </c>
      <c r="Z6680">
        <v>0</v>
      </c>
      <c r="AA6680">
        <v>0</v>
      </c>
      <c r="AB6680">
        <v>6.0448593686714718</v>
      </c>
      <c r="AC6680">
        <v>0</v>
      </c>
      <c r="AD6680">
        <v>0</v>
      </c>
      <c r="AE6680">
        <v>32.263113499790791</v>
      </c>
    </row>
    <row r="6681" spans="1:31" x14ac:dyDescent="0.25">
      <c r="A6681">
        <v>2405840</v>
      </c>
      <c r="B6681">
        <v>1</v>
      </c>
      <c r="C6681" t="s">
        <v>81</v>
      </c>
      <c r="D6681" t="s">
        <v>118</v>
      </c>
      <c r="E6681" t="s">
        <v>132</v>
      </c>
      <c r="F6681" t="s">
        <v>19114</v>
      </c>
      <c r="G6681" t="s">
        <v>215</v>
      </c>
      <c r="H6681" t="s">
        <v>135</v>
      </c>
      <c r="I6681" t="s">
        <v>136</v>
      </c>
      <c r="J6681" t="s">
        <v>137</v>
      </c>
      <c r="K6681" t="s">
        <v>138</v>
      </c>
      <c r="L6681" t="s">
        <v>19115</v>
      </c>
      <c r="M6681" t="s">
        <v>19116</v>
      </c>
      <c r="N6681">
        <v>1.3502777770000001</v>
      </c>
      <c r="O6681">
        <v>0</v>
      </c>
      <c r="P6681">
        <v>0</v>
      </c>
      <c r="Q6681">
        <v>3</v>
      </c>
      <c r="R6681">
        <v>0</v>
      </c>
      <c r="S6681">
        <v>1</v>
      </c>
      <c r="T6681">
        <v>0</v>
      </c>
      <c r="U6681">
        <v>4</v>
      </c>
      <c r="V6681">
        <v>0</v>
      </c>
      <c r="W6681">
        <v>0</v>
      </c>
      <c r="X6681">
        <v>0</v>
      </c>
      <c r="Y6681">
        <v>2.6450934302192004</v>
      </c>
      <c r="Z6681">
        <v>0</v>
      </c>
      <c r="AA6681">
        <v>1.6834470245498498</v>
      </c>
      <c r="AB6681">
        <v>0</v>
      </c>
      <c r="AC6681">
        <v>199.00624056053607</v>
      </c>
      <c r="AD6681">
        <v>0</v>
      </c>
      <c r="AE6681">
        <v>203.33478101530511</v>
      </c>
    </row>
    <row r="6682" spans="1:31" x14ac:dyDescent="0.25">
      <c r="A6682">
        <v>2405842</v>
      </c>
      <c r="B6682">
        <v>1</v>
      </c>
      <c r="C6682" t="s">
        <v>80</v>
      </c>
      <c r="D6682" t="s">
        <v>84</v>
      </c>
      <c r="E6682" t="s">
        <v>162</v>
      </c>
      <c r="F6682" t="s">
        <v>19117</v>
      </c>
      <c r="G6682" t="s">
        <v>168</v>
      </c>
      <c r="H6682" t="s">
        <v>149</v>
      </c>
      <c r="I6682" t="s">
        <v>136</v>
      </c>
      <c r="J6682" t="s">
        <v>3</v>
      </c>
      <c r="K6682" t="s">
        <v>138</v>
      </c>
      <c r="L6682" t="s">
        <v>19118</v>
      </c>
      <c r="M6682" t="s">
        <v>19108</v>
      </c>
      <c r="N6682">
        <v>1.713055555</v>
      </c>
      <c r="O6682">
        <v>0</v>
      </c>
      <c r="P6682">
        <v>79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27.161621261399368</v>
      </c>
      <c r="Y6682">
        <v>0</v>
      </c>
      <c r="Z6682">
        <v>0</v>
      </c>
      <c r="AA6682">
        <v>0</v>
      </c>
      <c r="AB6682">
        <v>2.3404017992811998</v>
      </c>
      <c r="AC6682">
        <v>0</v>
      </c>
      <c r="AD6682">
        <v>0</v>
      </c>
      <c r="AE6682">
        <v>29.502023060680568</v>
      </c>
    </row>
    <row r="6683" spans="1:31" x14ac:dyDescent="0.25">
      <c r="A6683">
        <v>2405843</v>
      </c>
      <c r="B6683">
        <v>1</v>
      </c>
      <c r="C6683" t="s">
        <v>80</v>
      </c>
      <c r="D6683" t="s">
        <v>99</v>
      </c>
      <c r="E6683" t="s">
        <v>174</v>
      </c>
      <c r="F6683" t="s">
        <v>19119</v>
      </c>
      <c r="G6683" t="s">
        <v>154</v>
      </c>
      <c r="H6683" t="s">
        <v>135</v>
      </c>
      <c r="I6683" t="s">
        <v>136</v>
      </c>
      <c r="J6683" t="s">
        <v>137</v>
      </c>
      <c r="K6683" t="s">
        <v>138</v>
      </c>
      <c r="L6683" t="s">
        <v>19120</v>
      </c>
      <c r="M6683" t="s">
        <v>19121</v>
      </c>
      <c r="N6683">
        <v>0.13388888800000001</v>
      </c>
      <c r="O6683">
        <v>3</v>
      </c>
      <c r="P6683">
        <v>1824</v>
      </c>
      <c r="Q6683">
        <v>1</v>
      </c>
      <c r="R6683">
        <v>31</v>
      </c>
      <c r="S6683">
        <v>7</v>
      </c>
      <c r="T6683">
        <v>172</v>
      </c>
      <c r="U6683">
        <v>0</v>
      </c>
      <c r="V6683">
        <v>3</v>
      </c>
      <c r="W6683">
        <v>0.59189340647849997</v>
      </c>
      <c r="X6683">
        <v>37.566812477676805</v>
      </c>
      <c r="Y6683">
        <v>3.3936744181900007E-2</v>
      </c>
      <c r="Z6683">
        <v>1.5306584460832668</v>
      </c>
      <c r="AA6683">
        <v>3.136547415739384</v>
      </c>
      <c r="AB6683">
        <v>13.808270952530821</v>
      </c>
      <c r="AC6683">
        <v>0</v>
      </c>
      <c r="AD6683">
        <v>25.914343701019671</v>
      </c>
      <c r="AE6683">
        <v>82.582463143710342</v>
      </c>
    </row>
    <row r="6684" spans="1:31" x14ac:dyDescent="0.25">
      <c r="A6684">
        <v>2405845</v>
      </c>
      <c r="B6684">
        <v>1</v>
      </c>
      <c r="C6684" t="s">
        <v>80</v>
      </c>
      <c r="D6684" t="s">
        <v>98</v>
      </c>
      <c r="E6684" t="s">
        <v>146</v>
      </c>
      <c r="F6684" t="s">
        <v>19122</v>
      </c>
      <c r="G6684" t="s">
        <v>148</v>
      </c>
      <c r="H6684" t="s">
        <v>149</v>
      </c>
      <c r="I6684" t="s">
        <v>136</v>
      </c>
      <c r="J6684" t="s">
        <v>137</v>
      </c>
      <c r="K6684" t="s">
        <v>138</v>
      </c>
      <c r="L6684" t="s">
        <v>19123</v>
      </c>
      <c r="M6684" t="s">
        <v>19084</v>
      </c>
      <c r="N6684">
        <v>1.0744444440000001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0.3073028124879833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0.3073028124879833</v>
      </c>
    </row>
    <row r="6685" spans="1:31" x14ac:dyDescent="0.25">
      <c r="A6685">
        <v>2405847</v>
      </c>
      <c r="B6685">
        <v>1</v>
      </c>
      <c r="C6685" t="s">
        <v>80</v>
      </c>
      <c r="D6685" t="s">
        <v>96</v>
      </c>
      <c r="E6685" t="s">
        <v>146</v>
      </c>
      <c r="F6685" t="s">
        <v>19124</v>
      </c>
      <c r="G6685" t="s">
        <v>199</v>
      </c>
      <c r="H6685" t="s">
        <v>149</v>
      </c>
      <c r="I6685" t="s">
        <v>136</v>
      </c>
      <c r="J6685" t="s">
        <v>137</v>
      </c>
      <c r="K6685" t="s">
        <v>138</v>
      </c>
      <c r="L6685" t="s">
        <v>19125</v>
      </c>
      <c r="M6685" t="s">
        <v>19126</v>
      </c>
      <c r="N6685">
        <v>5.7422222219999997</v>
      </c>
      <c r="O6685">
        <v>0</v>
      </c>
      <c r="P6685">
        <v>2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1.6683828193502668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1.6683828193502668</v>
      </c>
    </row>
    <row r="6686" spans="1:31" x14ac:dyDescent="0.25">
      <c r="A6686">
        <v>2405851</v>
      </c>
      <c r="B6686">
        <v>1</v>
      </c>
      <c r="C6686" t="s">
        <v>81</v>
      </c>
      <c r="D6686" t="s">
        <v>112</v>
      </c>
      <c r="E6686" t="s">
        <v>174</v>
      </c>
      <c r="F6686" t="s">
        <v>2877</v>
      </c>
      <c r="G6686" t="s">
        <v>143</v>
      </c>
      <c r="H6686" t="s">
        <v>135</v>
      </c>
      <c r="I6686" t="s">
        <v>136</v>
      </c>
      <c r="J6686" t="s">
        <v>137</v>
      </c>
      <c r="K6686" t="s">
        <v>138</v>
      </c>
      <c r="L6686" t="s">
        <v>19127</v>
      </c>
      <c r="M6686" t="s">
        <v>19128</v>
      </c>
      <c r="N6686">
        <v>0.30333333299999998</v>
      </c>
      <c r="O6686">
        <v>0</v>
      </c>
      <c r="P6686">
        <v>3</v>
      </c>
      <c r="Q6686">
        <v>13</v>
      </c>
      <c r="R6686">
        <v>71</v>
      </c>
      <c r="S6686">
        <v>6</v>
      </c>
      <c r="T6686">
        <v>7</v>
      </c>
      <c r="U6686">
        <v>0</v>
      </c>
      <c r="V6686">
        <v>0</v>
      </c>
      <c r="W6686">
        <v>0</v>
      </c>
      <c r="X6686">
        <v>0.1674360332099</v>
      </c>
      <c r="Y6686">
        <v>105.57389963824946</v>
      </c>
      <c r="Z6686">
        <v>5.3536860382824001</v>
      </c>
      <c r="AA6686">
        <v>2.2731840312514664</v>
      </c>
      <c r="AB6686">
        <v>2.2721866204734669</v>
      </c>
      <c r="AC6686">
        <v>0</v>
      </c>
      <c r="AD6686">
        <v>0</v>
      </c>
      <c r="AE6686">
        <v>115.64039236146668</v>
      </c>
    </row>
    <row r="6687" spans="1:31" x14ac:dyDescent="0.25">
      <c r="A6687">
        <v>2405854</v>
      </c>
      <c r="B6687">
        <v>1</v>
      </c>
      <c r="C6687" t="s">
        <v>80</v>
      </c>
      <c r="D6687" t="s">
        <v>84</v>
      </c>
      <c r="E6687" t="s">
        <v>152</v>
      </c>
      <c r="F6687" t="s">
        <v>19129</v>
      </c>
      <c r="G6687" t="s">
        <v>176</v>
      </c>
      <c r="H6687" t="s">
        <v>149</v>
      </c>
      <c r="I6687" t="s">
        <v>136</v>
      </c>
      <c r="J6687" t="s">
        <v>137</v>
      </c>
      <c r="K6687" t="s">
        <v>159</v>
      </c>
      <c r="L6687" t="s">
        <v>19130</v>
      </c>
      <c r="M6687" t="s">
        <v>19131</v>
      </c>
      <c r="N6687">
        <v>2.153333333</v>
      </c>
      <c r="O6687">
        <v>0</v>
      </c>
      <c r="P6687">
        <v>425</v>
      </c>
      <c r="Q6687">
        <v>0</v>
      </c>
      <c r="R6687">
        <v>0</v>
      </c>
      <c r="S6687">
        <v>0</v>
      </c>
      <c r="T6687">
        <v>31</v>
      </c>
      <c r="U6687">
        <v>0</v>
      </c>
      <c r="V6687">
        <v>0</v>
      </c>
      <c r="W6687">
        <v>0</v>
      </c>
      <c r="X6687">
        <v>163.6332980682642</v>
      </c>
      <c r="Y6687">
        <v>0</v>
      </c>
      <c r="Z6687">
        <v>0</v>
      </c>
      <c r="AA6687">
        <v>0</v>
      </c>
      <c r="AB6687">
        <v>42.018904308755744</v>
      </c>
      <c r="AC6687">
        <v>0</v>
      </c>
      <c r="AD6687">
        <v>0</v>
      </c>
      <c r="AE6687">
        <v>205.65220237701993</v>
      </c>
    </row>
    <row r="6688" spans="1:31" x14ac:dyDescent="0.25">
      <c r="A6688">
        <v>2405856</v>
      </c>
      <c r="B6688">
        <v>1</v>
      </c>
      <c r="C6688" t="s">
        <v>80</v>
      </c>
      <c r="D6688" t="s">
        <v>89</v>
      </c>
      <c r="E6688" t="s">
        <v>132</v>
      </c>
      <c r="F6688" t="s">
        <v>19132</v>
      </c>
      <c r="G6688" t="s">
        <v>143</v>
      </c>
      <c r="H6688" t="s">
        <v>135</v>
      </c>
      <c r="I6688" t="s">
        <v>136</v>
      </c>
      <c r="J6688" t="s">
        <v>137</v>
      </c>
      <c r="K6688" t="s">
        <v>138</v>
      </c>
      <c r="L6688" t="s">
        <v>19133</v>
      </c>
      <c r="M6688" t="s">
        <v>19134</v>
      </c>
      <c r="N6688">
        <v>0.92027777700000002</v>
      </c>
      <c r="O6688">
        <v>5</v>
      </c>
      <c r="P6688">
        <v>941</v>
      </c>
      <c r="Q6688">
        <v>2</v>
      </c>
      <c r="R6688">
        <v>24</v>
      </c>
      <c r="S6688">
        <v>11</v>
      </c>
      <c r="T6688">
        <v>99</v>
      </c>
      <c r="U6688">
        <v>5</v>
      </c>
      <c r="V6688">
        <v>0</v>
      </c>
      <c r="W6688">
        <v>118.52750262075418</v>
      </c>
      <c r="X6688">
        <v>430.10984745944666</v>
      </c>
      <c r="Y6688">
        <v>6.9860223293033847</v>
      </c>
      <c r="Z6688">
        <v>6.3614822254106089</v>
      </c>
      <c r="AA6688">
        <v>169.92633982893003</v>
      </c>
      <c r="AB6688">
        <v>166.2517876777174</v>
      </c>
      <c r="AC6688">
        <v>166.58045370866461</v>
      </c>
      <c r="AD6688">
        <v>0</v>
      </c>
      <c r="AE6688">
        <v>1064.7434358502269</v>
      </c>
    </row>
    <row r="6689" spans="1:31" x14ac:dyDescent="0.25">
      <c r="A6689">
        <v>2405859</v>
      </c>
      <c r="B6689">
        <v>1</v>
      </c>
      <c r="C6689" t="s">
        <v>81</v>
      </c>
      <c r="D6689" t="s">
        <v>118</v>
      </c>
      <c r="E6689" t="s">
        <v>288</v>
      </c>
      <c r="F6689" t="s">
        <v>19135</v>
      </c>
      <c r="G6689" t="s">
        <v>325</v>
      </c>
      <c r="H6689" t="s">
        <v>149</v>
      </c>
      <c r="I6689" t="s">
        <v>136</v>
      </c>
      <c r="J6689" t="s">
        <v>137</v>
      </c>
      <c r="K6689" t="s">
        <v>138</v>
      </c>
      <c r="L6689" t="s">
        <v>19136</v>
      </c>
      <c r="M6689" t="s">
        <v>19137</v>
      </c>
      <c r="N6689">
        <v>4.1794444439999996</v>
      </c>
      <c r="O6689">
        <v>0</v>
      </c>
      <c r="P6689">
        <v>19</v>
      </c>
      <c r="Q6689">
        <v>0</v>
      </c>
      <c r="R6689">
        <v>0</v>
      </c>
      <c r="S6689">
        <v>0</v>
      </c>
      <c r="T6689">
        <v>5</v>
      </c>
      <c r="U6689">
        <v>0</v>
      </c>
      <c r="V6689">
        <v>0</v>
      </c>
      <c r="W6689">
        <v>0</v>
      </c>
      <c r="X6689">
        <v>15.921776793450139</v>
      </c>
      <c r="Y6689">
        <v>0</v>
      </c>
      <c r="Z6689">
        <v>0</v>
      </c>
      <c r="AA6689">
        <v>0</v>
      </c>
      <c r="AB6689">
        <v>55.254814016880495</v>
      </c>
      <c r="AC6689">
        <v>0</v>
      </c>
      <c r="AD6689">
        <v>0</v>
      </c>
      <c r="AE6689">
        <v>71.176590810330637</v>
      </c>
    </row>
    <row r="6690" spans="1:31" x14ac:dyDescent="0.25">
      <c r="A6690">
        <v>2405860</v>
      </c>
      <c r="B6690">
        <v>1</v>
      </c>
      <c r="C6690" t="s">
        <v>81</v>
      </c>
      <c r="D6690" t="s">
        <v>118</v>
      </c>
      <c r="E6690" t="s">
        <v>146</v>
      </c>
      <c r="F6690" t="s">
        <v>19138</v>
      </c>
      <c r="G6690" t="s">
        <v>168</v>
      </c>
      <c r="H6690" t="s">
        <v>149</v>
      </c>
      <c r="I6690" t="s">
        <v>136</v>
      </c>
      <c r="J6690" t="s">
        <v>3</v>
      </c>
      <c r="K6690" t="s">
        <v>138</v>
      </c>
      <c r="L6690" t="s">
        <v>19139</v>
      </c>
      <c r="M6690" t="s">
        <v>19140</v>
      </c>
      <c r="N6690">
        <v>3.8136111110000002</v>
      </c>
      <c r="O6690">
        <v>0</v>
      </c>
      <c r="P6690">
        <v>11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18.574858123828704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18.574858123828704</v>
      </c>
    </row>
    <row r="6691" spans="1:31" x14ac:dyDescent="0.25">
      <c r="A6691">
        <v>2405862</v>
      </c>
      <c r="B6691">
        <v>1</v>
      </c>
      <c r="C6691" t="s">
        <v>81</v>
      </c>
      <c r="D6691" t="s">
        <v>118</v>
      </c>
      <c r="E6691" t="s">
        <v>146</v>
      </c>
      <c r="F6691" t="s">
        <v>19141</v>
      </c>
      <c r="G6691" t="s">
        <v>199</v>
      </c>
      <c r="H6691" t="s">
        <v>149</v>
      </c>
      <c r="I6691" t="s">
        <v>136</v>
      </c>
      <c r="J6691" t="s">
        <v>137</v>
      </c>
      <c r="K6691" t="s">
        <v>138</v>
      </c>
      <c r="L6691" t="s">
        <v>19142</v>
      </c>
      <c r="M6691" t="s">
        <v>19143</v>
      </c>
      <c r="N6691">
        <v>5.352777777</v>
      </c>
      <c r="O6691">
        <v>0</v>
      </c>
      <c r="P6691">
        <v>6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6.0674452590972505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6.0674452590972505</v>
      </c>
    </row>
    <row r="6692" spans="1:31" x14ac:dyDescent="0.25">
      <c r="A6692">
        <v>2405865</v>
      </c>
      <c r="B6692">
        <v>1</v>
      </c>
      <c r="C6692" t="s">
        <v>80</v>
      </c>
      <c r="D6692" t="s">
        <v>93</v>
      </c>
      <c r="E6692" t="s">
        <v>146</v>
      </c>
      <c r="F6692" t="s">
        <v>19144</v>
      </c>
      <c r="G6692" t="s">
        <v>168</v>
      </c>
      <c r="H6692" t="s">
        <v>149</v>
      </c>
      <c r="I6692" t="s">
        <v>136</v>
      </c>
      <c r="J6692" t="s">
        <v>137</v>
      </c>
      <c r="K6692" t="s">
        <v>138</v>
      </c>
      <c r="L6692" t="s">
        <v>19145</v>
      </c>
      <c r="M6692" t="s">
        <v>19146</v>
      </c>
      <c r="N6692">
        <v>2.7124999999999999</v>
      </c>
      <c r="O6692">
        <v>0</v>
      </c>
      <c r="P6692">
        <v>2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1.3073685827612751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1.3073685827612751</v>
      </c>
    </row>
    <row r="6693" spans="1:31" x14ac:dyDescent="0.25">
      <c r="A6693">
        <v>2405870</v>
      </c>
      <c r="B6693">
        <v>1</v>
      </c>
      <c r="C6693" t="s">
        <v>80</v>
      </c>
      <c r="D6693" t="s">
        <v>94</v>
      </c>
      <c r="E6693" t="s">
        <v>146</v>
      </c>
      <c r="F6693" t="s">
        <v>19147</v>
      </c>
      <c r="G6693" t="s">
        <v>168</v>
      </c>
      <c r="H6693" t="s">
        <v>149</v>
      </c>
      <c r="I6693" t="s">
        <v>136</v>
      </c>
      <c r="J6693" t="s">
        <v>3</v>
      </c>
      <c r="K6693" t="s">
        <v>138</v>
      </c>
      <c r="L6693" t="s">
        <v>19148</v>
      </c>
      <c r="M6693" t="s">
        <v>19149</v>
      </c>
      <c r="N6693">
        <v>2.5072222219999998</v>
      </c>
      <c r="O6693">
        <v>0</v>
      </c>
      <c r="P6693">
        <v>4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1.3864606336671583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1.3864606336671583</v>
      </c>
    </row>
    <row r="6694" spans="1:31" x14ac:dyDescent="0.25">
      <c r="A6694">
        <v>2405872</v>
      </c>
      <c r="B6694">
        <v>1</v>
      </c>
      <c r="C6694" t="s">
        <v>80</v>
      </c>
      <c r="D6694" t="s">
        <v>82</v>
      </c>
      <c r="E6694" t="s">
        <v>288</v>
      </c>
      <c r="F6694" t="s">
        <v>19150</v>
      </c>
      <c r="G6694" t="s">
        <v>168</v>
      </c>
      <c r="H6694" t="s">
        <v>149</v>
      </c>
      <c r="I6694" t="s">
        <v>136</v>
      </c>
      <c r="J6694" t="s">
        <v>137</v>
      </c>
      <c r="K6694" t="s">
        <v>138</v>
      </c>
      <c r="L6694" t="s">
        <v>19151</v>
      </c>
      <c r="M6694" t="s">
        <v>19152</v>
      </c>
      <c r="N6694">
        <v>1.5691666660000001</v>
      </c>
      <c r="O6694">
        <v>0</v>
      </c>
      <c r="P6694">
        <v>71</v>
      </c>
      <c r="Q6694">
        <v>0</v>
      </c>
      <c r="R6694">
        <v>0</v>
      </c>
      <c r="S6694">
        <v>0</v>
      </c>
      <c r="T6694">
        <v>74</v>
      </c>
      <c r="U6694">
        <v>0</v>
      </c>
      <c r="V6694">
        <v>0</v>
      </c>
      <c r="W6694">
        <v>0</v>
      </c>
      <c r="X6694">
        <v>19.597628853037076</v>
      </c>
      <c r="Y6694">
        <v>0</v>
      </c>
      <c r="Z6694">
        <v>0</v>
      </c>
      <c r="AA6694">
        <v>0</v>
      </c>
      <c r="AB6694">
        <v>53.915839490320273</v>
      </c>
      <c r="AC6694">
        <v>0</v>
      </c>
      <c r="AD6694">
        <v>0</v>
      </c>
      <c r="AE6694">
        <v>73.513468343357346</v>
      </c>
    </row>
    <row r="6695" spans="1:31" x14ac:dyDescent="0.25">
      <c r="A6695">
        <v>2405873</v>
      </c>
      <c r="B6695">
        <v>1</v>
      </c>
      <c r="C6695" t="s">
        <v>80</v>
      </c>
      <c r="D6695" t="s">
        <v>99</v>
      </c>
      <c r="E6695" t="s">
        <v>174</v>
      </c>
      <c r="F6695" t="s">
        <v>19119</v>
      </c>
      <c r="G6695" t="s">
        <v>329</v>
      </c>
      <c r="H6695" t="s">
        <v>135</v>
      </c>
      <c r="I6695" t="s">
        <v>136</v>
      </c>
      <c r="J6695" t="s">
        <v>137</v>
      </c>
      <c r="K6695" t="s">
        <v>138</v>
      </c>
      <c r="L6695" t="s">
        <v>19153</v>
      </c>
      <c r="M6695" t="s">
        <v>19154</v>
      </c>
      <c r="N6695">
        <v>1.206388888</v>
      </c>
      <c r="O6695">
        <v>3</v>
      </c>
      <c r="P6695">
        <v>1824</v>
      </c>
      <c r="Q6695">
        <v>1</v>
      </c>
      <c r="R6695">
        <v>31</v>
      </c>
      <c r="S6695">
        <v>7</v>
      </c>
      <c r="T6695">
        <v>172</v>
      </c>
      <c r="U6695">
        <v>0</v>
      </c>
      <c r="V6695">
        <v>3</v>
      </c>
      <c r="W6695">
        <v>5.6408848675243748</v>
      </c>
      <c r="X6695">
        <v>339.85650685777262</v>
      </c>
      <c r="Y6695">
        <v>0.30117011996190002</v>
      </c>
      <c r="Z6695">
        <v>14.665820913573162</v>
      </c>
      <c r="AA6695">
        <v>27.600564656279797</v>
      </c>
      <c r="AB6695">
        <v>121.3524280314367</v>
      </c>
      <c r="AC6695">
        <v>0</v>
      </c>
      <c r="AD6695">
        <v>187.35878330777393</v>
      </c>
      <c r="AE6695">
        <v>696.77615875432252</v>
      </c>
    </row>
    <row r="6696" spans="1:31" x14ac:dyDescent="0.25">
      <c r="A6696">
        <v>2405874</v>
      </c>
      <c r="B6696">
        <v>1</v>
      </c>
      <c r="C6696" t="s">
        <v>80</v>
      </c>
      <c r="D6696" t="s">
        <v>84</v>
      </c>
      <c r="E6696" t="s">
        <v>152</v>
      </c>
      <c r="F6696" t="s">
        <v>19155</v>
      </c>
      <c r="G6696" t="s">
        <v>168</v>
      </c>
      <c r="H6696" t="s">
        <v>149</v>
      </c>
      <c r="I6696" t="s">
        <v>136</v>
      </c>
      <c r="J6696" t="s">
        <v>3</v>
      </c>
      <c r="K6696" t="s">
        <v>138</v>
      </c>
      <c r="L6696" t="s">
        <v>19156</v>
      </c>
      <c r="M6696" t="s">
        <v>19157</v>
      </c>
      <c r="N6696">
        <v>2.881388888</v>
      </c>
      <c r="O6696">
        <v>0</v>
      </c>
      <c r="P6696">
        <v>517</v>
      </c>
      <c r="Q6696">
        <v>0</v>
      </c>
      <c r="R6696">
        <v>0</v>
      </c>
      <c r="S6696">
        <v>0</v>
      </c>
      <c r="T6696">
        <v>14</v>
      </c>
      <c r="U6696">
        <v>0</v>
      </c>
      <c r="V6696">
        <v>0</v>
      </c>
      <c r="W6696">
        <v>0</v>
      </c>
      <c r="X6696">
        <v>293.63279322871563</v>
      </c>
      <c r="Y6696">
        <v>0</v>
      </c>
      <c r="Z6696">
        <v>0</v>
      </c>
      <c r="AA6696">
        <v>0</v>
      </c>
      <c r="AB6696">
        <v>36.201975104772096</v>
      </c>
      <c r="AC6696">
        <v>0</v>
      </c>
      <c r="AD6696">
        <v>0</v>
      </c>
      <c r="AE6696">
        <v>329.83476833348772</v>
      </c>
    </row>
    <row r="6697" spans="1:31" x14ac:dyDescent="0.25">
      <c r="A6697">
        <v>2405877</v>
      </c>
      <c r="B6697">
        <v>1</v>
      </c>
      <c r="C6697" t="s">
        <v>80</v>
      </c>
      <c r="D6697" t="s">
        <v>82</v>
      </c>
      <c r="E6697" t="s">
        <v>146</v>
      </c>
      <c r="F6697" t="s">
        <v>19158</v>
      </c>
      <c r="G6697" t="s">
        <v>199</v>
      </c>
      <c r="H6697" t="s">
        <v>149</v>
      </c>
      <c r="I6697" t="s">
        <v>136</v>
      </c>
      <c r="J6697" t="s">
        <v>137</v>
      </c>
      <c r="K6697" t="s">
        <v>138</v>
      </c>
      <c r="L6697" t="s">
        <v>19159</v>
      </c>
      <c r="M6697" t="s">
        <v>19160</v>
      </c>
      <c r="N6697">
        <v>2.5547222220000001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1.0186442009200001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1.0186442009200001</v>
      </c>
    </row>
    <row r="6698" spans="1:31" x14ac:dyDescent="0.25">
      <c r="A6698">
        <v>2405880</v>
      </c>
      <c r="B6698">
        <v>1</v>
      </c>
      <c r="C6698" t="s">
        <v>80</v>
      </c>
      <c r="D6698" t="s">
        <v>91</v>
      </c>
      <c r="E6698" t="s">
        <v>174</v>
      </c>
      <c r="F6698" t="s">
        <v>19161</v>
      </c>
      <c r="G6698" t="s">
        <v>143</v>
      </c>
      <c r="H6698" t="s">
        <v>135</v>
      </c>
      <c r="I6698" t="s">
        <v>136</v>
      </c>
      <c r="J6698" t="s">
        <v>137</v>
      </c>
      <c r="K6698" t="s">
        <v>138</v>
      </c>
      <c r="L6698" t="s">
        <v>19162</v>
      </c>
      <c r="M6698" t="s">
        <v>19163</v>
      </c>
      <c r="N6698">
        <v>0.32305555499999999</v>
      </c>
      <c r="O6698">
        <v>29</v>
      </c>
      <c r="P6698">
        <v>1403</v>
      </c>
      <c r="Q6698">
        <v>57</v>
      </c>
      <c r="R6698">
        <v>120</v>
      </c>
      <c r="S6698">
        <v>28</v>
      </c>
      <c r="T6698">
        <v>210</v>
      </c>
      <c r="U6698">
        <v>6</v>
      </c>
      <c r="V6698">
        <v>1</v>
      </c>
      <c r="W6698">
        <v>3.7006288122765332</v>
      </c>
      <c r="X6698">
        <v>89.635798736547912</v>
      </c>
      <c r="Y6698">
        <v>12.461732595850842</v>
      </c>
      <c r="Z6698">
        <v>6.5242500190139081</v>
      </c>
      <c r="AA6698">
        <v>17.091419333944867</v>
      </c>
      <c r="AB6698">
        <v>37.26156044991329</v>
      </c>
      <c r="AC6698">
        <v>35.848899500813239</v>
      </c>
      <c r="AD6698">
        <v>10.296478722302886</v>
      </c>
      <c r="AE6698">
        <v>212.82076817066346</v>
      </c>
    </row>
    <row r="6699" spans="1:31" x14ac:dyDescent="0.25">
      <c r="A6699">
        <v>2405882</v>
      </c>
      <c r="B6699">
        <v>1</v>
      </c>
      <c r="C6699" t="s">
        <v>80</v>
      </c>
      <c r="D6699" t="s">
        <v>104</v>
      </c>
      <c r="E6699" t="s">
        <v>146</v>
      </c>
      <c r="F6699" t="s">
        <v>19164</v>
      </c>
      <c r="G6699" t="s">
        <v>148</v>
      </c>
      <c r="H6699" t="s">
        <v>149</v>
      </c>
      <c r="I6699" t="s">
        <v>136</v>
      </c>
      <c r="J6699" t="s">
        <v>137</v>
      </c>
      <c r="K6699" t="s">
        <v>138</v>
      </c>
      <c r="L6699" t="s">
        <v>19165</v>
      </c>
      <c r="M6699" t="s">
        <v>19166</v>
      </c>
      <c r="N6699">
        <v>2.0644444439999998</v>
      </c>
      <c r="O6699">
        <v>0</v>
      </c>
      <c r="P6699">
        <v>8</v>
      </c>
      <c r="Q6699">
        <v>0</v>
      </c>
      <c r="R6699">
        <v>0</v>
      </c>
      <c r="S6699">
        <v>0</v>
      </c>
      <c r="T6699">
        <v>1</v>
      </c>
      <c r="U6699">
        <v>0</v>
      </c>
      <c r="V6699">
        <v>0</v>
      </c>
      <c r="W6699">
        <v>0</v>
      </c>
      <c r="X6699">
        <v>4.5705035546250006</v>
      </c>
      <c r="Y6699">
        <v>0</v>
      </c>
      <c r="Z6699">
        <v>0</v>
      </c>
      <c r="AA6699">
        <v>0</v>
      </c>
      <c r="AB6699">
        <v>0.11406036897623334</v>
      </c>
      <c r="AC6699">
        <v>0</v>
      </c>
      <c r="AD6699">
        <v>0</v>
      </c>
      <c r="AE6699">
        <v>4.6845639236012335</v>
      </c>
    </row>
    <row r="6700" spans="1:31" x14ac:dyDescent="0.25">
      <c r="A6700">
        <v>2405883</v>
      </c>
      <c r="B6700">
        <v>1</v>
      </c>
      <c r="C6700" t="s">
        <v>81</v>
      </c>
      <c r="D6700" t="s">
        <v>122</v>
      </c>
      <c r="E6700" t="s">
        <v>146</v>
      </c>
      <c r="F6700" t="s">
        <v>19167</v>
      </c>
      <c r="G6700" t="s">
        <v>168</v>
      </c>
      <c r="H6700" t="s">
        <v>149</v>
      </c>
      <c r="I6700" t="s">
        <v>136</v>
      </c>
      <c r="J6700" t="s">
        <v>3</v>
      </c>
      <c r="K6700" t="s">
        <v>138</v>
      </c>
      <c r="L6700" t="s">
        <v>19168</v>
      </c>
      <c r="M6700" t="s">
        <v>19169</v>
      </c>
      <c r="N6700">
        <v>3.738888888</v>
      </c>
      <c r="O6700">
        <v>0</v>
      </c>
      <c r="P6700">
        <v>2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3.0996190827741166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3.0996190827741166</v>
      </c>
    </row>
    <row r="6701" spans="1:31" x14ac:dyDescent="0.25">
      <c r="A6701">
        <v>2405884</v>
      </c>
      <c r="B6701">
        <v>1</v>
      </c>
      <c r="C6701" t="s">
        <v>80</v>
      </c>
      <c r="D6701" t="s">
        <v>95</v>
      </c>
      <c r="E6701" t="s">
        <v>174</v>
      </c>
      <c r="F6701" t="s">
        <v>7412</v>
      </c>
      <c r="G6701" t="s">
        <v>143</v>
      </c>
      <c r="H6701" t="s">
        <v>135</v>
      </c>
      <c r="I6701" t="s">
        <v>136</v>
      </c>
      <c r="J6701" t="s">
        <v>137</v>
      </c>
      <c r="K6701" t="s">
        <v>138</v>
      </c>
      <c r="L6701" t="s">
        <v>19170</v>
      </c>
      <c r="M6701" t="s">
        <v>19171</v>
      </c>
      <c r="N6701">
        <v>0.31444444399999999</v>
      </c>
      <c r="O6701">
        <v>0</v>
      </c>
      <c r="P6701">
        <v>4482</v>
      </c>
      <c r="Q6701">
        <v>0</v>
      </c>
      <c r="R6701">
        <v>1</v>
      </c>
      <c r="S6701">
        <v>1</v>
      </c>
      <c r="T6701">
        <v>1165</v>
      </c>
      <c r="U6701">
        <v>0</v>
      </c>
      <c r="V6701">
        <v>0</v>
      </c>
      <c r="W6701">
        <v>0</v>
      </c>
      <c r="X6701">
        <v>278.06675175877075</v>
      </c>
      <c r="Y6701">
        <v>0</v>
      </c>
      <c r="Z6701">
        <v>0</v>
      </c>
      <c r="AA6701">
        <v>0.38466852177193334</v>
      </c>
      <c r="AB6701">
        <v>291.2988946665912</v>
      </c>
      <c r="AC6701">
        <v>0</v>
      </c>
      <c r="AD6701">
        <v>0</v>
      </c>
      <c r="AE6701">
        <v>569.7503149471338</v>
      </c>
    </row>
    <row r="6702" spans="1:31" x14ac:dyDescent="0.25">
      <c r="A6702">
        <v>2405885</v>
      </c>
      <c r="B6702">
        <v>1</v>
      </c>
      <c r="C6702" t="s">
        <v>80</v>
      </c>
      <c r="D6702" t="s">
        <v>82</v>
      </c>
      <c r="E6702" t="s">
        <v>152</v>
      </c>
      <c r="F6702" t="s">
        <v>19172</v>
      </c>
      <c r="G6702" t="s">
        <v>154</v>
      </c>
      <c r="H6702" t="s">
        <v>149</v>
      </c>
      <c r="I6702" t="s">
        <v>136</v>
      </c>
      <c r="J6702" t="s">
        <v>137</v>
      </c>
      <c r="K6702" t="s">
        <v>138</v>
      </c>
      <c r="L6702" t="s">
        <v>19173</v>
      </c>
      <c r="M6702" t="s">
        <v>19174</v>
      </c>
      <c r="N6702">
        <v>0.97750000000000004</v>
      </c>
      <c r="O6702">
        <v>0</v>
      </c>
      <c r="P6702">
        <v>495</v>
      </c>
      <c r="Q6702">
        <v>0</v>
      </c>
      <c r="R6702">
        <v>0</v>
      </c>
      <c r="S6702">
        <v>0</v>
      </c>
      <c r="T6702">
        <v>179</v>
      </c>
      <c r="U6702">
        <v>0</v>
      </c>
      <c r="V6702">
        <v>0</v>
      </c>
      <c r="W6702">
        <v>0</v>
      </c>
      <c r="X6702">
        <v>88.549081671716181</v>
      </c>
      <c r="Y6702">
        <v>0</v>
      </c>
      <c r="Z6702">
        <v>0</v>
      </c>
      <c r="AA6702">
        <v>0</v>
      </c>
      <c r="AB6702">
        <v>111.35806027356763</v>
      </c>
      <c r="AC6702">
        <v>0</v>
      </c>
      <c r="AD6702">
        <v>0</v>
      </c>
      <c r="AE6702">
        <v>199.9071419452838</v>
      </c>
    </row>
    <row r="6703" spans="1:31" x14ac:dyDescent="0.25">
      <c r="A6703">
        <v>2405887</v>
      </c>
      <c r="B6703">
        <v>1</v>
      </c>
      <c r="C6703" t="s">
        <v>81</v>
      </c>
      <c r="D6703" t="s">
        <v>120</v>
      </c>
      <c r="E6703" t="s">
        <v>174</v>
      </c>
      <c r="F6703" t="s">
        <v>3448</v>
      </c>
      <c r="G6703" t="s">
        <v>143</v>
      </c>
      <c r="H6703" t="s">
        <v>135</v>
      </c>
      <c r="I6703" t="s">
        <v>136</v>
      </c>
      <c r="J6703" t="s">
        <v>137</v>
      </c>
      <c r="K6703" t="s">
        <v>138</v>
      </c>
      <c r="L6703" t="s">
        <v>19175</v>
      </c>
      <c r="M6703" t="s">
        <v>19176</v>
      </c>
      <c r="N6703">
        <v>0.699722222</v>
      </c>
      <c r="O6703">
        <v>1</v>
      </c>
      <c r="P6703">
        <v>836</v>
      </c>
      <c r="Q6703">
        <v>99</v>
      </c>
      <c r="R6703">
        <v>149</v>
      </c>
      <c r="S6703">
        <v>13</v>
      </c>
      <c r="T6703">
        <v>98</v>
      </c>
      <c r="U6703">
        <v>0</v>
      </c>
      <c r="V6703">
        <v>1</v>
      </c>
      <c r="W6703">
        <v>0</v>
      </c>
      <c r="X6703">
        <v>125.81183701485159</v>
      </c>
      <c r="Y6703">
        <v>4.6240688158511913</v>
      </c>
      <c r="Z6703">
        <v>9.995176126849957</v>
      </c>
      <c r="AA6703">
        <v>25.317820563218337</v>
      </c>
      <c r="AB6703">
        <v>27.572192399390104</v>
      </c>
      <c r="AC6703">
        <v>0</v>
      </c>
      <c r="AD6703">
        <v>48.973890117792578</v>
      </c>
      <c r="AE6703">
        <v>242.29498503795378</v>
      </c>
    </row>
    <row r="6704" spans="1:31" x14ac:dyDescent="0.25">
      <c r="A6704">
        <v>2405891</v>
      </c>
      <c r="B6704">
        <v>1</v>
      </c>
      <c r="C6704" t="s">
        <v>80</v>
      </c>
      <c r="D6704" t="s">
        <v>83</v>
      </c>
      <c r="E6704" t="s">
        <v>146</v>
      </c>
      <c r="F6704" t="s">
        <v>19177</v>
      </c>
      <c r="G6704" t="s">
        <v>168</v>
      </c>
      <c r="H6704" t="s">
        <v>149</v>
      </c>
      <c r="I6704" t="s">
        <v>136</v>
      </c>
      <c r="J6704" t="s">
        <v>137</v>
      </c>
      <c r="K6704" t="s">
        <v>138</v>
      </c>
      <c r="L6704" t="s">
        <v>19178</v>
      </c>
      <c r="M6704" t="s">
        <v>19179</v>
      </c>
      <c r="N6704">
        <v>2.4788888880000002</v>
      </c>
      <c r="O6704">
        <v>0</v>
      </c>
      <c r="P6704">
        <v>36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20.664399045679687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20.664399045679687</v>
      </c>
    </row>
    <row r="6705" spans="1:31" x14ac:dyDescent="0.25">
      <c r="A6705">
        <v>2405893</v>
      </c>
      <c r="B6705">
        <v>1</v>
      </c>
      <c r="C6705" t="s">
        <v>81</v>
      </c>
      <c r="D6705" t="s">
        <v>123</v>
      </c>
      <c r="E6705" t="s">
        <v>141</v>
      </c>
      <c r="F6705" t="s">
        <v>2424</v>
      </c>
      <c r="G6705" t="s">
        <v>143</v>
      </c>
      <c r="H6705" t="s">
        <v>135</v>
      </c>
      <c r="I6705" t="s">
        <v>136</v>
      </c>
      <c r="J6705" t="s">
        <v>137</v>
      </c>
      <c r="K6705" t="s">
        <v>138</v>
      </c>
      <c r="L6705" t="s">
        <v>19180</v>
      </c>
      <c r="M6705" t="s">
        <v>19181</v>
      </c>
      <c r="N6705">
        <v>1.3077777770000001</v>
      </c>
      <c r="O6705">
        <v>2</v>
      </c>
      <c r="P6705">
        <v>212</v>
      </c>
      <c r="Q6705">
        <v>23</v>
      </c>
      <c r="R6705">
        <v>53</v>
      </c>
      <c r="S6705">
        <v>1</v>
      </c>
      <c r="T6705">
        <v>20</v>
      </c>
      <c r="U6705">
        <v>1</v>
      </c>
      <c r="V6705">
        <v>0</v>
      </c>
      <c r="W6705">
        <v>10.561417061886168</v>
      </c>
      <c r="X6705">
        <v>64.324167364643657</v>
      </c>
      <c r="Y6705">
        <v>5.4938358515716832</v>
      </c>
      <c r="Z6705">
        <v>10.93993540188805</v>
      </c>
      <c r="AA6705">
        <v>1.660042476152189</v>
      </c>
      <c r="AB6705">
        <v>15.861541742433632</v>
      </c>
      <c r="AC6705">
        <v>34.426463915396113</v>
      </c>
      <c r="AD6705">
        <v>0</v>
      </c>
      <c r="AE6705">
        <v>143.2674038139715</v>
      </c>
    </row>
    <row r="6706" spans="1:31" x14ac:dyDescent="0.25">
      <c r="A6706">
        <v>2405895</v>
      </c>
      <c r="B6706">
        <v>1</v>
      </c>
      <c r="C6706" t="s">
        <v>80</v>
      </c>
      <c r="D6706" t="s">
        <v>94</v>
      </c>
      <c r="E6706" t="s">
        <v>162</v>
      </c>
      <c r="F6706" t="s">
        <v>19182</v>
      </c>
      <c r="G6706" t="s">
        <v>154</v>
      </c>
      <c r="H6706" t="s">
        <v>149</v>
      </c>
      <c r="I6706" t="s">
        <v>136</v>
      </c>
      <c r="J6706" t="s">
        <v>137</v>
      </c>
      <c r="K6706" t="s">
        <v>138</v>
      </c>
      <c r="L6706" t="s">
        <v>19183</v>
      </c>
      <c r="M6706" t="s">
        <v>19184</v>
      </c>
      <c r="N6706">
        <v>1.095</v>
      </c>
      <c r="O6706">
        <v>0</v>
      </c>
      <c r="P6706">
        <v>5</v>
      </c>
      <c r="Q6706">
        <v>0</v>
      </c>
      <c r="R6706">
        <v>0</v>
      </c>
      <c r="S6706">
        <v>0</v>
      </c>
      <c r="T6706">
        <v>4</v>
      </c>
      <c r="U6706">
        <v>0</v>
      </c>
      <c r="V6706">
        <v>0</v>
      </c>
      <c r="W6706">
        <v>0</v>
      </c>
      <c r="X6706">
        <v>1.051747731104375</v>
      </c>
      <c r="Y6706">
        <v>0</v>
      </c>
      <c r="Z6706">
        <v>0</v>
      </c>
      <c r="AA6706">
        <v>0</v>
      </c>
      <c r="AB6706">
        <v>0.38050379133707501</v>
      </c>
      <c r="AC6706">
        <v>0</v>
      </c>
      <c r="AD6706">
        <v>0</v>
      </c>
      <c r="AE6706">
        <v>1.43225152244145</v>
      </c>
    </row>
    <row r="6707" spans="1:31" x14ac:dyDescent="0.25">
      <c r="A6707">
        <v>2405897</v>
      </c>
      <c r="B6707">
        <v>1</v>
      </c>
      <c r="C6707" t="s">
        <v>80</v>
      </c>
      <c r="D6707" t="s">
        <v>103</v>
      </c>
      <c r="E6707" t="s">
        <v>146</v>
      </c>
      <c r="F6707" t="s">
        <v>19185</v>
      </c>
      <c r="G6707" t="s">
        <v>199</v>
      </c>
      <c r="H6707" t="s">
        <v>149</v>
      </c>
      <c r="I6707" t="s">
        <v>136</v>
      </c>
      <c r="J6707" t="s">
        <v>137</v>
      </c>
      <c r="K6707" t="s">
        <v>138</v>
      </c>
      <c r="L6707" t="s">
        <v>19186</v>
      </c>
      <c r="M6707" t="s">
        <v>19187</v>
      </c>
      <c r="N6707">
        <v>4.8930555550000001</v>
      </c>
      <c r="O6707">
        <v>0</v>
      </c>
      <c r="P6707">
        <v>11</v>
      </c>
      <c r="Q6707">
        <v>0</v>
      </c>
      <c r="R6707">
        <v>0</v>
      </c>
      <c r="S6707">
        <v>0</v>
      </c>
      <c r="T6707">
        <v>1</v>
      </c>
      <c r="U6707">
        <v>0</v>
      </c>
      <c r="V6707">
        <v>0</v>
      </c>
      <c r="W6707">
        <v>0</v>
      </c>
      <c r="X6707">
        <v>10.592071518353873</v>
      </c>
      <c r="Y6707">
        <v>0</v>
      </c>
      <c r="Z6707">
        <v>0</v>
      </c>
      <c r="AA6707">
        <v>0</v>
      </c>
      <c r="AB6707">
        <v>1.6452383757468751</v>
      </c>
      <c r="AC6707">
        <v>0</v>
      </c>
      <c r="AD6707">
        <v>0</v>
      </c>
      <c r="AE6707">
        <v>12.237309894100747</v>
      </c>
    </row>
    <row r="6708" spans="1:31" x14ac:dyDescent="0.25">
      <c r="A6708">
        <v>2405898</v>
      </c>
      <c r="B6708">
        <v>1</v>
      </c>
      <c r="C6708" t="s">
        <v>80</v>
      </c>
      <c r="D6708" t="s">
        <v>105</v>
      </c>
      <c r="E6708" t="s">
        <v>162</v>
      </c>
      <c r="F6708" t="s">
        <v>6701</v>
      </c>
      <c r="G6708" t="s">
        <v>154</v>
      </c>
      <c r="H6708" t="s">
        <v>149</v>
      </c>
      <c r="I6708" t="s">
        <v>136</v>
      </c>
      <c r="J6708" t="s">
        <v>137</v>
      </c>
      <c r="K6708" t="s">
        <v>138</v>
      </c>
      <c r="L6708" t="s">
        <v>19188</v>
      </c>
      <c r="M6708" t="s">
        <v>19189</v>
      </c>
      <c r="N6708">
        <v>0.62749999999999995</v>
      </c>
      <c r="O6708">
        <v>0</v>
      </c>
      <c r="P6708">
        <v>60</v>
      </c>
      <c r="Q6708">
        <v>0</v>
      </c>
      <c r="R6708">
        <v>5</v>
      </c>
      <c r="S6708">
        <v>0</v>
      </c>
      <c r="T6708">
        <v>7</v>
      </c>
      <c r="U6708">
        <v>0</v>
      </c>
      <c r="V6708">
        <v>0</v>
      </c>
      <c r="W6708">
        <v>0</v>
      </c>
      <c r="X6708">
        <v>8.8411145301526517</v>
      </c>
      <c r="Y6708">
        <v>0</v>
      </c>
      <c r="Z6708">
        <v>0.82526626510680012</v>
      </c>
      <c r="AA6708">
        <v>0</v>
      </c>
      <c r="AB6708">
        <v>1.9931592190075</v>
      </c>
      <c r="AC6708">
        <v>0</v>
      </c>
      <c r="AD6708">
        <v>0</v>
      </c>
      <c r="AE6708">
        <v>11.659540014266952</v>
      </c>
    </row>
    <row r="6709" spans="1:31" x14ac:dyDescent="0.25">
      <c r="A6709">
        <v>2405900</v>
      </c>
      <c r="B6709">
        <v>1</v>
      </c>
      <c r="C6709" t="s">
        <v>81</v>
      </c>
      <c r="D6709" t="s">
        <v>113</v>
      </c>
      <c r="E6709" t="s">
        <v>162</v>
      </c>
      <c r="F6709" t="s">
        <v>1426</v>
      </c>
      <c r="G6709" t="s">
        <v>164</v>
      </c>
      <c r="H6709" t="s">
        <v>149</v>
      </c>
      <c r="I6709" t="s">
        <v>136</v>
      </c>
      <c r="J6709" t="s">
        <v>137</v>
      </c>
      <c r="K6709" t="s">
        <v>138</v>
      </c>
      <c r="L6709" t="s">
        <v>19190</v>
      </c>
      <c r="M6709" t="s">
        <v>19191</v>
      </c>
      <c r="N6709">
        <v>3.696666666</v>
      </c>
      <c r="O6709">
        <v>0</v>
      </c>
      <c r="P6709">
        <v>27</v>
      </c>
      <c r="Q6709">
        <v>0</v>
      </c>
      <c r="R6709">
        <v>0</v>
      </c>
      <c r="S6709">
        <v>0</v>
      </c>
      <c r="T6709">
        <v>4</v>
      </c>
      <c r="U6709">
        <v>0</v>
      </c>
      <c r="V6709">
        <v>0</v>
      </c>
      <c r="W6709">
        <v>0</v>
      </c>
      <c r="X6709">
        <v>14.697987644923304</v>
      </c>
      <c r="Y6709">
        <v>0</v>
      </c>
      <c r="Z6709">
        <v>0</v>
      </c>
      <c r="AA6709">
        <v>0</v>
      </c>
      <c r="AB6709">
        <v>0.10256672195813334</v>
      </c>
      <c r="AC6709">
        <v>0</v>
      </c>
      <c r="AD6709">
        <v>0</v>
      </c>
      <c r="AE6709">
        <v>14.800554366881437</v>
      </c>
    </row>
    <row r="6710" spans="1:31" x14ac:dyDescent="0.25">
      <c r="A6710">
        <v>2405901</v>
      </c>
      <c r="B6710">
        <v>1</v>
      </c>
      <c r="C6710" t="s">
        <v>81</v>
      </c>
      <c r="D6710" t="s">
        <v>128</v>
      </c>
      <c r="E6710" t="s">
        <v>288</v>
      </c>
      <c r="F6710" t="s">
        <v>19192</v>
      </c>
      <c r="G6710" t="s">
        <v>325</v>
      </c>
      <c r="H6710" t="s">
        <v>149</v>
      </c>
      <c r="I6710" t="s">
        <v>136</v>
      </c>
      <c r="J6710" t="s">
        <v>137</v>
      </c>
      <c r="K6710" t="s">
        <v>138</v>
      </c>
      <c r="L6710" t="s">
        <v>19193</v>
      </c>
      <c r="M6710" t="s">
        <v>19194</v>
      </c>
      <c r="N6710">
        <v>1.0594444439999999</v>
      </c>
      <c r="O6710">
        <v>0</v>
      </c>
      <c r="P6710">
        <v>49</v>
      </c>
      <c r="Q6710">
        <v>0</v>
      </c>
      <c r="R6710">
        <v>0</v>
      </c>
      <c r="S6710">
        <v>0</v>
      </c>
      <c r="T6710">
        <v>8</v>
      </c>
      <c r="U6710">
        <v>0</v>
      </c>
      <c r="V6710">
        <v>0</v>
      </c>
      <c r="W6710">
        <v>0</v>
      </c>
      <c r="X6710">
        <v>15.834349791288018</v>
      </c>
      <c r="Y6710">
        <v>0</v>
      </c>
      <c r="Z6710">
        <v>0</v>
      </c>
      <c r="AA6710">
        <v>0</v>
      </c>
      <c r="AB6710">
        <v>3.1904008902316674</v>
      </c>
      <c r="AC6710">
        <v>0</v>
      </c>
      <c r="AD6710">
        <v>0</v>
      </c>
      <c r="AE6710">
        <v>19.024750681519684</v>
      </c>
    </row>
    <row r="6711" spans="1:31" x14ac:dyDescent="0.25">
      <c r="A6711">
        <v>2405902</v>
      </c>
      <c r="B6711">
        <v>1</v>
      </c>
      <c r="C6711" t="s">
        <v>81</v>
      </c>
      <c r="D6711" t="s">
        <v>123</v>
      </c>
      <c r="E6711" t="s">
        <v>141</v>
      </c>
      <c r="F6711" t="s">
        <v>17922</v>
      </c>
      <c r="G6711" t="s">
        <v>143</v>
      </c>
      <c r="H6711" t="s">
        <v>135</v>
      </c>
      <c r="I6711" t="s">
        <v>136</v>
      </c>
      <c r="J6711" t="s">
        <v>137</v>
      </c>
      <c r="K6711" t="s">
        <v>138</v>
      </c>
      <c r="L6711" t="s">
        <v>19195</v>
      </c>
      <c r="M6711" t="s">
        <v>19196</v>
      </c>
      <c r="N6711">
        <v>3.585</v>
      </c>
      <c r="O6711">
        <v>0</v>
      </c>
      <c r="P6711">
        <v>1</v>
      </c>
      <c r="Q6711">
        <v>1</v>
      </c>
      <c r="R6711">
        <v>38</v>
      </c>
      <c r="S6711">
        <v>0</v>
      </c>
      <c r="T6711">
        <v>6</v>
      </c>
      <c r="U6711">
        <v>0</v>
      </c>
      <c r="V6711">
        <v>0</v>
      </c>
      <c r="W6711">
        <v>0</v>
      </c>
      <c r="X6711">
        <v>0.28574967003835006</v>
      </c>
      <c r="Y6711">
        <v>1.3090422264944446</v>
      </c>
      <c r="Z6711">
        <v>31.003422811759989</v>
      </c>
      <c r="AA6711">
        <v>0</v>
      </c>
      <c r="AB6711">
        <v>27.287095701873014</v>
      </c>
      <c r="AC6711">
        <v>0</v>
      </c>
      <c r="AD6711">
        <v>0</v>
      </c>
      <c r="AE6711">
        <v>59.8853104101658</v>
      </c>
    </row>
    <row r="6712" spans="1:31" x14ac:dyDescent="0.25">
      <c r="A6712">
        <v>2405903</v>
      </c>
      <c r="B6712">
        <v>1</v>
      </c>
      <c r="C6712" t="s">
        <v>80</v>
      </c>
      <c r="D6712" t="s">
        <v>99</v>
      </c>
      <c r="E6712" t="s">
        <v>146</v>
      </c>
      <c r="F6712" t="s">
        <v>19197</v>
      </c>
      <c r="G6712" t="s">
        <v>199</v>
      </c>
      <c r="H6712" t="s">
        <v>149</v>
      </c>
      <c r="I6712" t="s">
        <v>136</v>
      </c>
      <c r="J6712" t="s">
        <v>137</v>
      </c>
      <c r="K6712" t="s">
        <v>138</v>
      </c>
      <c r="L6712" t="s">
        <v>19198</v>
      </c>
      <c r="M6712" t="s">
        <v>19199</v>
      </c>
      <c r="N6712">
        <v>2.926666666</v>
      </c>
      <c r="O6712">
        <v>0</v>
      </c>
      <c r="P6712">
        <v>2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3.0776557888708003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3.0776557888708003</v>
      </c>
    </row>
    <row r="6713" spans="1:31" x14ac:dyDescent="0.25">
      <c r="A6713">
        <v>2405904</v>
      </c>
      <c r="B6713">
        <v>1</v>
      </c>
      <c r="C6713" t="s">
        <v>80</v>
      </c>
      <c r="D6713" t="s">
        <v>83</v>
      </c>
      <c r="E6713" t="s">
        <v>162</v>
      </c>
      <c r="F6713" t="s">
        <v>19200</v>
      </c>
      <c r="G6713" t="s">
        <v>164</v>
      </c>
      <c r="H6713" t="s">
        <v>149</v>
      </c>
      <c r="I6713" t="s">
        <v>136</v>
      </c>
      <c r="J6713" t="s">
        <v>137</v>
      </c>
      <c r="K6713" t="s">
        <v>138</v>
      </c>
      <c r="L6713" t="s">
        <v>19201</v>
      </c>
      <c r="M6713" t="s">
        <v>19202</v>
      </c>
      <c r="N6713">
        <v>1.0830555550000001</v>
      </c>
      <c r="O6713">
        <v>0</v>
      </c>
      <c r="P6713">
        <v>201</v>
      </c>
      <c r="Q6713">
        <v>0</v>
      </c>
      <c r="R6713">
        <v>0</v>
      </c>
      <c r="S6713">
        <v>0</v>
      </c>
      <c r="T6713">
        <v>1</v>
      </c>
      <c r="U6713">
        <v>0</v>
      </c>
      <c r="V6713">
        <v>0</v>
      </c>
      <c r="W6713">
        <v>0</v>
      </c>
      <c r="X6713">
        <v>44.517671670497528</v>
      </c>
      <c r="Y6713">
        <v>0</v>
      </c>
      <c r="Z6713">
        <v>0</v>
      </c>
      <c r="AA6713">
        <v>0</v>
      </c>
      <c r="AB6713">
        <v>7.2307527159325008E-2</v>
      </c>
      <c r="AC6713">
        <v>0</v>
      </c>
      <c r="AD6713">
        <v>0</v>
      </c>
      <c r="AE6713">
        <v>44.589979197656852</v>
      </c>
    </row>
    <row r="6714" spans="1:31" x14ac:dyDescent="0.25">
      <c r="A6714">
        <v>2405905</v>
      </c>
      <c r="B6714">
        <v>1</v>
      </c>
      <c r="C6714" t="s">
        <v>80</v>
      </c>
      <c r="D6714" t="s">
        <v>105</v>
      </c>
      <c r="E6714" t="s">
        <v>152</v>
      </c>
      <c r="F6714" t="s">
        <v>19203</v>
      </c>
      <c r="G6714" t="s">
        <v>403</v>
      </c>
      <c r="H6714" t="s">
        <v>149</v>
      </c>
      <c r="I6714" t="s">
        <v>136</v>
      </c>
      <c r="J6714" t="s">
        <v>137</v>
      </c>
      <c r="K6714" t="s">
        <v>138</v>
      </c>
      <c r="L6714" t="s">
        <v>19204</v>
      </c>
      <c r="M6714" t="s">
        <v>19205</v>
      </c>
      <c r="N6714">
        <v>1.3955555550000001</v>
      </c>
      <c r="O6714">
        <v>0</v>
      </c>
      <c r="P6714">
        <v>113</v>
      </c>
      <c r="Q6714">
        <v>0</v>
      </c>
      <c r="R6714">
        <v>1</v>
      </c>
      <c r="S6714">
        <v>0</v>
      </c>
      <c r="T6714">
        <v>36</v>
      </c>
      <c r="U6714">
        <v>0</v>
      </c>
      <c r="V6714">
        <v>0</v>
      </c>
      <c r="W6714">
        <v>0</v>
      </c>
      <c r="X6714">
        <v>43.669879852287607</v>
      </c>
      <c r="Y6714">
        <v>0</v>
      </c>
      <c r="Z6714">
        <v>0.17386093408706665</v>
      </c>
      <c r="AA6714">
        <v>0</v>
      </c>
      <c r="AB6714">
        <v>41.026789015302235</v>
      </c>
      <c r="AC6714">
        <v>0</v>
      </c>
      <c r="AD6714">
        <v>0</v>
      </c>
      <c r="AE6714">
        <v>84.870529801676909</v>
      </c>
    </row>
    <row r="6715" spans="1:31" x14ac:dyDescent="0.25">
      <c r="A6715">
        <v>2405906</v>
      </c>
      <c r="B6715">
        <v>1</v>
      </c>
      <c r="C6715" t="s">
        <v>81</v>
      </c>
      <c r="D6715" t="s">
        <v>128</v>
      </c>
      <c r="E6715" t="s">
        <v>132</v>
      </c>
      <c r="F6715" t="s">
        <v>19206</v>
      </c>
      <c r="G6715" t="s">
        <v>215</v>
      </c>
      <c r="H6715" t="s">
        <v>135</v>
      </c>
      <c r="I6715" t="s">
        <v>136</v>
      </c>
      <c r="J6715" t="s">
        <v>137</v>
      </c>
      <c r="K6715" t="s">
        <v>138</v>
      </c>
      <c r="L6715" t="s">
        <v>19207</v>
      </c>
      <c r="M6715" t="s">
        <v>19208</v>
      </c>
      <c r="N6715">
        <v>2.9397222219999999</v>
      </c>
      <c r="O6715">
        <v>1</v>
      </c>
      <c r="P6715">
        <v>0</v>
      </c>
      <c r="Q6715">
        <v>2</v>
      </c>
      <c r="R6715">
        <v>0</v>
      </c>
      <c r="S6715">
        <v>3</v>
      </c>
      <c r="T6715">
        <v>0</v>
      </c>
      <c r="U6715">
        <v>0</v>
      </c>
      <c r="V6715">
        <v>0</v>
      </c>
      <c r="W6715">
        <v>0.8779499319296501</v>
      </c>
      <c r="X6715">
        <v>0</v>
      </c>
      <c r="Y6715">
        <v>0.7002029850575</v>
      </c>
      <c r="Z6715">
        <v>0</v>
      </c>
      <c r="AA6715">
        <v>23.094110716091819</v>
      </c>
      <c r="AB6715">
        <v>0</v>
      </c>
      <c r="AC6715">
        <v>0</v>
      </c>
      <c r="AD6715">
        <v>0</v>
      </c>
      <c r="AE6715">
        <v>24.67226363307897</v>
      </c>
    </row>
    <row r="6716" spans="1:31" x14ac:dyDescent="0.25">
      <c r="A6716">
        <v>2405910</v>
      </c>
      <c r="B6716">
        <v>1</v>
      </c>
      <c r="C6716" t="s">
        <v>81</v>
      </c>
      <c r="D6716" t="s">
        <v>114</v>
      </c>
      <c r="E6716" t="s">
        <v>132</v>
      </c>
      <c r="F6716" t="s">
        <v>19209</v>
      </c>
      <c r="G6716" t="s">
        <v>215</v>
      </c>
      <c r="H6716" t="s">
        <v>135</v>
      </c>
      <c r="I6716" t="s">
        <v>136</v>
      </c>
      <c r="J6716" t="s">
        <v>137</v>
      </c>
      <c r="K6716" t="s">
        <v>138</v>
      </c>
      <c r="L6716" t="s">
        <v>19210</v>
      </c>
      <c r="M6716" t="s">
        <v>19211</v>
      </c>
      <c r="N6716">
        <v>1.2749999999999999</v>
      </c>
      <c r="O6716">
        <v>0</v>
      </c>
      <c r="P6716">
        <v>136</v>
      </c>
      <c r="Q6716">
        <v>2</v>
      </c>
      <c r="R6716">
        <v>26</v>
      </c>
      <c r="S6716">
        <v>1</v>
      </c>
      <c r="T6716">
        <v>7</v>
      </c>
      <c r="U6716">
        <v>0</v>
      </c>
      <c r="V6716">
        <v>0</v>
      </c>
      <c r="W6716">
        <v>0</v>
      </c>
      <c r="X6716">
        <v>24.612028639486031</v>
      </c>
      <c r="Y6716">
        <v>0.48282864375838896</v>
      </c>
      <c r="Z6716">
        <v>6.5480100429257586</v>
      </c>
      <c r="AA6716">
        <v>1.6300673242159389</v>
      </c>
      <c r="AB6716">
        <v>3.9191942787839169</v>
      </c>
      <c r="AC6716">
        <v>0</v>
      </c>
      <c r="AD6716">
        <v>0</v>
      </c>
      <c r="AE6716">
        <v>37.192128929170032</v>
      </c>
    </row>
    <row r="6717" spans="1:31" x14ac:dyDescent="0.25">
      <c r="A6717">
        <v>2405911</v>
      </c>
      <c r="B6717">
        <v>1</v>
      </c>
      <c r="C6717" t="s">
        <v>80</v>
      </c>
      <c r="D6717" t="s">
        <v>101</v>
      </c>
      <c r="E6717" t="s">
        <v>146</v>
      </c>
      <c r="F6717" t="s">
        <v>19212</v>
      </c>
      <c r="G6717" t="s">
        <v>148</v>
      </c>
      <c r="H6717" t="s">
        <v>149</v>
      </c>
      <c r="I6717" t="s">
        <v>136</v>
      </c>
      <c r="J6717" t="s">
        <v>137</v>
      </c>
      <c r="K6717" t="s">
        <v>138</v>
      </c>
      <c r="L6717" t="s">
        <v>19213</v>
      </c>
      <c r="M6717" t="s">
        <v>19214</v>
      </c>
      <c r="N6717">
        <v>2.4925000000000002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1.9707421903663502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1.9707421903663502</v>
      </c>
    </row>
    <row r="6718" spans="1:31" x14ac:dyDescent="0.25">
      <c r="A6718">
        <v>2405912</v>
      </c>
      <c r="B6718">
        <v>1</v>
      </c>
      <c r="C6718" t="s">
        <v>81</v>
      </c>
      <c r="D6718" t="s">
        <v>121</v>
      </c>
      <c r="E6718" t="s">
        <v>132</v>
      </c>
      <c r="F6718" t="s">
        <v>19215</v>
      </c>
      <c r="G6718" t="s">
        <v>143</v>
      </c>
      <c r="H6718" t="s">
        <v>135</v>
      </c>
      <c r="I6718" t="s">
        <v>136</v>
      </c>
      <c r="J6718" t="s">
        <v>137</v>
      </c>
      <c r="K6718" t="s">
        <v>138</v>
      </c>
      <c r="L6718" t="s">
        <v>19216</v>
      </c>
      <c r="M6718" t="s">
        <v>19217</v>
      </c>
      <c r="N6718">
        <v>1.3486111110000001</v>
      </c>
      <c r="O6718">
        <v>0</v>
      </c>
      <c r="P6718">
        <v>1274</v>
      </c>
      <c r="Q6718">
        <v>0</v>
      </c>
      <c r="R6718">
        <v>15</v>
      </c>
      <c r="S6718">
        <v>6</v>
      </c>
      <c r="T6718">
        <v>303</v>
      </c>
      <c r="U6718">
        <v>0</v>
      </c>
      <c r="V6718">
        <v>1</v>
      </c>
      <c r="W6718">
        <v>0</v>
      </c>
      <c r="X6718">
        <v>325.97864433795803</v>
      </c>
      <c r="Y6718">
        <v>0</v>
      </c>
      <c r="Z6718">
        <v>2.6359160108875836</v>
      </c>
      <c r="AA6718">
        <v>49.968245927308281</v>
      </c>
      <c r="AB6718">
        <v>143.49905598064061</v>
      </c>
      <c r="AC6718">
        <v>0</v>
      </c>
      <c r="AD6718">
        <v>73.739311390826913</v>
      </c>
      <c r="AE6718">
        <v>595.82117364762144</v>
      </c>
    </row>
    <row r="6719" spans="1:31" x14ac:dyDescent="0.25">
      <c r="A6719">
        <v>2405914</v>
      </c>
      <c r="B6719">
        <v>1</v>
      </c>
      <c r="C6719" t="s">
        <v>81</v>
      </c>
      <c r="D6719" t="s">
        <v>120</v>
      </c>
      <c r="E6719" t="s">
        <v>152</v>
      </c>
      <c r="F6719" t="s">
        <v>19218</v>
      </c>
      <c r="G6719" t="s">
        <v>403</v>
      </c>
      <c r="H6719" t="s">
        <v>149</v>
      </c>
      <c r="I6719" t="s">
        <v>136</v>
      </c>
      <c r="J6719" t="s">
        <v>137</v>
      </c>
      <c r="K6719" t="s">
        <v>138</v>
      </c>
      <c r="L6719" t="s">
        <v>19219</v>
      </c>
      <c r="M6719" t="s">
        <v>19220</v>
      </c>
      <c r="N6719">
        <v>1.131388888</v>
      </c>
      <c r="O6719">
        <v>0</v>
      </c>
      <c r="P6719">
        <v>33</v>
      </c>
      <c r="Q6719">
        <v>0</v>
      </c>
      <c r="R6719">
        <v>0</v>
      </c>
      <c r="S6719">
        <v>0</v>
      </c>
      <c r="T6719">
        <v>2</v>
      </c>
      <c r="U6719">
        <v>0</v>
      </c>
      <c r="V6719">
        <v>0</v>
      </c>
      <c r="W6719">
        <v>0</v>
      </c>
      <c r="X6719">
        <v>5.1692717127035266</v>
      </c>
      <c r="Y6719">
        <v>0</v>
      </c>
      <c r="Z6719">
        <v>0</v>
      </c>
      <c r="AA6719">
        <v>0</v>
      </c>
      <c r="AB6719">
        <v>1.5265512711014724</v>
      </c>
      <c r="AC6719">
        <v>0</v>
      </c>
      <c r="AD6719">
        <v>0</v>
      </c>
      <c r="AE6719">
        <v>6.695822983804999</v>
      </c>
    </row>
    <row r="6720" spans="1:31" x14ac:dyDescent="0.25">
      <c r="A6720">
        <v>2405917</v>
      </c>
      <c r="B6720">
        <v>1</v>
      </c>
      <c r="C6720" t="s">
        <v>80</v>
      </c>
      <c r="D6720" t="s">
        <v>97</v>
      </c>
      <c r="E6720" t="s">
        <v>132</v>
      </c>
      <c r="F6720" t="s">
        <v>19221</v>
      </c>
      <c r="G6720" t="s">
        <v>215</v>
      </c>
      <c r="H6720" t="s">
        <v>135</v>
      </c>
      <c r="I6720" t="s">
        <v>136</v>
      </c>
      <c r="J6720" t="s">
        <v>137</v>
      </c>
      <c r="K6720" t="s">
        <v>138</v>
      </c>
      <c r="L6720" t="s">
        <v>19222</v>
      </c>
      <c r="M6720" t="s">
        <v>19223</v>
      </c>
      <c r="N6720">
        <v>2.1127777769999998</v>
      </c>
      <c r="O6720">
        <v>0</v>
      </c>
      <c r="P6720">
        <v>162</v>
      </c>
      <c r="Q6720">
        <v>0</v>
      </c>
      <c r="R6720">
        <v>0</v>
      </c>
      <c r="S6720">
        <v>0</v>
      </c>
      <c r="T6720">
        <v>2</v>
      </c>
      <c r="U6720">
        <v>0</v>
      </c>
      <c r="V6720">
        <v>0</v>
      </c>
      <c r="W6720">
        <v>0</v>
      </c>
      <c r="X6720">
        <v>79.583103674228909</v>
      </c>
      <c r="Y6720">
        <v>0</v>
      </c>
      <c r="Z6720">
        <v>0</v>
      </c>
      <c r="AA6720">
        <v>0</v>
      </c>
      <c r="AB6720">
        <v>7.5047719832322164</v>
      </c>
      <c r="AC6720">
        <v>0</v>
      </c>
      <c r="AD6720">
        <v>0</v>
      </c>
      <c r="AE6720">
        <v>87.087875657461126</v>
      </c>
    </row>
    <row r="6721" spans="1:31" x14ac:dyDescent="0.25">
      <c r="A6721">
        <v>2405921</v>
      </c>
      <c r="B6721">
        <v>1</v>
      </c>
      <c r="C6721" t="s">
        <v>80</v>
      </c>
      <c r="D6721" t="s">
        <v>96</v>
      </c>
      <c r="E6721" t="s">
        <v>141</v>
      </c>
      <c r="F6721" t="s">
        <v>19224</v>
      </c>
      <c r="G6721" t="s">
        <v>143</v>
      </c>
      <c r="H6721" t="s">
        <v>135</v>
      </c>
      <c r="I6721" t="s">
        <v>136</v>
      </c>
      <c r="J6721" t="s">
        <v>137</v>
      </c>
      <c r="K6721" t="s">
        <v>138</v>
      </c>
      <c r="L6721" t="s">
        <v>19225</v>
      </c>
      <c r="M6721" t="s">
        <v>19226</v>
      </c>
      <c r="N6721">
        <v>0.135833333</v>
      </c>
      <c r="O6721">
        <v>0</v>
      </c>
      <c r="P6721">
        <v>0</v>
      </c>
      <c r="Q6721">
        <v>0</v>
      </c>
      <c r="R6721">
        <v>0</v>
      </c>
      <c r="S6721">
        <v>2</v>
      </c>
      <c r="T6721">
        <v>0</v>
      </c>
      <c r="U6721">
        <v>1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4.8716009930828497</v>
      </c>
      <c r="AB6721">
        <v>0</v>
      </c>
      <c r="AC6721">
        <v>1.919518348155</v>
      </c>
      <c r="AD6721">
        <v>0</v>
      </c>
      <c r="AE6721">
        <v>6.7911193412378497</v>
      </c>
    </row>
    <row r="6722" spans="1:31" x14ac:dyDescent="0.25">
      <c r="A6722">
        <v>2405924</v>
      </c>
      <c r="B6722">
        <v>1</v>
      </c>
      <c r="C6722" t="s">
        <v>80</v>
      </c>
      <c r="D6722" t="s">
        <v>110</v>
      </c>
      <c r="E6722" t="s">
        <v>152</v>
      </c>
      <c r="F6722" t="s">
        <v>19227</v>
      </c>
      <c r="G6722" t="s">
        <v>2542</v>
      </c>
      <c r="H6722" t="s">
        <v>149</v>
      </c>
      <c r="I6722" t="s">
        <v>136</v>
      </c>
      <c r="J6722" t="s">
        <v>137</v>
      </c>
      <c r="K6722" t="s">
        <v>138</v>
      </c>
      <c r="L6722" t="s">
        <v>19228</v>
      </c>
      <c r="M6722" t="s">
        <v>19229</v>
      </c>
      <c r="N6722">
        <v>1.315555555</v>
      </c>
      <c r="O6722">
        <v>0</v>
      </c>
      <c r="P6722">
        <v>352</v>
      </c>
      <c r="Q6722">
        <v>0</v>
      </c>
      <c r="R6722">
        <v>0</v>
      </c>
      <c r="S6722">
        <v>0</v>
      </c>
      <c r="T6722">
        <v>64</v>
      </c>
      <c r="U6722">
        <v>0</v>
      </c>
      <c r="V6722">
        <v>0</v>
      </c>
      <c r="W6722">
        <v>0</v>
      </c>
      <c r="X6722">
        <v>156.51945150506023</v>
      </c>
      <c r="Y6722">
        <v>0</v>
      </c>
      <c r="Z6722">
        <v>0</v>
      </c>
      <c r="AA6722">
        <v>0</v>
      </c>
      <c r="AB6722">
        <v>35.728662186904096</v>
      </c>
      <c r="AC6722">
        <v>0</v>
      </c>
      <c r="AD6722">
        <v>0</v>
      </c>
      <c r="AE6722">
        <v>192.24811369196433</v>
      </c>
    </row>
    <row r="6723" spans="1:31" x14ac:dyDescent="0.25">
      <c r="A6723">
        <v>2405926</v>
      </c>
      <c r="B6723">
        <v>1</v>
      </c>
      <c r="C6723" t="s">
        <v>80</v>
      </c>
      <c r="D6723" t="s">
        <v>96</v>
      </c>
      <c r="E6723" t="s">
        <v>146</v>
      </c>
      <c r="F6723" t="s">
        <v>19230</v>
      </c>
      <c r="G6723" t="s">
        <v>199</v>
      </c>
      <c r="H6723" t="s">
        <v>149</v>
      </c>
      <c r="I6723" t="s">
        <v>136</v>
      </c>
      <c r="J6723" t="s">
        <v>137</v>
      </c>
      <c r="K6723" t="s">
        <v>138</v>
      </c>
      <c r="L6723" t="s">
        <v>19231</v>
      </c>
      <c r="M6723" t="s">
        <v>19232</v>
      </c>
      <c r="N6723">
        <v>8.7863888879999994</v>
      </c>
      <c r="O6723">
        <v>0</v>
      </c>
      <c r="P6723">
        <v>5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9.7084168543042466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9.7084168543042466</v>
      </c>
    </row>
    <row r="6724" spans="1:31" x14ac:dyDescent="0.25">
      <c r="A6724">
        <v>2405928</v>
      </c>
      <c r="B6724">
        <v>1</v>
      </c>
      <c r="C6724" t="s">
        <v>81</v>
      </c>
      <c r="D6724" t="s">
        <v>123</v>
      </c>
      <c r="E6724" t="s">
        <v>132</v>
      </c>
      <c r="F6724" t="s">
        <v>4892</v>
      </c>
      <c r="G6724" t="s">
        <v>249</v>
      </c>
      <c r="H6724" t="s">
        <v>135</v>
      </c>
      <c r="I6724" t="s">
        <v>136</v>
      </c>
      <c r="J6724" t="s">
        <v>137</v>
      </c>
      <c r="K6724" t="s">
        <v>138</v>
      </c>
      <c r="L6724" t="s">
        <v>19233</v>
      </c>
      <c r="M6724" t="s">
        <v>19234</v>
      </c>
      <c r="N6724">
        <v>1.257777777</v>
      </c>
      <c r="O6724">
        <v>0</v>
      </c>
      <c r="P6724">
        <v>4089</v>
      </c>
      <c r="Q6724">
        <v>0</v>
      </c>
      <c r="R6724">
        <v>1</v>
      </c>
      <c r="S6724">
        <v>2</v>
      </c>
      <c r="T6724">
        <v>977</v>
      </c>
      <c r="U6724">
        <v>0</v>
      </c>
      <c r="V6724">
        <v>5</v>
      </c>
      <c r="W6724">
        <v>0</v>
      </c>
      <c r="X6724">
        <v>1123.5004013785976</v>
      </c>
      <c r="Y6724">
        <v>0</v>
      </c>
      <c r="Z6724">
        <v>0</v>
      </c>
      <c r="AA6724">
        <v>69.695774255252402</v>
      </c>
      <c r="AB6724">
        <v>1209.087598115434</v>
      </c>
      <c r="AC6724">
        <v>0</v>
      </c>
      <c r="AD6724">
        <v>12.211465214016101</v>
      </c>
      <c r="AE6724">
        <v>2414.4952389633004</v>
      </c>
    </row>
    <row r="6725" spans="1:31" x14ac:dyDescent="0.25">
      <c r="A6725">
        <v>2405937</v>
      </c>
      <c r="B6725">
        <v>1</v>
      </c>
      <c r="C6725" t="s">
        <v>80</v>
      </c>
      <c r="D6725" t="s">
        <v>106</v>
      </c>
      <c r="E6725" t="s">
        <v>132</v>
      </c>
      <c r="F6725" t="s">
        <v>2370</v>
      </c>
      <c r="G6725" t="s">
        <v>215</v>
      </c>
      <c r="H6725" t="s">
        <v>135</v>
      </c>
      <c r="I6725" t="s">
        <v>136</v>
      </c>
      <c r="J6725" t="s">
        <v>137</v>
      </c>
      <c r="K6725" t="s">
        <v>138</v>
      </c>
      <c r="L6725" t="s">
        <v>19235</v>
      </c>
      <c r="M6725" t="s">
        <v>19236</v>
      </c>
      <c r="N6725">
        <v>1.1499999999999999</v>
      </c>
      <c r="O6725">
        <v>0</v>
      </c>
      <c r="P6725">
        <v>0</v>
      </c>
      <c r="Q6725">
        <v>2</v>
      </c>
      <c r="R6725">
        <v>21</v>
      </c>
      <c r="S6725">
        <v>0</v>
      </c>
      <c r="T6725">
        <v>10</v>
      </c>
      <c r="U6725">
        <v>0</v>
      </c>
      <c r="V6725">
        <v>0</v>
      </c>
      <c r="W6725">
        <v>0</v>
      </c>
      <c r="X6725">
        <v>0</v>
      </c>
      <c r="Y6725">
        <v>14.833961104978002</v>
      </c>
      <c r="Z6725">
        <v>8.5927570856269995</v>
      </c>
      <c r="AA6725">
        <v>0</v>
      </c>
      <c r="AB6725">
        <v>6.3265284822089107</v>
      </c>
      <c r="AC6725">
        <v>0</v>
      </c>
      <c r="AD6725">
        <v>0</v>
      </c>
      <c r="AE6725">
        <v>29.753246672813912</v>
      </c>
    </row>
    <row r="6726" spans="1:31" x14ac:dyDescent="0.25">
      <c r="A6726">
        <v>2405938</v>
      </c>
      <c r="B6726">
        <v>1</v>
      </c>
      <c r="C6726" t="s">
        <v>80</v>
      </c>
      <c r="D6726" t="s">
        <v>100</v>
      </c>
      <c r="E6726" t="s">
        <v>132</v>
      </c>
      <c r="F6726" t="s">
        <v>19237</v>
      </c>
      <c r="G6726" t="s">
        <v>168</v>
      </c>
      <c r="H6726" t="s">
        <v>135</v>
      </c>
      <c r="I6726" t="s">
        <v>136</v>
      </c>
      <c r="J6726" t="s">
        <v>3</v>
      </c>
      <c r="K6726" t="s">
        <v>138</v>
      </c>
      <c r="L6726" t="s">
        <v>19238</v>
      </c>
      <c r="M6726" t="s">
        <v>19239</v>
      </c>
      <c r="N6726">
        <v>1.1233333329999999</v>
      </c>
      <c r="O6726">
        <v>0</v>
      </c>
      <c r="P6726">
        <v>120</v>
      </c>
      <c r="Q6726">
        <v>0</v>
      </c>
      <c r="R6726">
        <v>0</v>
      </c>
      <c r="S6726">
        <v>0</v>
      </c>
      <c r="T6726">
        <v>4</v>
      </c>
      <c r="U6726">
        <v>0</v>
      </c>
      <c r="V6726">
        <v>0</v>
      </c>
      <c r="W6726">
        <v>0</v>
      </c>
      <c r="X6726">
        <v>56.014578201164205</v>
      </c>
      <c r="Y6726">
        <v>0</v>
      </c>
      <c r="Z6726">
        <v>0</v>
      </c>
      <c r="AA6726">
        <v>0</v>
      </c>
      <c r="AB6726">
        <v>4.7474831735443326</v>
      </c>
      <c r="AC6726">
        <v>0</v>
      </c>
      <c r="AD6726">
        <v>0</v>
      </c>
      <c r="AE6726">
        <v>60.762061374708537</v>
      </c>
    </row>
    <row r="6727" spans="1:31" x14ac:dyDescent="0.25">
      <c r="A6727">
        <v>2405941</v>
      </c>
      <c r="B6727">
        <v>1</v>
      </c>
      <c r="C6727" t="s">
        <v>80</v>
      </c>
      <c r="D6727" t="s">
        <v>93</v>
      </c>
      <c r="E6727" t="s">
        <v>152</v>
      </c>
      <c r="F6727" t="s">
        <v>19240</v>
      </c>
      <c r="G6727" t="s">
        <v>403</v>
      </c>
      <c r="H6727" t="s">
        <v>149</v>
      </c>
      <c r="I6727" t="s">
        <v>136</v>
      </c>
      <c r="J6727" t="s">
        <v>137</v>
      </c>
      <c r="K6727" t="s">
        <v>138</v>
      </c>
      <c r="L6727" t="s">
        <v>19241</v>
      </c>
      <c r="M6727" t="s">
        <v>19242</v>
      </c>
      <c r="N6727">
        <v>2.1266666660000002</v>
      </c>
      <c r="O6727">
        <v>0</v>
      </c>
      <c r="P6727">
        <v>7</v>
      </c>
      <c r="Q6727">
        <v>0</v>
      </c>
      <c r="R6727">
        <v>0</v>
      </c>
      <c r="S6727">
        <v>0</v>
      </c>
      <c r="T6727">
        <v>3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</row>
    <row r="6728" spans="1:31" x14ac:dyDescent="0.25">
      <c r="A6728">
        <v>2405942</v>
      </c>
      <c r="B6728">
        <v>1</v>
      </c>
      <c r="C6728" t="s">
        <v>80</v>
      </c>
      <c r="D6728" t="s">
        <v>95</v>
      </c>
      <c r="E6728" t="s">
        <v>162</v>
      </c>
      <c r="F6728" t="s">
        <v>19243</v>
      </c>
      <c r="G6728" t="s">
        <v>154</v>
      </c>
      <c r="H6728" t="s">
        <v>149</v>
      </c>
      <c r="I6728" t="s">
        <v>136</v>
      </c>
      <c r="J6728" t="s">
        <v>137</v>
      </c>
      <c r="K6728" t="s">
        <v>138</v>
      </c>
      <c r="L6728" t="s">
        <v>19244</v>
      </c>
      <c r="M6728" t="s">
        <v>19245</v>
      </c>
      <c r="N6728">
        <v>0.462777777</v>
      </c>
      <c r="O6728">
        <v>0</v>
      </c>
      <c r="P6728">
        <v>97</v>
      </c>
      <c r="Q6728">
        <v>0</v>
      </c>
      <c r="R6728">
        <v>0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17.755959483074744</v>
      </c>
      <c r="Y6728">
        <v>0</v>
      </c>
      <c r="Z6728">
        <v>0</v>
      </c>
      <c r="AA6728">
        <v>0</v>
      </c>
      <c r="AB6728">
        <v>0.48527197410521672</v>
      </c>
      <c r="AC6728">
        <v>0</v>
      </c>
      <c r="AD6728">
        <v>0</v>
      </c>
      <c r="AE6728">
        <v>18.241231457179961</v>
      </c>
    </row>
    <row r="6729" spans="1:31" x14ac:dyDescent="0.25">
      <c r="A6729">
        <v>2405944</v>
      </c>
      <c r="B6729">
        <v>1</v>
      </c>
      <c r="C6729" t="s">
        <v>81</v>
      </c>
      <c r="D6729" t="s">
        <v>113</v>
      </c>
      <c r="E6729" t="s">
        <v>132</v>
      </c>
      <c r="F6729" t="s">
        <v>19246</v>
      </c>
      <c r="G6729" t="s">
        <v>215</v>
      </c>
      <c r="H6729" t="s">
        <v>135</v>
      </c>
      <c r="I6729" t="s">
        <v>136</v>
      </c>
      <c r="J6729" t="s">
        <v>137</v>
      </c>
      <c r="K6729" t="s">
        <v>138</v>
      </c>
      <c r="L6729" t="s">
        <v>19247</v>
      </c>
      <c r="M6729" t="s">
        <v>19248</v>
      </c>
      <c r="N6729">
        <v>2.940833333</v>
      </c>
      <c r="O6729">
        <v>1</v>
      </c>
      <c r="P6729">
        <v>1</v>
      </c>
      <c r="Q6729">
        <v>1</v>
      </c>
      <c r="R6729">
        <v>22</v>
      </c>
      <c r="S6729">
        <v>0</v>
      </c>
      <c r="T6729">
        <v>4</v>
      </c>
      <c r="U6729">
        <v>0</v>
      </c>
      <c r="V6729">
        <v>0</v>
      </c>
      <c r="W6729">
        <v>1.2515366028494999</v>
      </c>
      <c r="X6729">
        <v>0</v>
      </c>
      <c r="Y6729">
        <v>3.7041470131935004</v>
      </c>
      <c r="Z6729">
        <v>19.007903274891373</v>
      </c>
      <c r="AA6729">
        <v>0</v>
      </c>
      <c r="AB6729">
        <v>6.7697850101248616</v>
      </c>
      <c r="AC6729">
        <v>0</v>
      </c>
      <c r="AD6729">
        <v>0</v>
      </c>
      <c r="AE6729">
        <v>30.733371901059236</v>
      </c>
    </row>
    <row r="6730" spans="1:31" x14ac:dyDescent="0.25">
      <c r="A6730">
        <v>2405948</v>
      </c>
      <c r="B6730">
        <v>1</v>
      </c>
      <c r="C6730" t="s">
        <v>81</v>
      </c>
      <c r="D6730" t="s">
        <v>118</v>
      </c>
      <c r="E6730" t="s">
        <v>146</v>
      </c>
      <c r="F6730" t="s">
        <v>19249</v>
      </c>
      <c r="G6730" t="s">
        <v>148</v>
      </c>
      <c r="H6730" t="s">
        <v>149</v>
      </c>
      <c r="I6730" t="s">
        <v>136</v>
      </c>
      <c r="J6730" t="s">
        <v>137</v>
      </c>
      <c r="K6730" t="s">
        <v>138</v>
      </c>
      <c r="L6730" t="s">
        <v>19250</v>
      </c>
      <c r="M6730" t="s">
        <v>19251</v>
      </c>
      <c r="N6730">
        <v>1.679166666</v>
      </c>
      <c r="O6730">
        <v>0</v>
      </c>
      <c r="P6730">
        <v>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0.137562641439675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0.137562641439675</v>
      </c>
    </row>
    <row r="6731" spans="1:31" x14ac:dyDescent="0.25">
      <c r="A6731">
        <v>2405950</v>
      </c>
      <c r="B6731">
        <v>1</v>
      </c>
      <c r="C6731" t="s">
        <v>81</v>
      </c>
      <c r="D6731" t="s">
        <v>117</v>
      </c>
      <c r="E6731" t="s">
        <v>146</v>
      </c>
      <c r="F6731" t="s">
        <v>19252</v>
      </c>
      <c r="G6731" t="s">
        <v>148</v>
      </c>
      <c r="H6731" t="s">
        <v>149</v>
      </c>
      <c r="I6731" t="s">
        <v>136</v>
      </c>
      <c r="J6731" t="s">
        <v>137</v>
      </c>
      <c r="K6731" t="s">
        <v>138</v>
      </c>
      <c r="L6731" t="s">
        <v>19253</v>
      </c>
      <c r="M6731" t="s">
        <v>19254</v>
      </c>
      <c r="N6731">
        <v>0.83722222199999996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1.4453598602166669E-2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1.4453598602166669E-2</v>
      </c>
    </row>
    <row r="6732" spans="1:31" x14ac:dyDescent="0.25">
      <c r="A6732">
        <v>2405955</v>
      </c>
      <c r="B6732">
        <v>1</v>
      </c>
      <c r="C6732" t="s">
        <v>80</v>
      </c>
      <c r="D6732" t="s">
        <v>97</v>
      </c>
      <c r="E6732" t="s">
        <v>174</v>
      </c>
      <c r="F6732" t="s">
        <v>19255</v>
      </c>
      <c r="G6732" t="s">
        <v>154</v>
      </c>
      <c r="H6732" t="s">
        <v>135</v>
      </c>
      <c r="I6732" t="s">
        <v>136</v>
      </c>
      <c r="J6732" t="s">
        <v>137</v>
      </c>
      <c r="K6732" t="s">
        <v>138</v>
      </c>
      <c r="L6732" t="s">
        <v>19256</v>
      </c>
      <c r="M6732" t="s">
        <v>19257</v>
      </c>
      <c r="N6732">
        <v>0.95666666600000005</v>
      </c>
      <c r="O6732">
        <v>2</v>
      </c>
      <c r="P6732">
        <v>975</v>
      </c>
      <c r="Q6732">
        <v>1</v>
      </c>
      <c r="R6732">
        <v>31</v>
      </c>
      <c r="S6732">
        <v>5</v>
      </c>
      <c r="T6732">
        <v>75</v>
      </c>
      <c r="U6732">
        <v>0</v>
      </c>
      <c r="V6732">
        <v>0</v>
      </c>
      <c r="W6732">
        <v>32.524259341890101</v>
      </c>
      <c r="X6732">
        <v>155.69715886625718</v>
      </c>
      <c r="Y6732">
        <v>9.4077416430000005E-2</v>
      </c>
      <c r="Z6732">
        <v>5.7634780795074274</v>
      </c>
      <c r="AA6732">
        <v>6.1658073271052505</v>
      </c>
      <c r="AB6732">
        <v>68.006719182401866</v>
      </c>
      <c r="AC6732">
        <v>0</v>
      </c>
      <c r="AD6732">
        <v>0</v>
      </c>
      <c r="AE6732">
        <v>268.25150021359184</v>
      </c>
    </row>
    <row r="6733" spans="1:31" x14ac:dyDescent="0.25">
      <c r="A6733">
        <v>2405957</v>
      </c>
      <c r="B6733">
        <v>1</v>
      </c>
      <c r="C6733" t="s">
        <v>81</v>
      </c>
      <c r="D6733" t="s">
        <v>123</v>
      </c>
      <c r="E6733" t="s">
        <v>132</v>
      </c>
      <c r="F6733" t="s">
        <v>19258</v>
      </c>
      <c r="G6733" t="s">
        <v>143</v>
      </c>
      <c r="H6733" t="s">
        <v>135</v>
      </c>
      <c r="I6733" t="s">
        <v>136</v>
      </c>
      <c r="J6733" t="s">
        <v>137</v>
      </c>
      <c r="K6733" t="s">
        <v>138</v>
      </c>
      <c r="L6733" t="s">
        <v>19259</v>
      </c>
      <c r="M6733" t="s">
        <v>19260</v>
      </c>
      <c r="N6733">
        <v>0.53527777700000001</v>
      </c>
      <c r="O6733">
        <v>0</v>
      </c>
      <c r="P6733">
        <v>1171</v>
      </c>
      <c r="Q6733">
        <v>0</v>
      </c>
      <c r="R6733">
        <v>3</v>
      </c>
      <c r="S6733">
        <v>0</v>
      </c>
      <c r="T6733">
        <v>26</v>
      </c>
      <c r="U6733">
        <v>0</v>
      </c>
      <c r="V6733">
        <v>0</v>
      </c>
      <c r="W6733">
        <v>0</v>
      </c>
      <c r="X6733">
        <v>139.11343703244458</v>
      </c>
      <c r="Y6733">
        <v>0</v>
      </c>
      <c r="Z6733">
        <v>0</v>
      </c>
      <c r="AA6733">
        <v>0</v>
      </c>
      <c r="AB6733">
        <v>4.4357286805448233</v>
      </c>
      <c r="AC6733">
        <v>0</v>
      </c>
      <c r="AD6733">
        <v>0</v>
      </c>
      <c r="AE6733">
        <v>143.54916571298941</v>
      </c>
    </row>
    <row r="6734" spans="1:31" x14ac:dyDescent="0.25">
      <c r="A6734">
        <v>2405959</v>
      </c>
      <c r="B6734">
        <v>1</v>
      </c>
      <c r="C6734" t="s">
        <v>80</v>
      </c>
      <c r="D6734" t="s">
        <v>96</v>
      </c>
      <c r="E6734" t="s">
        <v>174</v>
      </c>
      <c r="F6734" t="s">
        <v>9065</v>
      </c>
      <c r="G6734" t="s">
        <v>249</v>
      </c>
      <c r="H6734" t="s">
        <v>135</v>
      </c>
      <c r="I6734" t="s">
        <v>136</v>
      </c>
      <c r="J6734" t="s">
        <v>137</v>
      </c>
      <c r="K6734" t="s">
        <v>138</v>
      </c>
      <c r="L6734" t="s">
        <v>19261</v>
      </c>
      <c r="M6734" t="s">
        <v>19262</v>
      </c>
      <c r="N6734">
        <v>3.3036111109999999</v>
      </c>
      <c r="O6734">
        <v>5</v>
      </c>
      <c r="P6734">
        <v>1203</v>
      </c>
      <c r="Q6734">
        <v>16</v>
      </c>
      <c r="R6734">
        <v>62</v>
      </c>
      <c r="S6734">
        <v>10</v>
      </c>
      <c r="T6734">
        <v>30</v>
      </c>
      <c r="U6734">
        <v>0</v>
      </c>
      <c r="V6734">
        <v>1</v>
      </c>
      <c r="W6734">
        <v>53.435898867019347</v>
      </c>
      <c r="X6734">
        <v>661.12706537752297</v>
      </c>
      <c r="Y6734">
        <v>44.938268116026904</v>
      </c>
      <c r="Z6734">
        <v>17.193205304582644</v>
      </c>
      <c r="AA6734">
        <v>54.74249385644341</v>
      </c>
      <c r="AB6734">
        <v>27.16880043915468</v>
      </c>
      <c r="AC6734">
        <v>0</v>
      </c>
      <c r="AD6734">
        <v>0.48545711352859999</v>
      </c>
      <c r="AE6734">
        <v>859.09118907427853</v>
      </c>
    </row>
    <row r="6735" spans="1:31" x14ac:dyDescent="0.25">
      <c r="A6735">
        <v>2405962</v>
      </c>
      <c r="B6735">
        <v>1</v>
      </c>
      <c r="C6735" t="s">
        <v>80</v>
      </c>
      <c r="D6735" t="s">
        <v>108</v>
      </c>
      <c r="E6735" t="s">
        <v>162</v>
      </c>
      <c r="F6735" t="s">
        <v>19263</v>
      </c>
      <c r="G6735" t="s">
        <v>164</v>
      </c>
      <c r="H6735" t="s">
        <v>149</v>
      </c>
      <c r="I6735" t="s">
        <v>136</v>
      </c>
      <c r="J6735" t="s">
        <v>137</v>
      </c>
      <c r="K6735" t="s">
        <v>138</v>
      </c>
      <c r="L6735" t="s">
        <v>19264</v>
      </c>
      <c r="M6735" t="s">
        <v>19265</v>
      </c>
      <c r="N6735">
        <v>1.854166666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1.0145776836655833</v>
      </c>
      <c r="Y6735">
        <v>0</v>
      </c>
      <c r="Z6735">
        <v>0</v>
      </c>
      <c r="AA6735">
        <v>0</v>
      </c>
      <c r="AB6735">
        <v>2.1229645110314497</v>
      </c>
      <c r="AC6735">
        <v>0</v>
      </c>
      <c r="AD6735">
        <v>0</v>
      </c>
      <c r="AE6735">
        <v>3.137542194697033</v>
      </c>
    </row>
    <row r="6736" spans="1:31" x14ac:dyDescent="0.25">
      <c r="A6736">
        <v>2405963</v>
      </c>
      <c r="B6736">
        <v>1</v>
      </c>
      <c r="C6736" t="s">
        <v>80</v>
      </c>
      <c r="D6736" t="s">
        <v>101</v>
      </c>
      <c r="E6736" t="s">
        <v>162</v>
      </c>
      <c r="F6736" t="s">
        <v>19266</v>
      </c>
      <c r="G6736" t="s">
        <v>154</v>
      </c>
      <c r="H6736" t="s">
        <v>149</v>
      </c>
      <c r="I6736" t="s">
        <v>136</v>
      </c>
      <c r="J6736" t="s">
        <v>137</v>
      </c>
      <c r="K6736" t="s">
        <v>138</v>
      </c>
      <c r="L6736" t="s">
        <v>19267</v>
      </c>
      <c r="M6736" t="s">
        <v>19268</v>
      </c>
      <c r="N6736">
        <v>0.80305555500000003</v>
      </c>
      <c r="O6736">
        <v>0</v>
      </c>
      <c r="P6736">
        <v>68</v>
      </c>
      <c r="Q6736">
        <v>0</v>
      </c>
      <c r="R6736">
        <v>0</v>
      </c>
      <c r="S6736">
        <v>0</v>
      </c>
      <c r="T6736">
        <v>2</v>
      </c>
      <c r="U6736">
        <v>0</v>
      </c>
      <c r="V6736">
        <v>0</v>
      </c>
      <c r="W6736">
        <v>0</v>
      </c>
      <c r="X6736">
        <v>5.5130230734234251</v>
      </c>
      <c r="Y6736">
        <v>0</v>
      </c>
      <c r="Z6736">
        <v>0</v>
      </c>
      <c r="AA6736">
        <v>0</v>
      </c>
      <c r="AB6736">
        <v>0.94067662764401661</v>
      </c>
      <c r="AC6736">
        <v>0</v>
      </c>
      <c r="AD6736">
        <v>0</v>
      </c>
      <c r="AE6736">
        <v>6.4536997010674417</v>
      </c>
    </row>
    <row r="6737" spans="1:31" x14ac:dyDescent="0.25">
      <c r="A6737">
        <v>2405964</v>
      </c>
      <c r="B6737">
        <v>1</v>
      </c>
      <c r="C6737" t="s">
        <v>80</v>
      </c>
      <c r="D6737" t="s">
        <v>106</v>
      </c>
      <c r="E6737" t="s">
        <v>146</v>
      </c>
      <c r="F6737" t="s">
        <v>19269</v>
      </c>
      <c r="G6737" t="s">
        <v>296</v>
      </c>
      <c r="H6737" t="s">
        <v>149</v>
      </c>
      <c r="I6737" t="s">
        <v>136</v>
      </c>
      <c r="J6737" t="s">
        <v>137</v>
      </c>
      <c r="K6737" t="s">
        <v>138</v>
      </c>
      <c r="L6737" t="s">
        <v>19270</v>
      </c>
      <c r="M6737" t="s">
        <v>19271</v>
      </c>
      <c r="N6737">
        <v>1.571111111</v>
      </c>
      <c r="O6737">
        <v>0</v>
      </c>
      <c r="P6737">
        <v>7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2.1896044991040005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2.1896044991040005</v>
      </c>
    </row>
    <row r="6738" spans="1:31" x14ac:dyDescent="0.25">
      <c r="A6738">
        <v>2405965</v>
      </c>
      <c r="B6738">
        <v>1</v>
      </c>
      <c r="C6738" t="s">
        <v>80</v>
      </c>
      <c r="D6738" t="s">
        <v>107</v>
      </c>
      <c r="E6738" t="s">
        <v>152</v>
      </c>
      <c r="F6738" t="s">
        <v>19272</v>
      </c>
      <c r="G6738" t="s">
        <v>403</v>
      </c>
      <c r="H6738" t="s">
        <v>149</v>
      </c>
      <c r="I6738" t="s">
        <v>136</v>
      </c>
      <c r="J6738" t="s">
        <v>137</v>
      </c>
      <c r="K6738" t="s">
        <v>138</v>
      </c>
      <c r="L6738" t="s">
        <v>19273</v>
      </c>
      <c r="M6738" t="s">
        <v>19274</v>
      </c>
      <c r="N6738">
        <v>4.324166666</v>
      </c>
      <c r="O6738">
        <v>0</v>
      </c>
      <c r="P6738">
        <v>0</v>
      </c>
      <c r="Q6738">
        <v>0</v>
      </c>
      <c r="R6738">
        <v>5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</row>
    <row r="6739" spans="1:31" x14ac:dyDescent="0.25">
      <c r="A6739">
        <v>2405966</v>
      </c>
      <c r="B6739">
        <v>1</v>
      </c>
      <c r="C6739" t="s">
        <v>80</v>
      </c>
      <c r="D6739" t="s">
        <v>96</v>
      </c>
      <c r="E6739" t="s">
        <v>162</v>
      </c>
      <c r="F6739" t="s">
        <v>19275</v>
      </c>
      <c r="G6739" t="s">
        <v>268</v>
      </c>
      <c r="H6739" t="s">
        <v>149</v>
      </c>
      <c r="I6739" t="s">
        <v>136</v>
      </c>
      <c r="J6739" t="s">
        <v>137</v>
      </c>
      <c r="K6739" t="s">
        <v>138</v>
      </c>
      <c r="L6739" t="s">
        <v>19276</v>
      </c>
      <c r="M6739" t="s">
        <v>19277</v>
      </c>
      <c r="N6739">
        <v>2.934722222</v>
      </c>
      <c r="O6739">
        <v>0</v>
      </c>
      <c r="P6739">
        <v>10</v>
      </c>
      <c r="Q6739">
        <v>0</v>
      </c>
      <c r="R6739">
        <v>0</v>
      </c>
      <c r="S6739">
        <v>0</v>
      </c>
      <c r="T6739">
        <v>3</v>
      </c>
      <c r="U6739">
        <v>0</v>
      </c>
      <c r="V6739">
        <v>0</v>
      </c>
      <c r="W6739">
        <v>0</v>
      </c>
      <c r="X6739">
        <v>9.2776559618870831</v>
      </c>
      <c r="Y6739">
        <v>0</v>
      </c>
      <c r="Z6739">
        <v>0</v>
      </c>
      <c r="AA6739">
        <v>0</v>
      </c>
      <c r="AB6739">
        <v>9.4528198559197509</v>
      </c>
      <c r="AC6739">
        <v>0</v>
      </c>
      <c r="AD6739">
        <v>0</v>
      </c>
      <c r="AE6739">
        <v>18.730475817806834</v>
      </c>
    </row>
    <row r="6740" spans="1:31" x14ac:dyDescent="0.25">
      <c r="A6740">
        <v>2405967</v>
      </c>
      <c r="B6740">
        <v>1</v>
      </c>
      <c r="C6740" t="s">
        <v>81</v>
      </c>
      <c r="D6740" t="s">
        <v>121</v>
      </c>
      <c r="E6740" t="s">
        <v>152</v>
      </c>
      <c r="F6740" t="s">
        <v>19278</v>
      </c>
      <c r="G6740" t="s">
        <v>403</v>
      </c>
      <c r="H6740" t="s">
        <v>149</v>
      </c>
      <c r="I6740" t="s">
        <v>136</v>
      </c>
      <c r="J6740" t="s">
        <v>137</v>
      </c>
      <c r="K6740" t="s">
        <v>138</v>
      </c>
      <c r="L6740" t="s">
        <v>19279</v>
      </c>
      <c r="M6740" t="s">
        <v>19280</v>
      </c>
      <c r="N6740">
        <v>1.095</v>
      </c>
      <c r="O6740">
        <v>0</v>
      </c>
      <c r="P6740">
        <v>48</v>
      </c>
      <c r="Q6740">
        <v>0</v>
      </c>
      <c r="R6740">
        <v>1</v>
      </c>
      <c r="S6740">
        <v>0</v>
      </c>
      <c r="T6740">
        <v>4</v>
      </c>
      <c r="U6740">
        <v>0</v>
      </c>
      <c r="V6740">
        <v>0</v>
      </c>
      <c r="W6740">
        <v>0</v>
      </c>
      <c r="X6740">
        <v>6.1479686556407165</v>
      </c>
      <c r="Y6740">
        <v>0</v>
      </c>
      <c r="Z6740">
        <v>0</v>
      </c>
      <c r="AA6740">
        <v>0</v>
      </c>
      <c r="AB6740">
        <v>7.6118179909800007E-2</v>
      </c>
      <c r="AC6740">
        <v>0</v>
      </c>
      <c r="AD6740">
        <v>0</v>
      </c>
      <c r="AE6740">
        <v>6.2240868355505166</v>
      </c>
    </row>
    <row r="6741" spans="1:31" x14ac:dyDescent="0.25">
      <c r="A6741">
        <v>2405970</v>
      </c>
      <c r="B6741">
        <v>1</v>
      </c>
      <c r="C6741" t="s">
        <v>81</v>
      </c>
      <c r="D6741" t="s">
        <v>124</v>
      </c>
      <c r="E6741" t="s">
        <v>162</v>
      </c>
      <c r="F6741" t="s">
        <v>19281</v>
      </c>
      <c r="G6741" t="s">
        <v>164</v>
      </c>
      <c r="H6741" t="s">
        <v>149</v>
      </c>
      <c r="I6741" t="s">
        <v>136</v>
      </c>
      <c r="J6741" t="s">
        <v>137</v>
      </c>
      <c r="K6741" t="s">
        <v>138</v>
      </c>
      <c r="L6741" t="s">
        <v>19282</v>
      </c>
      <c r="M6741" t="s">
        <v>19283</v>
      </c>
      <c r="N6741">
        <v>0.89138888800000005</v>
      </c>
      <c r="O6741">
        <v>0</v>
      </c>
      <c r="P6741">
        <v>19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1.9575049666865669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1.9575049666865669</v>
      </c>
    </row>
    <row r="6742" spans="1:31" x14ac:dyDescent="0.25">
      <c r="A6742">
        <v>2405974</v>
      </c>
      <c r="B6742">
        <v>1</v>
      </c>
      <c r="C6742" t="s">
        <v>81</v>
      </c>
      <c r="D6742" t="s">
        <v>128</v>
      </c>
      <c r="E6742" t="s">
        <v>141</v>
      </c>
      <c r="F6742" t="s">
        <v>11749</v>
      </c>
      <c r="G6742" t="s">
        <v>154</v>
      </c>
      <c r="H6742" t="s">
        <v>135</v>
      </c>
      <c r="I6742" t="s">
        <v>136</v>
      </c>
      <c r="J6742" t="s">
        <v>137</v>
      </c>
      <c r="K6742" t="s">
        <v>138</v>
      </c>
      <c r="L6742" t="s">
        <v>19284</v>
      </c>
      <c r="M6742" t="s">
        <v>19285</v>
      </c>
      <c r="N6742">
        <v>0.55249999999999999</v>
      </c>
      <c r="O6742">
        <v>2</v>
      </c>
      <c r="P6742">
        <v>590</v>
      </c>
      <c r="Q6742">
        <v>3</v>
      </c>
      <c r="R6742">
        <v>4</v>
      </c>
      <c r="S6742">
        <v>8</v>
      </c>
      <c r="T6742">
        <v>49</v>
      </c>
      <c r="U6742">
        <v>0</v>
      </c>
      <c r="V6742">
        <v>0</v>
      </c>
      <c r="W6742">
        <v>0.35365619652090008</v>
      </c>
      <c r="X6742">
        <v>37.249356333666753</v>
      </c>
      <c r="Y6742">
        <v>0.1274756580825</v>
      </c>
      <c r="Z6742">
        <v>0.10928607957540001</v>
      </c>
      <c r="AA6742">
        <v>8.5088710902162497</v>
      </c>
      <c r="AB6742">
        <v>11.099465459986797</v>
      </c>
      <c r="AC6742">
        <v>0</v>
      </c>
      <c r="AD6742">
        <v>0</v>
      </c>
      <c r="AE6742">
        <v>57.448110818048598</v>
      </c>
    </row>
    <row r="6743" spans="1:31" x14ac:dyDescent="0.25">
      <c r="A6743">
        <v>2405984</v>
      </c>
      <c r="B6743">
        <v>1</v>
      </c>
      <c r="C6743" t="s">
        <v>80</v>
      </c>
      <c r="D6743" t="s">
        <v>82</v>
      </c>
      <c r="E6743" t="s">
        <v>146</v>
      </c>
      <c r="F6743" t="s">
        <v>19286</v>
      </c>
      <c r="G6743" t="s">
        <v>148</v>
      </c>
      <c r="H6743" t="s">
        <v>149</v>
      </c>
      <c r="I6743" t="s">
        <v>136</v>
      </c>
      <c r="J6743" t="s">
        <v>137</v>
      </c>
      <c r="K6743" t="s">
        <v>138</v>
      </c>
      <c r="L6743" t="s">
        <v>19287</v>
      </c>
      <c r="M6743" t="s">
        <v>19288</v>
      </c>
      <c r="N6743">
        <v>2.0813888880000002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0.166440405254275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0.166440405254275</v>
      </c>
    </row>
    <row r="6744" spans="1:31" x14ac:dyDescent="0.25">
      <c r="A6744">
        <v>2405986</v>
      </c>
      <c r="B6744">
        <v>1</v>
      </c>
      <c r="C6744" t="s">
        <v>81</v>
      </c>
      <c r="D6744" t="s">
        <v>113</v>
      </c>
      <c r="E6744" t="s">
        <v>174</v>
      </c>
      <c r="F6744" t="s">
        <v>8461</v>
      </c>
      <c r="G6744" t="s">
        <v>143</v>
      </c>
      <c r="H6744" t="s">
        <v>135</v>
      </c>
      <c r="I6744" t="s">
        <v>136</v>
      </c>
      <c r="J6744" t="s">
        <v>137</v>
      </c>
      <c r="K6744" t="s">
        <v>138</v>
      </c>
      <c r="L6744" t="s">
        <v>19289</v>
      </c>
      <c r="M6744" t="s">
        <v>19290</v>
      </c>
      <c r="N6744">
        <v>0.31166666599999998</v>
      </c>
      <c r="O6744">
        <v>16</v>
      </c>
      <c r="P6744">
        <v>359</v>
      </c>
      <c r="Q6744">
        <v>152</v>
      </c>
      <c r="R6744">
        <v>179</v>
      </c>
      <c r="S6744">
        <v>20</v>
      </c>
      <c r="T6744">
        <v>37</v>
      </c>
      <c r="U6744">
        <v>1</v>
      </c>
      <c r="V6744">
        <v>0</v>
      </c>
      <c r="W6744">
        <v>0.65707535873466683</v>
      </c>
      <c r="X6744">
        <v>23.014164495221369</v>
      </c>
      <c r="Y6744">
        <v>10.33554924758872</v>
      </c>
      <c r="Z6744">
        <v>5.6033471048748487</v>
      </c>
      <c r="AA6744">
        <v>12.040038467679363</v>
      </c>
      <c r="AB6744">
        <v>4.423611509580323</v>
      </c>
      <c r="AC6744">
        <v>20.277702552512199</v>
      </c>
      <c r="AD6744">
        <v>0</v>
      </c>
      <c r="AE6744">
        <v>76.351488736191484</v>
      </c>
    </row>
    <row r="6745" spans="1:31" x14ac:dyDescent="0.25">
      <c r="A6745">
        <v>2405987</v>
      </c>
      <c r="B6745">
        <v>1</v>
      </c>
      <c r="C6745" t="s">
        <v>81</v>
      </c>
      <c r="D6745" t="s">
        <v>128</v>
      </c>
      <c r="E6745" t="s">
        <v>141</v>
      </c>
      <c r="F6745" t="s">
        <v>19291</v>
      </c>
      <c r="G6745" t="s">
        <v>143</v>
      </c>
      <c r="H6745" t="s">
        <v>135</v>
      </c>
      <c r="I6745" t="s">
        <v>136</v>
      </c>
      <c r="J6745" t="s">
        <v>137</v>
      </c>
      <c r="K6745" t="s">
        <v>138</v>
      </c>
      <c r="L6745" t="s">
        <v>19292</v>
      </c>
      <c r="M6745" t="s">
        <v>19293</v>
      </c>
      <c r="N6745">
        <v>0.454166666</v>
      </c>
      <c r="O6745">
        <v>6</v>
      </c>
      <c r="P6745">
        <v>305</v>
      </c>
      <c r="Q6745">
        <v>2</v>
      </c>
      <c r="R6745">
        <v>15</v>
      </c>
      <c r="S6745">
        <v>13</v>
      </c>
      <c r="T6745">
        <v>14</v>
      </c>
      <c r="U6745">
        <v>0</v>
      </c>
      <c r="V6745">
        <v>0</v>
      </c>
      <c r="W6745">
        <v>0.46377928241621669</v>
      </c>
      <c r="X6745">
        <v>27.026202863674513</v>
      </c>
      <c r="Y6745">
        <v>1.0720730111093753</v>
      </c>
      <c r="Z6745">
        <v>0.72073651060897503</v>
      </c>
      <c r="AA6745">
        <v>33.546127644729566</v>
      </c>
      <c r="AB6745">
        <v>4.5619299821057275</v>
      </c>
      <c r="AC6745">
        <v>0</v>
      </c>
      <c r="AD6745">
        <v>0</v>
      </c>
      <c r="AE6745">
        <v>67.390849294644369</v>
      </c>
    </row>
    <row r="6746" spans="1:31" x14ac:dyDescent="0.25">
      <c r="A6746">
        <v>2405988</v>
      </c>
      <c r="B6746">
        <v>1</v>
      </c>
      <c r="C6746" t="s">
        <v>81</v>
      </c>
      <c r="D6746" t="s">
        <v>112</v>
      </c>
      <c r="E6746" t="s">
        <v>146</v>
      </c>
      <c r="F6746" t="s">
        <v>19294</v>
      </c>
      <c r="G6746" t="s">
        <v>148</v>
      </c>
      <c r="H6746" t="s">
        <v>149</v>
      </c>
      <c r="I6746" t="s">
        <v>136</v>
      </c>
      <c r="J6746" t="s">
        <v>137</v>
      </c>
      <c r="K6746" t="s">
        <v>138</v>
      </c>
      <c r="L6746" t="s">
        <v>19295</v>
      </c>
      <c r="M6746" t="s">
        <v>19296</v>
      </c>
      <c r="N6746">
        <v>1.2122222220000001</v>
      </c>
      <c r="O6746">
        <v>0</v>
      </c>
      <c r="P6746">
        <v>2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0.27948644373026671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0.27948644373026671</v>
      </c>
    </row>
    <row r="6747" spans="1:31" x14ac:dyDescent="0.25">
      <c r="A6747">
        <v>2405992</v>
      </c>
      <c r="B6747">
        <v>1</v>
      </c>
      <c r="C6747" t="s">
        <v>80</v>
      </c>
      <c r="D6747" t="s">
        <v>96</v>
      </c>
      <c r="E6747" t="s">
        <v>241</v>
      </c>
      <c r="F6747" t="s">
        <v>19297</v>
      </c>
      <c r="G6747" t="s">
        <v>143</v>
      </c>
      <c r="H6747" t="s">
        <v>135</v>
      </c>
      <c r="I6747" t="s">
        <v>136</v>
      </c>
      <c r="J6747" t="s">
        <v>137</v>
      </c>
      <c r="K6747" t="s">
        <v>138</v>
      </c>
      <c r="L6747" t="s">
        <v>19298</v>
      </c>
      <c r="M6747" t="s">
        <v>19299</v>
      </c>
      <c r="N6747">
        <v>5.8583333000000001E-2</v>
      </c>
      <c r="O6747">
        <v>0</v>
      </c>
      <c r="P6747">
        <v>1628</v>
      </c>
      <c r="Q6747">
        <v>1</v>
      </c>
      <c r="R6747">
        <v>37</v>
      </c>
      <c r="S6747">
        <v>4</v>
      </c>
      <c r="T6747">
        <v>18</v>
      </c>
      <c r="U6747">
        <v>0</v>
      </c>
      <c r="V6747">
        <v>0</v>
      </c>
      <c r="W6747">
        <v>0</v>
      </c>
      <c r="X6747">
        <v>29.333266053808529</v>
      </c>
      <c r="Y6747">
        <v>0.18796879051125001</v>
      </c>
      <c r="Z6747">
        <v>0.34873207859291672</v>
      </c>
      <c r="AA6747">
        <v>0.69494126182541649</v>
      </c>
      <c r="AB6747">
        <v>2.1842970532267501</v>
      </c>
      <c r="AC6747">
        <v>0</v>
      </c>
      <c r="AD6747">
        <v>0</v>
      </c>
      <c r="AE6747">
        <v>32.749205237964858</v>
      </c>
    </row>
    <row r="6748" spans="1:31" x14ac:dyDescent="0.25">
      <c r="A6748">
        <v>2405993</v>
      </c>
      <c r="B6748">
        <v>1</v>
      </c>
      <c r="C6748" t="s">
        <v>81</v>
      </c>
      <c r="D6748" t="s">
        <v>126</v>
      </c>
      <c r="E6748" t="s">
        <v>132</v>
      </c>
      <c r="F6748" t="s">
        <v>19300</v>
      </c>
      <c r="G6748" t="s">
        <v>215</v>
      </c>
      <c r="H6748" t="s">
        <v>135</v>
      </c>
      <c r="I6748" t="s">
        <v>136</v>
      </c>
      <c r="J6748" t="s">
        <v>137</v>
      </c>
      <c r="K6748" t="s">
        <v>138</v>
      </c>
      <c r="L6748" t="s">
        <v>19301</v>
      </c>
      <c r="M6748" t="s">
        <v>19302</v>
      </c>
      <c r="N6748">
        <v>0.55722222200000004</v>
      </c>
      <c r="O6748">
        <v>0</v>
      </c>
      <c r="P6748">
        <v>18</v>
      </c>
      <c r="Q6748">
        <v>0</v>
      </c>
      <c r="R6748">
        <v>18</v>
      </c>
      <c r="S6748">
        <v>0</v>
      </c>
      <c r="T6748">
        <v>3</v>
      </c>
      <c r="U6748">
        <v>0</v>
      </c>
      <c r="V6748">
        <v>0</v>
      </c>
      <c r="W6748">
        <v>0</v>
      </c>
      <c r="X6748">
        <v>1.3366442463222001</v>
      </c>
      <c r="Y6748">
        <v>0</v>
      </c>
      <c r="Z6748">
        <v>3.7228730834316885</v>
      </c>
      <c r="AA6748">
        <v>0</v>
      </c>
      <c r="AB6748">
        <v>0.5410763579854333</v>
      </c>
      <c r="AC6748">
        <v>0</v>
      </c>
      <c r="AD6748">
        <v>0</v>
      </c>
      <c r="AE6748">
        <v>5.6005936877393223</v>
      </c>
    </row>
    <row r="6749" spans="1:31" x14ac:dyDescent="0.25">
      <c r="A6749">
        <v>2405996</v>
      </c>
      <c r="B6749">
        <v>1</v>
      </c>
      <c r="C6749" t="s">
        <v>80</v>
      </c>
      <c r="D6749" t="s">
        <v>96</v>
      </c>
      <c r="E6749" t="s">
        <v>141</v>
      </c>
      <c r="F6749" t="s">
        <v>18394</v>
      </c>
      <c r="G6749" t="s">
        <v>143</v>
      </c>
      <c r="H6749" t="s">
        <v>135</v>
      </c>
      <c r="I6749" t="s">
        <v>136</v>
      </c>
      <c r="J6749" t="s">
        <v>137</v>
      </c>
      <c r="K6749" t="s">
        <v>138</v>
      </c>
      <c r="L6749" t="s">
        <v>19303</v>
      </c>
      <c r="M6749" t="s">
        <v>19304</v>
      </c>
      <c r="N6749">
        <v>2.3113888880000002</v>
      </c>
      <c r="O6749">
        <v>0</v>
      </c>
      <c r="P6749">
        <v>467</v>
      </c>
      <c r="Q6749">
        <v>4</v>
      </c>
      <c r="R6749">
        <v>0</v>
      </c>
      <c r="S6749">
        <v>3</v>
      </c>
      <c r="T6749">
        <v>12</v>
      </c>
      <c r="U6749">
        <v>0</v>
      </c>
      <c r="V6749">
        <v>0</v>
      </c>
      <c r="W6749">
        <v>0</v>
      </c>
      <c r="X6749">
        <v>166.73015913875008</v>
      </c>
      <c r="Y6749">
        <v>1316.7784627153062</v>
      </c>
      <c r="Z6749">
        <v>0</v>
      </c>
      <c r="AA6749">
        <v>7.6690663934212333</v>
      </c>
      <c r="AB6749">
        <v>23.742146532212796</v>
      </c>
      <c r="AC6749">
        <v>0</v>
      </c>
      <c r="AD6749">
        <v>0</v>
      </c>
      <c r="AE6749">
        <v>1514.9198347796903</v>
      </c>
    </row>
    <row r="6750" spans="1:31" x14ac:dyDescent="0.25">
      <c r="A6750">
        <v>2406002</v>
      </c>
      <c r="B6750">
        <v>1</v>
      </c>
      <c r="C6750" t="s">
        <v>80</v>
      </c>
      <c r="D6750" t="s">
        <v>96</v>
      </c>
      <c r="E6750" t="s">
        <v>174</v>
      </c>
      <c r="F6750" t="s">
        <v>19305</v>
      </c>
      <c r="G6750" t="s">
        <v>143</v>
      </c>
      <c r="H6750" t="s">
        <v>135</v>
      </c>
      <c r="I6750" t="s">
        <v>136</v>
      </c>
      <c r="J6750" t="s">
        <v>137</v>
      </c>
      <c r="K6750" t="s">
        <v>138</v>
      </c>
      <c r="L6750" t="s">
        <v>19306</v>
      </c>
      <c r="M6750" t="s">
        <v>19307</v>
      </c>
      <c r="N6750">
        <v>0.823333333</v>
      </c>
      <c r="O6750">
        <v>4</v>
      </c>
      <c r="P6750">
        <v>2304</v>
      </c>
      <c r="Q6750">
        <v>1</v>
      </c>
      <c r="R6750">
        <v>1</v>
      </c>
      <c r="S6750">
        <v>16</v>
      </c>
      <c r="T6750">
        <v>143</v>
      </c>
      <c r="U6750">
        <v>0</v>
      </c>
      <c r="V6750">
        <v>1</v>
      </c>
      <c r="W6750">
        <v>24.029181105587966</v>
      </c>
      <c r="X6750">
        <v>328.92295427464455</v>
      </c>
      <c r="Y6750">
        <v>0</v>
      </c>
      <c r="Z6750">
        <v>0</v>
      </c>
      <c r="AA6750">
        <v>132.45545394575294</v>
      </c>
      <c r="AB6750">
        <v>104.7269989726324</v>
      </c>
      <c r="AC6750">
        <v>0</v>
      </c>
      <c r="AD6750">
        <v>5.8942477197500001E-3</v>
      </c>
      <c r="AE6750">
        <v>590.14048254633758</v>
      </c>
    </row>
    <row r="6751" spans="1:31" x14ac:dyDescent="0.25">
      <c r="A6751">
        <v>2406008</v>
      </c>
      <c r="B6751">
        <v>1</v>
      </c>
      <c r="C6751" t="s">
        <v>80</v>
      </c>
      <c r="D6751" t="s">
        <v>96</v>
      </c>
      <c r="E6751" t="s">
        <v>174</v>
      </c>
      <c r="F6751" t="s">
        <v>19308</v>
      </c>
      <c r="G6751" t="s">
        <v>249</v>
      </c>
      <c r="H6751" t="s">
        <v>135</v>
      </c>
      <c r="I6751" t="s">
        <v>136</v>
      </c>
      <c r="J6751" t="s">
        <v>137</v>
      </c>
      <c r="K6751" t="s">
        <v>138</v>
      </c>
      <c r="L6751" t="s">
        <v>19307</v>
      </c>
      <c r="M6751" t="s">
        <v>19309</v>
      </c>
      <c r="N6751">
        <v>2.2883333330000002</v>
      </c>
      <c r="O6751">
        <v>1</v>
      </c>
      <c r="P6751">
        <v>975</v>
      </c>
      <c r="Q6751">
        <v>0</v>
      </c>
      <c r="R6751">
        <v>0</v>
      </c>
      <c r="S6751">
        <v>12</v>
      </c>
      <c r="T6751">
        <v>31</v>
      </c>
      <c r="U6751">
        <v>0</v>
      </c>
      <c r="V6751">
        <v>1</v>
      </c>
      <c r="W6751">
        <v>16.435042526828017</v>
      </c>
      <c r="X6751">
        <v>232.12717227336759</v>
      </c>
      <c r="Y6751">
        <v>0</v>
      </c>
      <c r="Z6751">
        <v>0</v>
      </c>
      <c r="AA6751">
        <v>232.35417684709941</v>
      </c>
      <c r="AB6751">
        <v>61.316184528790345</v>
      </c>
      <c r="AC6751">
        <v>0</v>
      </c>
      <c r="AD6751">
        <v>1.044450220275E-2</v>
      </c>
      <c r="AE6751">
        <v>542.24302067828808</v>
      </c>
    </row>
    <row r="6752" spans="1:31" x14ac:dyDescent="0.25">
      <c r="A6752">
        <v>2406040</v>
      </c>
      <c r="B6752">
        <v>1</v>
      </c>
      <c r="C6752" t="s">
        <v>80</v>
      </c>
      <c r="D6752" t="s">
        <v>83</v>
      </c>
      <c r="E6752" t="s">
        <v>241</v>
      </c>
      <c r="F6752" t="s">
        <v>19310</v>
      </c>
      <c r="G6752" t="s">
        <v>565</v>
      </c>
      <c r="H6752" t="s">
        <v>135</v>
      </c>
      <c r="I6752" t="s">
        <v>136</v>
      </c>
      <c r="J6752" t="s">
        <v>137</v>
      </c>
      <c r="K6752" t="s">
        <v>159</v>
      </c>
      <c r="L6752" t="s">
        <v>19311</v>
      </c>
      <c r="M6752" t="s">
        <v>19312</v>
      </c>
      <c r="N6752">
        <v>9.7222221999999997E-2</v>
      </c>
      <c r="O6752">
        <v>2</v>
      </c>
      <c r="P6752">
        <v>4357</v>
      </c>
      <c r="Q6752">
        <v>5</v>
      </c>
      <c r="R6752">
        <v>5</v>
      </c>
      <c r="S6752">
        <v>31</v>
      </c>
      <c r="T6752">
        <v>1843</v>
      </c>
      <c r="U6752">
        <v>19</v>
      </c>
      <c r="V6752">
        <v>80</v>
      </c>
      <c r="W6752">
        <v>1.7962908693333335E-2</v>
      </c>
      <c r="X6752">
        <v>82.092624424818808</v>
      </c>
      <c r="Y6752">
        <v>13.314506578625002</v>
      </c>
      <c r="Z6752">
        <v>0.13462072115625001</v>
      </c>
      <c r="AA6752">
        <v>18.53521842098208</v>
      </c>
      <c r="AB6752">
        <v>104.93505072568426</v>
      </c>
      <c r="AC6752">
        <v>57.411482535924996</v>
      </c>
      <c r="AD6752">
        <v>87.55262519417461</v>
      </c>
      <c r="AE6752">
        <v>363.99409151005932</v>
      </c>
    </row>
    <row r="6753" spans="1:31" x14ac:dyDescent="0.25">
      <c r="A6753">
        <v>2406395</v>
      </c>
      <c r="B6753">
        <v>1</v>
      </c>
      <c r="C6753" t="s">
        <v>80</v>
      </c>
      <c r="D6753" t="s">
        <v>92</v>
      </c>
      <c r="E6753" t="s">
        <v>174</v>
      </c>
      <c r="F6753" t="s">
        <v>19313</v>
      </c>
      <c r="G6753" t="s">
        <v>4499</v>
      </c>
      <c r="H6753" t="s">
        <v>135</v>
      </c>
      <c r="I6753" t="s">
        <v>136</v>
      </c>
      <c r="J6753" t="s">
        <v>137</v>
      </c>
      <c r="K6753" t="s">
        <v>138</v>
      </c>
      <c r="L6753" t="s">
        <v>19314</v>
      </c>
      <c r="M6753" t="s">
        <v>19315</v>
      </c>
      <c r="N6753">
        <v>2.707777777</v>
      </c>
      <c r="O6753">
        <v>0</v>
      </c>
      <c r="P6753">
        <v>96</v>
      </c>
      <c r="Q6753">
        <v>7</v>
      </c>
      <c r="R6753">
        <v>19</v>
      </c>
      <c r="S6753">
        <v>4</v>
      </c>
      <c r="T6753">
        <v>6</v>
      </c>
      <c r="U6753">
        <v>0</v>
      </c>
      <c r="V6753">
        <v>0</v>
      </c>
      <c r="W6753">
        <v>0</v>
      </c>
      <c r="X6753">
        <v>57.335757765878427</v>
      </c>
      <c r="Y6753">
        <v>127.88236818414398</v>
      </c>
      <c r="Z6753">
        <v>4.0889743291316654</v>
      </c>
      <c r="AA6753">
        <v>374.72763419886519</v>
      </c>
      <c r="AB6753">
        <v>19.131099556173996</v>
      </c>
      <c r="AC6753">
        <v>0</v>
      </c>
      <c r="AD6753">
        <v>0</v>
      </c>
      <c r="AE6753">
        <v>583.16583403419327</v>
      </c>
    </row>
    <row r="6754" spans="1:31" x14ac:dyDescent="0.25">
      <c r="A6754">
        <v>2406063</v>
      </c>
      <c r="B6754">
        <v>1</v>
      </c>
      <c r="C6754" t="s">
        <v>80</v>
      </c>
      <c r="D6754" t="s">
        <v>94</v>
      </c>
      <c r="E6754" t="s">
        <v>132</v>
      </c>
      <c r="F6754" t="s">
        <v>19316</v>
      </c>
      <c r="G6754" t="s">
        <v>215</v>
      </c>
      <c r="H6754" t="s">
        <v>135</v>
      </c>
      <c r="I6754" t="s">
        <v>136</v>
      </c>
      <c r="J6754" t="s">
        <v>137</v>
      </c>
      <c r="K6754" t="s">
        <v>138</v>
      </c>
      <c r="L6754" t="s">
        <v>19317</v>
      </c>
      <c r="M6754" t="s">
        <v>19318</v>
      </c>
      <c r="N6754">
        <v>0.57083333300000005</v>
      </c>
      <c r="O6754">
        <v>0</v>
      </c>
      <c r="P6754">
        <v>44</v>
      </c>
      <c r="Q6754">
        <v>0</v>
      </c>
      <c r="R6754">
        <v>0</v>
      </c>
      <c r="S6754">
        <v>0</v>
      </c>
      <c r="T6754">
        <v>8</v>
      </c>
      <c r="U6754">
        <v>0</v>
      </c>
      <c r="V6754">
        <v>0</v>
      </c>
      <c r="W6754">
        <v>0</v>
      </c>
      <c r="X6754">
        <v>3.6002036352555002</v>
      </c>
      <c r="Y6754">
        <v>0</v>
      </c>
      <c r="Z6754">
        <v>0</v>
      </c>
      <c r="AA6754">
        <v>0</v>
      </c>
      <c r="AB6754">
        <v>1.8727269375300002</v>
      </c>
      <c r="AC6754">
        <v>0</v>
      </c>
      <c r="AD6754">
        <v>0</v>
      </c>
      <c r="AE6754">
        <v>5.4729305727855007</v>
      </c>
    </row>
    <row r="6755" spans="1:31" x14ac:dyDescent="0.25">
      <c r="A6755">
        <v>2406418</v>
      </c>
      <c r="B6755">
        <v>1</v>
      </c>
      <c r="C6755" t="s">
        <v>80</v>
      </c>
      <c r="D6755" t="s">
        <v>97</v>
      </c>
      <c r="E6755" t="s">
        <v>132</v>
      </c>
      <c r="F6755" t="s">
        <v>11838</v>
      </c>
      <c r="G6755" t="s">
        <v>143</v>
      </c>
      <c r="H6755" t="s">
        <v>135</v>
      </c>
      <c r="I6755" t="s">
        <v>136</v>
      </c>
      <c r="J6755" t="s">
        <v>137</v>
      </c>
      <c r="K6755" t="s">
        <v>138</v>
      </c>
      <c r="L6755" t="s">
        <v>19319</v>
      </c>
      <c r="M6755" t="s">
        <v>19320</v>
      </c>
      <c r="N6755">
        <v>0.93027777700000003</v>
      </c>
      <c r="O6755">
        <v>0</v>
      </c>
      <c r="P6755">
        <v>49</v>
      </c>
      <c r="Q6755">
        <v>0</v>
      </c>
      <c r="R6755">
        <v>26</v>
      </c>
      <c r="S6755">
        <v>0</v>
      </c>
      <c r="T6755">
        <v>22</v>
      </c>
      <c r="U6755">
        <v>0</v>
      </c>
      <c r="V6755">
        <v>0</v>
      </c>
      <c r="W6755">
        <v>0</v>
      </c>
      <c r="X6755">
        <v>7.9748124656525023</v>
      </c>
      <c r="Y6755">
        <v>0</v>
      </c>
      <c r="Z6755">
        <v>5.4394538272755684</v>
      </c>
      <c r="AA6755">
        <v>0</v>
      </c>
      <c r="AB6755">
        <v>1.9323147142337334</v>
      </c>
      <c r="AC6755">
        <v>0</v>
      </c>
      <c r="AD6755">
        <v>0</v>
      </c>
      <c r="AE6755">
        <v>15.346581007161804</v>
      </c>
    </row>
    <row r="6756" spans="1:31" x14ac:dyDescent="0.25">
      <c r="A6756">
        <v>2406441</v>
      </c>
      <c r="B6756">
        <v>1</v>
      </c>
      <c r="C6756" t="s">
        <v>80</v>
      </c>
      <c r="D6756" t="s">
        <v>100</v>
      </c>
      <c r="E6756" t="s">
        <v>174</v>
      </c>
      <c r="F6756" t="s">
        <v>19321</v>
      </c>
      <c r="G6756" t="s">
        <v>143</v>
      </c>
      <c r="H6756" t="s">
        <v>135</v>
      </c>
      <c r="I6756" t="s">
        <v>136</v>
      </c>
      <c r="J6756" t="s">
        <v>137</v>
      </c>
      <c r="K6756" t="s">
        <v>138</v>
      </c>
      <c r="L6756" t="s">
        <v>19322</v>
      </c>
      <c r="M6756" t="s">
        <v>19323</v>
      </c>
      <c r="N6756">
        <v>0.696944444</v>
      </c>
      <c r="O6756">
        <v>1</v>
      </c>
      <c r="P6756">
        <v>1325</v>
      </c>
      <c r="Q6756">
        <v>18</v>
      </c>
      <c r="R6756">
        <v>381</v>
      </c>
      <c r="S6756">
        <v>14</v>
      </c>
      <c r="T6756">
        <v>293</v>
      </c>
      <c r="U6756">
        <v>0</v>
      </c>
      <c r="V6756">
        <v>1</v>
      </c>
      <c r="W6756">
        <v>0.92821323459170846</v>
      </c>
      <c r="X6756">
        <v>220.95054732906345</v>
      </c>
      <c r="Y6756">
        <v>87.036179375835545</v>
      </c>
      <c r="Z6756">
        <v>124.29614397322705</v>
      </c>
      <c r="AA6756">
        <v>20.796597000217503</v>
      </c>
      <c r="AB6756">
        <v>112.90629280659357</v>
      </c>
      <c r="AC6756">
        <v>0</v>
      </c>
      <c r="AD6756">
        <v>0.30128764090813337</v>
      </c>
      <c r="AE6756">
        <v>567.21526136043701</v>
      </c>
    </row>
    <row r="6757" spans="1:31" x14ac:dyDescent="0.25">
      <c r="A6757">
        <v>2406541</v>
      </c>
      <c r="B6757">
        <v>1</v>
      </c>
      <c r="C6757" t="s">
        <v>80</v>
      </c>
      <c r="D6757" t="s">
        <v>103</v>
      </c>
      <c r="E6757" t="s">
        <v>174</v>
      </c>
      <c r="F6757" t="s">
        <v>19324</v>
      </c>
      <c r="G6757" t="s">
        <v>143</v>
      </c>
      <c r="H6757" t="s">
        <v>135</v>
      </c>
      <c r="I6757" t="s">
        <v>136</v>
      </c>
      <c r="J6757" t="s">
        <v>137</v>
      </c>
      <c r="K6757" t="s">
        <v>138</v>
      </c>
      <c r="L6757" t="s">
        <v>19325</v>
      </c>
      <c r="M6757" t="s">
        <v>19326</v>
      </c>
      <c r="N6757">
        <v>0.29888888800000002</v>
      </c>
      <c r="O6757">
        <v>0</v>
      </c>
      <c r="P6757">
        <v>2504</v>
      </c>
      <c r="Q6757">
        <v>6</v>
      </c>
      <c r="R6757">
        <v>31</v>
      </c>
      <c r="S6757">
        <v>21</v>
      </c>
      <c r="T6757">
        <v>139</v>
      </c>
      <c r="U6757">
        <v>26</v>
      </c>
      <c r="V6757">
        <v>1</v>
      </c>
      <c r="W6757">
        <v>0</v>
      </c>
      <c r="X6757">
        <v>166.97921019158684</v>
      </c>
      <c r="Y6757">
        <v>2.8029003076041996</v>
      </c>
      <c r="Z6757">
        <v>1.9602197841650553</v>
      </c>
      <c r="AA6757">
        <v>55.300195039059027</v>
      </c>
      <c r="AB6757">
        <v>46.292135926590383</v>
      </c>
      <c r="AC6757">
        <v>340.99062384806763</v>
      </c>
      <c r="AD6757">
        <v>5.8129300327199998</v>
      </c>
      <c r="AE6757">
        <v>620.13821512979314</v>
      </c>
    </row>
    <row r="6758" spans="1:31" x14ac:dyDescent="0.25">
      <c r="A6758">
        <v>2406249</v>
      </c>
      <c r="B6758">
        <v>1</v>
      </c>
      <c r="C6758" t="s">
        <v>80</v>
      </c>
      <c r="D6758" t="s">
        <v>100</v>
      </c>
      <c r="E6758" t="s">
        <v>141</v>
      </c>
      <c r="F6758" t="s">
        <v>19100</v>
      </c>
      <c r="G6758" t="s">
        <v>143</v>
      </c>
      <c r="H6758" t="s">
        <v>135</v>
      </c>
      <c r="I6758" t="s">
        <v>136</v>
      </c>
      <c r="J6758" t="s">
        <v>137</v>
      </c>
      <c r="K6758" t="s">
        <v>138</v>
      </c>
      <c r="L6758" t="s">
        <v>19327</v>
      </c>
      <c r="M6758" t="s">
        <v>19328</v>
      </c>
      <c r="N6758">
        <v>2.3386111110000001</v>
      </c>
      <c r="O6758">
        <v>0</v>
      </c>
      <c r="P6758">
        <v>3</v>
      </c>
      <c r="Q6758">
        <v>59</v>
      </c>
      <c r="R6758">
        <v>73</v>
      </c>
      <c r="S6758">
        <v>3</v>
      </c>
      <c r="T6758">
        <v>5</v>
      </c>
      <c r="U6758">
        <v>0</v>
      </c>
      <c r="V6758">
        <v>0</v>
      </c>
      <c r="W6758">
        <v>0</v>
      </c>
      <c r="X6758">
        <v>2.3016131759445</v>
      </c>
      <c r="Y6758">
        <v>74.375108916130245</v>
      </c>
      <c r="Z6758">
        <v>2.1466775129375111</v>
      </c>
      <c r="AA6758">
        <v>8.569335108091888</v>
      </c>
      <c r="AB6758">
        <v>1.8288477570710999</v>
      </c>
      <c r="AC6758">
        <v>0</v>
      </c>
      <c r="AD6758">
        <v>0</v>
      </c>
      <c r="AE6758">
        <v>89.22158247017525</v>
      </c>
    </row>
    <row r="6759" spans="1:31" x14ac:dyDescent="0.25">
      <c r="A6759">
        <v>2406295</v>
      </c>
      <c r="B6759">
        <v>1</v>
      </c>
      <c r="C6759" t="s">
        <v>81</v>
      </c>
      <c r="D6759" t="s">
        <v>126</v>
      </c>
      <c r="E6759" t="s">
        <v>141</v>
      </c>
      <c r="F6759" t="s">
        <v>19329</v>
      </c>
      <c r="G6759" t="s">
        <v>143</v>
      </c>
      <c r="H6759" t="s">
        <v>135</v>
      </c>
      <c r="I6759" t="s">
        <v>136</v>
      </c>
      <c r="J6759" t="s">
        <v>137</v>
      </c>
      <c r="K6759" t="s">
        <v>138</v>
      </c>
      <c r="L6759" t="s">
        <v>19330</v>
      </c>
      <c r="M6759" t="s">
        <v>19331</v>
      </c>
      <c r="N6759">
        <v>0.47305555500000002</v>
      </c>
      <c r="O6759">
        <v>0</v>
      </c>
      <c r="P6759">
        <v>672</v>
      </c>
      <c r="Q6759">
        <v>12</v>
      </c>
      <c r="R6759">
        <v>96</v>
      </c>
      <c r="S6759">
        <v>15</v>
      </c>
      <c r="T6759">
        <v>58</v>
      </c>
      <c r="U6759">
        <v>1</v>
      </c>
      <c r="V6759">
        <v>0</v>
      </c>
      <c r="W6759">
        <v>0</v>
      </c>
      <c r="X6759">
        <v>26.047495482621731</v>
      </c>
      <c r="Y6759">
        <v>4.9013561678839332</v>
      </c>
      <c r="Z6759">
        <v>9.1916429844870962</v>
      </c>
      <c r="AA6759">
        <v>16.726988731236332</v>
      </c>
      <c r="AB6759">
        <v>21.79059662463429</v>
      </c>
      <c r="AC6759">
        <v>26.78774015388402</v>
      </c>
      <c r="AD6759">
        <v>0</v>
      </c>
      <c r="AE6759">
        <v>105.4458201447474</v>
      </c>
    </row>
    <row r="6760" spans="1:31" x14ac:dyDescent="0.25">
      <c r="A6760">
        <v>2406332</v>
      </c>
      <c r="B6760">
        <v>1</v>
      </c>
      <c r="C6760" t="s">
        <v>80</v>
      </c>
      <c r="D6760" t="s">
        <v>93</v>
      </c>
      <c r="E6760" t="s">
        <v>162</v>
      </c>
      <c r="F6760" t="s">
        <v>19332</v>
      </c>
      <c r="G6760" t="s">
        <v>268</v>
      </c>
      <c r="H6760" t="s">
        <v>149</v>
      </c>
      <c r="I6760" t="s">
        <v>136</v>
      </c>
      <c r="J6760" t="s">
        <v>137</v>
      </c>
      <c r="K6760" t="s">
        <v>138</v>
      </c>
      <c r="L6760" t="s">
        <v>19333</v>
      </c>
      <c r="M6760" t="s">
        <v>19334</v>
      </c>
      <c r="N6760">
        <v>0.98638888800000002</v>
      </c>
      <c r="O6760">
        <v>0</v>
      </c>
      <c r="P6760">
        <v>53</v>
      </c>
      <c r="Q6760">
        <v>0</v>
      </c>
      <c r="R6760">
        <v>0</v>
      </c>
      <c r="S6760">
        <v>0</v>
      </c>
      <c r="T6760">
        <v>2</v>
      </c>
      <c r="U6760">
        <v>0</v>
      </c>
      <c r="V6760">
        <v>0</v>
      </c>
      <c r="W6760">
        <v>0</v>
      </c>
      <c r="X6760">
        <v>7.703598396614936</v>
      </c>
      <c r="Y6760">
        <v>0</v>
      </c>
      <c r="Z6760">
        <v>0</v>
      </c>
      <c r="AA6760">
        <v>0</v>
      </c>
      <c r="AB6760">
        <v>0.38855107587432502</v>
      </c>
      <c r="AC6760">
        <v>0</v>
      </c>
      <c r="AD6760">
        <v>0</v>
      </c>
      <c r="AE6760">
        <v>8.0921494724892611</v>
      </c>
    </row>
    <row r="6761" spans="1:31" x14ac:dyDescent="0.25">
      <c r="A6761">
        <v>2406186</v>
      </c>
      <c r="B6761">
        <v>1</v>
      </c>
      <c r="C6761" t="s">
        <v>80</v>
      </c>
      <c r="D6761" t="s">
        <v>101</v>
      </c>
      <c r="E6761" t="s">
        <v>141</v>
      </c>
      <c r="F6761" t="s">
        <v>18994</v>
      </c>
      <c r="G6761" t="s">
        <v>215</v>
      </c>
      <c r="H6761" t="s">
        <v>135</v>
      </c>
      <c r="I6761" t="s">
        <v>136</v>
      </c>
      <c r="J6761" t="s">
        <v>137</v>
      </c>
      <c r="K6761" t="s">
        <v>138</v>
      </c>
      <c r="L6761" t="s">
        <v>19335</v>
      </c>
      <c r="M6761" t="s">
        <v>19336</v>
      </c>
      <c r="N6761">
        <v>0.77805555500000001</v>
      </c>
      <c r="O6761">
        <v>9</v>
      </c>
      <c r="P6761">
        <v>10</v>
      </c>
      <c r="Q6761">
        <v>8</v>
      </c>
      <c r="R6761">
        <v>3</v>
      </c>
      <c r="S6761">
        <v>8</v>
      </c>
      <c r="T6761">
        <v>1</v>
      </c>
      <c r="U6761">
        <v>0</v>
      </c>
      <c r="V6761">
        <v>0</v>
      </c>
      <c r="W6761">
        <v>2.6726438763762581</v>
      </c>
      <c r="X6761">
        <v>0.67928858230046685</v>
      </c>
      <c r="Y6761">
        <v>67.037833524006572</v>
      </c>
      <c r="Z6761">
        <v>0.49790497977243053</v>
      </c>
      <c r="AA6761">
        <v>36.599787232165632</v>
      </c>
      <c r="AB6761">
        <v>0.13952596006754167</v>
      </c>
      <c r="AC6761">
        <v>0</v>
      </c>
      <c r="AD6761">
        <v>0</v>
      </c>
      <c r="AE6761">
        <v>107.6269841546889</v>
      </c>
    </row>
    <row r="6762" spans="1:31" x14ac:dyDescent="0.25">
      <c r="A6762">
        <v>2406169</v>
      </c>
      <c r="B6762">
        <v>1</v>
      </c>
      <c r="C6762" t="s">
        <v>80</v>
      </c>
      <c r="D6762" t="s">
        <v>84</v>
      </c>
      <c r="E6762" t="s">
        <v>152</v>
      </c>
      <c r="F6762" t="s">
        <v>19337</v>
      </c>
      <c r="G6762" t="s">
        <v>158</v>
      </c>
      <c r="H6762" t="s">
        <v>149</v>
      </c>
      <c r="I6762" t="s">
        <v>136</v>
      </c>
      <c r="J6762" t="s">
        <v>137</v>
      </c>
      <c r="K6762" t="s">
        <v>159</v>
      </c>
      <c r="L6762" t="s">
        <v>19338</v>
      </c>
      <c r="M6762" t="s">
        <v>19339</v>
      </c>
      <c r="N6762">
        <v>0.383333333</v>
      </c>
      <c r="O6762">
        <v>0</v>
      </c>
      <c r="P6762">
        <v>67</v>
      </c>
      <c r="Q6762">
        <v>0</v>
      </c>
      <c r="R6762">
        <v>0</v>
      </c>
      <c r="S6762">
        <v>0</v>
      </c>
      <c r="T6762">
        <v>260</v>
      </c>
      <c r="U6762">
        <v>0</v>
      </c>
      <c r="V6762">
        <v>4</v>
      </c>
      <c r="W6762">
        <v>0</v>
      </c>
      <c r="X6762">
        <v>5.3582863931450015</v>
      </c>
      <c r="Y6762">
        <v>0</v>
      </c>
      <c r="Z6762">
        <v>0</v>
      </c>
      <c r="AA6762">
        <v>0</v>
      </c>
      <c r="AB6762">
        <v>57.435036337961222</v>
      </c>
      <c r="AC6762">
        <v>0</v>
      </c>
      <c r="AD6762">
        <v>12.532989494652002</v>
      </c>
      <c r="AE6762">
        <v>75.32631222575823</v>
      </c>
    </row>
    <row r="6763" spans="1:31" x14ac:dyDescent="0.25">
      <c r="A6763">
        <v>2406026</v>
      </c>
      <c r="B6763">
        <v>1</v>
      </c>
      <c r="C6763" t="s">
        <v>81</v>
      </c>
      <c r="D6763" t="s">
        <v>118</v>
      </c>
      <c r="E6763" t="s">
        <v>241</v>
      </c>
      <c r="F6763" t="s">
        <v>19340</v>
      </c>
      <c r="G6763" t="s">
        <v>6743</v>
      </c>
      <c r="H6763" t="s">
        <v>135</v>
      </c>
      <c r="I6763" t="s">
        <v>136</v>
      </c>
      <c r="J6763" t="s">
        <v>137</v>
      </c>
      <c r="K6763" t="s">
        <v>159</v>
      </c>
      <c r="L6763" t="s">
        <v>19341</v>
      </c>
      <c r="M6763" t="s">
        <v>19342</v>
      </c>
      <c r="N6763">
        <v>9.0977777769999992</v>
      </c>
      <c r="O6763">
        <v>54</v>
      </c>
      <c r="P6763">
        <v>9765</v>
      </c>
      <c r="Q6763">
        <v>552</v>
      </c>
      <c r="R6763">
        <v>1799</v>
      </c>
      <c r="S6763">
        <v>95</v>
      </c>
      <c r="T6763">
        <v>1128</v>
      </c>
      <c r="U6763">
        <v>7</v>
      </c>
      <c r="V6763">
        <v>1</v>
      </c>
      <c r="W6763">
        <v>88.717758003882693</v>
      </c>
      <c r="X6763">
        <v>10517.511406508895</v>
      </c>
      <c r="Y6763">
        <v>4804.5349528272</v>
      </c>
      <c r="Z6763">
        <v>2384.4823603757113</v>
      </c>
      <c r="AA6763">
        <v>2875.522302034225</v>
      </c>
      <c r="AB6763">
        <v>4952.1257782075827</v>
      </c>
      <c r="AC6763">
        <v>2393.2230081801576</v>
      </c>
      <c r="AD6763">
        <v>33.70651695117887</v>
      </c>
      <c r="AE6763">
        <v>28049.824083088832</v>
      </c>
    </row>
    <row r="6764" spans="1:31" x14ac:dyDescent="0.25">
      <c r="A6764">
        <v>2406149</v>
      </c>
      <c r="B6764">
        <v>1</v>
      </c>
      <c r="C6764" t="s">
        <v>81</v>
      </c>
      <c r="D6764" t="s">
        <v>118</v>
      </c>
      <c r="E6764" t="s">
        <v>174</v>
      </c>
      <c r="F6764" t="s">
        <v>19343</v>
      </c>
      <c r="G6764" t="s">
        <v>158</v>
      </c>
      <c r="H6764" t="s">
        <v>135</v>
      </c>
      <c r="I6764" t="s">
        <v>136</v>
      </c>
      <c r="J6764" t="s">
        <v>137</v>
      </c>
      <c r="K6764" t="s">
        <v>159</v>
      </c>
      <c r="L6764" t="s">
        <v>19344</v>
      </c>
      <c r="M6764" t="s">
        <v>19345</v>
      </c>
      <c r="N6764">
        <v>8.3558333329999996</v>
      </c>
      <c r="O6764">
        <v>3</v>
      </c>
      <c r="P6764">
        <v>463</v>
      </c>
      <c r="Q6764">
        <v>96</v>
      </c>
      <c r="R6764">
        <v>127</v>
      </c>
      <c r="S6764">
        <v>13</v>
      </c>
      <c r="T6764">
        <v>68</v>
      </c>
      <c r="U6764">
        <v>0</v>
      </c>
      <c r="V6764">
        <v>1</v>
      </c>
      <c r="W6764">
        <v>16.788759136931542</v>
      </c>
      <c r="X6764">
        <v>622.77058124760492</v>
      </c>
      <c r="Y6764">
        <v>132.45980954253037</v>
      </c>
      <c r="Z6764">
        <v>161.18363245448285</v>
      </c>
      <c r="AA6764">
        <v>38.245474428351244</v>
      </c>
      <c r="AB6764">
        <v>431.38627757075039</v>
      </c>
      <c r="AC6764">
        <v>0</v>
      </c>
      <c r="AD6764">
        <v>63.980975622874176</v>
      </c>
      <c r="AE6764">
        <v>1466.8155100035256</v>
      </c>
    </row>
    <row r="6765" spans="1:31" x14ac:dyDescent="0.25">
      <c r="A6765">
        <v>2406667</v>
      </c>
      <c r="B6765">
        <v>1</v>
      </c>
      <c r="C6765" t="s">
        <v>81</v>
      </c>
      <c r="D6765" t="s">
        <v>113</v>
      </c>
      <c r="E6765" t="s">
        <v>146</v>
      </c>
      <c r="F6765" t="s">
        <v>19346</v>
      </c>
      <c r="G6765" t="s">
        <v>282</v>
      </c>
      <c r="H6765" t="s">
        <v>149</v>
      </c>
      <c r="I6765" t="s">
        <v>136</v>
      </c>
      <c r="J6765" t="s">
        <v>137</v>
      </c>
      <c r="K6765" t="s">
        <v>138</v>
      </c>
      <c r="L6765" t="s">
        <v>19347</v>
      </c>
      <c r="M6765" t="s">
        <v>19348</v>
      </c>
      <c r="N6765">
        <v>1.4488888879999999</v>
      </c>
      <c r="O6765">
        <v>0</v>
      </c>
      <c r="P6765">
        <v>21</v>
      </c>
      <c r="Q6765">
        <v>0</v>
      </c>
      <c r="R6765">
        <v>0</v>
      </c>
      <c r="S6765">
        <v>0</v>
      </c>
      <c r="T6765">
        <v>4</v>
      </c>
      <c r="U6765">
        <v>0</v>
      </c>
      <c r="V6765">
        <v>0</v>
      </c>
      <c r="W6765">
        <v>0</v>
      </c>
      <c r="X6765">
        <v>10.665080368916399</v>
      </c>
      <c r="Y6765">
        <v>0</v>
      </c>
      <c r="Z6765">
        <v>0</v>
      </c>
      <c r="AA6765">
        <v>0</v>
      </c>
      <c r="AB6765">
        <v>9.0409417571199996E-2</v>
      </c>
      <c r="AC6765">
        <v>0</v>
      </c>
      <c r="AD6765">
        <v>0</v>
      </c>
      <c r="AE6765">
        <v>10.755489786487599</v>
      </c>
    </row>
    <row r="6766" spans="1:31" x14ac:dyDescent="0.25">
      <c r="A6766">
        <v>2406461</v>
      </c>
      <c r="B6766">
        <v>1</v>
      </c>
      <c r="C6766" t="s">
        <v>80</v>
      </c>
      <c r="D6766" t="s">
        <v>97</v>
      </c>
      <c r="E6766" t="s">
        <v>132</v>
      </c>
      <c r="F6766" t="s">
        <v>10179</v>
      </c>
      <c r="G6766" t="s">
        <v>238</v>
      </c>
      <c r="H6766" t="s">
        <v>135</v>
      </c>
      <c r="I6766" t="s">
        <v>136</v>
      </c>
      <c r="J6766" t="s">
        <v>137</v>
      </c>
      <c r="K6766" t="s">
        <v>138</v>
      </c>
      <c r="L6766" t="s">
        <v>19349</v>
      </c>
      <c r="M6766" t="s">
        <v>19350</v>
      </c>
      <c r="N6766">
        <v>2.7683333330000002</v>
      </c>
      <c r="O6766">
        <v>1</v>
      </c>
      <c r="P6766">
        <v>123</v>
      </c>
      <c r="Q6766">
        <v>0</v>
      </c>
      <c r="R6766">
        <v>46</v>
      </c>
      <c r="S6766">
        <v>3</v>
      </c>
      <c r="T6766">
        <v>26</v>
      </c>
      <c r="U6766">
        <v>0</v>
      </c>
      <c r="V6766">
        <v>0</v>
      </c>
      <c r="W6766">
        <v>58.559208864829401</v>
      </c>
      <c r="X6766">
        <v>273.14229046780468</v>
      </c>
      <c r="Y6766">
        <v>0</v>
      </c>
      <c r="Z6766">
        <v>70.634797897209083</v>
      </c>
      <c r="AA6766">
        <v>9.4900920643022637</v>
      </c>
      <c r="AB6766">
        <v>49.230465698307242</v>
      </c>
      <c r="AC6766">
        <v>0</v>
      </c>
      <c r="AD6766">
        <v>0</v>
      </c>
      <c r="AE6766">
        <v>461.0568549924526</v>
      </c>
    </row>
    <row r="6767" spans="1:31" x14ac:dyDescent="0.25">
      <c r="A6767">
        <v>2406567</v>
      </c>
      <c r="B6767">
        <v>1</v>
      </c>
      <c r="C6767" t="s">
        <v>80</v>
      </c>
      <c r="D6767" t="s">
        <v>104</v>
      </c>
      <c r="E6767" t="s">
        <v>141</v>
      </c>
      <c r="F6767" t="s">
        <v>7058</v>
      </c>
      <c r="G6767" t="s">
        <v>143</v>
      </c>
      <c r="H6767" t="s">
        <v>135</v>
      </c>
      <c r="I6767" t="s">
        <v>136</v>
      </c>
      <c r="J6767" t="s">
        <v>137</v>
      </c>
      <c r="K6767" t="s">
        <v>138</v>
      </c>
      <c r="L6767" t="s">
        <v>19351</v>
      </c>
      <c r="M6767" t="s">
        <v>19352</v>
      </c>
      <c r="N6767">
        <v>0.67444444400000003</v>
      </c>
      <c r="O6767">
        <v>1</v>
      </c>
      <c r="P6767">
        <v>366</v>
      </c>
      <c r="Q6767">
        <v>2</v>
      </c>
      <c r="R6767">
        <v>7</v>
      </c>
      <c r="S6767">
        <v>4</v>
      </c>
      <c r="T6767">
        <v>28</v>
      </c>
      <c r="U6767">
        <v>0</v>
      </c>
      <c r="V6767">
        <v>0</v>
      </c>
      <c r="W6767">
        <v>0.20616550190106664</v>
      </c>
      <c r="X6767">
        <v>50.333973591408103</v>
      </c>
      <c r="Y6767">
        <v>5.7402208819200003E-2</v>
      </c>
      <c r="Z6767">
        <v>0</v>
      </c>
      <c r="AA6767">
        <v>3.1815323079081779</v>
      </c>
      <c r="AB6767">
        <v>8.149364234460533</v>
      </c>
      <c r="AC6767">
        <v>0</v>
      </c>
      <c r="AD6767">
        <v>0</v>
      </c>
      <c r="AE6767">
        <v>61.928437844497083</v>
      </c>
    </row>
    <row r="6768" spans="1:31" x14ac:dyDescent="0.25">
      <c r="A6768">
        <v>2406604</v>
      </c>
      <c r="B6768">
        <v>1</v>
      </c>
      <c r="C6768" t="s">
        <v>80</v>
      </c>
      <c r="D6768" t="s">
        <v>94</v>
      </c>
      <c r="E6768" t="s">
        <v>162</v>
      </c>
      <c r="F6768" t="s">
        <v>19353</v>
      </c>
      <c r="G6768" t="s">
        <v>164</v>
      </c>
      <c r="H6768" t="s">
        <v>149</v>
      </c>
      <c r="I6768" t="s">
        <v>136</v>
      </c>
      <c r="J6768" t="s">
        <v>137</v>
      </c>
      <c r="K6768" t="s">
        <v>138</v>
      </c>
      <c r="L6768" t="s">
        <v>19354</v>
      </c>
      <c r="M6768" t="s">
        <v>19355</v>
      </c>
      <c r="N6768">
        <v>0.81361111100000005</v>
      </c>
      <c r="O6768">
        <v>0</v>
      </c>
      <c r="P6768">
        <v>12</v>
      </c>
      <c r="Q6768">
        <v>0</v>
      </c>
      <c r="R6768">
        <v>3</v>
      </c>
      <c r="S6768">
        <v>0</v>
      </c>
      <c r="T6768">
        <v>8</v>
      </c>
      <c r="U6768">
        <v>0</v>
      </c>
      <c r="V6768">
        <v>0</v>
      </c>
      <c r="W6768">
        <v>0</v>
      </c>
      <c r="X6768">
        <v>2.3840356190496497</v>
      </c>
      <c r="Y6768">
        <v>0</v>
      </c>
      <c r="Z6768">
        <v>0.30577722788631945</v>
      </c>
      <c r="AA6768">
        <v>0</v>
      </c>
      <c r="AB6768">
        <v>3.0387967647939997</v>
      </c>
      <c r="AC6768">
        <v>0</v>
      </c>
      <c r="AD6768">
        <v>0</v>
      </c>
      <c r="AE6768">
        <v>5.7286096117299685</v>
      </c>
    </row>
    <row r="6769" spans="1:31" x14ac:dyDescent="0.25">
      <c r="A6769">
        <v>2406269</v>
      </c>
      <c r="B6769">
        <v>1</v>
      </c>
      <c r="C6769" t="s">
        <v>80</v>
      </c>
      <c r="D6769" t="s">
        <v>106</v>
      </c>
      <c r="E6769" t="s">
        <v>174</v>
      </c>
      <c r="F6769" t="s">
        <v>2725</v>
      </c>
      <c r="G6769" t="s">
        <v>143</v>
      </c>
      <c r="H6769" t="s">
        <v>135</v>
      </c>
      <c r="I6769" t="s">
        <v>136</v>
      </c>
      <c r="J6769" t="s">
        <v>137</v>
      </c>
      <c r="K6769" t="s">
        <v>138</v>
      </c>
      <c r="L6769" t="s">
        <v>19356</v>
      </c>
      <c r="M6769" t="s">
        <v>19357</v>
      </c>
      <c r="N6769">
        <v>0.81138888799999997</v>
      </c>
      <c r="O6769">
        <v>0</v>
      </c>
      <c r="P6769">
        <v>4</v>
      </c>
      <c r="Q6769">
        <v>32</v>
      </c>
      <c r="R6769">
        <v>266</v>
      </c>
      <c r="S6769">
        <v>10</v>
      </c>
      <c r="T6769">
        <v>67</v>
      </c>
      <c r="U6769">
        <v>0</v>
      </c>
      <c r="V6769">
        <v>0</v>
      </c>
      <c r="W6769">
        <v>0</v>
      </c>
      <c r="X6769">
        <v>0.67570380283843334</v>
      </c>
      <c r="Y6769">
        <v>20.154251012412832</v>
      </c>
      <c r="Z6769">
        <v>51.258278404834229</v>
      </c>
      <c r="AA6769">
        <v>4.3660320037737783</v>
      </c>
      <c r="AB6769">
        <v>19.763661074140163</v>
      </c>
      <c r="AC6769">
        <v>0</v>
      </c>
      <c r="AD6769">
        <v>0</v>
      </c>
      <c r="AE6769">
        <v>96.217926297999441</v>
      </c>
    </row>
    <row r="6770" spans="1:31" x14ac:dyDescent="0.25">
      <c r="A6770">
        <v>2406318</v>
      </c>
      <c r="B6770">
        <v>1</v>
      </c>
      <c r="C6770" t="s">
        <v>80</v>
      </c>
      <c r="D6770" t="s">
        <v>106</v>
      </c>
      <c r="E6770" t="s">
        <v>174</v>
      </c>
      <c r="F6770" t="s">
        <v>16554</v>
      </c>
      <c r="G6770" t="s">
        <v>565</v>
      </c>
      <c r="H6770" t="s">
        <v>135</v>
      </c>
      <c r="I6770" t="s">
        <v>136</v>
      </c>
      <c r="J6770" t="s">
        <v>137</v>
      </c>
      <c r="K6770" t="s">
        <v>138</v>
      </c>
      <c r="L6770" t="s">
        <v>19358</v>
      </c>
      <c r="M6770" t="s">
        <v>19359</v>
      </c>
      <c r="N6770">
        <v>0.3175</v>
      </c>
      <c r="O6770">
        <v>0</v>
      </c>
      <c r="P6770">
        <v>30</v>
      </c>
      <c r="Q6770">
        <v>14</v>
      </c>
      <c r="R6770">
        <v>47</v>
      </c>
      <c r="S6770">
        <v>12</v>
      </c>
      <c r="T6770">
        <v>23</v>
      </c>
      <c r="U6770">
        <v>3</v>
      </c>
      <c r="V6770">
        <v>0</v>
      </c>
      <c r="W6770">
        <v>0</v>
      </c>
      <c r="X6770">
        <v>3.1646328621618003</v>
      </c>
      <c r="Y6770">
        <v>5.2198186800141002</v>
      </c>
      <c r="Z6770">
        <v>8.5039409011773976</v>
      </c>
      <c r="AA6770">
        <v>12.365754687135601</v>
      </c>
      <c r="AB6770">
        <v>14.052930333027749</v>
      </c>
      <c r="AC6770">
        <v>46.811539167361801</v>
      </c>
      <c r="AD6770">
        <v>0</v>
      </c>
      <c r="AE6770">
        <v>90.118616630878449</v>
      </c>
    </row>
    <row r="6771" spans="1:31" x14ac:dyDescent="0.25">
      <c r="A6771">
        <v>2406020</v>
      </c>
      <c r="B6771">
        <v>1</v>
      </c>
      <c r="C6771" t="s">
        <v>80</v>
      </c>
      <c r="D6771" t="s">
        <v>89</v>
      </c>
      <c r="E6771" t="s">
        <v>174</v>
      </c>
      <c r="F6771" t="s">
        <v>19360</v>
      </c>
      <c r="G6771" t="s">
        <v>143</v>
      </c>
      <c r="H6771" t="s">
        <v>135</v>
      </c>
      <c r="I6771" t="s">
        <v>136</v>
      </c>
      <c r="J6771" t="s">
        <v>137</v>
      </c>
      <c r="K6771" t="s">
        <v>138</v>
      </c>
      <c r="L6771" t="s">
        <v>19361</v>
      </c>
      <c r="M6771" t="s">
        <v>19362</v>
      </c>
      <c r="N6771">
        <v>0.85888888799999996</v>
      </c>
      <c r="O6771">
        <v>1</v>
      </c>
      <c r="P6771">
        <v>289</v>
      </c>
      <c r="Q6771">
        <v>1</v>
      </c>
      <c r="R6771">
        <v>57</v>
      </c>
      <c r="S6771">
        <v>2</v>
      </c>
      <c r="T6771">
        <v>173</v>
      </c>
      <c r="U6771">
        <v>0</v>
      </c>
      <c r="V6771">
        <v>0</v>
      </c>
      <c r="W6771">
        <v>0.80555384391316665</v>
      </c>
      <c r="X6771">
        <v>102.23883990526572</v>
      </c>
      <c r="Y6771">
        <v>4.4631245732959997</v>
      </c>
      <c r="Z6771">
        <v>3.758870183411501</v>
      </c>
      <c r="AA6771">
        <v>2.6264736348752002</v>
      </c>
      <c r="AB6771">
        <v>80.453450166024467</v>
      </c>
      <c r="AC6771">
        <v>0</v>
      </c>
      <c r="AD6771">
        <v>0</v>
      </c>
      <c r="AE6771">
        <v>194.34631230678605</v>
      </c>
    </row>
    <row r="6772" spans="1:31" x14ac:dyDescent="0.25">
      <c r="A6772">
        <v>2406312</v>
      </c>
      <c r="B6772">
        <v>1</v>
      </c>
      <c r="C6772" t="s">
        <v>81</v>
      </c>
      <c r="D6772" t="s">
        <v>113</v>
      </c>
      <c r="E6772" t="s">
        <v>241</v>
      </c>
      <c r="F6772" t="s">
        <v>19363</v>
      </c>
      <c r="G6772" t="s">
        <v>143</v>
      </c>
      <c r="H6772" t="s">
        <v>135</v>
      </c>
      <c r="I6772" t="s">
        <v>136</v>
      </c>
      <c r="J6772" t="s">
        <v>137</v>
      </c>
      <c r="K6772" t="s">
        <v>138</v>
      </c>
      <c r="L6772" t="s">
        <v>19364</v>
      </c>
      <c r="M6772" t="s">
        <v>19365</v>
      </c>
      <c r="N6772">
        <v>0.16555555499999999</v>
      </c>
      <c r="O6772">
        <v>11</v>
      </c>
      <c r="P6772">
        <v>3137</v>
      </c>
      <c r="Q6772">
        <v>92</v>
      </c>
      <c r="R6772">
        <v>1140</v>
      </c>
      <c r="S6772">
        <v>30</v>
      </c>
      <c r="T6772">
        <v>225</v>
      </c>
      <c r="U6772">
        <v>1</v>
      </c>
      <c r="V6772">
        <v>2</v>
      </c>
      <c r="W6772">
        <v>0.49439834588110021</v>
      </c>
      <c r="X6772">
        <v>70.968024364665482</v>
      </c>
      <c r="Y6772">
        <v>3.7359581396386656</v>
      </c>
      <c r="Z6772">
        <v>13.593829333401224</v>
      </c>
      <c r="AA6772">
        <v>130.44512525313385</v>
      </c>
      <c r="AB6772">
        <v>17.065345643448023</v>
      </c>
      <c r="AC6772">
        <v>11.139531088188001</v>
      </c>
      <c r="AD6772">
        <v>9.6100046743333358E-3</v>
      </c>
      <c r="AE6772">
        <v>247.45182217303065</v>
      </c>
    </row>
    <row r="6773" spans="1:31" x14ac:dyDescent="0.25">
      <c r="A6773">
        <v>2406229</v>
      </c>
      <c r="B6773">
        <v>1</v>
      </c>
      <c r="C6773" t="s">
        <v>80</v>
      </c>
      <c r="D6773" t="s">
        <v>99</v>
      </c>
      <c r="E6773" t="s">
        <v>174</v>
      </c>
      <c r="F6773" t="s">
        <v>19366</v>
      </c>
      <c r="G6773" t="s">
        <v>158</v>
      </c>
      <c r="H6773" t="s">
        <v>135</v>
      </c>
      <c r="I6773" t="s">
        <v>136</v>
      </c>
      <c r="J6773" t="s">
        <v>137</v>
      </c>
      <c r="K6773" t="s">
        <v>159</v>
      </c>
      <c r="L6773" t="s">
        <v>19367</v>
      </c>
      <c r="M6773" t="s">
        <v>19368</v>
      </c>
      <c r="N6773">
        <v>1.214722222</v>
      </c>
      <c r="O6773">
        <v>0</v>
      </c>
      <c r="P6773">
        <v>1047</v>
      </c>
      <c r="Q6773">
        <v>0</v>
      </c>
      <c r="R6773">
        <v>5</v>
      </c>
      <c r="S6773">
        <v>0</v>
      </c>
      <c r="T6773">
        <v>95</v>
      </c>
      <c r="U6773">
        <v>0</v>
      </c>
      <c r="V6773">
        <v>1</v>
      </c>
      <c r="W6773">
        <v>0</v>
      </c>
      <c r="X6773">
        <v>177.01778026401928</v>
      </c>
      <c r="Y6773">
        <v>0</v>
      </c>
      <c r="Z6773">
        <v>0.54364586013241678</v>
      </c>
      <c r="AA6773">
        <v>0</v>
      </c>
      <c r="AB6773">
        <v>80.083978981662241</v>
      </c>
      <c r="AC6773">
        <v>0</v>
      </c>
      <c r="AD6773">
        <v>2.7965309906500001E-2</v>
      </c>
      <c r="AE6773">
        <v>257.67337041572046</v>
      </c>
    </row>
    <row r="6774" spans="1:31" x14ac:dyDescent="0.25">
      <c r="A6774">
        <v>2410749</v>
      </c>
      <c r="B6774">
        <v>1</v>
      </c>
      <c r="C6774" t="s">
        <v>80</v>
      </c>
      <c r="D6774" t="s">
        <v>98</v>
      </c>
      <c r="E6774" t="s">
        <v>174</v>
      </c>
      <c r="F6774" t="s">
        <v>19369</v>
      </c>
      <c r="G6774" t="s">
        <v>158</v>
      </c>
      <c r="H6774" t="s">
        <v>135</v>
      </c>
      <c r="I6774" t="s">
        <v>136</v>
      </c>
      <c r="J6774" t="s">
        <v>137</v>
      </c>
      <c r="K6774" t="s">
        <v>159</v>
      </c>
      <c r="L6774" t="s">
        <v>19370</v>
      </c>
      <c r="M6774" t="s">
        <v>19371</v>
      </c>
      <c r="N6774">
        <v>1.8958333329999999</v>
      </c>
      <c r="O6774">
        <v>0</v>
      </c>
      <c r="P6774">
        <v>272</v>
      </c>
      <c r="Q6774">
        <v>36</v>
      </c>
      <c r="R6774">
        <v>107</v>
      </c>
      <c r="S6774">
        <v>13</v>
      </c>
      <c r="T6774">
        <v>53</v>
      </c>
      <c r="U6774">
        <v>2</v>
      </c>
      <c r="V6774">
        <v>0</v>
      </c>
      <c r="W6774">
        <v>0</v>
      </c>
      <c r="X6774">
        <v>118.88802438521658</v>
      </c>
      <c r="Y6774">
        <v>13.174907204089605</v>
      </c>
      <c r="Z6774">
        <v>15.285190696293917</v>
      </c>
      <c r="AA6774">
        <v>32.531697843638597</v>
      </c>
      <c r="AB6774">
        <v>61.095877817594285</v>
      </c>
      <c r="AC6774">
        <v>178.41649672071256</v>
      </c>
      <c r="AD6774">
        <v>0</v>
      </c>
      <c r="AE6774">
        <v>419.39219466754548</v>
      </c>
    </row>
    <row r="6775" spans="1:31" x14ac:dyDescent="0.25">
      <c r="A6775">
        <v>2410743</v>
      </c>
      <c r="B6775">
        <v>1</v>
      </c>
      <c r="C6775" t="s">
        <v>80</v>
      </c>
      <c r="D6775" t="s">
        <v>94</v>
      </c>
      <c r="E6775" t="s">
        <v>241</v>
      </c>
      <c r="F6775" t="s">
        <v>19372</v>
      </c>
      <c r="G6775" t="s">
        <v>143</v>
      </c>
      <c r="H6775" t="s">
        <v>135</v>
      </c>
      <c r="I6775" t="s">
        <v>136</v>
      </c>
      <c r="J6775" t="s">
        <v>137</v>
      </c>
      <c r="K6775" t="s">
        <v>138</v>
      </c>
      <c r="L6775" t="s">
        <v>19373</v>
      </c>
      <c r="M6775" t="s">
        <v>19374</v>
      </c>
      <c r="N6775">
        <v>0.135833333</v>
      </c>
      <c r="O6775">
        <v>1</v>
      </c>
      <c r="P6775">
        <v>3154</v>
      </c>
      <c r="Q6775">
        <v>49</v>
      </c>
      <c r="R6775">
        <v>103</v>
      </c>
      <c r="S6775">
        <v>43</v>
      </c>
      <c r="T6775">
        <v>711</v>
      </c>
      <c r="U6775">
        <v>17</v>
      </c>
      <c r="V6775">
        <v>1</v>
      </c>
      <c r="W6775">
        <v>0.12295457596784999</v>
      </c>
      <c r="X6775">
        <v>62.360738150257674</v>
      </c>
      <c r="Y6775">
        <v>2.2654541965786508</v>
      </c>
      <c r="Z6775">
        <v>1.119760546716875</v>
      </c>
      <c r="AA6775">
        <v>17.669264447787594</v>
      </c>
      <c r="AB6775">
        <v>37.220522122542597</v>
      </c>
      <c r="AC6775">
        <v>90.44658849238057</v>
      </c>
      <c r="AD6775">
        <v>0</v>
      </c>
      <c r="AE6775">
        <v>211.20528253223182</v>
      </c>
    </row>
    <row r="6776" spans="1:31" x14ac:dyDescent="0.25">
      <c r="A6776">
        <v>2410792</v>
      </c>
      <c r="B6776">
        <v>1</v>
      </c>
      <c r="C6776" t="s">
        <v>80</v>
      </c>
      <c r="D6776" t="s">
        <v>84</v>
      </c>
      <c r="E6776" t="s">
        <v>152</v>
      </c>
      <c r="F6776" t="s">
        <v>19375</v>
      </c>
      <c r="G6776" t="s">
        <v>158</v>
      </c>
      <c r="H6776" t="s">
        <v>149</v>
      </c>
      <c r="I6776" t="s">
        <v>136</v>
      </c>
      <c r="J6776" t="s">
        <v>137</v>
      </c>
      <c r="K6776" t="s">
        <v>159</v>
      </c>
      <c r="L6776" t="s">
        <v>19376</v>
      </c>
      <c r="M6776" t="s">
        <v>19377</v>
      </c>
      <c r="N6776">
        <v>3.4063888879999999</v>
      </c>
      <c r="O6776">
        <v>0</v>
      </c>
      <c r="P6776">
        <v>2</v>
      </c>
      <c r="Q6776">
        <v>0</v>
      </c>
      <c r="R6776">
        <v>0</v>
      </c>
      <c r="S6776">
        <v>0</v>
      </c>
      <c r="T6776">
        <v>417</v>
      </c>
      <c r="U6776">
        <v>0</v>
      </c>
      <c r="V6776">
        <v>5</v>
      </c>
      <c r="W6776">
        <v>0</v>
      </c>
      <c r="X6776">
        <v>0.22571261265612502</v>
      </c>
      <c r="Y6776">
        <v>0</v>
      </c>
      <c r="Z6776">
        <v>0</v>
      </c>
      <c r="AA6776">
        <v>0</v>
      </c>
      <c r="AB6776">
        <v>875.92911267740146</v>
      </c>
      <c r="AC6776">
        <v>0</v>
      </c>
      <c r="AD6776">
        <v>311.54148113226415</v>
      </c>
      <c r="AE6776">
        <v>1187.6963064223219</v>
      </c>
    </row>
    <row r="6777" spans="1:31" x14ac:dyDescent="0.25">
      <c r="A6777">
        <v>2410643</v>
      </c>
      <c r="B6777">
        <v>1</v>
      </c>
      <c r="C6777" t="s">
        <v>80</v>
      </c>
      <c r="D6777" t="s">
        <v>93</v>
      </c>
      <c r="E6777" t="s">
        <v>174</v>
      </c>
      <c r="F6777" t="s">
        <v>19378</v>
      </c>
      <c r="G6777" t="s">
        <v>143</v>
      </c>
      <c r="H6777" t="s">
        <v>135</v>
      </c>
      <c r="I6777" t="s">
        <v>136</v>
      </c>
      <c r="J6777" t="s">
        <v>137</v>
      </c>
      <c r="K6777" t="s">
        <v>138</v>
      </c>
      <c r="L6777" t="s">
        <v>19379</v>
      </c>
      <c r="M6777" t="s">
        <v>19380</v>
      </c>
      <c r="N6777">
        <v>0.37444444399999999</v>
      </c>
      <c r="O6777">
        <v>0</v>
      </c>
      <c r="P6777">
        <v>0</v>
      </c>
      <c r="Q6777">
        <v>12</v>
      </c>
      <c r="R6777">
        <v>0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12.155898308182053</v>
      </c>
      <c r="Z6777">
        <v>0</v>
      </c>
      <c r="AA6777">
        <v>0.37229488371547781</v>
      </c>
      <c r="AB6777">
        <v>0</v>
      </c>
      <c r="AC6777">
        <v>0</v>
      </c>
      <c r="AD6777">
        <v>0</v>
      </c>
      <c r="AE6777">
        <v>12.528193191897531</v>
      </c>
    </row>
    <row r="6778" spans="1:31" x14ac:dyDescent="0.25">
      <c r="A6778">
        <v>2410669</v>
      </c>
      <c r="B6778">
        <v>1</v>
      </c>
      <c r="C6778" t="s">
        <v>81</v>
      </c>
      <c r="D6778" t="s">
        <v>113</v>
      </c>
      <c r="E6778" t="s">
        <v>152</v>
      </c>
      <c r="F6778" t="s">
        <v>19381</v>
      </c>
      <c r="G6778" t="s">
        <v>168</v>
      </c>
      <c r="H6778" t="s">
        <v>149</v>
      </c>
      <c r="I6778" t="s">
        <v>136</v>
      </c>
      <c r="J6778" t="s">
        <v>3</v>
      </c>
      <c r="K6778" t="s">
        <v>138</v>
      </c>
      <c r="L6778" t="s">
        <v>19382</v>
      </c>
      <c r="M6778" t="s">
        <v>19383</v>
      </c>
      <c r="N6778">
        <v>6.2261111109999998</v>
      </c>
      <c r="O6778">
        <v>0</v>
      </c>
      <c r="P6778">
        <v>45</v>
      </c>
      <c r="Q6778">
        <v>0</v>
      </c>
      <c r="R6778">
        <v>9</v>
      </c>
      <c r="S6778">
        <v>0</v>
      </c>
      <c r="T6778">
        <v>2</v>
      </c>
      <c r="U6778">
        <v>0</v>
      </c>
      <c r="V6778">
        <v>0</v>
      </c>
      <c r="W6778">
        <v>0</v>
      </c>
      <c r="X6778">
        <v>39.028651598225025</v>
      </c>
      <c r="Y6778">
        <v>0</v>
      </c>
      <c r="Z6778">
        <v>0.47059312489465005</v>
      </c>
      <c r="AA6778">
        <v>0</v>
      </c>
      <c r="AB6778">
        <v>9.6239182508003829</v>
      </c>
      <c r="AC6778">
        <v>0</v>
      </c>
      <c r="AD6778">
        <v>0</v>
      </c>
      <c r="AE6778">
        <v>49.12316297392006</v>
      </c>
    </row>
    <row r="6779" spans="1:31" x14ac:dyDescent="0.25">
      <c r="A6779">
        <v>2410715</v>
      </c>
      <c r="B6779">
        <v>1</v>
      </c>
      <c r="C6779" t="s">
        <v>81</v>
      </c>
      <c r="D6779" t="s">
        <v>120</v>
      </c>
      <c r="E6779" t="s">
        <v>174</v>
      </c>
      <c r="F6779" t="s">
        <v>19384</v>
      </c>
      <c r="G6779" t="s">
        <v>6743</v>
      </c>
      <c r="H6779" t="s">
        <v>135</v>
      </c>
      <c r="I6779" t="s">
        <v>136</v>
      </c>
      <c r="J6779" t="s">
        <v>137</v>
      </c>
      <c r="K6779" t="s">
        <v>159</v>
      </c>
      <c r="L6779" t="s">
        <v>19385</v>
      </c>
      <c r="M6779" t="s">
        <v>19386</v>
      </c>
      <c r="N6779">
        <v>7.9802777770000004</v>
      </c>
      <c r="O6779">
        <v>0</v>
      </c>
      <c r="P6779">
        <v>2092</v>
      </c>
      <c r="Q6779">
        <v>22</v>
      </c>
      <c r="R6779">
        <v>30</v>
      </c>
      <c r="S6779">
        <v>12</v>
      </c>
      <c r="T6779">
        <v>401</v>
      </c>
      <c r="U6779">
        <v>5</v>
      </c>
      <c r="V6779">
        <v>5</v>
      </c>
      <c r="W6779">
        <v>0</v>
      </c>
      <c r="X6779">
        <v>2990.466956350002</v>
      </c>
      <c r="Y6779">
        <v>6.1344716729311068</v>
      </c>
      <c r="Z6779">
        <v>22.204435122993033</v>
      </c>
      <c r="AA6779">
        <v>600.0083805594719</v>
      </c>
      <c r="AB6779">
        <v>2586.1827623331383</v>
      </c>
      <c r="AC6779">
        <v>1576.9145095815745</v>
      </c>
      <c r="AD6779">
        <v>1015.1275383312744</v>
      </c>
      <c r="AE6779">
        <v>8797.0390539513846</v>
      </c>
    </row>
    <row r="6780" spans="1:31" x14ac:dyDescent="0.25">
      <c r="A6780">
        <v>2410815</v>
      </c>
      <c r="B6780">
        <v>1</v>
      </c>
      <c r="C6780" t="s">
        <v>80</v>
      </c>
      <c r="D6780" t="s">
        <v>83</v>
      </c>
      <c r="E6780" t="s">
        <v>146</v>
      </c>
      <c r="F6780" t="s">
        <v>19387</v>
      </c>
      <c r="G6780" t="s">
        <v>199</v>
      </c>
      <c r="H6780" t="s">
        <v>149</v>
      </c>
      <c r="I6780" t="s">
        <v>136</v>
      </c>
      <c r="J6780" t="s">
        <v>137</v>
      </c>
      <c r="K6780" t="s">
        <v>138</v>
      </c>
      <c r="L6780" t="s">
        <v>19388</v>
      </c>
      <c r="M6780" t="s">
        <v>19389</v>
      </c>
      <c r="N6780">
        <v>1.9502777769999999</v>
      </c>
      <c r="O6780">
        <v>0</v>
      </c>
      <c r="P6780">
        <v>4</v>
      </c>
      <c r="Q6780">
        <v>0</v>
      </c>
      <c r="R6780">
        <v>0</v>
      </c>
      <c r="S6780">
        <v>0</v>
      </c>
      <c r="T6780">
        <v>1</v>
      </c>
      <c r="U6780">
        <v>0</v>
      </c>
      <c r="V6780">
        <v>0</v>
      </c>
      <c r="W6780">
        <v>0</v>
      </c>
      <c r="X6780">
        <v>2.2299343248467252</v>
      </c>
      <c r="Y6780">
        <v>0</v>
      </c>
      <c r="Z6780">
        <v>0</v>
      </c>
      <c r="AA6780">
        <v>0</v>
      </c>
      <c r="AB6780">
        <v>1.07486065697175</v>
      </c>
      <c r="AC6780">
        <v>0</v>
      </c>
      <c r="AD6780">
        <v>0</v>
      </c>
      <c r="AE6780">
        <v>3.3047949818184752</v>
      </c>
    </row>
    <row r="6781" spans="1:31" x14ac:dyDescent="0.25">
      <c r="A6781">
        <v>2410632</v>
      </c>
      <c r="B6781">
        <v>1</v>
      </c>
      <c r="C6781" t="s">
        <v>80</v>
      </c>
      <c r="D6781" t="s">
        <v>106</v>
      </c>
      <c r="E6781" t="s">
        <v>241</v>
      </c>
      <c r="F6781" t="s">
        <v>3232</v>
      </c>
      <c r="G6781" t="s">
        <v>565</v>
      </c>
      <c r="H6781" t="s">
        <v>135</v>
      </c>
      <c r="I6781" t="s">
        <v>278</v>
      </c>
      <c r="J6781" t="s">
        <v>137</v>
      </c>
      <c r="K6781" t="s">
        <v>159</v>
      </c>
      <c r="L6781" t="s">
        <v>19390</v>
      </c>
      <c r="M6781" t="s">
        <v>19391</v>
      </c>
      <c r="N6781">
        <v>2.7777777E-2</v>
      </c>
      <c r="O6781">
        <v>8</v>
      </c>
      <c r="P6781">
        <v>25687</v>
      </c>
      <c r="Q6781">
        <v>107</v>
      </c>
      <c r="R6781">
        <v>2678</v>
      </c>
      <c r="S6781">
        <v>125</v>
      </c>
      <c r="T6781">
        <v>6278</v>
      </c>
      <c r="U6781">
        <v>13</v>
      </c>
      <c r="V6781">
        <v>2</v>
      </c>
      <c r="W6781">
        <v>4.4879233822499989E-2</v>
      </c>
      <c r="X6781">
        <v>113.56075363503747</v>
      </c>
      <c r="Y6781">
        <v>2.4704935931341665</v>
      </c>
      <c r="Z6781">
        <v>18.883472007496955</v>
      </c>
      <c r="AA6781">
        <v>16.498741300072211</v>
      </c>
      <c r="AB6781">
        <v>67.655061968267844</v>
      </c>
      <c r="AC6781">
        <v>97.295171363780852</v>
      </c>
      <c r="AD6781">
        <v>1.1468775500933335</v>
      </c>
      <c r="AE6781">
        <v>317.55545065170531</v>
      </c>
    </row>
    <row r="6782" spans="1:31" x14ac:dyDescent="0.25">
      <c r="A6782">
        <v>2410732</v>
      </c>
      <c r="B6782">
        <v>1</v>
      </c>
      <c r="C6782" t="s">
        <v>80</v>
      </c>
      <c r="D6782" t="s">
        <v>95</v>
      </c>
      <c r="E6782" t="s">
        <v>132</v>
      </c>
      <c r="F6782" t="s">
        <v>19392</v>
      </c>
      <c r="G6782" t="s">
        <v>143</v>
      </c>
      <c r="H6782" t="s">
        <v>135</v>
      </c>
      <c r="I6782" t="s">
        <v>278</v>
      </c>
      <c r="J6782" t="s">
        <v>137</v>
      </c>
      <c r="K6782" t="s">
        <v>138</v>
      </c>
      <c r="L6782" t="s">
        <v>19393</v>
      </c>
      <c r="M6782" t="s">
        <v>19394</v>
      </c>
      <c r="N6782">
        <v>3.6388888000000001E-2</v>
      </c>
      <c r="O6782">
        <v>0</v>
      </c>
      <c r="P6782">
        <v>1584</v>
      </c>
      <c r="Q6782">
        <v>0</v>
      </c>
      <c r="R6782">
        <v>0</v>
      </c>
      <c r="S6782">
        <v>2</v>
      </c>
      <c r="T6782">
        <v>127</v>
      </c>
      <c r="U6782">
        <v>0</v>
      </c>
      <c r="V6782">
        <v>0</v>
      </c>
      <c r="W6782">
        <v>0</v>
      </c>
      <c r="X6782">
        <v>10.439856873238345</v>
      </c>
      <c r="Y6782">
        <v>0</v>
      </c>
      <c r="Z6782">
        <v>0</v>
      </c>
      <c r="AA6782">
        <v>2.6694996156172</v>
      </c>
      <c r="AB6782">
        <v>4.7113650377156846</v>
      </c>
      <c r="AC6782">
        <v>0</v>
      </c>
      <c r="AD6782">
        <v>0</v>
      </c>
      <c r="AE6782">
        <v>17.82072152657123</v>
      </c>
    </row>
    <row r="6783" spans="1:31" x14ac:dyDescent="0.25">
      <c r="A6783">
        <v>2410712</v>
      </c>
      <c r="B6783">
        <v>1</v>
      </c>
      <c r="C6783" t="s">
        <v>81</v>
      </c>
      <c r="D6783" t="s">
        <v>117</v>
      </c>
      <c r="E6783" t="s">
        <v>141</v>
      </c>
      <c r="F6783" t="s">
        <v>19395</v>
      </c>
      <c r="G6783" t="s">
        <v>158</v>
      </c>
      <c r="H6783" t="s">
        <v>135</v>
      </c>
      <c r="I6783" t="s">
        <v>136</v>
      </c>
      <c r="J6783" t="s">
        <v>137</v>
      </c>
      <c r="K6783" t="s">
        <v>159</v>
      </c>
      <c r="L6783" t="s">
        <v>19396</v>
      </c>
      <c r="M6783" t="s">
        <v>19397</v>
      </c>
      <c r="N6783">
        <v>7.7544444439999998</v>
      </c>
      <c r="O6783">
        <v>1</v>
      </c>
      <c r="P6783">
        <v>783</v>
      </c>
      <c r="Q6783">
        <v>3</v>
      </c>
      <c r="R6783">
        <v>18</v>
      </c>
      <c r="S6783">
        <v>8</v>
      </c>
      <c r="T6783">
        <v>25</v>
      </c>
      <c r="U6783">
        <v>0</v>
      </c>
      <c r="V6783">
        <v>0</v>
      </c>
      <c r="W6783">
        <v>2.0321117990492583</v>
      </c>
      <c r="X6783">
        <v>484.81429604386864</v>
      </c>
      <c r="Y6783">
        <v>5.0521862878816002</v>
      </c>
      <c r="Z6783">
        <v>5.2149632886613642</v>
      </c>
      <c r="AA6783">
        <v>69.890144494397859</v>
      </c>
      <c r="AB6783">
        <v>80.134641556350459</v>
      </c>
      <c r="AC6783">
        <v>0</v>
      </c>
      <c r="AD6783">
        <v>0</v>
      </c>
      <c r="AE6783">
        <v>647.13834347020907</v>
      </c>
    </row>
    <row r="6784" spans="1:31" x14ac:dyDescent="0.25">
      <c r="A6784">
        <v>2411067</v>
      </c>
      <c r="B6784">
        <v>1</v>
      </c>
      <c r="C6784" t="s">
        <v>81</v>
      </c>
      <c r="D6784" t="s">
        <v>113</v>
      </c>
      <c r="E6784" t="s">
        <v>162</v>
      </c>
      <c r="F6784" t="s">
        <v>2017</v>
      </c>
      <c r="G6784" t="s">
        <v>164</v>
      </c>
      <c r="H6784" t="s">
        <v>149</v>
      </c>
      <c r="I6784" t="s">
        <v>136</v>
      </c>
      <c r="J6784" t="s">
        <v>137</v>
      </c>
      <c r="K6784" t="s">
        <v>138</v>
      </c>
      <c r="L6784" t="s">
        <v>19398</v>
      </c>
      <c r="M6784" t="s">
        <v>19399</v>
      </c>
      <c r="N6784">
        <v>0.58083333299999995</v>
      </c>
      <c r="O6784">
        <v>0</v>
      </c>
      <c r="P6784">
        <v>282</v>
      </c>
      <c r="Q6784">
        <v>0</v>
      </c>
      <c r="R6784">
        <v>0</v>
      </c>
      <c r="S6784">
        <v>0</v>
      </c>
      <c r="T6784">
        <v>16</v>
      </c>
      <c r="U6784">
        <v>0</v>
      </c>
      <c r="V6784">
        <v>0</v>
      </c>
      <c r="W6784">
        <v>0</v>
      </c>
      <c r="X6784">
        <v>37.181509800015164</v>
      </c>
      <c r="Y6784">
        <v>0</v>
      </c>
      <c r="Z6784">
        <v>0</v>
      </c>
      <c r="AA6784">
        <v>0</v>
      </c>
      <c r="AB6784">
        <v>4.7983010928413137</v>
      </c>
      <c r="AC6784">
        <v>0</v>
      </c>
      <c r="AD6784">
        <v>0</v>
      </c>
      <c r="AE6784">
        <v>41.979810892856477</v>
      </c>
    </row>
    <row r="6785" spans="1:31" x14ac:dyDescent="0.25">
      <c r="A6785">
        <v>2410904</v>
      </c>
      <c r="B6785">
        <v>1</v>
      </c>
      <c r="C6785" t="s">
        <v>81</v>
      </c>
      <c r="D6785" t="s">
        <v>120</v>
      </c>
      <c r="E6785" t="s">
        <v>141</v>
      </c>
      <c r="F6785" t="s">
        <v>2219</v>
      </c>
      <c r="G6785" t="s">
        <v>143</v>
      </c>
      <c r="H6785" t="s">
        <v>135</v>
      </c>
      <c r="I6785" t="s">
        <v>136</v>
      </c>
      <c r="J6785" t="s">
        <v>137</v>
      </c>
      <c r="K6785" t="s">
        <v>138</v>
      </c>
      <c r="L6785" t="s">
        <v>19400</v>
      </c>
      <c r="M6785" t="s">
        <v>19401</v>
      </c>
      <c r="N6785">
        <v>0.64111111099999996</v>
      </c>
      <c r="O6785">
        <v>1</v>
      </c>
      <c r="P6785">
        <v>133</v>
      </c>
      <c r="Q6785">
        <v>36</v>
      </c>
      <c r="R6785">
        <v>11</v>
      </c>
      <c r="S6785">
        <v>1</v>
      </c>
      <c r="T6785">
        <v>19</v>
      </c>
      <c r="U6785">
        <v>0</v>
      </c>
      <c r="V6785">
        <v>0</v>
      </c>
      <c r="W6785">
        <v>0</v>
      </c>
      <c r="X6785">
        <v>17.748711807593818</v>
      </c>
      <c r="Y6785">
        <v>2.3730624296030225</v>
      </c>
      <c r="Z6785">
        <v>3.0408692280456004</v>
      </c>
      <c r="AA6785">
        <v>0</v>
      </c>
      <c r="AB6785">
        <v>1.3748010393845334</v>
      </c>
      <c r="AC6785">
        <v>0</v>
      </c>
      <c r="AD6785">
        <v>0</v>
      </c>
      <c r="AE6785">
        <v>24.537444504626972</v>
      </c>
    </row>
    <row r="6786" spans="1:31" x14ac:dyDescent="0.25">
      <c r="A6786">
        <v>2410858</v>
      </c>
      <c r="B6786">
        <v>1</v>
      </c>
      <c r="C6786" t="s">
        <v>80</v>
      </c>
      <c r="D6786" t="s">
        <v>110</v>
      </c>
      <c r="E6786" t="s">
        <v>146</v>
      </c>
      <c r="F6786" t="s">
        <v>19402</v>
      </c>
      <c r="G6786" t="s">
        <v>148</v>
      </c>
      <c r="H6786" t="s">
        <v>149</v>
      </c>
      <c r="I6786" t="s">
        <v>136</v>
      </c>
      <c r="J6786" t="s">
        <v>137</v>
      </c>
      <c r="K6786" t="s">
        <v>138</v>
      </c>
      <c r="L6786" t="s">
        <v>19403</v>
      </c>
      <c r="M6786" t="s">
        <v>19404</v>
      </c>
      <c r="N6786">
        <v>2.8963888880000002</v>
      </c>
      <c r="O6786">
        <v>0</v>
      </c>
      <c r="P6786">
        <v>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1.1261056039310917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1.1261056039310917</v>
      </c>
    </row>
    <row r="6787" spans="1:31" x14ac:dyDescent="0.25">
      <c r="A6787">
        <v>2410772</v>
      </c>
      <c r="B6787">
        <v>1</v>
      </c>
      <c r="C6787" t="s">
        <v>80</v>
      </c>
      <c r="D6787" t="s">
        <v>99</v>
      </c>
      <c r="E6787" t="s">
        <v>162</v>
      </c>
      <c r="F6787" t="s">
        <v>19405</v>
      </c>
      <c r="G6787" t="s">
        <v>158</v>
      </c>
      <c r="H6787" t="s">
        <v>149</v>
      </c>
      <c r="I6787" t="s">
        <v>136</v>
      </c>
      <c r="J6787" t="s">
        <v>137</v>
      </c>
      <c r="K6787" t="s">
        <v>159</v>
      </c>
      <c r="L6787" t="s">
        <v>19406</v>
      </c>
      <c r="M6787" t="s">
        <v>19407</v>
      </c>
      <c r="N6787">
        <v>4.2141666659999997</v>
      </c>
      <c r="O6787">
        <v>0</v>
      </c>
      <c r="P6787">
        <v>47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11.641727499948848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11.641727499948848</v>
      </c>
    </row>
    <row r="6788" spans="1:31" x14ac:dyDescent="0.25">
      <c r="A6788">
        <v>2410798</v>
      </c>
      <c r="B6788">
        <v>1</v>
      </c>
      <c r="C6788" t="s">
        <v>80</v>
      </c>
      <c r="D6788" t="s">
        <v>92</v>
      </c>
      <c r="E6788" t="s">
        <v>146</v>
      </c>
      <c r="F6788" t="s">
        <v>19408</v>
      </c>
      <c r="G6788" t="s">
        <v>148</v>
      </c>
      <c r="H6788" t="s">
        <v>149</v>
      </c>
      <c r="I6788" t="s">
        <v>136</v>
      </c>
      <c r="J6788" t="s">
        <v>137</v>
      </c>
      <c r="K6788" t="s">
        <v>138</v>
      </c>
      <c r="L6788" t="s">
        <v>19409</v>
      </c>
      <c r="M6788" t="s">
        <v>19410</v>
      </c>
      <c r="N6788">
        <v>3.662222222</v>
      </c>
      <c r="O6788">
        <v>0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0.37031083502520007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0.37031083502520007</v>
      </c>
    </row>
    <row r="6789" spans="1:31" x14ac:dyDescent="0.25">
      <c r="A6789">
        <v>2410778</v>
      </c>
      <c r="B6789">
        <v>1</v>
      </c>
      <c r="C6789" t="s">
        <v>80</v>
      </c>
      <c r="D6789" t="s">
        <v>109</v>
      </c>
      <c r="E6789" t="s">
        <v>162</v>
      </c>
      <c r="F6789" t="s">
        <v>19411</v>
      </c>
      <c r="G6789" t="s">
        <v>164</v>
      </c>
      <c r="H6789" t="s">
        <v>149</v>
      </c>
      <c r="I6789" t="s">
        <v>136</v>
      </c>
      <c r="J6789" t="s">
        <v>137</v>
      </c>
      <c r="K6789" t="s">
        <v>138</v>
      </c>
      <c r="L6789" t="s">
        <v>19412</v>
      </c>
      <c r="M6789" t="s">
        <v>19413</v>
      </c>
      <c r="N6789">
        <v>1.0608333329999999</v>
      </c>
      <c r="O6789">
        <v>0</v>
      </c>
      <c r="P6789">
        <v>0</v>
      </c>
      <c r="Q6789">
        <v>0</v>
      </c>
      <c r="R6789">
        <v>1</v>
      </c>
      <c r="S6789">
        <v>0</v>
      </c>
      <c r="T6789">
        <v>2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0.13018460584720834</v>
      </c>
      <c r="AA6789">
        <v>0</v>
      </c>
      <c r="AB6789">
        <v>1.9914867483614</v>
      </c>
      <c r="AC6789">
        <v>0</v>
      </c>
      <c r="AD6789">
        <v>0</v>
      </c>
      <c r="AE6789">
        <v>2.1216713542086083</v>
      </c>
    </row>
    <row r="6790" spans="1:31" x14ac:dyDescent="0.25">
      <c r="A6790">
        <v>2411027</v>
      </c>
      <c r="B6790">
        <v>1</v>
      </c>
      <c r="C6790" t="s">
        <v>81</v>
      </c>
      <c r="D6790" t="s">
        <v>118</v>
      </c>
      <c r="E6790" t="s">
        <v>162</v>
      </c>
      <c r="F6790" t="s">
        <v>5437</v>
      </c>
      <c r="G6790" t="s">
        <v>164</v>
      </c>
      <c r="H6790" t="s">
        <v>149</v>
      </c>
      <c r="I6790" t="s">
        <v>136</v>
      </c>
      <c r="J6790" t="s">
        <v>137</v>
      </c>
      <c r="K6790" t="s">
        <v>138</v>
      </c>
      <c r="L6790" t="s">
        <v>19414</v>
      </c>
      <c r="M6790" t="s">
        <v>19415</v>
      </c>
      <c r="N6790">
        <v>0.54861111100000004</v>
      </c>
      <c r="O6790">
        <v>0</v>
      </c>
      <c r="P6790">
        <v>37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6.4626973656324997</v>
      </c>
      <c r="Y6790">
        <v>0</v>
      </c>
      <c r="Z6790">
        <v>0</v>
      </c>
      <c r="AA6790">
        <v>0</v>
      </c>
      <c r="AB6790">
        <v>0.27549631841354166</v>
      </c>
      <c r="AC6790">
        <v>0</v>
      </c>
      <c r="AD6790">
        <v>0</v>
      </c>
      <c r="AE6790">
        <v>6.738193684046041</v>
      </c>
    </row>
    <row r="6791" spans="1:31" x14ac:dyDescent="0.25">
      <c r="A6791">
        <v>2410807</v>
      </c>
      <c r="B6791">
        <v>1</v>
      </c>
      <c r="C6791" t="s">
        <v>80</v>
      </c>
      <c r="D6791" t="s">
        <v>100</v>
      </c>
      <c r="E6791" t="s">
        <v>174</v>
      </c>
      <c r="F6791" t="s">
        <v>17652</v>
      </c>
      <c r="G6791" t="s">
        <v>176</v>
      </c>
      <c r="H6791" t="s">
        <v>135</v>
      </c>
      <c r="I6791" t="s">
        <v>136</v>
      </c>
      <c r="J6791" t="s">
        <v>137</v>
      </c>
      <c r="K6791" t="s">
        <v>159</v>
      </c>
      <c r="L6791" t="s">
        <v>19416</v>
      </c>
      <c r="M6791" t="s">
        <v>19417</v>
      </c>
      <c r="N6791">
        <v>1.595277777</v>
      </c>
      <c r="O6791">
        <v>0</v>
      </c>
      <c r="P6791">
        <v>89</v>
      </c>
      <c r="Q6791">
        <v>3</v>
      </c>
      <c r="R6791">
        <v>19</v>
      </c>
      <c r="S6791">
        <v>10</v>
      </c>
      <c r="T6791">
        <v>114</v>
      </c>
      <c r="U6791">
        <v>2</v>
      </c>
      <c r="V6791">
        <v>0</v>
      </c>
      <c r="W6791">
        <v>0</v>
      </c>
      <c r="X6791">
        <v>59.06852776058318</v>
      </c>
      <c r="Y6791">
        <v>13.520657507646625</v>
      </c>
      <c r="Z6791">
        <v>9.7762831354986677</v>
      </c>
      <c r="AA6791">
        <v>275.64413935731477</v>
      </c>
      <c r="AB6791">
        <v>487.28597709028935</v>
      </c>
      <c r="AC6791">
        <v>77.97855345823038</v>
      </c>
      <c r="AD6791">
        <v>0</v>
      </c>
      <c r="AE6791">
        <v>923.274138309563</v>
      </c>
    </row>
    <row r="6792" spans="1:31" x14ac:dyDescent="0.25">
      <c r="A6792">
        <v>2410784</v>
      </c>
      <c r="B6792">
        <v>1</v>
      </c>
      <c r="C6792" t="s">
        <v>80</v>
      </c>
      <c r="D6792" t="s">
        <v>103</v>
      </c>
      <c r="E6792" t="s">
        <v>174</v>
      </c>
      <c r="F6792" t="s">
        <v>19418</v>
      </c>
      <c r="G6792" t="s">
        <v>143</v>
      </c>
      <c r="H6792" t="s">
        <v>135</v>
      </c>
      <c r="I6792" t="s">
        <v>136</v>
      </c>
      <c r="J6792" t="s">
        <v>137</v>
      </c>
      <c r="K6792" t="s">
        <v>138</v>
      </c>
      <c r="L6792" t="s">
        <v>19419</v>
      </c>
      <c r="M6792" t="s">
        <v>19420</v>
      </c>
      <c r="N6792">
        <v>0.192222222</v>
      </c>
      <c r="O6792">
        <v>2</v>
      </c>
      <c r="P6792">
        <v>1729</v>
      </c>
      <c r="Q6792">
        <v>35</v>
      </c>
      <c r="R6792">
        <v>19</v>
      </c>
      <c r="S6792">
        <v>14</v>
      </c>
      <c r="T6792">
        <v>247</v>
      </c>
      <c r="U6792">
        <v>6</v>
      </c>
      <c r="V6792">
        <v>2</v>
      </c>
      <c r="W6792">
        <v>1.6335190934001333</v>
      </c>
      <c r="X6792">
        <v>75.420907705494201</v>
      </c>
      <c r="Y6792">
        <v>1.0457834037117</v>
      </c>
      <c r="Z6792">
        <v>0.37138713365866666</v>
      </c>
      <c r="AA6792">
        <v>33.371163263319161</v>
      </c>
      <c r="AB6792">
        <v>31.538091203379103</v>
      </c>
      <c r="AC6792">
        <v>53.148609325900196</v>
      </c>
      <c r="AD6792">
        <v>4.6816303536629995</v>
      </c>
      <c r="AE6792">
        <v>201.21109148252617</v>
      </c>
    </row>
    <row r="6793" spans="1:31" x14ac:dyDescent="0.25">
      <c r="A6793">
        <v>2410801</v>
      </c>
      <c r="B6793">
        <v>1</v>
      </c>
      <c r="C6793" t="s">
        <v>81</v>
      </c>
      <c r="D6793" t="s">
        <v>127</v>
      </c>
      <c r="E6793" t="s">
        <v>141</v>
      </c>
      <c r="F6793" t="s">
        <v>19421</v>
      </c>
      <c r="G6793" t="s">
        <v>215</v>
      </c>
      <c r="H6793" t="s">
        <v>135</v>
      </c>
      <c r="I6793" t="s">
        <v>136</v>
      </c>
      <c r="J6793" t="s">
        <v>137</v>
      </c>
      <c r="K6793" t="s">
        <v>138</v>
      </c>
      <c r="L6793" t="s">
        <v>19422</v>
      </c>
      <c r="M6793" t="s">
        <v>19423</v>
      </c>
      <c r="N6793">
        <v>4.7622222220000001</v>
      </c>
      <c r="O6793">
        <v>0</v>
      </c>
      <c r="P6793">
        <v>0</v>
      </c>
      <c r="Q6793">
        <v>0</v>
      </c>
      <c r="R6793">
        <v>1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</row>
    <row r="6794" spans="1:31" x14ac:dyDescent="0.25">
      <c r="A6794">
        <v>2410953</v>
      </c>
      <c r="B6794">
        <v>1</v>
      </c>
      <c r="C6794" t="s">
        <v>81</v>
      </c>
      <c r="D6794" t="s">
        <v>120</v>
      </c>
      <c r="E6794" t="s">
        <v>141</v>
      </c>
      <c r="F6794" t="s">
        <v>13029</v>
      </c>
      <c r="G6794" t="s">
        <v>143</v>
      </c>
      <c r="H6794" t="s">
        <v>135</v>
      </c>
      <c r="I6794" t="s">
        <v>136</v>
      </c>
      <c r="J6794" t="s">
        <v>137</v>
      </c>
      <c r="K6794" t="s">
        <v>138</v>
      </c>
      <c r="L6794" t="s">
        <v>19424</v>
      </c>
      <c r="M6794" t="s">
        <v>19425</v>
      </c>
      <c r="N6794">
        <v>0.93833333299999999</v>
      </c>
      <c r="O6794">
        <v>0</v>
      </c>
      <c r="P6794">
        <v>76</v>
      </c>
      <c r="Q6794">
        <v>45</v>
      </c>
      <c r="R6794">
        <v>2</v>
      </c>
      <c r="S6794">
        <v>14</v>
      </c>
      <c r="T6794">
        <v>3</v>
      </c>
      <c r="U6794">
        <v>0</v>
      </c>
      <c r="V6794">
        <v>0</v>
      </c>
      <c r="W6794">
        <v>0</v>
      </c>
      <c r="X6794">
        <v>23.564324363071975</v>
      </c>
      <c r="Y6794">
        <v>9.2706996478170751</v>
      </c>
      <c r="Z6794">
        <v>0</v>
      </c>
      <c r="AA6794">
        <v>62.001782316801879</v>
      </c>
      <c r="AB6794">
        <v>0.27637897524487498</v>
      </c>
      <c r="AC6794">
        <v>0</v>
      </c>
      <c r="AD6794">
        <v>0</v>
      </c>
      <c r="AE6794">
        <v>95.113185302935818</v>
      </c>
    </row>
    <row r="6795" spans="1:31" x14ac:dyDescent="0.25">
      <c r="A6795">
        <v>2410844</v>
      </c>
      <c r="B6795">
        <v>1</v>
      </c>
      <c r="C6795" t="s">
        <v>80</v>
      </c>
      <c r="D6795" t="s">
        <v>83</v>
      </c>
      <c r="E6795" t="s">
        <v>241</v>
      </c>
      <c r="F6795" t="s">
        <v>19426</v>
      </c>
      <c r="G6795" t="s">
        <v>158</v>
      </c>
      <c r="H6795" t="s">
        <v>135</v>
      </c>
      <c r="I6795" t="s">
        <v>136</v>
      </c>
      <c r="J6795" t="s">
        <v>137</v>
      </c>
      <c r="K6795" t="s">
        <v>159</v>
      </c>
      <c r="L6795" t="s">
        <v>19427</v>
      </c>
      <c r="M6795" t="s">
        <v>19428</v>
      </c>
      <c r="N6795">
        <v>4.0986111110000003</v>
      </c>
      <c r="O6795">
        <v>0</v>
      </c>
      <c r="P6795">
        <v>1770</v>
      </c>
      <c r="Q6795">
        <v>0</v>
      </c>
      <c r="R6795">
        <v>0</v>
      </c>
      <c r="S6795">
        <v>11</v>
      </c>
      <c r="T6795">
        <v>331</v>
      </c>
      <c r="U6795">
        <v>7</v>
      </c>
      <c r="V6795">
        <v>11</v>
      </c>
      <c r="W6795">
        <v>0</v>
      </c>
      <c r="X6795">
        <v>1594.7688429667796</v>
      </c>
      <c r="Y6795">
        <v>0</v>
      </c>
      <c r="Z6795">
        <v>0</v>
      </c>
      <c r="AA6795">
        <v>1329.8860252349839</v>
      </c>
      <c r="AB6795">
        <v>2000.4703293674588</v>
      </c>
      <c r="AC6795">
        <v>3329.662550386</v>
      </c>
      <c r="AD6795">
        <v>239.16459395574685</v>
      </c>
      <c r="AE6795">
        <v>8493.9523419109701</v>
      </c>
    </row>
    <row r="6796" spans="1:31" x14ac:dyDescent="0.25">
      <c r="A6796">
        <v>2410867</v>
      </c>
      <c r="B6796">
        <v>1</v>
      </c>
      <c r="C6796" t="s">
        <v>80</v>
      </c>
      <c r="D6796" t="s">
        <v>93</v>
      </c>
      <c r="E6796" t="s">
        <v>174</v>
      </c>
      <c r="F6796" t="s">
        <v>1533</v>
      </c>
      <c r="G6796" t="s">
        <v>143</v>
      </c>
      <c r="H6796" t="s">
        <v>135</v>
      </c>
      <c r="I6796" t="s">
        <v>136</v>
      </c>
      <c r="J6796" t="s">
        <v>137</v>
      </c>
      <c r="K6796" t="s">
        <v>138</v>
      </c>
      <c r="L6796" t="s">
        <v>19429</v>
      </c>
      <c r="M6796" t="s">
        <v>19430</v>
      </c>
      <c r="N6796">
        <v>0.116666666</v>
      </c>
      <c r="O6796">
        <v>3</v>
      </c>
      <c r="P6796">
        <v>4</v>
      </c>
      <c r="Q6796">
        <v>38</v>
      </c>
      <c r="R6796">
        <v>1</v>
      </c>
      <c r="S6796">
        <v>11</v>
      </c>
      <c r="T6796">
        <v>12</v>
      </c>
      <c r="U6796">
        <v>1</v>
      </c>
      <c r="V6796">
        <v>0</v>
      </c>
      <c r="W6796">
        <v>0.31504102123200001</v>
      </c>
      <c r="X6796">
        <v>0.17181511979799999</v>
      </c>
      <c r="Y6796">
        <v>9.1730887713453342</v>
      </c>
      <c r="Z6796">
        <v>4.1352565986666673E-2</v>
      </c>
      <c r="AA6796">
        <v>1.7021938320333336</v>
      </c>
      <c r="AB6796">
        <v>1.3443289118175001</v>
      </c>
      <c r="AC6796">
        <v>1.1566727345600001</v>
      </c>
      <c r="AD6796">
        <v>0</v>
      </c>
      <c r="AE6796">
        <v>13.904492956772836</v>
      </c>
    </row>
    <row r="6797" spans="1:31" x14ac:dyDescent="0.25">
      <c r="A6797">
        <v>2410701</v>
      </c>
      <c r="B6797">
        <v>1</v>
      </c>
      <c r="C6797" t="s">
        <v>80</v>
      </c>
      <c r="D6797" t="s">
        <v>105</v>
      </c>
      <c r="E6797" t="s">
        <v>174</v>
      </c>
      <c r="F6797" t="s">
        <v>1895</v>
      </c>
      <c r="G6797" t="s">
        <v>143</v>
      </c>
      <c r="H6797" t="s">
        <v>135</v>
      </c>
      <c r="I6797" t="s">
        <v>136</v>
      </c>
      <c r="J6797" t="s">
        <v>137</v>
      </c>
      <c r="K6797" t="s">
        <v>138</v>
      </c>
      <c r="L6797" t="s">
        <v>19431</v>
      </c>
      <c r="M6797" t="s">
        <v>19432</v>
      </c>
      <c r="N6797">
        <v>0.77833333299999996</v>
      </c>
      <c r="O6797">
        <v>1</v>
      </c>
      <c r="P6797">
        <v>299</v>
      </c>
      <c r="Q6797">
        <v>2</v>
      </c>
      <c r="R6797">
        <v>19</v>
      </c>
      <c r="S6797">
        <v>15</v>
      </c>
      <c r="T6797">
        <v>65</v>
      </c>
      <c r="U6797">
        <v>4</v>
      </c>
      <c r="V6797">
        <v>0</v>
      </c>
      <c r="W6797">
        <v>0.95113305304731677</v>
      </c>
      <c r="X6797">
        <v>41.796123479555654</v>
      </c>
      <c r="Y6797">
        <v>1.9547789322351998</v>
      </c>
      <c r="Z6797">
        <v>1.4890580094999335</v>
      </c>
      <c r="AA6797">
        <v>89.17336686059457</v>
      </c>
      <c r="AB6797">
        <v>40.214180340744598</v>
      </c>
      <c r="AC6797">
        <v>22.891987246581166</v>
      </c>
      <c r="AD6797">
        <v>0</v>
      </c>
      <c r="AE6797">
        <v>198.47062792225847</v>
      </c>
    </row>
    <row r="6798" spans="1:31" x14ac:dyDescent="0.25">
      <c r="A6798">
        <v>2410681</v>
      </c>
      <c r="B6798">
        <v>1</v>
      </c>
      <c r="C6798" t="s">
        <v>81</v>
      </c>
      <c r="D6798" t="s">
        <v>122</v>
      </c>
      <c r="E6798" t="s">
        <v>132</v>
      </c>
      <c r="F6798" t="s">
        <v>19433</v>
      </c>
      <c r="G6798" t="s">
        <v>143</v>
      </c>
      <c r="H6798" t="s">
        <v>135</v>
      </c>
      <c r="I6798" t="s">
        <v>136</v>
      </c>
      <c r="J6798" t="s">
        <v>137</v>
      </c>
      <c r="K6798" t="s">
        <v>138</v>
      </c>
      <c r="L6798" t="s">
        <v>19434</v>
      </c>
      <c r="M6798" t="s">
        <v>19435</v>
      </c>
      <c r="N6798">
        <v>0.61944444399999998</v>
      </c>
      <c r="O6798">
        <v>0</v>
      </c>
      <c r="P6798">
        <v>2259</v>
      </c>
      <c r="Q6798">
        <v>0</v>
      </c>
      <c r="R6798">
        <v>0</v>
      </c>
      <c r="S6798">
        <v>0</v>
      </c>
      <c r="T6798">
        <v>109</v>
      </c>
      <c r="U6798">
        <v>0</v>
      </c>
      <c r="V6798">
        <v>0</v>
      </c>
      <c r="W6798">
        <v>0</v>
      </c>
      <c r="X6798">
        <v>277.59161703565621</v>
      </c>
      <c r="Y6798">
        <v>0</v>
      </c>
      <c r="Z6798">
        <v>0</v>
      </c>
      <c r="AA6798">
        <v>0</v>
      </c>
      <c r="AB6798">
        <v>41.545957951582487</v>
      </c>
      <c r="AC6798">
        <v>0</v>
      </c>
      <c r="AD6798">
        <v>0</v>
      </c>
      <c r="AE6798">
        <v>319.13757498723868</v>
      </c>
    </row>
    <row r="6799" spans="1:31" x14ac:dyDescent="0.25">
      <c r="A6799">
        <v>2410744</v>
      </c>
      <c r="B6799">
        <v>1</v>
      </c>
      <c r="C6799" t="s">
        <v>81</v>
      </c>
      <c r="D6799" t="s">
        <v>123</v>
      </c>
      <c r="E6799" t="s">
        <v>132</v>
      </c>
      <c r="F6799" t="s">
        <v>18783</v>
      </c>
      <c r="G6799" t="s">
        <v>176</v>
      </c>
      <c r="H6799" t="s">
        <v>135</v>
      </c>
      <c r="I6799" t="s">
        <v>136</v>
      </c>
      <c r="J6799" t="s">
        <v>137</v>
      </c>
      <c r="K6799" t="s">
        <v>159</v>
      </c>
      <c r="L6799" t="s">
        <v>19436</v>
      </c>
      <c r="M6799" t="s">
        <v>19437</v>
      </c>
      <c r="N6799">
        <v>7.437777777</v>
      </c>
      <c r="O6799">
        <v>0</v>
      </c>
      <c r="P6799">
        <v>1134</v>
      </c>
      <c r="Q6799">
        <v>0</v>
      </c>
      <c r="R6799">
        <v>0</v>
      </c>
      <c r="S6799">
        <v>0</v>
      </c>
      <c r="T6799">
        <v>53</v>
      </c>
      <c r="U6799">
        <v>0</v>
      </c>
      <c r="V6799">
        <v>0</v>
      </c>
      <c r="W6799">
        <v>0</v>
      </c>
      <c r="X6799">
        <v>1339.2572081733474</v>
      </c>
      <c r="Y6799">
        <v>0</v>
      </c>
      <c r="Z6799">
        <v>0</v>
      </c>
      <c r="AA6799">
        <v>0</v>
      </c>
      <c r="AB6799">
        <v>178.12533300068662</v>
      </c>
      <c r="AC6799">
        <v>0</v>
      </c>
      <c r="AD6799">
        <v>0</v>
      </c>
      <c r="AE6799">
        <v>1517.382541174034</v>
      </c>
    </row>
    <row r="6800" spans="1:31" x14ac:dyDescent="0.25">
      <c r="A6800">
        <v>2410887</v>
      </c>
      <c r="B6800">
        <v>1</v>
      </c>
      <c r="C6800" t="s">
        <v>81</v>
      </c>
      <c r="D6800" t="s">
        <v>113</v>
      </c>
      <c r="E6800" t="s">
        <v>162</v>
      </c>
      <c r="F6800" t="s">
        <v>19438</v>
      </c>
      <c r="G6800" t="s">
        <v>268</v>
      </c>
      <c r="H6800" t="s">
        <v>149</v>
      </c>
      <c r="I6800" t="s">
        <v>136</v>
      </c>
      <c r="J6800" t="s">
        <v>137</v>
      </c>
      <c r="K6800" t="s">
        <v>138</v>
      </c>
      <c r="L6800" t="s">
        <v>19439</v>
      </c>
      <c r="M6800" t="s">
        <v>19440</v>
      </c>
      <c r="N6800">
        <v>2.957777777</v>
      </c>
      <c r="O6800">
        <v>0</v>
      </c>
      <c r="P6800">
        <v>6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1.4626507806792002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1.4626507806792002</v>
      </c>
    </row>
    <row r="6801" spans="1:31" x14ac:dyDescent="0.25">
      <c r="A6801">
        <v>2411036</v>
      </c>
      <c r="B6801">
        <v>1</v>
      </c>
      <c r="C6801" t="s">
        <v>81</v>
      </c>
      <c r="D6801" t="s">
        <v>115</v>
      </c>
      <c r="E6801" t="s">
        <v>162</v>
      </c>
      <c r="F6801" t="s">
        <v>19441</v>
      </c>
      <c r="G6801" t="s">
        <v>164</v>
      </c>
      <c r="H6801" t="s">
        <v>149</v>
      </c>
      <c r="I6801" t="s">
        <v>136</v>
      </c>
      <c r="J6801" t="s">
        <v>137</v>
      </c>
      <c r="K6801" t="s">
        <v>138</v>
      </c>
      <c r="L6801" t="s">
        <v>19442</v>
      </c>
      <c r="M6801" t="s">
        <v>19443</v>
      </c>
      <c r="N6801">
        <v>1.406666666</v>
      </c>
      <c r="O6801">
        <v>0</v>
      </c>
      <c r="P6801">
        <v>2</v>
      </c>
      <c r="Q6801">
        <v>0</v>
      </c>
      <c r="R6801">
        <v>0</v>
      </c>
      <c r="S6801">
        <v>0</v>
      </c>
      <c r="T6801">
        <v>1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1.3475832390794722</v>
      </c>
      <c r="AC6801">
        <v>0</v>
      </c>
      <c r="AD6801">
        <v>0</v>
      </c>
      <c r="AE6801">
        <v>1.3475832390794722</v>
      </c>
    </row>
    <row r="6802" spans="1:31" x14ac:dyDescent="0.25">
      <c r="A6802">
        <v>2410738</v>
      </c>
      <c r="B6802">
        <v>1</v>
      </c>
      <c r="C6802" t="s">
        <v>80</v>
      </c>
      <c r="D6802" t="s">
        <v>87</v>
      </c>
      <c r="E6802" t="s">
        <v>132</v>
      </c>
      <c r="F6802" t="s">
        <v>19444</v>
      </c>
      <c r="G6802" t="s">
        <v>158</v>
      </c>
      <c r="H6802" t="s">
        <v>135</v>
      </c>
      <c r="I6802" t="s">
        <v>136</v>
      </c>
      <c r="J6802" t="s">
        <v>137</v>
      </c>
      <c r="K6802" t="s">
        <v>159</v>
      </c>
      <c r="L6802" t="s">
        <v>5422</v>
      </c>
      <c r="M6802" t="s">
        <v>19445</v>
      </c>
      <c r="N6802">
        <v>5.2666666659999999</v>
      </c>
      <c r="O6802">
        <v>1</v>
      </c>
      <c r="P6802">
        <v>789</v>
      </c>
      <c r="Q6802">
        <v>2</v>
      </c>
      <c r="R6802">
        <v>27</v>
      </c>
      <c r="S6802">
        <v>22</v>
      </c>
      <c r="T6802">
        <v>98</v>
      </c>
      <c r="U6802">
        <v>9</v>
      </c>
      <c r="V6802">
        <v>1</v>
      </c>
      <c r="W6802">
        <v>1.1425368305950001</v>
      </c>
      <c r="X6802">
        <v>911.92636631346284</v>
      </c>
      <c r="Y6802">
        <v>7.483890390578166</v>
      </c>
      <c r="Z6802">
        <v>40.795945422607502</v>
      </c>
      <c r="AA6802">
        <v>1377.6716763460458</v>
      </c>
      <c r="AB6802">
        <v>516.96907271388989</v>
      </c>
      <c r="AC6802">
        <v>939.7071077052434</v>
      </c>
      <c r="AD6802">
        <v>153.04387242793499</v>
      </c>
      <c r="AE6802">
        <v>3948.7404681503576</v>
      </c>
    </row>
    <row r="6803" spans="1:31" x14ac:dyDescent="0.25">
      <c r="A6803">
        <v>2410787</v>
      </c>
      <c r="B6803">
        <v>1</v>
      </c>
      <c r="C6803" t="s">
        <v>80</v>
      </c>
      <c r="D6803" t="s">
        <v>102</v>
      </c>
      <c r="E6803" t="s">
        <v>132</v>
      </c>
      <c r="F6803" t="s">
        <v>19446</v>
      </c>
      <c r="G6803" t="s">
        <v>215</v>
      </c>
      <c r="H6803" t="s">
        <v>135</v>
      </c>
      <c r="I6803" t="s">
        <v>136</v>
      </c>
      <c r="J6803" t="s">
        <v>137</v>
      </c>
      <c r="K6803" t="s">
        <v>138</v>
      </c>
      <c r="L6803" t="s">
        <v>19447</v>
      </c>
      <c r="M6803" t="s">
        <v>19448</v>
      </c>
      <c r="N6803">
        <v>1.571388888</v>
      </c>
      <c r="O6803">
        <v>0</v>
      </c>
      <c r="P6803">
        <v>0</v>
      </c>
      <c r="Q6803">
        <v>0</v>
      </c>
      <c r="R6803">
        <v>0</v>
      </c>
      <c r="S6803">
        <v>1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14.213889188358749</v>
      </c>
      <c r="AB6803">
        <v>0</v>
      </c>
      <c r="AC6803">
        <v>0</v>
      </c>
      <c r="AD6803">
        <v>0</v>
      </c>
      <c r="AE6803">
        <v>14.213889188358749</v>
      </c>
    </row>
    <row r="6804" spans="1:31" x14ac:dyDescent="0.25">
      <c r="A6804">
        <v>2410618</v>
      </c>
      <c r="B6804">
        <v>1</v>
      </c>
      <c r="C6804" t="s">
        <v>81</v>
      </c>
      <c r="D6804" t="s">
        <v>128</v>
      </c>
      <c r="E6804" t="s">
        <v>174</v>
      </c>
      <c r="F6804" t="s">
        <v>19449</v>
      </c>
      <c r="G6804" t="s">
        <v>158</v>
      </c>
      <c r="H6804" t="s">
        <v>135</v>
      </c>
      <c r="I6804" t="s">
        <v>136</v>
      </c>
      <c r="J6804" t="s">
        <v>137</v>
      </c>
      <c r="K6804" t="s">
        <v>159</v>
      </c>
      <c r="L6804" t="s">
        <v>19450</v>
      </c>
      <c r="M6804" t="s">
        <v>19451</v>
      </c>
      <c r="N6804">
        <v>0.90333333299999996</v>
      </c>
      <c r="O6804">
        <v>0</v>
      </c>
      <c r="P6804">
        <v>2542</v>
      </c>
      <c r="Q6804">
        <v>7</v>
      </c>
      <c r="R6804">
        <v>24</v>
      </c>
      <c r="S6804">
        <v>11</v>
      </c>
      <c r="T6804">
        <v>156</v>
      </c>
      <c r="U6804">
        <v>1</v>
      </c>
      <c r="V6804">
        <v>0</v>
      </c>
      <c r="W6804">
        <v>0</v>
      </c>
      <c r="X6804">
        <v>426.8863430471568</v>
      </c>
      <c r="Y6804">
        <v>4.0791828622350002</v>
      </c>
      <c r="Z6804">
        <v>6.6231941316239995</v>
      </c>
      <c r="AA6804">
        <v>147.03198599611417</v>
      </c>
      <c r="AB6804">
        <v>91.491724530308247</v>
      </c>
      <c r="AC6804">
        <v>0</v>
      </c>
      <c r="AD6804">
        <v>0</v>
      </c>
      <c r="AE6804">
        <v>676.1124305674382</v>
      </c>
    </row>
    <row r="6805" spans="1:31" x14ac:dyDescent="0.25">
      <c r="A6805">
        <v>2410781</v>
      </c>
      <c r="B6805">
        <v>1</v>
      </c>
      <c r="C6805" t="s">
        <v>80</v>
      </c>
      <c r="D6805" t="s">
        <v>104</v>
      </c>
      <c r="E6805" t="s">
        <v>146</v>
      </c>
      <c r="F6805" t="s">
        <v>19452</v>
      </c>
      <c r="G6805" t="s">
        <v>148</v>
      </c>
      <c r="H6805" t="s">
        <v>149</v>
      </c>
      <c r="I6805" t="s">
        <v>136</v>
      </c>
      <c r="J6805" t="s">
        <v>137</v>
      </c>
      <c r="K6805" t="s">
        <v>138</v>
      </c>
      <c r="L6805" t="s">
        <v>19453</v>
      </c>
      <c r="M6805" t="s">
        <v>19454</v>
      </c>
      <c r="N6805">
        <v>4.4647222219999998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0.61352129659519994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0.61352129659519994</v>
      </c>
    </row>
    <row r="6806" spans="1:31" x14ac:dyDescent="0.25">
      <c r="A6806">
        <v>2410804</v>
      </c>
      <c r="B6806">
        <v>1</v>
      </c>
      <c r="C6806" t="s">
        <v>80</v>
      </c>
      <c r="D6806" t="s">
        <v>104</v>
      </c>
      <c r="E6806" t="s">
        <v>174</v>
      </c>
      <c r="F6806" t="s">
        <v>19455</v>
      </c>
      <c r="G6806" t="s">
        <v>143</v>
      </c>
      <c r="H6806" t="s">
        <v>135</v>
      </c>
      <c r="I6806" t="s">
        <v>136</v>
      </c>
      <c r="J6806" t="s">
        <v>137</v>
      </c>
      <c r="K6806" t="s">
        <v>138</v>
      </c>
      <c r="L6806" t="s">
        <v>19456</v>
      </c>
      <c r="M6806" t="s">
        <v>19457</v>
      </c>
      <c r="N6806">
        <v>1.43</v>
      </c>
      <c r="O6806">
        <v>10</v>
      </c>
      <c r="P6806">
        <v>105</v>
      </c>
      <c r="Q6806">
        <v>12</v>
      </c>
      <c r="R6806">
        <v>20</v>
      </c>
      <c r="S6806">
        <v>16</v>
      </c>
      <c r="T6806">
        <v>26</v>
      </c>
      <c r="U6806">
        <v>1</v>
      </c>
      <c r="V6806">
        <v>0</v>
      </c>
      <c r="W6806">
        <v>3.1389376863400003</v>
      </c>
      <c r="X6806">
        <v>25.071314664298697</v>
      </c>
      <c r="Y6806">
        <v>3.5787895563453334</v>
      </c>
      <c r="Z6806">
        <v>1.0346862825779501</v>
      </c>
      <c r="AA6806">
        <v>98.708690093211231</v>
      </c>
      <c r="AB6806">
        <v>4.0160184904199721</v>
      </c>
      <c r="AC6806">
        <v>27.430820678342869</v>
      </c>
      <c r="AD6806">
        <v>0</v>
      </c>
      <c r="AE6806">
        <v>162.97925745153606</v>
      </c>
    </row>
    <row r="6807" spans="1:31" x14ac:dyDescent="0.25">
      <c r="A6807">
        <v>2410827</v>
      </c>
      <c r="B6807">
        <v>1</v>
      </c>
      <c r="C6807" t="s">
        <v>81</v>
      </c>
      <c r="D6807" t="s">
        <v>120</v>
      </c>
      <c r="E6807" t="s">
        <v>174</v>
      </c>
      <c r="F6807" t="s">
        <v>19458</v>
      </c>
      <c r="G6807" t="s">
        <v>158</v>
      </c>
      <c r="H6807" t="s">
        <v>135</v>
      </c>
      <c r="I6807" t="s">
        <v>136</v>
      </c>
      <c r="J6807" t="s">
        <v>137</v>
      </c>
      <c r="K6807" t="s">
        <v>159</v>
      </c>
      <c r="L6807" t="s">
        <v>19459</v>
      </c>
      <c r="M6807" t="s">
        <v>19460</v>
      </c>
      <c r="N6807">
        <v>4.0608333329999997</v>
      </c>
      <c r="O6807">
        <v>0</v>
      </c>
      <c r="P6807">
        <v>4274</v>
      </c>
      <c r="Q6807">
        <v>7</v>
      </c>
      <c r="R6807">
        <v>27</v>
      </c>
      <c r="S6807">
        <v>6</v>
      </c>
      <c r="T6807">
        <v>854</v>
      </c>
      <c r="U6807">
        <v>3</v>
      </c>
      <c r="V6807">
        <v>1</v>
      </c>
      <c r="W6807">
        <v>0</v>
      </c>
      <c r="X6807">
        <v>3568.5128357953886</v>
      </c>
      <c r="Y6807">
        <v>23.70223542825347</v>
      </c>
      <c r="Z6807">
        <v>2.1188056346748145</v>
      </c>
      <c r="AA6807">
        <v>101.09007732039493</v>
      </c>
      <c r="AB6807">
        <v>2449.6158347627666</v>
      </c>
      <c r="AC6807">
        <v>710.76611146970288</v>
      </c>
      <c r="AD6807">
        <v>46.726652457453525</v>
      </c>
      <c r="AE6807">
        <v>6902.5325528686344</v>
      </c>
    </row>
    <row r="6808" spans="1:31" x14ac:dyDescent="0.25">
      <c r="A6808">
        <v>2411050</v>
      </c>
      <c r="B6808">
        <v>1</v>
      </c>
      <c r="C6808" t="s">
        <v>80</v>
      </c>
      <c r="D6808" t="s">
        <v>93</v>
      </c>
      <c r="E6808" t="s">
        <v>288</v>
      </c>
      <c r="F6808" t="s">
        <v>19461</v>
      </c>
      <c r="G6808" t="s">
        <v>325</v>
      </c>
      <c r="H6808" t="s">
        <v>149</v>
      </c>
      <c r="I6808" t="s">
        <v>136</v>
      </c>
      <c r="J6808" t="s">
        <v>137</v>
      </c>
      <c r="K6808" t="s">
        <v>138</v>
      </c>
      <c r="L6808" t="s">
        <v>19462</v>
      </c>
      <c r="M6808" t="s">
        <v>19463</v>
      </c>
      <c r="N6808">
        <v>1.825555555</v>
      </c>
      <c r="O6808">
        <v>0</v>
      </c>
      <c r="P6808">
        <v>112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48.343089947472897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48.343089947472897</v>
      </c>
    </row>
    <row r="6809" spans="1:31" x14ac:dyDescent="0.25">
      <c r="A6809">
        <v>2410864</v>
      </c>
      <c r="B6809">
        <v>1</v>
      </c>
      <c r="C6809" t="s">
        <v>80</v>
      </c>
      <c r="D6809" t="s">
        <v>95</v>
      </c>
      <c r="E6809" t="s">
        <v>162</v>
      </c>
      <c r="F6809" t="s">
        <v>19464</v>
      </c>
      <c r="G6809" t="s">
        <v>154</v>
      </c>
      <c r="H6809" t="s">
        <v>149</v>
      </c>
      <c r="I6809" t="s">
        <v>136</v>
      </c>
      <c r="J6809" t="s">
        <v>137</v>
      </c>
      <c r="K6809" t="s">
        <v>138</v>
      </c>
      <c r="L6809" t="s">
        <v>19465</v>
      </c>
      <c r="M6809" t="s">
        <v>19466</v>
      </c>
      <c r="N6809">
        <v>1.2838888879999999</v>
      </c>
      <c r="O6809">
        <v>0</v>
      </c>
      <c r="P6809">
        <v>80</v>
      </c>
      <c r="Q6809">
        <v>0</v>
      </c>
      <c r="R6809">
        <v>0</v>
      </c>
      <c r="S6809">
        <v>0</v>
      </c>
      <c r="T6809">
        <v>6</v>
      </c>
      <c r="U6809">
        <v>0</v>
      </c>
      <c r="V6809">
        <v>0</v>
      </c>
      <c r="W6809">
        <v>0</v>
      </c>
      <c r="X6809">
        <v>17.896811938773471</v>
      </c>
      <c r="Y6809">
        <v>0</v>
      </c>
      <c r="Z6809">
        <v>0</v>
      </c>
      <c r="AA6809">
        <v>0</v>
      </c>
      <c r="AB6809">
        <v>4.4726934900654003</v>
      </c>
      <c r="AC6809">
        <v>0</v>
      </c>
      <c r="AD6809">
        <v>0</v>
      </c>
      <c r="AE6809">
        <v>22.36950542883887</v>
      </c>
    </row>
    <row r="6810" spans="1:31" x14ac:dyDescent="0.25">
      <c r="A6810">
        <v>2410721</v>
      </c>
      <c r="B6810">
        <v>1</v>
      </c>
      <c r="C6810" t="s">
        <v>81</v>
      </c>
      <c r="D6810" t="s">
        <v>118</v>
      </c>
      <c r="E6810" t="s">
        <v>174</v>
      </c>
      <c r="F6810" t="s">
        <v>19467</v>
      </c>
      <c r="G6810" t="s">
        <v>158</v>
      </c>
      <c r="H6810" t="s">
        <v>135</v>
      </c>
      <c r="I6810" t="s">
        <v>136</v>
      </c>
      <c r="J6810" t="s">
        <v>137</v>
      </c>
      <c r="K6810" t="s">
        <v>159</v>
      </c>
      <c r="L6810" t="s">
        <v>19468</v>
      </c>
      <c r="M6810" t="s">
        <v>19469</v>
      </c>
      <c r="N6810">
        <v>8.0561111109999999</v>
      </c>
      <c r="O6810">
        <v>0</v>
      </c>
      <c r="P6810">
        <v>4491</v>
      </c>
      <c r="Q6810">
        <v>0</v>
      </c>
      <c r="R6810">
        <v>0</v>
      </c>
      <c r="S6810">
        <v>1</v>
      </c>
      <c r="T6810">
        <v>1341</v>
      </c>
      <c r="U6810">
        <v>0</v>
      </c>
      <c r="V6810">
        <v>3</v>
      </c>
      <c r="W6810">
        <v>0</v>
      </c>
      <c r="X6810">
        <v>7175.0393646195907</v>
      </c>
      <c r="Y6810">
        <v>0</v>
      </c>
      <c r="Z6810">
        <v>0</v>
      </c>
      <c r="AA6810">
        <v>1958.5681371988321</v>
      </c>
      <c r="AB6810">
        <v>6722.1839292967252</v>
      </c>
      <c r="AC6810">
        <v>0</v>
      </c>
      <c r="AD6810">
        <v>24.874431196557602</v>
      </c>
      <c r="AE6810">
        <v>15880.665862311707</v>
      </c>
    </row>
    <row r="6811" spans="1:31" x14ac:dyDescent="0.25">
      <c r="A6811">
        <v>2410847</v>
      </c>
      <c r="B6811">
        <v>1</v>
      </c>
      <c r="C6811" t="s">
        <v>81</v>
      </c>
      <c r="D6811" t="s">
        <v>116</v>
      </c>
      <c r="E6811" t="s">
        <v>162</v>
      </c>
      <c r="F6811" t="s">
        <v>19470</v>
      </c>
      <c r="G6811" t="s">
        <v>268</v>
      </c>
      <c r="H6811" t="s">
        <v>149</v>
      </c>
      <c r="I6811" t="s">
        <v>136</v>
      </c>
      <c r="J6811" t="s">
        <v>137</v>
      </c>
      <c r="K6811" t="s">
        <v>138</v>
      </c>
      <c r="L6811" t="s">
        <v>19471</v>
      </c>
      <c r="M6811" t="s">
        <v>19472</v>
      </c>
      <c r="N6811">
        <v>2.4494444440000001</v>
      </c>
      <c r="O6811">
        <v>0</v>
      </c>
      <c r="P6811">
        <v>18</v>
      </c>
      <c r="Q6811">
        <v>0</v>
      </c>
      <c r="R6811">
        <v>1</v>
      </c>
      <c r="S6811">
        <v>0</v>
      </c>
      <c r="T6811">
        <v>1</v>
      </c>
      <c r="U6811">
        <v>0</v>
      </c>
      <c r="V6811">
        <v>0</v>
      </c>
      <c r="W6811">
        <v>0</v>
      </c>
      <c r="X6811">
        <v>7.2115120214673318</v>
      </c>
      <c r="Y6811">
        <v>0</v>
      </c>
      <c r="Z6811">
        <v>0.86426211746861126</v>
      </c>
      <c r="AA6811">
        <v>0</v>
      </c>
      <c r="AB6811">
        <v>0.56437777275652501</v>
      </c>
      <c r="AC6811">
        <v>0</v>
      </c>
      <c r="AD6811">
        <v>0</v>
      </c>
      <c r="AE6811">
        <v>8.6401519116924685</v>
      </c>
    </row>
    <row r="6812" spans="1:31" x14ac:dyDescent="0.25">
      <c r="A6812">
        <v>2410884</v>
      </c>
      <c r="B6812">
        <v>1</v>
      </c>
      <c r="C6812" t="s">
        <v>80</v>
      </c>
      <c r="D6812" t="s">
        <v>83</v>
      </c>
      <c r="E6812" t="s">
        <v>241</v>
      </c>
      <c r="F6812" t="s">
        <v>19473</v>
      </c>
      <c r="G6812" t="s">
        <v>143</v>
      </c>
      <c r="H6812" t="s">
        <v>135</v>
      </c>
      <c r="I6812" t="s">
        <v>136</v>
      </c>
      <c r="J6812" t="s">
        <v>137</v>
      </c>
      <c r="K6812" t="s">
        <v>138</v>
      </c>
      <c r="L6812" t="s">
        <v>19474</v>
      </c>
      <c r="M6812" t="s">
        <v>19475</v>
      </c>
      <c r="N6812">
        <v>1.143888888</v>
      </c>
      <c r="O6812">
        <v>0</v>
      </c>
      <c r="P6812">
        <v>884</v>
      </c>
      <c r="Q6812">
        <v>2</v>
      </c>
      <c r="R6812">
        <v>0</v>
      </c>
      <c r="S6812">
        <v>9</v>
      </c>
      <c r="T6812">
        <v>515</v>
      </c>
      <c r="U6812">
        <v>18</v>
      </c>
      <c r="V6812">
        <v>14</v>
      </c>
      <c r="W6812">
        <v>0</v>
      </c>
      <c r="X6812">
        <v>239.46337236630779</v>
      </c>
      <c r="Y6812">
        <v>1.1460072394148002</v>
      </c>
      <c r="Z6812">
        <v>0</v>
      </c>
      <c r="AA6812">
        <v>165.465817396028</v>
      </c>
      <c r="AB6812">
        <v>873.16660421599829</v>
      </c>
      <c r="AC6812">
        <v>2515.864796524756</v>
      </c>
      <c r="AD6812">
        <v>71.953770157048751</v>
      </c>
      <c r="AE6812">
        <v>3867.060367899554</v>
      </c>
    </row>
    <row r="6813" spans="1:31" x14ac:dyDescent="0.25">
      <c r="A6813">
        <v>2411033</v>
      </c>
      <c r="B6813">
        <v>1</v>
      </c>
      <c r="C6813" t="s">
        <v>81</v>
      </c>
      <c r="D6813" t="s">
        <v>122</v>
      </c>
      <c r="E6813" t="s">
        <v>132</v>
      </c>
      <c r="F6813" t="s">
        <v>19476</v>
      </c>
      <c r="G6813" t="s">
        <v>215</v>
      </c>
      <c r="H6813" t="s">
        <v>135</v>
      </c>
      <c r="I6813" t="s">
        <v>136</v>
      </c>
      <c r="J6813" t="s">
        <v>137</v>
      </c>
      <c r="K6813" t="s">
        <v>138</v>
      </c>
      <c r="L6813" t="s">
        <v>19477</v>
      </c>
      <c r="M6813" t="s">
        <v>19478</v>
      </c>
      <c r="N6813">
        <v>1.2436111110000001</v>
      </c>
      <c r="O6813">
        <v>0</v>
      </c>
      <c r="P6813">
        <v>66</v>
      </c>
      <c r="Q6813">
        <v>0</v>
      </c>
      <c r="R6813">
        <v>0</v>
      </c>
      <c r="S6813">
        <v>1</v>
      </c>
      <c r="T6813">
        <v>4</v>
      </c>
      <c r="U6813">
        <v>0</v>
      </c>
      <c r="V6813">
        <v>0</v>
      </c>
      <c r="W6813">
        <v>0</v>
      </c>
      <c r="X6813">
        <v>13.18481560303942</v>
      </c>
      <c r="Y6813">
        <v>0</v>
      </c>
      <c r="Z6813">
        <v>0</v>
      </c>
      <c r="AA6813">
        <v>1.3868883855844945</v>
      </c>
      <c r="AB6813">
        <v>0.4411003340712083</v>
      </c>
      <c r="AC6813">
        <v>0</v>
      </c>
      <c r="AD6813">
        <v>0</v>
      </c>
      <c r="AE6813">
        <v>15.012804322695123</v>
      </c>
    </row>
    <row r="6814" spans="1:31" x14ac:dyDescent="0.25">
      <c r="A6814">
        <v>2410976</v>
      </c>
      <c r="B6814">
        <v>1</v>
      </c>
      <c r="C6814" t="s">
        <v>80</v>
      </c>
      <c r="D6814" t="s">
        <v>100</v>
      </c>
      <c r="E6814" t="s">
        <v>174</v>
      </c>
      <c r="F6814" t="s">
        <v>17502</v>
      </c>
      <c r="G6814" t="s">
        <v>143</v>
      </c>
      <c r="H6814" t="s">
        <v>135</v>
      </c>
      <c r="I6814" t="s">
        <v>278</v>
      </c>
      <c r="J6814" t="s">
        <v>137</v>
      </c>
      <c r="K6814" t="s">
        <v>138</v>
      </c>
      <c r="L6814" t="s">
        <v>19479</v>
      </c>
      <c r="M6814" t="s">
        <v>19480</v>
      </c>
      <c r="N6814">
        <v>4.9722222000000003E-2</v>
      </c>
      <c r="O6814">
        <v>2</v>
      </c>
      <c r="P6814">
        <v>1362</v>
      </c>
      <c r="Q6814">
        <v>14</v>
      </c>
      <c r="R6814">
        <v>142</v>
      </c>
      <c r="S6814">
        <v>29</v>
      </c>
      <c r="T6814">
        <v>119</v>
      </c>
      <c r="U6814">
        <v>2</v>
      </c>
      <c r="V6814">
        <v>0</v>
      </c>
      <c r="W6814">
        <v>3.4355939652741668E-2</v>
      </c>
      <c r="X6814">
        <v>25.62252959655358</v>
      </c>
      <c r="Y6814">
        <v>1.1243475200622002</v>
      </c>
      <c r="Z6814">
        <v>4.2754825238040439</v>
      </c>
      <c r="AA6814">
        <v>5.7626788674920979</v>
      </c>
      <c r="AB6814">
        <v>4.3541961122087001</v>
      </c>
      <c r="AC6814">
        <v>2.1869478990925497</v>
      </c>
      <c r="AD6814">
        <v>0</v>
      </c>
      <c r="AE6814">
        <v>43.360538458865911</v>
      </c>
    </row>
    <row r="6815" spans="1:31" x14ac:dyDescent="0.25">
      <c r="A6815">
        <v>2410813</v>
      </c>
      <c r="B6815">
        <v>1</v>
      </c>
      <c r="C6815" t="s">
        <v>80</v>
      </c>
      <c r="D6815" t="s">
        <v>98</v>
      </c>
      <c r="E6815" t="s">
        <v>132</v>
      </c>
      <c r="F6815" t="s">
        <v>19481</v>
      </c>
      <c r="G6815" t="s">
        <v>613</v>
      </c>
      <c r="H6815" t="s">
        <v>135</v>
      </c>
      <c r="I6815" t="s">
        <v>136</v>
      </c>
      <c r="J6815" t="s">
        <v>137</v>
      </c>
      <c r="K6815" t="s">
        <v>138</v>
      </c>
      <c r="L6815" t="s">
        <v>19482</v>
      </c>
      <c r="M6815" t="s">
        <v>19483</v>
      </c>
      <c r="N6815">
        <v>4.1844444440000004</v>
      </c>
      <c r="O6815">
        <v>0</v>
      </c>
      <c r="P6815">
        <v>0</v>
      </c>
      <c r="Q6815">
        <v>0</v>
      </c>
      <c r="R6815">
        <v>10</v>
      </c>
      <c r="S6815">
        <v>0</v>
      </c>
      <c r="T6815">
        <v>8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17.58027648492989</v>
      </c>
      <c r="AC6815">
        <v>0</v>
      </c>
      <c r="AD6815">
        <v>0</v>
      </c>
      <c r="AE6815">
        <v>17.58027648492989</v>
      </c>
    </row>
    <row r="6816" spans="1:31" x14ac:dyDescent="0.25">
      <c r="A6816">
        <v>2411062</v>
      </c>
      <c r="B6816">
        <v>1</v>
      </c>
      <c r="C6816" t="s">
        <v>80</v>
      </c>
      <c r="D6816" t="s">
        <v>93</v>
      </c>
      <c r="E6816" t="s">
        <v>162</v>
      </c>
      <c r="F6816" t="s">
        <v>895</v>
      </c>
      <c r="G6816" t="s">
        <v>164</v>
      </c>
      <c r="H6816" t="s">
        <v>149</v>
      </c>
      <c r="I6816" t="s">
        <v>136</v>
      </c>
      <c r="J6816" t="s">
        <v>137</v>
      </c>
      <c r="K6816" t="s">
        <v>138</v>
      </c>
      <c r="L6816" t="s">
        <v>19484</v>
      </c>
      <c r="M6816" t="s">
        <v>19485</v>
      </c>
      <c r="N6816">
        <v>1.1130555550000001</v>
      </c>
      <c r="O6816">
        <v>0</v>
      </c>
      <c r="P6816">
        <v>23</v>
      </c>
      <c r="Q6816">
        <v>0</v>
      </c>
      <c r="R6816">
        <v>3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2.5052974407676265</v>
      </c>
      <c r="Y6816">
        <v>0</v>
      </c>
      <c r="Z6816">
        <v>0.54240147106378345</v>
      </c>
      <c r="AA6816">
        <v>0</v>
      </c>
      <c r="AB6816">
        <v>0</v>
      </c>
      <c r="AC6816">
        <v>0</v>
      </c>
      <c r="AD6816">
        <v>0</v>
      </c>
      <c r="AE6816">
        <v>3.04769891183141</v>
      </c>
    </row>
    <row r="6817" spans="1:31" x14ac:dyDescent="0.25">
      <c r="A6817">
        <v>2410707</v>
      </c>
      <c r="B6817">
        <v>1</v>
      </c>
      <c r="C6817" t="s">
        <v>81</v>
      </c>
      <c r="D6817" t="s">
        <v>122</v>
      </c>
      <c r="E6817" t="s">
        <v>174</v>
      </c>
      <c r="F6817" t="s">
        <v>1481</v>
      </c>
      <c r="G6817" t="s">
        <v>143</v>
      </c>
      <c r="H6817" t="s">
        <v>135</v>
      </c>
      <c r="I6817" t="s">
        <v>136</v>
      </c>
      <c r="J6817" t="s">
        <v>137</v>
      </c>
      <c r="K6817" t="s">
        <v>138</v>
      </c>
      <c r="L6817" t="s">
        <v>19486</v>
      </c>
      <c r="M6817" t="s">
        <v>19487</v>
      </c>
      <c r="N6817">
        <v>0.25305555499999999</v>
      </c>
      <c r="O6817">
        <v>6</v>
      </c>
      <c r="P6817">
        <v>2217</v>
      </c>
      <c r="Q6817">
        <v>81</v>
      </c>
      <c r="R6817">
        <v>126</v>
      </c>
      <c r="S6817">
        <v>46</v>
      </c>
      <c r="T6817">
        <v>210</v>
      </c>
      <c r="U6817">
        <v>3</v>
      </c>
      <c r="V6817">
        <v>1</v>
      </c>
      <c r="W6817">
        <v>0.51661924389569991</v>
      </c>
      <c r="X6817">
        <v>68.222460400183195</v>
      </c>
      <c r="Y6817">
        <v>10.177296740173604</v>
      </c>
      <c r="Z6817">
        <v>3.3683155535092775</v>
      </c>
      <c r="AA6817">
        <v>207.11974429014438</v>
      </c>
      <c r="AB6817">
        <v>23.396343542359158</v>
      </c>
      <c r="AC6817">
        <v>43.024521879465951</v>
      </c>
      <c r="AD6817">
        <v>11.55974099496205</v>
      </c>
      <c r="AE6817">
        <v>367.38504264469333</v>
      </c>
    </row>
    <row r="6818" spans="1:31" x14ac:dyDescent="0.25">
      <c r="A6818">
        <v>2410959</v>
      </c>
      <c r="B6818">
        <v>1</v>
      </c>
      <c r="C6818" t="s">
        <v>80</v>
      </c>
      <c r="D6818" t="s">
        <v>98</v>
      </c>
      <c r="E6818" t="s">
        <v>152</v>
      </c>
      <c r="F6818" t="s">
        <v>19488</v>
      </c>
      <c r="G6818" t="s">
        <v>403</v>
      </c>
      <c r="H6818" t="s">
        <v>149</v>
      </c>
      <c r="I6818" t="s">
        <v>136</v>
      </c>
      <c r="J6818" t="s">
        <v>137</v>
      </c>
      <c r="K6818" t="s">
        <v>138</v>
      </c>
      <c r="L6818" t="s">
        <v>19489</v>
      </c>
      <c r="M6818" t="s">
        <v>19490</v>
      </c>
      <c r="N6818">
        <v>0.58333333300000001</v>
      </c>
      <c r="O6818">
        <v>0</v>
      </c>
      <c r="P6818">
        <v>275</v>
      </c>
      <c r="Q6818">
        <v>0</v>
      </c>
      <c r="R6818">
        <v>0</v>
      </c>
      <c r="S6818">
        <v>0</v>
      </c>
      <c r="T6818">
        <v>3</v>
      </c>
      <c r="U6818">
        <v>0</v>
      </c>
      <c r="V6818">
        <v>0</v>
      </c>
      <c r="W6818">
        <v>0</v>
      </c>
      <c r="X6818">
        <v>24.033936689518985</v>
      </c>
      <c r="Y6818">
        <v>0</v>
      </c>
      <c r="Z6818">
        <v>0</v>
      </c>
      <c r="AA6818">
        <v>0</v>
      </c>
      <c r="AB6818">
        <v>0.25048882822405</v>
      </c>
      <c r="AC6818">
        <v>0</v>
      </c>
      <c r="AD6818">
        <v>0</v>
      </c>
      <c r="AE6818">
        <v>24.284425517743035</v>
      </c>
    </row>
    <row r="6819" spans="1:31" x14ac:dyDescent="0.25">
      <c r="A6819">
        <v>2410916</v>
      </c>
      <c r="B6819">
        <v>1</v>
      </c>
      <c r="C6819" t="s">
        <v>81</v>
      </c>
      <c r="D6819" t="s">
        <v>120</v>
      </c>
      <c r="E6819" t="s">
        <v>141</v>
      </c>
      <c r="F6819" t="s">
        <v>19491</v>
      </c>
      <c r="G6819" t="s">
        <v>143</v>
      </c>
      <c r="H6819" t="s">
        <v>135</v>
      </c>
      <c r="I6819" t="s">
        <v>136</v>
      </c>
      <c r="J6819" t="s">
        <v>137</v>
      </c>
      <c r="K6819" t="s">
        <v>138</v>
      </c>
      <c r="L6819" t="s">
        <v>19492</v>
      </c>
      <c r="M6819" t="s">
        <v>5541</v>
      </c>
      <c r="N6819">
        <v>1.0155555549999999</v>
      </c>
      <c r="O6819">
        <v>0</v>
      </c>
      <c r="P6819">
        <v>3347</v>
      </c>
      <c r="Q6819">
        <v>222</v>
      </c>
      <c r="R6819">
        <v>174</v>
      </c>
      <c r="S6819">
        <v>39</v>
      </c>
      <c r="T6819">
        <v>325</v>
      </c>
      <c r="U6819">
        <v>2</v>
      </c>
      <c r="V6819">
        <v>0</v>
      </c>
      <c r="W6819">
        <v>0</v>
      </c>
      <c r="X6819">
        <v>639.967838182121</v>
      </c>
      <c r="Y6819">
        <v>25.873977282188001</v>
      </c>
      <c r="Z6819">
        <v>24.954271886123419</v>
      </c>
      <c r="AA6819">
        <v>228.28075422376506</v>
      </c>
      <c r="AB6819">
        <v>144.5448820764079</v>
      </c>
      <c r="AC6819">
        <v>69.013564360570498</v>
      </c>
      <c r="AD6819">
        <v>0</v>
      </c>
      <c r="AE6819">
        <v>1132.6352880111756</v>
      </c>
    </row>
    <row r="6820" spans="1:31" x14ac:dyDescent="0.25">
      <c r="A6820">
        <v>2410793</v>
      </c>
      <c r="B6820">
        <v>1</v>
      </c>
      <c r="C6820" t="s">
        <v>80</v>
      </c>
      <c r="D6820" t="s">
        <v>107</v>
      </c>
      <c r="E6820" t="s">
        <v>162</v>
      </c>
      <c r="F6820" t="s">
        <v>2470</v>
      </c>
      <c r="G6820" t="s">
        <v>154</v>
      </c>
      <c r="H6820" t="s">
        <v>149</v>
      </c>
      <c r="I6820" t="s">
        <v>136</v>
      </c>
      <c r="J6820" t="s">
        <v>137</v>
      </c>
      <c r="K6820" t="s">
        <v>138</v>
      </c>
      <c r="L6820" t="s">
        <v>19493</v>
      </c>
      <c r="M6820" t="s">
        <v>19494</v>
      </c>
      <c r="N6820">
        <v>6.4086111109999999</v>
      </c>
      <c r="O6820">
        <v>0</v>
      </c>
      <c r="P6820">
        <v>16</v>
      </c>
      <c r="Q6820">
        <v>0</v>
      </c>
      <c r="R6820">
        <v>1</v>
      </c>
      <c r="S6820">
        <v>0</v>
      </c>
      <c r="T6820">
        <v>4</v>
      </c>
      <c r="U6820">
        <v>0</v>
      </c>
      <c r="V6820">
        <v>0</v>
      </c>
      <c r="W6820">
        <v>0</v>
      </c>
      <c r="X6820">
        <v>12.713129888348503</v>
      </c>
      <c r="Y6820">
        <v>0</v>
      </c>
      <c r="Z6820">
        <v>0.46715905725434997</v>
      </c>
      <c r="AA6820">
        <v>0</v>
      </c>
      <c r="AB6820">
        <v>29.742946465566789</v>
      </c>
      <c r="AC6820">
        <v>0</v>
      </c>
      <c r="AD6820">
        <v>0</v>
      </c>
      <c r="AE6820">
        <v>42.923235411169642</v>
      </c>
    </row>
    <row r="6821" spans="1:31" x14ac:dyDescent="0.25">
      <c r="A6821">
        <v>2410773</v>
      </c>
      <c r="B6821">
        <v>1</v>
      </c>
      <c r="C6821" t="s">
        <v>81</v>
      </c>
      <c r="D6821" t="s">
        <v>113</v>
      </c>
      <c r="E6821" t="s">
        <v>146</v>
      </c>
      <c r="F6821" t="s">
        <v>19495</v>
      </c>
      <c r="G6821" t="s">
        <v>148</v>
      </c>
      <c r="H6821" t="s">
        <v>149</v>
      </c>
      <c r="I6821" t="s">
        <v>136</v>
      </c>
      <c r="J6821" t="s">
        <v>137</v>
      </c>
      <c r="K6821" t="s">
        <v>138</v>
      </c>
      <c r="L6821" t="s">
        <v>19496</v>
      </c>
      <c r="M6821" t="s">
        <v>19497</v>
      </c>
      <c r="N6821">
        <v>3.2705555550000001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0.77802022721166675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0.77802022721166675</v>
      </c>
    </row>
    <row r="6822" spans="1:31" x14ac:dyDescent="0.25">
      <c r="A6822">
        <v>2410750</v>
      </c>
      <c r="B6822">
        <v>1</v>
      </c>
      <c r="C6822" t="s">
        <v>81</v>
      </c>
      <c r="D6822" t="s">
        <v>122</v>
      </c>
      <c r="E6822" t="s">
        <v>141</v>
      </c>
      <c r="F6822" t="s">
        <v>1614</v>
      </c>
      <c r="G6822" t="s">
        <v>143</v>
      </c>
      <c r="H6822" t="s">
        <v>135</v>
      </c>
      <c r="I6822" t="s">
        <v>136</v>
      </c>
      <c r="J6822" t="s">
        <v>137</v>
      </c>
      <c r="K6822" t="s">
        <v>138</v>
      </c>
      <c r="L6822" t="s">
        <v>19498</v>
      </c>
      <c r="M6822" t="s">
        <v>19499</v>
      </c>
      <c r="N6822">
        <v>1.4016666659999999</v>
      </c>
      <c r="O6822">
        <v>0</v>
      </c>
      <c r="P6822">
        <v>1169</v>
      </c>
      <c r="Q6822">
        <v>45</v>
      </c>
      <c r="R6822">
        <v>99</v>
      </c>
      <c r="S6822">
        <v>9</v>
      </c>
      <c r="T6822">
        <v>143</v>
      </c>
      <c r="U6822">
        <v>0</v>
      </c>
      <c r="V6822">
        <v>1</v>
      </c>
      <c r="W6822">
        <v>0</v>
      </c>
      <c r="X6822">
        <v>245.63194589956692</v>
      </c>
      <c r="Y6822">
        <v>16.107239025577627</v>
      </c>
      <c r="Z6822">
        <v>13.538248134039414</v>
      </c>
      <c r="AA6822">
        <v>175.56785247566401</v>
      </c>
      <c r="AB6822">
        <v>103.91380913546537</v>
      </c>
      <c r="AC6822">
        <v>0</v>
      </c>
      <c r="AD6822">
        <v>65.127999667984511</v>
      </c>
      <c r="AE6822">
        <v>619.88709433829786</v>
      </c>
    </row>
    <row r="6823" spans="1:31" x14ac:dyDescent="0.25">
      <c r="A6823">
        <v>2410730</v>
      </c>
      <c r="B6823">
        <v>1</v>
      </c>
      <c r="C6823" t="s">
        <v>80</v>
      </c>
      <c r="D6823" t="s">
        <v>95</v>
      </c>
      <c r="E6823" t="s">
        <v>241</v>
      </c>
      <c r="F6823" t="s">
        <v>19500</v>
      </c>
      <c r="G6823" t="s">
        <v>7895</v>
      </c>
      <c r="H6823" t="s">
        <v>3075</v>
      </c>
      <c r="I6823" t="s">
        <v>136</v>
      </c>
      <c r="J6823" t="s">
        <v>137</v>
      </c>
      <c r="K6823" t="s">
        <v>138</v>
      </c>
      <c r="L6823" t="s">
        <v>19393</v>
      </c>
      <c r="M6823" t="s">
        <v>19501</v>
      </c>
      <c r="N6823">
        <v>0.57222222199999995</v>
      </c>
      <c r="O6823">
        <v>14</v>
      </c>
      <c r="P6823">
        <v>20028</v>
      </c>
      <c r="Q6823">
        <v>61</v>
      </c>
      <c r="R6823">
        <v>62</v>
      </c>
      <c r="S6823">
        <v>104</v>
      </c>
      <c r="T6823">
        <v>2039</v>
      </c>
      <c r="U6823">
        <v>10</v>
      </c>
      <c r="V6823">
        <v>1</v>
      </c>
      <c r="W6823">
        <v>6.0460991050844992</v>
      </c>
      <c r="X6823">
        <v>2074.3960247710638</v>
      </c>
      <c r="Y6823">
        <v>72.600737716541218</v>
      </c>
      <c r="Z6823">
        <v>3.7153745682557218</v>
      </c>
      <c r="AA6823">
        <v>1318.0751358913831</v>
      </c>
      <c r="AB6823">
        <v>1668.310650598848</v>
      </c>
      <c r="AC6823">
        <v>244.35166990819835</v>
      </c>
      <c r="AD6823">
        <v>4.8523330186209996</v>
      </c>
      <c r="AE6823">
        <v>5392.3480255779959</v>
      </c>
    </row>
    <row r="6824" spans="1:31" x14ac:dyDescent="0.25">
      <c r="A6824">
        <v>2410979</v>
      </c>
      <c r="B6824">
        <v>1</v>
      </c>
      <c r="C6824" t="s">
        <v>81</v>
      </c>
      <c r="D6824" t="s">
        <v>122</v>
      </c>
      <c r="E6824" t="s">
        <v>132</v>
      </c>
      <c r="F6824" t="s">
        <v>1044</v>
      </c>
      <c r="G6824" t="s">
        <v>215</v>
      </c>
      <c r="H6824" t="s">
        <v>135</v>
      </c>
      <c r="I6824" t="s">
        <v>136</v>
      </c>
      <c r="J6824" t="s">
        <v>137</v>
      </c>
      <c r="K6824" t="s">
        <v>138</v>
      </c>
      <c r="L6824" t="s">
        <v>19502</v>
      </c>
      <c r="M6824" t="s">
        <v>19503</v>
      </c>
      <c r="N6824">
        <v>2.31</v>
      </c>
      <c r="O6824">
        <v>0</v>
      </c>
      <c r="P6824">
        <v>66</v>
      </c>
      <c r="Q6824">
        <v>0</v>
      </c>
      <c r="R6824">
        <v>0</v>
      </c>
      <c r="S6824">
        <v>0</v>
      </c>
      <c r="T6824">
        <v>4</v>
      </c>
      <c r="U6824">
        <v>0</v>
      </c>
      <c r="V6824">
        <v>0</v>
      </c>
      <c r="W6824">
        <v>0</v>
      </c>
      <c r="X6824">
        <v>25.810036477733252</v>
      </c>
      <c r="Y6824">
        <v>0</v>
      </c>
      <c r="Z6824">
        <v>0</v>
      </c>
      <c r="AA6824">
        <v>0</v>
      </c>
      <c r="AB6824">
        <v>0.96189087512687499</v>
      </c>
      <c r="AC6824">
        <v>0</v>
      </c>
      <c r="AD6824">
        <v>0</v>
      </c>
      <c r="AE6824">
        <v>26.771927352860128</v>
      </c>
    </row>
    <row r="6825" spans="1:31" x14ac:dyDescent="0.25">
      <c r="A6825">
        <v>2410836</v>
      </c>
      <c r="B6825">
        <v>1</v>
      </c>
      <c r="C6825" t="s">
        <v>80</v>
      </c>
      <c r="D6825" t="s">
        <v>98</v>
      </c>
      <c r="E6825" t="s">
        <v>174</v>
      </c>
      <c r="F6825" t="s">
        <v>14835</v>
      </c>
      <c r="G6825" t="s">
        <v>158</v>
      </c>
      <c r="H6825" t="s">
        <v>135</v>
      </c>
      <c r="I6825" t="s">
        <v>136</v>
      </c>
      <c r="J6825" t="s">
        <v>137</v>
      </c>
      <c r="K6825" t="s">
        <v>159</v>
      </c>
      <c r="L6825" t="s">
        <v>19504</v>
      </c>
      <c r="M6825" t="s">
        <v>19505</v>
      </c>
      <c r="N6825">
        <v>3.0672222219999998</v>
      </c>
      <c r="O6825">
        <v>0</v>
      </c>
      <c r="P6825">
        <v>41</v>
      </c>
      <c r="Q6825">
        <v>0</v>
      </c>
      <c r="R6825">
        <v>1</v>
      </c>
      <c r="S6825">
        <v>0</v>
      </c>
      <c r="T6825">
        <v>104</v>
      </c>
      <c r="U6825">
        <v>0</v>
      </c>
      <c r="V6825">
        <v>0</v>
      </c>
      <c r="W6825">
        <v>0</v>
      </c>
      <c r="X6825">
        <v>20.257981464421235</v>
      </c>
      <c r="Y6825">
        <v>0</v>
      </c>
      <c r="Z6825">
        <v>3.4427981116769999</v>
      </c>
      <c r="AA6825">
        <v>0</v>
      </c>
      <c r="AB6825">
        <v>148.10445828583019</v>
      </c>
      <c r="AC6825">
        <v>0</v>
      </c>
      <c r="AD6825">
        <v>0</v>
      </c>
      <c r="AE6825">
        <v>171.80523786192842</v>
      </c>
    </row>
    <row r="6826" spans="1:31" x14ac:dyDescent="0.25">
      <c r="A6826">
        <v>2410856</v>
      </c>
      <c r="B6826">
        <v>1</v>
      </c>
      <c r="C6826" t="s">
        <v>80</v>
      </c>
      <c r="D6826" t="s">
        <v>103</v>
      </c>
      <c r="E6826" t="s">
        <v>174</v>
      </c>
      <c r="F6826" t="s">
        <v>19506</v>
      </c>
      <c r="G6826" t="s">
        <v>143</v>
      </c>
      <c r="H6826" t="s">
        <v>135</v>
      </c>
      <c r="I6826" t="s">
        <v>136</v>
      </c>
      <c r="J6826" t="s">
        <v>137</v>
      </c>
      <c r="K6826" t="s">
        <v>138</v>
      </c>
      <c r="L6826" t="s">
        <v>19507</v>
      </c>
      <c r="M6826" t="s">
        <v>19508</v>
      </c>
      <c r="N6826">
        <v>0.26166666599999999</v>
      </c>
      <c r="O6826">
        <v>0</v>
      </c>
      <c r="P6826">
        <v>2646</v>
      </c>
      <c r="Q6826">
        <v>0</v>
      </c>
      <c r="R6826">
        <v>21</v>
      </c>
      <c r="S6826">
        <v>32</v>
      </c>
      <c r="T6826">
        <v>243</v>
      </c>
      <c r="U6826">
        <v>29</v>
      </c>
      <c r="V6826">
        <v>3</v>
      </c>
      <c r="W6826">
        <v>0</v>
      </c>
      <c r="X6826">
        <v>132.33960365761811</v>
      </c>
      <c r="Y6826">
        <v>0</v>
      </c>
      <c r="Z6826">
        <v>1.2536244826079832</v>
      </c>
      <c r="AA6826">
        <v>183.917853386372</v>
      </c>
      <c r="AB6826">
        <v>36.813133035456339</v>
      </c>
      <c r="AC6826">
        <v>666.30038385975286</v>
      </c>
      <c r="AD6826">
        <v>13.482347813098317</v>
      </c>
      <c r="AE6826">
        <v>1034.1069462349058</v>
      </c>
    </row>
    <row r="6827" spans="1:31" x14ac:dyDescent="0.25">
      <c r="A6827">
        <v>2411042</v>
      </c>
      <c r="B6827">
        <v>1</v>
      </c>
      <c r="C6827" t="s">
        <v>81</v>
      </c>
      <c r="D6827" t="s">
        <v>116</v>
      </c>
      <c r="E6827" t="s">
        <v>288</v>
      </c>
      <c r="F6827" t="s">
        <v>19509</v>
      </c>
      <c r="G6827" t="s">
        <v>325</v>
      </c>
      <c r="H6827" t="s">
        <v>149</v>
      </c>
      <c r="I6827" t="s">
        <v>136</v>
      </c>
      <c r="J6827" t="s">
        <v>137</v>
      </c>
      <c r="K6827" t="s">
        <v>138</v>
      </c>
      <c r="L6827" t="s">
        <v>19510</v>
      </c>
      <c r="M6827" t="s">
        <v>19511</v>
      </c>
      <c r="N6827">
        <v>0.35277777700000001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5</v>
      </c>
      <c r="U6827">
        <v>0</v>
      </c>
      <c r="V6827">
        <v>0</v>
      </c>
      <c r="W6827">
        <v>0</v>
      </c>
      <c r="X6827">
        <v>0.18195180053983337</v>
      </c>
      <c r="Y6827">
        <v>0</v>
      </c>
      <c r="Z6827">
        <v>0</v>
      </c>
      <c r="AA6827">
        <v>0</v>
      </c>
      <c r="AB6827">
        <v>1.9135835966250001</v>
      </c>
      <c r="AC6827">
        <v>0</v>
      </c>
      <c r="AD6827">
        <v>0</v>
      </c>
      <c r="AE6827">
        <v>2.0955353971648334</v>
      </c>
    </row>
    <row r="6828" spans="1:31" x14ac:dyDescent="0.25">
      <c r="A6828">
        <v>2410850</v>
      </c>
      <c r="B6828">
        <v>1</v>
      </c>
      <c r="C6828" t="s">
        <v>80</v>
      </c>
      <c r="D6828" t="s">
        <v>93</v>
      </c>
      <c r="E6828" t="s">
        <v>162</v>
      </c>
      <c r="F6828" t="s">
        <v>19512</v>
      </c>
      <c r="G6828" t="s">
        <v>164</v>
      </c>
      <c r="H6828" t="s">
        <v>149</v>
      </c>
      <c r="I6828" t="s">
        <v>136</v>
      </c>
      <c r="J6828" t="s">
        <v>137</v>
      </c>
      <c r="K6828" t="s">
        <v>138</v>
      </c>
      <c r="L6828" t="s">
        <v>19513</v>
      </c>
      <c r="M6828" t="s">
        <v>19514</v>
      </c>
      <c r="N6828">
        <v>1.954722222</v>
      </c>
      <c r="O6828">
        <v>0</v>
      </c>
      <c r="P6828">
        <v>47</v>
      </c>
      <c r="Q6828">
        <v>0</v>
      </c>
      <c r="R6828">
        <v>0</v>
      </c>
      <c r="S6828">
        <v>0</v>
      </c>
      <c r="T6828">
        <v>7</v>
      </c>
      <c r="U6828">
        <v>0</v>
      </c>
      <c r="V6828">
        <v>0</v>
      </c>
      <c r="W6828">
        <v>0</v>
      </c>
      <c r="X6828">
        <v>8.7805441189717293</v>
      </c>
      <c r="Y6828">
        <v>0</v>
      </c>
      <c r="Z6828">
        <v>0</v>
      </c>
      <c r="AA6828">
        <v>0</v>
      </c>
      <c r="AB6828">
        <v>2.7692913238065584</v>
      </c>
      <c r="AC6828">
        <v>0</v>
      </c>
      <c r="AD6828">
        <v>0</v>
      </c>
      <c r="AE6828">
        <v>11.549835442778289</v>
      </c>
    </row>
    <row r="6829" spans="1:31" x14ac:dyDescent="0.25">
      <c r="A6829">
        <v>2410996</v>
      </c>
      <c r="B6829">
        <v>1</v>
      </c>
      <c r="C6829" t="s">
        <v>80</v>
      </c>
      <c r="D6829" t="s">
        <v>83</v>
      </c>
      <c r="E6829" t="s">
        <v>162</v>
      </c>
      <c r="F6829" t="s">
        <v>6915</v>
      </c>
      <c r="G6829" t="s">
        <v>164</v>
      </c>
      <c r="H6829" t="s">
        <v>149</v>
      </c>
      <c r="I6829" t="s">
        <v>136</v>
      </c>
      <c r="J6829" t="s">
        <v>137</v>
      </c>
      <c r="K6829" t="s">
        <v>138</v>
      </c>
      <c r="L6829" t="s">
        <v>19515</v>
      </c>
      <c r="M6829" t="s">
        <v>19516</v>
      </c>
      <c r="N6829">
        <v>1.8688888880000001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2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3.1036394804977778</v>
      </c>
      <c r="AC6829">
        <v>0</v>
      </c>
      <c r="AD6829">
        <v>0</v>
      </c>
      <c r="AE6829">
        <v>3.1036394804977778</v>
      </c>
    </row>
    <row r="6830" spans="1:31" x14ac:dyDescent="0.25">
      <c r="A6830">
        <v>2410919</v>
      </c>
      <c r="B6830">
        <v>1</v>
      </c>
      <c r="C6830" t="s">
        <v>80</v>
      </c>
      <c r="D6830" t="s">
        <v>98</v>
      </c>
      <c r="E6830" t="s">
        <v>174</v>
      </c>
      <c r="F6830" t="s">
        <v>11222</v>
      </c>
      <c r="G6830" t="s">
        <v>565</v>
      </c>
      <c r="H6830" t="s">
        <v>135</v>
      </c>
      <c r="I6830" t="s">
        <v>136</v>
      </c>
      <c r="J6830" t="s">
        <v>137</v>
      </c>
      <c r="K6830" t="s">
        <v>138</v>
      </c>
      <c r="L6830" t="s">
        <v>19517</v>
      </c>
      <c r="M6830" t="s">
        <v>19518</v>
      </c>
      <c r="N6830">
        <v>0.18305555500000001</v>
      </c>
      <c r="O6830">
        <v>0</v>
      </c>
      <c r="P6830">
        <v>21</v>
      </c>
      <c r="Q6830">
        <v>29</v>
      </c>
      <c r="R6830">
        <v>188</v>
      </c>
      <c r="S6830">
        <v>11</v>
      </c>
      <c r="T6830">
        <v>65</v>
      </c>
      <c r="U6830">
        <v>2</v>
      </c>
      <c r="V6830">
        <v>0</v>
      </c>
      <c r="W6830">
        <v>0</v>
      </c>
      <c r="X6830">
        <v>1.5547872393165083</v>
      </c>
      <c r="Y6830">
        <v>8.9022737939793828</v>
      </c>
      <c r="Z6830">
        <v>1.9808294278790497</v>
      </c>
      <c r="AA6830">
        <v>10.254343804802859</v>
      </c>
      <c r="AB6830">
        <v>4.2638950557759996</v>
      </c>
      <c r="AC6830">
        <v>2.1926181431115004</v>
      </c>
      <c r="AD6830">
        <v>0</v>
      </c>
      <c r="AE6830">
        <v>29.148747464865302</v>
      </c>
    </row>
    <row r="6831" spans="1:31" x14ac:dyDescent="0.25">
      <c r="A6831">
        <v>2410956</v>
      </c>
      <c r="B6831">
        <v>1</v>
      </c>
      <c r="C6831" t="s">
        <v>80</v>
      </c>
      <c r="D6831" t="s">
        <v>98</v>
      </c>
      <c r="E6831" t="s">
        <v>141</v>
      </c>
      <c r="F6831" t="s">
        <v>19519</v>
      </c>
      <c r="G6831" t="s">
        <v>143</v>
      </c>
      <c r="H6831" t="s">
        <v>135</v>
      </c>
      <c r="I6831" t="s">
        <v>136</v>
      </c>
      <c r="J6831" t="s">
        <v>137</v>
      </c>
      <c r="K6831" t="s">
        <v>138</v>
      </c>
      <c r="L6831" t="s">
        <v>19520</v>
      </c>
      <c r="M6831" t="s">
        <v>19521</v>
      </c>
      <c r="N6831">
        <v>0.96083333299999996</v>
      </c>
      <c r="O6831">
        <v>0</v>
      </c>
      <c r="P6831">
        <v>200</v>
      </c>
      <c r="Q6831">
        <v>0</v>
      </c>
      <c r="R6831">
        <v>72</v>
      </c>
      <c r="S6831">
        <v>2</v>
      </c>
      <c r="T6831">
        <v>54</v>
      </c>
      <c r="U6831">
        <v>0</v>
      </c>
      <c r="V6831">
        <v>0</v>
      </c>
      <c r="W6831">
        <v>0</v>
      </c>
      <c r="X6831">
        <v>65.284823022254258</v>
      </c>
      <c r="Y6831">
        <v>0</v>
      </c>
      <c r="Z6831">
        <v>16.6424541099388</v>
      </c>
      <c r="AA6831">
        <v>2.1366159711876</v>
      </c>
      <c r="AB6831">
        <v>23.331829668624334</v>
      </c>
      <c r="AC6831">
        <v>0</v>
      </c>
      <c r="AD6831">
        <v>0</v>
      </c>
      <c r="AE6831">
        <v>107.39572277200499</v>
      </c>
    </row>
    <row r="6832" spans="1:31" x14ac:dyDescent="0.25">
      <c r="A6832">
        <v>2411059</v>
      </c>
      <c r="B6832">
        <v>1</v>
      </c>
      <c r="C6832" t="s">
        <v>80</v>
      </c>
      <c r="D6832" t="s">
        <v>87</v>
      </c>
      <c r="E6832" t="s">
        <v>162</v>
      </c>
      <c r="F6832" t="s">
        <v>19522</v>
      </c>
      <c r="G6832" t="s">
        <v>164</v>
      </c>
      <c r="H6832" t="s">
        <v>149</v>
      </c>
      <c r="I6832" t="s">
        <v>136</v>
      </c>
      <c r="J6832" t="s">
        <v>137</v>
      </c>
      <c r="K6832" t="s">
        <v>138</v>
      </c>
      <c r="L6832" t="s">
        <v>19523</v>
      </c>
      <c r="M6832" t="s">
        <v>19524</v>
      </c>
      <c r="N6832">
        <v>1.6850000000000001</v>
      </c>
      <c r="O6832">
        <v>0</v>
      </c>
      <c r="P6832">
        <v>35</v>
      </c>
      <c r="Q6832">
        <v>0</v>
      </c>
      <c r="R6832">
        <v>0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14.738872719066746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14.738872719066746</v>
      </c>
    </row>
    <row r="6833" spans="1:31" x14ac:dyDescent="0.25">
      <c r="A6833">
        <v>2410747</v>
      </c>
      <c r="B6833">
        <v>1</v>
      </c>
      <c r="C6833" t="s">
        <v>80</v>
      </c>
      <c r="D6833" t="s">
        <v>103</v>
      </c>
      <c r="E6833" t="s">
        <v>174</v>
      </c>
      <c r="F6833" t="s">
        <v>19525</v>
      </c>
      <c r="G6833" t="s">
        <v>158</v>
      </c>
      <c r="H6833" t="s">
        <v>135</v>
      </c>
      <c r="I6833" t="s">
        <v>136</v>
      </c>
      <c r="J6833" t="s">
        <v>137</v>
      </c>
      <c r="K6833" t="s">
        <v>159</v>
      </c>
      <c r="L6833" t="s">
        <v>19526</v>
      </c>
      <c r="M6833" t="s">
        <v>19527</v>
      </c>
      <c r="N6833">
        <v>1.662222222</v>
      </c>
      <c r="O6833">
        <v>0</v>
      </c>
      <c r="P6833">
        <v>5463</v>
      </c>
      <c r="Q6833">
        <v>19</v>
      </c>
      <c r="R6833">
        <v>83</v>
      </c>
      <c r="S6833">
        <v>62</v>
      </c>
      <c r="T6833">
        <v>524</v>
      </c>
      <c r="U6833">
        <v>72</v>
      </c>
      <c r="V6833">
        <v>9</v>
      </c>
      <c r="W6833">
        <v>0</v>
      </c>
      <c r="X6833">
        <v>1706.8546802164676</v>
      </c>
      <c r="Y6833">
        <v>21.434283363162873</v>
      </c>
      <c r="Z6833">
        <v>10.954531699354979</v>
      </c>
      <c r="AA6833">
        <v>1469.7433916577845</v>
      </c>
      <c r="AB6833">
        <v>936.64822390074414</v>
      </c>
      <c r="AC6833">
        <v>4824.2532301363162</v>
      </c>
      <c r="AD6833">
        <v>278.66556036006762</v>
      </c>
      <c r="AE6833">
        <v>9248.5539013338985</v>
      </c>
    </row>
    <row r="6834" spans="1:31" x14ac:dyDescent="0.25">
      <c r="A6834">
        <v>2410913</v>
      </c>
      <c r="B6834">
        <v>1</v>
      </c>
      <c r="C6834" t="s">
        <v>80</v>
      </c>
      <c r="D6834" t="s">
        <v>104</v>
      </c>
      <c r="E6834" t="s">
        <v>162</v>
      </c>
      <c r="F6834" t="s">
        <v>5478</v>
      </c>
      <c r="G6834" t="s">
        <v>164</v>
      </c>
      <c r="H6834" t="s">
        <v>149</v>
      </c>
      <c r="I6834" t="s">
        <v>136</v>
      </c>
      <c r="J6834" t="s">
        <v>137</v>
      </c>
      <c r="K6834" t="s">
        <v>138</v>
      </c>
      <c r="L6834" t="s">
        <v>19528</v>
      </c>
      <c r="M6834" t="s">
        <v>19529</v>
      </c>
      <c r="N6834">
        <v>1.1386111109999999</v>
      </c>
      <c r="O6834">
        <v>0</v>
      </c>
      <c r="P6834">
        <v>23</v>
      </c>
      <c r="Q6834">
        <v>0</v>
      </c>
      <c r="R6834">
        <v>0</v>
      </c>
      <c r="S6834">
        <v>0</v>
      </c>
      <c r="T6834">
        <v>10</v>
      </c>
      <c r="U6834">
        <v>0</v>
      </c>
      <c r="V6834">
        <v>0</v>
      </c>
      <c r="W6834">
        <v>0</v>
      </c>
      <c r="X6834">
        <v>4.6722707930401759</v>
      </c>
      <c r="Y6834">
        <v>0</v>
      </c>
      <c r="Z6834">
        <v>0</v>
      </c>
      <c r="AA6834">
        <v>0</v>
      </c>
      <c r="AB6834">
        <v>4.8100424541501949</v>
      </c>
      <c r="AC6834">
        <v>0</v>
      </c>
      <c r="AD6834">
        <v>0</v>
      </c>
      <c r="AE6834">
        <v>9.4823132471903708</v>
      </c>
    </row>
    <row r="6835" spans="1:31" x14ac:dyDescent="0.25">
      <c r="A6835">
        <v>2410770</v>
      </c>
      <c r="B6835">
        <v>1</v>
      </c>
      <c r="C6835" t="s">
        <v>81</v>
      </c>
      <c r="D6835" t="s">
        <v>122</v>
      </c>
      <c r="E6835" t="s">
        <v>174</v>
      </c>
      <c r="F6835" t="s">
        <v>4676</v>
      </c>
      <c r="G6835" t="s">
        <v>143</v>
      </c>
      <c r="H6835" t="s">
        <v>135</v>
      </c>
      <c r="I6835" t="s">
        <v>136</v>
      </c>
      <c r="J6835" t="s">
        <v>137</v>
      </c>
      <c r="K6835" t="s">
        <v>138</v>
      </c>
      <c r="L6835" t="s">
        <v>19530</v>
      </c>
      <c r="M6835" t="s">
        <v>19531</v>
      </c>
      <c r="N6835">
        <v>0.36166666600000003</v>
      </c>
      <c r="O6835">
        <v>0</v>
      </c>
      <c r="P6835">
        <v>4726</v>
      </c>
      <c r="Q6835">
        <v>0</v>
      </c>
      <c r="R6835">
        <v>40</v>
      </c>
      <c r="S6835">
        <v>1</v>
      </c>
      <c r="T6835">
        <v>202</v>
      </c>
      <c r="U6835">
        <v>0</v>
      </c>
      <c r="V6835">
        <v>0</v>
      </c>
      <c r="W6835">
        <v>0</v>
      </c>
      <c r="X6835">
        <v>321.059142099307</v>
      </c>
      <c r="Y6835">
        <v>0</v>
      </c>
      <c r="Z6835">
        <v>1.9357250222094169</v>
      </c>
      <c r="AA6835">
        <v>5.2867529499400003</v>
      </c>
      <c r="AB6835">
        <v>42.771466999292151</v>
      </c>
      <c r="AC6835">
        <v>0</v>
      </c>
      <c r="AD6835">
        <v>0</v>
      </c>
      <c r="AE6835">
        <v>371.05308707074857</v>
      </c>
    </row>
    <row r="6836" spans="1:31" x14ac:dyDescent="0.25">
      <c r="A6836">
        <v>2410627</v>
      </c>
      <c r="B6836">
        <v>1</v>
      </c>
      <c r="C6836" t="s">
        <v>81</v>
      </c>
      <c r="D6836" t="s">
        <v>128</v>
      </c>
      <c r="E6836" t="s">
        <v>146</v>
      </c>
      <c r="F6836" t="s">
        <v>19532</v>
      </c>
      <c r="G6836" t="s">
        <v>282</v>
      </c>
      <c r="H6836" t="s">
        <v>149</v>
      </c>
      <c r="I6836" t="s">
        <v>136</v>
      </c>
      <c r="J6836" t="s">
        <v>137</v>
      </c>
      <c r="K6836" t="s">
        <v>138</v>
      </c>
      <c r="L6836" t="s">
        <v>19533</v>
      </c>
      <c r="M6836" t="s">
        <v>19534</v>
      </c>
      <c r="N6836">
        <v>1.276944444</v>
      </c>
      <c r="O6836">
        <v>0</v>
      </c>
      <c r="P6836">
        <v>3</v>
      </c>
      <c r="Q6836">
        <v>0</v>
      </c>
      <c r="R6836">
        <v>0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0.83306802392014168</v>
      </c>
      <c r="Y6836">
        <v>0</v>
      </c>
      <c r="Z6836">
        <v>0</v>
      </c>
      <c r="AA6836">
        <v>0</v>
      </c>
      <c r="AB6836">
        <v>1.1007892783116722</v>
      </c>
      <c r="AC6836">
        <v>0</v>
      </c>
      <c r="AD6836">
        <v>0</v>
      </c>
      <c r="AE6836">
        <v>1.933857302231814</v>
      </c>
    </row>
    <row r="6837" spans="1:31" x14ac:dyDescent="0.25">
      <c r="A6837">
        <v>2410896</v>
      </c>
      <c r="B6837">
        <v>1</v>
      </c>
      <c r="C6837" t="s">
        <v>80</v>
      </c>
      <c r="D6837" t="s">
        <v>106</v>
      </c>
      <c r="E6837" t="s">
        <v>132</v>
      </c>
      <c r="F6837" t="s">
        <v>19535</v>
      </c>
      <c r="G6837" t="s">
        <v>158</v>
      </c>
      <c r="H6837" t="s">
        <v>135</v>
      </c>
      <c r="I6837" t="s">
        <v>136</v>
      </c>
      <c r="J6837" t="s">
        <v>137</v>
      </c>
      <c r="K6837" t="s">
        <v>159</v>
      </c>
      <c r="L6837" t="s">
        <v>19536</v>
      </c>
      <c r="M6837" t="s">
        <v>19537</v>
      </c>
      <c r="N6837">
        <v>0.41138888800000001</v>
      </c>
      <c r="O6837">
        <v>0</v>
      </c>
      <c r="P6837">
        <v>29</v>
      </c>
      <c r="Q6837">
        <v>0</v>
      </c>
      <c r="R6837">
        <v>1</v>
      </c>
      <c r="S6837">
        <v>0</v>
      </c>
      <c r="T6837">
        <v>12</v>
      </c>
      <c r="U6837">
        <v>0</v>
      </c>
      <c r="V6837">
        <v>0</v>
      </c>
      <c r="W6837">
        <v>0</v>
      </c>
      <c r="X6837">
        <v>2.9822606819869502</v>
      </c>
      <c r="Y6837">
        <v>0</v>
      </c>
      <c r="Z6837">
        <v>0.9381687177176834</v>
      </c>
      <c r="AA6837">
        <v>0</v>
      </c>
      <c r="AB6837">
        <v>11.90288596088387</v>
      </c>
      <c r="AC6837">
        <v>0</v>
      </c>
      <c r="AD6837">
        <v>0</v>
      </c>
      <c r="AE6837">
        <v>15.823315360588502</v>
      </c>
    </row>
    <row r="6838" spans="1:31" x14ac:dyDescent="0.25">
      <c r="A6838">
        <v>2410899</v>
      </c>
      <c r="B6838">
        <v>1</v>
      </c>
      <c r="C6838" t="s">
        <v>80</v>
      </c>
      <c r="D6838" t="s">
        <v>102</v>
      </c>
      <c r="E6838" t="s">
        <v>132</v>
      </c>
      <c r="F6838" t="s">
        <v>12235</v>
      </c>
      <c r="G6838" t="s">
        <v>143</v>
      </c>
      <c r="H6838" t="s">
        <v>135</v>
      </c>
      <c r="I6838" t="s">
        <v>136</v>
      </c>
      <c r="J6838" t="s">
        <v>137</v>
      </c>
      <c r="K6838" t="s">
        <v>138</v>
      </c>
      <c r="L6838" t="s">
        <v>19538</v>
      </c>
      <c r="M6838" t="s">
        <v>19539</v>
      </c>
      <c r="N6838">
        <v>1.1730555549999999</v>
      </c>
      <c r="O6838">
        <v>0</v>
      </c>
      <c r="P6838">
        <v>16</v>
      </c>
      <c r="Q6838">
        <v>2</v>
      </c>
      <c r="R6838">
        <v>145</v>
      </c>
      <c r="S6838">
        <v>0</v>
      </c>
      <c r="T6838">
        <v>40</v>
      </c>
      <c r="U6838">
        <v>0</v>
      </c>
      <c r="V6838">
        <v>0</v>
      </c>
      <c r="W6838">
        <v>0</v>
      </c>
      <c r="X6838">
        <v>0.96298710770133322</v>
      </c>
      <c r="Y6838">
        <v>0.45644966143775006</v>
      </c>
      <c r="Z6838">
        <v>14.613462296776211</v>
      </c>
      <c r="AA6838">
        <v>0</v>
      </c>
      <c r="AB6838">
        <v>15.133394070639367</v>
      </c>
      <c r="AC6838">
        <v>0</v>
      </c>
      <c r="AD6838">
        <v>0</v>
      </c>
      <c r="AE6838">
        <v>31.166293136554664</v>
      </c>
    </row>
    <row r="6839" spans="1:31" x14ac:dyDescent="0.25">
      <c r="A6839">
        <v>2411005</v>
      </c>
      <c r="B6839">
        <v>1</v>
      </c>
      <c r="C6839" t="s">
        <v>80</v>
      </c>
      <c r="D6839" t="s">
        <v>105</v>
      </c>
      <c r="E6839" t="s">
        <v>146</v>
      </c>
      <c r="F6839" t="s">
        <v>19540</v>
      </c>
      <c r="G6839" t="s">
        <v>148</v>
      </c>
      <c r="H6839" t="s">
        <v>149</v>
      </c>
      <c r="I6839" t="s">
        <v>136</v>
      </c>
      <c r="J6839" t="s">
        <v>137</v>
      </c>
      <c r="K6839" t="s">
        <v>138</v>
      </c>
      <c r="L6839" t="s">
        <v>19541</v>
      </c>
      <c r="M6839" t="s">
        <v>19542</v>
      </c>
      <c r="N6839">
        <v>1.3944444439999999</v>
      </c>
      <c r="O6839">
        <v>0</v>
      </c>
      <c r="P6839">
        <v>33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17.975761395830336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17.975761395830336</v>
      </c>
    </row>
    <row r="6840" spans="1:31" x14ac:dyDescent="0.25">
      <c r="A6840">
        <v>2410713</v>
      </c>
      <c r="B6840">
        <v>1</v>
      </c>
      <c r="C6840" t="s">
        <v>80</v>
      </c>
      <c r="D6840" t="s">
        <v>87</v>
      </c>
      <c r="E6840" t="s">
        <v>141</v>
      </c>
      <c r="F6840" t="s">
        <v>19543</v>
      </c>
      <c r="G6840" t="s">
        <v>158</v>
      </c>
      <c r="H6840" t="s">
        <v>135</v>
      </c>
      <c r="I6840" t="s">
        <v>136</v>
      </c>
      <c r="J6840" t="s">
        <v>137</v>
      </c>
      <c r="K6840" t="s">
        <v>159</v>
      </c>
      <c r="L6840" t="s">
        <v>19544</v>
      </c>
      <c r="M6840" t="s">
        <v>19545</v>
      </c>
      <c r="N6840">
        <v>5.5955555549999998</v>
      </c>
      <c r="O6840">
        <v>0</v>
      </c>
      <c r="P6840">
        <v>0</v>
      </c>
      <c r="Q6840">
        <v>0</v>
      </c>
      <c r="R6840">
        <v>0</v>
      </c>
      <c r="S6840">
        <v>1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6.2958414030319121</v>
      </c>
      <c r="AB6840">
        <v>0</v>
      </c>
      <c r="AC6840">
        <v>0</v>
      </c>
      <c r="AD6840">
        <v>0</v>
      </c>
      <c r="AE6840">
        <v>6.2958414030319121</v>
      </c>
    </row>
    <row r="6841" spans="1:31" x14ac:dyDescent="0.25">
      <c r="A6841">
        <v>2410985</v>
      </c>
      <c r="B6841">
        <v>1</v>
      </c>
      <c r="C6841" t="s">
        <v>80</v>
      </c>
      <c r="D6841" t="s">
        <v>93</v>
      </c>
      <c r="E6841" t="s">
        <v>162</v>
      </c>
      <c r="F6841" t="s">
        <v>19546</v>
      </c>
      <c r="G6841" t="s">
        <v>164</v>
      </c>
      <c r="H6841" t="s">
        <v>149</v>
      </c>
      <c r="I6841" t="s">
        <v>136</v>
      </c>
      <c r="J6841" t="s">
        <v>137</v>
      </c>
      <c r="K6841" t="s">
        <v>138</v>
      </c>
      <c r="L6841" t="s">
        <v>19547</v>
      </c>
      <c r="M6841" t="s">
        <v>19548</v>
      </c>
      <c r="N6841">
        <v>3.2880555550000001</v>
      </c>
      <c r="O6841">
        <v>0</v>
      </c>
      <c r="P6841">
        <v>6</v>
      </c>
      <c r="Q6841">
        <v>0</v>
      </c>
      <c r="R6841">
        <v>1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2.3853562296025004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2.3853562296025004</v>
      </c>
    </row>
    <row r="6842" spans="1:31" x14ac:dyDescent="0.25">
      <c r="A6842">
        <v>2410865</v>
      </c>
      <c r="B6842">
        <v>1</v>
      </c>
      <c r="C6842" t="s">
        <v>80</v>
      </c>
      <c r="D6842" t="s">
        <v>98</v>
      </c>
      <c r="E6842" t="s">
        <v>162</v>
      </c>
      <c r="F6842" t="s">
        <v>19549</v>
      </c>
      <c r="G6842" t="s">
        <v>164</v>
      </c>
      <c r="H6842" t="s">
        <v>149</v>
      </c>
      <c r="I6842" t="s">
        <v>136</v>
      </c>
      <c r="J6842" t="s">
        <v>137</v>
      </c>
      <c r="K6842" t="s">
        <v>138</v>
      </c>
      <c r="L6842" t="s">
        <v>19550</v>
      </c>
      <c r="M6842" t="s">
        <v>19551</v>
      </c>
      <c r="N6842">
        <v>4.8852777769999998</v>
      </c>
      <c r="O6842">
        <v>0</v>
      </c>
      <c r="P6842">
        <v>9</v>
      </c>
      <c r="Q6842">
        <v>0</v>
      </c>
      <c r="R6842">
        <v>1</v>
      </c>
      <c r="S6842">
        <v>0</v>
      </c>
      <c r="T6842">
        <v>2</v>
      </c>
      <c r="U6842">
        <v>0</v>
      </c>
      <c r="V6842">
        <v>0</v>
      </c>
      <c r="W6842">
        <v>0</v>
      </c>
      <c r="X6842">
        <v>7.400809968299316</v>
      </c>
      <c r="Y6842">
        <v>0</v>
      </c>
      <c r="Z6842">
        <v>6.2773375293448002</v>
      </c>
      <c r="AA6842">
        <v>0</v>
      </c>
      <c r="AB6842">
        <v>6.1224496035740836</v>
      </c>
      <c r="AC6842">
        <v>0</v>
      </c>
      <c r="AD6842">
        <v>0</v>
      </c>
      <c r="AE6842">
        <v>19.800597101218198</v>
      </c>
    </row>
    <row r="6843" spans="1:31" x14ac:dyDescent="0.25">
      <c r="A6843">
        <v>2410842</v>
      </c>
      <c r="B6843">
        <v>1</v>
      </c>
      <c r="C6843" t="s">
        <v>80</v>
      </c>
      <c r="D6843" t="s">
        <v>103</v>
      </c>
      <c r="E6843" t="s">
        <v>174</v>
      </c>
      <c r="F6843" t="s">
        <v>1101</v>
      </c>
      <c r="G6843" t="s">
        <v>143</v>
      </c>
      <c r="H6843" t="s">
        <v>135</v>
      </c>
      <c r="I6843" t="s">
        <v>136</v>
      </c>
      <c r="J6843" t="s">
        <v>137</v>
      </c>
      <c r="K6843" t="s">
        <v>138</v>
      </c>
      <c r="L6843" t="s">
        <v>19552</v>
      </c>
      <c r="M6843" t="s">
        <v>19553</v>
      </c>
      <c r="N6843">
        <v>0.67472222199999998</v>
      </c>
      <c r="O6843">
        <v>12</v>
      </c>
      <c r="P6843">
        <v>4308</v>
      </c>
      <c r="Q6843">
        <v>20</v>
      </c>
      <c r="R6843">
        <v>102</v>
      </c>
      <c r="S6843">
        <v>16</v>
      </c>
      <c r="T6843">
        <v>543</v>
      </c>
      <c r="U6843">
        <v>0</v>
      </c>
      <c r="V6843">
        <v>0</v>
      </c>
      <c r="W6843">
        <v>3.6876415059334509</v>
      </c>
      <c r="X6843">
        <v>536.79348395794557</v>
      </c>
      <c r="Y6843">
        <v>57.191555528155845</v>
      </c>
      <c r="Z6843">
        <v>11.538686950735032</v>
      </c>
      <c r="AA6843">
        <v>37.954499220156521</v>
      </c>
      <c r="AB6843">
        <v>243.5934797014788</v>
      </c>
      <c r="AC6843">
        <v>0</v>
      </c>
      <c r="AD6843">
        <v>0</v>
      </c>
      <c r="AE6843">
        <v>890.7593468644053</v>
      </c>
    </row>
    <row r="6844" spans="1:31" x14ac:dyDescent="0.25">
      <c r="A6844">
        <v>2410948</v>
      </c>
      <c r="B6844">
        <v>1</v>
      </c>
      <c r="C6844" t="s">
        <v>81</v>
      </c>
      <c r="D6844" t="s">
        <v>127</v>
      </c>
      <c r="E6844" t="s">
        <v>152</v>
      </c>
      <c r="F6844" t="s">
        <v>19554</v>
      </c>
      <c r="G6844" t="s">
        <v>2627</v>
      </c>
      <c r="H6844" t="s">
        <v>149</v>
      </c>
      <c r="I6844" t="s">
        <v>136</v>
      </c>
      <c r="J6844" t="s">
        <v>137</v>
      </c>
      <c r="K6844" t="s">
        <v>138</v>
      </c>
      <c r="L6844" t="s">
        <v>19555</v>
      </c>
      <c r="M6844" t="s">
        <v>19556</v>
      </c>
      <c r="N6844">
        <v>2.4738888879999998</v>
      </c>
      <c r="O6844">
        <v>0</v>
      </c>
      <c r="P6844">
        <v>98</v>
      </c>
      <c r="Q6844">
        <v>0</v>
      </c>
      <c r="R6844">
        <v>0</v>
      </c>
      <c r="S6844">
        <v>0</v>
      </c>
      <c r="T6844">
        <v>95</v>
      </c>
      <c r="U6844">
        <v>0</v>
      </c>
      <c r="V6844">
        <v>0</v>
      </c>
      <c r="W6844">
        <v>0</v>
      </c>
      <c r="X6844">
        <v>52.287581656271207</v>
      </c>
      <c r="Y6844">
        <v>0</v>
      </c>
      <c r="Z6844">
        <v>0</v>
      </c>
      <c r="AA6844">
        <v>0</v>
      </c>
      <c r="AB6844">
        <v>123.66533540315713</v>
      </c>
      <c r="AC6844">
        <v>0</v>
      </c>
      <c r="AD6844">
        <v>0</v>
      </c>
      <c r="AE6844">
        <v>175.95291705942833</v>
      </c>
    </row>
    <row r="6845" spans="1:31" x14ac:dyDescent="0.25">
      <c r="A6845">
        <v>2410756</v>
      </c>
      <c r="B6845">
        <v>1</v>
      </c>
      <c r="C6845" t="s">
        <v>80</v>
      </c>
      <c r="D6845" t="s">
        <v>82</v>
      </c>
      <c r="E6845" t="s">
        <v>288</v>
      </c>
      <c r="F6845" t="s">
        <v>19557</v>
      </c>
      <c r="G6845" t="s">
        <v>164</v>
      </c>
      <c r="H6845" t="s">
        <v>149</v>
      </c>
      <c r="I6845" t="s">
        <v>136</v>
      </c>
      <c r="J6845" t="s">
        <v>137</v>
      </c>
      <c r="K6845" t="s">
        <v>138</v>
      </c>
      <c r="L6845" t="s">
        <v>19558</v>
      </c>
      <c r="M6845" t="s">
        <v>19559</v>
      </c>
      <c r="N6845">
        <v>1.5661111109999999</v>
      </c>
      <c r="O6845">
        <v>0</v>
      </c>
      <c r="P6845">
        <v>184</v>
      </c>
      <c r="Q6845">
        <v>0</v>
      </c>
      <c r="R6845">
        <v>0</v>
      </c>
      <c r="S6845">
        <v>0</v>
      </c>
      <c r="T6845">
        <v>13</v>
      </c>
      <c r="U6845">
        <v>0</v>
      </c>
      <c r="V6845">
        <v>0</v>
      </c>
      <c r="W6845">
        <v>0</v>
      </c>
      <c r="X6845">
        <v>59.619923918543833</v>
      </c>
      <c r="Y6845">
        <v>0</v>
      </c>
      <c r="Z6845">
        <v>0</v>
      </c>
      <c r="AA6845">
        <v>0</v>
      </c>
      <c r="AB6845">
        <v>10.112051016178391</v>
      </c>
      <c r="AC6845">
        <v>0</v>
      </c>
      <c r="AD6845">
        <v>0</v>
      </c>
      <c r="AE6845">
        <v>69.731974934722217</v>
      </c>
    </row>
    <row r="6846" spans="1:31" x14ac:dyDescent="0.25">
      <c r="A6846">
        <v>2412525</v>
      </c>
      <c r="B6846">
        <v>1</v>
      </c>
      <c r="C6846" t="s">
        <v>80</v>
      </c>
      <c r="D6846" t="s">
        <v>105</v>
      </c>
      <c r="E6846" t="s">
        <v>141</v>
      </c>
      <c r="F6846" t="s">
        <v>15903</v>
      </c>
      <c r="G6846" t="s">
        <v>154</v>
      </c>
      <c r="H6846" t="s">
        <v>135</v>
      </c>
      <c r="I6846" t="s">
        <v>136</v>
      </c>
      <c r="J6846" t="s">
        <v>137</v>
      </c>
      <c r="K6846" t="s">
        <v>138</v>
      </c>
      <c r="L6846" t="s">
        <v>19560</v>
      </c>
      <c r="M6846" t="s">
        <v>19561</v>
      </c>
      <c r="N6846">
        <v>1.2369444439999999</v>
      </c>
      <c r="O6846">
        <v>6</v>
      </c>
      <c r="P6846">
        <v>33</v>
      </c>
      <c r="Q6846">
        <v>5</v>
      </c>
      <c r="R6846">
        <v>72</v>
      </c>
      <c r="S6846">
        <v>13</v>
      </c>
      <c r="T6846">
        <v>20</v>
      </c>
      <c r="U6846">
        <v>1</v>
      </c>
      <c r="V6846">
        <v>0</v>
      </c>
      <c r="W6846">
        <v>1.8567194376003755</v>
      </c>
      <c r="X6846">
        <v>10.329164285359868</v>
      </c>
      <c r="Y6846">
        <v>1.7664671992586667</v>
      </c>
      <c r="Z6846">
        <v>20.687248181410023</v>
      </c>
      <c r="AA6846">
        <v>258.50647565956808</v>
      </c>
      <c r="AB6846">
        <v>19.422230943806692</v>
      </c>
      <c r="AC6846">
        <v>280.35002896724399</v>
      </c>
      <c r="AD6846">
        <v>0</v>
      </c>
      <c r="AE6846">
        <v>592.91833467424772</v>
      </c>
    </row>
    <row r="6847" spans="1:31" x14ac:dyDescent="0.25">
      <c r="A6847">
        <v>2412648</v>
      </c>
      <c r="B6847">
        <v>1</v>
      </c>
      <c r="C6847" t="s">
        <v>80</v>
      </c>
      <c r="D6847" t="s">
        <v>84</v>
      </c>
      <c r="E6847" t="s">
        <v>146</v>
      </c>
      <c r="F6847" t="s">
        <v>19562</v>
      </c>
      <c r="G6847" t="s">
        <v>282</v>
      </c>
      <c r="H6847" t="s">
        <v>149</v>
      </c>
      <c r="I6847" t="s">
        <v>136</v>
      </c>
      <c r="J6847" t="s">
        <v>137</v>
      </c>
      <c r="K6847" t="s">
        <v>138</v>
      </c>
      <c r="L6847" t="s">
        <v>19563</v>
      </c>
      <c r="M6847" t="s">
        <v>19564</v>
      </c>
      <c r="N6847">
        <v>1.3905555549999999</v>
      </c>
      <c r="O6847">
        <v>0</v>
      </c>
      <c r="P6847">
        <v>9</v>
      </c>
      <c r="Q6847">
        <v>0</v>
      </c>
      <c r="R6847">
        <v>0</v>
      </c>
      <c r="S6847">
        <v>0</v>
      </c>
      <c r="T6847">
        <v>1</v>
      </c>
      <c r="U6847">
        <v>0</v>
      </c>
      <c r="V6847">
        <v>0</v>
      </c>
      <c r="W6847">
        <v>0</v>
      </c>
      <c r="X6847">
        <v>2.2196456568870664</v>
      </c>
      <c r="Y6847">
        <v>0</v>
      </c>
      <c r="Z6847">
        <v>0</v>
      </c>
      <c r="AA6847">
        <v>0</v>
      </c>
      <c r="AB6847">
        <v>0.24875381599499999</v>
      </c>
      <c r="AC6847">
        <v>0</v>
      </c>
      <c r="AD6847">
        <v>0</v>
      </c>
      <c r="AE6847">
        <v>2.4683994728820662</v>
      </c>
    </row>
    <row r="6848" spans="1:31" x14ac:dyDescent="0.25">
      <c r="A6848">
        <v>2412548</v>
      </c>
      <c r="B6848">
        <v>1</v>
      </c>
      <c r="C6848" t="s">
        <v>80</v>
      </c>
      <c r="D6848" t="s">
        <v>94</v>
      </c>
      <c r="E6848" t="s">
        <v>146</v>
      </c>
      <c r="F6848" t="s">
        <v>19565</v>
      </c>
      <c r="G6848" t="s">
        <v>282</v>
      </c>
      <c r="H6848" t="s">
        <v>149</v>
      </c>
      <c r="I6848" t="s">
        <v>136</v>
      </c>
      <c r="J6848" t="s">
        <v>137</v>
      </c>
      <c r="K6848" t="s">
        <v>138</v>
      </c>
      <c r="L6848" t="s">
        <v>19566</v>
      </c>
      <c r="M6848" t="s">
        <v>19567</v>
      </c>
      <c r="N6848">
        <v>0.78472222199999997</v>
      </c>
      <c r="O6848">
        <v>0</v>
      </c>
      <c r="P6848">
        <v>5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0.89699623057291666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0.89699623057291666</v>
      </c>
    </row>
    <row r="6849" spans="1:31" x14ac:dyDescent="0.25">
      <c r="A6849">
        <v>2412717</v>
      </c>
      <c r="B6849">
        <v>1</v>
      </c>
      <c r="C6849" t="s">
        <v>80</v>
      </c>
      <c r="D6849" t="s">
        <v>83</v>
      </c>
      <c r="E6849" t="s">
        <v>146</v>
      </c>
      <c r="F6849" t="s">
        <v>19568</v>
      </c>
      <c r="G6849" t="s">
        <v>296</v>
      </c>
      <c r="H6849" t="s">
        <v>149</v>
      </c>
      <c r="I6849" t="s">
        <v>136</v>
      </c>
      <c r="J6849" t="s">
        <v>137</v>
      </c>
      <c r="K6849" t="s">
        <v>138</v>
      </c>
      <c r="L6849" t="s">
        <v>19569</v>
      </c>
      <c r="M6849" t="s">
        <v>19570</v>
      </c>
      <c r="N6849">
        <v>1.7513888879999999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2.3424919649011002</v>
      </c>
      <c r="AC6849">
        <v>0</v>
      </c>
      <c r="AD6849">
        <v>0</v>
      </c>
      <c r="AE6849">
        <v>2.3424919649011002</v>
      </c>
    </row>
    <row r="6850" spans="1:31" x14ac:dyDescent="0.25">
      <c r="A6850">
        <v>2412568</v>
      </c>
      <c r="B6850">
        <v>1</v>
      </c>
      <c r="C6850" t="s">
        <v>80</v>
      </c>
      <c r="D6850" t="s">
        <v>93</v>
      </c>
      <c r="E6850" t="s">
        <v>162</v>
      </c>
      <c r="F6850" t="s">
        <v>19571</v>
      </c>
      <c r="G6850" t="s">
        <v>268</v>
      </c>
      <c r="H6850" t="s">
        <v>149</v>
      </c>
      <c r="I6850" t="s">
        <v>136</v>
      </c>
      <c r="J6850" t="s">
        <v>137</v>
      </c>
      <c r="K6850" t="s">
        <v>138</v>
      </c>
      <c r="L6850" t="s">
        <v>19572</v>
      </c>
      <c r="M6850" t="s">
        <v>19573</v>
      </c>
      <c r="N6850">
        <v>1.559722222</v>
      </c>
      <c r="O6850">
        <v>0</v>
      </c>
      <c r="P6850">
        <v>65</v>
      </c>
      <c r="Q6850">
        <v>0</v>
      </c>
      <c r="R6850">
        <v>11</v>
      </c>
      <c r="S6850">
        <v>0</v>
      </c>
      <c r="T6850">
        <v>18</v>
      </c>
      <c r="U6850">
        <v>0</v>
      </c>
      <c r="V6850">
        <v>0</v>
      </c>
      <c r="W6850">
        <v>0</v>
      </c>
      <c r="X6850">
        <v>21.466936010361152</v>
      </c>
      <c r="Y6850">
        <v>0</v>
      </c>
      <c r="Z6850">
        <v>6.6084947799258211</v>
      </c>
      <c r="AA6850">
        <v>0</v>
      </c>
      <c r="AB6850">
        <v>11.104830296100568</v>
      </c>
      <c r="AC6850">
        <v>0</v>
      </c>
      <c r="AD6850">
        <v>0</v>
      </c>
      <c r="AE6850">
        <v>39.180261086387539</v>
      </c>
    </row>
    <row r="6851" spans="1:31" x14ac:dyDescent="0.25">
      <c r="A6851">
        <v>2412362</v>
      </c>
      <c r="B6851">
        <v>1</v>
      </c>
      <c r="C6851" t="s">
        <v>80</v>
      </c>
      <c r="D6851" t="s">
        <v>100</v>
      </c>
      <c r="E6851" t="s">
        <v>141</v>
      </c>
      <c r="F6851" t="s">
        <v>1581</v>
      </c>
      <c r="G6851" t="s">
        <v>176</v>
      </c>
      <c r="H6851" t="s">
        <v>135</v>
      </c>
      <c r="I6851" t="s">
        <v>136</v>
      </c>
      <c r="J6851" t="s">
        <v>137</v>
      </c>
      <c r="K6851" t="s">
        <v>159</v>
      </c>
      <c r="L6851" t="s">
        <v>19574</v>
      </c>
      <c r="M6851" t="s">
        <v>19575</v>
      </c>
      <c r="N6851">
        <v>8.6727777770000003</v>
      </c>
      <c r="O6851">
        <v>6</v>
      </c>
      <c r="P6851">
        <v>313</v>
      </c>
      <c r="Q6851">
        <v>25</v>
      </c>
      <c r="R6851">
        <v>71</v>
      </c>
      <c r="S6851">
        <v>11</v>
      </c>
      <c r="T6851">
        <v>56</v>
      </c>
      <c r="U6851">
        <v>0</v>
      </c>
      <c r="V6851">
        <v>0</v>
      </c>
      <c r="W6851">
        <v>54.556531190156299</v>
      </c>
      <c r="X6851">
        <v>735.4265474902852</v>
      </c>
      <c r="Y6851">
        <v>102.71000586348897</v>
      </c>
      <c r="Z6851">
        <v>211.42397511973448</v>
      </c>
      <c r="AA6851">
        <v>153.67538308772467</v>
      </c>
      <c r="AB6851">
        <v>251.30205102022376</v>
      </c>
      <c r="AC6851">
        <v>0</v>
      </c>
      <c r="AD6851">
        <v>0</v>
      </c>
      <c r="AE6851">
        <v>1509.0944937716135</v>
      </c>
    </row>
    <row r="6852" spans="1:31" x14ac:dyDescent="0.25">
      <c r="A6852">
        <v>2412754</v>
      </c>
      <c r="B6852">
        <v>1</v>
      </c>
      <c r="C6852" t="s">
        <v>81</v>
      </c>
      <c r="D6852" t="s">
        <v>123</v>
      </c>
      <c r="E6852" t="s">
        <v>146</v>
      </c>
      <c r="F6852" t="s">
        <v>19576</v>
      </c>
      <c r="G6852" t="s">
        <v>282</v>
      </c>
      <c r="H6852" t="s">
        <v>149</v>
      </c>
      <c r="I6852" t="s">
        <v>136</v>
      </c>
      <c r="J6852" t="s">
        <v>137</v>
      </c>
      <c r="K6852" t="s">
        <v>138</v>
      </c>
      <c r="L6852" t="s">
        <v>19577</v>
      </c>
      <c r="M6852" t="s">
        <v>19578</v>
      </c>
      <c r="N6852">
        <v>1.230277777</v>
      </c>
      <c r="O6852">
        <v>0</v>
      </c>
      <c r="P6852">
        <v>5</v>
      </c>
      <c r="Q6852">
        <v>0</v>
      </c>
      <c r="R6852">
        <v>0</v>
      </c>
      <c r="S6852">
        <v>0</v>
      </c>
      <c r="T6852">
        <v>3</v>
      </c>
      <c r="U6852">
        <v>0</v>
      </c>
      <c r="V6852">
        <v>0</v>
      </c>
      <c r="W6852">
        <v>0</v>
      </c>
      <c r="X6852">
        <v>1.4448363932557915</v>
      </c>
      <c r="Y6852">
        <v>0</v>
      </c>
      <c r="Z6852">
        <v>0</v>
      </c>
      <c r="AA6852">
        <v>0</v>
      </c>
      <c r="AB6852">
        <v>2.6993683540789002</v>
      </c>
      <c r="AC6852">
        <v>0</v>
      </c>
      <c r="AD6852">
        <v>0</v>
      </c>
      <c r="AE6852">
        <v>4.1442047473346921</v>
      </c>
    </row>
    <row r="6853" spans="1:31" x14ac:dyDescent="0.25">
      <c r="A6853">
        <v>2412325</v>
      </c>
      <c r="B6853">
        <v>1</v>
      </c>
      <c r="C6853" t="s">
        <v>80</v>
      </c>
      <c r="D6853" t="s">
        <v>100</v>
      </c>
      <c r="E6853" t="s">
        <v>132</v>
      </c>
      <c r="F6853" t="s">
        <v>19579</v>
      </c>
      <c r="G6853" t="s">
        <v>215</v>
      </c>
      <c r="H6853" t="s">
        <v>135</v>
      </c>
      <c r="I6853" t="s">
        <v>136</v>
      </c>
      <c r="J6853" t="s">
        <v>137</v>
      </c>
      <c r="K6853" t="s">
        <v>138</v>
      </c>
      <c r="L6853" t="s">
        <v>19580</v>
      </c>
      <c r="M6853" t="s">
        <v>19581</v>
      </c>
      <c r="N6853">
        <v>0.77611111099999996</v>
      </c>
      <c r="O6853">
        <v>0</v>
      </c>
      <c r="P6853">
        <v>92</v>
      </c>
      <c r="Q6853">
        <v>0</v>
      </c>
      <c r="R6853">
        <v>48</v>
      </c>
      <c r="S6853">
        <v>0</v>
      </c>
      <c r="T6853">
        <v>38</v>
      </c>
      <c r="U6853">
        <v>0</v>
      </c>
      <c r="V6853">
        <v>0</v>
      </c>
      <c r="W6853">
        <v>0</v>
      </c>
      <c r="X6853">
        <v>15.363683161108332</v>
      </c>
      <c r="Y6853">
        <v>0</v>
      </c>
      <c r="Z6853">
        <v>7.3956720110394008</v>
      </c>
      <c r="AA6853">
        <v>0</v>
      </c>
      <c r="AB6853">
        <v>22.774019634491765</v>
      </c>
      <c r="AC6853">
        <v>0</v>
      </c>
      <c r="AD6853">
        <v>0</v>
      </c>
      <c r="AE6853">
        <v>45.5333748066395</v>
      </c>
    </row>
    <row r="6854" spans="1:31" x14ac:dyDescent="0.25">
      <c r="A6854">
        <v>2412348</v>
      </c>
      <c r="B6854">
        <v>1</v>
      </c>
      <c r="C6854" t="s">
        <v>80</v>
      </c>
      <c r="D6854" t="s">
        <v>96</v>
      </c>
      <c r="E6854" t="s">
        <v>162</v>
      </c>
      <c r="F6854" t="s">
        <v>19582</v>
      </c>
      <c r="G6854" t="s">
        <v>348</v>
      </c>
      <c r="H6854" t="s">
        <v>149</v>
      </c>
      <c r="I6854" t="s">
        <v>136</v>
      </c>
      <c r="J6854" t="s">
        <v>137</v>
      </c>
      <c r="K6854" t="s">
        <v>138</v>
      </c>
      <c r="L6854" t="s">
        <v>19583</v>
      </c>
      <c r="M6854" t="s">
        <v>19584</v>
      </c>
      <c r="N6854">
        <v>1.8147222220000001</v>
      </c>
      <c r="O6854">
        <v>0</v>
      </c>
      <c r="P6854">
        <v>58</v>
      </c>
      <c r="Q6854">
        <v>0</v>
      </c>
      <c r="R6854">
        <v>0</v>
      </c>
      <c r="S6854">
        <v>0</v>
      </c>
      <c r="T6854">
        <v>1</v>
      </c>
      <c r="U6854">
        <v>0</v>
      </c>
      <c r="V6854">
        <v>0</v>
      </c>
      <c r="W6854">
        <v>0</v>
      </c>
      <c r="X6854">
        <v>20.125093370249378</v>
      </c>
      <c r="Y6854">
        <v>0</v>
      </c>
      <c r="Z6854">
        <v>0</v>
      </c>
      <c r="AA6854">
        <v>0</v>
      </c>
      <c r="AB6854">
        <v>2.05160682351E-2</v>
      </c>
      <c r="AC6854">
        <v>0</v>
      </c>
      <c r="AD6854">
        <v>0</v>
      </c>
      <c r="AE6854">
        <v>20.145609438484477</v>
      </c>
    </row>
    <row r="6855" spans="1:31" x14ac:dyDescent="0.25">
      <c r="A6855">
        <v>2412640</v>
      </c>
      <c r="B6855">
        <v>1</v>
      </c>
      <c r="C6855" t="s">
        <v>81</v>
      </c>
      <c r="D6855" t="s">
        <v>122</v>
      </c>
      <c r="E6855" t="s">
        <v>141</v>
      </c>
      <c r="F6855" t="s">
        <v>840</v>
      </c>
      <c r="G6855" t="s">
        <v>143</v>
      </c>
      <c r="H6855" t="s">
        <v>135</v>
      </c>
      <c r="I6855" t="s">
        <v>136</v>
      </c>
      <c r="J6855" t="s">
        <v>137</v>
      </c>
      <c r="K6855" t="s">
        <v>138</v>
      </c>
      <c r="L6855" t="s">
        <v>19585</v>
      </c>
      <c r="M6855" t="s">
        <v>19586</v>
      </c>
      <c r="N6855">
        <v>0.13527777699999999</v>
      </c>
      <c r="O6855">
        <v>3</v>
      </c>
      <c r="P6855">
        <v>524</v>
      </c>
      <c r="Q6855">
        <v>4</v>
      </c>
      <c r="R6855">
        <v>0</v>
      </c>
      <c r="S6855">
        <v>2</v>
      </c>
      <c r="T6855">
        <v>19</v>
      </c>
      <c r="U6855">
        <v>0</v>
      </c>
      <c r="V6855">
        <v>0</v>
      </c>
      <c r="W6855">
        <v>6.5834474488949996E-2</v>
      </c>
      <c r="X6855">
        <v>5.9679323104696183</v>
      </c>
      <c r="Y6855">
        <v>0.23488999113233333</v>
      </c>
      <c r="Z6855">
        <v>0</v>
      </c>
      <c r="AA6855">
        <v>1.6457491185880111</v>
      </c>
      <c r="AB6855">
        <v>0.37051158595759165</v>
      </c>
      <c r="AC6855">
        <v>0</v>
      </c>
      <c r="AD6855">
        <v>0</v>
      </c>
      <c r="AE6855">
        <v>8.2849174806365049</v>
      </c>
    </row>
    <row r="6856" spans="1:31" x14ac:dyDescent="0.25">
      <c r="A6856">
        <v>2412680</v>
      </c>
      <c r="B6856">
        <v>1</v>
      </c>
      <c r="C6856" t="s">
        <v>80</v>
      </c>
      <c r="D6856" t="s">
        <v>99</v>
      </c>
      <c r="E6856" t="s">
        <v>162</v>
      </c>
      <c r="F6856" t="s">
        <v>19587</v>
      </c>
      <c r="G6856" t="s">
        <v>154</v>
      </c>
      <c r="H6856" t="s">
        <v>149</v>
      </c>
      <c r="I6856" t="s">
        <v>136</v>
      </c>
      <c r="J6856" t="s">
        <v>137</v>
      </c>
      <c r="K6856" t="s">
        <v>138</v>
      </c>
      <c r="L6856" t="s">
        <v>19588</v>
      </c>
      <c r="M6856" t="s">
        <v>19589</v>
      </c>
      <c r="N6856">
        <v>1.2280555550000001</v>
      </c>
      <c r="O6856">
        <v>0</v>
      </c>
      <c r="P6856">
        <v>96</v>
      </c>
      <c r="Q6856">
        <v>0</v>
      </c>
      <c r="R6856">
        <v>0</v>
      </c>
      <c r="S6856">
        <v>0</v>
      </c>
      <c r="T6856">
        <v>5</v>
      </c>
      <c r="U6856">
        <v>0</v>
      </c>
      <c r="V6856">
        <v>0</v>
      </c>
      <c r="W6856">
        <v>0</v>
      </c>
      <c r="X6856">
        <v>11.313245503454139</v>
      </c>
      <c r="Y6856">
        <v>0</v>
      </c>
      <c r="Z6856">
        <v>0</v>
      </c>
      <c r="AA6856">
        <v>0</v>
      </c>
      <c r="AB6856">
        <v>46.831486850288009</v>
      </c>
      <c r="AC6856">
        <v>0</v>
      </c>
      <c r="AD6856">
        <v>0</v>
      </c>
      <c r="AE6856">
        <v>58.14473235374215</v>
      </c>
    </row>
    <row r="6857" spans="1:31" x14ac:dyDescent="0.25">
      <c r="A6857">
        <v>2412551</v>
      </c>
      <c r="B6857">
        <v>1</v>
      </c>
      <c r="C6857" t="s">
        <v>80</v>
      </c>
      <c r="D6857" t="s">
        <v>110</v>
      </c>
      <c r="E6857" t="s">
        <v>152</v>
      </c>
      <c r="F6857" t="s">
        <v>19590</v>
      </c>
      <c r="G6857" t="s">
        <v>158</v>
      </c>
      <c r="H6857" t="s">
        <v>149</v>
      </c>
      <c r="I6857" t="s">
        <v>136</v>
      </c>
      <c r="J6857" t="s">
        <v>137</v>
      </c>
      <c r="K6857" t="s">
        <v>159</v>
      </c>
      <c r="L6857" t="s">
        <v>19591</v>
      </c>
      <c r="M6857" t="s">
        <v>19592</v>
      </c>
      <c r="N6857">
        <v>4.6752777769999998</v>
      </c>
      <c r="O6857">
        <v>0</v>
      </c>
      <c r="P6857">
        <v>11</v>
      </c>
      <c r="Q6857">
        <v>0</v>
      </c>
      <c r="R6857">
        <v>0</v>
      </c>
      <c r="S6857">
        <v>0</v>
      </c>
      <c r="T6857">
        <v>15</v>
      </c>
      <c r="U6857">
        <v>0</v>
      </c>
      <c r="V6857">
        <v>0</v>
      </c>
      <c r="W6857">
        <v>0</v>
      </c>
      <c r="X6857">
        <v>5.7707517752272768</v>
      </c>
      <c r="Y6857">
        <v>0</v>
      </c>
      <c r="Z6857">
        <v>0</v>
      </c>
      <c r="AA6857">
        <v>0</v>
      </c>
      <c r="AB6857">
        <v>169.36401676439718</v>
      </c>
      <c r="AC6857">
        <v>0</v>
      </c>
      <c r="AD6857">
        <v>0</v>
      </c>
      <c r="AE6857">
        <v>175.13476853962445</v>
      </c>
    </row>
    <row r="6858" spans="1:31" x14ac:dyDescent="0.25">
      <c r="A6858">
        <v>2412614</v>
      </c>
      <c r="B6858">
        <v>1</v>
      </c>
      <c r="C6858" t="s">
        <v>80</v>
      </c>
      <c r="D6858" t="s">
        <v>100</v>
      </c>
      <c r="E6858" t="s">
        <v>132</v>
      </c>
      <c r="F6858" t="s">
        <v>19593</v>
      </c>
      <c r="G6858" t="s">
        <v>215</v>
      </c>
      <c r="H6858" t="s">
        <v>135</v>
      </c>
      <c r="I6858" t="s">
        <v>136</v>
      </c>
      <c r="J6858" t="s">
        <v>137</v>
      </c>
      <c r="K6858" t="s">
        <v>138</v>
      </c>
      <c r="L6858" t="s">
        <v>19594</v>
      </c>
      <c r="M6858" t="s">
        <v>19595</v>
      </c>
      <c r="N6858">
        <v>0.98250000000000004</v>
      </c>
      <c r="O6858">
        <v>0</v>
      </c>
      <c r="P6858">
        <v>0</v>
      </c>
      <c r="Q6858">
        <v>2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1.0401760531913002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1.0401760531913002</v>
      </c>
    </row>
    <row r="6859" spans="1:31" x14ac:dyDescent="0.25">
      <c r="A6859">
        <v>2412514</v>
      </c>
      <c r="B6859">
        <v>1</v>
      </c>
      <c r="C6859" t="s">
        <v>80</v>
      </c>
      <c r="D6859" t="s">
        <v>107</v>
      </c>
      <c r="E6859" t="s">
        <v>152</v>
      </c>
      <c r="F6859" t="s">
        <v>19596</v>
      </c>
      <c r="G6859" t="s">
        <v>154</v>
      </c>
      <c r="H6859" t="s">
        <v>149</v>
      </c>
      <c r="I6859" t="s">
        <v>136</v>
      </c>
      <c r="J6859" t="s">
        <v>137</v>
      </c>
      <c r="K6859" t="s">
        <v>138</v>
      </c>
      <c r="L6859" t="s">
        <v>19597</v>
      </c>
      <c r="M6859" t="s">
        <v>19598</v>
      </c>
      <c r="N6859">
        <v>3.369444444</v>
      </c>
      <c r="O6859">
        <v>0</v>
      </c>
      <c r="P6859">
        <v>23</v>
      </c>
      <c r="Q6859">
        <v>0</v>
      </c>
      <c r="R6859">
        <v>0</v>
      </c>
      <c r="S6859">
        <v>0</v>
      </c>
      <c r="T6859">
        <v>4</v>
      </c>
      <c r="U6859">
        <v>0</v>
      </c>
      <c r="V6859">
        <v>0</v>
      </c>
      <c r="W6859">
        <v>0</v>
      </c>
      <c r="X6859">
        <v>9.0439323108623952</v>
      </c>
      <c r="Y6859">
        <v>0</v>
      </c>
      <c r="Z6859">
        <v>0</v>
      </c>
      <c r="AA6859">
        <v>0</v>
      </c>
      <c r="AB6859">
        <v>7.2589181207985076</v>
      </c>
      <c r="AC6859">
        <v>0</v>
      </c>
      <c r="AD6859">
        <v>0</v>
      </c>
      <c r="AE6859">
        <v>16.302850431660904</v>
      </c>
    </row>
    <row r="6860" spans="1:31" x14ac:dyDescent="0.25">
      <c r="A6860">
        <v>2412345</v>
      </c>
      <c r="B6860">
        <v>1</v>
      </c>
      <c r="C6860" t="s">
        <v>80</v>
      </c>
      <c r="D6860" t="s">
        <v>90</v>
      </c>
      <c r="E6860" t="s">
        <v>241</v>
      </c>
      <c r="F6860" t="s">
        <v>19599</v>
      </c>
      <c r="G6860" t="s">
        <v>158</v>
      </c>
      <c r="H6860" t="s">
        <v>135</v>
      </c>
      <c r="I6860" t="s">
        <v>136</v>
      </c>
      <c r="J6860" t="s">
        <v>137</v>
      </c>
      <c r="K6860" t="s">
        <v>159</v>
      </c>
      <c r="L6860" t="s">
        <v>19600</v>
      </c>
      <c r="M6860" t="s">
        <v>19601</v>
      </c>
      <c r="N6860">
        <v>3.0447222219999999</v>
      </c>
      <c r="O6860">
        <v>0</v>
      </c>
      <c r="P6860">
        <v>4217</v>
      </c>
      <c r="Q6860">
        <v>0</v>
      </c>
      <c r="R6860">
        <v>0</v>
      </c>
      <c r="S6860">
        <v>0</v>
      </c>
      <c r="T6860">
        <v>298</v>
      </c>
      <c r="U6860">
        <v>0</v>
      </c>
      <c r="V6860">
        <v>1</v>
      </c>
      <c r="W6860">
        <v>0</v>
      </c>
      <c r="X6860">
        <v>2656.6434641920682</v>
      </c>
      <c r="Y6860">
        <v>0</v>
      </c>
      <c r="Z6860">
        <v>0</v>
      </c>
      <c r="AA6860">
        <v>0</v>
      </c>
      <c r="AB6860">
        <v>766.84108652854707</v>
      </c>
      <c r="AC6860">
        <v>0</v>
      </c>
      <c r="AD6860">
        <v>43.832492543409998</v>
      </c>
      <c r="AE6860">
        <v>3467.3170432640254</v>
      </c>
    </row>
    <row r="6861" spans="1:31" x14ac:dyDescent="0.25">
      <c r="A6861">
        <v>2412282</v>
      </c>
      <c r="B6861">
        <v>1</v>
      </c>
      <c r="C6861" t="s">
        <v>80</v>
      </c>
      <c r="D6861" t="s">
        <v>106</v>
      </c>
      <c r="E6861" t="s">
        <v>132</v>
      </c>
      <c r="F6861" t="s">
        <v>19602</v>
      </c>
      <c r="G6861" t="s">
        <v>919</v>
      </c>
      <c r="H6861" t="s">
        <v>135</v>
      </c>
      <c r="I6861" t="s">
        <v>136</v>
      </c>
      <c r="J6861" t="s">
        <v>137</v>
      </c>
      <c r="K6861" t="s">
        <v>138</v>
      </c>
      <c r="L6861" t="s">
        <v>19603</v>
      </c>
      <c r="M6861" t="s">
        <v>19604</v>
      </c>
      <c r="N6861">
        <v>1.430555555</v>
      </c>
      <c r="O6861">
        <v>0</v>
      </c>
      <c r="P6861">
        <v>15</v>
      </c>
      <c r="Q6861">
        <v>0</v>
      </c>
      <c r="R6861">
        <v>0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2.927244287565284</v>
      </c>
      <c r="Y6861">
        <v>0</v>
      </c>
      <c r="Z6861">
        <v>0</v>
      </c>
      <c r="AA6861">
        <v>0</v>
      </c>
      <c r="AB6861">
        <v>1.5655306737291443</v>
      </c>
      <c r="AC6861">
        <v>0</v>
      </c>
      <c r="AD6861">
        <v>0</v>
      </c>
      <c r="AE6861">
        <v>4.4927749612944279</v>
      </c>
    </row>
    <row r="6862" spans="1:31" x14ac:dyDescent="0.25">
      <c r="A6862">
        <v>2412391</v>
      </c>
      <c r="B6862">
        <v>1</v>
      </c>
      <c r="C6862" t="s">
        <v>80</v>
      </c>
      <c r="D6862" t="s">
        <v>100</v>
      </c>
      <c r="E6862" t="s">
        <v>141</v>
      </c>
      <c r="F6862" t="s">
        <v>19605</v>
      </c>
      <c r="G6862" t="s">
        <v>143</v>
      </c>
      <c r="H6862" t="s">
        <v>135</v>
      </c>
      <c r="I6862" t="s">
        <v>136</v>
      </c>
      <c r="J6862" t="s">
        <v>137</v>
      </c>
      <c r="K6862" t="s">
        <v>138</v>
      </c>
      <c r="L6862" t="s">
        <v>19606</v>
      </c>
      <c r="M6862" t="s">
        <v>19607</v>
      </c>
      <c r="N6862">
        <v>1.5233333330000001</v>
      </c>
      <c r="O6862">
        <v>0</v>
      </c>
      <c r="P6862">
        <v>362</v>
      </c>
      <c r="Q6862">
        <v>9</v>
      </c>
      <c r="R6862">
        <v>32</v>
      </c>
      <c r="S6862">
        <v>1</v>
      </c>
      <c r="T6862">
        <v>33</v>
      </c>
      <c r="U6862">
        <v>0</v>
      </c>
      <c r="V6862">
        <v>0</v>
      </c>
      <c r="W6862">
        <v>0</v>
      </c>
      <c r="X6862">
        <v>148.27549271261998</v>
      </c>
      <c r="Y6862">
        <v>2.2110010368926001</v>
      </c>
      <c r="Z6862">
        <v>23.843156232600396</v>
      </c>
      <c r="AA6862">
        <v>2.3516016806682218</v>
      </c>
      <c r="AB6862">
        <v>49.253773118849026</v>
      </c>
      <c r="AC6862">
        <v>0</v>
      </c>
      <c r="AD6862">
        <v>0</v>
      </c>
      <c r="AE6862">
        <v>225.9350247816302</v>
      </c>
    </row>
    <row r="6863" spans="1:31" x14ac:dyDescent="0.25">
      <c r="A6863">
        <v>2412428</v>
      </c>
      <c r="B6863">
        <v>1</v>
      </c>
      <c r="C6863" t="s">
        <v>80</v>
      </c>
      <c r="D6863" t="s">
        <v>96</v>
      </c>
      <c r="E6863" t="s">
        <v>162</v>
      </c>
      <c r="F6863" t="s">
        <v>19608</v>
      </c>
      <c r="G6863" t="s">
        <v>348</v>
      </c>
      <c r="H6863" t="s">
        <v>149</v>
      </c>
      <c r="I6863" t="s">
        <v>136</v>
      </c>
      <c r="J6863" t="s">
        <v>137</v>
      </c>
      <c r="K6863" t="s">
        <v>138</v>
      </c>
      <c r="L6863" t="s">
        <v>19609</v>
      </c>
      <c r="M6863" t="s">
        <v>19610</v>
      </c>
      <c r="N6863">
        <v>0.66083333300000002</v>
      </c>
      <c r="O6863">
        <v>0</v>
      </c>
      <c r="P6863">
        <v>34</v>
      </c>
      <c r="Q6863">
        <v>0</v>
      </c>
      <c r="R6863">
        <v>0</v>
      </c>
      <c r="S6863">
        <v>0</v>
      </c>
      <c r="T6863">
        <v>2</v>
      </c>
      <c r="U6863">
        <v>0</v>
      </c>
      <c r="V6863">
        <v>0</v>
      </c>
      <c r="W6863">
        <v>0</v>
      </c>
      <c r="X6863">
        <v>3.0944599014839325</v>
      </c>
      <c r="Y6863">
        <v>0</v>
      </c>
      <c r="Z6863">
        <v>0</v>
      </c>
      <c r="AA6863">
        <v>0</v>
      </c>
      <c r="AB6863">
        <v>1.3160398275989331</v>
      </c>
      <c r="AC6863">
        <v>0</v>
      </c>
      <c r="AD6863">
        <v>0</v>
      </c>
      <c r="AE6863">
        <v>4.4104997290828658</v>
      </c>
    </row>
    <row r="6864" spans="1:31" x14ac:dyDescent="0.25">
      <c r="A6864">
        <v>2412577</v>
      </c>
      <c r="B6864">
        <v>1</v>
      </c>
      <c r="C6864" t="s">
        <v>80</v>
      </c>
      <c r="D6864" t="s">
        <v>103</v>
      </c>
      <c r="E6864" t="s">
        <v>174</v>
      </c>
      <c r="F6864" t="s">
        <v>14484</v>
      </c>
      <c r="G6864" t="s">
        <v>158</v>
      </c>
      <c r="H6864" t="s">
        <v>135</v>
      </c>
      <c r="I6864" t="s">
        <v>136</v>
      </c>
      <c r="J6864" t="s">
        <v>137</v>
      </c>
      <c r="K6864" t="s">
        <v>159</v>
      </c>
      <c r="L6864" t="s">
        <v>19611</v>
      </c>
      <c r="M6864" t="s">
        <v>19612</v>
      </c>
      <c r="N6864">
        <v>1.7749999999999999</v>
      </c>
      <c r="O6864">
        <v>0</v>
      </c>
      <c r="P6864">
        <v>514</v>
      </c>
      <c r="Q6864">
        <v>0</v>
      </c>
      <c r="R6864">
        <v>6</v>
      </c>
      <c r="S6864">
        <v>11</v>
      </c>
      <c r="T6864">
        <v>59</v>
      </c>
      <c r="U6864">
        <v>11</v>
      </c>
      <c r="V6864">
        <v>3</v>
      </c>
      <c r="W6864">
        <v>0</v>
      </c>
      <c r="X6864">
        <v>199.02071223690695</v>
      </c>
      <c r="Y6864">
        <v>0</v>
      </c>
      <c r="Z6864">
        <v>0.46586228070833335</v>
      </c>
      <c r="AA6864">
        <v>378.91533504806029</v>
      </c>
      <c r="AB6864">
        <v>94.028678971954278</v>
      </c>
      <c r="AC6864">
        <v>4036.2235500894358</v>
      </c>
      <c r="AD6864">
        <v>369.29873471589343</v>
      </c>
      <c r="AE6864">
        <v>5077.9528733429588</v>
      </c>
    </row>
    <row r="6865" spans="1:31" x14ac:dyDescent="0.25">
      <c r="A6865">
        <v>2412574</v>
      </c>
      <c r="B6865">
        <v>1</v>
      </c>
      <c r="C6865" t="s">
        <v>80</v>
      </c>
      <c r="D6865" t="s">
        <v>107</v>
      </c>
      <c r="E6865" t="s">
        <v>141</v>
      </c>
      <c r="F6865" t="s">
        <v>19613</v>
      </c>
      <c r="G6865" t="s">
        <v>143</v>
      </c>
      <c r="H6865" t="s">
        <v>135</v>
      </c>
      <c r="I6865" t="s">
        <v>136</v>
      </c>
      <c r="J6865" t="s">
        <v>137</v>
      </c>
      <c r="K6865" t="s">
        <v>138</v>
      </c>
      <c r="L6865" t="s">
        <v>19614</v>
      </c>
      <c r="M6865" t="s">
        <v>19615</v>
      </c>
      <c r="N6865">
        <v>0.92416666599999997</v>
      </c>
      <c r="O6865">
        <v>16</v>
      </c>
      <c r="P6865">
        <v>8405</v>
      </c>
      <c r="Q6865">
        <v>20</v>
      </c>
      <c r="R6865">
        <v>45</v>
      </c>
      <c r="S6865">
        <v>28</v>
      </c>
      <c r="T6865">
        <v>543</v>
      </c>
      <c r="U6865">
        <v>0</v>
      </c>
      <c r="V6865">
        <v>10</v>
      </c>
      <c r="W6865">
        <v>105.9945021065584</v>
      </c>
      <c r="X6865">
        <v>697.68584588598947</v>
      </c>
      <c r="Y6865">
        <v>10.830856658359503</v>
      </c>
      <c r="Z6865">
        <v>7.0279894018968001</v>
      </c>
      <c r="AA6865">
        <v>118.08357341799477</v>
      </c>
      <c r="AB6865">
        <v>418.22155542495801</v>
      </c>
      <c r="AC6865">
        <v>0</v>
      </c>
      <c r="AD6865">
        <v>22.896701054811174</v>
      </c>
      <c r="AE6865">
        <v>1380.7410239505682</v>
      </c>
    </row>
    <row r="6866" spans="1:31" x14ac:dyDescent="0.25">
      <c r="A6866">
        <v>2412740</v>
      </c>
      <c r="B6866">
        <v>1</v>
      </c>
      <c r="C6866" t="s">
        <v>80</v>
      </c>
      <c r="D6866" t="s">
        <v>83</v>
      </c>
      <c r="E6866" t="s">
        <v>132</v>
      </c>
      <c r="F6866" t="s">
        <v>12729</v>
      </c>
      <c r="G6866" t="s">
        <v>238</v>
      </c>
      <c r="H6866" t="s">
        <v>135</v>
      </c>
      <c r="I6866" t="s">
        <v>136</v>
      </c>
      <c r="J6866" t="s">
        <v>137</v>
      </c>
      <c r="K6866" t="s">
        <v>138</v>
      </c>
      <c r="L6866" t="s">
        <v>19616</v>
      </c>
      <c r="M6866" t="s">
        <v>19617</v>
      </c>
      <c r="N6866">
        <v>0.94388888800000004</v>
      </c>
      <c r="O6866">
        <v>0</v>
      </c>
      <c r="P6866">
        <v>633</v>
      </c>
      <c r="Q6866">
        <v>0</v>
      </c>
      <c r="R6866">
        <v>0</v>
      </c>
      <c r="S6866">
        <v>0</v>
      </c>
      <c r="T6866">
        <v>40</v>
      </c>
      <c r="U6866">
        <v>0</v>
      </c>
      <c r="V6866">
        <v>0</v>
      </c>
      <c r="W6866">
        <v>0</v>
      </c>
      <c r="X6866">
        <v>144.26337783685841</v>
      </c>
      <c r="Y6866">
        <v>0</v>
      </c>
      <c r="Z6866">
        <v>0</v>
      </c>
      <c r="AA6866">
        <v>0</v>
      </c>
      <c r="AB6866">
        <v>39.14152268602102</v>
      </c>
      <c r="AC6866">
        <v>0</v>
      </c>
      <c r="AD6866">
        <v>0</v>
      </c>
      <c r="AE6866">
        <v>183.40490052287942</v>
      </c>
    </row>
    <row r="6867" spans="1:31" x14ac:dyDescent="0.25">
      <c r="A6867">
        <v>2412431</v>
      </c>
      <c r="B6867">
        <v>1</v>
      </c>
      <c r="C6867" t="s">
        <v>81</v>
      </c>
      <c r="D6867" t="s">
        <v>123</v>
      </c>
      <c r="E6867" t="s">
        <v>141</v>
      </c>
      <c r="F6867" t="s">
        <v>14147</v>
      </c>
      <c r="G6867" t="s">
        <v>143</v>
      </c>
      <c r="H6867" t="s">
        <v>135</v>
      </c>
      <c r="I6867" t="s">
        <v>136</v>
      </c>
      <c r="J6867" t="s">
        <v>137</v>
      </c>
      <c r="K6867" t="s">
        <v>138</v>
      </c>
      <c r="L6867" t="s">
        <v>19618</v>
      </c>
      <c r="M6867" t="s">
        <v>19619</v>
      </c>
      <c r="N6867">
        <v>0.71805555499999996</v>
      </c>
      <c r="O6867">
        <v>0</v>
      </c>
      <c r="P6867">
        <v>1</v>
      </c>
      <c r="Q6867">
        <v>0</v>
      </c>
      <c r="R6867">
        <v>35</v>
      </c>
      <c r="S6867">
        <v>0</v>
      </c>
      <c r="T6867">
        <v>6</v>
      </c>
      <c r="U6867">
        <v>0</v>
      </c>
      <c r="V6867">
        <v>0</v>
      </c>
      <c r="W6867">
        <v>0</v>
      </c>
      <c r="X6867">
        <v>1.1456782050410668</v>
      </c>
      <c r="Y6867">
        <v>0</v>
      </c>
      <c r="Z6867">
        <v>3.8105147128010182</v>
      </c>
      <c r="AA6867">
        <v>0</v>
      </c>
      <c r="AB6867">
        <v>1.8279657822233779</v>
      </c>
      <c r="AC6867">
        <v>0</v>
      </c>
      <c r="AD6867">
        <v>0</v>
      </c>
      <c r="AE6867">
        <v>6.7841587000654631</v>
      </c>
    </row>
    <row r="6868" spans="1:31" x14ac:dyDescent="0.25">
      <c r="A6868">
        <v>2412597</v>
      </c>
      <c r="B6868">
        <v>1</v>
      </c>
      <c r="C6868" t="s">
        <v>81</v>
      </c>
      <c r="D6868" t="s">
        <v>127</v>
      </c>
      <c r="E6868" t="s">
        <v>146</v>
      </c>
      <c r="F6868" t="s">
        <v>19620</v>
      </c>
      <c r="G6868" t="s">
        <v>168</v>
      </c>
      <c r="H6868" t="s">
        <v>149</v>
      </c>
      <c r="I6868" t="s">
        <v>136</v>
      </c>
      <c r="J6868" t="s">
        <v>3</v>
      </c>
      <c r="K6868" t="s">
        <v>138</v>
      </c>
      <c r="L6868" t="s">
        <v>19621</v>
      </c>
      <c r="M6868" t="s">
        <v>19622</v>
      </c>
      <c r="N6868">
        <v>3.4194444439999998</v>
      </c>
      <c r="O6868">
        <v>0</v>
      </c>
      <c r="P6868">
        <v>12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7.9284452703257733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7.9284452703257733</v>
      </c>
    </row>
    <row r="6869" spans="1:31" x14ac:dyDescent="0.25">
      <c r="A6869">
        <v>2412511</v>
      </c>
      <c r="B6869">
        <v>1</v>
      </c>
      <c r="C6869" t="s">
        <v>80</v>
      </c>
      <c r="D6869" t="s">
        <v>85</v>
      </c>
      <c r="E6869" t="s">
        <v>162</v>
      </c>
      <c r="F6869" t="s">
        <v>19623</v>
      </c>
      <c r="G6869" t="s">
        <v>158</v>
      </c>
      <c r="H6869" t="s">
        <v>149</v>
      </c>
      <c r="I6869" t="s">
        <v>136</v>
      </c>
      <c r="J6869" t="s">
        <v>137</v>
      </c>
      <c r="K6869" t="s">
        <v>159</v>
      </c>
      <c r="L6869" t="s">
        <v>19624</v>
      </c>
      <c r="M6869" t="s">
        <v>19625</v>
      </c>
      <c r="N6869">
        <v>0.79722222200000004</v>
      </c>
      <c r="O6869">
        <v>0</v>
      </c>
      <c r="P6869">
        <v>25</v>
      </c>
      <c r="Q6869">
        <v>0</v>
      </c>
      <c r="R6869">
        <v>0</v>
      </c>
      <c r="S6869">
        <v>0</v>
      </c>
      <c r="T6869">
        <v>11</v>
      </c>
      <c r="U6869">
        <v>0</v>
      </c>
      <c r="V6869">
        <v>0</v>
      </c>
      <c r="W6869">
        <v>0</v>
      </c>
      <c r="X6869">
        <v>4.6370760890675005</v>
      </c>
      <c r="Y6869">
        <v>0</v>
      </c>
      <c r="Z6869">
        <v>0</v>
      </c>
      <c r="AA6869">
        <v>0</v>
      </c>
      <c r="AB6869">
        <v>5.2966584560338674</v>
      </c>
      <c r="AC6869">
        <v>0</v>
      </c>
      <c r="AD6869">
        <v>0</v>
      </c>
      <c r="AE6869">
        <v>9.9337345451013679</v>
      </c>
    </row>
    <row r="6870" spans="1:31" x14ac:dyDescent="0.25">
      <c r="A6870">
        <v>2412262</v>
      </c>
      <c r="B6870">
        <v>1</v>
      </c>
      <c r="C6870" t="s">
        <v>80</v>
      </c>
      <c r="D6870" t="s">
        <v>98</v>
      </c>
      <c r="E6870" t="s">
        <v>146</v>
      </c>
      <c r="F6870" t="s">
        <v>19626</v>
      </c>
      <c r="G6870" t="s">
        <v>148</v>
      </c>
      <c r="H6870" t="s">
        <v>149</v>
      </c>
      <c r="I6870" t="s">
        <v>136</v>
      </c>
      <c r="J6870" t="s">
        <v>137</v>
      </c>
      <c r="K6870" t="s">
        <v>138</v>
      </c>
      <c r="L6870" t="s">
        <v>19627</v>
      </c>
      <c r="M6870" t="s">
        <v>19628</v>
      </c>
      <c r="N6870">
        <v>2.4522222220000001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0.19908961609354997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0.19908961609354997</v>
      </c>
    </row>
    <row r="6871" spans="1:31" x14ac:dyDescent="0.25">
      <c r="A6871">
        <v>2412580</v>
      </c>
      <c r="B6871">
        <v>1</v>
      </c>
      <c r="C6871" t="s">
        <v>80</v>
      </c>
      <c r="D6871" t="s">
        <v>100</v>
      </c>
      <c r="E6871" t="s">
        <v>146</v>
      </c>
      <c r="F6871" t="s">
        <v>19629</v>
      </c>
      <c r="G6871" t="s">
        <v>148</v>
      </c>
      <c r="H6871" t="s">
        <v>149</v>
      </c>
      <c r="I6871" t="s">
        <v>136</v>
      </c>
      <c r="J6871" t="s">
        <v>137</v>
      </c>
      <c r="K6871" t="s">
        <v>138</v>
      </c>
      <c r="L6871" t="s">
        <v>19630</v>
      </c>
      <c r="M6871" t="s">
        <v>19631</v>
      </c>
      <c r="N6871">
        <v>2.2622222220000001</v>
      </c>
      <c r="O6871">
        <v>0</v>
      </c>
      <c r="P6871">
        <v>9</v>
      </c>
      <c r="Q6871">
        <v>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3.5755883169549509</v>
      </c>
      <c r="Y6871">
        <v>0</v>
      </c>
      <c r="Z6871">
        <v>0</v>
      </c>
      <c r="AA6871">
        <v>0</v>
      </c>
      <c r="AB6871">
        <v>10.227555091076182</v>
      </c>
      <c r="AC6871">
        <v>0</v>
      </c>
      <c r="AD6871">
        <v>0</v>
      </c>
      <c r="AE6871">
        <v>13.803143408031133</v>
      </c>
    </row>
    <row r="6872" spans="1:31" x14ac:dyDescent="0.25">
      <c r="A6872">
        <v>2412726</v>
      </c>
      <c r="B6872">
        <v>1</v>
      </c>
      <c r="C6872" t="s">
        <v>80</v>
      </c>
      <c r="D6872" t="s">
        <v>89</v>
      </c>
      <c r="E6872" t="s">
        <v>146</v>
      </c>
      <c r="F6872" t="s">
        <v>19632</v>
      </c>
      <c r="G6872" t="s">
        <v>148</v>
      </c>
      <c r="H6872" t="s">
        <v>149</v>
      </c>
      <c r="I6872" t="s">
        <v>136</v>
      </c>
      <c r="J6872" t="s">
        <v>137</v>
      </c>
      <c r="K6872" t="s">
        <v>138</v>
      </c>
      <c r="L6872" t="s">
        <v>19633</v>
      </c>
      <c r="M6872" t="s">
        <v>19634</v>
      </c>
      <c r="N6872">
        <v>2.8961111110000002</v>
      </c>
      <c r="O6872">
        <v>0</v>
      </c>
      <c r="P6872">
        <v>4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3.0299380568166665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3.0299380568166665</v>
      </c>
    </row>
    <row r="6873" spans="1:31" x14ac:dyDescent="0.25">
      <c r="A6873">
        <v>2412337</v>
      </c>
      <c r="B6873">
        <v>1</v>
      </c>
      <c r="C6873" t="s">
        <v>80</v>
      </c>
      <c r="D6873" t="s">
        <v>98</v>
      </c>
      <c r="E6873" t="s">
        <v>174</v>
      </c>
      <c r="F6873" t="s">
        <v>19635</v>
      </c>
      <c r="G6873" t="s">
        <v>158</v>
      </c>
      <c r="H6873" t="s">
        <v>135</v>
      </c>
      <c r="I6873" t="s">
        <v>136</v>
      </c>
      <c r="J6873" t="s">
        <v>137</v>
      </c>
      <c r="K6873" t="s">
        <v>159</v>
      </c>
      <c r="L6873" t="s">
        <v>19636</v>
      </c>
      <c r="M6873" t="s">
        <v>19637</v>
      </c>
      <c r="N6873">
        <v>7.7327777769999999</v>
      </c>
      <c r="O6873">
        <v>0</v>
      </c>
      <c r="P6873">
        <v>641</v>
      </c>
      <c r="Q6873">
        <v>9</v>
      </c>
      <c r="R6873">
        <v>117</v>
      </c>
      <c r="S6873">
        <v>4</v>
      </c>
      <c r="T6873">
        <v>221</v>
      </c>
      <c r="U6873">
        <v>1</v>
      </c>
      <c r="V6873">
        <v>0</v>
      </c>
      <c r="W6873">
        <v>0</v>
      </c>
      <c r="X6873">
        <v>1129.6406556820996</v>
      </c>
      <c r="Y6873">
        <v>486.13048268270194</v>
      </c>
      <c r="Z6873">
        <v>83.839824721846483</v>
      </c>
      <c r="AA6873">
        <v>23.752786952420358</v>
      </c>
      <c r="AB6873">
        <v>1151.8358415997166</v>
      </c>
      <c r="AC6873">
        <v>550.77575644987996</v>
      </c>
      <c r="AD6873">
        <v>0</v>
      </c>
      <c r="AE6873">
        <v>3425.9753480886648</v>
      </c>
    </row>
    <row r="6874" spans="1:31" x14ac:dyDescent="0.25">
      <c r="A6874">
        <v>2412314</v>
      </c>
      <c r="B6874">
        <v>1</v>
      </c>
      <c r="C6874" t="s">
        <v>81</v>
      </c>
      <c r="D6874" t="s">
        <v>118</v>
      </c>
      <c r="E6874" t="s">
        <v>152</v>
      </c>
      <c r="F6874" t="s">
        <v>19638</v>
      </c>
      <c r="G6874" t="s">
        <v>403</v>
      </c>
      <c r="H6874" t="s">
        <v>149</v>
      </c>
      <c r="I6874" t="s">
        <v>136</v>
      </c>
      <c r="J6874" t="s">
        <v>137</v>
      </c>
      <c r="K6874" t="s">
        <v>138</v>
      </c>
      <c r="L6874" t="s">
        <v>19639</v>
      </c>
      <c r="M6874" t="s">
        <v>19640</v>
      </c>
      <c r="N6874">
        <v>2.2886111109999998</v>
      </c>
      <c r="O6874">
        <v>0</v>
      </c>
      <c r="P6874">
        <v>0</v>
      </c>
      <c r="Q6874">
        <v>0</v>
      </c>
      <c r="R6874">
        <v>7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</row>
    <row r="6875" spans="1:31" x14ac:dyDescent="0.25">
      <c r="A6875">
        <v>2412500</v>
      </c>
      <c r="B6875">
        <v>1</v>
      </c>
      <c r="C6875" t="s">
        <v>80</v>
      </c>
      <c r="D6875" t="s">
        <v>106</v>
      </c>
      <c r="E6875" t="s">
        <v>288</v>
      </c>
      <c r="F6875" t="s">
        <v>451</v>
      </c>
      <c r="G6875" t="s">
        <v>164</v>
      </c>
      <c r="H6875" t="s">
        <v>149</v>
      </c>
      <c r="I6875" t="s">
        <v>136</v>
      </c>
      <c r="J6875" t="s">
        <v>137</v>
      </c>
      <c r="K6875" t="s">
        <v>138</v>
      </c>
      <c r="L6875" t="s">
        <v>19641</v>
      </c>
      <c r="M6875" t="s">
        <v>19642</v>
      </c>
      <c r="N6875">
        <v>0.42388888800000002</v>
      </c>
      <c r="O6875">
        <v>0</v>
      </c>
      <c r="P6875">
        <v>58</v>
      </c>
      <c r="Q6875">
        <v>0</v>
      </c>
      <c r="R6875">
        <v>0</v>
      </c>
      <c r="S6875">
        <v>0</v>
      </c>
      <c r="T6875">
        <v>2</v>
      </c>
      <c r="U6875">
        <v>0</v>
      </c>
      <c r="V6875">
        <v>0</v>
      </c>
      <c r="W6875">
        <v>0</v>
      </c>
      <c r="X6875">
        <v>4.323337394410883</v>
      </c>
      <c r="Y6875">
        <v>0</v>
      </c>
      <c r="Z6875">
        <v>0</v>
      </c>
      <c r="AA6875">
        <v>0</v>
      </c>
      <c r="AB6875">
        <v>0.71120069045666667</v>
      </c>
      <c r="AC6875">
        <v>0</v>
      </c>
      <c r="AD6875">
        <v>0</v>
      </c>
      <c r="AE6875">
        <v>5.0345380848675498</v>
      </c>
    </row>
    <row r="6876" spans="1:31" x14ac:dyDescent="0.25">
      <c r="A6876">
        <v>2412792</v>
      </c>
      <c r="B6876">
        <v>1</v>
      </c>
      <c r="C6876" t="s">
        <v>80</v>
      </c>
      <c r="D6876" t="s">
        <v>85</v>
      </c>
      <c r="E6876" t="s">
        <v>146</v>
      </c>
      <c r="F6876" t="s">
        <v>5628</v>
      </c>
      <c r="G6876" t="s">
        <v>199</v>
      </c>
      <c r="H6876" t="s">
        <v>149</v>
      </c>
      <c r="I6876" t="s">
        <v>136</v>
      </c>
      <c r="J6876" t="s">
        <v>137</v>
      </c>
      <c r="K6876" t="s">
        <v>138</v>
      </c>
      <c r="L6876" t="s">
        <v>19643</v>
      </c>
      <c r="M6876" t="s">
        <v>19644</v>
      </c>
      <c r="N6876">
        <v>5.9277777770000002</v>
      </c>
      <c r="O6876">
        <v>0</v>
      </c>
      <c r="P6876">
        <v>11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13.804624643409129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13.804624643409129</v>
      </c>
    </row>
    <row r="6877" spans="1:31" x14ac:dyDescent="0.25">
      <c r="A6877">
        <v>2412712</v>
      </c>
      <c r="B6877">
        <v>1</v>
      </c>
      <c r="C6877" t="s">
        <v>81</v>
      </c>
      <c r="D6877" t="s">
        <v>112</v>
      </c>
      <c r="E6877" t="s">
        <v>162</v>
      </c>
      <c r="F6877" t="s">
        <v>19645</v>
      </c>
      <c r="G6877" t="s">
        <v>186</v>
      </c>
      <c r="H6877" t="s">
        <v>149</v>
      </c>
      <c r="I6877" t="s">
        <v>136</v>
      </c>
      <c r="J6877" t="s">
        <v>137</v>
      </c>
      <c r="K6877" t="s">
        <v>138</v>
      </c>
      <c r="L6877" t="s">
        <v>19646</v>
      </c>
      <c r="M6877" t="s">
        <v>19647</v>
      </c>
      <c r="N6877">
        <v>1.6216666660000001</v>
      </c>
      <c r="O6877">
        <v>0</v>
      </c>
      <c r="P6877">
        <v>82</v>
      </c>
      <c r="Q6877">
        <v>0</v>
      </c>
      <c r="R6877">
        <v>0</v>
      </c>
      <c r="S6877">
        <v>0</v>
      </c>
      <c r="T6877">
        <v>3</v>
      </c>
      <c r="U6877">
        <v>0</v>
      </c>
      <c r="V6877">
        <v>0</v>
      </c>
      <c r="W6877">
        <v>0</v>
      </c>
      <c r="X6877">
        <v>39.855864241592485</v>
      </c>
      <c r="Y6877">
        <v>0</v>
      </c>
      <c r="Z6877">
        <v>0</v>
      </c>
      <c r="AA6877">
        <v>0</v>
      </c>
      <c r="AB6877">
        <v>1.5006152021350003</v>
      </c>
      <c r="AC6877">
        <v>0</v>
      </c>
      <c r="AD6877">
        <v>0</v>
      </c>
      <c r="AE6877">
        <v>41.356479443727487</v>
      </c>
    </row>
    <row r="6878" spans="1:31" x14ac:dyDescent="0.25">
      <c r="A6878">
        <v>2412752</v>
      </c>
      <c r="B6878">
        <v>1</v>
      </c>
      <c r="C6878" t="s">
        <v>80</v>
      </c>
      <c r="D6878" t="s">
        <v>94</v>
      </c>
      <c r="E6878" t="s">
        <v>162</v>
      </c>
      <c r="F6878" t="s">
        <v>19648</v>
      </c>
      <c r="G6878" t="s">
        <v>154</v>
      </c>
      <c r="H6878" t="s">
        <v>149</v>
      </c>
      <c r="I6878" t="s">
        <v>136</v>
      </c>
      <c r="J6878" t="s">
        <v>137</v>
      </c>
      <c r="K6878" t="s">
        <v>138</v>
      </c>
      <c r="L6878" t="s">
        <v>19649</v>
      </c>
      <c r="M6878" t="s">
        <v>19650</v>
      </c>
      <c r="N6878">
        <v>0.71833333300000002</v>
      </c>
      <c r="O6878">
        <v>0</v>
      </c>
      <c r="P6878">
        <v>3</v>
      </c>
      <c r="Q6878">
        <v>0</v>
      </c>
      <c r="R6878">
        <v>13</v>
      </c>
      <c r="S6878">
        <v>0</v>
      </c>
      <c r="T6878">
        <v>2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0.90810723323317233</v>
      </c>
      <c r="AC6878">
        <v>0</v>
      </c>
      <c r="AD6878">
        <v>0</v>
      </c>
      <c r="AE6878">
        <v>0.90810723323317233</v>
      </c>
    </row>
    <row r="6879" spans="1:31" x14ac:dyDescent="0.25">
      <c r="A6879">
        <v>2412566</v>
      </c>
      <c r="B6879">
        <v>1</v>
      </c>
      <c r="C6879" t="s">
        <v>80</v>
      </c>
      <c r="D6879" t="s">
        <v>106</v>
      </c>
      <c r="E6879" t="s">
        <v>141</v>
      </c>
      <c r="F6879" t="s">
        <v>19651</v>
      </c>
      <c r="G6879" t="s">
        <v>154</v>
      </c>
      <c r="H6879" t="s">
        <v>135</v>
      </c>
      <c r="I6879" t="s">
        <v>136</v>
      </c>
      <c r="J6879" t="s">
        <v>137</v>
      </c>
      <c r="K6879" t="s">
        <v>138</v>
      </c>
      <c r="L6879" t="s">
        <v>19652</v>
      </c>
      <c r="M6879" t="s">
        <v>19653</v>
      </c>
      <c r="N6879">
        <v>0.39222222200000001</v>
      </c>
      <c r="O6879">
        <v>0</v>
      </c>
      <c r="P6879">
        <v>264</v>
      </c>
      <c r="Q6879">
        <v>7</v>
      </c>
      <c r="R6879">
        <v>88</v>
      </c>
      <c r="S6879">
        <v>2</v>
      </c>
      <c r="T6879">
        <v>40</v>
      </c>
      <c r="U6879">
        <v>0</v>
      </c>
      <c r="V6879">
        <v>0</v>
      </c>
      <c r="W6879">
        <v>0</v>
      </c>
      <c r="X6879">
        <v>19.229895658770332</v>
      </c>
      <c r="Y6879">
        <v>1.3827432258600001</v>
      </c>
      <c r="Z6879">
        <v>16.56590757517511</v>
      </c>
      <c r="AA6879">
        <v>1.0791045144136446</v>
      </c>
      <c r="AB6879">
        <v>8.239388413917581</v>
      </c>
      <c r="AC6879">
        <v>0</v>
      </c>
      <c r="AD6879">
        <v>0</v>
      </c>
      <c r="AE6879">
        <v>46.49703938813667</v>
      </c>
    </row>
    <row r="6880" spans="1:31" x14ac:dyDescent="0.25">
      <c r="A6880">
        <v>2412351</v>
      </c>
      <c r="B6880">
        <v>1</v>
      </c>
      <c r="C6880" t="s">
        <v>80</v>
      </c>
      <c r="D6880" t="s">
        <v>97</v>
      </c>
      <c r="E6880" t="s">
        <v>174</v>
      </c>
      <c r="F6880" t="s">
        <v>19654</v>
      </c>
      <c r="G6880" t="s">
        <v>176</v>
      </c>
      <c r="H6880" t="s">
        <v>135</v>
      </c>
      <c r="I6880" t="s">
        <v>136</v>
      </c>
      <c r="J6880" t="s">
        <v>137</v>
      </c>
      <c r="K6880" t="s">
        <v>159</v>
      </c>
      <c r="L6880" t="s">
        <v>19655</v>
      </c>
      <c r="M6880" t="s">
        <v>19656</v>
      </c>
      <c r="N6880">
        <v>5.1683333329999996</v>
      </c>
      <c r="O6880">
        <v>0</v>
      </c>
      <c r="P6880">
        <v>444</v>
      </c>
      <c r="Q6880">
        <v>0</v>
      </c>
      <c r="R6880">
        <v>56</v>
      </c>
      <c r="S6880">
        <v>1</v>
      </c>
      <c r="T6880">
        <v>60</v>
      </c>
      <c r="U6880">
        <v>1</v>
      </c>
      <c r="V6880">
        <v>0</v>
      </c>
      <c r="W6880">
        <v>0</v>
      </c>
      <c r="X6880">
        <v>278.52485754553527</v>
      </c>
      <c r="Y6880">
        <v>0</v>
      </c>
      <c r="Z6880">
        <v>30.109563794241499</v>
      </c>
      <c r="AA6880">
        <v>97.776400417550676</v>
      </c>
      <c r="AB6880">
        <v>222.39695229472667</v>
      </c>
      <c r="AC6880">
        <v>609.68953815221766</v>
      </c>
      <c r="AD6880">
        <v>0</v>
      </c>
      <c r="AE6880">
        <v>1238.4973122042718</v>
      </c>
    </row>
    <row r="6881" spans="1:31" x14ac:dyDescent="0.25">
      <c r="A6881">
        <v>2412334</v>
      </c>
      <c r="B6881">
        <v>1</v>
      </c>
      <c r="C6881" t="s">
        <v>80</v>
      </c>
      <c r="D6881" t="s">
        <v>90</v>
      </c>
      <c r="E6881" t="s">
        <v>152</v>
      </c>
      <c r="F6881" t="s">
        <v>19657</v>
      </c>
      <c r="G6881" t="s">
        <v>176</v>
      </c>
      <c r="H6881" t="s">
        <v>149</v>
      </c>
      <c r="I6881" t="s">
        <v>136</v>
      </c>
      <c r="J6881" t="s">
        <v>137</v>
      </c>
      <c r="K6881" t="s">
        <v>159</v>
      </c>
      <c r="L6881" t="s">
        <v>19658</v>
      </c>
      <c r="M6881" t="s">
        <v>19659</v>
      </c>
      <c r="N6881">
        <v>3.03</v>
      </c>
      <c r="O6881">
        <v>0</v>
      </c>
      <c r="P6881">
        <v>436</v>
      </c>
      <c r="Q6881">
        <v>0</v>
      </c>
      <c r="R6881">
        <v>0</v>
      </c>
      <c r="S6881">
        <v>0</v>
      </c>
      <c r="T6881">
        <v>25</v>
      </c>
      <c r="U6881">
        <v>0</v>
      </c>
      <c r="V6881">
        <v>0</v>
      </c>
      <c r="W6881">
        <v>0</v>
      </c>
      <c r="X6881">
        <v>371.6368598851127</v>
      </c>
      <c r="Y6881">
        <v>0</v>
      </c>
      <c r="Z6881">
        <v>0</v>
      </c>
      <c r="AA6881">
        <v>0</v>
      </c>
      <c r="AB6881">
        <v>30.201841156528129</v>
      </c>
      <c r="AC6881">
        <v>0</v>
      </c>
      <c r="AD6881">
        <v>0</v>
      </c>
      <c r="AE6881">
        <v>401.83870104164083</v>
      </c>
    </row>
    <row r="6882" spans="1:31" x14ac:dyDescent="0.25">
      <c r="A6882">
        <v>2412480</v>
      </c>
      <c r="B6882">
        <v>1</v>
      </c>
      <c r="C6882" t="s">
        <v>80</v>
      </c>
      <c r="D6882" t="s">
        <v>90</v>
      </c>
      <c r="E6882" t="s">
        <v>241</v>
      </c>
      <c r="F6882" t="s">
        <v>19660</v>
      </c>
      <c r="G6882" t="s">
        <v>158</v>
      </c>
      <c r="H6882" t="s">
        <v>135</v>
      </c>
      <c r="I6882" t="s">
        <v>136</v>
      </c>
      <c r="J6882" t="s">
        <v>137</v>
      </c>
      <c r="K6882" t="s">
        <v>159</v>
      </c>
      <c r="L6882" t="s">
        <v>19661</v>
      </c>
      <c r="M6882" t="s">
        <v>19662</v>
      </c>
      <c r="N6882">
        <v>2.9361111110000002</v>
      </c>
      <c r="O6882">
        <v>0</v>
      </c>
      <c r="P6882">
        <v>372</v>
      </c>
      <c r="Q6882">
        <v>0</v>
      </c>
      <c r="R6882">
        <v>0</v>
      </c>
      <c r="S6882">
        <v>0</v>
      </c>
      <c r="T6882">
        <v>622</v>
      </c>
      <c r="U6882">
        <v>0</v>
      </c>
      <c r="V6882">
        <v>6</v>
      </c>
      <c r="W6882">
        <v>0</v>
      </c>
      <c r="X6882">
        <v>204.94592193949899</v>
      </c>
      <c r="Y6882">
        <v>0</v>
      </c>
      <c r="Z6882">
        <v>0</v>
      </c>
      <c r="AA6882">
        <v>0</v>
      </c>
      <c r="AB6882">
        <v>2085.1864934803862</v>
      </c>
      <c r="AC6882">
        <v>0</v>
      </c>
      <c r="AD6882">
        <v>1072.5649102937027</v>
      </c>
      <c r="AE6882">
        <v>3362.6973257135878</v>
      </c>
    </row>
    <row r="6883" spans="1:31" x14ac:dyDescent="0.25">
      <c r="A6883">
        <v>2412291</v>
      </c>
      <c r="B6883">
        <v>1</v>
      </c>
      <c r="C6883" t="s">
        <v>80</v>
      </c>
      <c r="D6883" t="s">
        <v>88</v>
      </c>
      <c r="E6883" t="s">
        <v>146</v>
      </c>
      <c r="F6883" t="s">
        <v>19663</v>
      </c>
      <c r="G6883" t="s">
        <v>199</v>
      </c>
      <c r="H6883" t="s">
        <v>149</v>
      </c>
      <c r="I6883" t="s">
        <v>136</v>
      </c>
      <c r="J6883" t="s">
        <v>137</v>
      </c>
      <c r="K6883" t="s">
        <v>138</v>
      </c>
      <c r="L6883" t="s">
        <v>19664</v>
      </c>
      <c r="M6883" t="s">
        <v>19665</v>
      </c>
      <c r="N6883">
        <v>8.1033333330000001</v>
      </c>
      <c r="O6883">
        <v>0</v>
      </c>
      <c r="P6883">
        <v>9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12.35039867919693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12.35039867919693</v>
      </c>
    </row>
    <row r="6884" spans="1:31" x14ac:dyDescent="0.25">
      <c r="A6884">
        <v>2412623</v>
      </c>
      <c r="B6884">
        <v>1</v>
      </c>
      <c r="C6884" t="s">
        <v>81</v>
      </c>
      <c r="D6884" t="s">
        <v>113</v>
      </c>
      <c r="E6884" t="s">
        <v>162</v>
      </c>
      <c r="F6884" t="s">
        <v>14254</v>
      </c>
      <c r="G6884" t="s">
        <v>164</v>
      </c>
      <c r="H6884" t="s">
        <v>149</v>
      </c>
      <c r="I6884" t="s">
        <v>136</v>
      </c>
      <c r="J6884" t="s">
        <v>137</v>
      </c>
      <c r="K6884" t="s">
        <v>138</v>
      </c>
      <c r="L6884" t="s">
        <v>19666</v>
      </c>
      <c r="M6884" t="s">
        <v>19667</v>
      </c>
      <c r="N6884">
        <v>1.2152777770000001</v>
      </c>
      <c r="O6884">
        <v>0</v>
      </c>
      <c r="P6884">
        <v>75</v>
      </c>
      <c r="Q6884">
        <v>0</v>
      </c>
      <c r="R6884">
        <v>0</v>
      </c>
      <c r="S6884">
        <v>0</v>
      </c>
      <c r="T6884">
        <v>6</v>
      </c>
      <c r="U6884">
        <v>0</v>
      </c>
      <c r="V6884">
        <v>0</v>
      </c>
      <c r="W6884">
        <v>0</v>
      </c>
      <c r="X6884">
        <v>20.318144922852671</v>
      </c>
      <c r="Y6884">
        <v>0</v>
      </c>
      <c r="Z6884">
        <v>0</v>
      </c>
      <c r="AA6884">
        <v>0</v>
      </c>
      <c r="AB6884">
        <v>4.9068146411807563</v>
      </c>
      <c r="AC6884">
        <v>0</v>
      </c>
      <c r="AD6884">
        <v>0</v>
      </c>
      <c r="AE6884">
        <v>25.224959564033426</v>
      </c>
    </row>
    <row r="6885" spans="1:31" x14ac:dyDescent="0.25">
      <c r="A6885">
        <v>2412789</v>
      </c>
      <c r="B6885">
        <v>1</v>
      </c>
      <c r="C6885" t="s">
        <v>80</v>
      </c>
      <c r="D6885" t="s">
        <v>99</v>
      </c>
      <c r="E6885" t="s">
        <v>174</v>
      </c>
      <c r="F6885" t="s">
        <v>4127</v>
      </c>
      <c r="G6885" t="s">
        <v>143</v>
      </c>
      <c r="H6885" t="s">
        <v>135</v>
      </c>
      <c r="I6885" t="s">
        <v>136</v>
      </c>
      <c r="J6885" t="s">
        <v>137</v>
      </c>
      <c r="K6885" t="s">
        <v>138</v>
      </c>
      <c r="L6885" t="s">
        <v>19668</v>
      </c>
      <c r="M6885" t="s">
        <v>19669</v>
      </c>
      <c r="N6885">
        <v>0.37444444399999999</v>
      </c>
      <c r="O6885">
        <v>8</v>
      </c>
      <c r="P6885">
        <v>3004</v>
      </c>
      <c r="Q6885">
        <v>14</v>
      </c>
      <c r="R6885">
        <v>182</v>
      </c>
      <c r="S6885">
        <v>24</v>
      </c>
      <c r="T6885">
        <v>455</v>
      </c>
      <c r="U6885">
        <v>0</v>
      </c>
      <c r="V6885">
        <v>9</v>
      </c>
      <c r="W6885">
        <v>19.853992360272915</v>
      </c>
      <c r="X6885">
        <v>204.70538737693573</v>
      </c>
      <c r="Y6885">
        <v>5.0683344960255994</v>
      </c>
      <c r="Z6885">
        <v>8.8488546586358812</v>
      </c>
      <c r="AA6885">
        <v>20.109014893333864</v>
      </c>
      <c r="AB6885">
        <v>79.945324158986935</v>
      </c>
      <c r="AC6885">
        <v>0</v>
      </c>
      <c r="AD6885">
        <v>161.32326868089308</v>
      </c>
      <c r="AE6885">
        <v>499.85417662508399</v>
      </c>
    </row>
    <row r="6886" spans="1:31" x14ac:dyDescent="0.25">
      <c r="A6886">
        <v>2412497</v>
      </c>
      <c r="B6886">
        <v>1</v>
      </c>
      <c r="C6886" t="s">
        <v>80</v>
      </c>
      <c r="D6886" t="s">
        <v>101</v>
      </c>
      <c r="E6886" t="s">
        <v>162</v>
      </c>
      <c r="F6886" t="s">
        <v>19670</v>
      </c>
      <c r="G6886" t="s">
        <v>154</v>
      </c>
      <c r="H6886" t="s">
        <v>149</v>
      </c>
      <c r="I6886" t="s">
        <v>136</v>
      </c>
      <c r="J6886" t="s">
        <v>137</v>
      </c>
      <c r="K6886" t="s">
        <v>138</v>
      </c>
      <c r="L6886" t="s">
        <v>6696</v>
      </c>
      <c r="M6886" t="s">
        <v>19671</v>
      </c>
      <c r="N6886">
        <v>1.088055555</v>
      </c>
      <c r="O6886">
        <v>0</v>
      </c>
      <c r="P6886">
        <v>4</v>
      </c>
      <c r="Q6886">
        <v>0</v>
      </c>
      <c r="R6886">
        <v>0</v>
      </c>
      <c r="S6886">
        <v>0</v>
      </c>
      <c r="T6886">
        <v>3</v>
      </c>
      <c r="U6886">
        <v>0</v>
      </c>
      <c r="V6886">
        <v>0</v>
      </c>
      <c r="W6886">
        <v>0</v>
      </c>
      <c r="X6886">
        <v>0.91262143726653333</v>
      </c>
      <c r="Y6886">
        <v>0</v>
      </c>
      <c r="Z6886">
        <v>0</v>
      </c>
      <c r="AA6886">
        <v>0</v>
      </c>
      <c r="AB6886">
        <v>7.4332537263416256</v>
      </c>
      <c r="AC6886">
        <v>0</v>
      </c>
      <c r="AD6886">
        <v>0</v>
      </c>
      <c r="AE6886">
        <v>8.3458751636081594</v>
      </c>
    </row>
    <row r="6887" spans="1:31" x14ac:dyDescent="0.25">
      <c r="A6887">
        <v>2412603</v>
      </c>
      <c r="B6887">
        <v>1</v>
      </c>
      <c r="C6887" t="s">
        <v>80</v>
      </c>
      <c r="D6887" t="s">
        <v>85</v>
      </c>
      <c r="E6887" t="s">
        <v>152</v>
      </c>
      <c r="F6887" t="s">
        <v>19672</v>
      </c>
      <c r="G6887" t="s">
        <v>158</v>
      </c>
      <c r="H6887" t="s">
        <v>149</v>
      </c>
      <c r="I6887" t="s">
        <v>136</v>
      </c>
      <c r="J6887" t="s">
        <v>137</v>
      </c>
      <c r="K6887" t="s">
        <v>159</v>
      </c>
      <c r="L6887" t="s">
        <v>19673</v>
      </c>
      <c r="M6887" t="s">
        <v>19674</v>
      </c>
      <c r="N6887">
        <v>2.1263888880000001</v>
      </c>
      <c r="O6887">
        <v>0</v>
      </c>
      <c r="P6887">
        <v>770</v>
      </c>
      <c r="Q6887">
        <v>0</v>
      </c>
      <c r="R6887">
        <v>0</v>
      </c>
      <c r="S6887">
        <v>0</v>
      </c>
      <c r="T6887">
        <v>60</v>
      </c>
      <c r="U6887">
        <v>0</v>
      </c>
      <c r="V6887">
        <v>0</v>
      </c>
      <c r="W6887">
        <v>0</v>
      </c>
      <c r="X6887">
        <v>307.87008634132872</v>
      </c>
      <c r="Y6887">
        <v>0</v>
      </c>
      <c r="Z6887">
        <v>0</v>
      </c>
      <c r="AA6887">
        <v>0</v>
      </c>
      <c r="AB6887">
        <v>148.16874155467235</v>
      </c>
      <c r="AC6887">
        <v>0</v>
      </c>
      <c r="AD6887">
        <v>0</v>
      </c>
      <c r="AE6887">
        <v>456.03882789600107</v>
      </c>
    </row>
    <row r="6888" spans="1:31" x14ac:dyDescent="0.25">
      <c r="A6888">
        <v>2412354</v>
      </c>
      <c r="B6888">
        <v>1</v>
      </c>
      <c r="C6888" t="s">
        <v>81</v>
      </c>
      <c r="D6888" t="s">
        <v>116</v>
      </c>
      <c r="E6888" t="s">
        <v>132</v>
      </c>
      <c r="F6888" t="s">
        <v>19675</v>
      </c>
      <c r="G6888" t="s">
        <v>158</v>
      </c>
      <c r="H6888" t="s">
        <v>135</v>
      </c>
      <c r="I6888" t="s">
        <v>136</v>
      </c>
      <c r="J6888" t="s">
        <v>137</v>
      </c>
      <c r="K6888" t="s">
        <v>159</v>
      </c>
      <c r="L6888" t="s">
        <v>19676</v>
      </c>
      <c r="M6888" t="s">
        <v>19677</v>
      </c>
      <c r="N6888">
        <v>3.6722222219999998</v>
      </c>
      <c r="O6888">
        <v>0</v>
      </c>
      <c r="P6888">
        <v>2216</v>
      </c>
      <c r="Q6888">
        <v>0</v>
      </c>
      <c r="R6888">
        <v>0</v>
      </c>
      <c r="S6888">
        <v>0</v>
      </c>
      <c r="T6888">
        <v>112</v>
      </c>
      <c r="U6888">
        <v>0</v>
      </c>
      <c r="V6888">
        <v>0</v>
      </c>
      <c r="W6888">
        <v>0</v>
      </c>
      <c r="X6888">
        <v>1503.8045854623826</v>
      </c>
      <c r="Y6888">
        <v>0</v>
      </c>
      <c r="Z6888">
        <v>0</v>
      </c>
      <c r="AA6888">
        <v>0</v>
      </c>
      <c r="AB6888">
        <v>395.39450695551659</v>
      </c>
      <c r="AC6888">
        <v>0</v>
      </c>
      <c r="AD6888">
        <v>0</v>
      </c>
      <c r="AE6888">
        <v>1899.1990924178992</v>
      </c>
    </row>
    <row r="6889" spans="1:31" x14ac:dyDescent="0.25">
      <c r="A6889">
        <v>2412311</v>
      </c>
      <c r="B6889">
        <v>1</v>
      </c>
      <c r="C6889" t="s">
        <v>80</v>
      </c>
      <c r="D6889" t="s">
        <v>98</v>
      </c>
      <c r="E6889" t="s">
        <v>146</v>
      </c>
      <c r="F6889" t="s">
        <v>19678</v>
      </c>
      <c r="G6889" t="s">
        <v>199</v>
      </c>
      <c r="H6889" t="s">
        <v>149</v>
      </c>
      <c r="I6889" t="s">
        <v>136</v>
      </c>
      <c r="J6889" t="s">
        <v>137</v>
      </c>
      <c r="K6889" t="s">
        <v>138</v>
      </c>
      <c r="L6889" t="s">
        <v>19679</v>
      </c>
      <c r="M6889" t="s">
        <v>19680</v>
      </c>
      <c r="N6889">
        <v>2.2041666659999999</v>
      </c>
      <c r="O6889">
        <v>0</v>
      </c>
      <c r="P6889">
        <v>4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1.5264539625196001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1.5264539625196001</v>
      </c>
    </row>
    <row r="6890" spans="1:31" x14ac:dyDescent="0.25">
      <c r="A6890">
        <v>2412423</v>
      </c>
      <c r="B6890">
        <v>1</v>
      </c>
      <c r="C6890" t="s">
        <v>81</v>
      </c>
      <c r="D6890" t="s">
        <v>128</v>
      </c>
      <c r="E6890" t="s">
        <v>146</v>
      </c>
      <c r="F6890" t="s">
        <v>19681</v>
      </c>
      <c r="G6890" t="s">
        <v>168</v>
      </c>
      <c r="H6890" t="s">
        <v>149</v>
      </c>
      <c r="I6890" t="s">
        <v>136</v>
      </c>
      <c r="J6890" t="s">
        <v>3</v>
      </c>
      <c r="K6890" t="s">
        <v>138</v>
      </c>
      <c r="L6890" t="s">
        <v>19682</v>
      </c>
      <c r="M6890" t="s">
        <v>19683</v>
      </c>
      <c r="N6890">
        <v>6.8669444439999996</v>
      </c>
      <c r="O6890">
        <v>0</v>
      </c>
      <c r="P6890">
        <v>10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9.5903802218193714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9.5903802218193714</v>
      </c>
    </row>
    <row r="6891" spans="1:31" x14ac:dyDescent="0.25">
      <c r="A6891">
        <v>2412323</v>
      </c>
      <c r="B6891">
        <v>1</v>
      </c>
      <c r="C6891" t="s">
        <v>80</v>
      </c>
      <c r="D6891" t="s">
        <v>101</v>
      </c>
      <c r="E6891" t="s">
        <v>162</v>
      </c>
      <c r="F6891" t="s">
        <v>4413</v>
      </c>
      <c r="G6891" t="s">
        <v>158</v>
      </c>
      <c r="H6891" t="s">
        <v>149</v>
      </c>
      <c r="I6891" t="s">
        <v>136</v>
      </c>
      <c r="J6891" t="s">
        <v>137</v>
      </c>
      <c r="K6891" t="s">
        <v>159</v>
      </c>
      <c r="L6891" t="s">
        <v>19684</v>
      </c>
      <c r="M6891" t="s">
        <v>19685</v>
      </c>
      <c r="N6891">
        <v>7.9897222220000002</v>
      </c>
      <c r="O6891">
        <v>0</v>
      </c>
      <c r="P6891">
        <v>57</v>
      </c>
      <c r="Q6891">
        <v>0</v>
      </c>
      <c r="R6891">
        <v>1</v>
      </c>
      <c r="S6891">
        <v>0</v>
      </c>
      <c r="T6891">
        <v>3</v>
      </c>
      <c r="U6891">
        <v>0</v>
      </c>
      <c r="V6891">
        <v>0</v>
      </c>
      <c r="W6891">
        <v>0</v>
      </c>
      <c r="X6891">
        <v>77.944584651469526</v>
      </c>
      <c r="Y6891">
        <v>0</v>
      </c>
      <c r="Z6891">
        <v>1.491034313242825</v>
      </c>
      <c r="AA6891">
        <v>0</v>
      </c>
      <c r="AB6891">
        <v>4.4323208018091762</v>
      </c>
      <c r="AC6891">
        <v>0</v>
      </c>
      <c r="AD6891">
        <v>0</v>
      </c>
      <c r="AE6891">
        <v>83.867939766521516</v>
      </c>
    </row>
    <row r="6892" spans="1:31" x14ac:dyDescent="0.25">
      <c r="A6892">
        <v>2412592</v>
      </c>
      <c r="B6892">
        <v>1</v>
      </c>
      <c r="C6892" t="s">
        <v>81</v>
      </c>
      <c r="D6892" t="s">
        <v>128</v>
      </c>
      <c r="E6892" t="s">
        <v>146</v>
      </c>
      <c r="F6892" t="s">
        <v>19686</v>
      </c>
      <c r="G6892" t="s">
        <v>282</v>
      </c>
      <c r="H6892" t="s">
        <v>149</v>
      </c>
      <c r="I6892" t="s">
        <v>136</v>
      </c>
      <c r="J6892" t="s">
        <v>137</v>
      </c>
      <c r="K6892" t="s">
        <v>138</v>
      </c>
      <c r="L6892" t="s">
        <v>19687</v>
      </c>
      <c r="M6892" t="s">
        <v>19688</v>
      </c>
      <c r="N6892">
        <v>0.72</v>
      </c>
      <c r="O6892">
        <v>0</v>
      </c>
      <c r="P6892">
        <v>8</v>
      </c>
      <c r="Q6892">
        <v>0</v>
      </c>
      <c r="R6892">
        <v>0</v>
      </c>
      <c r="S6892">
        <v>0</v>
      </c>
      <c r="T6892">
        <v>1</v>
      </c>
      <c r="U6892">
        <v>0</v>
      </c>
      <c r="V6892">
        <v>0</v>
      </c>
      <c r="W6892">
        <v>0</v>
      </c>
      <c r="X6892">
        <v>1.2743985549600001</v>
      </c>
      <c r="Y6892">
        <v>0</v>
      </c>
      <c r="Z6892">
        <v>0</v>
      </c>
      <c r="AA6892">
        <v>0</v>
      </c>
      <c r="AB6892">
        <v>32.197414571913605</v>
      </c>
      <c r="AC6892">
        <v>0</v>
      </c>
      <c r="AD6892">
        <v>0</v>
      </c>
      <c r="AE6892">
        <v>33.471813126873606</v>
      </c>
    </row>
    <row r="6893" spans="1:31" x14ac:dyDescent="0.25">
      <c r="A6893">
        <v>2412698</v>
      </c>
      <c r="B6893">
        <v>1</v>
      </c>
      <c r="C6893" t="s">
        <v>81</v>
      </c>
      <c r="D6893" t="s">
        <v>127</v>
      </c>
      <c r="E6893" t="s">
        <v>146</v>
      </c>
      <c r="F6893" t="s">
        <v>19689</v>
      </c>
      <c r="G6893" t="s">
        <v>168</v>
      </c>
      <c r="H6893" t="s">
        <v>149</v>
      </c>
      <c r="I6893" t="s">
        <v>136</v>
      </c>
      <c r="J6893" t="s">
        <v>3</v>
      </c>
      <c r="K6893" t="s">
        <v>138</v>
      </c>
      <c r="L6893" t="s">
        <v>19690</v>
      </c>
      <c r="M6893" t="s">
        <v>19691</v>
      </c>
      <c r="N6893">
        <v>1.681944444</v>
      </c>
      <c r="O6893">
        <v>0</v>
      </c>
      <c r="P6893">
        <v>7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2.5406648323392087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2.5406648323392087</v>
      </c>
    </row>
    <row r="6894" spans="1:31" x14ac:dyDescent="0.25">
      <c r="A6894">
        <v>2412506</v>
      </c>
      <c r="B6894">
        <v>1</v>
      </c>
      <c r="C6894" t="s">
        <v>81</v>
      </c>
      <c r="D6894" t="s">
        <v>128</v>
      </c>
      <c r="E6894" t="s">
        <v>132</v>
      </c>
      <c r="F6894" t="s">
        <v>19692</v>
      </c>
      <c r="G6894" t="s">
        <v>158</v>
      </c>
      <c r="H6894" t="s">
        <v>135</v>
      </c>
      <c r="I6894" t="s">
        <v>136</v>
      </c>
      <c r="J6894" t="s">
        <v>137</v>
      </c>
      <c r="K6894" t="s">
        <v>159</v>
      </c>
      <c r="L6894" t="s">
        <v>19693</v>
      </c>
      <c r="M6894" t="s">
        <v>19694</v>
      </c>
      <c r="N6894">
        <v>0.81333333299999999</v>
      </c>
      <c r="O6894">
        <v>0</v>
      </c>
      <c r="P6894">
        <v>159</v>
      </c>
      <c r="Q6894">
        <v>0</v>
      </c>
      <c r="R6894">
        <v>0</v>
      </c>
      <c r="S6894">
        <v>0</v>
      </c>
      <c r="T6894">
        <v>2</v>
      </c>
      <c r="U6894">
        <v>0</v>
      </c>
      <c r="V6894">
        <v>0</v>
      </c>
      <c r="W6894">
        <v>0</v>
      </c>
      <c r="X6894">
        <v>33.093774034016221</v>
      </c>
      <c r="Y6894">
        <v>0</v>
      </c>
      <c r="Z6894">
        <v>0</v>
      </c>
      <c r="AA6894">
        <v>0</v>
      </c>
      <c r="AB6894">
        <v>2.1256540636757277</v>
      </c>
      <c r="AC6894">
        <v>0</v>
      </c>
      <c r="AD6894">
        <v>0</v>
      </c>
      <c r="AE6894">
        <v>35.219428097691946</v>
      </c>
    </row>
    <row r="6895" spans="1:31" x14ac:dyDescent="0.25">
      <c r="A6895">
        <v>2412257</v>
      </c>
      <c r="B6895">
        <v>1</v>
      </c>
      <c r="C6895" t="s">
        <v>80</v>
      </c>
      <c r="D6895" t="s">
        <v>106</v>
      </c>
      <c r="E6895" t="s">
        <v>162</v>
      </c>
      <c r="F6895" t="s">
        <v>19695</v>
      </c>
      <c r="G6895" t="s">
        <v>228</v>
      </c>
      <c r="H6895" t="s">
        <v>149</v>
      </c>
      <c r="I6895" t="s">
        <v>136</v>
      </c>
      <c r="J6895" t="s">
        <v>137</v>
      </c>
      <c r="K6895" t="s">
        <v>138</v>
      </c>
      <c r="L6895" t="s">
        <v>19696</v>
      </c>
      <c r="M6895" t="s">
        <v>19697</v>
      </c>
      <c r="N6895">
        <v>2.7938888880000001</v>
      </c>
      <c r="O6895">
        <v>0</v>
      </c>
      <c r="P6895">
        <v>21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5.8300447328993341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5.8300447328993341</v>
      </c>
    </row>
    <row r="6896" spans="1:31" x14ac:dyDescent="0.25">
      <c r="A6896">
        <v>2412406</v>
      </c>
      <c r="B6896">
        <v>1</v>
      </c>
      <c r="C6896" t="s">
        <v>80</v>
      </c>
      <c r="D6896" t="s">
        <v>82</v>
      </c>
      <c r="E6896" t="s">
        <v>162</v>
      </c>
      <c r="F6896" t="s">
        <v>19698</v>
      </c>
      <c r="G6896" t="s">
        <v>164</v>
      </c>
      <c r="H6896" t="s">
        <v>149</v>
      </c>
      <c r="I6896" t="s">
        <v>136</v>
      </c>
      <c r="J6896" t="s">
        <v>137</v>
      </c>
      <c r="K6896" t="s">
        <v>138</v>
      </c>
      <c r="L6896" t="s">
        <v>19699</v>
      </c>
      <c r="M6896" t="s">
        <v>19700</v>
      </c>
      <c r="N6896">
        <v>0.75305555499999999</v>
      </c>
      <c r="O6896">
        <v>0</v>
      </c>
      <c r="P6896">
        <v>75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16.042663402828232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16.042663402828232</v>
      </c>
    </row>
    <row r="6897" spans="1:31" x14ac:dyDescent="0.25">
      <c r="A6897">
        <v>2412635</v>
      </c>
      <c r="B6897">
        <v>1</v>
      </c>
      <c r="C6897" t="s">
        <v>80</v>
      </c>
      <c r="D6897" t="s">
        <v>87</v>
      </c>
      <c r="E6897" t="s">
        <v>152</v>
      </c>
      <c r="F6897" t="s">
        <v>19701</v>
      </c>
      <c r="G6897" t="s">
        <v>158</v>
      </c>
      <c r="H6897" t="s">
        <v>149</v>
      </c>
      <c r="I6897" t="s">
        <v>136</v>
      </c>
      <c r="J6897" t="s">
        <v>137</v>
      </c>
      <c r="K6897" t="s">
        <v>159</v>
      </c>
      <c r="L6897" t="s">
        <v>19702</v>
      </c>
      <c r="M6897" t="s">
        <v>19703</v>
      </c>
      <c r="N6897">
        <v>0.59861111099999997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4</v>
      </c>
      <c r="U6897">
        <v>0</v>
      </c>
      <c r="V6897">
        <v>2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43.278518755681176</v>
      </c>
      <c r="AC6897">
        <v>0</v>
      </c>
      <c r="AD6897">
        <v>37.555423380532801</v>
      </c>
      <c r="AE6897">
        <v>80.833942136213977</v>
      </c>
    </row>
    <row r="6898" spans="1:31" x14ac:dyDescent="0.25">
      <c r="A6898">
        <v>2412280</v>
      </c>
      <c r="B6898">
        <v>1</v>
      </c>
      <c r="C6898" t="s">
        <v>80</v>
      </c>
      <c r="D6898" t="s">
        <v>85</v>
      </c>
      <c r="E6898" t="s">
        <v>146</v>
      </c>
      <c r="F6898" t="s">
        <v>5628</v>
      </c>
      <c r="G6898" t="s">
        <v>199</v>
      </c>
      <c r="H6898" t="s">
        <v>149</v>
      </c>
      <c r="I6898" t="s">
        <v>136</v>
      </c>
      <c r="J6898" t="s">
        <v>137</v>
      </c>
      <c r="K6898" t="s">
        <v>138</v>
      </c>
      <c r="L6898" t="s">
        <v>19704</v>
      </c>
      <c r="M6898" t="s">
        <v>19705</v>
      </c>
      <c r="N6898">
        <v>1.3386111110000001</v>
      </c>
      <c r="O6898">
        <v>0</v>
      </c>
      <c r="P6898">
        <v>11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3.1679867051108337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3.1679867051108337</v>
      </c>
    </row>
    <row r="6899" spans="1:31" x14ac:dyDescent="0.25">
      <c r="A6899">
        <v>2412589</v>
      </c>
      <c r="B6899">
        <v>1</v>
      </c>
      <c r="C6899" t="s">
        <v>80</v>
      </c>
      <c r="D6899" t="s">
        <v>103</v>
      </c>
      <c r="E6899" t="s">
        <v>241</v>
      </c>
      <c r="F6899" t="s">
        <v>3006</v>
      </c>
      <c r="G6899" t="s">
        <v>143</v>
      </c>
      <c r="H6899" t="s">
        <v>135</v>
      </c>
      <c r="I6899" t="s">
        <v>136</v>
      </c>
      <c r="J6899" t="s">
        <v>137</v>
      </c>
      <c r="K6899" t="s">
        <v>138</v>
      </c>
      <c r="L6899" t="s">
        <v>19706</v>
      </c>
      <c r="M6899" t="s">
        <v>19707</v>
      </c>
      <c r="N6899">
        <v>0.101329444</v>
      </c>
      <c r="O6899">
        <v>2</v>
      </c>
      <c r="P6899">
        <v>470</v>
      </c>
      <c r="Q6899">
        <v>135</v>
      </c>
      <c r="R6899">
        <v>19</v>
      </c>
      <c r="S6899">
        <v>43</v>
      </c>
      <c r="T6899">
        <v>36</v>
      </c>
      <c r="U6899">
        <v>1</v>
      </c>
      <c r="V6899">
        <v>0</v>
      </c>
      <c r="W6899">
        <v>8.9561730230700007E-2</v>
      </c>
      <c r="X6899">
        <v>8.8558055602562042</v>
      </c>
      <c r="Y6899">
        <v>29.322378673713384</v>
      </c>
      <c r="Z6899">
        <v>3.3291666124888888E-2</v>
      </c>
      <c r="AA6899">
        <v>13.281581553112595</v>
      </c>
      <c r="AB6899">
        <v>2.3600233707474665</v>
      </c>
      <c r="AC6899">
        <v>39.129863748733328</v>
      </c>
      <c r="AD6899">
        <v>0</v>
      </c>
      <c r="AE6899">
        <v>93.072506302918569</v>
      </c>
    </row>
    <row r="6900" spans="1:31" x14ac:dyDescent="0.25">
      <c r="A6900">
        <v>2412297</v>
      </c>
      <c r="B6900">
        <v>1</v>
      </c>
      <c r="C6900" t="s">
        <v>81</v>
      </c>
      <c r="D6900" t="s">
        <v>122</v>
      </c>
      <c r="E6900" t="s">
        <v>174</v>
      </c>
      <c r="F6900" t="s">
        <v>1481</v>
      </c>
      <c r="G6900" t="s">
        <v>143</v>
      </c>
      <c r="H6900" t="s">
        <v>135</v>
      </c>
      <c r="I6900" t="s">
        <v>136</v>
      </c>
      <c r="J6900" t="s">
        <v>137</v>
      </c>
      <c r="K6900" t="s">
        <v>138</v>
      </c>
      <c r="L6900" t="s">
        <v>19708</v>
      </c>
      <c r="M6900" t="s">
        <v>19709</v>
      </c>
      <c r="N6900">
        <v>0.16500000000000001</v>
      </c>
      <c r="O6900">
        <v>12</v>
      </c>
      <c r="P6900">
        <v>2224</v>
      </c>
      <c r="Q6900">
        <v>81</v>
      </c>
      <c r="R6900">
        <v>126</v>
      </c>
      <c r="S6900">
        <v>42</v>
      </c>
      <c r="T6900">
        <v>203</v>
      </c>
      <c r="U6900">
        <v>1</v>
      </c>
      <c r="V6900">
        <v>1</v>
      </c>
      <c r="W6900">
        <v>0.47561379449400004</v>
      </c>
      <c r="X6900">
        <v>47.496291592419709</v>
      </c>
      <c r="Y6900">
        <v>7.4601416110433361</v>
      </c>
      <c r="Z6900">
        <v>2.3743907756706677</v>
      </c>
      <c r="AA6900">
        <v>172.10882225502306</v>
      </c>
      <c r="AB6900">
        <v>16.194664724876787</v>
      </c>
      <c r="AC6900">
        <v>23.386750491986902</v>
      </c>
      <c r="AD6900">
        <v>25.628611746453103</v>
      </c>
      <c r="AE6900">
        <v>295.12528699196753</v>
      </c>
    </row>
    <row r="6901" spans="1:31" x14ac:dyDescent="0.25">
      <c r="A6901">
        <v>2412343</v>
      </c>
      <c r="B6901">
        <v>1</v>
      </c>
      <c r="C6901" t="s">
        <v>80</v>
      </c>
      <c r="D6901" t="s">
        <v>98</v>
      </c>
      <c r="E6901" t="s">
        <v>174</v>
      </c>
      <c r="F6901" t="s">
        <v>19710</v>
      </c>
      <c r="G6901" t="s">
        <v>158</v>
      </c>
      <c r="H6901" t="s">
        <v>135</v>
      </c>
      <c r="I6901" t="s">
        <v>136</v>
      </c>
      <c r="J6901" t="s">
        <v>137</v>
      </c>
      <c r="K6901" t="s">
        <v>159</v>
      </c>
      <c r="L6901" t="s">
        <v>19711</v>
      </c>
      <c r="M6901" t="s">
        <v>19712</v>
      </c>
      <c r="N6901">
        <v>7.9341666660000003</v>
      </c>
      <c r="O6901">
        <v>1</v>
      </c>
      <c r="P6901">
        <v>2023</v>
      </c>
      <c r="Q6901">
        <v>60</v>
      </c>
      <c r="R6901">
        <v>384</v>
      </c>
      <c r="S6901">
        <v>29</v>
      </c>
      <c r="T6901">
        <v>487</v>
      </c>
      <c r="U6901">
        <v>4</v>
      </c>
      <c r="V6901">
        <v>0</v>
      </c>
      <c r="W6901">
        <v>2.9684308277138998</v>
      </c>
      <c r="X6901">
        <v>3229.3701420496832</v>
      </c>
      <c r="Y6901">
        <v>174.23489010008981</v>
      </c>
      <c r="Z6901">
        <v>666.17191800926184</v>
      </c>
      <c r="AA6901">
        <v>1410.1825204163913</v>
      </c>
      <c r="AB6901">
        <v>4002.2971023611171</v>
      </c>
      <c r="AC6901">
        <v>2143.3684510011171</v>
      </c>
      <c r="AD6901">
        <v>0</v>
      </c>
      <c r="AE6901">
        <v>11628.593454765374</v>
      </c>
    </row>
    <row r="6902" spans="1:31" x14ac:dyDescent="0.25">
      <c r="A6902">
        <v>2412781</v>
      </c>
      <c r="B6902">
        <v>1</v>
      </c>
      <c r="C6902" t="s">
        <v>80</v>
      </c>
      <c r="D6902" t="s">
        <v>101</v>
      </c>
      <c r="E6902" t="s">
        <v>162</v>
      </c>
      <c r="F6902" t="s">
        <v>19713</v>
      </c>
      <c r="G6902" t="s">
        <v>154</v>
      </c>
      <c r="H6902" t="s">
        <v>149</v>
      </c>
      <c r="I6902" t="s">
        <v>136</v>
      </c>
      <c r="J6902" t="s">
        <v>137</v>
      </c>
      <c r="K6902" t="s">
        <v>138</v>
      </c>
      <c r="L6902" t="s">
        <v>19714</v>
      </c>
      <c r="M6902" t="s">
        <v>19715</v>
      </c>
      <c r="N6902">
        <v>0.65555555499999996</v>
      </c>
      <c r="O6902">
        <v>0</v>
      </c>
      <c r="P6902">
        <v>16</v>
      </c>
      <c r="Q6902">
        <v>0</v>
      </c>
      <c r="R6902">
        <v>1</v>
      </c>
      <c r="S6902">
        <v>0</v>
      </c>
      <c r="T6902">
        <v>9</v>
      </c>
      <c r="U6902">
        <v>0</v>
      </c>
      <c r="V6902">
        <v>0</v>
      </c>
      <c r="W6902">
        <v>0</v>
      </c>
      <c r="X6902">
        <v>3.6224036481573334</v>
      </c>
      <c r="Y6902">
        <v>0</v>
      </c>
      <c r="Z6902">
        <v>0.20351961854</v>
      </c>
      <c r="AA6902">
        <v>0</v>
      </c>
      <c r="AB6902">
        <v>1.659161689970889</v>
      </c>
      <c r="AC6902">
        <v>0</v>
      </c>
      <c r="AD6902">
        <v>0</v>
      </c>
      <c r="AE6902">
        <v>5.4850849566682225</v>
      </c>
    </row>
    <row r="6903" spans="1:31" x14ac:dyDescent="0.25">
      <c r="A6903">
        <v>2412380</v>
      </c>
      <c r="B6903">
        <v>1</v>
      </c>
      <c r="C6903" t="s">
        <v>81</v>
      </c>
      <c r="D6903" t="s">
        <v>128</v>
      </c>
      <c r="E6903" t="s">
        <v>132</v>
      </c>
      <c r="F6903" t="s">
        <v>19716</v>
      </c>
      <c r="G6903" t="s">
        <v>158</v>
      </c>
      <c r="H6903" t="s">
        <v>135</v>
      </c>
      <c r="I6903" t="s">
        <v>136</v>
      </c>
      <c r="J6903" t="s">
        <v>137</v>
      </c>
      <c r="K6903" t="s">
        <v>159</v>
      </c>
      <c r="L6903" t="s">
        <v>19717</v>
      </c>
      <c r="M6903" t="s">
        <v>19718</v>
      </c>
      <c r="N6903">
        <v>0.91166666600000001</v>
      </c>
      <c r="O6903">
        <v>0</v>
      </c>
      <c r="P6903">
        <v>1586</v>
      </c>
      <c r="Q6903">
        <v>0</v>
      </c>
      <c r="R6903">
        <v>0</v>
      </c>
      <c r="S6903">
        <v>0</v>
      </c>
      <c r="T6903">
        <v>66</v>
      </c>
      <c r="U6903">
        <v>0</v>
      </c>
      <c r="V6903">
        <v>1</v>
      </c>
      <c r="W6903">
        <v>0</v>
      </c>
      <c r="X6903">
        <v>272.00423902311758</v>
      </c>
      <c r="Y6903">
        <v>0</v>
      </c>
      <c r="Z6903">
        <v>0</v>
      </c>
      <c r="AA6903">
        <v>0</v>
      </c>
      <c r="AB6903">
        <v>56.304033335592628</v>
      </c>
      <c r="AC6903">
        <v>0</v>
      </c>
      <c r="AD6903">
        <v>20.210359418397505</v>
      </c>
      <c r="AE6903">
        <v>348.51863177710771</v>
      </c>
    </row>
    <row r="6904" spans="1:31" x14ac:dyDescent="0.25">
      <c r="A6904">
        <v>2412735</v>
      </c>
      <c r="B6904">
        <v>1</v>
      </c>
      <c r="C6904" t="s">
        <v>80</v>
      </c>
      <c r="D6904" t="s">
        <v>103</v>
      </c>
      <c r="E6904" t="s">
        <v>141</v>
      </c>
      <c r="F6904" t="s">
        <v>6822</v>
      </c>
      <c r="G6904" t="s">
        <v>154</v>
      </c>
      <c r="H6904" t="s">
        <v>135</v>
      </c>
      <c r="I6904" t="s">
        <v>136</v>
      </c>
      <c r="J6904" t="s">
        <v>137</v>
      </c>
      <c r="K6904" t="s">
        <v>138</v>
      </c>
      <c r="L6904" t="s">
        <v>19719</v>
      </c>
      <c r="M6904" t="s">
        <v>19720</v>
      </c>
      <c r="N6904">
        <v>0.255</v>
      </c>
      <c r="O6904">
        <v>9</v>
      </c>
      <c r="P6904">
        <v>416</v>
      </c>
      <c r="Q6904">
        <v>2</v>
      </c>
      <c r="R6904">
        <v>126</v>
      </c>
      <c r="S6904">
        <v>6</v>
      </c>
      <c r="T6904">
        <v>62</v>
      </c>
      <c r="U6904">
        <v>0</v>
      </c>
      <c r="V6904">
        <v>0</v>
      </c>
      <c r="W6904">
        <v>1.1073796315564501</v>
      </c>
      <c r="X6904">
        <v>26.739567830873256</v>
      </c>
      <c r="Y6904">
        <v>5.7140726076251998</v>
      </c>
      <c r="Z6904">
        <v>7.1546822890429542</v>
      </c>
      <c r="AA6904">
        <v>1.2369482103932998</v>
      </c>
      <c r="AB6904">
        <v>10.735697706357747</v>
      </c>
      <c r="AC6904">
        <v>0</v>
      </c>
      <c r="AD6904">
        <v>0</v>
      </c>
      <c r="AE6904">
        <v>52.688348275848909</v>
      </c>
    </row>
    <row r="6905" spans="1:31" x14ac:dyDescent="0.25">
      <c r="A6905">
        <v>2412529</v>
      </c>
      <c r="B6905">
        <v>1</v>
      </c>
      <c r="C6905" t="s">
        <v>81</v>
      </c>
      <c r="D6905" t="s">
        <v>113</v>
      </c>
      <c r="E6905" t="s">
        <v>146</v>
      </c>
      <c r="F6905" t="s">
        <v>19721</v>
      </c>
      <c r="G6905" t="s">
        <v>168</v>
      </c>
      <c r="H6905" t="s">
        <v>149</v>
      </c>
      <c r="I6905" t="s">
        <v>136</v>
      </c>
      <c r="J6905" t="s">
        <v>3</v>
      </c>
      <c r="K6905" t="s">
        <v>138</v>
      </c>
      <c r="L6905" t="s">
        <v>19722</v>
      </c>
      <c r="M6905" t="s">
        <v>19723</v>
      </c>
      <c r="N6905">
        <v>8.2263888880000007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2.6596352238314003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2.6596352238314003</v>
      </c>
    </row>
    <row r="6906" spans="1:31" x14ac:dyDescent="0.25">
      <c r="A6906">
        <v>2412629</v>
      </c>
      <c r="B6906">
        <v>1</v>
      </c>
      <c r="C6906" t="s">
        <v>80</v>
      </c>
      <c r="D6906" t="s">
        <v>96</v>
      </c>
      <c r="E6906" t="s">
        <v>146</v>
      </c>
      <c r="F6906" t="s">
        <v>19724</v>
      </c>
      <c r="G6906" t="s">
        <v>296</v>
      </c>
      <c r="H6906" t="s">
        <v>149</v>
      </c>
      <c r="I6906" t="s">
        <v>136</v>
      </c>
      <c r="J6906" t="s">
        <v>137</v>
      </c>
      <c r="K6906" t="s">
        <v>138</v>
      </c>
      <c r="L6906" t="s">
        <v>19725</v>
      </c>
      <c r="M6906" t="s">
        <v>19726</v>
      </c>
      <c r="N6906">
        <v>2.1830555550000001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1.1987910733258835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1.1987910733258835</v>
      </c>
    </row>
    <row r="6907" spans="1:31" x14ac:dyDescent="0.25">
      <c r="A6907">
        <v>2412695</v>
      </c>
      <c r="B6907">
        <v>1</v>
      </c>
      <c r="C6907" t="s">
        <v>81</v>
      </c>
      <c r="D6907" t="s">
        <v>128</v>
      </c>
      <c r="E6907" t="s">
        <v>132</v>
      </c>
      <c r="F6907" t="s">
        <v>19727</v>
      </c>
      <c r="G6907" t="s">
        <v>215</v>
      </c>
      <c r="H6907" t="s">
        <v>135</v>
      </c>
      <c r="I6907" t="s">
        <v>136</v>
      </c>
      <c r="J6907" t="s">
        <v>137</v>
      </c>
      <c r="K6907" t="s">
        <v>138</v>
      </c>
      <c r="L6907" t="s">
        <v>19728</v>
      </c>
      <c r="M6907" t="s">
        <v>19729</v>
      </c>
      <c r="N6907">
        <v>0.85138888800000001</v>
      </c>
      <c r="O6907">
        <v>0</v>
      </c>
      <c r="P6907">
        <v>0</v>
      </c>
      <c r="Q6907">
        <v>1</v>
      </c>
      <c r="R6907">
        <v>0</v>
      </c>
      <c r="S6907">
        <v>1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5.2249843122697168</v>
      </c>
      <c r="Z6907">
        <v>0</v>
      </c>
      <c r="AA6907">
        <v>28.672252931106673</v>
      </c>
      <c r="AB6907">
        <v>0</v>
      </c>
      <c r="AC6907">
        <v>0</v>
      </c>
      <c r="AD6907">
        <v>0</v>
      </c>
      <c r="AE6907">
        <v>33.897237243376388</v>
      </c>
    </row>
    <row r="6908" spans="1:31" x14ac:dyDescent="0.25">
      <c r="A6908">
        <v>2412715</v>
      </c>
      <c r="B6908">
        <v>1</v>
      </c>
      <c r="C6908" t="s">
        <v>80</v>
      </c>
      <c r="D6908" t="s">
        <v>98</v>
      </c>
      <c r="E6908" t="s">
        <v>162</v>
      </c>
      <c r="F6908" t="s">
        <v>19730</v>
      </c>
      <c r="G6908" t="s">
        <v>268</v>
      </c>
      <c r="H6908" t="s">
        <v>149</v>
      </c>
      <c r="I6908" t="s">
        <v>136</v>
      </c>
      <c r="J6908" t="s">
        <v>137</v>
      </c>
      <c r="K6908" t="s">
        <v>138</v>
      </c>
      <c r="L6908" t="s">
        <v>19731</v>
      </c>
      <c r="M6908" t="s">
        <v>19732</v>
      </c>
      <c r="N6908">
        <v>0.90972222199999997</v>
      </c>
      <c r="O6908">
        <v>0</v>
      </c>
      <c r="P6908">
        <v>0</v>
      </c>
      <c r="Q6908">
        <v>0</v>
      </c>
      <c r="R6908">
        <v>10</v>
      </c>
      <c r="S6908">
        <v>0</v>
      </c>
      <c r="T6908">
        <v>4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1.2475308681494723</v>
      </c>
      <c r="AC6908">
        <v>0</v>
      </c>
      <c r="AD6908">
        <v>0</v>
      </c>
      <c r="AE6908">
        <v>1.2475308681494723</v>
      </c>
    </row>
    <row r="6909" spans="1:31" x14ac:dyDescent="0.25">
      <c r="A6909">
        <v>2412652</v>
      </c>
      <c r="B6909">
        <v>1</v>
      </c>
      <c r="C6909" t="s">
        <v>80</v>
      </c>
      <c r="D6909" t="s">
        <v>83</v>
      </c>
      <c r="E6909" t="s">
        <v>141</v>
      </c>
      <c r="F6909" t="s">
        <v>19733</v>
      </c>
      <c r="G6909" t="s">
        <v>143</v>
      </c>
      <c r="H6909" t="s">
        <v>135</v>
      </c>
      <c r="I6909" t="s">
        <v>136</v>
      </c>
      <c r="J6909" t="s">
        <v>137</v>
      </c>
      <c r="K6909" t="s">
        <v>138</v>
      </c>
      <c r="L6909" t="s">
        <v>19734</v>
      </c>
      <c r="M6909" t="s">
        <v>19735</v>
      </c>
      <c r="N6909">
        <v>1.3844444440000001</v>
      </c>
      <c r="O6909">
        <v>0</v>
      </c>
      <c r="P6909">
        <v>540</v>
      </c>
      <c r="Q6909">
        <v>0</v>
      </c>
      <c r="R6909">
        <v>0</v>
      </c>
      <c r="S6909">
        <v>5</v>
      </c>
      <c r="T6909">
        <v>43</v>
      </c>
      <c r="U6909">
        <v>2</v>
      </c>
      <c r="V6909">
        <v>0</v>
      </c>
      <c r="W6909">
        <v>0</v>
      </c>
      <c r="X6909">
        <v>196.9256988520884</v>
      </c>
      <c r="Y6909">
        <v>0</v>
      </c>
      <c r="Z6909">
        <v>0</v>
      </c>
      <c r="AA6909">
        <v>51.074596878782913</v>
      </c>
      <c r="AB6909">
        <v>26.67452414173777</v>
      </c>
      <c r="AC6909">
        <v>50.118354990860503</v>
      </c>
      <c r="AD6909">
        <v>0</v>
      </c>
      <c r="AE6909">
        <v>324.79317486346957</v>
      </c>
    </row>
    <row r="6910" spans="1:31" x14ac:dyDescent="0.25">
      <c r="A6910">
        <v>2412403</v>
      </c>
      <c r="B6910">
        <v>1</v>
      </c>
      <c r="C6910" t="s">
        <v>81</v>
      </c>
      <c r="D6910" t="s">
        <v>123</v>
      </c>
      <c r="E6910" t="s">
        <v>141</v>
      </c>
      <c r="F6910" t="s">
        <v>19736</v>
      </c>
      <c r="G6910" t="s">
        <v>158</v>
      </c>
      <c r="H6910" t="s">
        <v>135</v>
      </c>
      <c r="I6910" t="s">
        <v>136</v>
      </c>
      <c r="J6910" t="s">
        <v>137</v>
      </c>
      <c r="K6910" t="s">
        <v>159</v>
      </c>
      <c r="L6910" t="s">
        <v>19737</v>
      </c>
      <c r="M6910" t="s">
        <v>19738</v>
      </c>
      <c r="N6910">
        <v>2.6838888879999998</v>
      </c>
      <c r="O6910">
        <v>3</v>
      </c>
      <c r="P6910">
        <v>0</v>
      </c>
      <c r="Q6910">
        <v>112</v>
      </c>
      <c r="R6910">
        <v>29</v>
      </c>
      <c r="S6910">
        <v>8</v>
      </c>
      <c r="T6910">
        <v>6</v>
      </c>
      <c r="U6910">
        <v>0</v>
      </c>
      <c r="V6910">
        <v>0</v>
      </c>
      <c r="W6910">
        <v>0</v>
      </c>
      <c r="X6910">
        <v>0</v>
      </c>
      <c r="Y6910">
        <v>13.454371293999328</v>
      </c>
      <c r="Z6910">
        <v>6.9399735474303226</v>
      </c>
      <c r="AA6910">
        <v>4.0469431887565115</v>
      </c>
      <c r="AB6910">
        <v>3.2811580556999997</v>
      </c>
      <c r="AC6910">
        <v>0</v>
      </c>
      <c r="AD6910">
        <v>0</v>
      </c>
      <c r="AE6910">
        <v>27.722446085886162</v>
      </c>
    </row>
    <row r="6911" spans="1:31" x14ac:dyDescent="0.25">
      <c r="A6911">
        <v>2412366</v>
      </c>
      <c r="B6911">
        <v>1</v>
      </c>
      <c r="C6911" t="s">
        <v>80</v>
      </c>
      <c r="D6911" t="s">
        <v>108</v>
      </c>
      <c r="E6911" t="s">
        <v>152</v>
      </c>
      <c r="F6911" t="s">
        <v>19739</v>
      </c>
      <c r="G6911" t="s">
        <v>158</v>
      </c>
      <c r="H6911" t="s">
        <v>149</v>
      </c>
      <c r="I6911" t="s">
        <v>136</v>
      </c>
      <c r="J6911" t="s">
        <v>137</v>
      </c>
      <c r="K6911" t="s">
        <v>159</v>
      </c>
      <c r="L6911" t="s">
        <v>19740</v>
      </c>
      <c r="M6911" t="s">
        <v>19741</v>
      </c>
      <c r="N6911">
        <v>4.8963888879999997</v>
      </c>
      <c r="O6911">
        <v>0</v>
      </c>
      <c r="P6911">
        <v>59</v>
      </c>
      <c r="Q6911">
        <v>0</v>
      </c>
      <c r="R6911">
        <v>25</v>
      </c>
      <c r="S6911">
        <v>0</v>
      </c>
      <c r="T6911">
        <v>6</v>
      </c>
      <c r="U6911">
        <v>0</v>
      </c>
      <c r="V6911">
        <v>0</v>
      </c>
      <c r="W6911">
        <v>0</v>
      </c>
      <c r="X6911">
        <v>50.437637016986677</v>
      </c>
      <c r="Y6911">
        <v>0</v>
      </c>
      <c r="Z6911">
        <v>1.6067328498202083</v>
      </c>
      <c r="AA6911">
        <v>0</v>
      </c>
      <c r="AB6911">
        <v>6.2982287662147343</v>
      </c>
      <c r="AC6911">
        <v>0</v>
      </c>
      <c r="AD6911">
        <v>0</v>
      </c>
      <c r="AE6911">
        <v>58.342598633021623</v>
      </c>
    </row>
    <row r="6912" spans="1:31" x14ac:dyDescent="0.25">
      <c r="A6912">
        <v>2412870</v>
      </c>
      <c r="B6912">
        <v>1</v>
      </c>
      <c r="C6912" t="s">
        <v>81</v>
      </c>
      <c r="D6912" t="s">
        <v>128</v>
      </c>
      <c r="E6912" t="s">
        <v>132</v>
      </c>
      <c r="F6912" t="s">
        <v>19742</v>
      </c>
      <c r="G6912" t="s">
        <v>329</v>
      </c>
      <c r="H6912" t="s">
        <v>135</v>
      </c>
      <c r="I6912" t="s">
        <v>136</v>
      </c>
      <c r="J6912" t="s">
        <v>137</v>
      </c>
      <c r="K6912" t="s">
        <v>138</v>
      </c>
      <c r="L6912" t="s">
        <v>19743</v>
      </c>
      <c r="M6912" t="s">
        <v>19744</v>
      </c>
      <c r="N6912">
        <v>1.5766666659999999</v>
      </c>
      <c r="O6912">
        <v>0</v>
      </c>
      <c r="P6912">
        <v>149</v>
      </c>
      <c r="Q6912">
        <v>2</v>
      </c>
      <c r="R6912">
        <v>7</v>
      </c>
      <c r="S6912">
        <v>1</v>
      </c>
      <c r="T6912">
        <v>27</v>
      </c>
      <c r="U6912">
        <v>1</v>
      </c>
      <c r="V6912">
        <v>0</v>
      </c>
      <c r="W6912">
        <v>0</v>
      </c>
      <c r="X6912">
        <v>42.156500550902415</v>
      </c>
      <c r="Y6912">
        <v>1.37775617391855</v>
      </c>
      <c r="Z6912">
        <v>9.1118624006643376</v>
      </c>
      <c r="AA6912">
        <v>27.835824964382997</v>
      </c>
      <c r="AB6912">
        <v>59.691146829406648</v>
      </c>
      <c r="AC6912">
        <v>78.610115522475084</v>
      </c>
      <c r="AD6912">
        <v>0</v>
      </c>
      <c r="AE6912">
        <v>218.78320644175005</v>
      </c>
    </row>
    <row r="6913" spans="1:31" x14ac:dyDescent="0.25">
      <c r="A6913">
        <v>2413511</v>
      </c>
      <c r="B6913">
        <v>1</v>
      </c>
      <c r="C6913" t="s">
        <v>81</v>
      </c>
      <c r="D6913" t="s">
        <v>128</v>
      </c>
      <c r="E6913" t="s">
        <v>162</v>
      </c>
      <c r="F6913" t="s">
        <v>19745</v>
      </c>
      <c r="G6913" t="s">
        <v>164</v>
      </c>
      <c r="H6913" t="s">
        <v>149</v>
      </c>
      <c r="I6913" t="s">
        <v>136</v>
      </c>
      <c r="J6913" t="s">
        <v>137</v>
      </c>
      <c r="K6913" t="s">
        <v>138</v>
      </c>
      <c r="L6913" t="s">
        <v>19746</v>
      </c>
      <c r="M6913" t="s">
        <v>19747</v>
      </c>
      <c r="N6913">
        <v>1.679166666</v>
      </c>
      <c r="O6913">
        <v>0</v>
      </c>
      <c r="P6913">
        <v>9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4.1406873254070753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4.1406873254070753</v>
      </c>
    </row>
    <row r="6914" spans="1:31" x14ac:dyDescent="0.25">
      <c r="A6914">
        <v>2412847</v>
      </c>
      <c r="B6914">
        <v>1</v>
      </c>
      <c r="C6914" t="s">
        <v>80</v>
      </c>
      <c r="D6914" t="s">
        <v>110</v>
      </c>
      <c r="E6914" t="s">
        <v>241</v>
      </c>
      <c r="F6914" t="s">
        <v>19748</v>
      </c>
      <c r="G6914" t="s">
        <v>143</v>
      </c>
      <c r="H6914" t="s">
        <v>135</v>
      </c>
      <c r="I6914" t="s">
        <v>136</v>
      </c>
      <c r="J6914" t="s">
        <v>137</v>
      </c>
      <c r="K6914" t="s">
        <v>138</v>
      </c>
      <c r="L6914" t="s">
        <v>19749</v>
      </c>
      <c r="M6914" t="s">
        <v>19750</v>
      </c>
      <c r="N6914">
        <v>0.89559722200000003</v>
      </c>
      <c r="O6914">
        <v>0</v>
      </c>
      <c r="P6914">
        <v>1770</v>
      </c>
      <c r="Q6914">
        <v>0</v>
      </c>
      <c r="R6914">
        <v>0</v>
      </c>
      <c r="S6914">
        <v>0</v>
      </c>
      <c r="T6914">
        <v>183</v>
      </c>
      <c r="U6914">
        <v>0</v>
      </c>
      <c r="V6914">
        <v>0</v>
      </c>
      <c r="W6914">
        <v>0</v>
      </c>
      <c r="X6914">
        <v>426.7972736088966</v>
      </c>
      <c r="Y6914">
        <v>0</v>
      </c>
      <c r="Z6914">
        <v>0</v>
      </c>
      <c r="AA6914">
        <v>0</v>
      </c>
      <c r="AB6914">
        <v>120.37149841744835</v>
      </c>
      <c r="AC6914">
        <v>0</v>
      </c>
      <c r="AD6914">
        <v>0</v>
      </c>
      <c r="AE6914">
        <v>547.16877202634498</v>
      </c>
    </row>
    <row r="6915" spans="1:31" x14ac:dyDescent="0.25">
      <c r="A6915">
        <v>2413179</v>
      </c>
      <c r="B6915">
        <v>1</v>
      </c>
      <c r="C6915" t="s">
        <v>81</v>
      </c>
      <c r="D6915" t="s">
        <v>113</v>
      </c>
      <c r="E6915" t="s">
        <v>152</v>
      </c>
      <c r="F6915" t="s">
        <v>19751</v>
      </c>
      <c r="G6915" t="s">
        <v>455</v>
      </c>
      <c r="H6915" t="s">
        <v>149</v>
      </c>
      <c r="I6915" t="s">
        <v>136</v>
      </c>
      <c r="J6915" t="s">
        <v>137</v>
      </c>
      <c r="K6915" t="s">
        <v>138</v>
      </c>
      <c r="L6915" t="s">
        <v>19752</v>
      </c>
      <c r="M6915" t="s">
        <v>19753</v>
      </c>
      <c r="N6915">
        <v>2.8177777769999999</v>
      </c>
      <c r="O6915">
        <v>0</v>
      </c>
      <c r="P6915">
        <v>82</v>
      </c>
      <c r="Q6915">
        <v>0</v>
      </c>
      <c r="R6915">
        <v>0</v>
      </c>
      <c r="S6915">
        <v>0</v>
      </c>
      <c r="T6915">
        <v>1</v>
      </c>
      <c r="U6915">
        <v>0</v>
      </c>
      <c r="V6915">
        <v>0</v>
      </c>
      <c r="W6915">
        <v>0</v>
      </c>
      <c r="X6915">
        <v>45.397974652425134</v>
      </c>
      <c r="Y6915">
        <v>0</v>
      </c>
      <c r="Z6915">
        <v>0</v>
      </c>
      <c r="AA6915">
        <v>0</v>
      </c>
      <c r="AB6915">
        <v>0.12819205749126669</v>
      </c>
      <c r="AC6915">
        <v>0</v>
      </c>
      <c r="AD6915">
        <v>0</v>
      </c>
      <c r="AE6915">
        <v>45.526166709916403</v>
      </c>
    </row>
    <row r="6916" spans="1:31" x14ac:dyDescent="0.25">
      <c r="A6916">
        <v>2413033</v>
      </c>
      <c r="B6916">
        <v>1</v>
      </c>
      <c r="C6916" t="s">
        <v>80</v>
      </c>
      <c r="D6916" t="s">
        <v>98</v>
      </c>
      <c r="E6916" t="s">
        <v>132</v>
      </c>
      <c r="F6916" t="s">
        <v>19754</v>
      </c>
      <c r="G6916" t="s">
        <v>154</v>
      </c>
      <c r="H6916" t="s">
        <v>135</v>
      </c>
      <c r="I6916" t="s">
        <v>136</v>
      </c>
      <c r="J6916" t="s">
        <v>137</v>
      </c>
      <c r="K6916" t="s">
        <v>138</v>
      </c>
      <c r="L6916" t="s">
        <v>19755</v>
      </c>
      <c r="M6916" t="s">
        <v>19756</v>
      </c>
      <c r="N6916">
        <v>0.92611111099999999</v>
      </c>
      <c r="O6916">
        <v>0</v>
      </c>
      <c r="P6916">
        <v>67</v>
      </c>
      <c r="Q6916">
        <v>0</v>
      </c>
      <c r="R6916">
        <v>185</v>
      </c>
      <c r="S6916">
        <v>4</v>
      </c>
      <c r="T6916">
        <v>106</v>
      </c>
      <c r="U6916">
        <v>0</v>
      </c>
      <c r="V6916">
        <v>0</v>
      </c>
      <c r="W6916">
        <v>0</v>
      </c>
      <c r="X6916">
        <v>14.80842640047352</v>
      </c>
      <c r="Y6916">
        <v>0</v>
      </c>
      <c r="Z6916">
        <v>48.908925456546271</v>
      </c>
      <c r="AA6916">
        <v>4.0682487063921817</v>
      </c>
      <c r="AB6916">
        <v>71.072994394247715</v>
      </c>
      <c r="AC6916">
        <v>0</v>
      </c>
      <c r="AD6916">
        <v>0</v>
      </c>
      <c r="AE6916">
        <v>138.8585949576597</v>
      </c>
    </row>
    <row r="6917" spans="1:31" x14ac:dyDescent="0.25">
      <c r="A6917">
        <v>2412887</v>
      </c>
      <c r="B6917">
        <v>1</v>
      </c>
      <c r="C6917" t="s">
        <v>80</v>
      </c>
      <c r="D6917" t="s">
        <v>100</v>
      </c>
      <c r="E6917" t="s">
        <v>141</v>
      </c>
      <c r="F6917" t="s">
        <v>1255</v>
      </c>
      <c r="G6917" t="s">
        <v>143</v>
      </c>
      <c r="H6917" t="s">
        <v>135</v>
      </c>
      <c r="I6917" t="s">
        <v>136</v>
      </c>
      <c r="J6917" t="s">
        <v>137</v>
      </c>
      <c r="K6917" t="s">
        <v>138</v>
      </c>
      <c r="L6917" t="s">
        <v>19757</v>
      </c>
      <c r="M6917" t="s">
        <v>19758</v>
      </c>
      <c r="N6917">
        <v>0.74277777700000003</v>
      </c>
      <c r="O6917">
        <v>5</v>
      </c>
      <c r="P6917">
        <v>156</v>
      </c>
      <c r="Q6917">
        <v>5</v>
      </c>
      <c r="R6917">
        <v>60</v>
      </c>
      <c r="S6917">
        <v>13</v>
      </c>
      <c r="T6917">
        <v>63</v>
      </c>
      <c r="U6917">
        <v>2</v>
      </c>
      <c r="V6917">
        <v>1</v>
      </c>
      <c r="W6917">
        <v>4.1175008660444998</v>
      </c>
      <c r="X6917">
        <v>23.541096284386224</v>
      </c>
      <c r="Y6917">
        <v>1.1121440351597447</v>
      </c>
      <c r="Z6917">
        <v>9.4192242381806857</v>
      </c>
      <c r="AA6917">
        <v>69.658799282231811</v>
      </c>
      <c r="AB6917">
        <v>54.313903830430824</v>
      </c>
      <c r="AC6917">
        <v>107.52167216989801</v>
      </c>
      <c r="AD6917">
        <v>5.7912744766709086</v>
      </c>
      <c r="AE6917">
        <v>275.47561518300273</v>
      </c>
    </row>
    <row r="6918" spans="1:31" x14ac:dyDescent="0.25">
      <c r="A6918">
        <v>2413124</v>
      </c>
      <c r="B6918">
        <v>1</v>
      </c>
      <c r="C6918" t="s">
        <v>80</v>
      </c>
      <c r="D6918" t="s">
        <v>103</v>
      </c>
      <c r="E6918" t="s">
        <v>174</v>
      </c>
      <c r="F6918" t="s">
        <v>19759</v>
      </c>
      <c r="G6918" t="s">
        <v>158</v>
      </c>
      <c r="H6918" t="s">
        <v>135</v>
      </c>
      <c r="I6918" t="s">
        <v>136</v>
      </c>
      <c r="J6918" t="s">
        <v>137</v>
      </c>
      <c r="K6918" t="s">
        <v>159</v>
      </c>
      <c r="L6918" t="s">
        <v>19760</v>
      </c>
      <c r="M6918" t="s">
        <v>19761</v>
      </c>
      <c r="N6918">
        <v>2.5474999999999999</v>
      </c>
      <c r="O6918">
        <v>1</v>
      </c>
      <c r="P6918">
        <v>292</v>
      </c>
      <c r="Q6918">
        <v>18</v>
      </c>
      <c r="R6918">
        <v>106</v>
      </c>
      <c r="S6918">
        <v>10</v>
      </c>
      <c r="T6918">
        <v>51</v>
      </c>
      <c r="U6918">
        <v>4</v>
      </c>
      <c r="V6918">
        <v>0</v>
      </c>
      <c r="W6918">
        <v>10.348123124676002</v>
      </c>
      <c r="X6918">
        <v>149.84795638417725</v>
      </c>
      <c r="Y6918">
        <v>301.7078044406569</v>
      </c>
      <c r="Z6918">
        <v>32.935263791674011</v>
      </c>
      <c r="AA6918">
        <v>1524.5299081110345</v>
      </c>
      <c r="AB6918">
        <v>67.535966913400557</v>
      </c>
      <c r="AC6918">
        <v>510.26559275515262</v>
      </c>
      <c r="AD6918">
        <v>0</v>
      </c>
      <c r="AE6918">
        <v>2597.1706155207721</v>
      </c>
    </row>
    <row r="6919" spans="1:31" x14ac:dyDescent="0.25">
      <c r="A6919">
        <v>2413001</v>
      </c>
      <c r="B6919">
        <v>1</v>
      </c>
      <c r="C6919" t="s">
        <v>80</v>
      </c>
      <c r="D6919" t="s">
        <v>105</v>
      </c>
      <c r="E6919" t="s">
        <v>146</v>
      </c>
      <c r="F6919" t="s">
        <v>19762</v>
      </c>
      <c r="G6919" t="s">
        <v>282</v>
      </c>
      <c r="H6919" t="s">
        <v>149</v>
      </c>
      <c r="I6919" t="s">
        <v>136</v>
      </c>
      <c r="J6919" t="s">
        <v>137</v>
      </c>
      <c r="K6919" t="s">
        <v>138</v>
      </c>
      <c r="L6919" t="s">
        <v>19763</v>
      </c>
      <c r="M6919" t="s">
        <v>19764</v>
      </c>
      <c r="N6919">
        <v>3.0447222219999999</v>
      </c>
      <c r="O6919">
        <v>0</v>
      </c>
      <c r="P6919">
        <v>4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2.2400036374839001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2.2400036374839001</v>
      </c>
    </row>
    <row r="6920" spans="1:31" x14ac:dyDescent="0.25">
      <c r="A6920">
        <v>2413144</v>
      </c>
      <c r="B6920">
        <v>1</v>
      </c>
      <c r="C6920" t="s">
        <v>80</v>
      </c>
      <c r="D6920" t="s">
        <v>94</v>
      </c>
      <c r="E6920" t="s">
        <v>174</v>
      </c>
      <c r="F6920" t="s">
        <v>504</v>
      </c>
      <c r="G6920" t="s">
        <v>143</v>
      </c>
      <c r="H6920" t="s">
        <v>135</v>
      </c>
      <c r="I6920" t="s">
        <v>136</v>
      </c>
      <c r="J6920" t="s">
        <v>137</v>
      </c>
      <c r="K6920" t="s">
        <v>138</v>
      </c>
      <c r="L6920" t="s">
        <v>19765</v>
      </c>
      <c r="M6920" t="s">
        <v>19766</v>
      </c>
      <c r="N6920">
        <v>0.27722222200000002</v>
      </c>
      <c r="O6920">
        <v>0</v>
      </c>
      <c r="P6920">
        <v>1</v>
      </c>
      <c r="Q6920">
        <v>9</v>
      </c>
      <c r="R6920">
        <v>166</v>
      </c>
      <c r="S6920">
        <v>1</v>
      </c>
      <c r="T6920">
        <v>23</v>
      </c>
      <c r="U6920">
        <v>1</v>
      </c>
      <c r="V6920">
        <v>0</v>
      </c>
      <c r="W6920">
        <v>0</v>
      </c>
      <c r="X6920">
        <v>0.44125252919686658</v>
      </c>
      <c r="Y6920">
        <v>0.19189525647786665</v>
      </c>
      <c r="Z6920">
        <v>0.29945853511275006</v>
      </c>
      <c r="AA6920">
        <v>0.42492513378214997</v>
      </c>
      <c r="AB6920">
        <v>2.5912301766804444</v>
      </c>
      <c r="AC6920">
        <v>44.204170604414934</v>
      </c>
      <c r="AD6920">
        <v>0</v>
      </c>
      <c r="AE6920">
        <v>48.152932235665013</v>
      </c>
    </row>
    <row r="6921" spans="1:31" x14ac:dyDescent="0.25">
      <c r="A6921">
        <v>2413336</v>
      </c>
      <c r="B6921">
        <v>1</v>
      </c>
      <c r="C6921" t="s">
        <v>80</v>
      </c>
      <c r="D6921" t="s">
        <v>104</v>
      </c>
      <c r="E6921" t="s">
        <v>162</v>
      </c>
      <c r="F6921" t="s">
        <v>5478</v>
      </c>
      <c r="G6921" t="s">
        <v>164</v>
      </c>
      <c r="H6921" t="s">
        <v>149</v>
      </c>
      <c r="I6921" t="s">
        <v>136</v>
      </c>
      <c r="J6921" t="s">
        <v>137</v>
      </c>
      <c r="K6921" t="s">
        <v>138</v>
      </c>
      <c r="L6921" t="s">
        <v>19767</v>
      </c>
      <c r="M6921" t="s">
        <v>19768</v>
      </c>
      <c r="N6921">
        <v>0.50916666600000005</v>
      </c>
      <c r="O6921">
        <v>0</v>
      </c>
      <c r="P6921">
        <v>23</v>
      </c>
      <c r="Q6921">
        <v>0</v>
      </c>
      <c r="R6921">
        <v>0</v>
      </c>
      <c r="S6921">
        <v>0</v>
      </c>
      <c r="T6921">
        <v>10</v>
      </c>
      <c r="U6921">
        <v>0</v>
      </c>
      <c r="V6921">
        <v>0</v>
      </c>
      <c r="W6921">
        <v>0</v>
      </c>
      <c r="X6921">
        <v>2.4439517236050996</v>
      </c>
      <c r="Y6921">
        <v>0</v>
      </c>
      <c r="Z6921">
        <v>0</v>
      </c>
      <c r="AA6921">
        <v>0</v>
      </c>
      <c r="AB6921">
        <v>2.4714785836207498</v>
      </c>
      <c r="AC6921">
        <v>0</v>
      </c>
      <c r="AD6921">
        <v>0</v>
      </c>
      <c r="AE6921">
        <v>4.9154303072258489</v>
      </c>
    </row>
    <row r="6922" spans="1:31" x14ac:dyDescent="0.25">
      <c r="A6922">
        <v>2413330</v>
      </c>
      <c r="B6922">
        <v>1</v>
      </c>
      <c r="C6922" t="s">
        <v>81</v>
      </c>
      <c r="D6922" t="s">
        <v>116</v>
      </c>
      <c r="E6922" t="s">
        <v>152</v>
      </c>
      <c r="F6922" t="s">
        <v>19769</v>
      </c>
      <c r="G6922" t="s">
        <v>154</v>
      </c>
      <c r="H6922" t="s">
        <v>149</v>
      </c>
      <c r="I6922" t="s">
        <v>136</v>
      </c>
      <c r="J6922" t="s">
        <v>137</v>
      </c>
      <c r="K6922" t="s">
        <v>138</v>
      </c>
      <c r="L6922" t="s">
        <v>19770</v>
      </c>
      <c r="M6922" t="s">
        <v>19771</v>
      </c>
      <c r="N6922">
        <v>0.264444444</v>
      </c>
      <c r="O6922">
        <v>0</v>
      </c>
      <c r="P6922">
        <v>21</v>
      </c>
      <c r="Q6922">
        <v>0</v>
      </c>
      <c r="R6922">
        <v>24</v>
      </c>
      <c r="S6922">
        <v>0</v>
      </c>
      <c r="T6922">
        <v>6</v>
      </c>
      <c r="U6922">
        <v>0</v>
      </c>
      <c r="V6922">
        <v>0</v>
      </c>
      <c r="W6922">
        <v>0</v>
      </c>
      <c r="X6922">
        <v>1.5661275265626671</v>
      </c>
      <c r="Y6922">
        <v>0</v>
      </c>
      <c r="Z6922">
        <v>1.6456587268392444</v>
      </c>
      <c r="AA6922">
        <v>0</v>
      </c>
      <c r="AB6922">
        <v>1.0685076865015777</v>
      </c>
      <c r="AC6922">
        <v>0</v>
      </c>
      <c r="AD6922">
        <v>0</v>
      </c>
      <c r="AE6922">
        <v>4.2802939399034887</v>
      </c>
    </row>
    <row r="6923" spans="1:31" x14ac:dyDescent="0.25">
      <c r="A6923">
        <v>2412958</v>
      </c>
      <c r="B6923">
        <v>1</v>
      </c>
      <c r="C6923" t="s">
        <v>81</v>
      </c>
      <c r="D6923" t="s">
        <v>123</v>
      </c>
      <c r="E6923" t="s">
        <v>132</v>
      </c>
      <c r="F6923" t="s">
        <v>19772</v>
      </c>
      <c r="G6923" t="s">
        <v>158</v>
      </c>
      <c r="H6923" t="s">
        <v>135</v>
      </c>
      <c r="I6923" t="s">
        <v>136</v>
      </c>
      <c r="J6923" t="s">
        <v>137</v>
      </c>
      <c r="K6923" t="s">
        <v>159</v>
      </c>
      <c r="L6923" t="s">
        <v>19773</v>
      </c>
      <c r="M6923" t="s">
        <v>19774</v>
      </c>
      <c r="N6923">
        <v>5.4436111110000001</v>
      </c>
      <c r="O6923">
        <v>13</v>
      </c>
      <c r="P6923">
        <v>22</v>
      </c>
      <c r="Q6923">
        <v>206</v>
      </c>
      <c r="R6923">
        <v>239</v>
      </c>
      <c r="S6923">
        <v>41</v>
      </c>
      <c r="T6923">
        <v>42</v>
      </c>
      <c r="U6923">
        <v>0</v>
      </c>
      <c r="V6923">
        <v>0</v>
      </c>
      <c r="W6923">
        <v>7.0676704213005701</v>
      </c>
      <c r="X6923">
        <v>24.10685372771438</v>
      </c>
      <c r="Y6923">
        <v>254.17238755992989</v>
      </c>
      <c r="Z6923">
        <v>110.10115160789069</v>
      </c>
      <c r="AA6923">
        <v>66.31649270536704</v>
      </c>
      <c r="AB6923">
        <v>151.26171266128799</v>
      </c>
      <c r="AC6923">
        <v>0</v>
      </c>
      <c r="AD6923">
        <v>0</v>
      </c>
      <c r="AE6923">
        <v>613.02626868349057</v>
      </c>
    </row>
    <row r="6924" spans="1:31" x14ac:dyDescent="0.25">
      <c r="A6924">
        <v>2413350</v>
      </c>
      <c r="B6924">
        <v>1</v>
      </c>
      <c r="C6924" t="s">
        <v>81</v>
      </c>
      <c r="D6924" t="s">
        <v>114</v>
      </c>
      <c r="E6924" t="s">
        <v>162</v>
      </c>
      <c r="F6924" t="s">
        <v>19775</v>
      </c>
      <c r="G6924" t="s">
        <v>164</v>
      </c>
      <c r="H6924" t="s">
        <v>149</v>
      </c>
      <c r="I6924" t="s">
        <v>136</v>
      </c>
      <c r="J6924" t="s">
        <v>137</v>
      </c>
      <c r="K6924" t="s">
        <v>138</v>
      </c>
      <c r="L6924" t="s">
        <v>19776</v>
      </c>
      <c r="M6924" t="s">
        <v>19777</v>
      </c>
      <c r="N6924">
        <v>0.83916666600000001</v>
      </c>
      <c r="O6924">
        <v>0</v>
      </c>
      <c r="P6924">
        <v>2</v>
      </c>
      <c r="Q6924">
        <v>0</v>
      </c>
      <c r="R6924">
        <v>1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6.66940366659E-2</v>
      </c>
      <c r="AC6924">
        <v>0</v>
      </c>
      <c r="AD6924">
        <v>0</v>
      </c>
      <c r="AE6924">
        <v>6.66940366659E-2</v>
      </c>
    </row>
    <row r="6925" spans="1:31" x14ac:dyDescent="0.25">
      <c r="A6925">
        <v>2413436</v>
      </c>
      <c r="B6925">
        <v>1</v>
      </c>
      <c r="C6925" t="s">
        <v>80</v>
      </c>
      <c r="D6925" t="s">
        <v>94</v>
      </c>
      <c r="E6925" t="s">
        <v>162</v>
      </c>
      <c r="F6925" t="s">
        <v>19778</v>
      </c>
      <c r="G6925" t="s">
        <v>164</v>
      </c>
      <c r="H6925" t="s">
        <v>149</v>
      </c>
      <c r="I6925" t="s">
        <v>136</v>
      </c>
      <c r="J6925" t="s">
        <v>137</v>
      </c>
      <c r="K6925" t="s">
        <v>138</v>
      </c>
      <c r="L6925" t="s">
        <v>19779</v>
      </c>
      <c r="M6925" t="s">
        <v>19780</v>
      </c>
      <c r="N6925">
        <v>0.83666666599999995</v>
      </c>
      <c r="O6925">
        <v>0</v>
      </c>
      <c r="P6925">
        <v>21</v>
      </c>
      <c r="Q6925">
        <v>0</v>
      </c>
      <c r="R6925">
        <v>0</v>
      </c>
      <c r="S6925">
        <v>0</v>
      </c>
      <c r="T6925">
        <v>2</v>
      </c>
      <c r="U6925">
        <v>0</v>
      </c>
      <c r="V6925">
        <v>0</v>
      </c>
      <c r="W6925">
        <v>0</v>
      </c>
      <c r="X6925">
        <v>4.0480572477189005</v>
      </c>
      <c r="Y6925">
        <v>0</v>
      </c>
      <c r="Z6925">
        <v>0</v>
      </c>
      <c r="AA6925">
        <v>0</v>
      </c>
      <c r="AB6925">
        <v>4.5671896809333326E-2</v>
      </c>
      <c r="AC6925">
        <v>0</v>
      </c>
      <c r="AD6925">
        <v>0</v>
      </c>
      <c r="AE6925">
        <v>4.0937291445282336</v>
      </c>
    </row>
    <row r="6926" spans="1:31" x14ac:dyDescent="0.25">
      <c r="A6926">
        <v>2413393</v>
      </c>
      <c r="B6926">
        <v>1</v>
      </c>
      <c r="C6926" t="s">
        <v>81</v>
      </c>
      <c r="D6926" t="s">
        <v>115</v>
      </c>
      <c r="E6926" t="s">
        <v>162</v>
      </c>
      <c r="F6926" t="s">
        <v>19781</v>
      </c>
      <c r="G6926" t="s">
        <v>164</v>
      </c>
      <c r="H6926" t="s">
        <v>149</v>
      </c>
      <c r="I6926" t="s">
        <v>136</v>
      </c>
      <c r="J6926" t="s">
        <v>137</v>
      </c>
      <c r="K6926" t="s">
        <v>138</v>
      </c>
      <c r="L6926" t="s">
        <v>19782</v>
      </c>
      <c r="M6926" t="s">
        <v>19783</v>
      </c>
      <c r="N6926">
        <v>3.519722222</v>
      </c>
      <c r="O6926">
        <v>0</v>
      </c>
      <c r="P6926">
        <v>105</v>
      </c>
      <c r="Q6926">
        <v>0</v>
      </c>
      <c r="R6926">
        <v>0</v>
      </c>
      <c r="S6926">
        <v>0</v>
      </c>
      <c r="T6926">
        <v>5</v>
      </c>
      <c r="U6926">
        <v>0</v>
      </c>
      <c r="V6926">
        <v>0</v>
      </c>
      <c r="W6926">
        <v>0</v>
      </c>
      <c r="X6926">
        <v>25.477929036908112</v>
      </c>
      <c r="Y6926">
        <v>0</v>
      </c>
      <c r="Z6926">
        <v>0</v>
      </c>
      <c r="AA6926">
        <v>0</v>
      </c>
      <c r="AB6926">
        <v>4.3433011007926332</v>
      </c>
      <c r="AC6926">
        <v>0</v>
      </c>
      <c r="AD6926">
        <v>0</v>
      </c>
      <c r="AE6926">
        <v>29.821230137700745</v>
      </c>
    </row>
    <row r="6927" spans="1:31" x14ac:dyDescent="0.25">
      <c r="A6927">
        <v>2413087</v>
      </c>
      <c r="B6927">
        <v>1</v>
      </c>
      <c r="C6927" t="s">
        <v>80</v>
      </c>
      <c r="D6927" t="s">
        <v>85</v>
      </c>
      <c r="E6927" t="s">
        <v>241</v>
      </c>
      <c r="F6927" t="s">
        <v>19784</v>
      </c>
      <c r="G6927" t="s">
        <v>158</v>
      </c>
      <c r="H6927" t="s">
        <v>135</v>
      </c>
      <c r="I6927" t="s">
        <v>136</v>
      </c>
      <c r="J6927" t="s">
        <v>137</v>
      </c>
      <c r="K6927" t="s">
        <v>159</v>
      </c>
      <c r="L6927" t="s">
        <v>19785</v>
      </c>
      <c r="M6927" t="s">
        <v>19786</v>
      </c>
      <c r="N6927">
        <v>5.3255555550000002</v>
      </c>
      <c r="O6927">
        <v>0</v>
      </c>
      <c r="P6927">
        <v>4103</v>
      </c>
      <c r="Q6927">
        <v>0</v>
      </c>
      <c r="R6927">
        <v>0</v>
      </c>
      <c r="S6927">
        <v>0</v>
      </c>
      <c r="T6927">
        <v>348</v>
      </c>
      <c r="U6927">
        <v>0</v>
      </c>
      <c r="V6927">
        <v>0</v>
      </c>
      <c r="W6927">
        <v>0</v>
      </c>
      <c r="X6927">
        <v>4841.5030145181272</v>
      </c>
      <c r="Y6927">
        <v>0</v>
      </c>
      <c r="Z6927">
        <v>0</v>
      </c>
      <c r="AA6927">
        <v>0</v>
      </c>
      <c r="AB6927">
        <v>1920.08296338994</v>
      </c>
      <c r="AC6927">
        <v>0</v>
      </c>
      <c r="AD6927">
        <v>0</v>
      </c>
      <c r="AE6927">
        <v>6761.5859779080674</v>
      </c>
    </row>
    <row r="6928" spans="1:31" x14ac:dyDescent="0.25">
      <c r="A6928">
        <v>2412964</v>
      </c>
      <c r="B6928">
        <v>1</v>
      </c>
      <c r="C6928" t="s">
        <v>80</v>
      </c>
      <c r="D6928" t="s">
        <v>107</v>
      </c>
      <c r="E6928" t="s">
        <v>152</v>
      </c>
      <c r="F6928" t="s">
        <v>19787</v>
      </c>
      <c r="G6928" t="s">
        <v>3082</v>
      </c>
      <c r="H6928" t="s">
        <v>149</v>
      </c>
      <c r="I6928" t="s">
        <v>136</v>
      </c>
      <c r="J6928" t="s">
        <v>137</v>
      </c>
      <c r="K6928" t="s">
        <v>138</v>
      </c>
      <c r="L6928" t="s">
        <v>19788</v>
      </c>
      <c r="M6928" t="s">
        <v>19789</v>
      </c>
      <c r="N6928">
        <v>4.0297222220000002</v>
      </c>
      <c r="O6928">
        <v>0</v>
      </c>
      <c r="P6928">
        <v>0</v>
      </c>
      <c r="Q6928">
        <v>3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1.6415832574959999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1.6415832574959999</v>
      </c>
    </row>
    <row r="6929" spans="1:31" x14ac:dyDescent="0.25">
      <c r="A6929">
        <v>2413651</v>
      </c>
      <c r="B6929">
        <v>1</v>
      </c>
      <c r="C6929" t="s">
        <v>80</v>
      </c>
      <c r="D6929" t="s">
        <v>97</v>
      </c>
      <c r="E6929" t="s">
        <v>132</v>
      </c>
      <c r="F6929" t="s">
        <v>10150</v>
      </c>
      <c r="G6929" t="s">
        <v>215</v>
      </c>
      <c r="H6929" t="s">
        <v>135</v>
      </c>
      <c r="I6929" t="s">
        <v>136</v>
      </c>
      <c r="J6929" t="s">
        <v>137</v>
      </c>
      <c r="K6929" t="s">
        <v>138</v>
      </c>
      <c r="L6929" t="s">
        <v>19790</v>
      </c>
      <c r="M6929" t="s">
        <v>19791</v>
      </c>
      <c r="N6929">
        <v>0.93333333299999999</v>
      </c>
      <c r="O6929">
        <v>46</v>
      </c>
      <c r="P6929">
        <v>247</v>
      </c>
      <c r="Q6929">
        <v>0</v>
      </c>
      <c r="R6929">
        <v>50</v>
      </c>
      <c r="S6929">
        <v>8</v>
      </c>
      <c r="T6929">
        <v>37</v>
      </c>
      <c r="U6929">
        <v>0</v>
      </c>
      <c r="V6929">
        <v>0</v>
      </c>
      <c r="W6929">
        <v>231.40327501760396</v>
      </c>
      <c r="X6929">
        <v>314.0115431820243</v>
      </c>
      <c r="Y6929">
        <v>0</v>
      </c>
      <c r="Z6929">
        <v>23.424669599612002</v>
      </c>
      <c r="AA6929">
        <v>89.883057840378683</v>
      </c>
      <c r="AB6929">
        <v>38.360146966784036</v>
      </c>
      <c r="AC6929">
        <v>0</v>
      </c>
      <c r="AD6929">
        <v>0</v>
      </c>
      <c r="AE6929">
        <v>697.08269260640293</v>
      </c>
    </row>
    <row r="6930" spans="1:31" x14ac:dyDescent="0.25">
      <c r="A6930">
        <v>2412987</v>
      </c>
      <c r="B6930">
        <v>1</v>
      </c>
      <c r="C6930" t="s">
        <v>81</v>
      </c>
      <c r="D6930" t="s">
        <v>127</v>
      </c>
      <c r="E6930" t="s">
        <v>146</v>
      </c>
      <c r="F6930" t="s">
        <v>19792</v>
      </c>
      <c r="G6930" t="s">
        <v>282</v>
      </c>
      <c r="H6930" t="s">
        <v>149</v>
      </c>
      <c r="I6930" t="s">
        <v>136</v>
      </c>
      <c r="J6930" t="s">
        <v>137</v>
      </c>
      <c r="K6930" t="s">
        <v>138</v>
      </c>
      <c r="L6930" t="s">
        <v>19793</v>
      </c>
      <c r="M6930" t="s">
        <v>19794</v>
      </c>
      <c r="N6930">
        <v>2.628055555</v>
      </c>
      <c r="O6930">
        <v>0</v>
      </c>
      <c r="P6930">
        <v>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0.7157621692481333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0.7157621692481333</v>
      </c>
    </row>
    <row r="6931" spans="1:31" x14ac:dyDescent="0.25">
      <c r="A6931">
        <v>2413173</v>
      </c>
      <c r="B6931">
        <v>1</v>
      </c>
      <c r="C6931" t="s">
        <v>81</v>
      </c>
      <c r="D6931" t="s">
        <v>123</v>
      </c>
      <c r="E6931" t="s">
        <v>146</v>
      </c>
      <c r="F6931" t="s">
        <v>954</v>
      </c>
      <c r="G6931" t="s">
        <v>148</v>
      </c>
      <c r="H6931" t="s">
        <v>149</v>
      </c>
      <c r="I6931" t="s">
        <v>136</v>
      </c>
      <c r="J6931" t="s">
        <v>137</v>
      </c>
      <c r="K6931" t="s">
        <v>138</v>
      </c>
      <c r="L6931" t="s">
        <v>19795</v>
      </c>
      <c r="M6931" t="s">
        <v>19796</v>
      </c>
      <c r="N6931">
        <v>3.8513888879999998</v>
      </c>
      <c r="O6931">
        <v>0</v>
      </c>
      <c r="P6931">
        <v>8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6.9927742560890431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6.9927742560890431</v>
      </c>
    </row>
    <row r="6932" spans="1:31" x14ac:dyDescent="0.25">
      <c r="A6932">
        <v>2413279</v>
      </c>
      <c r="B6932">
        <v>1</v>
      </c>
      <c r="C6932" t="s">
        <v>81</v>
      </c>
      <c r="D6932" t="s">
        <v>127</v>
      </c>
      <c r="E6932" t="s">
        <v>141</v>
      </c>
      <c r="F6932" t="s">
        <v>14431</v>
      </c>
      <c r="G6932" t="s">
        <v>143</v>
      </c>
      <c r="H6932" t="s">
        <v>135</v>
      </c>
      <c r="I6932" t="s">
        <v>136</v>
      </c>
      <c r="J6932" t="s">
        <v>137</v>
      </c>
      <c r="K6932" t="s">
        <v>138</v>
      </c>
      <c r="L6932" t="s">
        <v>19797</v>
      </c>
      <c r="M6932" t="s">
        <v>19798</v>
      </c>
      <c r="N6932">
        <v>0.93777777699999998</v>
      </c>
      <c r="O6932">
        <v>0</v>
      </c>
      <c r="P6932">
        <v>958</v>
      </c>
      <c r="Q6932">
        <v>12</v>
      </c>
      <c r="R6932">
        <v>31</v>
      </c>
      <c r="S6932">
        <v>9</v>
      </c>
      <c r="T6932">
        <v>124</v>
      </c>
      <c r="U6932">
        <v>6</v>
      </c>
      <c r="V6932">
        <v>2</v>
      </c>
      <c r="W6932">
        <v>0</v>
      </c>
      <c r="X6932">
        <v>211.20377353759702</v>
      </c>
      <c r="Y6932">
        <v>0.76547454230572232</v>
      </c>
      <c r="Z6932">
        <v>2.8247348590819636</v>
      </c>
      <c r="AA6932">
        <v>199.6163693103864</v>
      </c>
      <c r="AB6932">
        <v>58.329289517559218</v>
      </c>
      <c r="AC6932">
        <v>678.35735693488243</v>
      </c>
      <c r="AD6932">
        <v>157.52482342320968</v>
      </c>
      <c r="AE6932">
        <v>1308.6218221250224</v>
      </c>
    </row>
    <row r="6933" spans="1:31" x14ac:dyDescent="0.25">
      <c r="A6933">
        <v>2413070</v>
      </c>
      <c r="B6933">
        <v>1</v>
      </c>
      <c r="C6933" t="s">
        <v>80</v>
      </c>
      <c r="D6933" t="s">
        <v>96</v>
      </c>
      <c r="E6933" t="s">
        <v>141</v>
      </c>
      <c r="F6933" t="s">
        <v>19799</v>
      </c>
      <c r="G6933" t="s">
        <v>315</v>
      </c>
      <c r="H6933" t="s">
        <v>135</v>
      </c>
      <c r="I6933" t="s">
        <v>136</v>
      </c>
      <c r="J6933" t="s">
        <v>137</v>
      </c>
      <c r="K6933" t="s">
        <v>138</v>
      </c>
      <c r="L6933" t="s">
        <v>19800</v>
      </c>
      <c r="M6933" t="s">
        <v>19801</v>
      </c>
      <c r="N6933">
        <v>4.0149999999999997</v>
      </c>
      <c r="O6933">
        <v>0</v>
      </c>
      <c r="P6933">
        <v>0</v>
      </c>
      <c r="Q6933">
        <v>0</v>
      </c>
      <c r="R6933">
        <v>0</v>
      </c>
      <c r="S6933">
        <v>1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194.1589204077375</v>
      </c>
      <c r="AB6933">
        <v>0</v>
      </c>
      <c r="AC6933">
        <v>0</v>
      </c>
      <c r="AD6933">
        <v>0</v>
      </c>
      <c r="AE6933">
        <v>194.1589204077375</v>
      </c>
    </row>
    <row r="6934" spans="1:31" x14ac:dyDescent="0.25">
      <c r="A6934">
        <v>2413465</v>
      </c>
      <c r="B6934">
        <v>1</v>
      </c>
      <c r="C6934" t="s">
        <v>80</v>
      </c>
      <c r="D6934" t="s">
        <v>102</v>
      </c>
      <c r="E6934" t="s">
        <v>152</v>
      </c>
      <c r="F6934" t="s">
        <v>637</v>
      </c>
      <c r="G6934" t="s">
        <v>403</v>
      </c>
      <c r="H6934" t="s">
        <v>149</v>
      </c>
      <c r="I6934" t="s">
        <v>136</v>
      </c>
      <c r="J6934" t="s">
        <v>137</v>
      </c>
      <c r="K6934" t="s">
        <v>138</v>
      </c>
      <c r="L6934" t="s">
        <v>19802</v>
      </c>
      <c r="M6934" t="s">
        <v>19803</v>
      </c>
      <c r="N6934">
        <v>0.61499999999999999</v>
      </c>
      <c r="O6934">
        <v>0</v>
      </c>
      <c r="P6934">
        <v>53</v>
      </c>
      <c r="Q6934">
        <v>0</v>
      </c>
      <c r="R6934">
        <v>0</v>
      </c>
      <c r="S6934">
        <v>0</v>
      </c>
      <c r="T6934">
        <v>2</v>
      </c>
      <c r="U6934">
        <v>0</v>
      </c>
      <c r="V6934">
        <v>0</v>
      </c>
      <c r="W6934">
        <v>0</v>
      </c>
      <c r="X6934">
        <v>4.8892393753829984</v>
      </c>
      <c r="Y6934">
        <v>0</v>
      </c>
      <c r="Z6934">
        <v>0</v>
      </c>
      <c r="AA6934">
        <v>0</v>
      </c>
      <c r="AB6934">
        <v>1.4452426786956001</v>
      </c>
      <c r="AC6934">
        <v>0</v>
      </c>
      <c r="AD6934">
        <v>0</v>
      </c>
      <c r="AE6934">
        <v>6.3344820540785989</v>
      </c>
    </row>
    <row r="6935" spans="1:31" x14ac:dyDescent="0.25">
      <c r="A6935">
        <v>2413545</v>
      </c>
      <c r="B6935">
        <v>1</v>
      </c>
      <c r="C6935" t="s">
        <v>81</v>
      </c>
      <c r="D6935" t="s">
        <v>113</v>
      </c>
      <c r="E6935" t="s">
        <v>146</v>
      </c>
      <c r="F6935" t="s">
        <v>19804</v>
      </c>
      <c r="G6935" t="s">
        <v>282</v>
      </c>
      <c r="H6935" t="s">
        <v>149</v>
      </c>
      <c r="I6935" t="s">
        <v>136</v>
      </c>
      <c r="J6935" t="s">
        <v>137</v>
      </c>
      <c r="K6935" t="s">
        <v>138</v>
      </c>
      <c r="L6935" t="s">
        <v>19805</v>
      </c>
      <c r="M6935" t="s">
        <v>19806</v>
      </c>
      <c r="N6935">
        <v>0.454444444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0.29049533808633338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0.29049533808633338</v>
      </c>
    </row>
    <row r="6936" spans="1:31" x14ac:dyDescent="0.25">
      <c r="A6936">
        <v>2413259</v>
      </c>
      <c r="B6936">
        <v>1</v>
      </c>
      <c r="C6936" t="s">
        <v>80</v>
      </c>
      <c r="D6936" t="s">
        <v>93</v>
      </c>
      <c r="E6936" t="s">
        <v>288</v>
      </c>
      <c r="F6936" t="s">
        <v>19807</v>
      </c>
      <c r="G6936" t="s">
        <v>325</v>
      </c>
      <c r="H6936" t="s">
        <v>149</v>
      </c>
      <c r="I6936" t="s">
        <v>136</v>
      </c>
      <c r="J6936" t="s">
        <v>137</v>
      </c>
      <c r="K6936" t="s">
        <v>138</v>
      </c>
      <c r="L6936" t="s">
        <v>19808</v>
      </c>
      <c r="M6936" t="s">
        <v>19809</v>
      </c>
      <c r="N6936">
        <v>2.3569444439999998</v>
      </c>
      <c r="O6936">
        <v>0</v>
      </c>
      <c r="P6936">
        <v>82</v>
      </c>
      <c r="Q6936">
        <v>0</v>
      </c>
      <c r="R6936">
        <v>0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40.831636379066858</v>
      </c>
      <c r="Y6936">
        <v>0</v>
      </c>
      <c r="Z6936">
        <v>0</v>
      </c>
      <c r="AA6936">
        <v>0</v>
      </c>
      <c r="AB6936">
        <v>9.9942010981750005E-3</v>
      </c>
      <c r="AC6936">
        <v>0</v>
      </c>
      <c r="AD6936">
        <v>0</v>
      </c>
      <c r="AE6936">
        <v>40.841630580165031</v>
      </c>
    </row>
    <row r="6937" spans="1:31" x14ac:dyDescent="0.25">
      <c r="A6937">
        <v>2412861</v>
      </c>
      <c r="B6937">
        <v>1</v>
      </c>
      <c r="C6937" t="s">
        <v>80</v>
      </c>
      <c r="D6937" t="s">
        <v>98</v>
      </c>
      <c r="E6937" t="s">
        <v>141</v>
      </c>
      <c r="F6937" t="s">
        <v>4664</v>
      </c>
      <c r="G6937" t="s">
        <v>143</v>
      </c>
      <c r="H6937" t="s">
        <v>135</v>
      </c>
      <c r="I6937" t="s">
        <v>136</v>
      </c>
      <c r="J6937" t="s">
        <v>137</v>
      </c>
      <c r="K6937" t="s">
        <v>138</v>
      </c>
      <c r="L6937" t="s">
        <v>19810</v>
      </c>
      <c r="M6937" t="s">
        <v>19811</v>
      </c>
      <c r="N6937">
        <v>0.85777777700000002</v>
      </c>
      <c r="O6937">
        <v>0</v>
      </c>
      <c r="P6937">
        <v>79</v>
      </c>
      <c r="Q6937">
        <v>0</v>
      </c>
      <c r="R6937">
        <v>24</v>
      </c>
      <c r="S6937">
        <v>0</v>
      </c>
      <c r="T6937">
        <v>16</v>
      </c>
      <c r="U6937">
        <v>0</v>
      </c>
      <c r="V6937">
        <v>0</v>
      </c>
      <c r="W6937">
        <v>0</v>
      </c>
      <c r="X6937">
        <v>17.615573843253333</v>
      </c>
      <c r="Y6937">
        <v>0</v>
      </c>
      <c r="Z6937">
        <v>8.718113951750933</v>
      </c>
      <c r="AA6937">
        <v>0</v>
      </c>
      <c r="AB6937">
        <v>9.2965100410584007</v>
      </c>
      <c r="AC6937">
        <v>0</v>
      </c>
      <c r="AD6937">
        <v>0</v>
      </c>
      <c r="AE6937">
        <v>35.630197836062663</v>
      </c>
    </row>
    <row r="6938" spans="1:31" x14ac:dyDescent="0.25">
      <c r="A6938">
        <v>2413445</v>
      </c>
      <c r="B6938">
        <v>1</v>
      </c>
      <c r="C6938" t="s">
        <v>80</v>
      </c>
      <c r="D6938" t="s">
        <v>94</v>
      </c>
      <c r="E6938" t="s">
        <v>162</v>
      </c>
      <c r="F6938" t="s">
        <v>19812</v>
      </c>
      <c r="G6938" t="s">
        <v>164</v>
      </c>
      <c r="H6938" t="s">
        <v>149</v>
      </c>
      <c r="I6938" t="s">
        <v>136</v>
      </c>
      <c r="J6938" t="s">
        <v>137</v>
      </c>
      <c r="K6938" t="s">
        <v>138</v>
      </c>
      <c r="L6938" t="s">
        <v>19813</v>
      </c>
      <c r="M6938" t="s">
        <v>19814</v>
      </c>
      <c r="N6938">
        <v>2.3388888880000001</v>
      </c>
      <c r="O6938">
        <v>0</v>
      </c>
      <c r="P6938">
        <v>3</v>
      </c>
      <c r="Q6938">
        <v>0</v>
      </c>
      <c r="R6938">
        <v>5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0.54628484842833336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0.54628484842833336</v>
      </c>
    </row>
    <row r="6939" spans="1:31" x14ac:dyDescent="0.25">
      <c r="A6939">
        <v>2413302</v>
      </c>
      <c r="B6939">
        <v>1</v>
      </c>
      <c r="C6939" t="s">
        <v>80</v>
      </c>
      <c r="D6939" t="s">
        <v>108</v>
      </c>
      <c r="E6939" t="s">
        <v>162</v>
      </c>
      <c r="F6939" t="s">
        <v>5318</v>
      </c>
      <c r="G6939" t="s">
        <v>164</v>
      </c>
      <c r="H6939" t="s">
        <v>149</v>
      </c>
      <c r="I6939" t="s">
        <v>136</v>
      </c>
      <c r="J6939" t="s">
        <v>137</v>
      </c>
      <c r="K6939" t="s">
        <v>138</v>
      </c>
      <c r="L6939" t="s">
        <v>19815</v>
      </c>
      <c r="M6939" t="s">
        <v>19816</v>
      </c>
      <c r="N6939">
        <v>3.258888888</v>
      </c>
      <c r="O6939">
        <v>0</v>
      </c>
      <c r="P6939">
        <v>22</v>
      </c>
      <c r="Q6939">
        <v>0</v>
      </c>
      <c r="R6939">
        <v>1</v>
      </c>
      <c r="S6939">
        <v>0</v>
      </c>
      <c r="T6939">
        <v>2</v>
      </c>
      <c r="U6939">
        <v>0</v>
      </c>
      <c r="V6939">
        <v>0</v>
      </c>
      <c r="W6939">
        <v>0</v>
      </c>
      <c r="X6939">
        <v>6.6622672041798019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6.6622672041798019</v>
      </c>
    </row>
    <row r="6940" spans="1:31" x14ac:dyDescent="0.25">
      <c r="A6940">
        <v>2413004</v>
      </c>
      <c r="B6940">
        <v>1</v>
      </c>
      <c r="C6940" t="s">
        <v>80</v>
      </c>
      <c r="D6940" t="s">
        <v>91</v>
      </c>
      <c r="E6940" t="s">
        <v>162</v>
      </c>
      <c r="F6940" t="s">
        <v>19817</v>
      </c>
      <c r="G6940" t="s">
        <v>164</v>
      </c>
      <c r="H6940" t="s">
        <v>149</v>
      </c>
      <c r="I6940" t="s">
        <v>136</v>
      </c>
      <c r="J6940" t="s">
        <v>137</v>
      </c>
      <c r="K6940" t="s">
        <v>138</v>
      </c>
      <c r="L6940" t="s">
        <v>19818</v>
      </c>
      <c r="M6940" t="s">
        <v>19819</v>
      </c>
      <c r="N6940">
        <v>0.80361111100000004</v>
      </c>
      <c r="O6940">
        <v>0</v>
      </c>
      <c r="P6940">
        <v>126</v>
      </c>
      <c r="Q6940">
        <v>0</v>
      </c>
      <c r="R6940">
        <v>0</v>
      </c>
      <c r="S6940">
        <v>0</v>
      </c>
      <c r="T6940">
        <v>5</v>
      </c>
      <c r="U6940">
        <v>0</v>
      </c>
      <c r="V6940">
        <v>0</v>
      </c>
      <c r="W6940">
        <v>0</v>
      </c>
      <c r="X6940">
        <v>18.913753418636674</v>
      </c>
      <c r="Y6940">
        <v>0</v>
      </c>
      <c r="Z6940">
        <v>0</v>
      </c>
      <c r="AA6940">
        <v>0</v>
      </c>
      <c r="AB6940">
        <v>1.9713758867308442</v>
      </c>
      <c r="AC6940">
        <v>0</v>
      </c>
      <c r="AD6940">
        <v>0</v>
      </c>
      <c r="AE6940">
        <v>20.885129305367517</v>
      </c>
    </row>
    <row r="6941" spans="1:31" x14ac:dyDescent="0.25">
      <c r="A6941">
        <v>2412904</v>
      </c>
      <c r="B6941">
        <v>1</v>
      </c>
      <c r="C6941" t="s">
        <v>80</v>
      </c>
      <c r="D6941" t="s">
        <v>90</v>
      </c>
      <c r="E6941" t="s">
        <v>152</v>
      </c>
      <c r="F6941" t="s">
        <v>19820</v>
      </c>
      <c r="G6941" t="s">
        <v>176</v>
      </c>
      <c r="H6941" t="s">
        <v>149</v>
      </c>
      <c r="I6941" t="s">
        <v>136</v>
      </c>
      <c r="J6941" t="s">
        <v>137</v>
      </c>
      <c r="K6941" t="s">
        <v>159</v>
      </c>
      <c r="L6941" t="s">
        <v>19821</v>
      </c>
      <c r="M6941" t="s">
        <v>19822</v>
      </c>
      <c r="N6941">
        <v>0.56555555499999999</v>
      </c>
      <c r="O6941">
        <v>0</v>
      </c>
      <c r="P6941">
        <v>431</v>
      </c>
      <c r="Q6941">
        <v>0</v>
      </c>
      <c r="R6941">
        <v>0</v>
      </c>
      <c r="S6941">
        <v>0</v>
      </c>
      <c r="T6941">
        <v>23</v>
      </c>
      <c r="U6941">
        <v>0</v>
      </c>
      <c r="V6941">
        <v>0</v>
      </c>
      <c r="W6941">
        <v>0</v>
      </c>
      <c r="X6941">
        <v>51.876392275866685</v>
      </c>
      <c r="Y6941">
        <v>0</v>
      </c>
      <c r="Z6941">
        <v>0</v>
      </c>
      <c r="AA6941">
        <v>0</v>
      </c>
      <c r="AB6941">
        <v>18.026075624838366</v>
      </c>
      <c r="AC6941">
        <v>0</v>
      </c>
      <c r="AD6941">
        <v>0</v>
      </c>
      <c r="AE6941">
        <v>69.902467900705048</v>
      </c>
    </row>
    <row r="6942" spans="1:31" x14ac:dyDescent="0.25">
      <c r="A6942">
        <v>2413296</v>
      </c>
      <c r="B6942">
        <v>1</v>
      </c>
      <c r="C6942" t="s">
        <v>80</v>
      </c>
      <c r="D6942" t="s">
        <v>93</v>
      </c>
      <c r="E6942" t="s">
        <v>152</v>
      </c>
      <c r="F6942" t="s">
        <v>19823</v>
      </c>
      <c r="G6942" t="s">
        <v>154</v>
      </c>
      <c r="H6942" t="s">
        <v>149</v>
      </c>
      <c r="I6942" t="s">
        <v>136</v>
      </c>
      <c r="J6942" t="s">
        <v>137</v>
      </c>
      <c r="K6942" t="s">
        <v>138</v>
      </c>
      <c r="L6942" t="s">
        <v>19824</v>
      </c>
      <c r="M6942" t="s">
        <v>19825</v>
      </c>
      <c r="N6942">
        <v>0.45638888799999999</v>
      </c>
      <c r="O6942">
        <v>0</v>
      </c>
      <c r="P6942">
        <v>307</v>
      </c>
      <c r="Q6942">
        <v>0</v>
      </c>
      <c r="R6942">
        <v>0</v>
      </c>
      <c r="S6942">
        <v>0</v>
      </c>
      <c r="T6942">
        <v>27</v>
      </c>
      <c r="U6942">
        <v>0</v>
      </c>
      <c r="V6942">
        <v>0</v>
      </c>
      <c r="W6942">
        <v>0</v>
      </c>
      <c r="X6942">
        <v>23.745271407181345</v>
      </c>
      <c r="Y6942">
        <v>0</v>
      </c>
      <c r="Z6942">
        <v>0</v>
      </c>
      <c r="AA6942">
        <v>0</v>
      </c>
      <c r="AB6942">
        <v>7.1243263155844101</v>
      </c>
      <c r="AC6942">
        <v>0</v>
      </c>
      <c r="AD6942">
        <v>0</v>
      </c>
      <c r="AE6942">
        <v>30.869597722765754</v>
      </c>
    </row>
    <row r="6943" spans="1:31" x14ac:dyDescent="0.25">
      <c r="A6943">
        <v>2413322</v>
      </c>
      <c r="B6943">
        <v>1</v>
      </c>
      <c r="C6943" t="s">
        <v>80</v>
      </c>
      <c r="D6943" t="s">
        <v>106</v>
      </c>
      <c r="E6943" t="s">
        <v>162</v>
      </c>
      <c r="F6943" t="s">
        <v>19826</v>
      </c>
      <c r="G6943" t="s">
        <v>154</v>
      </c>
      <c r="H6943" t="s">
        <v>149</v>
      </c>
      <c r="I6943" t="s">
        <v>136</v>
      </c>
      <c r="J6943" t="s">
        <v>137</v>
      </c>
      <c r="K6943" t="s">
        <v>138</v>
      </c>
      <c r="L6943" t="s">
        <v>19827</v>
      </c>
      <c r="M6943" t="s">
        <v>19828</v>
      </c>
      <c r="N6943">
        <v>0.60083333299999997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3</v>
      </c>
      <c r="U6943">
        <v>0</v>
      </c>
      <c r="V6943">
        <v>0</v>
      </c>
      <c r="W6943">
        <v>0</v>
      </c>
      <c r="X6943">
        <v>1.1257126681510501</v>
      </c>
      <c r="Y6943">
        <v>0</v>
      </c>
      <c r="Z6943">
        <v>0</v>
      </c>
      <c r="AA6943">
        <v>0</v>
      </c>
      <c r="AB6943">
        <v>1.0511905406248752</v>
      </c>
      <c r="AC6943">
        <v>0</v>
      </c>
      <c r="AD6943">
        <v>0</v>
      </c>
      <c r="AE6943">
        <v>2.1769032087759252</v>
      </c>
    </row>
    <row r="6944" spans="1:31" x14ac:dyDescent="0.25">
      <c r="A6944">
        <v>2413130</v>
      </c>
      <c r="B6944">
        <v>1</v>
      </c>
      <c r="C6944" t="s">
        <v>81</v>
      </c>
      <c r="D6944" t="s">
        <v>127</v>
      </c>
      <c r="E6944" t="s">
        <v>141</v>
      </c>
      <c r="F6944" t="s">
        <v>7233</v>
      </c>
      <c r="G6944" t="s">
        <v>143</v>
      </c>
      <c r="H6944" t="s">
        <v>135</v>
      </c>
      <c r="I6944" t="s">
        <v>136</v>
      </c>
      <c r="J6944" t="s">
        <v>137</v>
      </c>
      <c r="K6944" t="s">
        <v>138</v>
      </c>
      <c r="L6944" t="s">
        <v>19829</v>
      </c>
      <c r="M6944" t="s">
        <v>19830</v>
      </c>
      <c r="N6944">
        <v>1.3363888880000001</v>
      </c>
      <c r="O6944">
        <v>4</v>
      </c>
      <c r="P6944">
        <v>76</v>
      </c>
      <c r="Q6944">
        <v>98</v>
      </c>
      <c r="R6944">
        <v>101</v>
      </c>
      <c r="S6944">
        <v>2</v>
      </c>
      <c r="T6944">
        <v>8</v>
      </c>
      <c r="U6944">
        <v>0</v>
      </c>
      <c r="V6944">
        <v>0</v>
      </c>
      <c r="W6944">
        <v>0.73945060451750844</v>
      </c>
      <c r="X6944">
        <v>11.482501584021611</v>
      </c>
      <c r="Y6944">
        <v>11.845237364161001</v>
      </c>
      <c r="Z6944">
        <v>13.264269722198952</v>
      </c>
      <c r="AA6944">
        <v>2.0250494514319777</v>
      </c>
      <c r="AB6944">
        <v>1.5646643548683332</v>
      </c>
      <c r="AC6944">
        <v>0</v>
      </c>
      <c r="AD6944">
        <v>0</v>
      </c>
      <c r="AE6944">
        <v>40.921173081199385</v>
      </c>
    </row>
    <row r="6945" spans="1:31" x14ac:dyDescent="0.25">
      <c r="A6945">
        <v>2413299</v>
      </c>
      <c r="B6945">
        <v>1</v>
      </c>
      <c r="C6945" t="s">
        <v>80</v>
      </c>
      <c r="D6945" t="s">
        <v>93</v>
      </c>
      <c r="E6945" t="s">
        <v>174</v>
      </c>
      <c r="F6945" t="s">
        <v>19831</v>
      </c>
      <c r="G6945" t="s">
        <v>143</v>
      </c>
      <c r="H6945" t="s">
        <v>135</v>
      </c>
      <c r="I6945" t="s">
        <v>136</v>
      </c>
      <c r="J6945" t="s">
        <v>137</v>
      </c>
      <c r="K6945" t="s">
        <v>138</v>
      </c>
      <c r="L6945" t="s">
        <v>19832</v>
      </c>
      <c r="M6945" t="s">
        <v>19833</v>
      </c>
      <c r="N6945">
        <v>0.97805555499999997</v>
      </c>
      <c r="O6945">
        <v>0</v>
      </c>
      <c r="P6945">
        <v>0</v>
      </c>
      <c r="Q6945">
        <v>0</v>
      </c>
      <c r="R6945">
        <v>1</v>
      </c>
      <c r="S6945">
        <v>0</v>
      </c>
      <c r="T6945">
        <v>3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3.5140732997976083</v>
      </c>
      <c r="AC6945">
        <v>0</v>
      </c>
      <c r="AD6945">
        <v>0</v>
      </c>
      <c r="AE6945">
        <v>3.5140732997976083</v>
      </c>
    </row>
    <row r="6946" spans="1:31" x14ac:dyDescent="0.25">
      <c r="A6946">
        <v>2412944</v>
      </c>
      <c r="B6946">
        <v>1</v>
      </c>
      <c r="C6946" t="s">
        <v>81</v>
      </c>
      <c r="D6946" t="s">
        <v>116</v>
      </c>
      <c r="E6946" t="s">
        <v>174</v>
      </c>
      <c r="F6946" t="s">
        <v>19834</v>
      </c>
      <c r="G6946" t="s">
        <v>9739</v>
      </c>
      <c r="H6946" t="s">
        <v>135</v>
      </c>
      <c r="I6946" t="s">
        <v>136</v>
      </c>
      <c r="J6946" t="s">
        <v>137</v>
      </c>
      <c r="K6946" t="s">
        <v>138</v>
      </c>
      <c r="L6946" t="s">
        <v>19835</v>
      </c>
      <c r="M6946" t="s">
        <v>19836</v>
      </c>
      <c r="N6946">
        <v>1.4555555549999999</v>
      </c>
      <c r="O6946">
        <v>9</v>
      </c>
      <c r="P6946">
        <v>1612</v>
      </c>
      <c r="Q6946">
        <v>15</v>
      </c>
      <c r="R6946">
        <v>104</v>
      </c>
      <c r="S6946">
        <v>6</v>
      </c>
      <c r="T6946">
        <v>75</v>
      </c>
      <c r="U6946">
        <v>0</v>
      </c>
      <c r="V6946">
        <v>0</v>
      </c>
      <c r="W6946">
        <v>4.2136992476833353</v>
      </c>
      <c r="X6946">
        <v>229.23726134217645</v>
      </c>
      <c r="Y6946">
        <v>166.41248404922652</v>
      </c>
      <c r="Z6946">
        <v>11.383915158748188</v>
      </c>
      <c r="AA6946">
        <v>50.503608205294121</v>
      </c>
      <c r="AB6946">
        <v>54.622401529118768</v>
      </c>
      <c r="AC6946">
        <v>0</v>
      </c>
      <c r="AD6946">
        <v>0</v>
      </c>
      <c r="AE6946">
        <v>516.37336953224747</v>
      </c>
    </row>
    <row r="6947" spans="1:31" x14ac:dyDescent="0.25">
      <c r="A6947">
        <v>2413485</v>
      </c>
      <c r="B6947">
        <v>1</v>
      </c>
      <c r="C6947" t="s">
        <v>80</v>
      </c>
      <c r="D6947" t="s">
        <v>84</v>
      </c>
      <c r="E6947" t="s">
        <v>146</v>
      </c>
      <c r="F6947" t="s">
        <v>501</v>
      </c>
      <c r="G6947" t="s">
        <v>282</v>
      </c>
      <c r="H6947" t="s">
        <v>149</v>
      </c>
      <c r="I6947" t="s">
        <v>136</v>
      </c>
      <c r="J6947" t="s">
        <v>137</v>
      </c>
      <c r="K6947" t="s">
        <v>138</v>
      </c>
      <c r="L6947" t="s">
        <v>19837</v>
      </c>
      <c r="M6947" t="s">
        <v>19838</v>
      </c>
      <c r="N6947">
        <v>1.8008333329999999</v>
      </c>
      <c r="O6947">
        <v>0</v>
      </c>
      <c r="P6947">
        <v>5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1.7503447170406583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1.7503447170406583</v>
      </c>
    </row>
    <row r="6948" spans="1:31" x14ac:dyDescent="0.25">
      <c r="A6948">
        <v>2413531</v>
      </c>
      <c r="B6948">
        <v>1</v>
      </c>
      <c r="C6948" t="s">
        <v>81</v>
      </c>
      <c r="D6948" t="s">
        <v>118</v>
      </c>
      <c r="E6948" t="s">
        <v>162</v>
      </c>
      <c r="F6948" t="s">
        <v>669</v>
      </c>
      <c r="G6948" t="s">
        <v>164</v>
      </c>
      <c r="H6948" t="s">
        <v>149</v>
      </c>
      <c r="I6948" t="s">
        <v>136</v>
      </c>
      <c r="J6948" t="s">
        <v>137</v>
      </c>
      <c r="K6948" t="s">
        <v>138</v>
      </c>
      <c r="L6948" t="s">
        <v>19839</v>
      </c>
      <c r="M6948" t="s">
        <v>19840</v>
      </c>
      <c r="N6948">
        <v>0.57444444400000005</v>
      </c>
      <c r="O6948">
        <v>0</v>
      </c>
      <c r="P6948">
        <v>11</v>
      </c>
      <c r="Q6948">
        <v>0</v>
      </c>
      <c r="R6948">
        <v>0</v>
      </c>
      <c r="S6948">
        <v>0</v>
      </c>
      <c r="T6948">
        <v>1</v>
      </c>
      <c r="U6948">
        <v>0</v>
      </c>
      <c r="V6948">
        <v>0</v>
      </c>
      <c r="W6948">
        <v>0</v>
      </c>
      <c r="X6948">
        <v>0.14819301535059998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0.14819301535059998</v>
      </c>
    </row>
    <row r="6949" spans="1:31" x14ac:dyDescent="0.25">
      <c r="A6949">
        <v>2412984</v>
      </c>
      <c r="B6949">
        <v>1</v>
      </c>
      <c r="C6949" t="s">
        <v>81</v>
      </c>
      <c r="D6949" t="s">
        <v>127</v>
      </c>
      <c r="E6949" t="s">
        <v>132</v>
      </c>
      <c r="F6949" t="s">
        <v>19841</v>
      </c>
      <c r="G6949" t="s">
        <v>215</v>
      </c>
      <c r="H6949" t="s">
        <v>135</v>
      </c>
      <c r="I6949" t="s">
        <v>136</v>
      </c>
      <c r="J6949" t="s">
        <v>137</v>
      </c>
      <c r="K6949" t="s">
        <v>138</v>
      </c>
      <c r="L6949" t="s">
        <v>19842</v>
      </c>
      <c r="M6949" t="s">
        <v>19843</v>
      </c>
      <c r="N6949">
        <v>2.0747222220000001</v>
      </c>
      <c r="O6949">
        <v>0</v>
      </c>
      <c r="P6949">
        <v>174</v>
      </c>
      <c r="Q6949">
        <v>0</v>
      </c>
      <c r="R6949">
        <v>24</v>
      </c>
      <c r="S6949">
        <v>0</v>
      </c>
      <c r="T6949">
        <v>17</v>
      </c>
      <c r="U6949">
        <v>0</v>
      </c>
      <c r="V6949">
        <v>0</v>
      </c>
      <c r="W6949">
        <v>0</v>
      </c>
      <c r="X6949">
        <v>75.483499513236595</v>
      </c>
      <c r="Y6949">
        <v>0</v>
      </c>
      <c r="Z6949">
        <v>1.8019989222338333</v>
      </c>
      <c r="AA6949">
        <v>0</v>
      </c>
      <c r="AB6949">
        <v>4.0162293810701071</v>
      </c>
      <c r="AC6949">
        <v>0</v>
      </c>
      <c r="AD6949">
        <v>0</v>
      </c>
      <c r="AE6949">
        <v>81.301727816540534</v>
      </c>
    </row>
    <row r="6950" spans="1:31" x14ac:dyDescent="0.25">
      <c r="A6950">
        <v>2413113</v>
      </c>
      <c r="B6950">
        <v>1</v>
      </c>
      <c r="C6950" t="s">
        <v>80</v>
      </c>
      <c r="D6950" t="s">
        <v>107</v>
      </c>
      <c r="E6950" t="s">
        <v>146</v>
      </c>
      <c r="F6950" t="s">
        <v>19844</v>
      </c>
      <c r="G6950" t="s">
        <v>199</v>
      </c>
      <c r="H6950" t="s">
        <v>149</v>
      </c>
      <c r="I6950" t="s">
        <v>136</v>
      </c>
      <c r="J6950" t="s">
        <v>137</v>
      </c>
      <c r="K6950" t="s">
        <v>138</v>
      </c>
      <c r="L6950" t="s">
        <v>19845</v>
      </c>
      <c r="M6950" t="s">
        <v>19846</v>
      </c>
      <c r="N6950">
        <v>0.76111111099999995</v>
      </c>
      <c r="O6950">
        <v>0</v>
      </c>
      <c r="P6950">
        <v>1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0.15856689051966666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0.15856689051966666</v>
      </c>
    </row>
    <row r="6951" spans="1:31" x14ac:dyDescent="0.25">
      <c r="A6951">
        <v>2413316</v>
      </c>
      <c r="B6951">
        <v>1</v>
      </c>
      <c r="C6951" t="s">
        <v>81</v>
      </c>
      <c r="D6951" t="s">
        <v>116</v>
      </c>
      <c r="E6951" t="s">
        <v>162</v>
      </c>
      <c r="F6951" t="s">
        <v>19847</v>
      </c>
      <c r="G6951" t="s">
        <v>164</v>
      </c>
      <c r="H6951" t="s">
        <v>149</v>
      </c>
      <c r="I6951" t="s">
        <v>136</v>
      </c>
      <c r="J6951" t="s">
        <v>137</v>
      </c>
      <c r="K6951" t="s">
        <v>138</v>
      </c>
      <c r="L6951" t="s">
        <v>19848</v>
      </c>
      <c r="M6951" t="s">
        <v>19849</v>
      </c>
      <c r="N6951">
        <v>0.39138888799999999</v>
      </c>
      <c r="O6951">
        <v>0</v>
      </c>
      <c r="P6951">
        <v>0</v>
      </c>
      <c r="Q6951">
        <v>0</v>
      </c>
      <c r="R6951">
        <v>18</v>
      </c>
      <c r="S6951">
        <v>0</v>
      </c>
      <c r="T6951">
        <v>3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2.2420907002508725</v>
      </c>
      <c r="AA6951">
        <v>0</v>
      </c>
      <c r="AB6951">
        <v>0.93983344213384457</v>
      </c>
      <c r="AC6951">
        <v>0</v>
      </c>
      <c r="AD6951">
        <v>0</v>
      </c>
      <c r="AE6951">
        <v>3.1819241423847169</v>
      </c>
    </row>
    <row r="6952" spans="1:31" x14ac:dyDescent="0.25">
      <c r="A6952">
        <v>2413362</v>
      </c>
      <c r="B6952">
        <v>1</v>
      </c>
      <c r="C6952" t="s">
        <v>80</v>
      </c>
      <c r="D6952" t="s">
        <v>97</v>
      </c>
      <c r="E6952" t="s">
        <v>162</v>
      </c>
      <c r="F6952" t="s">
        <v>4517</v>
      </c>
      <c r="G6952" t="s">
        <v>593</v>
      </c>
      <c r="H6952" t="s">
        <v>149</v>
      </c>
      <c r="I6952" t="s">
        <v>136</v>
      </c>
      <c r="J6952" t="s">
        <v>137</v>
      </c>
      <c r="K6952" t="s">
        <v>138</v>
      </c>
      <c r="L6952" t="s">
        <v>19850</v>
      </c>
      <c r="M6952" t="s">
        <v>19851</v>
      </c>
      <c r="N6952">
        <v>0.93888888800000003</v>
      </c>
      <c r="O6952">
        <v>0</v>
      </c>
      <c r="P6952">
        <v>12</v>
      </c>
      <c r="Q6952">
        <v>0</v>
      </c>
      <c r="R6952">
        <v>5</v>
      </c>
      <c r="S6952">
        <v>0</v>
      </c>
      <c r="T6952">
        <v>2</v>
      </c>
      <c r="U6952">
        <v>0</v>
      </c>
      <c r="V6952">
        <v>0</v>
      </c>
      <c r="W6952">
        <v>0</v>
      </c>
      <c r="X6952">
        <v>4.1872980919754674</v>
      </c>
      <c r="Y6952">
        <v>0</v>
      </c>
      <c r="Z6952">
        <v>0.31114369938866671</v>
      </c>
      <c r="AA6952">
        <v>0</v>
      </c>
      <c r="AB6952">
        <v>0.48244640844510001</v>
      </c>
      <c r="AC6952">
        <v>0</v>
      </c>
      <c r="AD6952">
        <v>0</v>
      </c>
      <c r="AE6952">
        <v>4.9808881998092343</v>
      </c>
    </row>
    <row r="6953" spans="1:31" x14ac:dyDescent="0.25">
      <c r="A6953">
        <v>2413030</v>
      </c>
      <c r="B6953">
        <v>1</v>
      </c>
      <c r="C6953" t="s">
        <v>81</v>
      </c>
      <c r="D6953" t="s">
        <v>128</v>
      </c>
      <c r="E6953" t="s">
        <v>132</v>
      </c>
      <c r="F6953" t="s">
        <v>19852</v>
      </c>
      <c r="G6953" t="s">
        <v>176</v>
      </c>
      <c r="H6953" t="s">
        <v>135</v>
      </c>
      <c r="I6953" t="s">
        <v>136</v>
      </c>
      <c r="J6953" t="s">
        <v>137</v>
      </c>
      <c r="K6953" t="s">
        <v>159</v>
      </c>
      <c r="L6953" t="s">
        <v>19853</v>
      </c>
      <c r="M6953" t="s">
        <v>19854</v>
      </c>
      <c r="N6953">
        <v>1.3525</v>
      </c>
      <c r="O6953">
        <v>0</v>
      </c>
      <c r="P6953">
        <v>745</v>
      </c>
      <c r="Q6953">
        <v>0</v>
      </c>
      <c r="R6953">
        <v>0</v>
      </c>
      <c r="S6953">
        <v>0</v>
      </c>
      <c r="T6953">
        <v>33</v>
      </c>
      <c r="U6953">
        <v>0</v>
      </c>
      <c r="V6953">
        <v>0</v>
      </c>
      <c r="W6953">
        <v>0</v>
      </c>
      <c r="X6953">
        <v>191.45722599188269</v>
      </c>
      <c r="Y6953">
        <v>0</v>
      </c>
      <c r="Z6953">
        <v>0</v>
      </c>
      <c r="AA6953">
        <v>0</v>
      </c>
      <c r="AB6953">
        <v>60.418154580676294</v>
      </c>
      <c r="AC6953">
        <v>0</v>
      </c>
      <c r="AD6953">
        <v>0</v>
      </c>
      <c r="AE6953">
        <v>251.87538057255898</v>
      </c>
    </row>
    <row r="6954" spans="1:31" x14ac:dyDescent="0.25">
      <c r="A6954">
        <v>2413170</v>
      </c>
      <c r="B6954">
        <v>1</v>
      </c>
      <c r="C6954" t="s">
        <v>80</v>
      </c>
      <c r="D6954" t="s">
        <v>95</v>
      </c>
      <c r="E6954" t="s">
        <v>174</v>
      </c>
      <c r="F6954" t="s">
        <v>12434</v>
      </c>
      <c r="G6954" t="s">
        <v>143</v>
      </c>
      <c r="H6954" t="s">
        <v>135</v>
      </c>
      <c r="I6954" t="s">
        <v>136</v>
      </c>
      <c r="J6954" t="s">
        <v>137</v>
      </c>
      <c r="K6954" t="s">
        <v>138</v>
      </c>
      <c r="L6954" t="s">
        <v>19855</v>
      </c>
      <c r="M6954" t="s">
        <v>19856</v>
      </c>
      <c r="N6954">
        <v>0.222222222</v>
      </c>
      <c r="O6954">
        <v>0</v>
      </c>
      <c r="P6954">
        <v>7781</v>
      </c>
      <c r="Q6954">
        <v>0</v>
      </c>
      <c r="R6954">
        <v>1</v>
      </c>
      <c r="S6954">
        <v>3</v>
      </c>
      <c r="T6954">
        <v>1522</v>
      </c>
      <c r="U6954">
        <v>0</v>
      </c>
      <c r="V6954">
        <v>0</v>
      </c>
      <c r="W6954">
        <v>0</v>
      </c>
      <c r="X6954">
        <v>352.82028555648935</v>
      </c>
      <c r="Y6954">
        <v>0</v>
      </c>
      <c r="Z6954">
        <v>0</v>
      </c>
      <c r="AA6954">
        <v>6.4314945222222235</v>
      </c>
      <c r="AB6954">
        <v>353.30173828847899</v>
      </c>
      <c r="AC6954">
        <v>0</v>
      </c>
      <c r="AD6954">
        <v>0</v>
      </c>
      <c r="AE6954">
        <v>712.55351836719058</v>
      </c>
    </row>
    <row r="6955" spans="1:31" x14ac:dyDescent="0.25">
      <c r="A6955">
        <v>2412921</v>
      </c>
      <c r="B6955">
        <v>1</v>
      </c>
      <c r="C6955" t="s">
        <v>80</v>
      </c>
      <c r="D6955" t="s">
        <v>95</v>
      </c>
      <c r="E6955" t="s">
        <v>241</v>
      </c>
      <c r="F6955" t="s">
        <v>255</v>
      </c>
      <c r="G6955" t="s">
        <v>158</v>
      </c>
      <c r="H6955" t="s">
        <v>135</v>
      </c>
      <c r="I6955" t="s">
        <v>136</v>
      </c>
      <c r="J6955" t="s">
        <v>137</v>
      </c>
      <c r="K6955" t="s">
        <v>159</v>
      </c>
      <c r="L6955" t="s">
        <v>19857</v>
      </c>
      <c r="M6955" t="s">
        <v>19858</v>
      </c>
      <c r="N6955">
        <v>8.0238888880000001</v>
      </c>
      <c r="O6955">
        <v>50</v>
      </c>
      <c r="P6955">
        <v>59</v>
      </c>
      <c r="Q6955">
        <v>49</v>
      </c>
      <c r="R6955">
        <v>121</v>
      </c>
      <c r="S6955">
        <v>56</v>
      </c>
      <c r="T6955">
        <v>42</v>
      </c>
      <c r="U6955">
        <v>8</v>
      </c>
      <c r="V6955">
        <v>0</v>
      </c>
      <c r="W6955">
        <v>166.74474391060667</v>
      </c>
      <c r="X6955">
        <v>111.43410548150004</v>
      </c>
      <c r="Y6955">
        <v>843.00869716172906</v>
      </c>
      <c r="Z6955">
        <v>234.01468081243132</v>
      </c>
      <c r="AA6955">
        <v>3968.6562684199607</v>
      </c>
      <c r="AB6955">
        <v>501.15193993439948</v>
      </c>
      <c r="AC6955">
        <v>6573.1945224211295</v>
      </c>
      <c r="AD6955">
        <v>0</v>
      </c>
      <c r="AE6955">
        <v>12398.204958141756</v>
      </c>
    </row>
    <row r="6956" spans="1:31" x14ac:dyDescent="0.25">
      <c r="A6956">
        <v>2412881</v>
      </c>
      <c r="B6956">
        <v>1</v>
      </c>
      <c r="C6956" t="s">
        <v>80</v>
      </c>
      <c r="D6956" t="s">
        <v>100</v>
      </c>
      <c r="E6956" t="s">
        <v>174</v>
      </c>
      <c r="F6956" t="s">
        <v>17502</v>
      </c>
      <c r="G6956" t="s">
        <v>143</v>
      </c>
      <c r="H6956" t="s">
        <v>135</v>
      </c>
      <c r="I6956" t="s">
        <v>136</v>
      </c>
      <c r="J6956" t="s">
        <v>137</v>
      </c>
      <c r="K6956" t="s">
        <v>138</v>
      </c>
      <c r="L6956" t="s">
        <v>19859</v>
      </c>
      <c r="M6956" t="s">
        <v>19860</v>
      </c>
      <c r="N6956">
        <v>0.39027777699999999</v>
      </c>
      <c r="O6956">
        <v>2</v>
      </c>
      <c r="P6956">
        <v>1365</v>
      </c>
      <c r="Q6956">
        <v>14</v>
      </c>
      <c r="R6956">
        <v>142</v>
      </c>
      <c r="S6956">
        <v>29</v>
      </c>
      <c r="T6956">
        <v>119</v>
      </c>
      <c r="U6956">
        <v>2</v>
      </c>
      <c r="V6956">
        <v>0</v>
      </c>
      <c r="W6956">
        <v>0.20443285536025002</v>
      </c>
      <c r="X6956">
        <v>181.31917412333144</v>
      </c>
      <c r="Y6956">
        <v>9.9837034516304168</v>
      </c>
      <c r="Z6956">
        <v>32.081629922824099</v>
      </c>
      <c r="AA6956">
        <v>58.160053802725486</v>
      </c>
      <c r="AB6956">
        <v>45.36528863944158</v>
      </c>
      <c r="AC6956">
        <v>59.741957768550741</v>
      </c>
      <c r="AD6956">
        <v>0</v>
      </c>
      <c r="AE6956">
        <v>386.85624056386399</v>
      </c>
    </row>
    <row r="6957" spans="1:31" x14ac:dyDescent="0.25">
      <c r="A6957">
        <v>2413213</v>
      </c>
      <c r="B6957">
        <v>1</v>
      </c>
      <c r="C6957" t="s">
        <v>80</v>
      </c>
      <c r="D6957" t="s">
        <v>83</v>
      </c>
      <c r="E6957" t="s">
        <v>146</v>
      </c>
      <c r="F6957" t="s">
        <v>19861</v>
      </c>
      <c r="G6957" t="s">
        <v>148</v>
      </c>
      <c r="H6957" t="s">
        <v>149</v>
      </c>
      <c r="I6957" t="s">
        <v>136</v>
      </c>
      <c r="J6957" t="s">
        <v>137</v>
      </c>
      <c r="K6957" t="s">
        <v>138</v>
      </c>
      <c r="L6957" t="s">
        <v>19862</v>
      </c>
      <c r="M6957" t="s">
        <v>19863</v>
      </c>
      <c r="N6957">
        <v>0.829166666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0.22650092312697503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0.22650092312697503</v>
      </c>
    </row>
    <row r="6958" spans="1:31" x14ac:dyDescent="0.25">
      <c r="A6958">
        <v>2412907</v>
      </c>
      <c r="B6958">
        <v>1</v>
      </c>
      <c r="C6958" t="s">
        <v>80</v>
      </c>
      <c r="D6958" t="s">
        <v>101</v>
      </c>
      <c r="E6958" t="s">
        <v>162</v>
      </c>
      <c r="F6958" t="s">
        <v>15330</v>
      </c>
      <c r="G6958" t="s">
        <v>158</v>
      </c>
      <c r="H6958" t="s">
        <v>149</v>
      </c>
      <c r="I6958" t="s">
        <v>136</v>
      </c>
      <c r="J6958" t="s">
        <v>137</v>
      </c>
      <c r="K6958" t="s">
        <v>159</v>
      </c>
      <c r="L6958" t="s">
        <v>19864</v>
      </c>
      <c r="M6958" t="s">
        <v>19865</v>
      </c>
      <c r="N6958">
        <v>8.0950000000000006</v>
      </c>
      <c r="O6958">
        <v>0</v>
      </c>
      <c r="P6958">
        <v>18</v>
      </c>
      <c r="Q6958">
        <v>0</v>
      </c>
      <c r="R6958">
        <v>5</v>
      </c>
      <c r="S6958">
        <v>0</v>
      </c>
      <c r="T6958">
        <v>2</v>
      </c>
      <c r="U6958">
        <v>0</v>
      </c>
      <c r="V6958">
        <v>0</v>
      </c>
      <c r="W6958">
        <v>0</v>
      </c>
      <c r="X6958">
        <v>40.360006047055492</v>
      </c>
      <c r="Y6958">
        <v>0</v>
      </c>
      <c r="Z6958">
        <v>19.803352217321322</v>
      </c>
      <c r="AA6958">
        <v>0</v>
      </c>
      <c r="AB6958">
        <v>0.17483799936587499</v>
      </c>
      <c r="AC6958">
        <v>0</v>
      </c>
      <c r="AD6958">
        <v>0</v>
      </c>
      <c r="AE6958">
        <v>60.338196263742688</v>
      </c>
    </row>
    <row r="6959" spans="1:31" x14ac:dyDescent="0.25">
      <c r="A6959">
        <v>2412858</v>
      </c>
      <c r="B6959">
        <v>1</v>
      </c>
      <c r="C6959" t="s">
        <v>80</v>
      </c>
      <c r="D6959" t="s">
        <v>88</v>
      </c>
      <c r="E6959" t="s">
        <v>146</v>
      </c>
      <c r="F6959" t="s">
        <v>19866</v>
      </c>
      <c r="G6959" t="s">
        <v>148</v>
      </c>
      <c r="H6959" t="s">
        <v>149</v>
      </c>
      <c r="I6959" t="s">
        <v>136</v>
      </c>
      <c r="J6959" t="s">
        <v>137</v>
      </c>
      <c r="K6959" t="s">
        <v>138</v>
      </c>
      <c r="L6959" t="s">
        <v>19867</v>
      </c>
      <c r="M6959" t="s">
        <v>19868</v>
      </c>
      <c r="N6959">
        <v>1.405277777</v>
      </c>
      <c r="O6959">
        <v>0</v>
      </c>
      <c r="P6959">
        <v>2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0.74407537472866669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0.74407537472866669</v>
      </c>
    </row>
    <row r="6960" spans="1:31" x14ac:dyDescent="0.25">
      <c r="A6960">
        <v>2413236</v>
      </c>
      <c r="B6960">
        <v>1</v>
      </c>
      <c r="C6960" t="s">
        <v>80</v>
      </c>
      <c r="D6960" t="s">
        <v>103</v>
      </c>
      <c r="E6960" t="s">
        <v>241</v>
      </c>
      <c r="F6960" t="s">
        <v>5507</v>
      </c>
      <c r="G6960" t="s">
        <v>143</v>
      </c>
      <c r="H6960" t="s">
        <v>135</v>
      </c>
      <c r="I6960" t="s">
        <v>136</v>
      </c>
      <c r="J6960" t="s">
        <v>137</v>
      </c>
      <c r="K6960" t="s">
        <v>138</v>
      </c>
      <c r="L6960" t="s">
        <v>19869</v>
      </c>
      <c r="M6960" t="s">
        <v>19870</v>
      </c>
      <c r="N6960">
        <v>0.408775</v>
      </c>
      <c r="O6960">
        <v>0</v>
      </c>
      <c r="P6960">
        <v>7</v>
      </c>
      <c r="Q6960">
        <v>43</v>
      </c>
      <c r="R6960">
        <v>71</v>
      </c>
      <c r="S6960">
        <v>17</v>
      </c>
      <c r="T6960">
        <v>20</v>
      </c>
      <c r="U6960">
        <v>5</v>
      </c>
      <c r="V6960">
        <v>0</v>
      </c>
      <c r="W6960">
        <v>0</v>
      </c>
      <c r="X6960">
        <v>0.86624338466499995</v>
      </c>
      <c r="Y6960">
        <v>12.286613476374651</v>
      </c>
      <c r="Z6960">
        <v>6.4489119112055002</v>
      </c>
      <c r="AA6960">
        <v>70.128452906188926</v>
      </c>
      <c r="AB6960">
        <v>17.366024894396858</v>
      </c>
      <c r="AC6960">
        <v>397.68343699074268</v>
      </c>
      <c r="AD6960">
        <v>0</v>
      </c>
      <c r="AE6960">
        <v>504.7796835635736</v>
      </c>
    </row>
    <row r="6961" spans="1:31" x14ac:dyDescent="0.25">
      <c r="A6961">
        <v>2413193</v>
      </c>
      <c r="B6961">
        <v>1</v>
      </c>
      <c r="C6961" t="s">
        <v>81</v>
      </c>
      <c r="D6961" t="s">
        <v>124</v>
      </c>
      <c r="E6961" t="s">
        <v>162</v>
      </c>
      <c r="F6961" t="s">
        <v>10162</v>
      </c>
      <c r="G6961" t="s">
        <v>164</v>
      </c>
      <c r="H6961" t="s">
        <v>149</v>
      </c>
      <c r="I6961" t="s">
        <v>136</v>
      </c>
      <c r="J6961" t="s">
        <v>137</v>
      </c>
      <c r="K6961" t="s">
        <v>138</v>
      </c>
      <c r="L6961" t="s">
        <v>19871</v>
      </c>
      <c r="M6961" t="s">
        <v>19872</v>
      </c>
      <c r="N6961">
        <v>1.417777777</v>
      </c>
      <c r="O6961">
        <v>0</v>
      </c>
      <c r="P6961">
        <v>8</v>
      </c>
      <c r="Q6961">
        <v>0</v>
      </c>
      <c r="R6961">
        <v>1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0.55060657780866673</v>
      </c>
      <c r="Y6961">
        <v>0</v>
      </c>
      <c r="Z6961">
        <v>0.51190104447500007</v>
      </c>
      <c r="AA6961">
        <v>0</v>
      </c>
      <c r="AB6961">
        <v>0</v>
      </c>
      <c r="AC6961">
        <v>0</v>
      </c>
      <c r="AD6961">
        <v>0</v>
      </c>
      <c r="AE6961">
        <v>1.0625076222836669</v>
      </c>
    </row>
    <row r="6962" spans="1:31" x14ac:dyDescent="0.25">
      <c r="A6962">
        <v>2412901</v>
      </c>
      <c r="B6962">
        <v>1</v>
      </c>
      <c r="C6962" t="s">
        <v>80</v>
      </c>
      <c r="D6962" t="s">
        <v>97</v>
      </c>
      <c r="E6962" t="s">
        <v>141</v>
      </c>
      <c r="F6962" t="s">
        <v>10340</v>
      </c>
      <c r="G6962" t="s">
        <v>176</v>
      </c>
      <c r="H6962" t="s">
        <v>135</v>
      </c>
      <c r="I6962" t="s">
        <v>136</v>
      </c>
      <c r="J6962" t="s">
        <v>137</v>
      </c>
      <c r="K6962" t="s">
        <v>159</v>
      </c>
      <c r="L6962" t="s">
        <v>19873</v>
      </c>
      <c r="M6962" t="s">
        <v>19874</v>
      </c>
      <c r="N6962">
        <v>5.1711111110000001</v>
      </c>
      <c r="O6962">
        <v>4</v>
      </c>
      <c r="P6962">
        <v>368</v>
      </c>
      <c r="Q6962">
        <v>5</v>
      </c>
      <c r="R6962">
        <v>67</v>
      </c>
      <c r="S6962">
        <v>9</v>
      </c>
      <c r="T6962">
        <v>47</v>
      </c>
      <c r="U6962">
        <v>1</v>
      </c>
      <c r="V6962">
        <v>0</v>
      </c>
      <c r="W6962">
        <v>1066.6752322623042</v>
      </c>
      <c r="X6962">
        <v>799.41729448812134</v>
      </c>
      <c r="Y6962">
        <v>1998.5186521798889</v>
      </c>
      <c r="Z6962">
        <v>25.558397991077186</v>
      </c>
      <c r="AA6962">
        <v>92.17570856443308</v>
      </c>
      <c r="AB6962">
        <v>325.19045427847084</v>
      </c>
      <c r="AC6962">
        <v>791.1618559197359</v>
      </c>
      <c r="AD6962">
        <v>0</v>
      </c>
      <c r="AE6962">
        <v>5098.6975956840315</v>
      </c>
    </row>
    <row r="6963" spans="1:31" x14ac:dyDescent="0.25">
      <c r="A6963">
        <v>2414198</v>
      </c>
      <c r="B6963">
        <v>1</v>
      </c>
      <c r="C6963" t="s">
        <v>80</v>
      </c>
      <c r="D6963" t="s">
        <v>100</v>
      </c>
      <c r="E6963" t="s">
        <v>146</v>
      </c>
      <c r="F6963" t="s">
        <v>19875</v>
      </c>
      <c r="G6963" t="s">
        <v>148</v>
      </c>
      <c r="H6963" t="s">
        <v>149</v>
      </c>
      <c r="I6963" t="s">
        <v>136</v>
      </c>
      <c r="J6963" t="s">
        <v>137</v>
      </c>
      <c r="K6963" t="s">
        <v>138</v>
      </c>
      <c r="L6963" t="s">
        <v>19876</v>
      </c>
      <c r="M6963" t="s">
        <v>19877</v>
      </c>
      <c r="N6963">
        <v>7.6169444439999996</v>
      </c>
      <c r="O6963">
        <v>0</v>
      </c>
      <c r="P6963">
        <v>1</v>
      </c>
      <c r="Q6963">
        <v>0</v>
      </c>
      <c r="R6963">
        <v>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1.2492075423737417</v>
      </c>
      <c r="Y6963">
        <v>0</v>
      </c>
      <c r="Z6963">
        <v>0.19948166117666669</v>
      </c>
      <c r="AA6963">
        <v>0</v>
      </c>
      <c r="AB6963">
        <v>0</v>
      </c>
      <c r="AC6963">
        <v>0</v>
      </c>
      <c r="AD6963">
        <v>0</v>
      </c>
      <c r="AE6963">
        <v>1.4486892035504084</v>
      </c>
    </row>
    <row r="6964" spans="1:31" x14ac:dyDescent="0.25">
      <c r="A6964">
        <v>2414553</v>
      </c>
      <c r="B6964">
        <v>1</v>
      </c>
      <c r="C6964" t="s">
        <v>81</v>
      </c>
      <c r="D6964" t="s">
        <v>123</v>
      </c>
      <c r="E6964" t="s">
        <v>152</v>
      </c>
      <c r="F6964" t="s">
        <v>19878</v>
      </c>
      <c r="G6964" t="s">
        <v>403</v>
      </c>
      <c r="H6964" t="s">
        <v>149</v>
      </c>
      <c r="I6964" t="s">
        <v>136</v>
      </c>
      <c r="J6964" t="s">
        <v>137</v>
      </c>
      <c r="K6964" t="s">
        <v>138</v>
      </c>
      <c r="L6964" t="s">
        <v>19879</v>
      </c>
      <c r="M6964" t="s">
        <v>19880</v>
      </c>
      <c r="N6964">
        <v>4.3133333330000001</v>
      </c>
      <c r="O6964">
        <v>0</v>
      </c>
      <c r="P6964">
        <v>78</v>
      </c>
      <c r="Q6964">
        <v>0</v>
      </c>
      <c r="R6964">
        <v>0</v>
      </c>
      <c r="S6964">
        <v>0</v>
      </c>
      <c r="T6964">
        <v>20</v>
      </c>
      <c r="U6964">
        <v>0</v>
      </c>
      <c r="V6964">
        <v>0</v>
      </c>
      <c r="W6964">
        <v>0</v>
      </c>
      <c r="X6964">
        <v>30.44148463618501</v>
      </c>
      <c r="Y6964">
        <v>0</v>
      </c>
      <c r="Z6964">
        <v>0</v>
      </c>
      <c r="AA6964">
        <v>0</v>
      </c>
      <c r="AB6964">
        <v>15.1804896828188</v>
      </c>
      <c r="AC6964">
        <v>0</v>
      </c>
      <c r="AD6964">
        <v>0</v>
      </c>
      <c r="AE6964">
        <v>45.621974319003812</v>
      </c>
    </row>
    <row r="6965" spans="1:31" x14ac:dyDescent="0.25">
      <c r="A6965">
        <v>2414344</v>
      </c>
      <c r="B6965">
        <v>1</v>
      </c>
      <c r="C6965" t="s">
        <v>81</v>
      </c>
      <c r="D6965" t="s">
        <v>127</v>
      </c>
      <c r="E6965" t="s">
        <v>152</v>
      </c>
      <c r="F6965" t="s">
        <v>4904</v>
      </c>
      <c r="G6965" t="s">
        <v>403</v>
      </c>
      <c r="H6965" t="s">
        <v>149</v>
      </c>
      <c r="I6965" t="s">
        <v>136</v>
      </c>
      <c r="J6965" t="s">
        <v>137</v>
      </c>
      <c r="K6965" t="s">
        <v>138</v>
      </c>
      <c r="L6965" t="s">
        <v>19881</v>
      </c>
      <c r="M6965" t="s">
        <v>19882</v>
      </c>
      <c r="N6965">
        <v>3.8308333330000002</v>
      </c>
      <c r="O6965">
        <v>0</v>
      </c>
      <c r="P6965">
        <v>46</v>
      </c>
      <c r="Q6965">
        <v>0</v>
      </c>
      <c r="R6965">
        <v>24</v>
      </c>
      <c r="S6965">
        <v>0</v>
      </c>
      <c r="T6965">
        <v>6</v>
      </c>
      <c r="U6965">
        <v>0</v>
      </c>
      <c r="V6965">
        <v>0</v>
      </c>
      <c r="W6965">
        <v>0</v>
      </c>
      <c r="X6965">
        <v>37.013740962954799</v>
      </c>
      <c r="Y6965">
        <v>0</v>
      </c>
      <c r="Z6965">
        <v>6.1500943935471746</v>
      </c>
      <c r="AA6965">
        <v>0</v>
      </c>
      <c r="AB6965">
        <v>3.0590477481255993</v>
      </c>
      <c r="AC6965">
        <v>0</v>
      </c>
      <c r="AD6965">
        <v>0</v>
      </c>
      <c r="AE6965">
        <v>46.222883104627577</v>
      </c>
    </row>
    <row r="6966" spans="1:31" x14ac:dyDescent="0.25">
      <c r="A6966">
        <v>2414413</v>
      </c>
      <c r="B6966">
        <v>1</v>
      </c>
      <c r="C6966" t="s">
        <v>81</v>
      </c>
      <c r="D6966" t="s">
        <v>127</v>
      </c>
      <c r="E6966" t="s">
        <v>141</v>
      </c>
      <c r="F6966" t="s">
        <v>19883</v>
      </c>
      <c r="G6966" t="s">
        <v>249</v>
      </c>
      <c r="H6966" t="s">
        <v>135</v>
      </c>
      <c r="I6966" t="s">
        <v>136</v>
      </c>
      <c r="J6966" t="s">
        <v>137</v>
      </c>
      <c r="K6966" t="s">
        <v>138</v>
      </c>
      <c r="L6966" t="s">
        <v>19884</v>
      </c>
      <c r="M6966" t="s">
        <v>19885</v>
      </c>
      <c r="N6966">
        <v>2.8058333329999998</v>
      </c>
      <c r="O6966">
        <v>2</v>
      </c>
      <c r="P6966">
        <v>4</v>
      </c>
      <c r="Q6966">
        <v>84</v>
      </c>
      <c r="R6966">
        <v>87</v>
      </c>
      <c r="S6966">
        <v>9</v>
      </c>
      <c r="T6966">
        <v>0</v>
      </c>
      <c r="U6966">
        <v>0</v>
      </c>
      <c r="V6966">
        <v>0</v>
      </c>
      <c r="W6966">
        <v>0.79109101070085008</v>
      </c>
      <c r="X6966">
        <v>1.3414787854029668</v>
      </c>
      <c r="Y6966">
        <v>9.6067699632483361</v>
      </c>
      <c r="Z6966">
        <v>37.120484845603258</v>
      </c>
      <c r="AA6966">
        <v>7.1323207176026564</v>
      </c>
      <c r="AB6966">
        <v>0</v>
      </c>
      <c r="AC6966">
        <v>0</v>
      </c>
      <c r="AD6966">
        <v>0</v>
      </c>
      <c r="AE6966">
        <v>55.992145322558059</v>
      </c>
    </row>
    <row r="6967" spans="1:31" x14ac:dyDescent="0.25">
      <c r="A6967">
        <v>2413726</v>
      </c>
      <c r="B6967">
        <v>1</v>
      </c>
      <c r="C6967" t="s">
        <v>80</v>
      </c>
      <c r="D6967" t="s">
        <v>101</v>
      </c>
      <c r="E6967" t="s">
        <v>162</v>
      </c>
      <c r="F6967" t="s">
        <v>696</v>
      </c>
      <c r="G6967" t="s">
        <v>154</v>
      </c>
      <c r="H6967" t="s">
        <v>149</v>
      </c>
      <c r="I6967" t="s">
        <v>136</v>
      </c>
      <c r="J6967" t="s">
        <v>137</v>
      </c>
      <c r="K6967" t="s">
        <v>138</v>
      </c>
      <c r="L6967" t="s">
        <v>19886</v>
      </c>
      <c r="M6967" t="s">
        <v>19887</v>
      </c>
      <c r="N6967">
        <v>0.91861111100000004</v>
      </c>
      <c r="O6967">
        <v>0</v>
      </c>
      <c r="P6967">
        <v>49</v>
      </c>
      <c r="Q6967">
        <v>0</v>
      </c>
      <c r="R6967">
        <v>0</v>
      </c>
      <c r="S6967">
        <v>0</v>
      </c>
      <c r="T6967">
        <v>1</v>
      </c>
      <c r="U6967">
        <v>0</v>
      </c>
      <c r="V6967">
        <v>0</v>
      </c>
      <c r="W6967">
        <v>0</v>
      </c>
      <c r="X6967">
        <v>3.8115570355450155</v>
      </c>
      <c r="Y6967">
        <v>0</v>
      </c>
      <c r="Z6967">
        <v>0</v>
      </c>
      <c r="AA6967">
        <v>0</v>
      </c>
      <c r="AB6967">
        <v>1.5965483543228276</v>
      </c>
      <c r="AC6967">
        <v>0</v>
      </c>
      <c r="AD6967">
        <v>0</v>
      </c>
      <c r="AE6967">
        <v>5.4081053898678428</v>
      </c>
    </row>
    <row r="6968" spans="1:31" x14ac:dyDescent="0.25">
      <c r="A6968">
        <v>2414390</v>
      </c>
      <c r="B6968">
        <v>1</v>
      </c>
      <c r="C6968" t="s">
        <v>80</v>
      </c>
      <c r="D6968" t="s">
        <v>94</v>
      </c>
      <c r="E6968" t="s">
        <v>162</v>
      </c>
      <c r="F6968" t="s">
        <v>19888</v>
      </c>
      <c r="G6968" t="s">
        <v>164</v>
      </c>
      <c r="H6968" t="s">
        <v>149</v>
      </c>
      <c r="I6968" t="s">
        <v>136</v>
      </c>
      <c r="J6968" t="s">
        <v>137</v>
      </c>
      <c r="K6968" t="s">
        <v>138</v>
      </c>
      <c r="L6968" t="s">
        <v>19889</v>
      </c>
      <c r="M6968" t="s">
        <v>19890</v>
      </c>
      <c r="N6968">
        <v>2.2825000000000002</v>
      </c>
      <c r="O6968">
        <v>0</v>
      </c>
      <c r="P6968">
        <v>27</v>
      </c>
      <c r="Q6968">
        <v>0</v>
      </c>
      <c r="R6968">
        <v>0</v>
      </c>
      <c r="S6968">
        <v>0</v>
      </c>
      <c r="T6968">
        <v>1</v>
      </c>
      <c r="U6968">
        <v>0</v>
      </c>
      <c r="V6968">
        <v>0</v>
      </c>
      <c r="W6968">
        <v>0</v>
      </c>
      <c r="X6968">
        <v>14.063744724695457</v>
      </c>
      <c r="Y6968">
        <v>0</v>
      </c>
      <c r="Z6968">
        <v>0</v>
      </c>
      <c r="AA6968">
        <v>0</v>
      </c>
      <c r="AB6968">
        <v>3.7540451208500003E-3</v>
      </c>
      <c r="AC6968">
        <v>0</v>
      </c>
      <c r="AD6968">
        <v>0</v>
      </c>
      <c r="AE6968">
        <v>14.067498769816307</v>
      </c>
    </row>
    <row r="6969" spans="1:31" x14ac:dyDescent="0.25">
      <c r="A6969">
        <v>2414453</v>
      </c>
      <c r="B6969">
        <v>1</v>
      </c>
      <c r="C6969" t="s">
        <v>81</v>
      </c>
      <c r="D6969" t="s">
        <v>123</v>
      </c>
      <c r="E6969" t="s">
        <v>174</v>
      </c>
      <c r="F6969" t="s">
        <v>18741</v>
      </c>
      <c r="G6969" t="s">
        <v>143</v>
      </c>
      <c r="H6969" t="s">
        <v>135</v>
      </c>
      <c r="I6969" t="s">
        <v>136</v>
      </c>
      <c r="J6969" t="s">
        <v>137</v>
      </c>
      <c r="K6969" t="s">
        <v>138</v>
      </c>
      <c r="L6969" t="s">
        <v>19891</v>
      </c>
      <c r="M6969" t="s">
        <v>19892</v>
      </c>
      <c r="N6969">
        <v>1.136666666</v>
      </c>
      <c r="O6969">
        <v>19</v>
      </c>
      <c r="P6969">
        <v>911</v>
      </c>
      <c r="Q6969">
        <v>428</v>
      </c>
      <c r="R6969">
        <v>189</v>
      </c>
      <c r="S6969">
        <v>28</v>
      </c>
      <c r="T6969">
        <v>67</v>
      </c>
      <c r="U6969">
        <v>4</v>
      </c>
      <c r="V6969">
        <v>0</v>
      </c>
      <c r="W6969">
        <v>12.1491400766085</v>
      </c>
      <c r="X6969">
        <v>192.82245645375818</v>
      </c>
      <c r="Y6969">
        <v>174.69165927903285</v>
      </c>
      <c r="Z6969">
        <v>38.338895551023811</v>
      </c>
      <c r="AA6969">
        <v>240.38461963495604</v>
      </c>
      <c r="AB6969">
        <v>34.365801243789448</v>
      </c>
      <c r="AC6969">
        <v>98.714105491291946</v>
      </c>
      <c r="AD6969">
        <v>0</v>
      </c>
      <c r="AE6969">
        <v>791.46667773046079</v>
      </c>
    </row>
    <row r="6970" spans="1:31" x14ac:dyDescent="0.25">
      <c r="A6970">
        <v>2414559</v>
      </c>
      <c r="B6970">
        <v>1</v>
      </c>
      <c r="C6970" t="s">
        <v>80</v>
      </c>
      <c r="D6970" t="s">
        <v>90</v>
      </c>
      <c r="E6970" t="s">
        <v>241</v>
      </c>
      <c r="F6970" t="s">
        <v>19893</v>
      </c>
      <c r="G6970" t="s">
        <v>143</v>
      </c>
      <c r="H6970" t="s">
        <v>135</v>
      </c>
      <c r="I6970" t="s">
        <v>136</v>
      </c>
      <c r="J6970" t="s">
        <v>137</v>
      </c>
      <c r="K6970" t="s">
        <v>138</v>
      </c>
      <c r="L6970" t="s">
        <v>19894</v>
      </c>
      <c r="M6970" t="s">
        <v>19895</v>
      </c>
      <c r="N6970">
        <v>0.629172222</v>
      </c>
      <c r="O6970">
        <v>0</v>
      </c>
      <c r="P6970">
        <v>4217</v>
      </c>
      <c r="Q6970">
        <v>0</v>
      </c>
      <c r="R6970">
        <v>0</v>
      </c>
      <c r="S6970">
        <v>0</v>
      </c>
      <c r="T6970">
        <v>298</v>
      </c>
      <c r="U6970">
        <v>0</v>
      </c>
      <c r="V6970">
        <v>1</v>
      </c>
      <c r="W6970">
        <v>0</v>
      </c>
      <c r="X6970">
        <v>591.22704228197551</v>
      </c>
      <c r="Y6970">
        <v>0</v>
      </c>
      <c r="Z6970">
        <v>0</v>
      </c>
      <c r="AA6970">
        <v>0</v>
      </c>
      <c r="AB6970">
        <v>94.524807143437272</v>
      </c>
      <c r="AC6970">
        <v>0</v>
      </c>
      <c r="AD6970">
        <v>3.7230538051342004</v>
      </c>
      <c r="AE6970">
        <v>689.47490323054694</v>
      </c>
    </row>
    <row r="6971" spans="1:31" x14ac:dyDescent="0.25">
      <c r="A6971">
        <v>2413766</v>
      </c>
      <c r="B6971">
        <v>1</v>
      </c>
      <c r="C6971" t="s">
        <v>81</v>
      </c>
      <c r="D6971" t="s">
        <v>120</v>
      </c>
      <c r="E6971" t="s">
        <v>146</v>
      </c>
      <c r="F6971" t="s">
        <v>19896</v>
      </c>
      <c r="G6971" t="s">
        <v>282</v>
      </c>
      <c r="H6971" t="s">
        <v>149</v>
      </c>
      <c r="I6971" t="s">
        <v>136</v>
      </c>
      <c r="J6971" t="s">
        <v>137</v>
      </c>
      <c r="K6971" t="s">
        <v>138</v>
      </c>
      <c r="L6971" t="s">
        <v>19897</v>
      </c>
      <c r="M6971" t="s">
        <v>19898</v>
      </c>
      <c r="N6971">
        <v>2.3311111109999998</v>
      </c>
      <c r="O6971">
        <v>0</v>
      </c>
      <c r="P6971">
        <v>11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6.1299669525993759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6.1299669525993759</v>
      </c>
    </row>
    <row r="6972" spans="1:31" x14ac:dyDescent="0.25">
      <c r="A6972">
        <v>2413574</v>
      </c>
      <c r="B6972">
        <v>1</v>
      </c>
      <c r="C6972" t="s">
        <v>80</v>
      </c>
      <c r="D6972" t="s">
        <v>92</v>
      </c>
      <c r="E6972" t="s">
        <v>162</v>
      </c>
      <c r="F6972" t="s">
        <v>933</v>
      </c>
      <c r="G6972" t="s">
        <v>164</v>
      </c>
      <c r="H6972" t="s">
        <v>149</v>
      </c>
      <c r="I6972" t="s">
        <v>136</v>
      </c>
      <c r="J6972" t="s">
        <v>137</v>
      </c>
      <c r="K6972" t="s">
        <v>138</v>
      </c>
      <c r="L6972" t="s">
        <v>19899</v>
      </c>
      <c r="M6972" t="s">
        <v>19900</v>
      </c>
      <c r="N6972">
        <v>3.4313888879999999</v>
      </c>
      <c r="O6972">
        <v>0</v>
      </c>
      <c r="P6972">
        <v>17</v>
      </c>
      <c r="Q6972">
        <v>0</v>
      </c>
      <c r="R6972">
        <v>4</v>
      </c>
      <c r="S6972">
        <v>0</v>
      </c>
      <c r="T6972">
        <v>2</v>
      </c>
      <c r="U6972">
        <v>0</v>
      </c>
      <c r="V6972">
        <v>0</v>
      </c>
      <c r="W6972">
        <v>0</v>
      </c>
      <c r="X6972">
        <v>21.665251171606553</v>
      </c>
      <c r="Y6972">
        <v>0</v>
      </c>
      <c r="Z6972">
        <v>2.1160070626183334E-2</v>
      </c>
      <c r="AA6972">
        <v>0</v>
      </c>
      <c r="AB6972">
        <v>9.1414392225249514</v>
      </c>
      <c r="AC6972">
        <v>0</v>
      </c>
      <c r="AD6972">
        <v>0</v>
      </c>
      <c r="AE6972">
        <v>30.827850464757688</v>
      </c>
    </row>
    <row r="6973" spans="1:31" x14ac:dyDescent="0.25">
      <c r="A6973">
        <v>2414052</v>
      </c>
      <c r="B6973">
        <v>1</v>
      </c>
      <c r="C6973" t="s">
        <v>80</v>
      </c>
      <c r="D6973" t="s">
        <v>84</v>
      </c>
      <c r="E6973" t="s">
        <v>162</v>
      </c>
      <c r="F6973" t="s">
        <v>19901</v>
      </c>
      <c r="G6973" t="s">
        <v>164</v>
      </c>
      <c r="H6973" t="s">
        <v>149</v>
      </c>
      <c r="I6973" t="s">
        <v>136</v>
      </c>
      <c r="J6973" t="s">
        <v>137</v>
      </c>
      <c r="K6973" t="s">
        <v>138</v>
      </c>
      <c r="L6973" t="s">
        <v>19902</v>
      </c>
      <c r="M6973" t="s">
        <v>19903</v>
      </c>
      <c r="N6973">
        <v>1.4822222220000001</v>
      </c>
      <c r="O6973">
        <v>0</v>
      </c>
      <c r="P6973">
        <v>125</v>
      </c>
      <c r="Q6973">
        <v>0</v>
      </c>
      <c r="R6973">
        <v>0</v>
      </c>
      <c r="S6973">
        <v>0</v>
      </c>
      <c r="T6973">
        <v>10</v>
      </c>
      <c r="U6973">
        <v>0</v>
      </c>
      <c r="V6973">
        <v>0</v>
      </c>
      <c r="W6973">
        <v>0</v>
      </c>
      <c r="X6973">
        <v>37.052843584408492</v>
      </c>
      <c r="Y6973">
        <v>0</v>
      </c>
      <c r="Z6973">
        <v>0</v>
      </c>
      <c r="AA6973">
        <v>0</v>
      </c>
      <c r="AB6973">
        <v>6.5781866619771119</v>
      </c>
      <c r="AC6973">
        <v>0</v>
      </c>
      <c r="AD6973">
        <v>0</v>
      </c>
      <c r="AE6973">
        <v>43.631030246385606</v>
      </c>
    </row>
    <row r="6974" spans="1:31" x14ac:dyDescent="0.25">
      <c r="A6974">
        <v>2413663</v>
      </c>
      <c r="B6974">
        <v>1</v>
      </c>
      <c r="C6974" t="s">
        <v>81</v>
      </c>
      <c r="D6974" t="s">
        <v>121</v>
      </c>
      <c r="E6974" t="s">
        <v>141</v>
      </c>
      <c r="F6974" t="s">
        <v>19904</v>
      </c>
      <c r="G6974" t="s">
        <v>158</v>
      </c>
      <c r="H6974" t="s">
        <v>135</v>
      </c>
      <c r="I6974" t="s">
        <v>136</v>
      </c>
      <c r="J6974" t="s">
        <v>137</v>
      </c>
      <c r="K6974" t="s">
        <v>159</v>
      </c>
      <c r="L6974" t="s">
        <v>19905</v>
      </c>
      <c r="M6974" t="s">
        <v>19906</v>
      </c>
      <c r="N6974">
        <v>2.4927777770000001</v>
      </c>
      <c r="O6974">
        <v>4</v>
      </c>
      <c r="P6974">
        <v>715</v>
      </c>
      <c r="Q6974">
        <v>0</v>
      </c>
      <c r="R6974">
        <v>13</v>
      </c>
      <c r="S6974">
        <v>0</v>
      </c>
      <c r="T6974">
        <v>48</v>
      </c>
      <c r="U6974">
        <v>0</v>
      </c>
      <c r="V6974">
        <v>0</v>
      </c>
      <c r="W6974">
        <v>2.1321428781156007</v>
      </c>
      <c r="X6974">
        <v>193.38309136002746</v>
      </c>
      <c r="Y6974">
        <v>0</v>
      </c>
      <c r="Z6974">
        <v>1.8278680230191946</v>
      </c>
      <c r="AA6974">
        <v>0</v>
      </c>
      <c r="AB6974">
        <v>91.733608075431007</v>
      </c>
      <c r="AC6974">
        <v>0</v>
      </c>
      <c r="AD6974">
        <v>0</v>
      </c>
      <c r="AE6974">
        <v>289.07671033659324</v>
      </c>
    </row>
    <row r="6975" spans="1:31" x14ac:dyDescent="0.25">
      <c r="A6975">
        <v>2414058</v>
      </c>
      <c r="B6975">
        <v>1</v>
      </c>
      <c r="C6975" t="s">
        <v>81</v>
      </c>
      <c r="D6975" t="s">
        <v>117</v>
      </c>
      <c r="E6975" t="s">
        <v>132</v>
      </c>
      <c r="F6975" t="s">
        <v>19907</v>
      </c>
      <c r="G6975" t="s">
        <v>215</v>
      </c>
      <c r="H6975" t="s">
        <v>135</v>
      </c>
      <c r="I6975" t="s">
        <v>136</v>
      </c>
      <c r="J6975" t="s">
        <v>137</v>
      </c>
      <c r="K6975" t="s">
        <v>138</v>
      </c>
      <c r="L6975" t="s">
        <v>19908</v>
      </c>
      <c r="M6975" t="s">
        <v>19909</v>
      </c>
      <c r="N6975">
        <v>4.807222222</v>
      </c>
      <c r="O6975">
        <v>0</v>
      </c>
      <c r="P6975">
        <v>164</v>
      </c>
      <c r="Q6975">
        <v>0</v>
      </c>
      <c r="R6975">
        <v>0</v>
      </c>
      <c r="S6975">
        <v>0</v>
      </c>
      <c r="T6975">
        <v>18</v>
      </c>
      <c r="U6975">
        <v>0</v>
      </c>
      <c r="V6975">
        <v>0</v>
      </c>
      <c r="W6975">
        <v>0</v>
      </c>
      <c r="X6975">
        <v>103.90475625638166</v>
      </c>
      <c r="Y6975">
        <v>0</v>
      </c>
      <c r="Z6975">
        <v>0</v>
      </c>
      <c r="AA6975">
        <v>0</v>
      </c>
      <c r="AB6975">
        <v>61.345716163442361</v>
      </c>
      <c r="AC6975">
        <v>0</v>
      </c>
      <c r="AD6975">
        <v>0</v>
      </c>
      <c r="AE6975">
        <v>165.25047241982401</v>
      </c>
    </row>
    <row r="6976" spans="1:31" x14ac:dyDescent="0.25">
      <c r="A6976">
        <v>2413949</v>
      </c>
      <c r="B6976">
        <v>1</v>
      </c>
      <c r="C6976" t="s">
        <v>80</v>
      </c>
      <c r="D6976" t="s">
        <v>103</v>
      </c>
      <c r="E6976" t="s">
        <v>174</v>
      </c>
      <c r="F6976" t="s">
        <v>19910</v>
      </c>
      <c r="G6976" t="s">
        <v>143</v>
      </c>
      <c r="H6976" t="s">
        <v>135</v>
      </c>
      <c r="I6976" t="s">
        <v>136</v>
      </c>
      <c r="J6976" t="s">
        <v>137</v>
      </c>
      <c r="K6976" t="s">
        <v>138</v>
      </c>
      <c r="L6976" t="s">
        <v>19911</v>
      </c>
      <c r="M6976" t="s">
        <v>19912</v>
      </c>
      <c r="N6976">
        <v>0.33</v>
      </c>
      <c r="O6976">
        <v>0</v>
      </c>
      <c r="P6976">
        <v>13</v>
      </c>
      <c r="Q6976">
        <v>13</v>
      </c>
      <c r="R6976">
        <v>80</v>
      </c>
      <c r="S6976">
        <v>7</v>
      </c>
      <c r="T6976">
        <v>14</v>
      </c>
      <c r="U6976">
        <v>1</v>
      </c>
      <c r="V6976">
        <v>0</v>
      </c>
      <c r="W6976">
        <v>0</v>
      </c>
      <c r="X6976">
        <v>1.3843516614939002</v>
      </c>
      <c r="Y6976">
        <v>0.95424964574939997</v>
      </c>
      <c r="Z6976">
        <v>4.4325784430136004</v>
      </c>
      <c r="AA6976">
        <v>37.725049362013209</v>
      </c>
      <c r="AB6976">
        <v>1.0730090297256001</v>
      </c>
      <c r="AC6976">
        <v>63.619243758942311</v>
      </c>
      <c r="AD6976">
        <v>0</v>
      </c>
      <c r="AE6976">
        <v>109.18848190093802</v>
      </c>
    </row>
    <row r="6977" spans="1:31" x14ac:dyDescent="0.25">
      <c r="A6977">
        <v>2414115</v>
      </c>
      <c r="B6977">
        <v>1</v>
      </c>
      <c r="C6977" t="s">
        <v>81</v>
      </c>
      <c r="D6977" t="s">
        <v>120</v>
      </c>
      <c r="E6977" t="s">
        <v>162</v>
      </c>
      <c r="F6977" t="s">
        <v>16661</v>
      </c>
      <c r="G6977" t="s">
        <v>164</v>
      </c>
      <c r="H6977" t="s">
        <v>149</v>
      </c>
      <c r="I6977" t="s">
        <v>136</v>
      </c>
      <c r="J6977" t="s">
        <v>137</v>
      </c>
      <c r="K6977" t="s">
        <v>138</v>
      </c>
      <c r="L6977" t="s">
        <v>19913</v>
      </c>
      <c r="M6977" t="s">
        <v>19914</v>
      </c>
      <c r="N6977">
        <v>2.3691666659999999</v>
      </c>
      <c r="O6977">
        <v>0</v>
      </c>
      <c r="P6977">
        <v>3</v>
      </c>
      <c r="Q6977">
        <v>0</v>
      </c>
      <c r="R6977">
        <v>1</v>
      </c>
      <c r="S6977">
        <v>0</v>
      </c>
      <c r="T6977">
        <v>3</v>
      </c>
      <c r="U6977">
        <v>0</v>
      </c>
      <c r="V6977">
        <v>1</v>
      </c>
      <c r="W6977">
        <v>0</v>
      </c>
      <c r="X6977">
        <v>1.084518326048</v>
      </c>
      <c r="Y6977">
        <v>0</v>
      </c>
      <c r="Z6977">
        <v>0</v>
      </c>
      <c r="AA6977">
        <v>0</v>
      </c>
      <c r="AB6977">
        <v>8.0960536929605684</v>
      </c>
      <c r="AC6977">
        <v>0</v>
      </c>
      <c r="AD6977">
        <v>25.600122476115967</v>
      </c>
      <c r="AE6977">
        <v>34.780694495124536</v>
      </c>
    </row>
    <row r="6978" spans="1:31" x14ac:dyDescent="0.25">
      <c r="A6978">
        <v>2413617</v>
      </c>
      <c r="B6978">
        <v>1</v>
      </c>
      <c r="C6978" t="s">
        <v>80</v>
      </c>
      <c r="D6978" t="s">
        <v>102</v>
      </c>
      <c r="E6978" t="s">
        <v>132</v>
      </c>
      <c r="F6978" t="s">
        <v>1116</v>
      </c>
      <c r="G6978" t="s">
        <v>1117</v>
      </c>
      <c r="H6978" t="s">
        <v>135</v>
      </c>
      <c r="I6978" t="s">
        <v>136</v>
      </c>
      <c r="J6978" t="s">
        <v>137</v>
      </c>
      <c r="K6978" t="s">
        <v>159</v>
      </c>
      <c r="L6978" t="s">
        <v>19915</v>
      </c>
      <c r="M6978" t="s">
        <v>19916</v>
      </c>
      <c r="N6978">
        <v>1.0561111110000001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1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236.83706909073001</v>
      </c>
      <c r="AD6978">
        <v>0</v>
      </c>
      <c r="AE6978">
        <v>236.83706909073001</v>
      </c>
    </row>
    <row r="6979" spans="1:31" x14ac:dyDescent="0.25">
      <c r="A6979">
        <v>2414639</v>
      </c>
      <c r="B6979">
        <v>1</v>
      </c>
      <c r="C6979" t="s">
        <v>80</v>
      </c>
      <c r="D6979" t="s">
        <v>93</v>
      </c>
      <c r="E6979" t="s">
        <v>146</v>
      </c>
      <c r="F6979" t="s">
        <v>19917</v>
      </c>
      <c r="G6979" t="s">
        <v>148</v>
      </c>
      <c r="H6979" t="s">
        <v>149</v>
      </c>
      <c r="I6979" t="s">
        <v>136</v>
      </c>
      <c r="J6979" t="s">
        <v>137</v>
      </c>
      <c r="K6979" t="s">
        <v>138</v>
      </c>
      <c r="L6979" t="s">
        <v>19918</v>
      </c>
      <c r="M6979" t="s">
        <v>19919</v>
      </c>
      <c r="N6979">
        <v>0.73666666599999997</v>
      </c>
      <c r="O6979">
        <v>0</v>
      </c>
      <c r="P6979">
        <v>1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0.19443900653320001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0.19443900653320001</v>
      </c>
    </row>
    <row r="6980" spans="1:31" x14ac:dyDescent="0.25">
      <c r="A6980">
        <v>2414490</v>
      </c>
      <c r="B6980">
        <v>1</v>
      </c>
      <c r="C6980" t="s">
        <v>80</v>
      </c>
      <c r="D6980" t="s">
        <v>102</v>
      </c>
      <c r="E6980" t="s">
        <v>146</v>
      </c>
      <c r="F6980" t="s">
        <v>19920</v>
      </c>
      <c r="G6980" t="s">
        <v>148</v>
      </c>
      <c r="H6980" t="s">
        <v>149</v>
      </c>
      <c r="I6980" t="s">
        <v>136</v>
      </c>
      <c r="J6980" t="s">
        <v>137</v>
      </c>
      <c r="K6980" t="s">
        <v>138</v>
      </c>
      <c r="L6980" t="s">
        <v>19921</v>
      </c>
      <c r="M6980" t="s">
        <v>19922</v>
      </c>
      <c r="N6980">
        <v>3.656111111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0.64702541522950008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0.64702541522950008</v>
      </c>
    </row>
    <row r="6981" spans="1:31" x14ac:dyDescent="0.25">
      <c r="A6981">
        <v>2414662</v>
      </c>
      <c r="B6981">
        <v>1</v>
      </c>
      <c r="C6981" t="s">
        <v>80</v>
      </c>
      <c r="D6981" t="s">
        <v>104</v>
      </c>
      <c r="E6981" t="s">
        <v>162</v>
      </c>
      <c r="F6981" t="s">
        <v>19923</v>
      </c>
      <c r="G6981" t="s">
        <v>1751</v>
      </c>
      <c r="H6981" t="s">
        <v>149</v>
      </c>
      <c r="I6981" t="s">
        <v>136</v>
      </c>
      <c r="J6981" t="s">
        <v>137</v>
      </c>
      <c r="K6981" t="s">
        <v>138</v>
      </c>
      <c r="L6981" t="s">
        <v>19924</v>
      </c>
      <c r="M6981" t="s">
        <v>19925</v>
      </c>
      <c r="N6981">
        <v>0.97722222199999997</v>
      </c>
      <c r="O6981">
        <v>0</v>
      </c>
      <c r="P6981">
        <v>22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3.4567092947109752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3.4567092947109752</v>
      </c>
    </row>
    <row r="6982" spans="1:31" x14ac:dyDescent="0.25">
      <c r="A6982">
        <v>2413972</v>
      </c>
      <c r="B6982">
        <v>1</v>
      </c>
      <c r="C6982" t="s">
        <v>81</v>
      </c>
      <c r="D6982" t="s">
        <v>128</v>
      </c>
      <c r="E6982" t="s">
        <v>141</v>
      </c>
      <c r="F6982" t="s">
        <v>19926</v>
      </c>
      <c r="G6982" t="s">
        <v>143</v>
      </c>
      <c r="H6982" t="s">
        <v>135</v>
      </c>
      <c r="I6982" t="s">
        <v>136</v>
      </c>
      <c r="J6982" t="s">
        <v>137</v>
      </c>
      <c r="K6982" t="s">
        <v>138</v>
      </c>
      <c r="L6982" t="s">
        <v>19927</v>
      </c>
      <c r="M6982" t="s">
        <v>19928</v>
      </c>
      <c r="N6982">
        <v>1.2183333329999999</v>
      </c>
      <c r="O6982">
        <v>6</v>
      </c>
      <c r="P6982">
        <v>305</v>
      </c>
      <c r="Q6982">
        <v>2</v>
      </c>
      <c r="R6982">
        <v>15</v>
      </c>
      <c r="S6982">
        <v>13</v>
      </c>
      <c r="T6982">
        <v>14</v>
      </c>
      <c r="U6982">
        <v>0</v>
      </c>
      <c r="V6982">
        <v>0</v>
      </c>
      <c r="W6982">
        <v>0.84102166587515004</v>
      </c>
      <c r="X6982">
        <v>64.085324471594433</v>
      </c>
      <c r="Y6982">
        <v>3.1459195783071001</v>
      </c>
      <c r="Z6982">
        <v>2.1123836288090665</v>
      </c>
      <c r="AA6982">
        <v>109.34271616756976</v>
      </c>
      <c r="AB6982">
        <v>18.586789736754866</v>
      </c>
      <c r="AC6982">
        <v>0</v>
      </c>
      <c r="AD6982">
        <v>0</v>
      </c>
      <c r="AE6982">
        <v>198.11415524891038</v>
      </c>
    </row>
    <row r="6983" spans="1:31" x14ac:dyDescent="0.25">
      <c r="A6983">
        <v>2414513</v>
      </c>
      <c r="B6983">
        <v>1</v>
      </c>
      <c r="C6983" t="s">
        <v>80</v>
      </c>
      <c r="D6983" t="s">
        <v>88</v>
      </c>
      <c r="E6983" t="s">
        <v>146</v>
      </c>
      <c r="F6983" t="s">
        <v>19929</v>
      </c>
      <c r="G6983" t="s">
        <v>199</v>
      </c>
      <c r="H6983" t="s">
        <v>149</v>
      </c>
      <c r="I6983" t="s">
        <v>136</v>
      </c>
      <c r="J6983" t="s">
        <v>137</v>
      </c>
      <c r="K6983" t="s">
        <v>138</v>
      </c>
      <c r="L6983" t="s">
        <v>19930</v>
      </c>
      <c r="M6983" t="s">
        <v>19931</v>
      </c>
      <c r="N6983">
        <v>4.8097222220000004</v>
      </c>
      <c r="O6983">
        <v>0</v>
      </c>
      <c r="P6983">
        <v>25</v>
      </c>
      <c r="Q6983">
        <v>0</v>
      </c>
      <c r="R6983">
        <v>0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23.615458778580024</v>
      </c>
      <c r="Y6983">
        <v>0</v>
      </c>
      <c r="Z6983">
        <v>0</v>
      </c>
      <c r="AA6983">
        <v>0</v>
      </c>
      <c r="AB6983">
        <v>6.8950822088766656E-2</v>
      </c>
      <c r="AC6983">
        <v>0</v>
      </c>
      <c r="AD6983">
        <v>0</v>
      </c>
      <c r="AE6983">
        <v>23.68440960066879</v>
      </c>
    </row>
    <row r="6984" spans="1:31" x14ac:dyDescent="0.25">
      <c r="A6984">
        <v>2414121</v>
      </c>
      <c r="B6984">
        <v>1</v>
      </c>
      <c r="C6984" t="s">
        <v>80</v>
      </c>
      <c r="D6984" t="s">
        <v>82</v>
      </c>
      <c r="E6984" t="s">
        <v>152</v>
      </c>
      <c r="F6984" t="s">
        <v>8625</v>
      </c>
      <c r="G6984" t="s">
        <v>154</v>
      </c>
      <c r="H6984" t="s">
        <v>149</v>
      </c>
      <c r="I6984" t="s">
        <v>136</v>
      </c>
      <c r="J6984" t="s">
        <v>137</v>
      </c>
      <c r="K6984" t="s">
        <v>138</v>
      </c>
      <c r="L6984" t="s">
        <v>19932</v>
      </c>
      <c r="M6984" t="s">
        <v>19933</v>
      </c>
      <c r="N6984">
        <v>1.1502777769999999</v>
      </c>
      <c r="O6984">
        <v>0</v>
      </c>
      <c r="P6984">
        <v>396</v>
      </c>
      <c r="Q6984">
        <v>0</v>
      </c>
      <c r="R6984">
        <v>0</v>
      </c>
      <c r="S6984">
        <v>0</v>
      </c>
      <c r="T6984">
        <v>27</v>
      </c>
      <c r="U6984">
        <v>0</v>
      </c>
      <c r="V6984">
        <v>0</v>
      </c>
      <c r="W6984">
        <v>0</v>
      </c>
      <c r="X6984">
        <v>133.58781839158422</v>
      </c>
      <c r="Y6984">
        <v>0</v>
      </c>
      <c r="Z6984">
        <v>0</v>
      </c>
      <c r="AA6984">
        <v>0</v>
      </c>
      <c r="AB6984">
        <v>24.366300964557428</v>
      </c>
      <c r="AC6984">
        <v>0</v>
      </c>
      <c r="AD6984">
        <v>0</v>
      </c>
      <c r="AE6984">
        <v>157.95411935614166</v>
      </c>
    </row>
    <row r="6985" spans="1:31" x14ac:dyDescent="0.25">
      <c r="A6985">
        <v>2414370</v>
      </c>
      <c r="B6985">
        <v>1</v>
      </c>
      <c r="C6985" t="s">
        <v>80</v>
      </c>
      <c r="D6985" t="s">
        <v>84</v>
      </c>
      <c r="E6985" t="s">
        <v>162</v>
      </c>
      <c r="F6985" t="s">
        <v>19934</v>
      </c>
      <c r="G6985" t="s">
        <v>164</v>
      </c>
      <c r="H6985" t="s">
        <v>149</v>
      </c>
      <c r="I6985" t="s">
        <v>136</v>
      </c>
      <c r="J6985" t="s">
        <v>137</v>
      </c>
      <c r="K6985" t="s">
        <v>138</v>
      </c>
      <c r="L6985" t="s">
        <v>19935</v>
      </c>
      <c r="M6985" t="s">
        <v>19936</v>
      </c>
      <c r="N6985">
        <v>0.53500000000000003</v>
      </c>
      <c r="O6985">
        <v>0</v>
      </c>
      <c r="P6985">
        <v>84</v>
      </c>
      <c r="Q6985">
        <v>0</v>
      </c>
      <c r="R6985">
        <v>2</v>
      </c>
      <c r="S6985">
        <v>0</v>
      </c>
      <c r="T6985">
        <v>3</v>
      </c>
      <c r="U6985">
        <v>0</v>
      </c>
      <c r="V6985">
        <v>0</v>
      </c>
      <c r="W6985">
        <v>0</v>
      </c>
      <c r="X6985">
        <v>7.5970614496666498</v>
      </c>
      <c r="Y6985">
        <v>0</v>
      </c>
      <c r="Z6985">
        <v>0.70712789569680012</v>
      </c>
      <c r="AA6985">
        <v>0</v>
      </c>
      <c r="AB6985">
        <v>0.74354007316479998</v>
      </c>
      <c r="AC6985">
        <v>0</v>
      </c>
      <c r="AD6985">
        <v>0</v>
      </c>
      <c r="AE6985">
        <v>9.0477294185282506</v>
      </c>
    </row>
    <row r="6986" spans="1:31" x14ac:dyDescent="0.25">
      <c r="A6986">
        <v>2413743</v>
      </c>
      <c r="B6986">
        <v>1</v>
      </c>
      <c r="C6986" t="s">
        <v>81</v>
      </c>
      <c r="D6986" t="s">
        <v>120</v>
      </c>
      <c r="E6986" t="s">
        <v>146</v>
      </c>
      <c r="F6986" t="s">
        <v>19937</v>
      </c>
      <c r="G6986" t="s">
        <v>148</v>
      </c>
      <c r="H6986" t="s">
        <v>149</v>
      </c>
      <c r="I6986" t="s">
        <v>136</v>
      </c>
      <c r="J6986" t="s">
        <v>137</v>
      </c>
      <c r="K6986" t="s">
        <v>138</v>
      </c>
      <c r="L6986" t="s">
        <v>19938</v>
      </c>
      <c r="M6986" t="s">
        <v>19939</v>
      </c>
      <c r="N6986">
        <v>0.51861111100000001</v>
      </c>
      <c r="O6986">
        <v>0</v>
      </c>
      <c r="P6986">
        <v>2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0.22778558112253336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0.22778558112253336</v>
      </c>
    </row>
    <row r="6987" spans="1:31" x14ac:dyDescent="0.25">
      <c r="A6987">
        <v>2414035</v>
      </c>
      <c r="B6987">
        <v>1</v>
      </c>
      <c r="C6987" t="s">
        <v>81</v>
      </c>
      <c r="D6987" t="s">
        <v>112</v>
      </c>
      <c r="E6987" t="s">
        <v>141</v>
      </c>
      <c r="F6987" t="s">
        <v>19940</v>
      </c>
      <c r="G6987" t="s">
        <v>143</v>
      </c>
      <c r="H6987" t="s">
        <v>135</v>
      </c>
      <c r="I6987" t="s">
        <v>136</v>
      </c>
      <c r="J6987" t="s">
        <v>137</v>
      </c>
      <c r="K6987" t="s">
        <v>138</v>
      </c>
      <c r="L6987" t="s">
        <v>19941</v>
      </c>
      <c r="M6987" t="s">
        <v>1791</v>
      </c>
      <c r="N6987">
        <v>1.1399999999999999</v>
      </c>
      <c r="O6987">
        <v>4</v>
      </c>
      <c r="P6987">
        <v>1109</v>
      </c>
      <c r="Q6987">
        <v>237</v>
      </c>
      <c r="R6987">
        <v>167</v>
      </c>
      <c r="S6987">
        <v>14</v>
      </c>
      <c r="T6987">
        <v>105</v>
      </c>
      <c r="U6987">
        <v>4</v>
      </c>
      <c r="V6987">
        <v>0</v>
      </c>
      <c r="W6987">
        <v>1.5934934949537669</v>
      </c>
      <c r="X6987">
        <v>191.47529657869066</v>
      </c>
      <c r="Y6987">
        <v>36.376368587595806</v>
      </c>
      <c r="Z6987">
        <v>16.39012712425005</v>
      </c>
      <c r="AA6987">
        <v>26.838454325679002</v>
      </c>
      <c r="AB6987">
        <v>62.441462939575011</v>
      </c>
      <c r="AC6987">
        <v>516.11203203718048</v>
      </c>
      <c r="AD6987">
        <v>0</v>
      </c>
      <c r="AE6987">
        <v>851.22723508792478</v>
      </c>
    </row>
    <row r="6988" spans="1:31" x14ac:dyDescent="0.25">
      <c r="A6988">
        <v>2413786</v>
      </c>
      <c r="B6988">
        <v>1</v>
      </c>
      <c r="C6988" t="s">
        <v>81</v>
      </c>
      <c r="D6988" t="s">
        <v>121</v>
      </c>
      <c r="E6988" t="s">
        <v>132</v>
      </c>
      <c r="F6988" t="s">
        <v>19215</v>
      </c>
      <c r="G6988" t="s">
        <v>143</v>
      </c>
      <c r="H6988" t="s">
        <v>135</v>
      </c>
      <c r="I6988" t="s">
        <v>136</v>
      </c>
      <c r="J6988" t="s">
        <v>137</v>
      </c>
      <c r="K6988" t="s">
        <v>138</v>
      </c>
      <c r="L6988" t="s">
        <v>19942</v>
      </c>
      <c r="M6988" t="s">
        <v>19943</v>
      </c>
      <c r="N6988">
        <v>1.319722222</v>
      </c>
      <c r="O6988">
        <v>1</v>
      </c>
      <c r="P6988">
        <v>1274</v>
      </c>
      <c r="Q6988">
        <v>0</v>
      </c>
      <c r="R6988">
        <v>15</v>
      </c>
      <c r="S6988">
        <v>5</v>
      </c>
      <c r="T6988">
        <v>302</v>
      </c>
      <c r="U6988">
        <v>0</v>
      </c>
      <c r="V6988">
        <v>1</v>
      </c>
      <c r="W6988">
        <v>0.26867470384298331</v>
      </c>
      <c r="X6988">
        <v>275.95013493048299</v>
      </c>
      <c r="Y6988">
        <v>0</v>
      </c>
      <c r="Z6988">
        <v>2.0901211676040923</v>
      </c>
      <c r="AA6988">
        <v>53.864492112467545</v>
      </c>
      <c r="AB6988">
        <v>178.87578158275335</v>
      </c>
      <c r="AC6988">
        <v>0</v>
      </c>
      <c r="AD6988">
        <v>201.79855901278262</v>
      </c>
      <c r="AE6988">
        <v>712.84776350993354</v>
      </c>
    </row>
    <row r="6989" spans="1:31" x14ac:dyDescent="0.25">
      <c r="A6989">
        <v>2414184</v>
      </c>
      <c r="B6989">
        <v>1</v>
      </c>
      <c r="C6989" t="s">
        <v>80</v>
      </c>
      <c r="D6989" t="s">
        <v>95</v>
      </c>
      <c r="E6989" t="s">
        <v>132</v>
      </c>
      <c r="F6989" t="s">
        <v>19944</v>
      </c>
      <c r="G6989" t="s">
        <v>215</v>
      </c>
      <c r="H6989" t="s">
        <v>135</v>
      </c>
      <c r="I6989" t="s">
        <v>136</v>
      </c>
      <c r="J6989" t="s">
        <v>137</v>
      </c>
      <c r="K6989" t="s">
        <v>138</v>
      </c>
      <c r="L6989" t="s">
        <v>19945</v>
      </c>
      <c r="M6989" t="s">
        <v>19946</v>
      </c>
      <c r="N6989">
        <v>4.9780555550000001</v>
      </c>
      <c r="O6989">
        <v>4</v>
      </c>
      <c r="P6989">
        <v>122</v>
      </c>
      <c r="Q6989">
        <v>5</v>
      </c>
      <c r="R6989">
        <v>24</v>
      </c>
      <c r="S6989">
        <v>8</v>
      </c>
      <c r="T6989">
        <v>22</v>
      </c>
      <c r="U6989">
        <v>0</v>
      </c>
      <c r="V6989">
        <v>0</v>
      </c>
      <c r="W6989">
        <v>28.882375000231434</v>
      </c>
      <c r="X6989">
        <v>170.96001170380163</v>
      </c>
      <c r="Y6989">
        <v>93.946121992484279</v>
      </c>
      <c r="Z6989">
        <v>21.905248217951382</v>
      </c>
      <c r="AA6989">
        <v>363.06653791527435</v>
      </c>
      <c r="AB6989">
        <v>75.180241833277407</v>
      </c>
      <c r="AC6989">
        <v>0</v>
      </c>
      <c r="AD6989">
        <v>0</v>
      </c>
      <c r="AE6989">
        <v>753.94053666302045</v>
      </c>
    </row>
    <row r="6990" spans="1:31" x14ac:dyDescent="0.25">
      <c r="A6990">
        <v>2414584</v>
      </c>
      <c r="B6990">
        <v>1</v>
      </c>
      <c r="C6990" t="s">
        <v>81</v>
      </c>
      <c r="D6990" t="s">
        <v>122</v>
      </c>
      <c r="E6990" t="s">
        <v>174</v>
      </c>
      <c r="F6990" t="s">
        <v>19947</v>
      </c>
      <c r="G6990" t="s">
        <v>154</v>
      </c>
      <c r="H6990" t="s">
        <v>135</v>
      </c>
      <c r="I6990" t="s">
        <v>136</v>
      </c>
      <c r="J6990" t="s">
        <v>137</v>
      </c>
      <c r="K6990" t="s">
        <v>138</v>
      </c>
      <c r="L6990" t="s">
        <v>19948</v>
      </c>
      <c r="M6990" t="s">
        <v>19949</v>
      </c>
      <c r="N6990">
        <v>0.19993694400000001</v>
      </c>
      <c r="O6990">
        <v>9</v>
      </c>
      <c r="P6990">
        <v>722</v>
      </c>
      <c r="Q6990">
        <v>198</v>
      </c>
      <c r="R6990">
        <v>58</v>
      </c>
      <c r="S6990">
        <v>18</v>
      </c>
      <c r="T6990">
        <v>93</v>
      </c>
      <c r="U6990">
        <v>0</v>
      </c>
      <c r="V6990">
        <v>1</v>
      </c>
      <c r="W6990">
        <v>0.47308752732089993</v>
      </c>
      <c r="X6990">
        <v>21.823726379434756</v>
      </c>
      <c r="Y6990">
        <v>4.5292631359954534</v>
      </c>
      <c r="Z6990">
        <v>1.5663979999187496</v>
      </c>
      <c r="AA6990">
        <v>11.271308391371031</v>
      </c>
      <c r="AB6990">
        <v>4.2428289342312677</v>
      </c>
      <c r="AC6990">
        <v>0</v>
      </c>
      <c r="AD6990">
        <v>4.8144777644832493</v>
      </c>
      <c r="AE6990">
        <v>48.721090132755407</v>
      </c>
    </row>
    <row r="6991" spans="1:31" x14ac:dyDescent="0.25">
      <c r="A6991">
        <v>2414335</v>
      </c>
      <c r="B6991">
        <v>1</v>
      </c>
      <c r="C6991" t="s">
        <v>80</v>
      </c>
      <c r="D6991" t="s">
        <v>103</v>
      </c>
      <c r="E6991" t="s">
        <v>146</v>
      </c>
      <c r="F6991" t="s">
        <v>19950</v>
      </c>
      <c r="G6991" t="s">
        <v>148</v>
      </c>
      <c r="H6991" t="s">
        <v>149</v>
      </c>
      <c r="I6991" t="s">
        <v>136</v>
      </c>
      <c r="J6991" t="s">
        <v>137</v>
      </c>
      <c r="K6991" t="s">
        <v>138</v>
      </c>
      <c r="L6991" t="s">
        <v>19951</v>
      </c>
      <c r="M6991" t="s">
        <v>19952</v>
      </c>
      <c r="N6991">
        <v>7.5661111109999997</v>
      </c>
      <c r="O6991">
        <v>0</v>
      </c>
      <c r="P6991">
        <v>2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1.7226800845763668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1.7226800845763668</v>
      </c>
    </row>
    <row r="6992" spans="1:31" x14ac:dyDescent="0.25">
      <c r="A6992">
        <v>2413980</v>
      </c>
      <c r="B6992">
        <v>1</v>
      </c>
      <c r="C6992" t="s">
        <v>80</v>
      </c>
      <c r="D6992" t="s">
        <v>100</v>
      </c>
      <c r="E6992" t="s">
        <v>132</v>
      </c>
      <c r="F6992" t="s">
        <v>2126</v>
      </c>
      <c r="G6992" t="s">
        <v>919</v>
      </c>
      <c r="H6992" t="s">
        <v>135</v>
      </c>
      <c r="I6992" t="s">
        <v>136</v>
      </c>
      <c r="J6992" t="s">
        <v>137</v>
      </c>
      <c r="K6992" t="s">
        <v>138</v>
      </c>
      <c r="L6992" t="s">
        <v>19953</v>
      </c>
      <c r="M6992" t="s">
        <v>19954</v>
      </c>
      <c r="N6992">
        <v>5.1186111109999999</v>
      </c>
      <c r="O6992">
        <v>2</v>
      </c>
      <c r="P6992">
        <v>815</v>
      </c>
      <c r="Q6992">
        <v>4</v>
      </c>
      <c r="R6992">
        <v>44</v>
      </c>
      <c r="S6992">
        <v>11</v>
      </c>
      <c r="T6992">
        <v>56</v>
      </c>
      <c r="U6992">
        <v>1</v>
      </c>
      <c r="V6992">
        <v>0</v>
      </c>
      <c r="W6992">
        <v>2.9754952611185086</v>
      </c>
      <c r="X6992">
        <v>1528.9590131440598</v>
      </c>
      <c r="Y6992">
        <v>12.212911553419353</v>
      </c>
      <c r="Z6992">
        <v>143.10953592565295</v>
      </c>
      <c r="AA6992">
        <v>212.09783567828961</v>
      </c>
      <c r="AB6992">
        <v>198.6849519705369</v>
      </c>
      <c r="AC6992">
        <v>95.173050655703406</v>
      </c>
      <c r="AD6992">
        <v>0</v>
      </c>
      <c r="AE6992">
        <v>2193.2127941887802</v>
      </c>
    </row>
    <row r="6993" spans="1:31" x14ac:dyDescent="0.25">
      <c r="A6993">
        <v>2414123</v>
      </c>
      <c r="B6993">
        <v>1</v>
      </c>
      <c r="C6993" t="s">
        <v>80</v>
      </c>
      <c r="D6993" t="s">
        <v>82</v>
      </c>
      <c r="E6993" t="s">
        <v>146</v>
      </c>
      <c r="F6993" t="s">
        <v>19955</v>
      </c>
      <c r="G6993" t="s">
        <v>148</v>
      </c>
      <c r="H6993" t="s">
        <v>149</v>
      </c>
      <c r="I6993" t="s">
        <v>136</v>
      </c>
      <c r="J6993" t="s">
        <v>137</v>
      </c>
      <c r="K6993" t="s">
        <v>138</v>
      </c>
      <c r="L6993" t="s">
        <v>19956</v>
      </c>
      <c r="M6993" t="s">
        <v>19957</v>
      </c>
      <c r="N6993">
        <v>3.2888888879999998</v>
      </c>
      <c r="O6993">
        <v>0</v>
      </c>
      <c r="P6993">
        <v>10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9.3410536801290664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9.3410536801290664</v>
      </c>
    </row>
    <row r="6994" spans="1:31" x14ac:dyDescent="0.25">
      <c r="A6994">
        <v>2413731</v>
      </c>
      <c r="B6994">
        <v>1</v>
      </c>
      <c r="C6994" t="s">
        <v>81</v>
      </c>
      <c r="D6994" t="s">
        <v>127</v>
      </c>
      <c r="E6994" t="s">
        <v>132</v>
      </c>
      <c r="F6994" t="s">
        <v>19958</v>
      </c>
      <c r="G6994" t="s">
        <v>158</v>
      </c>
      <c r="H6994" t="s">
        <v>135</v>
      </c>
      <c r="I6994" t="s">
        <v>136</v>
      </c>
      <c r="J6994" t="s">
        <v>137</v>
      </c>
      <c r="K6994" t="s">
        <v>159</v>
      </c>
      <c r="L6994" t="s">
        <v>19959</v>
      </c>
      <c r="M6994" t="s">
        <v>19960</v>
      </c>
      <c r="N6994">
        <v>1.767222222</v>
      </c>
      <c r="O6994">
        <v>0</v>
      </c>
      <c r="P6994">
        <v>493</v>
      </c>
      <c r="Q6994">
        <v>0</v>
      </c>
      <c r="R6994">
        <v>0</v>
      </c>
      <c r="S6994">
        <v>0</v>
      </c>
      <c r="T6994">
        <v>56</v>
      </c>
      <c r="U6994">
        <v>0</v>
      </c>
      <c r="V6994">
        <v>0</v>
      </c>
      <c r="W6994">
        <v>0</v>
      </c>
      <c r="X6994">
        <v>169.74873792324817</v>
      </c>
      <c r="Y6994">
        <v>0</v>
      </c>
      <c r="Z6994">
        <v>0</v>
      </c>
      <c r="AA6994">
        <v>0</v>
      </c>
      <c r="AB6994">
        <v>99.423972788565749</v>
      </c>
      <c r="AC6994">
        <v>0</v>
      </c>
      <c r="AD6994">
        <v>0</v>
      </c>
      <c r="AE6994">
        <v>269.17271071181392</v>
      </c>
    </row>
    <row r="6995" spans="1:31" x14ac:dyDescent="0.25">
      <c r="A6995">
        <v>2413645</v>
      </c>
      <c r="B6995">
        <v>1</v>
      </c>
      <c r="C6995" t="s">
        <v>80</v>
      </c>
      <c r="D6995" t="s">
        <v>101</v>
      </c>
      <c r="E6995" t="s">
        <v>162</v>
      </c>
      <c r="F6995" t="s">
        <v>19961</v>
      </c>
      <c r="G6995" t="s">
        <v>158</v>
      </c>
      <c r="H6995" t="s">
        <v>149</v>
      </c>
      <c r="I6995" t="s">
        <v>136</v>
      </c>
      <c r="J6995" t="s">
        <v>137</v>
      </c>
      <c r="K6995" t="s">
        <v>159</v>
      </c>
      <c r="L6995" t="s">
        <v>19962</v>
      </c>
      <c r="M6995" t="s">
        <v>19963</v>
      </c>
      <c r="N6995">
        <v>1.0877777769999999</v>
      </c>
      <c r="O6995">
        <v>0</v>
      </c>
      <c r="P6995">
        <v>234</v>
      </c>
      <c r="Q6995">
        <v>0</v>
      </c>
      <c r="R6995">
        <v>0</v>
      </c>
      <c r="S6995">
        <v>0</v>
      </c>
      <c r="T6995">
        <v>8</v>
      </c>
      <c r="U6995">
        <v>0</v>
      </c>
      <c r="V6995">
        <v>0</v>
      </c>
      <c r="W6995">
        <v>0</v>
      </c>
      <c r="X6995">
        <v>64.130805459309997</v>
      </c>
      <c r="Y6995">
        <v>0</v>
      </c>
      <c r="Z6995">
        <v>0</v>
      </c>
      <c r="AA6995">
        <v>0</v>
      </c>
      <c r="AB6995">
        <v>8.1435062433066214</v>
      </c>
      <c r="AC6995">
        <v>0</v>
      </c>
      <c r="AD6995">
        <v>0</v>
      </c>
      <c r="AE6995">
        <v>72.274311702616615</v>
      </c>
    </row>
    <row r="6996" spans="1:31" x14ac:dyDescent="0.25">
      <c r="A6996">
        <v>2414621</v>
      </c>
      <c r="B6996">
        <v>1</v>
      </c>
      <c r="C6996" t="s">
        <v>81</v>
      </c>
      <c r="D6996" t="s">
        <v>122</v>
      </c>
      <c r="E6996" t="s">
        <v>146</v>
      </c>
      <c r="F6996" t="s">
        <v>19964</v>
      </c>
      <c r="G6996" t="s">
        <v>148</v>
      </c>
      <c r="H6996" t="s">
        <v>149</v>
      </c>
      <c r="I6996" t="s">
        <v>136</v>
      </c>
      <c r="J6996" t="s">
        <v>137</v>
      </c>
      <c r="K6996" t="s">
        <v>138</v>
      </c>
      <c r="L6996" t="s">
        <v>19965</v>
      </c>
      <c r="M6996" t="s">
        <v>19966</v>
      </c>
      <c r="N6996">
        <v>0.81888888800000004</v>
      </c>
      <c r="O6996">
        <v>0</v>
      </c>
      <c r="P6996">
        <v>5</v>
      </c>
      <c r="Q6996">
        <v>0</v>
      </c>
      <c r="R6996">
        <v>0</v>
      </c>
      <c r="S6996">
        <v>0</v>
      </c>
      <c r="T6996">
        <v>1</v>
      </c>
      <c r="U6996">
        <v>0</v>
      </c>
      <c r="V6996">
        <v>0</v>
      </c>
      <c r="W6996">
        <v>0</v>
      </c>
      <c r="X6996">
        <v>0.79559363209186673</v>
      </c>
      <c r="Y6996">
        <v>0</v>
      </c>
      <c r="Z6996">
        <v>0</v>
      </c>
      <c r="AA6996">
        <v>0</v>
      </c>
      <c r="AB6996">
        <v>5.4489357999999999E-5</v>
      </c>
      <c r="AC6996">
        <v>0</v>
      </c>
      <c r="AD6996">
        <v>0</v>
      </c>
      <c r="AE6996">
        <v>0.79564812144986674</v>
      </c>
    </row>
    <row r="6997" spans="1:31" x14ac:dyDescent="0.25">
      <c r="A6997">
        <v>2413688</v>
      </c>
      <c r="B6997">
        <v>1</v>
      </c>
      <c r="C6997" t="s">
        <v>80</v>
      </c>
      <c r="D6997" t="s">
        <v>111</v>
      </c>
      <c r="E6997" t="s">
        <v>146</v>
      </c>
      <c r="F6997" t="s">
        <v>19967</v>
      </c>
      <c r="G6997" t="s">
        <v>282</v>
      </c>
      <c r="H6997" t="s">
        <v>149</v>
      </c>
      <c r="I6997" t="s">
        <v>136</v>
      </c>
      <c r="J6997" t="s">
        <v>137</v>
      </c>
      <c r="K6997" t="s">
        <v>138</v>
      </c>
      <c r="L6997" t="s">
        <v>19968</v>
      </c>
      <c r="M6997" t="s">
        <v>19969</v>
      </c>
      <c r="N6997">
        <v>1.5905555549999999</v>
      </c>
      <c r="O6997">
        <v>0</v>
      </c>
      <c r="P6997">
        <v>10</v>
      </c>
      <c r="Q6997">
        <v>0</v>
      </c>
      <c r="R6997">
        <v>0</v>
      </c>
      <c r="S6997">
        <v>0</v>
      </c>
      <c r="T6997">
        <v>4</v>
      </c>
      <c r="U6997">
        <v>0</v>
      </c>
      <c r="V6997">
        <v>0</v>
      </c>
      <c r="W6997">
        <v>0</v>
      </c>
      <c r="X6997">
        <v>6.0631770507258667</v>
      </c>
      <c r="Y6997">
        <v>0</v>
      </c>
      <c r="Z6997">
        <v>0</v>
      </c>
      <c r="AA6997">
        <v>0</v>
      </c>
      <c r="AB6997">
        <v>4.3078086313978661</v>
      </c>
      <c r="AC6997">
        <v>0</v>
      </c>
      <c r="AD6997">
        <v>0</v>
      </c>
      <c r="AE6997">
        <v>10.370985682123733</v>
      </c>
    </row>
    <row r="6998" spans="1:31" x14ac:dyDescent="0.25">
      <c r="A6998">
        <v>2414412</v>
      </c>
      <c r="B6998">
        <v>1</v>
      </c>
      <c r="C6998" t="s">
        <v>81</v>
      </c>
      <c r="D6998" t="s">
        <v>116</v>
      </c>
      <c r="E6998" t="s">
        <v>174</v>
      </c>
      <c r="F6998" t="s">
        <v>1380</v>
      </c>
      <c r="G6998" t="s">
        <v>143</v>
      </c>
      <c r="H6998" t="s">
        <v>135</v>
      </c>
      <c r="I6998" t="s">
        <v>136</v>
      </c>
      <c r="J6998" t="s">
        <v>137</v>
      </c>
      <c r="K6998" t="s">
        <v>138</v>
      </c>
      <c r="L6998" t="s">
        <v>19970</v>
      </c>
      <c r="M6998" t="s">
        <v>19971</v>
      </c>
      <c r="N6998">
        <v>0.58361111099999996</v>
      </c>
      <c r="O6998">
        <v>10</v>
      </c>
      <c r="P6998">
        <v>2988</v>
      </c>
      <c r="Q6998">
        <v>253</v>
      </c>
      <c r="R6998">
        <v>239</v>
      </c>
      <c r="S6998">
        <v>13</v>
      </c>
      <c r="T6998">
        <v>413</v>
      </c>
      <c r="U6998">
        <v>1</v>
      </c>
      <c r="V6998">
        <v>0</v>
      </c>
      <c r="W6998">
        <v>0.28194702092727503</v>
      </c>
      <c r="X6998">
        <v>301.45169312022671</v>
      </c>
      <c r="Y6998">
        <v>25.254751037778622</v>
      </c>
      <c r="Z6998">
        <v>8.1887207001934961</v>
      </c>
      <c r="AA6998">
        <v>70.394191867795385</v>
      </c>
      <c r="AB6998">
        <v>86.709363093482366</v>
      </c>
      <c r="AC6998">
        <v>49.309545971012554</v>
      </c>
      <c r="AD6998">
        <v>0</v>
      </c>
      <c r="AE6998">
        <v>541.59021281141634</v>
      </c>
    </row>
    <row r="6999" spans="1:31" x14ac:dyDescent="0.25">
      <c r="A6999">
        <v>2413748</v>
      </c>
      <c r="B6999">
        <v>1</v>
      </c>
      <c r="C6999" t="s">
        <v>80</v>
      </c>
      <c r="D6999" t="s">
        <v>84</v>
      </c>
      <c r="E6999" t="s">
        <v>146</v>
      </c>
      <c r="F6999" t="s">
        <v>19972</v>
      </c>
      <c r="G6999" t="s">
        <v>282</v>
      </c>
      <c r="H6999" t="s">
        <v>149</v>
      </c>
      <c r="I6999" t="s">
        <v>136</v>
      </c>
      <c r="J6999" t="s">
        <v>137</v>
      </c>
      <c r="K6999" t="s">
        <v>138</v>
      </c>
      <c r="L6999" t="s">
        <v>19973</v>
      </c>
      <c r="M6999" t="s">
        <v>19974</v>
      </c>
      <c r="N6999">
        <v>5.1030555550000001</v>
      </c>
      <c r="O6999">
        <v>0</v>
      </c>
      <c r="P6999">
        <v>6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3.836306094833434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3.836306094833434</v>
      </c>
    </row>
    <row r="7000" spans="1:31" x14ac:dyDescent="0.25">
      <c r="A7000">
        <v>2414080</v>
      </c>
      <c r="B7000">
        <v>1</v>
      </c>
      <c r="C7000" t="s">
        <v>80</v>
      </c>
      <c r="D7000" t="s">
        <v>87</v>
      </c>
      <c r="E7000" t="s">
        <v>288</v>
      </c>
      <c r="F7000" t="s">
        <v>19975</v>
      </c>
      <c r="G7000" t="s">
        <v>168</v>
      </c>
      <c r="H7000" t="s">
        <v>149</v>
      </c>
      <c r="I7000" t="s">
        <v>136</v>
      </c>
      <c r="J7000" t="s">
        <v>137</v>
      </c>
      <c r="K7000" t="s">
        <v>138</v>
      </c>
      <c r="L7000" t="s">
        <v>19976</v>
      </c>
      <c r="M7000" t="s">
        <v>19977</v>
      </c>
      <c r="N7000">
        <v>2.364166666</v>
      </c>
      <c r="O7000">
        <v>0</v>
      </c>
      <c r="P7000">
        <v>18</v>
      </c>
      <c r="Q7000">
        <v>0</v>
      </c>
      <c r="R7000">
        <v>0</v>
      </c>
      <c r="S7000">
        <v>0</v>
      </c>
      <c r="T7000">
        <v>2</v>
      </c>
      <c r="U7000">
        <v>0</v>
      </c>
      <c r="V7000">
        <v>0</v>
      </c>
      <c r="W7000">
        <v>0</v>
      </c>
      <c r="X7000">
        <v>11.291885337243338</v>
      </c>
      <c r="Y7000">
        <v>0</v>
      </c>
      <c r="Z7000">
        <v>0</v>
      </c>
      <c r="AA7000">
        <v>0</v>
      </c>
      <c r="AB7000">
        <v>3.5703351782760562</v>
      </c>
      <c r="AC7000">
        <v>0</v>
      </c>
      <c r="AD7000">
        <v>0</v>
      </c>
      <c r="AE7000">
        <v>14.862220515519393</v>
      </c>
    </row>
    <row r="7001" spans="1:31" x14ac:dyDescent="0.25">
      <c r="A7001">
        <v>2414435</v>
      </c>
      <c r="B7001">
        <v>1</v>
      </c>
      <c r="C7001" t="s">
        <v>80</v>
      </c>
      <c r="D7001" t="s">
        <v>92</v>
      </c>
      <c r="E7001" t="s">
        <v>152</v>
      </c>
      <c r="F7001" t="s">
        <v>1590</v>
      </c>
      <c r="G7001" t="s">
        <v>403</v>
      </c>
      <c r="H7001" t="s">
        <v>149</v>
      </c>
      <c r="I7001" t="s">
        <v>136</v>
      </c>
      <c r="J7001" t="s">
        <v>137</v>
      </c>
      <c r="K7001" t="s">
        <v>138</v>
      </c>
      <c r="L7001" t="s">
        <v>1607</v>
      </c>
      <c r="M7001" t="s">
        <v>19978</v>
      </c>
      <c r="N7001">
        <v>1.5475000000000001</v>
      </c>
      <c r="O7001">
        <v>0</v>
      </c>
      <c r="P7001">
        <v>60</v>
      </c>
      <c r="Q7001">
        <v>0</v>
      </c>
      <c r="R7001">
        <v>0</v>
      </c>
      <c r="S7001">
        <v>0</v>
      </c>
      <c r="T7001">
        <v>6</v>
      </c>
      <c r="U7001">
        <v>0</v>
      </c>
      <c r="V7001">
        <v>0</v>
      </c>
      <c r="W7001">
        <v>0</v>
      </c>
      <c r="X7001">
        <v>21.087024465097237</v>
      </c>
      <c r="Y7001">
        <v>0</v>
      </c>
      <c r="Z7001">
        <v>0</v>
      </c>
      <c r="AA7001">
        <v>0</v>
      </c>
      <c r="AB7001">
        <v>12.423614149174853</v>
      </c>
      <c r="AC7001">
        <v>0</v>
      </c>
      <c r="AD7001">
        <v>0</v>
      </c>
      <c r="AE7001">
        <v>33.510638614272089</v>
      </c>
    </row>
    <row r="7002" spans="1:31" x14ac:dyDescent="0.25">
      <c r="A7002">
        <v>2414103</v>
      </c>
      <c r="B7002">
        <v>1</v>
      </c>
      <c r="C7002" t="s">
        <v>80</v>
      </c>
      <c r="D7002" t="s">
        <v>110</v>
      </c>
      <c r="E7002" t="s">
        <v>152</v>
      </c>
      <c r="F7002" t="s">
        <v>19979</v>
      </c>
      <c r="G7002" t="s">
        <v>154</v>
      </c>
      <c r="H7002" t="s">
        <v>149</v>
      </c>
      <c r="I7002" t="s">
        <v>136</v>
      </c>
      <c r="J7002" t="s">
        <v>137</v>
      </c>
      <c r="K7002" t="s">
        <v>138</v>
      </c>
      <c r="L7002" t="s">
        <v>19980</v>
      </c>
      <c r="M7002" t="s">
        <v>19981</v>
      </c>
      <c r="N7002">
        <v>1.8972222219999999</v>
      </c>
      <c r="O7002">
        <v>0</v>
      </c>
      <c r="P7002">
        <v>268</v>
      </c>
      <c r="Q7002">
        <v>0</v>
      </c>
      <c r="R7002">
        <v>0</v>
      </c>
      <c r="S7002">
        <v>0</v>
      </c>
      <c r="T7002">
        <v>27</v>
      </c>
      <c r="U7002">
        <v>0</v>
      </c>
      <c r="V7002">
        <v>0</v>
      </c>
      <c r="W7002">
        <v>0</v>
      </c>
      <c r="X7002">
        <v>121.21064005290667</v>
      </c>
      <c r="Y7002">
        <v>0</v>
      </c>
      <c r="Z7002">
        <v>0</v>
      </c>
      <c r="AA7002">
        <v>0</v>
      </c>
      <c r="AB7002">
        <v>32.822827167880654</v>
      </c>
      <c r="AC7002">
        <v>0</v>
      </c>
      <c r="AD7002">
        <v>0</v>
      </c>
      <c r="AE7002">
        <v>154.03346722078732</v>
      </c>
    </row>
    <row r="7003" spans="1:31" x14ac:dyDescent="0.25">
      <c r="A7003">
        <v>2414458</v>
      </c>
      <c r="B7003">
        <v>1</v>
      </c>
      <c r="C7003" t="s">
        <v>80</v>
      </c>
      <c r="D7003" t="s">
        <v>106</v>
      </c>
      <c r="E7003" t="s">
        <v>132</v>
      </c>
      <c r="F7003" t="s">
        <v>19982</v>
      </c>
      <c r="G7003" t="s">
        <v>215</v>
      </c>
      <c r="H7003" t="s">
        <v>135</v>
      </c>
      <c r="I7003" t="s">
        <v>136</v>
      </c>
      <c r="J7003" t="s">
        <v>137</v>
      </c>
      <c r="K7003" t="s">
        <v>138</v>
      </c>
      <c r="L7003" t="s">
        <v>19983</v>
      </c>
      <c r="M7003" t="s">
        <v>19984</v>
      </c>
      <c r="N7003">
        <v>1.717222222</v>
      </c>
      <c r="O7003">
        <v>1</v>
      </c>
      <c r="P7003">
        <v>0</v>
      </c>
      <c r="Q7003">
        <v>16</v>
      </c>
      <c r="R7003">
        <v>0</v>
      </c>
      <c r="S7003">
        <v>3</v>
      </c>
      <c r="T7003">
        <v>0</v>
      </c>
      <c r="U7003">
        <v>0</v>
      </c>
      <c r="V7003">
        <v>0</v>
      </c>
      <c r="W7003">
        <v>0.5649736448703333</v>
      </c>
      <c r="X7003">
        <v>0</v>
      </c>
      <c r="Y7003">
        <v>38.57159067185971</v>
      </c>
      <c r="Z7003">
        <v>0</v>
      </c>
      <c r="AA7003">
        <v>5.0182976983816125</v>
      </c>
      <c r="AB7003">
        <v>0</v>
      </c>
      <c r="AC7003">
        <v>0</v>
      </c>
      <c r="AD7003">
        <v>0</v>
      </c>
      <c r="AE7003">
        <v>44.154862015111661</v>
      </c>
    </row>
    <row r="7004" spans="1:31" x14ac:dyDescent="0.25">
      <c r="A7004">
        <v>2413794</v>
      </c>
      <c r="B7004">
        <v>1</v>
      </c>
      <c r="C7004" t="s">
        <v>80</v>
      </c>
      <c r="D7004" t="s">
        <v>83</v>
      </c>
      <c r="E7004" t="s">
        <v>162</v>
      </c>
      <c r="F7004" t="s">
        <v>19985</v>
      </c>
      <c r="G7004" t="s">
        <v>186</v>
      </c>
      <c r="H7004" t="s">
        <v>149</v>
      </c>
      <c r="I7004" t="s">
        <v>136</v>
      </c>
      <c r="J7004" t="s">
        <v>137</v>
      </c>
      <c r="K7004" t="s">
        <v>138</v>
      </c>
      <c r="L7004" t="s">
        <v>19986</v>
      </c>
      <c r="M7004" t="s">
        <v>19987</v>
      </c>
      <c r="N7004">
        <v>2.4811111110000001</v>
      </c>
      <c r="O7004">
        <v>0</v>
      </c>
      <c r="P7004">
        <v>36</v>
      </c>
      <c r="Q7004">
        <v>0</v>
      </c>
      <c r="R7004">
        <v>0</v>
      </c>
      <c r="S7004">
        <v>0</v>
      </c>
      <c r="T7004">
        <v>1</v>
      </c>
      <c r="U7004">
        <v>0</v>
      </c>
      <c r="V7004">
        <v>0</v>
      </c>
      <c r="W7004">
        <v>0</v>
      </c>
      <c r="X7004">
        <v>28.090628200583392</v>
      </c>
      <c r="Y7004">
        <v>0</v>
      </c>
      <c r="Z7004">
        <v>0</v>
      </c>
      <c r="AA7004">
        <v>0</v>
      </c>
      <c r="AB7004">
        <v>1.1640485316514417</v>
      </c>
      <c r="AC7004">
        <v>0</v>
      </c>
      <c r="AD7004">
        <v>0</v>
      </c>
      <c r="AE7004">
        <v>29.254676732234834</v>
      </c>
    </row>
    <row r="7005" spans="1:31" x14ac:dyDescent="0.25">
      <c r="A7005">
        <v>2414604</v>
      </c>
      <c r="B7005">
        <v>1</v>
      </c>
      <c r="C7005" t="s">
        <v>80</v>
      </c>
      <c r="D7005" t="s">
        <v>101</v>
      </c>
      <c r="E7005" t="s">
        <v>132</v>
      </c>
      <c r="F7005" t="s">
        <v>11103</v>
      </c>
      <c r="G7005" t="s">
        <v>143</v>
      </c>
      <c r="H7005" t="s">
        <v>135</v>
      </c>
      <c r="I7005" t="s">
        <v>136</v>
      </c>
      <c r="J7005" t="s">
        <v>137</v>
      </c>
      <c r="K7005" t="s">
        <v>138</v>
      </c>
      <c r="L7005" t="s">
        <v>19988</v>
      </c>
      <c r="M7005" t="s">
        <v>19989</v>
      </c>
      <c r="N7005">
        <v>0.225833333</v>
      </c>
      <c r="O7005">
        <v>0</v>
      </c>
      <c r="P7005">
        <v>2074</v>
      </c>
      <c r="Q7005">
        <v>0</v>
      </c>
      <c r="R7005">
        <v>43</v>
      </c>
      <c r="S7005">
        <v>1</v>
      </c>
      <c r="T7005">
        <v>151</v>
      </c>
      <c r="U7005">
        <v>0</v>
      </c>
      <c r="V7005">
        <v>0</v>
      </c>
      <c r="W7005">
        <v>0</v>
      </c>
      <c r="X7005">
        <v>86.725336819978253</v>
      </c>
      <c r="Y7005">
        <v>0</v>
      </c>
      <c r="Z7005">
        <v>3.0870199108946244</v>
      </c>
      <c r="AA7005">
        <v>0</v>
      </c>
      <c r="AB7005">
        <v>20.864834960288832</v>
      </c>
      <c r="AC7005">
        <v>0</v>
      </c>
      <c r="AD7005">
        <v>0</v>
      </c>
      <c r="AE7005">
        <v>110.67719169116171</v>
      </c>
    </row>
    <row r="7006" spans="1:31" x14ac:dyDescent="0.25">
      <c r="A7006">
        <v>2414481</v>
      </c>
      <c r="B7006">
        <v>1</v>
      </c>
      <c r="C7006" t="s">
        <v>80</v>
      </c>
      <c r="D7006" t="s">
        <v>82</v>
      </c>
      <c r="E7006" t="s">
        <v>146</v>
      </c>
      <c r="F7006" t="s">
        <v>19990</v>
      </c>
      <c r="G7006" t="s">
        <v>148</v>
      </c>
      <c r="H7006" t="s">
        <v>149</v>
      </c>
      <c r="I7006" t="s">
        <v>136</v>
      </c>
      <c r="J7006" t="s">
        <v>137</v>
      </c>
      <c r="K7006" t="s">
        <v>138</v>
      </c>
      <c r="L7006" t="s">
        <v>19991</v>
      </c>
      <c r="M7006" t="s">
        <v>19992</v>
      </c>
      <c r="N7006">
        <v>1.383888888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0.36981309098806669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0.36981309098806669</v>
      </c>
    </row>
    <row r="7007" spans="1:31" x14ac:dyDescent="0.25">
      <c r="A7007">
        <v>2413579</v>
      </c>
      <c r="B7007">
        <v>1</v>
      </c>
      <c r="C7007" t="s">
        <v>80</v>
      </c>
      <c r="D7007" t="s">
        <v>96</v>
      </c>
      <c r="E7007" t="s">
        <v>146</v>
      </c>
      <c r="F7007" t="s">
        <v>19993</v>
      </c>
      <c r="G7007" t="s">
        <v>148</v>
      </c>
      <c r="H7007" t="s">
        <v>149</v>
      </c>
      <c r="I7007" t="s">
        <v>136</v>
      </c>
      <c r="J7007" t="s">
        <v>137</v>
      </c>
      <c r="K7007" t="s">
        <v>138</v>
      </c>
      <c r="L7007" t="s">
        <v>19994</v>
      </c>
      <c r="M7007" t="s">
        <v>19995</v>
      </c>
      <c r="N7007">
        <v>1.417777777</v>
      </c>
      <c r="O7007">
        <v>0</v>
      </c>
      <c r="P7007">
        <v>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0.53424925436666681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0.53424925436666681</v>
      </c>
    </row>
    <row r="7008" spans="1:31" x14ac:dyDescent="0.25">
      <c r="A7008">
        <v>2414581</v>
      </c>
      <c r="B7008">
        <v>1</v>
      </c>
      <c r="C7008" t="s">
        <v>81</v>
      </c>
      <c r="D7008" t="s">
        <v>123</v>
      </c>
      <c r="E7008" t="s">
        <v>174</v>
      </c>
      <c r="F7008" t="s">
        <v>18741</v>
      </c>
      <c r="G7008" t="s">
        <v>143</v>
      </c>
      <c r="H7008" t="s">
        <v>135</v>
      </c>
      <c r="I7008" t="s">
        <v>136</v>
      </c>
      <c r="J7008" t="s">
        <v>137</v>
      </c>
      <c r="K7008" t="s">
        <v>138</v>
      </c>
      <c r="L7008" t="s">
        <v>19996</v>
      </c>
      <c r="M7008" t="s">
        <v>19997</v>
      </c>
      <c r="N7008">
        <v>9.0555554999999996E-2</v>
      </c>
      <c r="O7008">
        <v>19</v>
      </c>
      <c r="P7008">
        <v>911</v>
      </c>
      <c r="Q7008">
        <v>428</v>
      </c>
      <c r="R7008">
        <v>189</v>
      </c>
      <c r="S7008">
        <v>28</v>
      </c>
      <c r="T7008">
        <v>67</v>
      </c>
      <c r="U7008">
        <v>4</v>
      </c>
      <c r="V7008">
        <v>0</v>
      </c>
      <c r="W7008">
        <v>0.88716053856779986</v>
      </c>
      <c r="X7008">
        <v>14.434256601976239</v>
      </c>
      <c r="Y7008">
        <v>12.841620251961155</v>
      </c>
      <c r="Z7008">
        <v>2.7169264637575501</v>
      </c>
      <c r="AA7008">
        <v>17.754103432022958</v>
      </c>
      <c r="AB7008">
        <v>2.2797003178396889</v>
      </c>
      <c r="AC7008">
        <v>7.6557853926665675</v>
      </c>
      <c r="AD7008">
        <v>0</v>
      </c>
      <c r="AE7008">
        <v>58.569552998791963</v>
      </c>
    </row>
    <row r="7009" spans="1:31" x14ac:dyDescent="0.25">
      <c r="A7009">
        <v>2413871</v>
      </c>
      <c r="B7009">
        <v>1</v>
      </c>
      <c r="C7009" t="s">
        <v>80</v>
      </c>
      <c r="D7009" t="s">
        <v>95</v>
      </c>
      <c r="E7009" t="s">
        <v>241</v>
      </c>
      <c r="F7009" t="s">
        <v>19998</v>
      </c>
      <c r="G7009" t="s">
        <v>143</v>
      </c>
      <c r="H7009" t="s">
        <v>135</v>
      </c>
      <c r="I7009" t="s">
        <v>136</v>
      </c>
      <c r="J7009" t="s">
        <v>137</v>
      </c>
      <c r="K7009" t="s">
        <v>138</v>
      </c>
      <c r="L7009" t="s">
        <v>19999</v>
      </c>
      <c r="M7009" t="s">
        <v>20000</v>
      </c>
      <c r="N7009">
        <v>6.5161110999999994E-2</v>
      </c>
      <c r="O7009">
        <v>0</v>
      </c>
      <c r="P7009">
        <v>0</v>
      </c>
      <c r="Q7009">
        <v>0</v>
      </c>
      <c r="R7009">
        <v>0</v>
      </c>
      <c r="S7009">
        <v>12</v>
      </c>
      <c r="T7009">
        <v>1</v>
      </c>
      <c r="U7009">
        <v>1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6.0490978899994508</v>
      </c>
      <c r="AB7009">
        <v>0.58060617887999999</v>
      </c>
      <c r="AC7009">
        <v>115.05690766366682</v>
      </c>
      <c r="AD7009">
        <v>0</v>
      </c>
      <c r="AE7009">
        <v>121.68661173254627</v>
      </c>
    </row>
    <row r="7010" spans="1:31" x14ac:dyDescent="0.25">
      <c r="A7010">
        <v>2414266</v>
      </c>
      <c r="B7010">
        <v>1</v>
      </c>
      <c r="C7010" t="s">
        <v>81</v>
      </c>
      <c r="D7010" t="s">
        <v>123</v>
      </c>
      <c r="E7010" t="s">
        <v>174</v>
      </c>
      <c r="F7010" t="s">
        <v>18741</v>
      </c>
      <c r="G7010" t="s">
        <v>143</v>
      </c>
      <c r="H7010" t="s">
        <v>135</v>
      </c>
      <c r="I7010" t="s">
        <v>136</v>
      </c>
      <c r="J7010" t="s">
        <v>137</v>
      </c>
      <c r="K7010" t="s">
        <v>138</v>
      </c>
      <c r="L7010" t="s">
        <v>20001</v>
      </c>
      <c r="M7010" t="s">
        <v>20002</v>
      </c>
      <c r="N7010">
        <v>0.82361111099999995</v>
      </c>
      <c r="O7010">
        <v>19</v>
      </c>
      <c r="P7010">
        <v>911</v>
      </c>
      <c r="Q7010">
        <v>428</v>
      </c>
      <c r="R7010">
        <v>189</v>
      </c>
      <c r="S7010">
        <v>28</v>
      </c>
      <c r="T7010">
        <v>67</v>
      </c>
      <c r="U7010">
        <v>4</v>
      </c>
      <c r="V7010">
        <v>0</v>
      </c>
      <c r="W7010">
        <v>8.4516134801962508</v>
      </c>
      <c r="X7010">
        <v>142.03041025255558</v>
      </c>
      <c r="Y7010">
        <v>138.2144554335041</v>
      </c>
      <c r="Z7010">
        <v>34.086452311932895</v>
      </c>
      <c r="AA7010">
        <v>186.89212703611676</v>
      </c>
      <c r="AB7010">
        <v>29.796049826078406</v>
      </c>
      <c r="AC7010">
        <v>83.464558873394537</v>
      </c>
      <c r="AD7010">
        <v>0</v>
      </c>
      <c r="AE7010">
        <v>622.93566721377852</v>
      </c>
    </row>
    <row r="7011" spans="1:31" x14ac:dyDescent="0.25">
      <c r="A7011">
        <v>2414312</v>
      </c>
      <c r="B7011">
        <v>1</v>
      </c>
      <c r="C7011" t="s">
        <v>81</v>
      </c>
      <c r="D7011" t="s">
        <v>113</v>
      </c>
      <c r="E7011" t="s">
        <v>152</v>
      </c>
      <c r="F7011" t="s">
        <v>20003</v>
      </c>
      <c r="G7011" t="s">
        <v>268</v>
      </c>
      <c r="H7011" t="s">
        <v>149</v>
      </c>
      <c r="I7011" t="s">
        <v>136</v>
      </c>
      <c r="J7011" t="s">
        <v>137</v>
      </c>
      <c r="K7011" t="s">
        <v>138</v>
      </c>
      <c r="L7011" t="s">
        <v>20004</v>
      </c>
      <c r="M7011" t="s">
        <v>20005</v>
      </c>
      <c r="N7011">
        <v>2.7033333329999998</v>
      </c>
      <c r="O7011">
        <v>0</v>
      </c>
      <c r="P7011">
        <v>18</v>
      </c>
      <c r="Q7011">
        <v>0</v>
      </c>
      <c r="R7011">
        <v>5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7.9094099814682508</v>
      </c>
      <c r="Y7011">
        <v>0</v>
      </c>
      <c r="Z7011">
        <v>1.714473514182</v>
      </c>
      <c r="AA7011">
        <v>0</v>
      </c>
      <c r="AB7011">
        <v>0</v>
      </c>
      <c r="AC7011">
        <v>0</v>
      </c>
      <c r="AD7011">
        <v>0</v>
      </c>
      <c r="AE7011">
        <v>9.6238834956502508</v>
      </c>
    </row>
    <row r="7012" spans="1:31" x14ac:dyDescent="0.25">
      <c r="A7012">
        <v>2414644</v>
      </c>
      <c r="B7012">
        <v>1</v>
      </c>
      <c r="C7012" t="s">
        <v>80</v>
      </c>
      <c r="D7012" t="s">
        <v>92</v>
      </c>
      <c r="E7012" t="s">
        <v>162</v>
      </c>
      <c r="F7012" t="s">
        <v>20006</v>
      </c>
      <c r="G7012" t="s">
        <v>164</v>
      </c>
      <c r="H7012" t="s">
        <v>149</v>
      </c>
      <c r="I7012" t="s">
        <v>136</v>
      </c>
      <c r="J7012" t="s">
        <v>137</v>
      </c>
      <c r="K7012" t="s">
        <v>138</v>
      </c>
      <c r="L7012" t="s">
        <v>20007</v>
      </c>
      <c r="M7012" t="s">
        <v>20008</v>
      </c>
      <c r="N7012">
        <v>2.122222222</v>
      </c>
      <c r="O7012">
        <v>0</v>
      </c>
      <c r="P7012">
        <v>30</v>
      </c>
      <c r="Q7012">
        <v>0</v>
      </c>
      <c r="R7012">
        <v>0</v>
      </c>
      <c r="S7012">
        <v>0</v>
      </c>
      <c r="T7012">
        <v>1</v>
      </c>
      <c r="U7012">
        <v>0</v>
      </c>
      <c r="V7012">
        <v>0</v>
      </c>
      <c r="W7012">
        <v>0</v>
      </c>
      <c r="X7012">
        <v>8.4713291674550018</v>
      </c>
      <c r="Y7012">
        <v>0</v>
      </c>
      <c r="Z7012">
        <v>0</v>
      </c>
      <c r="AA7012">
        <v>0</v>
      </c>
      <c r="AB7012">
        <v>2.0876753734966669</v>
      </c>
      <c r="AC7012">
        <v>0</v>
      </c>
      <c r="AD7012">
        <v>0</v>
      </c>
      <c r="AE7012">
        <v>10.559004540951669</v>
      </c>
    </row>
    <row r="7013" spans="1:31" x14ac:dyDescent="0.25">
      <c r="A7013">
        <v>2414063</v>
      </c>
      <c r="B7013">
        <v>1</v>
      </c>
      <c r="C7013" t="s">
        <v>80</v>
      </c>
      <c r="D7013" t="s">
        <v>84</v>
      </c>
      <c r="E7013" t="s">
        <v>132</v>
      </c>
      <c r="F7013" t="s">
        <v>8417</v>
      </c>
      <c r="G7013" t="s">
        <v>238</v>
      </c>
      <c r="H7013" t="s">
        <v>135</v>
      </c>
      <c r="I7013" t="s">
        <v>136</v>
      </c>
      <c r="J7013" t="s">
        <v>137</v>
      </c>
      <c r="K7013" t="s">
        <v>138</v>
      </c>
      <c r="L7013" t="s">
        <v>20009</v>
      </c>
      <c r="M7013" t="s">
        <v>20010</v>
      </c>
      <c r="N7013">
        <v>5.5605555549999997</v>
      </c>
      <c r="O7013">
        <v>0</v>
      </c>
      <c r="P7013">
        <v>125</v>
      </c>
      <c r="Q7013">
        <v>0</v>
      </c>
      <c r="R7013">
        <v>2</v>
      </c>
      <c r="S7013">
        <v>0</v>
      </c>
      <c r="T7013">
        <v>5</v>
      </c>
      <c r="U7013">
        <v>0</v>
      </c>
      <c r="V7013">
        <v>0</v>
      </c>
      <c r="W7013">
        <v>0</v>
      </c>
      <c r="X7013">
        <v>193.10276820060838</v>
      </c>
      <c r="Y7013">
        <v>0</v>
      </c>
      <c r="Z7013">
        <v>1.5574250342337002</v>
      </c>
      <c r="AA7013">
        <v>0</v>
      </c>
      <c r="AB7013">
        <v>17.740669688638942</v>
      </c>
      <c r="AC7013">
        <v>0</v>
      </c>
      <c r="AD7013">
        <v>0</v>
      </c>
      <c r="AE7013">
        <v>212.40086292348101</v>
      </c>
    </row>
    <row r="7014" spans="1:31" x14ac:dyDescent="0.25">
      <c r="A7014">
        <v>2413662</v>
      </c>
      <c r="B7014">
        <v>1</v>
      </c>
      <c r="C7014" t="s">
        <v>80</v>
      </c>
      <c r="D7014" t="s">
        <v>84</v>
      </c>
      <c r="E7014" t="s">
        <v>288</v>
      </c>
      <c r="F7014" t="s">
        <v>20011</v>
      </c>
      <c r="G7014" t="s">
        <v>154</v>
      </c>
      <c r="H7014" t="s">
        <v>149</v>
      </c>
      <c r="I7014" t="s">
        <v>136</v>
      </c>
      <c r="J7014" t="s">
        <v>137</v>
      </c>
      <c r="K7014" t="s">
        <v>138</v>
      </c>
      <c r="L7014" t="s">
        <v>20012</v>
      </c>
      <c r="M7014" t="s">
        <v>20013</v>
      </c>
      <c r="N7014">
        <v>0.34666666600000001</v>
      </c>
      <c r="O7014">
        <v>0</v>
      </c>
      <c r="P7014">
        <v>17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1.0735127769599999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1.0735127769599999</v>
      </c>
    </row>
    <row r="7015" spans="1:31" x14ac:dyDescent="0.25">
      <c r="A7015">
        <v>2414498</v>
      </c>
      <c r="B7015">
        <v>1</v>
      </c>
      <c r="C7015" t="s">
        <v>80</v>
      </c>
      <c r="D7015" t="s">
        <v>96</v>
      </c>
      <c r="E7015" t="s">
        <v>146</v>
      </c>
      <c r="F7015" t="s">
        <v>20014</v>
      </c>
      <c r="G7015" t="s">
        <v>282</v>
      </c>
      <c r="H7015" t="s">
        <v>149</v>
      </c>
      <c r="I7015" t="s">
        <v>136</v>
      </c>
      <c r="J7015" t="s">
        <v>137</v>
      </c>
      <c r="K7015" t="s">
        <v>138</v>
      </c>
      <c r="L7015" t="s">
        <v>20015</v>
      </c>
      <c r="M7015" t="s">
        <v>20016</v>
      </c>
      <c r="N7015">
        <v>5.8036111110000004</v>
      </c>
      <c r="O7015">
        <v>0</v>
      </c>
      <c r="P7015">
        <v>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1.6586196012766836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1.6586196012766836</v>
      </c>
    </row>
    <row r="7016" spans="1:31" x14ac:dyDescent="0.25">
      <c r="A7016">
        <v>2414349</v>
      </c>
      <c r="B7016">
        <v>1</v>
      </c>
      <c r="C7016" t="s">
        <v>80</v>
      </c>
      <c r="D7016" t="s">
        <v>97</v>
      </c>
      <c r="E7016" t="s">
        <v>146</v>
      </c>
      <c r="F7016" t="s">
        <v>20017</v>
      </c>
      <c r="G7016" t="s">
        <v>148</v>
      </c>
      <c r="H7016" t="s">
        <v>149</v>
      </c>
      <c r="I7016" t="s">
        <v>136</v>
      </c>
      <c r="J7016" t="s">
        <v>137</v>
      </c>
      <c r="K7016" t="s">
        <v>138</v>
      </c>
      <c r="L7016" t="s">
        <v>20018</v>
      </c>
      <c r="M7016" t="s">
        <v>20019</v>
      </c>
      <c r="N7016">
        <v>6.7691666660000003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1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2.7982005883317003</v>
      </c>
      <c r="AC7016">
        <v>0</v>
      </c>
      <c r="AD7016">
        <v>0</v>
      </c>
      <c r="AE7016">
        <v>2.7982005883317003</v>
      </c>
    </row>
    <row r="7017" spans="1:31" x14ac:dyDescent="0.25">
      <c r="A7017">
        <v>2413957</v>
      </c>
      <c r="B7017">
        <v>1</v>
      </c>
      <c r="C7017" t="s">
        <v>81</v>
      </c>
      <c r="D7017" t="s">
        <v>128</v>
      </c>
      <c r="E7017" t="s">
        <v>132</v>
      </c>
      <c r="F7017" t="s">
        <v>20020</v>
      </c>
      <c r="G7017" t="s">
        <v>158</v>
      </c>
      <c r="H7017" t="s">
        <v>135</v>
      </c>
      <c r="I7017" t="s">
        <v>136</v>
      </c>
      <c r="J7017" t="s">
        <v>137</v>
      </c>
      <c r="K7017" t="s">
        <v>159</v>
      </c>
      <c r="L7017" t="s">
        <v>20021</v>
      </c>
      <c r="M7017" t="s">
        <v>20022</v>
      </c>
      <c r="N7017">
        <v>2.409444444</v>
      </c>
      <c r="O7017">
        <v>0</v>
      </c>
      <c r="P7017">
        <v>243</v>
      </c>
      <c r="Q7017">
        <v>0</v>
      </c>
      <c r="R7017">
        <v>0</v>
      </c>
      <c r="S7017">
        <v>1</v>
      </c>
      <c r="T7017">
        <v>26</v>
      </c>
      <c r="U7017">
        <v>0</v>
      </c>
      <c r="V7017">
        <v>0</v>
      </c>
      <c r="W7017">
        <v>0</v>
      </c>
      <c r="X7017">
        <v>154.63652405326266</v>
      </c>
      <c r="Y7017">
        <v>0</v>
      </c>
      <c r="Z7017">
        <v>0</v>
      </c>
      <c r="AA7017">
        <v>16.338602841768001</v>
      </c>
      <c r="AB7017">
        <v>36.191346472613851</v>
      </c>
      <c r="AC7017">
        <v>0</v>
      </c>
      <c r="AD7017">
        <v>0</v>
      </c>
      <c r="AE7017">
        <v>207.1664733676445</v>
      </c>
    </row>
    <row r="7018" spans="1:31" x14ac:dyDescent="0.25">
      <c r="A7018">
        <v>2413997</v>
      </c>
      <c r="B7018">
        <v>1</v>
      </c>
      <c r="C7018" t="s">
        <v>80</v>
      </c>
      <c r="D7018" t="s">
        <v>97</v>
      </c>
      <c r="E7018" t="s">
        <v>174</v>
      </c>
      <c r="F7018" t="s">
        <v>20023</v>
      </c>
      <c r="G7018" t="s">
        <v>143</v>
      </c>
      <c r="H7018" t="s">
        <v>135</v>
      </c>
      <c r="I7018" t="s">
        <v>136</v>
      </c>
      <c r="J7018" t="s">
        <v>137</v>
      </c>
      <c r="K7018" t="s">
        <v>138</v>
      </c>
      <c r="L7018" t="s">
        <v>1823</v>
      </c>
      <c r="M7018" t="s">
        <v>20024</v>
      </c>
      <c r="N7018">
        <v>1.2024999999999999</v>
      </c>
      <c r="O7018">
        <v>9</v>
      </c>
      <c r="P7018">
        <v>2112</v>
      </c>
      <c r="Q7018">
        <v>0</v>
      </c>
      <c r="R7018">
        <v>27</v>
      </c>
      <c r="S7018">
        <v>5</v>
      </c>
      <c r="T7018">
        <v>201</v>
      </c>
      <c r="U7018">
        <v>0</v>
      </c>
      <c r="V7018">
        <v>1</v>
      </c>
      <c r="W7018">
        <v>293.29403293908274</v>
      </c>
      <c r="X7018">
        <v>790.86933062895207</v>
      </c>
      <c r="Y7018">
        <v>0</v>
      </c>
      <c r="Z7018">
        <v>12.306948880589553</v>
      </c>
      <c r="AA7018">
        <v>44.008502739384831</v>
      </c>
      <c r="AB7018">
        <v>205.56227996095203</v>
      </c>
      <c r="AC7018">
        <v>0</v>
      </c>
      <c r="AD7018">
        <v>7.1594451744345013</v>
      </c>
      <c r="AE7018">
        <v>1353.2005403233957</v>
      </c>
    </row>
    <row r="7019" spans="1:31" x14ac:dyDescent="0.25">
      <c r="A7019">
        <v>2414661</v>
      </c>
      <c r="B7019">
        <v>1</v>
      </c>
      <c r="C7019" t="s">
        <v>80</v>
      </c>
      <c r="D7019" t="s">
        <v>103</v>
      </c>
      <c r="E7019" t="s">
        <v>146</v>
      </c>
      <c r="F7019" t="s">
        <v>20025</v>
      </c>
      <c r="G7019" t="s">
        <v>148</v>
      </c>
      <c r="H7019" t="s">
        <v>149</v>
      </c>
      <c r="I7019" t="s">
        <v>136</v>
      </c>
      <c r="J7019" t="s">
        <v>137</v>
      </c>
      <c r="K7019" t="s">
        <v>138</v>
      </c>
      <c r="L7019" t="s">
        <v>20026</v>
      </c>
      <c r="M7019" t="s">
        <v>20027</v>
      </c>
      <c r="N7019">
        <v>2.145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1.0568732068628002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1.0568732068628002</v>
      </c>
    </row>
    <row r="7020" spans="1:31" x14ac:dyDescent="0.25">
      <c r="A7020">
        <v>2414163</v>
      </c>
      <c r="B7020">
        <v>1</v>
      </c>
      <c r="C7020" t="s">
        <v>80</v>
      </c>
      <c r="D7020" t="s">
        <v>107</v>
      </c>
      <c r="E7020" t="s">
        <v>141</v>
      </c>
      <c r="F7020" t="s">
        <v>20028</v>
      </c>
      <c r="G7020" t="s">
        <v>5444</v>
      </c>
      <c r="H7020" t="s">
        <v>135</v>
      </c>
      <c r="I7020" t="s">
        <v>136</v>
      </c>
      <c r="J7020" t="s">
        <v>137</v>
      </c>
      <c r="K7020" t="s">
        <v>138</v>
      </c>
      <c r="L7020" t="s">
        <v>20029</v>
      </c>
      <c r="M7020" t="s">
        <v>19935</v>
      </c>
      <c r="N7020">
        <v>3.6158333329999999</v>
      </c>
      <c r="O7020">
        <v>9</v>
      </c>
      <c r="P7020">
        <v>1290</v>
      </c>
      <c r="Q7020">
        <v>23</v>
      </c>
      <c r="R7020">
        <v>63</v>
      </c>
      <c r="S7020">
        <v>9</v>
      </c>
      <c r="T7020">
        <v>116</v>
      </c>
      <c r="U7020">
        <v>1</v>
      </c>
      <c r="V7020">
        <v>0</v>
      </c>
      <c r="W7020">
        <v>45.603645444225386</v>
      </c>
      <c r="X7020">
        <v>868.83537490531944</v>
      </c>
      <c r="Y7020">
        <v>163.98776355941189</v>
      </c>
      <c r="Z7020">
        <v>28.034622116236356</v>
      </c>
      <c r="AA7020">
        <v>86.673352066463764</v>
      </c>
      <c r="AB7020">
        <v>411.42572405019268</v>
      </c>
      <c r="AC7020">
        <v>321.86909235589798</v>
      </c>
      <c r="AD7020">
        <v>0</v>
      </c>
      <c r="AE7020">
        <v>1926.4295744977476</v>
      </c>
    </row>
    <row r="7021" spans="1:31" x14ac:dyDescent="0.25">
      <c r="A7021">
        <v>2413642</v>
      </c>
      <c r="B7021">
        <v>1</v>
      </c>
      <c r="C7021" t="s">
        <v>80</v>
      </c>
      <c r="D7021" t="s">
        <v>101</v>
      </c>
      <c r="E7021" t="s">
        <v>162</v>
      </c>
      <c r="F7021" t="s">
        <v>15330</v>
      </c>
      <c r="G7021" t="s">
        <v>158</v>
      </c>
      <c r="H7021" t="s">
        <v>149</v>
      </c>
      <c r="I7021" t="s">
        <v>136</v>
      </c>
      <c r="J7021" t="s">
        <v>137</v>
      </c>
      <c r="K7021" t="s">
        <v>159</v>
      </c>
      <c r="L7021" t="s">
        <v>20030</v>
      </c>
      <c r="M7021" t="s">
        <v>20031</v>
      </c>
      <c r="N7021">
        <v>7.4424999999999999</v>
      </c>
      <c r="O7021">
        <v>0</v>
      </c>
      <c r="P7021">
        <v>18</v>
      </c>
      <c r="Q7021">
        <v>0</v>
      </c>
      <c r="R7021">
        <v>5</v>
      </c>
      <c r="S7021">
        <v>0</v>
      </c>
      <c r="T7021">
        <v>2</v>
      </c>
      <c r="U7021">
        <v>0</v>
      </c>
      <c r="V7021">
        <v>0</v>
      </c>
      <c r="W7021">
        <v>0</v>
      </c>
      <c r="X7021">
        <v>37.009227249072019</v>
      </c>
      <c r="Y7021">
        <v>0</v>
      </c>
      <c r="Z7021">
        <v>17.310056159973975</v>
      </c>
      <c r="AA7021">
        <v>0</v>
      </c>
      <c r="AB7021">
        <v>0.15939010834965001</v>
      </c>
      <c r="AC7021">
        <v>0</v>
      </c>
      <c r="AD7021">
        <v>0</v>
      </c>
      <c r="AE7021">
        <v>54.478673517395642</v>
      </c>
    </row>
    <row r="7022" spans="1:31" x14ac:dyDescent="0.25">
      <c r="A7022">
        <v>2413877</v>
      </c>
      <c r="B7022">
        <v>1</v>
      </c>
      <c r="C7022" t="s">
        <v>81</v>
      </c>
      <c r="D7022" t="s">
        <v>127</v>
      </c>
      <c r="E7022" t="s">
        <v>141</v>
      </c>
      <c r="F7022" t="s">
        <v>1964</v>
      </c>
      <c r="G7022" t="s">
        <v>143</v>
      </c>
      <c r="H7022" t="s">
        <v>135</v>
      </c>
      <c r="I7022" t="s">
        <v>136</v>
      </c>
      <c r="J7022" t="s">
        <v>137</v>
      </c>
      <c r="K7022" t="s">
        <v>138</v>
      </c>
      <c r="L7022" t="s">
        <v>20032</v>
      </c>
      <c r="M7022" t="s">
        <v>20033</v>
      </c>
      <c r="N7022">
        <v>2.9619444439999998</v>
      </c>
      <c r="O7022">
        <v>9</v>
      </c>
      <c r="P7022">
        <v>3</v>
      </c>
      <c r="Q7022">
        <v>284</v>
      </c>
      <c r="R7022">
        <v>41</v>
      </c>
      <c r="S7022">
        <v>17</v>
      </c>
      <c r="T7022">
        <v>3</v>
      </c>
      <c r="U7022">
        <v>0</v>
      </c>
      <c r="V7022">
        <v>0</v>
      </c>
      <c r="W7022">
        <v>7.7199139056144084</v>
      </c>
      <c r="X7022">
        <v>0</v>
      </c>
      <c r="Y7022">
        <v>272.92146000270333</v>
      </c>
      <c r="Z7022">
        <v>16.039232771858849</v>
      </c>
      <c r="AA7022">
        <v>168.35607433552843</v>
      </c>
      <c r="AB7022">
        <v>4.8280003169068113</v>
      </c>
      <c r="AC7022">
        <v>0</v>
      </c>
      <c r="AD7022">
        <v>0</v>
      </c>
      <c r="AE7022">
        <v>469.86468133261184</v>
      </c>
    </row>
    <row r="7023" spans="1:31" x14ac:dyDescent="0.25">
      <c r="A7023">
        <v>2414518</v>
      </c>
      <c r="B7023">
        <v>1</v>
      </c>
      <c r="C7023" t="s">
        <v>80</v>
      </c>
      <c r="D7023" t="s">
        <v>85</v>
      </c>
      <c r="E7023" t="s">
        <v>146</v>
      </c>
      <c r="F7023" t="s">
        <v>4611</v>
      </c>
      <c r="G7023" t="s">
        <v>148</v>
      </c>
      <c r="H7023" t="s">
        <v>149</v>
      </c>
      <c r="I7023" t="s">
        <v>136</v>
      </c>
      <c r="J7023" t="s">
        <v>137</v>
      </c>
      <c r="K7023" t="s">
        <v>138</v>
      </c>
      <c r="L7023" t="s">
        <v>20034</v>
      </c>
      <c r="M7023" t="s">
        <v>20035</v>
      </c>
      <c r="N7023">
        <v>1.6830555549999999</v>
      </c>
      <c r="O7023">
        <v>0</v>
      </c>
      <c r="P7023">
        <v>6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1.8907788259365499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1.8907788259365499</v>
      </c>
    </row>
    <row r="7024" spans="1:31" x14ac:dyDescent="0.25">
      <c r="A7024">
        <v>2413854</v>
      </c>
      <c r="B7024">
        <v>1</v>
      </c>
      <c r="C7024" t="s">
        <v>80</v>
      </c>
      <c r="D7024" t="s">
        <v>96</v>
      </c>
      <c r="E7024" t="s">
        <v>132</v>
      </c>
      <c r="F7024" t="s">
        <v>20036</v>
      </c>
      <c r="G7024" t="s">
        <v>143</v>
      </c>
      <c r="H7024" t="s">
        <v>135</v>
      </c>
      <c r="I7024" t="s">
        <v>136</v>
      </c>
      <c r="J7024" t="s">
        <v>137</v>
      </c>
      <c r="K7024" t="s">
        <v>138</v>
      </c>
      <c r="L7024" t="s">
        <v>20037</v>
      </c>
      <c r="M7024" t="s">
        <v>20038</v>
      </c>
      <c r="N7024">
        <v>1.195277777</v>
      </c>
      <c r="O7024">
        <v>0</v>
      </c>
      <c r="P7024">
        <v>305</v>
      </c>
      <c r="Q7024">
        <v>0</v>
      </c>
      <c r="R7024">
        <v>0</v>
      </c>
      <c r="S7024">
        <v>2</v>
      </c>
      <c r="T7024">
        <v>49</v>
      </c>
      <c r="U7024">
        <v>0</v>
      </c>
      <c r="V7024">
        <v>0</v>
      </c>
      <c r="W7024">
        <v>0</v>
      </c>
      <c r="X7024">
        <v>94.340454520121099</v>
      </c>
      <c r="Y7024">
        <v>0</v>
      </c>
      <c r="Z7024">
        <v>0</v>
      </c>
      <c r="AA7024">
        <v>15.429116034065983</v>
      </c>
      <c r="AB7024">
        <v>71.408003902324154</v>
      </c>
      <c r="AC7024">
        <v>0</v>
      </c>
      <c r="AD7024">
        <v>0</v>
      </c>
      <c r="AE7024">
        <v>181.17757445651125</v>
      </c>
    </row>
    <row r="7025" spans="1:31" x14ac:dyDescent="0.25">
      <c r="A7025">
        <v>2414189</v>
      </c>
      <c r="B7025">
        <v>1</v>
      </c>
      <c r="C7025" t="s">
        <v>81</v>
      </c>
      <c r="D7025" t="s">
        <v>120</v>
      </c>
      <c r="E7025" t="s">
        <v>141</v>
      </c>
      <c r="F7025" t="s">
        <v>4298</v>
      </c>
      <c r="G7025" t="s">
        <v>143</v>
      </c>
      <c r="H7025" t="s">
        <v>135</v>
      </c>
      <c r="I7025" t="s">
        <v>136</v>
      </c>
      <c r="J7025" t="s">
        <v>137</v>
      </c>
      <c r="K7025" t="s">
        <v>138</v>
      </c>
      <c r="L7025" t="s">
        <v>20039</v>
      </c>
      <c r="M7025" t="s">
        <v>20040</v>
      </c>
      <c r="N7025">
        <v>1.1802777769999999</v>
      </c>
      <c r="O7025">
        <v>0</v>
      </c>
      <c r="P7025">
        <v>323</v>
      </c>
      <c r="Q7025">
        <v>15</v>
      </c>
      <c r="R7025">
        <v>7</v>
      </c>
      <c r="S7025">
        <v>0</v>
      </c>
      <c r="T7025">
        <v>45</v>
      </c>
      <c r="U7025">
        <v>0</v>
      </c>
      <c r="V7025">
        <v>0</v>
      </c>
      <c r="W7025">
        <v>0</v>
      </c>
      <c r="X7025">
        <v>81.339164395842502</v>
      </c>
      <c r="Y7025">
        <v>0.51997067379960005</v>
      </c>
      <c r="Z7025">
        <v>0.99831840850910003</v>
      </c>
      <c r="AA7025">
        <v>0</v>
      </c>
      <c r="AB7025">
        <v>17.636995985829298</v>
      </c>
      <c r="AC7025">
        <v>0</v>
      </c>
      <c r="AD7025">
        <v>0</v>
      </c>
      <c r="AE7025">
        <v>100.49444946398052</v>
      </c>
    </row>
    <row r="7026" spans="1:31" x14ac:dyDescent="0.25">
      <c r="A7026">
        <v>2414120</v>
      </c>
      <c r="B7026">
        <v>1</v>
      </c>
      <c r="C7026" t="s">
        <v>80</v>
      </c>
      <c r="D7026" t="s">
        <v>99</v>
      </c>
      <c r="E7026" t="s">
        <v>146</v>
      </c>
      <c r="F7026" t="s">
        <v>20041</v>
      </c>
      <c r="G7026" t="s">
        <v>199</v>
      </c>
      <c r="H7026" t="s">
        <v>149</v>
      </c>
      <c r="I7026" t="s">
        <v>136</v>
      </c>
      <c r="J7026" t="s">
        <v>137</v>
      </c>
      <c r="K7026" t="s">
        <v>138</v>
      </c>
      <c r="L7026" t="s">
        <v>20042</v>
      </c>
      <c r="M7026" t="s">
        <v>20043</v>
      </c>
      <c r="N7026">
        <v>5.0886111109999996</v>
      </c>
      <c r="O7026">
        <v>0</v>
      </c>
      <c r="P7026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</row>
    <row r="7027" spans="1:31" x14ac:dyDescent="0.25">
      <c r="A7027">
        <v>2414538</v>
      </c>
      <c r="B7027">
        <v>1</v>
      </c>
      <c r="C7027" t="s">
        <v>80</v>
      </c>
      <c r="D7027" t="s">
        <v>93</v>
      </c>
      <c r="E7027" t="s">
        <v>146</v>
      </c>
      <c r="F7027" t="s">
        <v>20044</v>
      </c>
      <c r="G7027" t="s">
        <v>148</v>
      </c>
      <c r="H7027" t="s">
        <v>149</v>
      </c>
      <c r="I7027" t="s">
        <v>136</v>
      </c>
      <c r="J7027" t="s">
        <v>137</v>
      </c>
      <c r="K7027" t="s">
        <v>138</v>
      </c>
      <c r="L7027" t="s">
        <v>20045</v>
      </c>
      <c r="M7027" t="s">
        <v>20046</v>
      </c>
      <c r="N7027">
        <v>3.3713888879999998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</row>
    <row r="7028" spans="1:31" x14ac:dyDescent="0.25">
      <c r="A7028">
        <v>2414020</v>
      </c>
      <c r="B7028">
        <v>1</v>
      </c>
      <c r="C7028" t="s">
        <v>80</v>
      </c>
      <c r="D7028" t="s">
        <v>89</v>
      </c>
      <c r="E7028" t="s">
        <v>174</v>
      </c>
      <c r="F7028" t="s">
        <v>20047</v>
      </c>
      <c r="G7028" t="s">
        <v>565</v>
      </c>
      <c r="H7028" t="s">
        <v>135</v>
      </c>
      <c r="I7028" t="s">
        <v>136</v>
      </c>
      <c r="J7028" t="s">
        <v>137</v>
      </c>
      <c r="K7028" t="s">
        <v>138</v>
      </c>
      <c r="L7028" t="s">
        <v>20048</v>
      </c>
      <c r="M7028" t="s">
        <v>20049</v>
      </c>
      <c r="N7028">
        <v>0.47944444400000003</v>
      </c>
      <c r="O7028">
        <v>0</v>
      </c>
      <c r="P7028">
        <v>2383</v>
      </c>
      <c r="Q7028">
        <v>0</v>
      </c>
      <c r="R7028">
        <v>9</v>
      </c>
      <c r="S7028">
        <v>0</v>
      </c>
      <c r="T7028">
        <v>285</v>
      </c>
      <c r="U7028">
        <v>0</v>
      </c>
      <c r="V7028">
        <v>1</v>
      </c>
      <c r="W7028">
        <v>0</v>
      </c>
      <c r="X7028">
        <v>345.96800371802971</v>
      </c>
      <c r="Y7028">
        <v>0</v>
      </c>
      <c r="Z7028">
        <v>1.9727677746633503</v>
      </c>
      <c r="AA7028">
        <v>0</v>
      </c>
      <c r="AB7028">
        <v>174.99140941261373</v>
      </c>
      <c r="AC7028">
        <v>0</v>
      </c>
      <c r="AD7028">
        <v>78.131315922811737</v>
      </c>
      <c r="AE7028">
        <v>601.06349682811845</v>
      </c>
    </row>
    <row r="7029" spans="1:31" x14ac:dyDescent="0.25">
      <c r="A7029">
        <v>2414667</v>
      </c>
      <c r="B7029">
        <v>1</v>
      </c>
      <c r="C7029" t="s">
        <v>80</v>
      </c>
      <c r="D7029" t="s">
        <v>103</v>
      </c>
      <c r="E7029" t="s">
        <v>146</v>
      </c>
      <c r="F7029" t="s">
        <v>20050</v>
      </c>
      <c r="G7029" t="s">
        <v>148</v>
      </c>
      <c r="H7029" t="s">
        <v>149</v>
      </c>
      <c r="I7029" t="s">
        <v>136</v>
      </c>
      <c r="J7029" t="s">
        <v>137</v>
      </c>
      <c r="K7029" t="s">
        <v>138</v>
      </c>
      <c r="L7029" t="s">
        <v>20051</v>
      </c>
      <c r="M7029" t="s">
        <v>20052</v>
      </c>
      <c r="N7029">
        <v>8.6005555549999997</v>
      </c>
      <c r="O7029">
        <v>0</v>
      </c>
      <c r="P7029">
        <v>1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5.2344760120545679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5.2344760120545679</v>
      </c>
    </row>
    <row r="7030" spans="1:31" x14ac:dyDescent="0.25">
      <c r="A7030">
        <v>2413648</v>
      </c>
      <c r="B7030">
        <v>1</v>
      </c>
      <c r="C7030" t="s">
        <v>80</v>
      </c>
      <c r="D7030" t="s">
        <v>91</v>
      </c>
      <c r="E7030" t="s">
        <v>162</v>
      </c>
      <c r="F7030" t="s">
        <v>2336</v>
      </c>
      <c r="G7030" t="s">
        <v>176</v>
      </c>
      <c r="H7030" t="s">
        <v>149</v>
      </c>
      <c r="I7030" t="s">
        <v>136</v>
      </c>
      <c r="J7030" t="s">
        <v>137</v>
      </c>
      <c r="K7030" t="s">
        <v>159</v>
      </c>
      <c r="L7030" t="s">
        <v>20053</v>
      </c>
      <c r="M7030" t="s">
        <v>20054</v>
      </c>
      <c r="N7030">
        <v>2.0150000000000001</v>
      </c>
      <c r="O7030">
        <v>0</v>
      </c>
      <c r="P7030">
        <v>103</v>
      </c>
      <c r="Q7030">
        <v>0</v>
      </c>
      <c r="R7030">
        <v>0</v>
      </c>
      <c r="S7030">
        <v>0</v>
      </c>
      <c r="T7030">
        <v>2</v>
      </c>
      <c r="U7030">
        <v>0</v>
      </c>
      <c r="V7030">
        <v>0</v>
      </c>
      <c r="W7030">
        <v>0</v>
      </c>
      <c r="X7030">
        <v>44.888785338746629</v>
      </c>
      <c r="Y7030">
        <v>0</v>
      </c>
      <c r="Z7030">
        <v>0</v>
      </c>
      <c r="AA7030">
        <v>0</v>
      </c>
      <c r="AB7030">
        <v>3.5224187847478503</v>
      </c>
      <c r="AC7030">
        <v>0</v>
      </c>
      <c r="AD7030">
        <v>0</v>
      </c>
      <c r="AE7030">
        <v>48.411204123494478</v>
      </c>
    </row>
    <row r="7031" spans="1:31" x14ac:dyDescent="0.25">
      <c r="A7031">
        <v>2414040</v>
      </c>
      <c r="B7031">
        <v>1</v>
      </c>
      <c r="C7031" t="s">
        <v>80</v>
      </c>
      <c r="D7031" t="s">
        <v>83</v>
      </c>
      <c r="E7031" t="s">
        <v>146</v>
      </c>
      <c r="F7031" t="s">
        <v>20055</v>
      </c>
      <c r="G7031" t="s">
        <v>148</v>
      </c>
      <c r="H7031" t="s">
        <v>149</v>
      </c>
      <c r="I7031" t="s">
        <v>136</v>
      </c>
      <c r="J7031" t="s">
        <v>137</v>
      </c>
      <c r="K7031" t="s">
        <v>138</v>
      </c>
      <c r="L7031" t="s">
        <v>20056</v>
      </c>
      <c r="M7031" t="s">
        <v>20057</v>
      </c>
      <c r="N7031">
        <v>2.4044444440000001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8.2656148821866685E-2</v>
      </c>
      <c r="AC7031">
        <v>0</v>
      </c>
      <c r="AD7031">
        <v>0</v>
      </c>
      <c r="AE7031">
        <v>8.2656148821866685E-2</v>
      </c>
    </row>
    <row r="7032" spans="1:31" x14ac:dyDescent="0.25">
      <c r="A7032">
        <v>2414226</v>
      </c>
      <c r="B7032">
        <v>1</v>
      </c>
      <c r="C7032" t="s">
        <v>81</v>
      </c>
      <c r="D7032" t="s">
        <v>118</v>
      </c>
      <c r="E7032" t="s">
        <v>141</v>
      </c>
      <c r="F7032" t="s">
        <v>18924</v>
      </c>
      <c r="G7032" t="s">
        <v>143</v>
      </c>
      <c r="H7032" t="s">
        <v>135</v>
      </c>
      <c r="I7032" t="s">
        <v>136</v>
      </c>
      <c r="J7032" t="s">
        <v>137</v>
      </c>
      <c r="K7032" t="s">
        <v>138</v>
      </c>
      <c r="L7032" t="s">
        <v>20058</v>
      </c>
      <c r="M7032" t="s">
        <v>20059</v>
      </c>
      <c r="N7032">
        <v>2.4822222219999999</v>
      </c>
      <c r="O7032">
        <v>3</v>
      </c>
      <c r="P7032">
        <v>326</v>
      </c>
      <c r="Q7032">
        <v>16</v>
      </c>
      <c r="R7032">
        <v>62</v>
      </c>
      <c r="S7032">
        <v>2</v>
      </c>
      <c r="T7032">
        <v>29</v>
      </c>
      <c r="U7032">
        <v>0</v>
      </c>
      <c r="V7032">
        <v>0</v>
      </c>
      <c r="W7032">
        <v>2.0907071776555504</v>
      </c>
      <c r="X7032">
        <v>104.53512580379434</v>
      </c>
      <c r="Y7032">
        <v>7.3739345648390611</v>
      </c>
      <c r="Z7032">
        <v>5.3051246587055143</v>
      </c>
      <c r="AA7032">
        <v>6.6098880371551898</v>
      </c>
      <c r="AB7032">
        <v>41.156612423001853</v>
      </c>
      <c r="AC7032">
        <v>0</v>
      </c>
      <c r="AD7032">
        <v>0</v>
      </c>
      <c r="AE7032">
        <v>167.07139266515151</v>
      </c>
    </row>
    <row r="7033" spans="1:31" x14ac:dyDescent="0.25">
      <c r="A7033">
        <v>2414183</v>
      </c>
      <c r="B7033">
        <v>1</v>
      </c>
      <c r="C7033" t="s">
        <v>80</v>
      </c>
      <c r="D7033" t="s">
        <v>90</v>
      </c>
      <c r="E7033" t="s">
        <v>146</v>
      </c>
      <c r="F7033" t="s">
        <v>20060</v>
      </c>
      <c r="G7033" t="s">
        <v>148</v>
      </c>
      <c r="H7033" t="s">
        <v>149</v>
      </c>
      <c r="I7033" t="s">
        <v>136</v>
      </c>
      <c r="J7033" t="s">
        <v>137</v>
      </c>
      <c r="K7033" t="s">
        <v>138</v>
      </c>
      <c r="L7033" t="s">
        <v>20061</v>
      </c>
      <c r="M7033" t="s">
        <v>20062</v>
      </c>
      <c r="N7033">
        <v>2.823611111</v>
      </c>
      <c r="O7033">
        <v>0</v>
      </c>
      <c r="P7033">
        <v>5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2.4981895484709002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2.4981895484709002</v>
      </c>
    </row>
    <row r="7034" spans="1:31" x14ac:dyDescent="0.25">
      <c r="A7034">
        <v>2414375</v>
      </c>
      <c r="B7034">
        <v>1</v>
      </c>
      <c r="C7034" t="s">
        <v>80</v>
      </c>
      <c r="D7034" t="s">
        <v>99</v>
      </c>
      <c r="E7034" t="s">
        <v>152</v>
      </c>
      <c r="F7034" t="s">
        <v>20063</v>
      </c>
      <c r="G7034" t="s">
        <v>154</v>
      </c>
      <c r="H7034" t="s">
        <v>149</v>
      </c>
      <c r="I7034" t="s">
        <v>136</v>
      </c>
      <c r="J7034" t="s">
        <v>137</v>
      </c>
      <c r="K7034" t="s">
        <v>138</v>
      </c>
      <c r="L7034" t="s">
        <v>20064</v>
      </c>
      <c r="M7034" t="s">
        <v>20065</v>
      </c>
      <c r="N7034">
        <v>2.5308333329999999</v>
      </c>
      <c r="O7034">
        <v>0</v>
      </c>
      <c r="P7034">
        <v>63</v>
      </c>
      <c r="Q7034">
        <v>0</v>
      </c>
      <c r="R7034">
        <v>1</v>
      </c>
      <c r="S7034">
        <v>0</v>
      </c>
      <c r="T7034">
        <v>6</v>
      </c>
      <c r="U7034">
        <v>0</v>
      </c>
      <c r="V7034">
        <v>1</v>
      </c>
      <c r="W7034">
        <v>0</v>
      </c>
      <c r="X7034">
        <v>44.123915852029164</v>
      </c>
      <c r="Y7034">
        <v>0</v>
      </c>
      <c r="Z7034">
        <v>0</v>
      </c>
      <c r="AA7034">
        <v>0</v>
      </c>
      <c r="AB7034">
        <v>5.0881747092545249</v>
      </c>
      <c r="AC7034">
        <v>0</v>
      </c>
      <c r="AD7034">
        <v>204.51814382988223</v>
      </c>
      <c r="AE7034">
        <v>253.73023439116594</v>
      </c>
    </row>
    <row r="7035" spans="1:31" x14ac:dyDescent="0.25">
      <c r="A7035">
        <v>2414624</v>
      </c>
      <c r="B7035">
        <v>1</v>
      </c>
      <c r="C7035" t="s">
        <v>80</v>
      </c>
      <c r="D7035" t="s">
        <v>98</v>
      </c>
      <c r="E7035" t="s">
        <v>146</v>
      </c>
      <c r="F7035" t="s">
        <v>20066</v>
      </c>
      <c r="G7035" t="s">
        <v>148</v>
      </c>
      <c r="H7035" t="s">
        <v>149</v>
      </c>
      <c r="I7035" t="s">
        <v>136</v>
      </c>
      <c r="J7035" t="s">
        <v>137</v>
      </c>
      <c r="K7035" t="s">
        <v>138</v>
      </c>
      <c r="L7035" t="s">
        <v>20067</v>
      </c>
      <c r="M7035" t="s">
        <v>20068</v>
      </c>
      <c r="N7035">
        <v>1.7338888880000001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0.68061798297093334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0.68061798297093334</v>
      </c>
    </row>
    <row r="7036" spans="1:31" x14ac:dyDescent="0.25">
      <c r="A7036">
        <v>2413934</v>
      </c>
      <c r="B7036">
        <v>1</v>
      </c>
      <c r="C7036" t="s">
        <v>80</v>
      </c>
      <c r="D7036" t="s">
        <v>93</v>
      </c>
      <c r="E7036" t="s">
        <v>146</v>
      </c>
      <c r="F7036" t="s">
        <v>20069</v>
      </c>
      <c r="G7036" t="s">
        <v>148</v>
      </c>
      <c r="H7036" t="s">
        <v>149</v>
      </c>
      <c r="I7036" t="s">
        <v>136</v>
      </c>
      <c r="J7036" t="s">
        <v>137</v>
      </c>
      <c r="K7036" t="s">
        <v>138</v>
      </c>
      <c r="L7036" t="s">
        <v>20070</v>
      </c>
      <c r="M7036" t="s">
        <v>20071</v>
      </c>
      <c r="N7036">
        <v>0.75888888799999998</v>
      </c>
      <c r="O7036">
        <v>0</v>
      </c>
      <c r="P7036">
        <v>1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0.12669584139256668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0.12669584139256668</v>
      </c>
    </row>
    <row r="7037" spans="1:31" x14ac:dyDescent="0.25">
      <c r="A7037">
        <v>2413843</v>
      </c>
      <c r="B7037">
        <v>1</v>
      </c>
      <c r="C7037" t="s">
        <v>81</v>
      </c>
      <c r="D7037" t="s">
        <v>123</v>
      </c>
      <c r="E7037" t="s">
        <v>141</v>
      </c>
      <c r="F7037" t="s">
        <v>14147</v>
      </c>
      <c r="G7037" t="s">
        <v>143</v>
      </c>
      <c r="H7037" t="s">
        <v>135</v>
      </c>
      <c r="I7037" t="s">
        <v>136</v>
      </c>
      <c r="J7037" t="s">
        <v>137</v>
      </c>
      <c r="K7037" t="s">
        <v>138</v>
      </c>
      <c r="L7037" t="s">
        <v>20072</v>
      </c>
      <c r="M7037" t="s">
        <v>20073</v>
      </c>
      <c r="N7037">
        <v>0.84666666599999996</v>
      </c>
      <c r="O7037">
        <v>0</v>
      </c>
      <c r="P7037">
        <v>1</v>
      </c>
      <c r="Q7037">
        <v>0</v>
      </c>
      <c r="R7037">
        <v>35</v>
      </c>
      <c r="S7037">
        <v>0</v>
      </c>
      <c r="T7037">
        <v>6</v>
      </c>
      <c r="U7037">
        <v>0</v>
      </c>
      <c r="V7037">
        <v>0</v>
      </c>
      <c r="W7037">
        <v>0</v>
      </c>
      <c r="X7037">
        <v>1.3352843066202502</v>
      </c>
      <c r="Y7037">
        <v>0</v>
      </c>
      <c r="Z7037">
        <v>3.9852670232721996</v>
      </c>
      <c r="AA7037">
        <v>0</v>
      </c>
      <c r="AB7037">
        <v>2.1123930743757833</v>
      </c>
      <c r="AC7037">
        <v>0</v>
      </c>
      <c r="AD7037">
        <v>0</v>
      </c>
      <c r="AE7037">
        <v>7.4329444042682322</v>
      </c>
    </row>
    <row r="7038" spans="1:31" x14ac:dyDescent="0.25">
      <c r="A7038">
        <v>2414175</v>
      </c>
      <c r="B7038">
        <v>1</v>
      </c>
      <c r="C7038" t="s">
        <v>80</v>
      </c>
      <c r="D7038" t="s">
        <v>82</v>
      </c>
      <c r="E7038" t="s">
        <v>146</v>
      </c>
      <c r="F7038" t="s">
        <v>20074</v>
      </c>
      <c r="G7038" t="s">
        <v>148</v>
      </c>
      <c r="H7038" t="s">
        <v>149</v>
      </c>
      <c r="I7038" t="s">
        <v>136</v>
      </c>
      <c r="J7038" t="s">
        <v>137</v>
      </c>
      <c r="K7038" t="s">
        <v>138</v>
      </c>
      <c r="L7038" t="s">
        <v>20075</v>
      </c>
      <c r="M7038" t="s">
        <v>20076</v>
      </c>
      <c r="N7038">
        <v>6.1497222220000003</v>
      </c>
      <c r="O7038">
        <v>0</v>
      </c>
      <c r="P7038">
        <v>4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8.0396006082354674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8.0396006082354674</v>
      </c>
    </row>
    <row r="7039" spans="1:31" x14ac:dyDescent="0.25">
      <c r="A7039">
        <v>2414507</v>
      </c>
      <c r="B7039">
        <v>1</v>
      </c>
      <c r="C7039" t="s">
        <v>80</v>
      </c>
      <c r="D7039" t="s">
        <v>83</v>
      </c>
      <c r="E7039" t="s">
        <v>146</v>
      </c>
      <c r="F7039" t="s">
        <v>20077</v>
      </c>
      <c r="G7039" t="s">
        <v>148</v>
      </c>
      <c r="H7039" t="s">
        <v>149</v>
      </c>
      <c r="I7039" t="s">
        <v>136</v>
      </c>
      <c r="J7039" t="s">
        <v>137</v>
      </c>
      <c r="K7039" t="s">
        <v>138</v>
      </c>
      <c r="L7039" t="s">
        <v>20078</v>
      </c>
      <c r="M7039" t="s">
        <v>20079</v>
      </c>
      <c r="N7039">
        <v>4.3322222220000004</v>
      </c>
      <c r="O7039">
        <v>0</v>
      </c>
      <c r="P7039">
        <v>5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4.4399672411375173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4.4399672411375173</v>
      </c>
    </row>
    <row r="7040" spans="1:31" x14ac:dyDescent="0.25">
      <c r="A7040">
        <v>2413820</v>
      </c>
      <c r="B7040">
        <v>1</v>
      </c>
      <c r="C7040" t="s">
        <v>81</v>
      </c>
      <c r="D7040" t="s">
        <v>128</v>
      </c>
      <c r="E7040" t="s">
        <v>152</v>
      </c>
      <c r="F7040" t="s">
        <v>20080</v>
      </c>
      <c r="G7040" t="s">
        <v>154</v>
      </c>
      <c r="H7040" t="s">
        <v>149</v>
      </c>
      <c r="I7040" t="s">
        <v>136</v>
      </c>
      <c r="J7040" t="s">
        <v>137</v>
      </c>
      <c r="K7040" t="s">
        <v>138</v>
      </c>
      <c r="L7040" t="s">
        <v>20081</v>
      </c>
      <c r="M7040" t="s">
        <v>20082</v>
      </c>
      <c r="N7040">
        <v>2.116944444</v>
      </c>
      <c r="O7040">
        <v>0</v>
      </c>
      <c r="P7040">
        <v>45</v>
      </c>
      <c r="Q7040">
        <v>0</v>
      </c>
      <c r="R7040">
        <v>1</v>
      </c>
      <c r="S7040">
        <v>0</v>
      </c>
      <c r="T7040">
        <v>4</v>
      </c>
      <c r="U7040">
        <v>0</v>
      </c>
      <c r="V7040">
        <v>0</v>
      </c>
      <c r="W7040">
        <v>0</v>
      </c>
      <c r="X7040">
        <v>3.9130395853388005</v>
      </c>
      <c r="Y7040">
        <v>0</v>
      </c>
      <c r="Z7040">
        <v>0</v>
      </c>
      <c r="AA7040">
        <v>0</v>
      </c>
      <c r="AB7040">
        <v>3.5174466841651446</v>
      </c>
      <c r="AC7040">
        <v>0</v>
      </c>
      <c r="AD7040">
        <v>0</v>
      </c>
      <c r="AE7040">
        <v>7.4304862695039446</v>
      </c>
    </row>
    <row r="7041" spans="1:31" x14ac:dyDescent="0.25">
      <c r="A7041">
        <v>2414152</v>
      </c>
      <c r="B7041">
        <v>1</v>
      </c>
      <c r="C7041" t="s">
        <v>80</v>
      </c>
      <c r="D7041" t="s">
        <v>109</v>
      </c>
      <c r="E7041" t="s">
        <v>162</v>
      </c>
      <c r="F7041" t="s">
        <v>9251</v>
      </c>
      <c r="G7041" t="s">
        <v>164</v>
      </c>
      <c r="H7041" t="s">
        <v>149</v>
      </c>
      <c r="I7041" t="s">
        <v>136</v>
      </c>
      <c r="J7041" t="s">
        <v>137</v>
      </c>
      <c r="K7041" t="s">
        <v>138</v>
      </c>
      <c r="L7041" t="s">
        <v>20083</v>
      </c>
      <c r="M7041" t="s">
        <v>20084</v>
      </c>
      <c r="N7041">
        <v>1.9483333329999999</v>
      </c>
      <c r="O7041">
        <v>0</v>
      </c>
      <c r="P7041">
        <v>2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0.59715308658766664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0.59715308658766664</v>
      </c>
    </row>
    <row r="7042" spans="1:31" x14ac:dyDescent="0.25">
      <c r="A7042">
        <v>2413674</v>
      </c>
      <c r="B7042">
        <v>1</v>
      </c>
      <c r="C7042" t="s">
        <v>81</v>
      </c>
      <c r="D7042" t="s">
        <v>126</v>
      </c>
      <c r="E7042" t="s">
        <v>132</v>
      </c>
      <c r="F7042" t="s">
        <v>20085</v>
      </c>
      <c r="G7042" t="s">
        <v>176</v>
      </c>
      <c r="H7042" t="s">
        <v>135</v>
      </c>
      <c r="I7042" t="s">
        <v>136</v>
      </c>
      <c r="J7042" t="s">
        <v>137</v>
      </c>
      <c r="K7042" t="s">
        <v>159</v>
      </c>
      <c r="L7042" t="s">
        <v>20086</v>
      </c>
      <c r="M7042" t="s">
        <v>20087</v>
      </c>
      <c r="N7042">
        <v>6.7341666660000001</v>
      </c>
      <c r="O7042">
        <v>0</v>
      </c>
      <c r="P7042">
        <v>193</v>
      </c>
      <c r="Q7042">
        <v>0</v>
      </c>
      <c r="R7042">
        <v>3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234.26357448647212</v>
      </c>
      <c r="Y7042">
        <v>0</v>
      </c>
      <c r="Z7042">
        <v>9.5680065884470107</v>
      </c>
      <c r="AA7042">
        <v>0</v>
      </c>
      <c r="AB7042">
        <v>9.515070126160001E-2</v>
      </c>
      <c r="AC7042">
        <v>0</v>
      </c>
      <c r="AD7042">
        <v>0</v>
      </c>
      <c r="AE7042">
        <v>243.92673177618073</v>
      </c>
    </row>
    <row r="7043" spans="1:31" x14ac:dyDescent="0.25">
      <c r="A7043">
        <v>2413628</v>
      </c>
      <c r="B7043">
        <v>1</v>
      </c>
      <c r="C7043" t="s">
        <v>81</v>
      </c>
      <c r="D7043" t="s">
        <v>122</v>
      </c>
      <c r="E7043" t="s">
        <v>174</v>
      </c>
      <c r="F7043" t="s">
        <v>1113</v>
      </c>
      <c r="G7043" t="s">
        <v>565</v>
      </c>
      <c r="H7043" t="s">
        <v>135</v>
      </c>
      <c r="I7043" t="s">
        <v>136</v>
      </c>
      <c r="J7043" t="s">
        <v>137</v>
      </c>
      <c r="K7043" t="s">
        <v>159</v>
      </c>
      <c r="L7043" t="s">
        <v>20088</v>
      </c>
      <c r="M7043" t="s">
        <v>20089</v>
      </c>
      <c r="N7043">
        <v>0.27694444400000001</v>
      </c>
      <c r="O7043">
        <v>3</v>
      </c>
      <c r="P7043">
        <v>5846</v>
      </c>
      <c r="Q7043">
        <v>0</v>
      </c>
      <c r="R7043">
        <v>14</v>
      </c>
      <c r="S7043">
        <v>17</v>
      </c>
      <c r="T7043">
        <v>1105</v>
      </c>
      <c r="U7043">
        <v>8</v>
      </c>
      <c r="V7043">
        <v>1</v>
      </c>
      <c r="W7043">
        <v>0.26203654005283339</v>
      </c>
      <c r="X7043">
        <v>350.95629738867228</v>
      </c>
      <c r="Y7043">
        <v>0</v>
      </c>
      <c r="Z7043">
        <v>0.35210749916715001</v>
      </c>
      <c r="AA7043">
        <v>30.23953858645865</v>
      </c>
      <c r="AB7043">
        <v>199.53531374161633</v>
      </c>
      <c r="AC7043">
        <v>1559.1803797332122</v>
      </c>
      <c r="AD7043">
        <v>0.72770836278825013</v>
      </c>
      <c r="AE7043">
        <v>2141.2533818519678</v>
      </c>
    </row>
    <row r="7044" spans="1:31" x14ac:dyDescent="0.25">
      <c r="A7044">
        <v>2414461</v>
      </c>
      <c r="B7044">
        <v>1</v>
      </c>
      <c r="C7044" t="s">
        <v>80</v>
      </c>
      <c r="D7044" t="s">
        <v>84</v>
      </c>
      <c r="E7044" t="s">
        <v>146</v>
      </c>
      <c r="F7044" t="s">
        <v>20090</v>
      </c>
      <c r="G7044" t="s">
        <v>148</v>
      </c>
      <c r="H7044" t="s">
        <v>149</v>
      </c>
      <c r="I7044" t="s">
        <v>136</v>
      </c>
      <c r="J7044" t="s">
        <v>137</v>
      </c>
      <c r="K7044" t="s">
        <v>138</v>
      </c>
      <c r="L7044" t="s">
        <v>20091</v>
      </c>
      <c r="M7044" t="s">
        <v>20092</v>
      </c>
      <c r="N7044">
        <v>4.9247222219999998</v>
      </c>
      <c r="O7044">
        <v>0</v>
      </c>
      <c r="P7044">
        <v>3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1.8485941484313335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1.8485941484313335</v>
      </c>
    </row>
    <row r="7045" spans="1:31" x14ac:dyDescent="0.25">
      <c r="A7045">
        <v>2414315</v>
      </c>
      <c r="B7045">
        <v>1</v>
      </c>
      <c r="C7045" t="s">
        <v>80</v>
      </c>
      <c r="D7045" t="s">
        <v>84</v>
      </c>
      <c r="E7045" t="s">
        <v>162</v>
      </c>
      <c r="F7045" t="s">
        <v>6889</v>
      </c>
      <c r="G7045" t="s">
        <v>471</v>
      </c>
      <c r="H7045" t="s">
        <v>149</v>
      </c>
      <c r="I7045" t="s">
        <v>136</v>
      </c>
      <c r="J7045" t="s">
        <v>137</v>
      </c>
      <c r="K7045" t="s">
        <v>138</v>
      </c>
      <c r="L7045" t="s">
        <v>20093</v>
      </c>
      <c r="M7045" t="s">
        <v>20094</v>
      </c>
      <c r="N7045">
        <v>4.8630555549999999</v>
      </c>
      <c r="O7045">
        <v>0</v>
      </c>
      <c r="P7045">
        <v>13</v>
      </c>
      <c r="Q7045">
        <v>0</v>
      </c>
      <c r="R7045">
        <v>19</v>
      </c>
      <c r="S7045">
        <v>0</v>
      </c>
      <c r="T7045">
        <v>5</v>
      </c>
      <c r="U7045">
        <v>0</v>
      </c>
      <c r="V7045">
        <v>0</v>
      </c>
      <c r="W7045">
        <v>0</v>
      </c>
      <c r="X7045">
        <v>11.341059478798064</v>
      </c>
      <c r="Y7045">
        <v>0</v>
      </c>
      <c r="Z7045">
        <v>23.517722475543653</v>
      </c>
      <c r="AA7045">
        <v>0</v>
      </c>
      <c r="AB7045">
        <v>18.674610296249533</v>
      </c>
      <c r="AC7045">
        <v>0</v>
      </c>
      <c r="AD7045">
        <v>0</v>
      </c>
      <c r="AE7045">
        <v>53.533392250591248</v>
      </c>
    </row>
    <row r="7046" spans="1:31" x14ac:dyDescent="0.25">
      <c r="A7046">
        <v>2413774</v>
      </c>
      <c r="B7046">
        <v>1</v>
      </c>
      <c r="C7046" t="s">
        <v>81</v>
      </c>
      <c r="D7046" t="s">
        <v>117</v>
      </c>
      <c r="E7046" t="s">
        <v>146</v>
      </c>
      <c r="F7046" t="s">
        <v>20095</v>
      </c>
      <c r="G7046" t="s">
        <v>282</v>
      </c>
      <c r="H7046" t="s">
        <v>149</v>
      </c>
      <c r="I7046" t="s">
        <v>136</v>
      </c>
      <c r="J7046" t="s">
        <v>137</v>
      </c>
      <c r="K7046" t="s">
        <v>138</v>
      </c>
      <c r="L7046" t="s">
        <v>20096</v>
      </c>
      <c r="M7046" t="s">
        <v>20097</v>
      </c>
      <c r="N7046">
        <v>1.292777777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3.4201731761533335E-2</v>
      </c>
      <c r="AC7046">
        <v>0</v>
      </c>
      <c r="AD7046">
        <v>0</v>
      </c>
      <c r="AE7046">
        <v>3.4201731761533335E-2</v>
      </c>
    </row>
    <row r="7047" spans="1:31" x14ac:dyDescent="0.25">
      <c r="A7047">
        <v>2413920</v>
      </c>
      <c r="B7047">
        <v>1</v>
      </c>
      <c r="C7047" t="s">
        <v>80</v>
      </c>
      <c r="D7047" t="s">
        <v>103</v>
      </c>
      <c r="E7047" t="s">
        <v>174</v>
      </c>
      <c r="F7047" t="s">
        <v>20098</v>
      </c>
      <c r="G7047" t="s">
        <v>143</v>
      </c>
      <c r="H7047" t="s">
        <v>135</v>
      </c>
      <c r="I7047" t="s">
        <v>136</v>
      </c>
      <c r="J7047" t="s">
        <v>137</v>
      </c>
      <c r="K7047" t="s">
        <v>138</v>
      </c>
      <c r="L7047" t="s">
        <v>20099</v>
      </c>
      <c r="M7047" t="s">
        <v>20100</v>
      </c>
      <c r="N7047">
        <v>0.62805555499999999</v>
      </c>
      <c r="O7047">
        <v>0</v>
      </c>
      <c r="P7047">
        <v>14982</v>
      </c>
      <c r="Q7047">
        <v>1</v>
      </c>
      <c r="R7047">
        <v>71</v>
      </c>
      <c r="S7047">
        <v>3</v>
      </c>
      <c r="T7047">
        <v>1510</v>
      </c>
      <c r="U7047">
        <v>0</v>
      </c>
      <c r="V7047">
        <v>1</v>
      </c>
      <c r="W7047">
        <v>0</v>
      </c>
      <c r="X7047">
        <v>2123.9571474783784</v>
      </c>
      <c r="Y7047">
        <v>11.640167214414024</v>
      </c>
      <c r="Z7047">
        <v>2.9148615476306863</v>
      </c>
      <c r="AA7047">
        <v>16.372246280674219</v>
      </c>
      <c r="AB7047">
        <v>1190.4143601652477</v>
      </c>
      <c r="AC7047">
        <v>0</v>
      </c>
      <c r="AD7047">
        <v>106.05320626151696</v>
      </c>
      <c r="AE7047">
        <v>3451.3519889478616</v>
      </c>
    </row>
    <row r="7048" spans="1:31" x14ac:dyDescent="0.25">
      <c r="A7048">
        <v>2414607</v>
      </c>
      <c r="B7048">
        <v>1</v>
      </c>
      <c r="C7048" t="s">
        <v>80</v>
      </c>
      <c r="D7048" t="s">
        <v>90</v>
      </c>
      <c r="E7048" t="s">
        <v>146</v>
      </c>
      <c r="F7048" t="s">
        <v>20101</v>
      </c>
      <c r="G7048" t="s">
        <v>148</v>
      </c>
      <c r="H7048" t="s">
        <v>149</v>
      </c>
      <c r="I7048" t="s">
        <v>136</v>
      </c>
      <c r="J7048" t="s">
        <v>137</v>
      </c>
      <c r="K7048" t="s">
        <v>138</v>
      </c>
      <c r="L7048" t="s">
        <v>20102</v>
      </c>
      <c r="M7048" t="s">
        <v>20103</v>
      </c>
      <c r="N7048">
        <v>0.43277777699999997</v>
      </c>
      <c r="O7048">
        <v>0</v>
      </c>
      <c r="P7048">
        <v>3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0.39086525056193339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0.39086525056193339</v>
      </c>
    </row>
    <row r="7049" spans="1:31" x14ac:dyDescent="0.25">
      <c r="A7049">
        <v>2413611</v>
      </c>
      <c r="B7049">
        <v>1</v>
      </c>
      <c r="C7049" t="s">
        <v>81</v>
      </c>
      <c r="D7049" t="s">
        <v>119</v>
      </c>
      <c r="E7049" t="s">
        <v>162</v>
      </c>
      <c r="F7049" t="s">
        <v>20104</v>
      </c>
      <c r="G7049" t="s">
        <v>164</v>
      </c>
      <c r="H7049" t="s">
        <v>149</v>
      </c>
      <c r="I7049" t="s">
        <v>136</v>
      </c>
      <c r="J7049" t="s">
        <v>137</v>
      </c>
      <c r="K7049" t="s">
        <v>138</v>
      </c>
      <c r="L7049" t="s">
        <v>20105</v>
      </c>
      <c r="M7049" t="s">
        <v>20106</v>
      </c>
      <c r="N7049">
        <v>0.82388888800000004</v>
      </c>
      <c r="O7049">
        <v>0</v>
      </c>
      <c r="P7049">
        <v>36</v>
      </c>
      <c r="Q7049">
        <v>0</v>
      </c>
      <c r="R7049">
        <v>2</v>
      </c>
      <c r="S7049">
        <v>0</v>
      </c>
      <c r="T7049">
        <v>2</v>
      </c>
      <c r="U7049">
        <v>0</v>
      </c>
      <c r="V7049">
        <v>0</v>
      </c>
      <c r="W7049">
        <v>0</v>
      </c>
      <c r="X7049">
        <v>6.4681014719817087</v>
      </c>
      <c r="Y7049">
        <v>0</v>
      </c>
      <c r="Z7049">
        <v>0.14355914654080004</v>
      </c>
      <c r="AA7049">
        <v>0</v>
      </c>
      <c r="AB7049">
        <v>1.4397648558967333</v>
      </c>
      <c r="AC7049">
        <v>0</v>
      </c>
      <c r="AD7049">
        <v>0</v>
      </c>
      <c r="AE7049">
        <v>8.0514254744192417</v>
      </c>
    </row>
    <row r="7050" spans="1:31" x14ac:dyDescent="0.25">
      <c r="A7050">
        <v>2413966</v>
      </c>
      <c r="B7050">
        <v>1</v>
      </c>
      <c r="C7050" t="s">
        <v>81</v>
      </c>
      <c r="D7050" t="s">
        <v>121</v>
      </c>
      <c r="E7050" t="s">
        <v>174</v>
      </c>
      <c r="F7050" t="s">
        <v>20107</v>
      </c>
      <c r="G7050" t="s">
        <v>9739</v>
      </c>
      <c r="H7050" t="s">
        <v>135</v>
      </c>
      <c r="I7050" t="s">
        <v>136</v>
      </c>
      <c r="J7050" t="s">
        <v>137</v>
      </c>
      <c r="K7050" t="s">
        <v>138</v>
      </c>
      <c r="L7050" t="s">
        <v>20108</v>
      </c>
      <c r="M7050" t="s">
        <v>20109</v>
      </c>
      <c r="N7050">
        <v>1.818888888</v>
      </c>
      <c r="O7050">
        <v>3</v>
      </c>
      <c r="P7050">
        <v>1233</v>
      </c>
      <c r="Q7050">
        <v>1</v>
      </c>
      <c r="R7050">
        <v>54</v>
      </c>
      <c r="S7050">
        <v>2</v>
      </c>
      <c r="T7050">
        <v>64</v>
      </c>
      <c r="U7050">
        <v>0</v>
      </c>
      <c r="V7050">
        <v>0</v>
      </c>
      <c r="W7050">
        <v>1.0709244095899502</v>
      </c>
      <c r="X7050">
        <v>223.94460995860962</v>
      </c>
      <c r="Y7050">
        <v>0.72473462211999995</v>
      </c>
      <c r="Z7050">
        <v>1.3375399059774447</v>
      </c>
      <c r="AA7050">
        <v>5.1824665369460003</v>
      </c>
      <c r="AB7050">
        <v>50.065863070926845</v>
      </c>
      <c r="AC7050">
        <v>0</v>
      </c>
      <c r="AD7050">
        <v>0</v>
      </c>
      <c r="AE7050">
        <v>282.32613850416988</v>
      </c>
    </row>
    <row r="7051" spans="1:31" x14ac:dyDescent="0.25">
      <c r="A7051">
        <v>2414653</v>
      </c>
      <c r="B7051">
        <v>1</v>
      </c>
      <c r="C7051" t="s">
        <v>80</v>
      </c>
      <c r="D7051" t="s">
        <v>82</v>
      </c>
      <c r="E7051" t="s">
        <v>162</v>
      </c>
      <c r="F7051" t="s">
        <v>20110</v>
      </c>
      <c r="G7051" t="s">
        <v>268</v>
      </c>
      <c r="H7051" t="s">
        <v>149</v>
      </c>
      <c r="I7051" t="s">
        <v>136</v>
      </c>
      <c r="J7051" t="s">
        <v>137</v>
      </c>
      <c r="K7051" t="s">
        <v>138</v>
      </c>
      <c r="L7051" t="s">
        <v>20111</v>
      </c>
      <c r="M7051" t="s">
        <v>20112</v>
      </c>
      <c r="N7051">
        <v>4.9430555549999999</v>
      </c>
      <c r="O7051">
        <v>0</v>
      </c>
      <c r="P7051">
        <v>17</v>
      </c>
      <c r="Q7051">
        <v>0</v>
      </c>
      <c r="R7051">
        <v>0</v>
      </c>
      <c r="S7051">
        <v>0</v>
      </c>
      <c r="T7051">
        <v>2</v>
      </c>
      <c r="U7051">
        <v>0</v>
      </c>
      <c r="V7051">
        <v>0</v>
      </c>
      <c r="W7051">
        <v>0</v>
      </c>
      <c r="X7051">
        <v>4.7043411461607842</v>
      </c>
      <c r="Y7051">
        <v>0</v>
      </c>
      <c r="Z7051">
        <v>0</v>
      </c>
      <c r="AA7051">
        <v>0</v>
      </c>
      <c r="AB7051">
        <v>9.7125240504586667</v>
      </c>
      <c r="AC7051">
        <v>0</v>
      </c>
      <c r="AD7051">
        <v>0</v>
      </c>
      <c r="AE7051">
        <v>14.416865196619451</v>
      </c>
    </row>
    <row r="7052" spans="1:31" x14ac:dyDescent="0.25">
      <c r="A7052">
        <v>2413757</v>
      </c>
      <c r="B7052">
        <v>1</v>
      </c>
      <c r="C7052" t="s">
        <v>80</v>
      </c>
      <c r="D7052" t="s">
        <v>89</v>
      </c>
      <c r="E7052" t="s">
        <v>152</v>
      </c>
      <c r="F7052" t="s">
        <v>20113</v>
      </c>
      <c r="G7052" t="s">
        <v>154</v>
      </c>
      <c r="H7052" t="s">
        <v>149</v>
      </c>
      <c r="I7052" t="s">
        <v>136</v>
      </c>
      <c r="J7052" t="s">
        <v>137</v>
      </c>
      <c r="K7052" t="s">
        <v>138</v>
      </c>
      <c r="L7052" t="s">
        <v>20114</v>
      </c>
      <c r="M7052" t="s">
        <v>19939</v>
      </c>
      <c r="N7052">
        <v>0.20611111100000001</v>
      </c>
      <c r="O7052">
        <v>0</v>
      </c>
      <c r="P7052">
        <v>67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19.658963767898747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19.658963767898747</v>
      </c>
    </row>
    <row r="7053" spans="1:31" x14ac:dyDescent="0.25">
      <c r="A7053">
        <v>2413714</v>
      </c>
      <c r="B7053">
        <v>1</v>
      </c>
      <c r="C7053" t="s">
        <v>81</v>
      </c>
      <c r="D7053" t="s">
        <v>127</v>
      </c>
      <c r="E7053" t="s">
        <v>132</v>
      </c>
      <c r="F7053" t="s">
        <v>20115</v>
      </c>
      <c r="G7053" t="s">
        <v>158</v>
      </c>
      <c r="H7053" t="s">
        <v>135</v>
      </c>
      <c r="I7053" t="s">
        <v>136</v>
      </c>
      <c r="J7053" t="s">
        <v>137</v>
      </c>
      <c r="K7053" t="s">
        <v>159</v>
      </c>
      <c r="L7053" t="s">
        <v>20116</v>
      </c>
      <c r="M7053" t="s">
        <v>20117</v>
      </c>
      <c r="N7053">
        <v>0.396666666</v>
      </c>
      <c r="O7053">
        <v>0</v>
      </c>
      <c r="P7053">
        <v>99</v>
      </c>
      <c r="Q7053">
        <v>0</v>
      </c>
      <c r="R7053">
        <v>3</v>
      </c>
      <c r="S7053">
        <v>0</v>
      </c>
      <c r="T7053">
        <v>5</v>
      </c>
      <c r="U7053">
        <v>0</v>
      </c>
      <c r="V7053">
        <v>0</v>
      </c>
      <c r="W7053">
        <v>0</v>
      </c>
      <c r="X7053">
        <v>4.3803096758329998</v>
      </c>
      <c r="Y7053">
        <v>0</v>
      </c>
      <c r="Z7053">
        <v>3.4369346795700001E-2</v>
      </c>
      <c r="AA7053">
        <v>0</v>
      </c>
      <c r="AB7053">
        <v>0.2634313916346</v>
      </c>
      <c r="AC7053">
        <v>0</v>
      </c>
      <c r="AD7053">
        <v>0</v>
      </c>
      <c r="AE7053">
        <v>4.6781104142632994</v>
      </c>
    </row>
    <row r="7054" spans="1:31" x14ac:dyDescent="0.25">
      <c r="A7054">
        <v>2414547</v>
      </c>
      <c r="B7054">
        <v>1</v>
      </c>
      <c r="C7054" t="s">
        <v>80</v>
      </c>
      <c r="D7054" t="s">
        <v>90</v>
      </c>
      <c r="E7054" t="s">
        <v>146</v>
      </c>
      <c r="F7054" t="s">
        <v>20118</v>
      </c>
      <c r="G7054" t="s">
        <v>148</v>
      </c>
      <c r="H7054" t="s">
        <v>149</v>
      </c>
      <c r="I7054" t="s">
        <v>136</v>
      </c>
      <c r="J7054" t="s">
        <v>137</v>
      </c>
      <c r="K7054" t="s">
        <v>138</v>
      </c>
      <c r="L7054" t="s">
        <v>20119</v>
      </c>
      <c r="M7054" t="s">
        <v>20120</v>
      </c>
      <c r="N7054">
        <v>2.1302777769999999</v>
      </c>
      <c r="O7054">
        <v>0</v>
      </c>
      <c r="P7054">
        <v>2</v>
      </c>
      <c r="Q7054">
        <v>0</v>
      </c>
      <c r="R7054">
        <v>0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0.92231774242376663</v>
      </c>
      <c r="Y7054">
        <v>0</v>
      </c>
      <c r="Z7054">
        <v>0</v>
      </c>
      <c r="AA7054">
        <v>0</v>
      </c>
      <c r="AB7054">
        <v>4.0299296970099999E-2</v>
      </c>
      <c r="AC7054">
        <v>0</v>
      </c>
      <c r="AD7054">
        <v>0</v>
      </c>
      <c r="AE7054">
        <v>0.96261703939386667</v>
      </c>
    </row>
    <row r="7055" spans="1:31" x14ac:dyDescent="0.25">
      <c r="A7055">
        <v>2414401</v>
      </c>
      <c r="B7055">
        <v>1</v>
      </c>
      <c r="C7055" t="s">
        <v>80</v>
      </c>
      <c r="D7055" t="s">
        <v>83</v>
      </c>
      <c r="E7055" t="s">
        <v>141</v>
      </c>
      <c r="F7055" t="s">
        <v>20121</v>
      </c>
      <c r="G7055" t="s">
        <v>215</v>
      </c>
      <c r="H7055" t="s">
        <v>135</v>
      </c>
      <c r="I7055" t="s">
        <v>136</v>
      </c>
      <c r="J7055" t="s">
        <v>137</v>
      </c>
      <c r="K7055" t="s">
        <v>138</v>
      </c>
      <c r="L7055" t="s">
        <v>20122</v>
      </c>
      <c r="M7055" t="s">
        <v>20123</v>
      </c>
      <c r="N7055">
        <v>3.864166666</v>
      </c>
      <c r="O7055">
        <v>0</v>
      </c>
      <c r="P7055">
        <v>11</v>
      </c>
      <c r="Q7055">
        <v>0</v>
      </c>
      <c r="R7055">
        <v>22</v>
      </c>
      <c r="S7055">
        <v>4</v>
      </c>
      <c r="T7055">
        <v>41</v>
      </c>
      <c r="U7055">
        <v>4</v>
      </c>
      <c r="V7055">
        <v>3</v>
      </c>
      <c r="W7055">
        <v>0</v>
      </c>
      <c r="X7055">
        <v>10.253071456921864</v>
      </c>
      <c r="Y7055">
        <v>0</v>
      </c>
      <c r="Z7055">
        <v>98.161411747601605</v>
      </c>
      <c r="AA7055">
        <v>195.51276080971283</v>
      </c>
      <c r="AB7055">
        <v>468.38443852754529</v>
      </c>
      <c r="AC7055">
        <v>795.84480145491364</v>
      </c>
      <c r="AD7055">
        <v>334.44561949139364</v>
      </c>
      <c r="AE7055">
        <v>1902.6021034880889</v>
      </c>
    </row>
    <row r="7056" spans="1:31" x14ac:dyDescent="0.25">
      <c r="A7056">
        <v>2413860</v>
      </c>
      <c r="B7056">
        <v>1</v>
      </c>
      <c r="C7056" t="s">
        <v>80</v>
      </c>
      <c r="D7056" t="s">
        <v>93</v>
      </c>
      <c r="E7056" t="s">
        <v>174</v>
      </c>
      <c r="F7056" t="s">
        <v>20124</v>
      </c>
      <c r="G7056" t="s">
        <v>143</v>
      </c>
      <c r="H7056" t="s">
        <v>135</v>
      </c>
      <c r="I7056" t="s">
        <v>136</v>
      </c>
      <c r="J7056" t="s">
        <v>137</v>
      </c>
      <c r="K7056" t="s">
        <v>138</v>
      </c>
      <c r="L7056" t="s">
        <v>20125</v>
      </c>
      <c r="M7056" t="s">
        <v>20126</v>
      </c>
      <c r="N7056">
        <v>0.108055555</v>
      </c>
      <c r="O7056">
        <v>0</v>
      </c>
      <c r="P7056">
        <v>48</v>
      </c>
      <c r="Q7056">
        <v>50</v>
      </c>
      <c r="R7056">
        <v>150</v>
      </c>
      <c r="S7056">
        <v>3</v>
      </c>
      <c r="T7056">
        <v>58</v>
      </c>
      <c r="U7056">
        <v>1</v>
      </c>
      <c r="V7056">
        <v>0</v>
      </c>
      <c r="W7056">
        <v>0</v>
      </c>
      <c r="X7056">
        <v>1.6885153246429498</v>
      </c>
      <c r="Y7056">
        <v>12.649147603711111</v>
      </c>
      <c r="Z7056">
        <v>6.9079367044039133</v>
      </c>
      <c r="AA7056">
        <v>1.3550691908805641</v>
      </c>
      <c r="AB7056">
        <v>4.3882507509325324</v>
      </c>
      <c r="AC7056">
        <v>14.661294454227832</v>
      </c>
      <c r="AD7056">
        <v>0</v>
      </c>
      <c r="AE7056">
        <v>41.650214028798899</v>
      </c>
    </row>
    <row r="7057" spans="1:31" x14ac:dyDescent="0.25">
      <c r="A7057">
        <v>2414092</v>
      </c>
      <c r="B7057">
        <v>1</v>
      </c>
      <c r="C7057" t="s">
        <v>80</v>
      </c>
      <c r="D7057" t="s">
        <v>95</v>
      </c>
      <c r="E7057" t="s">
        <v>141</v>
      </c>
      <c r="F7057" t="s">
        <v>18812</v>
      </c>
      <c r="G7057" t="s">
        <v>143</v>
      </c>
      <c r="H7057" t="s">
        <v>135</v>
      </c>
      <c r="I7057" t="s">
        <v>136</v>
      </c>
      <c r="J7057" t="s">
        <v>137</v>
      </c>
      <c r="K7057" t="s">
        <v>138</v>
      </c>
      <c r="L7057" t="s">
        <v>20127</v>
      </c>
      <c r="M7057" t="s">
        <v>20128</v>
      </c>
      <c r="N7057">
        <v>0.885833333</v>
      </c>
      <c r="O7057">
        <v>0</v>
      </c>
      <c r="P7057">
        <v>0</v>
      </c>
      <c r="Q7057">
        <v>0</v>
      </c>
      <c r="R7057">
        <v>0</v>
      </c>
      <c r="S7057">
        <v>25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116.10027401124653</v>
      </c>
      <c r="AB7057">
        <v>0</v>
      </c>
      <c r="AC7057">
        <v>0</v>
      </c>
      <c r="AD7057">
        <v>0</v>
      </c>
      <c r="AE7057">
        <v>116.10027401124653</v>
      </c>
    </row>
    <row r="7058" spans="1:31" x14ac:dyDescent="0.25">
      <c r="A7058">
        <v>2414447</v>
      </c>
      <c r="B7058">
        <v>1</v>
      </c>
      <c r="C7058" t="s">
        <v>80</v>
      </c>
      <c r="D7058" t="s">
        <v>98</v>
      </c>
      <c r="E7058" t="s">
        <v>162</v>
      </c>
      <c r="F7058" t="s">
        <v>20129</v>
      </c>
      <c r="G7058" t="s">
        <v>186</v>
      </c>
      <c r="H7058" t="s">
        <v>149</v>
      </c>
      <c r="I7058" t="s">
        <v>136</v>
      </c>
      <c r="J7058" t="s">
        <v>137</v>
      </c>
      <c r="K7058" t="s">
        <v>138</v>
      </c>
      <c r="L7058" t="s">
        <v>20130</v>
      </c>
      <c r="M7058" t="s">
        <v>20131</v>
      </c>
      <c r="N7058">
        <v>2.545833333</v>
      </c>
      <c r="O7058">
        <v>0</v>
      </c>
      <c r="P7058">
        <v>64</v>
      </c>
      <c r="Q7058">
        <v>0</v>
      </c>
      <c r="R7058">
        <v>1</v>
      </c>
      <c r="S7058">
        <v>0</v>
      </c>
      <c r="T7058">
        <v>15</v>
      </c>
      <c r="U7058">
        <v>0</v>
      </c>
      <c r="V7058">
        <v>0</v>
      </c>
      <c r="W7058">
        <v>0</v>
      </c>
      <c r="X7058">
        <v>44.580615910286994</v>
      </c>
      <c r="Y7058">
        <v>0</v>
      </c>
      <c r="Z7058">
        <v>0.41625824188847504</v>
      </c>
      <c r="AA7058">
        <v>0</v>
      </c>
      <c r="AB7058">
        <v>21.73266911740334</v>
      </c>
      <c r="AC7058">
        <v>0</v>
      </c>
      <c r="AD7058">
        <v>0</v>
      </c>
      <c r="AE7058">
        <v>66.729543269578812</v>
      </c>
    </row>
    <row r="7059" spans="1:31" x14ac:dyDescent="0.25">
      <c r="A7059">
        <v>2414633</v>
      </c>
      <c r="B7059">
        <v>1</v>
      </c>
      <c r="C7059" t="s">
        <v>81</v>
      </c>
      <c r="D7059" t="s">
        <v>126</v>
      </c>
      <c r="E7059" t="s">
        <v>146</v>
      </c>
      <c r="F7059" t="s">
        <v>20132</v>
      </c>
      <c r="G7059" t="s">
        <v>148</v>
      </c>
      <c r="H7059" t="s">
        <v>149</v>
      </c>
      <c r="I7059" t="s">
        <v>136</v>
      </c>
      <c r="J7059" t="s">
        <v>137</v>
      </c>
      <c r="K7059" t="s">
        <v>138</v>
      </c>
      <c r="L7059" t="s">
        <v>20133</v>
      </c>
      <c r="M7059" t="s">
        <v>20134</v>
      </c>
      <c r="N7059">
        <v>1.9722222220000001</v>
      </c>
      <c r="O7059">
        <v>0</v>
      </c>
      <c r="P7059">
        <v>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0.63408703720873338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0.63408703720873338</v>
      </c>
    </row>
    <row r="7060" spans="1:31" x14ac:dyDescent="0.25">
      <c r="A7060">
        <v>2414192</v>
      </c>
      <c r="B7060">
        <v>1</v>
      </c>
      <c r="C7060" t="s">
        <v>80</v>
      </c>
      <c r="D7060" t="s">
        <v>85</v>
      </c>
      <c r="E7060" t="s">
        <v>146</v>
      </c>
      <c r="F7060" t="s">
        <v>20135</v>
      </c>
      <c r="G7060" t="s">
        <v>148</v>
      </c>
      <c r="H7060" t="s">
        <v>149</v>
      </c>
      <c r="I7060" t="s">
        <v>136</v>
      </c>
      <c r="J7060" t="s">
        <v>137</v>
      </c>
      <c r="K7060" t="s">
        <v>138</v>
      </c>
      <c r="L7060" t="s">
        <v>20136</v>
      </c>
      <c r="M7060" t="s">
        <v>20137</v>
      </c>
      <c r="N7060">
        <v>6.0177777770000001</v>
      </c>
      <c r="O7060">
        <v>0</v>
      </c>
      <c r="P7060">
        <v>11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22.311232702232466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22.311232702232466</v>
      </c>
    </row>
    <row r="7061" spans="1:31" x14ac:dyDescent="0.25">
      <c r="A7061">
        <v>2414086</v>
      </c>
      <c r="B7061">
        <v>1</v>
      </c>
      <c r="C7061" t="s">
        <v>80</v>
      </c>
      <c r="D7061" t="s">
        <v>94</v>
      </c>
      <c r="E7061" t="s">
        <v>174</v>
      </c>
      <c r="F7061" t="s">
        <v>20138</v>
      </c>
      <c r="G7061" t="s">
        <v>143</v>
      </c>
      <c r="H7061" t="s">
        <v>135</v>
      </c>
      <c r="I7061" t="s">
        <v>136</v>
      </c>
      <c r="J7061" t="s">
        <v>137</v>
      </c>
      <c r="K7061" t="s">
        <v>138</v>
      </c>
      <c r="L7061" t="s">
        <v>20139</v>
      </c>
      <c r="M7061" t="s">
        <v>20140</v>
      </c>
      <c r="N7061">
        <v>0.38027777699999998</v>
      </c>
      <c r="O7061">
        <v>5</v>
      </c>
      <c r="P7061">
        <v>370</v>
      </c>
      <c r="Q7061">
        <v>16</v>
      </c>
      <c r="R7061">
        <v>16</v>
      </c>
      <c r="S7061">
        <v>5</v>
      </c>
      <c r="T7061">
        <v>30</v>
      </c>
      <c r="U7061">
        <v>0</v>
      </c>
      <c r="V7061">
        <v>0</v>
      </c>
      <c r="W7061">
        <v>0.92784012261780002</v>
      </c>
      <c r="X7061">
        <v>14.399216520044479</v>
      </c>
      <c r="Y7061">
        <v>9.9652954574231707</v>
      </c>
      <c r="Z7061">
        <v>0.47462635541758336</v>
      </c>
      <c r="AA7061">
        <v>2.6717821382759164</v>
      </c>
      <c r="AB7061">
        <v>7.2793423752069764</v>
      </c>
      <c r="AC7061">
        <v>0</v>
      </c>
      <c r="AD7061">
        <v>0</v>
      </c>
      <c r="AE7061">
        <v>35.718102968985932</v>
      </c>
    </row>
    <row r="7062" spans="1:31" x14ac:dyDescent="0.25">
      <c r="A7062">
        <v>2415822</v>
      </c>
      <c r="B7062">
        <v>1</v>
      </c>
      <c r="C7062" t="s">
        <v>80</v>
      </c>
      <c r="D7062" t="s">
        <v>98</v>
      </c>
      <c r="E7062" t="s">
        <v>162</v>
      </c>
      <c r="F7062" t="s">
        <v>20141</v>
      </c>
      <c r="G7062" t="s">
        <v>268</v>
      </c>
      <c r="H7062" t="s">
        <v>149</v>
      </c>
      <c r="I7062" t="s">
        <v>136</v>
      </c>
      <c r="J7062" t="s">
        <v>137</v>
      </c>
      <c r="K7062" t="s">
        <v>138</v>
      </c>
      <c r="L7062" t="s">
        <v>20142</v>
      </c>
      <c r="M7062" t="s">
        <v>20143</v>
      </c>
      <c r="N7062">
        <v>2.7397222220000002</v>
      </c>
      <c r="O7062">
        <v>0</v>
      </c>
      <c r="P7062">
        <v>18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4.6169060390058005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4.6169060390058005</v>
      </c>
    </row>
    <row r="7063" spans="1:31" x14ac:dyDescent="0.25">
      <c r="A7063">
        <v>2415796</v>
      </c>
      <c r="B7063">
        <v>1</v>
      </c>
      <c r="C7063" t="s">
        <v>80</v>
      </c>
      <c r="D7063" t="s">
        <v>104</v>
      </c>
      <c r="E7063" t="s">
        <v>141</v>
      </c>
      <c r="F7063" t="s">
        <v>20144</v>
      </c>
      <c r="G7063" t="s">
        <v>215</v>
      </c>
      <c r="H7063" t="s">
        <v>135</v>
      </c>
      <c r="I7063" t="s">
        <v>136</v>
      </c>
      <c r="J7063" t="s">
        <v>137</v>
      </c>
      <c r="K7063" t="s">
        <v>138</v>
      </c>
      <c r="L7063" t="s">
        <v>20145</v>
      </c>
      <c r="M7063" t="s">
        <v>20146</v>
      </c>
      <c r="N7063">
        <v>1.207222222</v>
      </c>
      <c r="O7063">
        <v>16</v>
      </c>
      <c r="P7063">
        <v>94</v>
      </c>
      <c r="Q7063">
        <v>17</v>
      </c>
      <c r="R7063">
        <v>24</v>
      </c>
      <c r="S7063">
        <v>39</v>
      </c>
      <c r="T7063">
        <v>27</v>
      </c>
      <c r="U7063">
        <v>9</v>
      </c>
      <c r="V7063">
        <v>1</v>
      </c>
      <c r="W7063">
        <v>20.0287417167821</v>
      </c>
      <c r="X7063">
        <v>50.618517212601809</v>
      </c>
      <c r="Y7063">
        <v>16.452124442880027</v>
      </c>
      <c r="Z7063">
        <v>7.9614477045620937</v>
      </c>
      <c r="AA7063">
        <v>318.91769543790048</v>
      </c>
      <c r="AB7063">
        <v>38.107163248936615</v>
      </c>
      <c r="AC7063">
        <v>501.86962877785544</v>
      </c>
      <c r="AD7063">
        <v>11.634214332297599</v>
      </c>
      <c r="AE7063">
        <v>965.5895328738161</v>
      </c>
    </row>
    <row r="7064" spans="1:31" x14ac:dyDescent="0.25">
      <c r="A7064">
        <v>2415567</v>
      </c>
      <c r="B7064">
        <v>1</v>
      </c>
      <c r="C7064" t="s">
        <v>80</v>
      </c>
      <c r="D7064" t="s">
        <v>82</v>
      </c>
      <c r="E7064" t="s">
        <v>174</v>
      </c>
      <c r="F7064" t="s">
        <v>20147</v>
      </c>
      <c r="G7064" t="s">
        <v>565</v>
      </c>
      <c r="H7064" t="s">
        <v>135</v>
      </c>
      <c r="I7064" t="s">
        <v>278</v>
      </c>
      <c r="J7064" t="s">
        <v>137</v>
      </c>
      <c r="K7064" t="s">
        <v>159</v>
      </c>
      <c r="L7064" t="s">
        <v>20148</v>
      </c>
      <c r="M7064" t="s">
        <v>20149</v>
      </c>
      <c r="N7064">
        <v>2.5833333E-2</v>
      </c>
      <c r="O7064">
        <v>0</v>
      </c>
      <c r="P7064">
        <v>770</v>
      </c>
      <c r="Q7064">
        <v>0</v>
      </c>
      <c r="R7064">
        <v>0</v>
      </c>
      <c r="S7064">
        <v>1</v>
      </c>
      <c r="T7064">
        <v>517</v>
      </c>
      <c r="U7064">
        <v>0</v>
      </c>
      <c r="V7064">
        <v>8</v>
      </c>
      <c r="W7064">
        <v>0</v>
      </c>
      <c r="X7064">
        <v>4.0079809034356639</v>
      </c>
      <c r="Y7064">
        <v>0</v>
      </c>
      <c r="Z7064">
        <v>0</v>
      </c>
      <c r="AA7064">
        <v>2.5744224508033337E-2</v>
      </c>
      <c r="AB7064">
        <v>4.229901107414749</v>
      </c>
      <c r="AC7064">
        <v>0</v>
      </c>
      <c r="AD7064">
        <v>2.1566364744814996</v>
      </c>
      <c r="AE7064">
        <v>10.420262709839946</v>
      </c>
    </row>
    <row r="7065" spans="1:31" x14ac:dyDescent="0.25">
      <c r="A7065">
        <v>2416337</v>
      </c>
      <c r="B7065">
        <v>1</v>
      </c>
      <c r="C7065" t="s">
        <v>80</v>
      </c>
      <c r="D7065" t="s">
        <v>83</v>
      </c>
      <c r="E7065" t="s">
        <v>146</v>
      </c>
      <c r="F7065" t="s">
        <v>20150</v>
      </c>
      <c r="G7065" t="s">
        <v>199</v>
      </c>
      <c r="H7065" t="s">
        <v>149</v>
      </c>
      <c r="I7065" t="s">
        <v>136</v>
      </c>
      <c r="J7065" t="s">
        <v>137</v>
      </c>
      <c r="K7065" t="s">
        <v>138</v>
      </c>
      <c r="L7065" t="s">
        <v>20151</v>
      </c>
      <c r="M7065" t="s">
        <v>20152</v>
      </c>
      <c r="N7065">
        <v>3.4222222219999998</v>
      </c>
      <c r="O7065">
        <v>0</v>
      </c>
      <c r="P7065">
        <v>7</v>
      </c>
      <c r="Q7065">
        <v>0</v>
      </c>
      <c r="R7065">
        <v>0</v>
      </c>
      <c r="S7065">
        <v>0</v>
      </c>
      <c r="T7065">
        <v>4</v>
      </c>
      <c r="U7065">
        <v>0</v>
      </c>
      <c r="V7065">
        <v>0</v>
      </c>
      <c r="W7065">
        <v>0</v>
      </c>
      <c r="X7065">
        <v>5.279268262270266</v>
      </c>
      <c r="Y7065">
        <v>0</v>
      </c>
      <c r="Z7065">
        <v>0</v>
      </c>
      <c r="AA7065">
        <v>0</v>
      </c>
      <c r="AB7065">
        <v>7.0008837165681355</v>
      </c>
      <c r="AC7065">
        <v>0</v>
      </c>
      <c r="AD7065">
        <v>0</v>
      </c>
      <c r="AE7065">
        <v>12.280151978838401</v>
      </c>
    </row>
    <row r="7066" spans="1:31" x14ac:dyDescent="0.25">
      <c r="A7066">
        <v>2415759</v>
      </c>
      <c r="B7066">
        <v>1</v>
      </c>
      <c r="C7066" t="s">
        <v>80</v>
      </c>
      <c r="D7066" t="s">
        <v>97</v>
      </c>
      <c r="E7066" t="s">
        <v>146</v>
      </c>
      <c r="F7066" t="s">
        <v>7856</v>
      </c>
      <c r="G7066" t="s">
        <v>282</v>
      </c>
      <c r="H7066" t="s">
        <v>149</v>
      </c>
      <c r="I7066" t="s">
        <v>136</v>
      </c>
      <c r="J7066" t="s">
        <v>137</v>
      </c>
      <c r="K7066" t="s">
        <v>138</v>
      </c>
      <c r="L7066" t="s">
        <v>20153</v>
      </c>
      <c r="M7066" t="s">
        <v>20154</v>
      </c>
      <c r="N7066">
        <v>2.2438888879999999</v>
      </c>
      <c r="O7066">
        <v>0</v>
      </c>
      <c r="P7066">
        <v>4</v>
      </c>
      <c r="Q7066">
        <v>0</v>
      </c>
      <c r="R7066">
        <v>0</v>
      </c>
      <c r="S7066">
        <v>0</v>
      </c>
      <c r="T7066">
        <v>2</v>
      </c>
      <c r="U7066">
        <v>0</v>
      </c>
      <c r="V7066">
        <v>0</v>
      </c>
      <c r="W7066">
        <v>0</v>
      </c>
      <c r="X7066">
        <v>1.7760374212179502</v>
      </c>
      <c r="Y7066">
        <v>0</v>
      </c>
      <c r="Z7066">
        <v>0</v>
      </c>
      <c r="AA7066">
        <v>0</v>
      </c>
      <c r="AB7066">
        <v>0.70219011386283325</v>
      </c>
      <c r="AC7066">
        <v>0</v>
      </c>
      <c r="AD7066">
        <v>0</v>
      </c>
      <c r="AE7066">
        <v>2.4782275350807836</v>
      </c>
    </row>
    <row r="7067" spans="1:31" x14ac:dyDescent="0.25">
      <c r="A7067">
        <v>2415945</v>
      </c>
      <c r="B7067">
        <v>1</v>
      </c>
      <c r="C7067" t="s">
        <v>80</v>
      </c>
      <c r="D7067" t="s">
        <v>84</v>
      </c>
      <c r="E7067" t="s">
        <v>288</v>
      </c>
      <c r="F7067" t="s">
        <v>5240</v>
      </c>
      <c r="G7067" t="s">
        <v>325</v>
      </c>
      <c r="H7067" t="s">
        <v>149</v>
      </c>
      <c r="I7067" t="s">
        <v>136</v>
      </c>
      <c r="J7067" t="s">
        <v>137</v>
      </c>
      <c r="K7067" t="s">
        <v>138</v>
      </c>
      <c r="L7067" t="s">
        <v>20155</v>
      </c>
      <c r="M7067" t="s">
        <v>20156</v>
      </c>
      <c r="N7067">
        <v>2.1627777770000001</v>
      </c>
      <c r="O7067">
        <v>0</v>
      </c>
      <c r="P7067">
        <v>162</v>
      </c>
      <c r="Q7067">
        <v>0</v>
      </c>
      <c r="R7067">
        <v>0</v>
      </c>
      <c r="S7067">
        <v>0</v>
      </c>
      <c r="T7067">
        <v>7</v>
      </c>
      <c r="U7067">
        <v>0</v>
      </c>
      <c r="V7067">
        <v>0</v>
      </c>
      <c r="W7067">
        <v>0</v>
      </c>
      <c r="X7067">
        <v>57.008404310463625</v>
      </c>
      <c r="Y7067">
        <v>0</v>
      </c>
      <c r="Z7067">
        <v>0</v>
      </c>
      <c r="AA7067">
        <v>0</v>
      </c>
      <c r="AB7067">
        <v>8.9280408715908663</v>
      </c>
      <c r="AC7067">
        <v>0</v>
      </c>
      <c r="AD7067">
        <v>0</v>
      </c>
      <c r="AE7067">
        <v>65.936445182054484</v>
      </c>
    </row>
    <row r="7068" spans="1:31" x14ac:dyDescent="0.25">
      <c r="A7068">
        <v>2415802</v>
      </c>
      <c r="B7068">
        <v>1</v>
      </c>
      <c r="C7068" t="s">
        <v>80</v>
      </c>
      <c r="D7068" t="s">
        <v>97</v>
      </c>
      <c r="E7068" t="s">
        <v>162</v>
      </c>
      <c r="F7068" t="s">
        <v>20157</v>
      </c>
      <c r="G7068" t="s">
        <v>164</v>
      </c>
      <c r="H7068" t="s">
        <v>149</v>
      </c>
      <c r="I7068" t="s">
        <v>136</v>
      </c>
      <c r="J7068" t="s">
        <v>137</v>
      </c>
      <c r="K7068" t="s">
        <v>138</v>
      </c>
      <c r="L7068" t="s">
        <v>20158</v>
      </c>
      <c r="M7068" t="s">
        <v>20159</v>
      </c>
      <c r="N7068">
        <v>2.6033333330000001</v>
      </c>
      <c r="O7068">
        <v>0</v>
      </c>
      <c r="P7068">
        <v>87</v>
      </c>
      <c r="Q7068">
        <v>0</v>
      </c>
      <c r="R7068">
        <v>7</v>
      </c>
      <c r="S7068">
        <v>0</v>
      </c>
      <c r="T7068">
        <v>6</v>
      </c>
      <c r="U7068">
        <v>0</v>
      </c>
      <c r="V7068">
        <v>0</v>
      </c>
      <c r="W7068">
        <v>0</v>
      </c>
      <c r="X7068">
        <v>95.020378418263505</v>
      </c>
      <c r="Y7068">
        <v>0</v>
      </c>
      <c r="Z7068">
        <v>2.7364880710317334</v>
      </c>
      <c r="AA7068">
        <v>0</v>
      </c>
      <c r="AB7068">
        <v>21.798881306587766</v>
      </c>
      <c r="AC7068">
        <v>0</v>
      </c>
      <c r="AD7068">
        <v>0</v>
      </c>
      <c r="AE7068">
        <v>119.55574779588301</v>
      </c>
    </row>
    <row r="7069" spans="1:31" x14ac:dyDescent="0.25">
      <c r="A7069">
        <v>2416300</v>
      </c>
      <c r="B7069">
        <v>1</v>
      </c>
      <c r="C7069" t="s">
        <v>80</v>
      </c>
      <c r="D7069" t="s">
        <v>90</v>
      </c>
      <c r="E7069" t="s">
        <v>146</v>
      </c>
      <c r="F7069" t="s">
        <v>20160</v>
      </c>
      <c r="G7069" t="s">
        <v>199</v>
      </c>
      <c r="H7069" t="s">
        <v>149</v>
      </c>
      <c r="I7069" t="s">
        <v>136</v>
      </c>
      <c r="J7069" t="s">
        <v>137</v>
      </c>
      <c r="K7069" t="s">
        <v>138</v>
      </c>
      <c r="L7069" t="s">
        <v>20161</v>
      </c>
      <c r="M7069" t="s">
        <v>20162</v>
      </c>
      <c r="N7069">
        <v>6.3886111110000003</v>
      </c>
      <c r="O7069">
        <v>0</v>
      </c>
      <c r="P7069">
        <v>10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6.9751461413342488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6.9751461413342488</v>
      </c>
    </row>
    <row r="7070" spans="1:31" x14ac:dyDescent="0.25">
      <c r="A7070">
        <v>2416151</v>
      </c>
      <c r="B7070">
        <v>1</v>
      </c>
      <c r="C7070" t="s">
        <v>81</v>
      </c>
      <c r="D7070" t="s">
        <v>128</v>
      </c>
      <c r="E7070" t="s">
        <v>241</v>
      </c>
      <c r="F7070" t="s">
        <v>20163</v>
      </c>
      <c r="G7070" t="s">
        <v>158</v>
      </c>
      <c r="H7070" t="s">
        <v>135</v>
      </c>
      <c r="I7070" t="s">
        <v>136</v>
      </c>
      <c r="J7070" t="s">
        <v>137</v>
      </c>
      <c r="K7070" t="s">
        <v>159</v>
      </c>
      <c r="L7070" t="s">
        <v>20164</v>
      </c>
      <c r="M7070" t="s">
        <v>20165</v>
      </c>
      <c r="N7070">
        <v>0.54277777699999996</v>
      </c>
      <c r="O7070">
        <v>0</v>
      </c>
      <c r="P7070">
        <v>10750</v>
      </c>
      <c r="Q7070">
        <v>0</v>
      </c>
      <c r="R7070">
        <v>0</v>
      </c>
      <c r="S7070">
        <v>7</v>
      </c>
      <c r="T7070">
        <v>1149</v>
      </c>
      <c r="U7070">
        <v>0</v>
      </c>
      <c r="V7070">
        <v>2</v>
      </c>
      <c r="W7070">
        <v>0</v>
      </c>
      <c r="X7070">
        <v>1394.5384773870853</v>
      </c>
      <c r="Y7070">
        <v>0</v>
      </c>
      <c r="Z7070">
        <v>0</v>
      </c>
      <c r="AA7070">
        <v>133.66849386192644</v>
      </c>
      <c r="AB7070">
        <v>653.98154518152126</v>
      </c>
      <c r="AC7070">
        <v>0</v>
      </c>
      <c r="AD7070">
        <v>20.9862625646875</v>
      </c>
      <c r="AE7070">
        <v>2203.1747789952205</v>
      </c>
    </row>
    <row r="7071" spans="1:31" x14ac:dyDescent="0.25">
      <c r="A7071">
        <v>2416309</v>
      </c>
      <c r="B7071">
        <v>1</v>
      </c>
      <c r="C7071" t="s">
        <v>80</v>
      </c>
      <c r="D7071" t="s">
        <v>108</v>
      </c>
      <c r="E7071" t="s">
        <v>132</v>
      </c>
      <c r="F7071" t="s">
        <v>20166</v>
      </c>
      <c r="G7071" t="s">
        <v>215</v>
      </c>
      <c r="H7071" t="s">
        <v>135</v>
      </c>
      <c r="I7071" t="s">
        <v>136</v>
      </c>
      <c r="J7071" t="s">
        <v>137</v>
      </c>
      <c r="K7071" t="s">
        <v>138</v>
      </c>
      <c r="L7071" t="s">
        <v>20167</v>
      </c>
      <c r="M7071" t="s">
        <v>20168</v>
      </c>
      <c r="N7071">
        <v>1.5438888879999999</v>
      </c>
      <c r="O7071">
        <v>0</v>
      </c>
      <c r="P7071">
        <v>40</v>
      </c>
      <c r="Q7071">
        <v>0</v>
      </c>
      <c r="R7071">
        <v>5</v>
      </c>
      <c r="S7071">
        <v>0</v>
      </c>
      <c r="T7071">
        <v>3</v>
      </c>
      <c r="U7071">
        <v>0</v>
      </c>
      <c r="V7071">
        <v>0</v>
      </c>
      <c r="W7071">
        <v>0</v>
      </c>
      <c r="X7071">
        <v>8.8327673486331371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8.8327673486331371</v>
      </c>
    </row>
    <row r="7072" spans="1:31" x14ac:dyDescent="0.25">
      <c r="A7072">
        <v>2415931</v>
      </c>
      <c r="B7072">
        <v>1</v>
      </c>
      <c r="C7072" t="s">
        <v>81</v>
      </c>
      <c r="D7072" t="s">
        <v>123</v>
      </c>
      <c r="E7072" t="s">
        <v>174</v>
      </c>
      <c r="F7072" t="s">
        <v>20169</v>
      </c>
      <c r="G7072" t="s">
        <v>158</v>
      </c>
      <c r="H7072" t="s">
        <v>135</v>
      </c>
      <c r="I7072" t="s">
        <v>136</v>
      </c>
      <c r="J7072" t="s">
        <v>137</v>
      </c>
      <c r="K7072" t="s">
        <v>159</v>
      </c>
      <c r="L7072" t="s">
        <v>20170</v>
      </c>
      <c r="M7072" t="s">
        <v>20171</v>
      </c>
      <c r="N7072">
        <v>1.6472222219999999</v>
      </c>
      <c r="O7072">
        <v>3</v>
      </c>
      <c r="P7072">
        <v>1106</v>
      </c>
      <c r="Q7072">
        <v>13</v>
      </c>
      <c r="R7072">
        <v>117</v>
      </c>
      <c r="S7072">
        <v>6</v>
      </c>
      <c r="T7072">
        <v>96</v>
      </c>
      <c r="U7072">
        <v>1</v>
      </c>
      <c r="V7072">
        <v>0</v>
      </c>
      <c r="W7072">
        <v>0.99279419024884996</v>
      </c>
      <c r="X7072">
        <v>227.67556430554572</v>
      </c>
      <c r="Y7072">
        <v>49.28951724859968</v>
      </c>
      <c r="Z7072">
        <v>21.797023379303493</v>
      </c>
      <c r="AA7072">
        <v>29.900381808530348</v>
      </c>
      <c r="AB7072">
        <v>69.817431566886256</v>
      </c>
      <c r="AC7072">
        <v>15.612727973778632</v>
      </c>
      <c r="AD7072">
        <v>0</v>
      </c>
      <c r="AE7072">
        <v>415.08544047289297</v>
      </c>
    </row>
    <row r="7073" spans="1:31" x14ac:dyDescent="0.25">
      <c r="A7073">
        <v>2415785</v>
      </c>
      <c r="B7073">
        <v>1</v>
      </c>
      <c r="C7073" t="s">
        <v>81</v>
      </c>
      <c r="D7073" t="s">
        <v>123</v>
      </c>
      <c r="E7073" t="s">
        <v>174</v>
      </c>
      <c r="F7073" t="s">
        <v>3580</v>
      </c>
      <c r="G7073" t="s">
        <v>176</v>
      </c>
      <c r="H7073" t="s">
        <v>135</v>
      </c>
      <c r="I7073" t="s">
        <v>136</v>
      </c>
      <c r="J7073" t="s">
        <v>137</v>
      </c>
      <c r="K7073" t="s">
        <v>159</v>
      </c>
      <c r="L7073" t="s">
        <v>20172</v>
      </c>
      <c r="M7073" t="s">
        <v>20173</v>
      </c>
      <c r="N7073">
        <v>1.8305555549999999</v>
      </c>
      <c r="O7073">
        <v>5</v>
      </c>
      <c r="P7073">
        <v>1307</v>
      </c>
      <c r="Q7073">
        <v>128</v>
      </c>
      <c r="R7073">
        <v>130</v>
      </c>
      <c r="S7073">
        <v>17</v>
      </c>
      <c r="T7073">
        <v>185</v>
      </c>
      <c r="U7073">
        <v>0</v>
      </c>
      <c r="V7073">
        <v>1</v>
      </c>
      <c r="W7073">
        <v>0.40255869807833333</v>
      </c>
      <c r="X7073">
        <v>400.2251125796206</v>
      </c>
      <c r="Y7073">
        <v>33.827205077621286</v>
      </c>
      <c r="Z7073">
        <v>31.129078223236522</v>
      </c>
      <c r="AA7073">
        <v>39.412832770695914</v>
      </c>
      <c r="AB7073">
        <v>223.932339376193</v>
      </c>
      <c r="AC7073">
        <v>0</v>
      </c>
      <c r="AD7073">
        <v>7.0193988705020995</v>
      </c>
      <c r="AE7073">
        <v>735.94852559594779</v>
      </c>
    </row>
    <row r="7074" spans="1:31" x14ac:dyDescent="0.25">
      <c r="A7074">
        <v>2416140</v>
      </c>
      <c r="B7074">
        <v>1</v>
      </c>
      <c r="C7074" t="s">
        <v>81</v>
      </c>
      <c r="D7074" t="s">
        <v>128</v>
      </c>
      <c r="E7074" t="s">
        <v>174</v>
      </c>
      <c r="F7074" t="s">
        <v>20174</v>
      </c>
      <c r="G7074" t="s">
        <v>565</v>
      </c>
      <c r="H7074" t="s">
        <v>135</v>
      </c>
      <c r="I7074" t="s">
        <v>278</v>
      </c>
      <c r="J7074" t="s">
        <v>137</v>
      </c>
      <c r="K7074" t="s">
        <v>159</v>
      </c>
      <c r="L7074" t="s">
        <v>20175</v>
      </c>
      <c r="M7074" t="s">
        <v>20176</v>
      </c>
      <c r="N7074">
        <v>3.3333333E-2</v>
      </c>
      <c r="O7074">
        <v>3</v>
      </c>
      <c r="P7074">
        <v>4368</v>
      </c>
      <c r="Q7074">
        <v>16</v>
      </c>
      <c r="R7074">
        <v>12</v>
      </c>
      <c r="S7074">
        <v>12</v>
      </c>
      <c r="T7074">
        <v>371</v>
      </c>
      <c r="U7074">
        <v>0</v>
      </c>
      <c r="V7074">
        <v>1</v>
      </c>
      <c r="W7074">
        <v>1.2343435184740001</v>
      </c>
      <c r="X7074">
        <v>34.463261021632889</v>
      </c>
      <c r="Y7074">
        <v>6.0655549572000006E-2</v>
      </c>
      <c r="Z7074">
        <v>5.4439540660999999E-2</v>
      </c>
      <c r="AA7074">
        <v>35.651723275471333</v>
      </c>
      <c r="AB7074">
        <v>18.292933122324666</v>
      </c>
      <c r="AC7074">
        <v>0</v>
      </c>
      <c r="AD7074">
        <v>1.12653994018</v>
      </c>
      <c r="AE7074">
        <v>90.883895968315883</v>
      </c>
    </row>
    <row r="7075" spans="1:31" x14ac:dyDescent="0.25">
      <c r="A7075">
        <v>2415971</v>
      </c>
      <c r="B7075">
        <v>1</v>
      </c>
      <c r="C7075" t="s">
        <v>80</v>
      </c>
      <c r="D7075" t="s">
        <v>93</v>
      </c>
      <c r="E7075" t="s">
        <v>146</v>
      </c>
      <c r="F7075" t="s">
        <v>20177</v>
      </c>
      <c r="G7075" t="s">
        <v>148</v>
      </c>
      <c r="H7075" t="s">
        <v>149</v>
      </c>
      <c r="I7075" t="s">
        <v>136</v>
      </c>
      <c r="J7075" t="s">
        <v>137</v>
      </c>
      <c r="K7075" t="s">
        <v>138</v>
      </c>
      <c r="L7075" t="s">
        <v>20178</v>
      </c>
      <c r="M7075" t="s">
        <v>20179</v>
      </c>
      <c r="N7075">
        <v>5.528888888</v>
      </c>
      <c r="O7075">
        <v>0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0.39303650995326667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0.39303650995326667</v>
      </c>
    </row>
    <row r="7076" spans="1:31" x14ac:dyDescent="0.25">
      <c r="A7076">
        <v>2415685</v>
      </c>
      <c r="B7076">
        <v>1</v>
      </c>
      <c r="C7076" t="s">
        <v>80</v>
      </c>
      <c r="D7076" t="s">
        <v>82</v>
      </c>
      <c r="E7076" t="s">
        <v>174</v>
      </c>
      <c r="F7076" t="s">
        <v>20180</v>
      </c>
      <c r="G7076" t="s">
        <v>158</v>
      </c>
      <c r="H7076" t="s">
        <v>135</v>
      </c>
      <c r="I7076" t="s">
        <v>136</v>
      </c>
      <c r="J7076" t="s">
        <v>137</v>
      </c>
      <c r="K7076" t="s">
        <v>159</v>
      </c>
      <c r="L7076" t="s">
        <v>20181</v>
      </c>
      <c r="M7076" t="s">
        <v>20182</v>
      </c>
      <c r="N7076">
        <v>9.1888888879999993</v>
      </c>
      <c r="O7076">
        <v>0</v>
      </c>
      <c r="P7076">
        <v>3463</v>
      </c>
      <c r="Q7076">
        <v>0</v>
      </c>
      <c r="R7076">
        <v>0</v>
      </c>
      <c r="S7076">
        <v>13</v>
      </c>
      <c r="T7076">
        <v>1442</v>
      </c>
      <c r="U7076">
        <v>0</v>
      </c>
      <c r="V7076">
        <v>5</v>
      </c>
      <c r="W7076">
        <v>0</v>
      </c>
      <c r="X7076">
        <v>7035.7376579518696</v>
      </c>
      <c r="Y7076">
        <v>0</v>
      </c>
      <c r="Z7076">
        <v>0</v>
      </c>
      <c r="AA7076">
        <v>5101.7807344434686</v>
      </c>
      <c r="AB7076">
        <v>8032.9689187950053</v>
      </c>
      <c r="AC7076">
        <v>0</v>
      </c>
      <c r="AD7076">
        <v>13.558003762664725</v>
      </c>
      <c r="AE7076">
        <v>20184.045314953008</v>
      </c>
    </row>
    <row r="7077" spans="1:31" x14ac:dyDescent="0.25">
      <c r="A7077">
        <v>2415825</v>
      </c>
      <c r="B7077">
        <v>1</v>
      </c>
      <c r="C7077" t="s">
        <v>80</v>
      </c>
      <c r="D7077" t="s">
        <v>96</v>
      </c>
      <c r="E7077" t="s">
        <v>146</v>
      </c>
      <c r="F7077" t="s">
        <v>20183</v>
      </c>
      <c r="G7077" t="s">
        <v>282</v>
      </c>
      <c r="H7077" t="s">
        <v>149</v>
      </c>
      <c r="I7077" t="s">
        <v>136</v>
      </c>
      <c r="J7077" t="s">
        <v>137</v>
      </c>
      <c r="K7077" t="s">
        <v>138</v>
      </c>
      <c r="L7077" t="s">
        <v>20184</v>
      </c>
      <c r="M7077" t="s">
        <v>20185</v>
      </c>
      <c r="N7077">
        <v>3.673611111</v>
      </c>
      <c r="O7077">
        <v>0</v>
      </c>
      <c r="P7077">
        <v>2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0.36667217361944165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0.36667217361944165</v>
      </c>
    </row>
    <row r="7078" spans="1:31" x14ac:dyDescent="0.25">
      <c r="A7078">
        <v>2415536</v>
      </c>
      <c r="B7078">
        <v>1</v>
      </c>
      <c r="C7078" t="s">
        <v>80</v>
      </c>
      <c r="D7078" t="s">
        <v>90</v>
      </c>
      <c r="E7078" t="s">
        <v>146</v>
      </c>
      <c r="F7078" t="s">
        <v>20186</v>
      </c>
      <c r="G7078" t="s">
        <v>148</v>
      </c>
      <c r="H7078" t="s">
        <v>149</v>
      </c>
      <c r="I7078" t="s">
        <v>136</v>
      </c>
      <c r="J7078" t="s">
        <v>137</v>
      </c>
      <c r="K7078" t="s">
        <v>138</v>
      </c>
      <c r="L7078" t="s">
        <v>20187</v>
      </c>
      <c r="M7078" t="s">
        <v>20188</v>
      </c>
      <c r="N7078">
        <v>3.2774999999999999</v>
      </c>
      <c r="O7078">
        <v>0</v>
      </c>
      <c r="P7078">
        <v>2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1.2151449896442499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1.2151449896442499</v>
      </c>
    </row>
    <row r="7079" spans="1:31" x14ac:dyDescent="0.25">
      <c r="A7079">
        <v>2416060</v>
      </c>
      <c r="B7079">
        <v>1</v>
      </c>
      <c r="C7079" t="s">
        <v>81</v>
      </c>
      <c r="D7079" t="s">
        <v>116</v>
      </c>
      <c r="E7079" t="s">
        <v>174</v>
      </c>
      <c r="F7079" t="s">
        <v>20189</v>
      </c>
      <c r="G7079" t="s">
        <v>143</v>
      </c>
      <c r="H7079" t="s">
        <v>135</v>
      </c>
      <c r="I7079" t="s">
        <v>136</v>
      </c>
      <c r="J7079" t="s">
        <v>137</v>
      </c>
      <c r="K7079" t="s">
        <v>138</v>
      </c>
      <c r="L7079" t="s">
        <v>20190</v>
      </c>
      <c r="M7079" t="s">
        <v>20191</v>
      </c>
      <c r="N7079">
        <v>2.9786111110000002</v>
      </c>
      <c r="O7079">
        <v>3</v>
      </c>
      <c r="P7079">
        <v>432</v>
      </c>
      <c r="Q7079">
        <v>19</v>
      </c>
      <c r="R7079">
        <v>23</v>
      </c>
      <c r="S7079">
        <v>16</v>
      </c>
      <c r="T7079">
        <v>27</v>
      </c>
      <c r="U7079">
        <v>1</v>
      </c>
      <c r="V7079">
        <v>0</v>
      </c>
      <c r="W7079">
        <v>2.3904270089987998</v>
      </c>
      <c r="X7079">
        <v>183.92924580372633</v>
      </c>
      <c r="Y7079">
        <v>13.571146081931731</v>
      </c>
      <c r="Z7079">
        <v>3.1015653645919992</v>
      </c>
      <c r="AA7079">
        <v>386.25328243447967</v>
      </c>
      <c r="AB7079">
        <v>9.0117366947804225</v>
      </c>
      <c r="AC7079">
        <v>20.542180219291751</v>
      </c>
      <c r="AD7079">
        <v>0</v>
      </c>
      <c r="AE7079">
        <v>618.79958360780074</v>
      </c>
    </row>
    <row r="7080" spans="1:31" x14ac:dyDescent="0.25">
      <c r="A7080">
        <v>2416034</v>
      </c>
      <c r="B7080">
        <v>1</v>
      </c>
      <c r="C7080" t="s">
        <v>80</v>
      </c>
      <c r="D7080" t="s">
        <v>98</v>
      </c>
      <c r="E7080" t="s">
        <v>146</v>
      </c>
      <c r="F7080" t="s">
        <v>4978</v>
      </c>
      <c r="G7080" t="s">
        <v>282</v>
      </c>
      <c r="H7080" t="s">
        <v>149</v>
      </c>
      <c r="I7080" t="s">
        <v>136</v>
      </c>
      <c r="J7080" t="s">
        <v>137</v>
      </c>
      <c r="K7080" t="s">
        <v>138</v>
      </c>
      <c r="L7080" t="s">
        <v>20192</v>
      </c>
      <c r="M7080" t="s">
        <v>20193</v>
      </c>
      <c r="N7080">
        <v>1.265833333</v>
      </c>
      <c r="O7080">
        <v>0</v>
      </c>
      <c r="P7080">
        <v>8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2.4865521356576252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2.4865521356576252</v>
      </c>
    </row>
    <row r="7081" spans="1:31" x14ac:dyDescent="0.25">
      <c r="A7081">
        <v>2416183</v>
      </c>
      <c r="B7081">
        <v>1</v>
      </c>
      <c r="C7081" t="s">
        <v>80</v>
      </c>
      <c r="D7081" t="s">
        <v>90</v>
      </c>
      <c r="E7081" t="s">
        <v>162</v>
      </c>
      <c r="F7081" t="s">
        <v>20194</v>
      </c>
      <c r="G7081" t="s">
        <v>228</v>
      </c>
      <c r="H7081" t="s">
        <v>149</v>
      </c>
      <c r="I7081" t="s">
        <v>136</v>
      </c>
      <c r="J7081" t="s">
        <v>137</v>
      </c>
      <c r="K7081" t="s">
        <v>138</v>
      </c>
      <c r="L7081" t="s">
        <v>20195</v>
      </c>
      <c r="M7081" t="s">
        <v>20196</v>
      </c>
      <c r="N7081">
        <v>2.923333333</v>
      </c>
      <c r="O7081">
        <v>0</v>
      </c>
      <c r="P7081">
        <v>2</v>
      </c>
      <c r="Q7081">
        <v>0</v>
      </c>
      <c r="R7081">
        <v>0</v>
      </c>
      <c r="S7081">
        <v>0</v>
      </c>
      <c r="T7081">
        <v>4</v>
      </c>
      <c r="U7081">
        <v>0</v>
      </c>
      <c r="V7081">
        <v>0</v>
      </c>
      <c r="W7081">
        <v>0</v>
      </c>
      <c r="X7081">
        <v>0.75266580413959994</v>
      </c>
      <c r="Y7081">
        <v>0</v>
      </c>
      <c r="Z7081">
        <v>0</v>
      </c>
      <c r="AA7081">
        <v>0</v>
      </c>
      <c r="AB7081">
        <v>12.77268539329029</v>
      </c>
      <c r="AC7081">
        <v>0</v>
      </c>
      <c r="AD7081">
        <v>0</v>
      </c>
      <c r="AE7081">
        <v>13.52535119742989</v>
      </c>
    </row>
    <row r="7082" spans="1:31" x14ac:dyDescent="0.25">
      <c r="A7082">
        <v>2415556</v>
      </c>
      <c r="B7082">
        <v>1</v>
      </c>
      <c r="C7082" t="s">
        <v>80</v>
      </c>
      <c r="D7082" t="s">
        <v>82</v>
      </c>
      <c r="E7082" t="s">
        <v>174</v>
      </c>
      <c r="F7082" t="s">
        <v>7224</v>
      </c>
      <c r="G7082" t="s">
        <v>565</v>
      </c>
      <c r="H7082" t="s">
        <v>135</v>
      </c>
      <c r="I7082" t="s">
        <v>278</v>
      </c>
      <c r="J7082" t="s">
        <v>137</v>
      </c>
      <c r="K7082" t="s">
        <v>159</v>
      </c>
      <c r="L7082" t="s">
        <v>20197</v>
      </c>
      <c r="M7082" t="s">
        <v>20198</v>
      </c>
      <c r="N7082">
        <v>2.3611111000000001E-2</v>
      </c>
      <c r="O7082">
        <v>0</v>
      </c>
      <c r="P7082">
        <v>1029</v>
      </c>
      <c r="Q7082">
        <v>0</v>
      </c>
      <c r="R7082">
        <v>0</v>
      </c>
      <c r="S7082">
        <v>7</v>
      </c>
      <c r="T7082">
        <v>319</v>
      </c>
      <c r="U7082">
        <v>0</v>
      </c>
      <c r="V7082">
        <v>0</v>
      </c>
      <c r="W7082">
        <v>0</v>
      </c>
      <c r="X7082">
        <v>5.429274878891702</v>
      </c>
      <c r="Y7082">
        <v>0</v>
      </c>
      <c r="Z7082">
        <v>0</v>
      </c>
      <c r="AA7082">
        <v>10.598988532103126</v>
      </c>
      <c r="AB7082">
        <v>2.1477738367397201</v>
      </c>
      <c r="AC7082">
        <v>0</v>
      </c>
      <c r="AD7082">
        <v>0</v>
      </c>
      <c r="AE7082">
        <v>18.176037247734548</v>
      </c>
    </row>
    <row r="7083" spans="1:31" x14ac:dyDescent="0.25">
      <c r="A7083">
        <v>2415805</v>
      </c>
      <c r="B7083">
        <v>1</v>
      </c>
      <c r="C7083" t="s">
        <v>80</v>
      </c>
      <c r="D7083" t="s">
        <v>82</v>
      </c>
      <c r="E7083" t="s">
        <v>146</v>
      </c>
      <c r="F7083" t="s">
        <v>20199</v>
      </c>
      <c r="G7083" t="s">
        <v>148</v>
      </c>
      <c r="H7083" t="s">
        <v>149</v>
      </c>
      <c r="I7083" t="s">
        <v>136</v>
      </c>
      <c r="J7083" t="s">
        <v>137</v>
      </c>
      <c r="K7083" t="s">
        <v>138</v>
      </c>
      <c r="L7083" t="s">
        <v>20200</v>
      </c>
      <c r="M7083" t="s">
        <v>20201</v>
      </c>
      <c r="N7083">
        <v>5.4927777769999997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0.81230211016679998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0.81230211016679998</v>
      </c>
    </row>
    <row r="7084" spans="1:31" x14ac:dyDescent="0.25">
      <c r="A7084">
        <v>2416054</v>
      </c>
      <c r="B7084">
        <v>1</v>
      </c>
      <c r="C7084" t="s">
        <v>80</v>
      </c>
      <c r="D7084" t="s">
        <v>101</v>
      </c>
      <c r="E7084" t="s">
        <v>162</v>
      </c>
      <c r="F7084" t="s">
        <v>20202</v>
      </c>
      <c r="G7084" t="s">
        <v>164</v>
      </c>
      <c r="H7084" t="s">
        <v>149</v>
      </c>
      <c r="I7084" t="s">
        <v>136</v>
      </c>
      <c r="J7084" t="s">
        <v>137</v>
      </c>
      <c r="K7084" t="s">
        <v>138</v>
      </c>
      <c r="L7084" t="s">
        <v>20203</v>
      </c>
      <c r="M7084" t="s">
        <v>20204</v>
      </c>
      <c r="N7084">
        <v>0.48916666600000003</v>
      </c>
      <c r="O7084">
        <v>0</v>
      </c>
      <c r="P7084">
        <v>41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3.7645310701457508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3.7645310701457508</v>
      </c>
    </row>
    <row r="7085" spans="1:31" x14ac:dyDescent="0.25">
      <c r="A7085">
        <v>2415911</v>
      </c>
      <c r="B7085">
        <v>1</v>
      </c>
      <c r="C7085" t="s">
        <v>80</v>
      </c>
      <c r="D7085" t="s">
        <v>98</v>
      </c>
      <c r="E7085" t="s">
        <v>152</v>
      </c>
      <c r="F7085" t="s">
        <v>20205</v>
      </c>
      <c r="G7085" t="s">
        <v>268</v>
      </c>
      <c r="H7085" t="s">
        <v>149</v>
      </c>
      <c r="I7085" t="s">
        <v>136</v>
      </c>
      <c r="J7085" t="s">
        <v>137</v>
      </c>
      <c r="K7085" t="s">
        <v>138</v>
      </c>
      <c r="L7085" t="s">
        <v>20206</v>
      </c>
      <c r="M7085" t="s">
        <v>20207</v>
      </c>
      <c r="N7085">
        <v>0.74888888799999997</v>
      </c>
      <c r="O7085">
        <v>0</v>
      </c>
      <c r="P7085">
        <v>184</v>
      </c>
      <c r="Q7085">
        <v>0</v>
      </c>
      <c r="R7085">
        <v>0</v>
      </c>
      <c r="S7085">
        <v>0</v>
      </c>
      <c r="T7085">
        <v>11</v>
      </c>
      <c r="U7085">
        <v>0</v>
      </c>
      <c r="V7085">
        <v>0</v>
      </c>
      <c r="W7085">
        <v>0</v>
      </c>
      <c r="X7085">
        <v>23.86428255330652</v>
      </c>
      <c r="Y7085">
        <v>0</v>
      </c>
      <c r="Z7085">
        <v>0</v>
      </c>
      <c r="AA7085">
        <v>0</v>
      </c>
      <c r="AB7085">
        <v>3.6001019915663997</v>
      </c>
      <c r="AC7085">
        <v>0</v>
      </c>
      <c r="AD7085">
        <v>0</v>
      </c>
      <c r="AE7085">
        <v>27.464384544872921</v>
      </c>
    </row>
    <row r="7086" spans="1:31" x14ac:dyDescent="0.25">
      <c r="A7086">
        <v>2415699</v>
      </c>
      <c r="B7086">
        <v>1</v>
      </c>
      <c r="C7086" t="s">
        <v>81</v>
      </c>
      <c r="D7086" t="s">
        <v>128</v>
      </c>
      <c r="E7086" t="s">
        <v>241</v>
      </c>
      <c r="F7086" t="s">
        <v>20208</v>
      </c>
      <c r="G7086" t="s">
        <v>565</v>
      </c>
      <c r="H7086" t="s">
        <v>135</v>
      </c>
      <c r="I7086" t="s">
        <v>136</v>
      </c>
      <c r="J7086" t="s">
        <v>137</v>
      </c>
      <c r="K7086" t="s">
        <v>159</v>
      </c>
      <c r="L7086" t="s">
        <v>20209</v>
      </c>
      <c r="M7086" t="s">
        <v>20210</v>
      </c>
      <c r="N7086">
        <v>0.455555555</v>
      </c>
      <c r="O7086">
        <v>1</v>
      </c>
      <c r="P7086">
        <v>9091</v>
      </c>
      <c r="Q7086">
        <v>0</v>
      </c>
      <c r="R7086">
        <v>0</v>
      </c>
      <c r="S7086">
        <v>54</v>
      </c>
      <c r="T7086">
        <v>1926</v>
      </c>
      <c r="U7086">
        <v>55</v>
      </c>
      <c r="V7086">
        <v>67</v>
      </c>
      <c r="W7086">
        <v>0.1037352437749</v>
      </c>
      <c r="X7086">
        <v>862.32982398039599</v>
      </c>
      <c r="Y7086">
        <v>0</v>
      </c>
      <c r="Z7086">
        <v>0</v>
      </c>
      <c r="AA7086">
        <v>133.14088510234416</v>
      </c>
      <c r="AB7086">
        <v>773.25965257308962</v>
      </c>
      <c r="AC7086">
        <v>864.75871799744925</v>
      </c>
      <c r="AD7086">
        <v>264.92427601102344</v>
      </c>
      <c r="AE7086">
        <v>2898.5170909080771</v>
      </c>
    </row>
    <row r="7087" spans="1:31" x14ac:dyDescent="0.25">
      <c r="A7087">
        <v>2415662</v>
      </c>
      <c r="B7087">
        <v>1</v>
      </c>
      <c r="C7087" t="s">
        <v>81</v>
      </c>
      <c r="D7087" t="s">
        <v>128</v>
      </c>
      <c r="E7087" t="s">
        <v>146</v>
      </c>
      <c r="F7087" t="s">
        <v>20211</v>
      </c>
      <c r="G7087" t="s">
        <v>282</v>
      </c>
      <c r="H7087" t="s">
        <v>149</v>
      </c>
      <c r="I7087" t="s">
        <v>136</v>
      </c>
      <c r="J7087" t="s">
        <v>137</v>
      </c>
      <c r="K7087" t="s">
        <v>138</v>
      </c>
      <c r="L7087" t="s">
        <v>20212</v>
      </c>
      <c r="M7087" t="s">
        <v>20213</v>
      </c>
      <c r="N7087">
        <v>2.2838888879999999</v>
      </c>
      <c r="O7087">
        <v>0</v>
      </c>
      <c r="P7087">
        <v>4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0.97300887705869998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0.97300887705869998</v>
      </c>
    </row>
    <row r="7088" spans="1:31" x14ac:dyDescent="0.25">
      <c r="A7088">
        <v>2415997</v>
      </c>
      <c r="B7088">
        <v>1</v>
      </c>
      <c r="C7088" t="s">
        <v>80</v>
      </c>
      <c r="D7088" t="s">
        <v>100</v>
      </c>
      <c r="E7088" t="s">
        <v>146</v>
      </c>
      <c r="F7088" t="s">
        <v>20214</v>
      </c>
      <c r="G7088" t="s">
        <v>148</v>
      </c>
      <c r="H7088" t="s">
        <v>149</v>
      </c>
      <c r="I7088" t="s">
        <v>136</v>
      </c>
      <c r="J7088" t="s">
        <v>137</v>
      </c>
      <c r="K7088" t="s">
        <v>138</v>
      </c>
      <c r="L7088" t="s">
        <v>20215</v>
      </c>
      <c r="M7088" t="s">
        <v>20216</v>
      </c>
      <c r="N7088">
        <v>2.3266666659999999</v>
      </c>
      <c r="O7088">
        <v>0</v>
      </c>
      <c r="P7088">
        <v>1</v>
      </c>
      <c r="Q7088">
        <v>0</v>
      </c>
      <c r="R7088">
        <v>1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0.33654702074039999</v>
      </c>
      <c r="Y7088">
        <v>0</v>
      </c>
      <c r="Z7088">
        <v>1.4444099760307334</v>
      </c>
      <c r="AA7088">
        <v>0</v>
      </c>
      <c r="AB7088">
        <v>0</v>
      </c>
      <c r="AC7088">
        <v>0</v>
      </c>
      <c r="AD7088">
        <v>0</v>
      </c>
      <c r="AE7088">
        <v>1.7809569967711334</v>
      </c>
    </row>
    <row r="7089" spans="1:31" x14ac:dyDescent="0.25">
      <c r="A7089">
        <v>2416143</v>
      </c>
      <c r="B7089">
        <v>1</v>
      </c>
      <c r="C7089" t="s">
        <v>81</v>
      </c>
      <c r="D7089" t="s">
        <v>121</v>
      </c>
      <c r="E7089" t="s">
        <v>132</v>
      </c>
      <c r="F7089" t="s">
        <v>20217</v>
      </c>
      <c r="G7089" t="s">
        <v>919</v>
      </c>
      <c r="H7089" t="s">
        <v>135</v>
      </c>
      <c r="I7089" t="s">
        <v>136</v>
      </c>
      <c r="J7089" t="s">
        <v>137</v>
      </c>
      <c r="K7089" t="s">
        <v>138</v>
      </c>
      <c r="L7089" t="s">
        <v>20218</v>
      </c>
      <c r="M7089" t="s">
        <v>20219</v>
      </c>
      <c r="N7089">
        <v>1.385</v>
      </c>
      <c r="O7089">
        <v>0</v>
      </c>
      <c r="P7089">
        <v>76</v>
      </c>
      <c r="Q7089">
        <v>0</v>
      </c>
      <c r="R7089">
        <v>7</v>
      </c>
      <c r="S7089">
        <v>0</v>
      </c>
      <c r="T7089">
        <v>6</v>
      </c>
      <c r="U7089">
        <v>0</v>
      </c>
      <c r="V7089">
        <v>0</v>
      </c>
      <c r="W7089">
        <v>0</v>
      </c>
      <c r="X7089">
        <v>16.405948437119029</v>
      </c>
      <c r="Y7089">
        <v>0</v>
      </c>
      <c r="Z7089">
        <v>0.58932088834840013</v>
      </c>
      <c r="AA7089">
        <v>0</v>
      </c>
      <c r="AB7089">
        <v>1.5331793250944168</v>
      </c>
      <c r="AC7089">
        <v>0</v>
      </c>
      <c r="AD7089">
        <v>0</v>
      </c>
      <c r="AE7089">
        <v>18.528448650561845</v>
      </c>
    </row>
    <row r="7090" spans="1:31" x14ac:dyDescent="0.25">
      <c r="A7090">
        <v>2416120</v>
      </c>
      <c r="B7090">
        <v>1</v>
      </c>
      <c r="C7090" t="s">
        <v>80</v>
      </c>
      <c r="D7090" t="s">
        <v>108</v>
      </c>
      <c r="E7090" t="s">
        <v>132</v>
      </c>
      <c r="F7090" t="s">
        <v>20220</v>
      </c>
      <c r="G7090" t="s">
        <v>919</v>
      </c>
      <c r="H7090" t="s">
        <v>135</v>
      </c>
      <c r="I7090" t="s">
        <v>136</v>
      </c>
      <c r="J7090" t="s">
        <v>137</v>
      </c>
      <c r="K7090" t="s">
        <v>138</v>
      </c>
      <c r="L7090" t="s">
        <v>20221</v>
      </c>
      <c r="M7090" t="s">
        <v>20222</v>
      </c>
      <c r="N7090">
        <v>2.3374999999999999</v>
      </c>
      <c r="O7090">
        <v>0</v>
      </c>
      <c r="P7090">
        <v>44</v>
      </c>
      <c r="Q7090">
        <v>0</v>
      </c>
      <c r="R7090">
        <v>0</v>
      </c>
      <c r="S7090">
        <v>0</v>
      </c>
      <c r="T7090">
        <v>6</v>
      </c>
      <c r="U7090">
        <v>0</v>
      </c>
      <c r="V7090">
        <v>0</v>
      </c>
      <c r="W7090">
        <v>0</v>
      </c>
      <c r="X7090">
        <v>10.651087182250546</v>
      </c>
      <c r="Y7090">
        <v>0</v>
      </c>
      <c r="Z7090">
        <v>0</v>
      </c>
      <c r="AA7090">
        <v>0</v>
      </c>
      <c r="AB7090">
        <v>1.1938421830871251</v>
      </c>
      <c r="AC7090">
        <v>0</v>
      </c>
      <c r="AD7090">
        <v>0</v>
      </c>
      <c r="AE7090">
        <v>11.84492936533767</v>
      </c>
    </row>
    <row r="7091" spans="1:31" x14ac:dyDescent="0.25">
      <c r="A7091">
        <v>2416306</v>
      </c>
      <c r="B7091">
        <v>1</v>
      </c>
      <c r="C7091" t="s">
        <v>80</v>
      </c>
      <c r="D7091" t="s">
        <v>92</v>
      </c>
      <c r="E7091" t="s">
        <v>146</v>
      </c>
      <c r="F7091" t="s">
        <v>20223</v>
      </c>
      <c r="G7091" t="s">
        <v>199</v>
      </c>
      <c r="H7091" t="s">
        <v>149</v>
      </c>
      <c r="I7091" t="s">
        <v>136</v>
      </c>
      <c r="J7091" t="s">
        <v>137</v>
      </c>
      <c r="K7091" t="s">
        <v>138</v>
      </c>
      <c r="L7091" t="s">
        <v>20224</v>
      </c>
      <c r="M7091" t="s">
        <v>20225</v>
      </c>
      <c r="N7091">
        <v>1.393333333</v>
      </c>
      <c r="O7091">
        <v>0</v>
      </c>
      <c r="P7091">
        <v>10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3.0864422915690004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3.0864422915690004</v>
      </c>
    </row>
    <row r="7092" spans="1:31" x14ac:dyDescent="0.25">
      <c r="A7092">
        <v>2415765</v>
      </c>
      <c r="B7092">
        <v>1</v>
      </c>
      <c r="C7092" t="s">
        <v>81</v>
      </c>
      <c r="D7092" t="s">
        <v>127</v>
      </c>
      <c r="E7092" t="s">
        <v>132</v>
      </c>
      <c r="F7092" t="s">
        <v>20226</v>
      </c>
      <c r="G7092" t="s">
        <v>215</v>
      </c>
      <c r="H7092" t="s">
        <v>135</v>
      </c>
      <c r="I7092" t="s">
        <v>136</v>
      </c>
      <c r="J7092" t="s">
        <v>137</v>
      </c>
      <c r="K7092" t="s">
        <v>138</v>
      </c>
      <c r="L7092" t="s">
        <v>20227</v>
      </c>
      <c r="M7092" t="s">
        <v>20228</v>
      </c>
      <c r="N7092">
        <v>2.1924999999999999</v>
      </c>
      <c r="O7092">
        <v>0</v>
      </c>
      <c r="P7092">
        <v>76</v>
      </c>
      <c r="Q7092">
        <v>0</v>
      </c>
      <c r="R7092">
        <v>5</v>
      </c>
      <c r="S7092">
        <v>0</v>
      </c>
      <c r="T7092">
        <v>10</v>
      </c>
      <c r="U7092">
        <v>0</v>
      </c>
      <c r="V7092">
        <v>0</v>
      </c>
      <c r="W7092">
        <v>0</v>
      </c>
      <c r="X7092">
        <v>32.902402496586284</v>
      </c>
      <c r="Y7092">
        <v>0</v>
      </c>
      <c r="Z7092">
        <v>0</v>
      </c>
      <c r="AA7092">
        <v>0</v>
      </c>
      <c r="AB7092">
        <v>10.003576550449042</v>
      </c>
      <c r="AC7092">
        <v>0</v>
      </c>
      <c r="AD7092">
        <v>0</v>
      </c>
      <c r="AE7092">
        <v>42.905979047035324</v>
      </c>
    </row>
    <row r="7093" spans="1:31" x14ac:dyDescent="0.25">
      <c r="A7093">
        <v>2416283</v>
      </c>
      <c r="B7093">
        <v>1</v>
      </c>
      <c r="C7093" t="s">
        <v>80</v>
      </c>
      <c r="D7093" t="s">
        <v>105</v>
      </c>
      <c r="E7093" t="s">
        <v>152</v>
      </c>
      <c r="F7093" t="s">
        <v>20229</v>
      </c>
      <c r="G7093" t="s">
        <v>2250</v>
      </c>
      <c r="H7093" t="s">
        <v>149</v>
      </c>
      <c r="I7093" t="s">
        <v>136</v>
      </c>
      <c r="J7093" t="s">
        <v>137</v>
      </c>
      <c r="K7093" t="s">
        <v>138</v>
      </c>
      <c r="L7093" t="s">
        <v>20230</v>
      </c>
      <c r="M7093" t="s">
        <v>20231</v>
      </c>
      <c r="N7093">
        <v>1.7283333329999999</v>
      </c>
      <c r="O7093">
        <v>0</v>
      </c>
      <c r="P7093">
        <v>324</v>
      </c>
      <c r="Q7093">
        <v>0</v>
      </c>
      <c r="R7093">
        <v>0</v>
      </c>
      <c r="S7093">
        <v>0</v>
      </c>
      <c r="T7093">
        <v>69</v>
      </c>
      <c r="U7093">
        <v>0</v>
      </c>
      <c r="V7093">
        <v>0</v>
      </c>
      <c r="W7093">
        <v>0</v>
      </c>
      <c r="X7093">
        <v>138.13311956829699</v>
      </c>
      <c r="Y7093">
        <v>0</v>
      </c>
      <c r="Z7093">
        <v>0</v>
      </c>
      <c r="AA7093">
        <v>0</v>
      </c>
      <c r="AB7093">
        <v>41.193185678243488</v>
      </c>
      <c r="AC7093">
        <v>0</v>
      </c>
      <c r="AD7093">
        <v>0</v>
      </c>
      <c r="AE7093">
        <v>179.32630524654047</v>
      </c>
    </row>
    <row r="7094" spans="1:31" x14ac:dyDescent="0.25">
      <c r="A7094">
        <v>2416266</v>
      </c>
      <c r="B7094">
        <v>1</v>
      </c>
      <c r="C7094" t="s">
        <v>80</v>
      </c>
      <c r="D7094" t="s">
        <v>88</v>
      </c>
      <c r="E7094" t="s">
        <v>146</v>
      </c>
      <c r="F7094" t="s">
        <v>20232</v>
      </c>
      <c r="G7094" t="s">
        <v>148</v>
      </c>
      <c r="H7094" t="s">
        <v>149</v>
      </c>
      <c r="I7094" t="s">
        <v>136</v>
      </c>
      <c r="J7094" t="s">
        <v>137</v>
      </c>
      <c r="K7094" t="s">
        <v>138</v>
      </c>
      <c r="L7094" t="s">
        <v>20233</v>
      </c>
      <c r="M7094" t="s">
        <v>20234</v>
      </c>
      <c r="N7094">
        <v>1.6491666659999999</v>
      </c>
      <c r="O7094">
        <v>0</v>
      </c>
      <c r="P7094">
        <v>2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0.74009809845590002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0.74009809845590002</v>
      </c>
    </row>
    <row r="7095" spans="1:31" x14ac:dyDescent="0.25">
      <c r="A7095">
        <v>2415974</v>
      </c>
      <c r="B7095">
        <v>1</v>
      </c>
      <c r="C7095" t="s">
        <v>81</v>
      </c>
      <c r="D7095" t="s">
        <v>118</v>
      </c>
      <c r="E7095" t="s">
        <v>146</v>
      </c>
      <c r="F7095" t="s">
        <v>20235</v>
      </c>
      <c r="G7095" t="s">
        <v>168</v>
      </c>
      <c r="H7095" t="s">
        <v>149</v>
      </c>
      <c r="I7095" t="s">
        <v>136</v>
      </c>
      <c r="J7095" t="s">
        <v>3</v>
      </c>
      <c r="K7095" t="s">
        <v>138</v>
      </c>
      <c r="L7095" t="s">
        <v>20236</v>
      </c>
      <c r="M7095" t="s">
        <v>20237</v>
      </c>
      <c r="N7095">
        <v>1.52</v>
      </c>
      <c r="O7095">
        <v>0</v>
      </c>
      <c r="P7095">
        <v>3</v>
      </c>
      <c r="Q7095">
        <v>0</v>
      </c>
      <c r="R7095">
        <v>0</v>
      </c>
      <c r="S7095">
        <v>0</v>
      </c>
      <c r="T7095">
        <v>6</v>
      </c>
      <c r="U7095">
        <v>0</v>
      </c>
      <c r="V7095">
        <v>0</v>
      </c>
      <c r="W7095">
        <v>0</v>
      </c>
      <c r="X7095">
        <v>1.3183938833541167</v>
      </c>
      <c r="Y7095">
        <v>0</v>
      </c>
      <c r="Z7095">
        <v>0</v>
      </c>
      <c r="AA7095">
        <v>0</v>
      </c>
      <c r="AB7095">
        <v>6.5224828481502506</v>
      </c>
      <c r="AC7095">
        <v>0</v>
      </c>
      <c r="AD7095">
        <v>0</v>
      </c>
      <c r="AE7095">
        <v>7.840876731504367</v>
      </c>
    </row>
    <row r="7096" spans="1:31" x14ac:dyDescent="0.25">
      <c r="A7096">
        <v>2415725</v>
      </c>
      <c r="B7096">
        <v>1</v>
      </c>
      <c r="C7096" t="s">
        <v>80</v>
      </c>
      <c r="D7096" t="s">
        <v>92</v>
      </c>
      <c r="E7096" t="s">
        <v>146</v>
      </c>
      <c r="F7096" t="s">
        <v>4166</v>
      </c>
      <c r="G7096" t="s">
        <v>199</v>
      </c>
      <c r="H7096" t="s">
        <v>149</v>
      </c>
      <c r="I7096" t="s">
        <v>136</v>
      </c>
      <c r="J7096" t="s">
        <v>137</v>
      </c>
      <c r="K7096" t="s">
        <v>138</v>
      </c>
      <c r="L7096" t="s">
        <v>20238</v>
      </c>
      <c r="M7096" t="s">
        <v>20239</v>
      </c>
      <c r="N7096">
        <v>1.0772222220000001</v>
      </c>
      <c r="O7096">
        <v>0</v>
      </c>
      <c r="P7096">
        <v>2</v>
      </c>
      <c r="Q7096">
        <v>0</v>
      </c>
      <c r="R7096">
        <v>0</v>
      </c>
      <c r="S7096">
        <v>0</v>
      </c>
      <c r="T7096">
        <v>1</v>
      </c>
      <c r="U7096">
        <v>0</v>
      </c>
      <c r="V7096">
        <v>0</v>
      </c>
      <c r="W7096">
        <v>0</v>
      </c>
      <c r="X7096">
        <v>1.0910813724845003</v>
      </c>
      <c r="Y7096">
        <v>0</v>
      </c>
      <c r="Z7096">
        <v>0</v>
      </c>
      <c r="AA7096">
        <v>0</v>
      </c>
      <c r="AB7096">
        <v>1.2875896678866667</v>
      </c>
      <c r="AC7096">
        <v>0</v>
      </c>
      <c r="AD7096">
        <v>0</v>
      </c>
      <c r="AE7096">
        <v>2.3786710403711671</v>
      </c>
    </row>
    <row r="7097" spans="1:31" x14ac:dyDescent="0.25">
      <c r="A7097">
        <v>2415682</v>
      </c>
      <c r="B7097">
        <v>1</v>
      </c>
      <c r="C7097" t="s">
        <v>81</v>
      </c>
      <c r="D7097" t="s">
        <v>128</v>
      </c>
      <c r="E7097" t="s">
        <v>132</v>
      </c>
      <c r="F7097" t="s">
        <v>20240</v>
      </c>
      <c r="G7097" t="s">
        <v>176</v>
      </c>
      <c r="H7097" t="s">
        <v>135</v>
      </c>
      <c r="I7097" t="s">
        <v>136</v>
      </c>
      <c r="J7097" t="s">
        <v>137</v>
      </c>
      <c r="K7097" t="s">
        <v>159</v>
      </c>
      <c r="L7097" t="s">
        <v>20241</v>
      </c>
      <c r="M7097" t="s">
        <v>20242</v>
      </c>
      <c r="N7097">
        <v>8.7858333329999994</v>
      </c>
      <c r="O7097">
        <v>0</v>
      </c>
      <c r="P7097">
        <v>615</v>
      </c>
      <c r="Q7097">
        <v>0</v>
      </c>
      <c r="R7097">
        <v>0</v>
      </c>
      <c r="S7097">
        <v>0</v>
      </c>
      <c r="T7097">
        <v>140</v>
      </c>
      <c r="U7097">
        <v>0</v>
      </c>
      <c r="V7097">
        <v>0</v>
      </c>
      <c r="W7097">
        <v>0</v>
      </c>
      <c r="X7097">
        <v>983.77517247215542</v>
      </c>
      <c r="Y7097">
        <v>0</v>
      </c>
      <c r="Z7097">
        <v>0</v>
      </c>
      <c r="AA7097">
        <v>0</v>
      </c>
      <c r="AB7097">
        <v>893.84699836981497</v>
      </c>
      <c r="AC7097">
        <v>0</v>
      </c>
      <c r="AD7097">
        <v>0</v>
      </c>
      <c r="AE7097">
        <v>1877.6221708419703</v>
      </c>
    </row>
    <row r="7098" spans="1:31" x14ac:dyDescent="0.25">
      <c r="A7098">
        <v>2415928</v>
      </c>
      <c r="B7098">
        <v>1</v>
      </c>
      <c r="C7098" t="s">
        <v>80</v>
      </c>
      <c r="D7098" t="s">
        <v>94</v>
      </c>
      <c r="E7098" t="s">
        <v>132</v>
      </c>
      <c r="F7098" t="s">
        <v>20243</v>
      </c>
      <c r="G7098" t="s">
        <v>143</v>
      </c>
      <c r="H7098" t="s">
        <v>135</v>
      </c>
      <c r="I7098" t="s">
        <v>136</v>
      </c>
      <c r="J7098" t="s">
        <v>137</v>
      </c>
      <c r="K7098" t="s">
        <v>138</v>
      </c>
      <c r="L7098" t="s">
        <v>20244</v>
      </c>
      <c r="M7098" t="s">
        <v>20245</v>
      </c>
      <c r="N7098">
        <v>1.7825</v>
      </c>
      <c r="O7098">
        <v>0</v>
      </c>
      <c r="P7098">
        <v>379</v>
      </c>
      <c r="Q7098">
        <v>0</v>
      </c>
      <c r="R7098">
        <v>34</v>
      </c>
      <c r="S7098">
        <v>0</v>
      </c>
      <c r="T7098">
        <v>17</v>
      </c>
      <c r="U7098">
        <v>0</v>
      </c>
      <c r="V7098">
        <v>0</v>
      </c>
      <c r="W7098">
        <v>0</v>
      </c>
      <c r="X7098">
        <v>144.51468255213595</v>
      </c>
      <c r="Y7098">
        <v>0</v>
      </c>
      <c r="Z7098">
        <v>6.0194187333292488</v>
      </c>
      <c r="AA7098">
        <v>0</v>
      </c>
      <c r="AB7098">
        <v>26.365995641895829</v>
      </c>
      <c r="AC7098">
        <v>0</v>
      </c>
      <c r="AD7098">
        <v>0</v>
      </c>
      <c r="AE7098">
        <v>176.90009692736103</v>
      </c>
    </row>
    <row r="7099" spans="1:31" x14ac:dyDescent="0.25">
      <c r="A7099">
        <v>2416074</v>
      </c>
      <c r="B7099">
        <v>1</v>
      </c>
      <c r="C7099" t="s">
        <v>81</v>
      </c>
      <c r="D7099" t="s">
        <v>112</v>
      </c>
      <c r="E7099" t="s">
        <v>146</v>
      </c>
      <c r="F7099" t="s">
        <v>20246</v>
      </c>
      <c r="G7099" t="s">
        <v>148</v>
      </c>
      <c r="H7099" t="s">
        <v>149</v>
      </c>
      <c r="I7099" t="s">
        <v>136</v>
      </c>
      <c r="J7099" t="s">
        <v>137</v>
      </c>
      <c r="K7099" t="s">
        <v>138</v>
      </c>
      <c r="L7099" t="s">
        <v>20247</v>
      </c>
      <c r="M7099" t="s">
        <v>20248</v>
      </c>
      <c r="N7099">
        <v>2.5469444440000002</v>
      </c>
      <c r="O7099">
        <v>0</v>
      </c>
      <c r="P7099">
        <v>1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</row>
    <row r="7100" spans="1:31" x14ac:dyDescent="0.25">
      <c r="A7100">
        <v>2415828</v>
      </c>
      <c r="B7100">
        <v>1</v>
      </c>
      <c r="C7100" t="s">
        <v>81</v>
      </c>
      <c r="D7100" t="s">
        <v>128</v>
      </c>
      <c r="E7100" t="s">
        <v>146</v>
      </c>
      <c r="F7100" t="s">
        <v>20249</v>
      </c>
      <c r="G7100" t="s">
        <v>282</v>
      </c>
      <c r="H7100" t="s">
        <v>149</v>
      </c>
      <c r="I7100" t="s">
        <v>136</v>
      </c>
      <c r="J7100" t="s">
        <v>137</v>
      </c>
      <c r="K7100" t="s">
        <v>138</v>
      </c>
      <c r="L7100" t="s">
        <v>20250</v>
      </c>
      <c r="M7100" t="s">
        <v>20251</v>
      </c>
      <c r="N7100">
        <v>0.85055555500000002</v>
      </c>
      <c r="O7100">
        <v>0</v>
      </c>
      <c r="P7100">
        <v>11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1.5047461298986666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1.5047461298986666</v>
      </c>
    </row>
    <row r="7101" spans="1:31" x14ac:dyDescent="0.25">
      <c r="A7101">
        <v>2415871</v>
      </c>
      <c r="B7101">
        <v>1</v>
      </c>
      <c r="C7101" t="s">
        <v>80</v>
      </c>
      <c r="D7101" t="s">
        <v>92</v>
      </c>
      <c r="E7101" t="s">
        <v>146</v>
      </c>
      <c r="F7101" t="s">
        <v>20252</v>
      </c>
      <c r="G7101" t="s">
        <v>296</v>
      </c>
      <c r="H7101" t="s">
        <v>149</v>
      </c>
      <c r="I7101" t="s">
        <v>136</v>
      </c>
      <c r="J7101" t="s">
        <v>137</v>
      </c>
      <c r="K7101" t="s">
        <v>138</v>
      </c>
      <c r="L7101" t="s">
        <v>20253</v>
      </c>
      <c r="M7101" t="s">
        <v>20254</v>
      </c>
      <c r="N7101">
        <v>4.6694444439999998</v>
      </c>
      <c r="O7101">
        <v>0</v>
      </c>
      <c r="P7101">
        <v>2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</row>
    <row r="7102" spans="1:31" x14ac:dyDescent="0.25">
      <c r="A7102">
        <v>2415865</v>
      </c>
      <c r="B7102">
        <v>1</v>
      </c>
      <c r="C7102" t="s">
        <v>80</v>
      </c>
      <c r="D7102" t="s">
        <v>83</v>
      </c>
      <c r="E7102" t="s">
        <v>288</v>
      </c>
      <c r="F7102" t="s">
        <v>20255</v>
      </c>
      <c r="G7102" t="s">
        <v>168</v>
      </c>
      <c r="H7102" t="s">
        <v>149</v>
      </c>
      <c r="I7102" t="s">
        <v>136</v>
      </c>
      <c r="J7102" t="s">
        <v>3</v>
      </c>
      <c r="K7102" t="s">
        <v>138</v>
      </c>
      <c r="L7102" t="s">
        <v>20256</v>
      </c>
      <c r="M7102" t="s">
        <v>20257</v>
      </c>
      <c r="N7102">
        <v>3.094166666</v>
      </c>
      <c r="O7102">
        <v>0</v>
      </c>
      <c r="P7102">
        <v>3</v>
      </c>
      <c r="Q7102">
        <v>0</v>
      </c>
      <c r="R7102">
        <v>0</v>
      </c>
      <c r="S7102">
        <v>0</v>
      </c>
      <c r="T7102">
        <v>1</v>
      </c>
      <c r="U7102">
        <v>0</v>
      </c>
      <c r="V7102">
        <v>0</v>
      </c>
      <c r="W7102">
        <v>0</v>
      </c>
      <c r="X7102">
        <v>5.4310031830963998</v>
      </c>
      <c r="Y7102">
        <v>0</v>
      </c>
      <c r="Z7102">
        <v>0</v>
      </c>
      <c r="AA7102">
        <v>0</v>
      </c>
      <c r="AB7102">
        <v>3.9151918875815666</v>
      </c>
      <c r="AC7102">
        <v>0</v>
      </c>
      <c r="AD7102">
        <v>0</v>
      </c>
      <c r="AE7102">
        <v>9.3461950706779664</v>
      </c>
    </row>
    <row r="7103" spans="1:31" x14ac:dyDescent="0.25">
      <c r="A7103">
        <v>2415914</v>
      </c>
      <c r="B7103">
        <v>1</v>
      </c>
      <c r="C7103" t="s">
        <v>81</v>
      </c>
      <c r="D7103" t="s">
        <v>118</v>
      </c>
      <c r="E7103" t="s">
        <v>146</v>
      </c>
      <c r="F7103" t="s">
        <v>20258</v>
      </c>
      <c r="G7103" t="s">
        <v>148</v>
      </c>
      <c r="H7103" t="s">
        <v>149</v>
      </c>
      <c r="I7103" t="s">
        <v>136</v>
      </c>
      <c r="J7103" t="s">
        <v>137</v>
      </c>
      <c r="K7103" t="s">
        <v>138</v>
      </c>
      <c r="L7103" t="s">
        <v>20259</v>
      </c>
      <c r="M7103" t="s">
        <v>20260</v>
      </c>
      <c r="N7103">
        <v>0.53249999999999997</v>
      </c>
      <c r="O7103">
        <v>0</v>
      </c>
      <c r="P7103">
        <v>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3.17840443515E-2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3.17840443515E-2</v>
      </c>
    </row>
    <row r="7104" spans="1:31" x14ac:dyDescent="0.25">
      <c r="A7104">
        <v>2416243</v>
      </c>
      <c r="B7104">
        <v>1</v>
      </c>
      <c r="C7104" t="s">
        <v>81</v>
      </c>
      <c r="D7104" t="s">
        <v>114</v>
      </c>
      <c r="E7104" t="s">
        <v>152</v>
      </c>
      <c r="F7104" t="s">
        <v>20261</v>
      </c>
      <c r="G7104" t="s">
        <v>2272</v>
      </c>
      <c r="H7104" t="s">
        <v>149</v>
      </c>
      <c r="I7104" t="s">
        <v>136</v>
      </c>
      <c r="J7104" t="s">
        <v>5</v>
      </c>
      <c r="K7104" t="s">
        <v>138</v>
      </c>
      <c r="L7104" t="s">
        <v>20262</v>
      </c>
      <c r="M7104" t="s">
        <v>20263</v>
      </c>
      <c r="N7104">
        <v>2.0027777769999999</v>
      </c>
      <c r="O7104">
        <v>0</v>
      </c>
      <c r="P7104">
        <v>74</v>
      </c>
      <c r="Q7104">
        <v>0</v>
      </c>
      <c r="R7104">
        <v>1</v>
      </c>
      <c r="S7104">
        <v>0</v>
      </c>
      <c r="T7104">
        <v>3</v>
      </c>
      <c r="U7104">
        <v>0</v>
      </c>
      <c r="V7104">
        <v>0</v>
      </c>
      <c r="W7104">
        <v>0</v>
      </c>
      <c r="X7104">
        <v>11.060197525714383</v>
      </c>
      <c r="Y7104">
        <v>0</v>
      </c>
      <c r="Z7104">
        <v>0</v>
      </c>
      <c r="AA7104">
        <v>0</v>
      </c>
      <c r="AB7104">
        <v>0.20993383439155</v>
      </c>
      <c r="AC7104">
        <v>0</v>
      </c>
      <c r="AD7104">
        <v>0</v>
      </c>
      <c r="AE7104">
        <v>11.270131360105932</v>
      </c>
    </row>
    <row r="7105" spans="1:31" x14ac:dyDescent="0.25">
      <c r="A7105">
        <v>2415553</v>
      </c>
      <c r="B7105">
        <v>1</v>
      </c>
      <c r="C7105" t="s">
        <v>80</v>
      </c>
      <c r="D7105" t="s">
        <v>82</v>
      </c>
      <c r="E7105" t="s">
        <v>174</v>
      </c>
      <c r="F7105" t="s">
        <v>20264</v>
      </c>
      <c r="G7105" t="s">
        <v>565</v>
      </c>
      <c r="H7105" t="s">
        <v>135</v>
      </c>
      <c r="I7105" t="s">
        <v>136</v>
      </c>
      <c r="J7105" t="s">
        <v>137</v>
      </c>
      <c r="K7105" t="s">
        <v>159</v>
      </c>
      <c r="L7105" t="s">
        <v>20265</v>
      </c>
      <c r="M7105" t="s">
        <v>20266</v>
      </c>
      <c r="N7105">
        <v>0.105833333</v>
      </c>
      <c r="O7105">
        <v>0</v>
      </c>
      <c r="P7105">
        <v>2</v>
      </c>
      <c r="Q7105">
        <v>0</v>
      </c>
      <c r="R7105">
        <v>0</v>
      </c>
      <c r="S7105">
        <v>12</v>
      </c>
      <c r="T7105">
        <v>355</v>
      </c>
      <c r="U7105">
        <v>0</v>
      </c>
      <c r="V7105">
        <v>0</v>
      </c>
      <c r="W7105">
        <v>0</v>
      </c>
      <c r="X7105">
        <v>4.0634327430700001E-2</v>
      </c>
      <c r="Y7105">
        <v>0</v>
      </c>
      <c r="Z7105">
        <v>0</v>
      </c>
      <c r="AA7105">
        <v>47.331358605356101</v>
      </c>
      <c r="AB7105">
        <v>16.891927513863358</v>
      </c>
      <c r="AC7105">
        <v>0</v>
      </c>
      <c r="AD7105">
        <v>0</v>
      </c>
      <c r="AE7105">
        <v>64.263920446650161</v>
      </c>
    </row>
    <row r="7106" spans="1:31" x14ac:dyDescent="0.25">
      <c r="A7106">
        <v>2415659</v>
      </c>
      <c r="B7106">
        <v>1</v>
      </c>
      <c r="C7106" t="s">
        <v>80</v>
      </c>
      <c r="D7106" t="s">
        <v>86</v>
      </c>
      <c r="E7106" t="s">
        <v>162</v>
      </c>
      <c r="F7106" t="s">
        <v>20267</v>
      </c>
      <c r="G7106" t="s">
        <v>268</v>
      </c>
      <c r="H7106" t="s">
        <v>149</v>
      </c>
      <c r="I7106" t="s">
        <v>136</v>
      </c>
      <c r="J7106" t="s">
        <v>137</v>
      </c>
      <c r="K7106" t="s">
        <v>138</v>
      </c>
      <c r="L7106" t="s">
        <v>20268</v>
      </c>
      <c r="M7106" t="s">
        <v>20269</v>
      </c>
      <c r="N7106">
        <v>3.161944444</v>
      </c>
      <c r="O7106">
        <v>0</v>
      </c>
      <c r="P7106">
        <v>103</v>
      </c>
      <c r="Q7106">
        <v>0</v>
      </c>
      <c r="R7106">
        <v>0</v>
      </c>
      <c r="S7106">
        <v>0</v>
      </c>
      <c r="T7106">
        <v>8</v>
      </c>
      <c r="U7106">
        <v>0</v>
      </c>
      <c r="V7106">
        <v>0</v>
      </c>
      <c r="W7106">
        <v>0</v>
      </c>
      <c r="X7106">
        <v>100.53554537041462</v>
      </c>
      <c r="Y7106">
        <v>0</v>
      </c>
      <c r="Z7106">
        <v>0</v>
      </c>
      <c r="AA7106">
        <v>0</v>
      </c>
      <c r="AB7106">
        <v>5.0833069243240834</v>
      </c>
      <c r="AC7106">
        <v>0</v>
      </c>
      <c r="AD7106">
        <v>0</v>
      </c>
      <c r="AE7106">
        <v>105.6188522947387</v>
      </c>
    </row>
    <row r="7107" spans="1:31" x14ac:dyDescent="0.25">
      <c r="A7107">
        <v>2415951</v>
      </c>
      <c r="B7107">
        <v>1</v>
      </c>
      <c r="C7107" t="s">
        <v>81</v>
      </c>
      <c r="D7107" t="s">
        <v>120</v>
      </c>
      <c r="E7107" t="s">
        <v>146</v>
      </c>
      <c r="F7107" t="s">
        <v>20270</v>
      </c>
      <c r="G7107" t="s">
        <v>168</v>
      </c>
      <c r="H7107" t="s">
        <v>149</v>
      </c>
      <c r="I7107" t="s">
        <v>136</v>
      </c>
      <c r="J7107" t="s">
        <v>3</v>
      </c>
      <c r="K7107" t="s">
        <v>138</v>
      </c>
      <c r="L7107" t="s">
        <v>20271</v>
      </c>
      <c r="M7107" t="s">
        <v>20272</v>
      </c>
      <c r="N7107">
        <v>3.5452777769999999</v>
      </c>
      <c r="O7107">
        <v>0</v>
      </c>
      <c r="P7107">
        <v>1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0.74108926613015003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0.74108926613015003</v>
      </c>
    </row>
    <row r="7108" spans="1:31" x14ac:dyDescent="0.25">
      <c r="A7108">
        <v>2416192</v>
      </c>
      <c r="B7108">
        <v>1</v>
      </c>
      <c r="C7108" t="s">
        <v>81</v>
      </c>
      <c r="D7108" t="s">
        <v>113</v>
      </c>
      <c r="E7108" t="s">
        <v>162</v>
      </c>
      <c r="F7108" t="s">
        <v>20273</v>
      </c>
      <c r="G7108" t="s">
        <v>164</v>
      </c>
      <c r="H7108" t="s">
        <v>149</v>
      </c>
      <c r="I7108" t="s">
        <v>136</v>
      </c>
      <c r="J7108" t="s">
        <v>137</v>
      </c>
      <c r="K7108" t="s">
        <v>138</v>
      </c>
      <c r="L7108" t="s">
        <v>20274</v>
      </c>
      <c r="M7108" t="s">
        <v>20275</v>
      </c>
      <c r="N7108">
        <v>2.840833333</v>
      </c>
      <c r="O7108">
        <v>0</v>
      </c>
      <c r="P7108">
        <v>5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</row>
    <row r="7109" spans="1:31" x14ac:dyDescent="0.25">
      <c r="A7109">
        <v>2415814</v>
      </c>
      <c r="B7109">
        <v>1</v>
      </c>
      <c r="C7109" t="s">
        <v>80</v>
      </c>
      <c r="D7109" t="s">
        <v>97</v>
      </c>
      <c r="E7109" t="s">
        <v>141</v>
      </c>
      <c r="F7109" t="s">
        <v>14375</v>
      </c>
      <c r="G7109" t="s">
        <v>134</v>
      </c>
      <c r="H7109" t="s">
        <v>135</v>
      </c>
      <c r="I7109" t="s">
        <v>136</v>
      </c>
      <c r="J7109" t="s">
        <v>137</v>
      </c>
      <c r="K7109" t="s">
        <v>138</v>
      </c>
      <c r="L7109" t="s">
        <v>20276</v>
      </c>
      <c r="M7109" t="s">
        <v>20277</v>
      </c>
      <c r="N7109">
        <v>1.5008333330000001</v>
      </c>
      <c r="O7109">
        <v>12</v>
      </c>
      <c r="P7109">
        <v>690</v>
      </c>
      <c r="Q7109">
        <v>8</v>
      </c>
      <c r="R7109">
        <v>100</v>
      </c>
      <c r="S7109">
        <v>14</v>
      </c>
      <c r="T7109">
        <v>133</v>
      </c>
      <c r="U7109">
        <v>2</v>
      </c>
      <c r="V7109">
        <v>1</v>
      </c>
      <c r="W7109">
        <v>13.49699439683325</v>
      </c>
      <c r="X7109">
        <v>258.93318745630734</v>
      </c>
      <c r="Y7109">
        <v>10.468261134398652</v>
      </c>
      <c r="Z7109">
        <v>30.608403481724405</v>
      </c>
      <c r="AA7109">
        <v>36.883476083852678</v>
      </c>
      <c r="AB7109">
        <v>113.41794296246879</v>
      </c>
      <c r="AC7109">
        <v>159.2990362396026</v>
      </c>
      <c r="AD7109">
        <v>1.3490491579400001</v>
      </c>
      <c r="AE7109">
        <v>624.45635091312772</v>
      </c>
    </row>
    <row r="7110" spans="1:31" x14ac:dyDescent="0.25">
      <c r="A7110">
        <v>2415714</v>
      </c>
      <c r="B7110">
        <v>1</v>
      </c>
      <c r="C7110" t="s">
        <v>80</v>
      </c>
      <c r="D7110" t="s">
        <v>99</v>
      </c>
      <c r="E7110" t="s">
        <v>132</v>
      </c>
      <c r="F7110" t="s">
        <v>20278</v>
      </c>
      <c r="G7110" t="s">
        <v>5444</v>
      </c>
      <c r="H7110" t="s">
        <v>135</v>
      </c>
      <c r="I7110" t="s">
        <v>136</v>
      </c>
      <c r="J7110" t="s">
        <v>137</v>
      </c>
      <c r="K7110" t="s">
        <v>138</v>
      </c>
      <c r="L7110" t="s">
        <v>20279</v>
      </c>
      <c r="M7110" t="s">
        <v>20280</v>
      </c>
      <c r="N7110">
        <v>3.6038888880000002</v>
      </c>
      <c r="O7110">
        <v>0</v>
      </c>
      <c r="P7110">
        <v>69</v>
      </c>
      <c r="Q7110">
        <v>0</v>
      </c>
      <c r="R7110">
        <v>1</v>
      </c>
      <c r="S7110">
        <v>0</v>
      </c>
      <c r="T7110">
        <v>4</v>
      </c>
      <c r="U7110">
        <v>0</v>
      </c>
      <c r="V7110">
        <v>1</v>
      </c>
      <c r="W7110">
        <v>0</v>
      </c>
      <c r="X7110">
        <v>35.718603492675015</v>
      </c>
      <c r="Y7110">
        <v>0</v>
      </c>
      <c r="Z7110">
        <v>0</v>
      </c>
      <c r="AA7110">
        <v>0</v>
      </c>
      <c r="AB7110">
        <v>6.9469450316406061</v>
      </c>
      <c r="AC7110">
        <v>0</v>
      </c>
      <c r="AD7110">
        <v>163.29060672802132</v>
      </c>
      <c r="AE7110">
        <v>205.95615525233694</v>
      </c>
    </row>
    <row r="7111" spans="1:31" x14ac:dyDescent="0.25">
      <c r="A7111">
        <v>2415791</v>
      </c>
      <c r="B7111">
        <v>1</v>
      </c>
      <c r="C7111" t="s">
        <v>80</v>
      </c>
      <c r="D7111" t="s">
        <v>103</v>
      </c>
      <c r="E7111" t="s">
        <v>241</v>
      </c>
      <c r="F7111" t="s">
        <v>3006</v>
      </c>
      <c r="G7111" t="s">
        <v>143</v>
      </c>
      <c r="H7111" t="s">
        <v>135</v>
      </c>
      <c r="I7111" t="s">
        <v>278</v>
      </c>
      <c r="J7111" t="s">
        <v>137</v>
      </c>
      <c r="K7111" t="s">
        <v>138</v>
      </c>
      <c r="L7111" t="s">
        <v>20281</v>
      </c>
      <c r="M7111" t="s">
        <v>20282</v>
      </c>
      <c r="N7111">
        <v>3.0340555000000002E-2</v>
      </c>
      <c r="O7111">
        <v>2</v>
      </c>
      <c r="P7111">
        <v>470</v>
      </c>
      <c r="Q7111">
        <v>136</v>
      </c>
      <c r="R7111">
        <v>19</v>
      </c>
      <c r="S7111">
        <v>42</v>
      </c>
      <c r="T7111">
        <v>36</v>
      </c>
      <c r="U7111">
        <v>1</v>
      </c>
      <c r="V7111">
        <v>0</v>
      </c>
      <c r="W7111">
        <v>3.1668199149349999E-2</v>
      </c>
      <c r="X7111">
        <v>2.6077968602766011</v>
      </c>
      <c r="Y7111">
        <v>8.0433883169485032</v>
      </c>
      <c r="Z7111">
        <v>1.1244591479722224E-2</v>
      </c>
      <c r="AA7111">
        <v>2.9087493266282918</v>
      </c>
      <c r="AB7111">
        <v>0.56005005713648326</v>
      </c>
      <c r="AC7111">
        <v>4.3649273616770001</v>
      </c>
      <c r="AD7111">
        <v>0</v>
      </c>
      <c r="AE7111">
        <v>18.527824713295953</v>
      </c>
    </row>
    <row r="7112" spans="1:31" x14ac:dyDescent="0.25">
      <c r="A7112">
        <v>2415668</v>
      </c>
      <c r="B7112">
        <v>1</v>
      </c>
      <c r="C7112" t="s">
        <v>81</v>
      </c>
      <c r="D7112" t="s">
        <v>114</v>
      </c>
      <c r="E7112" t="s">
        <v>174</v>
      </c>
      <c r="F7112" t="s">
        <v>7407</v>
      </c>
      <c r="G7112" t="s">
        <v>143</v>
      </c>
      <c r="H7112" t="s">
        <v>135</v>
      </c>
      <c r="I7112" t="s">
        <v>136</v>
      </c>
      <c r="J7112" t="s">
        <v>137</v>
      </c>
      <c r="K7112" t="s">
        <v>138</v>
      </c>
      <c r="L7112" t="s">
        <v>20283</v>
      </c>
      <c r="M7112" t="s">
        <v>20284</v>
      </c>
      <c r="N7112">
        <v>0.178888888</v>
      </c>
      <c r="O7112">
        <v>5</v>
      </c>
      <c r="P7112">
        <v>1847</v>
      </c>
      <c r="Q7112">
        <v>0</v>
      </c>
      <c r="R7112">
        <v>47</v>
      </c>
      <c r="S7112">
        <v>4</v>
      </c>
      <c r="T7112">
        <v>167</v>
      </c>
      <c r="U7112">
        <v>0</v>
      </c>
      <c r="V7112">
        <v>0</v>
      </c>
      <c r="W7112">
        <v>0.20289127700033335</v>
      </c>
      <c r="X7112">
        <v>25.753306865009463</v>
      </c>
      <c r="Y7112">
        <v>0</v>
      </c>
      <c r="Z7112">
        <v>0.15932789568241112</v>
      </c>
      <c r="AA7112">
        <v>0.39694174643062219</v>
      </c>
      <c r="AB7112">
        <v>7.2137191845720503</v>
      </c>
      <c r="AC7112">
        <v>0</v>
      </c>
      <c r="AD7112">
        <v>0</v>
      </c>
      <c r="AE7112">
        <v>33.726186968694876</v>
      </c>
    </row>
    <row r="7113" spans="1:31" x14ac:dyDescent="0.25">
      <c r="A7113">
        <v>2416332</v>
      </c>
      <c r="B7113">
        <v>1</v>
      </c>
      <c r="C7113" t="s">
        <v>80</v>
      </c>
      <c r="D7113" t="s">
        <v>97</v>
      </c>
      <c r="E7113" t="s">
        <v>162</v>
      </c>
      <c r="F7113" t="s">
        <v>20285</v>
      </c>
      <c r="G7113" t="s">
        <v>348</v>
      </c>
      <c r="H7113" t="s">
        <v>149</v>
      </c>
      <c r="I7113" t="s">
        <v>136</v>
      </c>
      <c r="J7113" t="s">
        <v>137</v>
      </c>
      <c r="K7113" t="s">
        <v>138</v>
      </c>
      <c r="L7113" t="s">
        <v>20286</v>
      </c>
      <c r="M7113" t="s">
        <v>20287</v>
      </c>
      <c r="N7113">
        <v>1.484722222</v>
      </c>
      <c r="O7113">
        <v>0</v>
      </c>
      <c r="P7113">
        <v>0</v>
      </c>
      <c r="Q7113">
        <v>0</v>
      </c>
      <c r="R7113">
        <v>1</v>
      </c>
      <c r="S7113">
        <v>0</v>
      </c>
      <c r="T7113">
        <v>2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2.3300320944075002E-2</v>
      </c>
      <c r="AA7113">
        <v>0</v>
      </c>
      <c r="AB7113">
        <v>0.43225595506340003</v>
      </c>
      <c r="AC7113">
        <v>0</v>
      </c>
      <c r="AD7113">
        <v>0</v>
      </c>
      <c r="AE7113">
        <v>0.45555627600747506</v>
      </c>
    </row>
    <row r="7114" spans="1:31" x14ac:dyDescent="0.25">
      <c r="A7114">
        <v>2416209</v>
      </c>
      <c r="B7114">
        <v>1</v>
      </c>
      <c r="C7114" t="s">
        <v>80</v>
      </c>
      <c r="D7114" t="s">
        <v>91</v>
      </c>
      <c r="E7114" t="s">
        <v>146</v>
      </c>
      <c r="F7114" t="s">
        <v>20288</v>
      </c>
      <c r="G7114" t="s">
        <v>282</v>
      </c>
      <c r="H7114" t="s">
        <v>149</v>
      </c>
      <c r="I7114" t="s">
        <v>136</v>
      </c>
      <c r="J7114" t="s">
        <v>137</v>
      </c>
      <c r="K7114" t="s">
        <v>138</v>
      </c>
      <c r="L7114" t="s">
        <v>20248</v>
      </c>
      <c r="M7114" t="s">
        <v>20289</v>
      </c>
      <c r="N7114">
        <v>0.83527777700000005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</row>
    <row r="7115" spans="1:31" x14ac:dyDescent="0.25">
      <c r="A7115">
        <v>2416315</v>
      </c>
      <c r="B7115">
        <v>1</v>
      </c>
      <c r="C7115" t="s">
        <v>81</v>
      </c>
      <c r="D7115" t="s">
        <v>128</v>
      </c>
      <c r="E7115" t="s">
        <v>141</v>
      </c>
      <c r="F7115" t="s">
        <v>20290</v>
      </c>
      <c r="G7115" t="s">
        <v>565</v>
      </c>
      <c r="H7115" t="s">
        <v>135</v>
      </c>
      <c r="I7115" t="s">
        <v>136</v>
      </c>
      <c r="J7115" t="s">
        <v>137</v>
      </c>
      <c r="K7115" t="s">
        <v>159</v>
      </c>
      <c r="L7115" t="s">
        <v>20291</v>
      </c>
      <c r="M7115" t="s">
        <v>20292</v>
      </c>
      <c r="N7115">
        <v>6.9166666000000002E-2</v>
      </c>
      <c r="O7115">
        <v>0</v>
      </c>
      <c r="P7115">
        <v>0</v>
      </c>
      <c r="Q7115">
        <v>0</v>
      </c>
      <c r="R7115">
        <v>0</v>
      </c>
      <c r="S7115">
        <v>85</v>
      </c>
      <c r="T7115">
        <v>2</v>
      </c>
      <c r="U7115">
        <v>64</v>
      </c>
      <c r="V7115">
        <v>3</v>
      </c>
      <c r="W7115">
        <v>0</v>
      </c>
      <c r="X7115">
        <v>0</v>
      </c>
      <c r="Y7115">
        <v>0</v>
      </c>
      <c r="Z7115">
        <v>0</v>
      </c>
      <c r="AA7115">
        <v>65.248443978208329</v>
      </c>
      <c r="AB7115">
        <v>1.4716997746753504</v>
      </c>
      <c r="AC7115">
        <v>273.49063900613476</v>
      </c>
      <c r="AD7115">
        <v>3.2693074804450508</v>
      </c>
      <c r="AE7115">
        <v>343.48009023946349</v>
      </c>
    </row>
    <row r="7116" spans="1:31" x14ac:dyDescent="0.25">
      <c r="A7116">
        <v>2416232</v>
      </c>
      <c r="B7116">
        <v>1</v>
      </c>
      <c r="C7116" t="s">
        <v>80</v>
      </c>
      <c r="D7116" t="s">
        <v>96</v>
      </c>
      <c r="E7116" t="s">
        <v>146</v>
      </c>
      <c r="F7116" t="s">
        <v>20293</v>
      </c>
      <c r="G7116" t="s">
        <v>148</v>
      </c>
      <c r="H7116" t="s">
        <v>149</v>
      </c>
      <c r="I7116" t="s">
        <v>136</v>
      </c>
      <c r="J7116" t="s">
        <v>137</v>
      </c>
      <c r="K7116" t="s">
        <v>138</v>
      </c>
      <c r="L7116" t="s">
        <v>20294</v>
      </c>
      <c r="M7116" t="s">
        <v>20295</v>
      </c>
      <c r="N7116">
        <v>4.3794444439999998</v>
      </c>
      <c r="O7116">
        <v>0</v>
      </c>
      <c r="P7116">
        <v>0</v>
      </c>
      <c r="Q7116">
        <v>0</v>
      </c>
      <c r="R7116">
        <v>1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</row>
    <row r="7117" spans="1:31" x14ac:dyDescent="0.25">
      <c r="A7117">
        <v>2415628</v>
      </c>
      <c r="B7117">
        <v>1</v>
      </c>
      <c r="C7117" t="s">
        <v>81</v>
      </c>
      <c r="D7117" t="s">
        <v>127</v>
      </c>
      <c r="E7117" t="s">
        <v>141</v>
      </c>
      <c r="F7117" t="s">
        <v>4118</v>
      </c>
      <c r="G7117" t="s">
        <v>143</v>
      </c>
      <c r="H7117" t="s">
        <v>135</v>
      </c>
      <c r="I7117" t="s">
        <v>136</v>
      </c>
      <c r="J7117" t="s">
        <v>137</v>
      </c>
      <c r="K7117" t="s">
        <v>138</v>
      </c>
      <c r="L7117" t="s">
        <v>20296</v>
      </c>
      <c r="M7117" t="s">
        <v>20297</v>
      </c>
      <c r="N7117">
        <v>2.6127777769999998</v>
      </c>
      <c r="O7117">
        <v>6</v>
      </c>
      <c r="P7117">
        <v>492</v>
      </c>
      <c r="Q7117">
        <v>84</v>
      </c>
      <c r="R7117">
        <v>76</v>
      </c>
      <c r="S7117">
        <v>17</v>
      </c>
      <c r="T7117">
        <v>38</v>
      </c>
      <c r="U7117">
        <v>4</v>
      </c>
      <c r="V7117">
        <v>0</v>
      </c>
      <c r="W7117">
        <v>1.7512800617688</v>
      </c>
      <c r="X7117">
        <v>161.23099017856171</v>
      </c>
      <c r="Y7117">
        <v>67.190940741201331</v>
      </c>
      <c r="Z7117">
        <v>36.278263249653797</v>
      </c>
      <c r="AA7117">
        <v>1024.3976330740993</v>
      </c>
      <c r="AB7117">
        <v>35.441007334198225</v>
      </c>
      <c r="AC7117">
        <v>342.09058170757066</v>
      </c>
      <c r="AD7117">
        <v>0</v>
      </c>
      <c r="AE7117">
        <v>1668.3806963470538</v>
      </c>
    </row>
    <row r="7118" spans="1:31" x14ac:dyDescent="0.25">
      <c r="A7118">
        <v>2415731</v>
      </c>
      <c r="B7118">
        <v>1</v>
      </c>
      <c r="C7118" t="s">
        <v>81</v>
      </c>
      <c r="D7118" t="s">
        <v>120</v>
      </c>
      <c r="E7118" t="s">
        <v>162</v>
      </c>
      <c r="F7118" t="s">
        <v>20298</v>
      </c>
      <c r="G7118" t="s">
        <v>164</v>
      </c>
      <c r="H7118" t="s">
        <v>149</v>
      </c>
      <c r="I7118" t="s">
        <v>136</v>
      </c>
      <c r="J7118" t="s">
        <v>137</v>
      </c>
      <c r="K7118" t="s">
        <v>138</v>
      </c>
      <c r="L7118" t="s">
        <v>20299</v>
      </c>
      <c r="M7118" t="s">
        <v>20300</v>
      </c>
      <c r="N7118">
        <v>2.0811111109999998</v>
      </c>
      <c r="O7118">
        <v>0</v>
      </c>
      <c r="P7118">
        <v>2</v>
      </c>
      <c r="Q7118">
        <v>0</v>
      </c>
      <c r="R7118">
        <v>5</v>
      </c>
      <c r="S7118">
        <v>0</v>
      </c>
      <c r="T7118">
        <v>1</v>
      </c>
      <c r="U7118">
        <v>0</v>
      </c>
      <c r="V7118">
        <v>0</v>
      </c>
      <c r="W7118">
        <v>0</v>
      </c>
      <c r="X7118">
        <v>0.54308731185199999</v>
      </c>
      <c r="Y7118">
        <v>0</v>
      </c>
      <c r="Z7118">
        <v>0</v>
      </c>
      <c r="AA7118">
        <v>0</v>
      </c>
      <c r="AB7118">
        <v>2.6592601945894612</v>
      </c>
      <c r="AC7118">
        <v>0</v>
      </c>
      <c r="AD7118">
        <v>0</v>
      </c>
      <c r="AE7118">
        <v>3.2023475064414613</v>
      </c>
    </row>
    <row r="7119" spans="1:31" x14ac:dyDescent="0.25">
      <c r="A7119">
        <v>2416169</v>
      </c>
      <c r="B7119">
        <v>1</v>
      </c>
      <c r="C7119" t="s">
        <v>80</v>
      </c>
      <c r="D7119" t="s">
        <v>96</v>
      </c>
      <c r="E7119" t="s">
        <v>146</v>
      </c>
      <c r="F7119" t="s">
        <v>20301</v>
      </c>
      <c r="G7119" t="s">
        <v>148</v>
      </c>
      <c r="H7119" t="s">
        <v>149</v>
      </c>
      <c r="I7119" t="s">
        <v>136</v>
      </c>
      <c r="J7119" t="s">
        <v>137</v>
      </c>
      <c r="K7119" t="s">
        <v>138</v>
      </c>
      <c r="L7119" t="s">
        <v>20302</v>
      </c>
      <c r="M7119" t="s">
        <v>20303</v>
      </c>
      <c r="N7119">
        <v>1.1005555549999999</v>
      </c>
      <c r="O7119">
        <v>0</v>
      </c>
      <c r="P7119">
        <v>0</v>
      </c>
      <c r="Q7119">
        <v>0</v>
      </c>
      <c r="R7119">
        <v>2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</row>
    <row r="7120" spans="1:31" x14ac:dyDescent="0.25">
      <c r="A7120">
        <v>2416023</v>
      </c>
      <c r="B7120">
        <v>1</v>
      </c>
      <c r="C7120" t="s">
        <v>81</v>
      </c>
      <c r="D7120" t="s">
        <v>114</v>
      </c>
      <c r="E7120" t="s">
        <v>162</v>
      </c>
      <c r="F7120" t="s">
        <v>20304</v>
      </c>
      <c r="G7120" t="s">
        <v>164</v>
      </c>
      <c r="H7120" t="s">
        <v>149</v>
      </c>
      <c r="I7120" t="s">
        <v>136</v>
      </c>
      <c r="J7120" t="s">
        <v>137</v>
      </c>
      <c r="K7120" t="s">
        <v>138</v>
      </c>
      <c r="L7120" t="s">
        <v>20305</v>
      </c>
      <c r="M7120" t="s">
        <v>20306</v>
      </c>
      <c r="N7120">
        <v>1.437777777</v>
      </c>
      <c r="O7120">
        <v>0</v>
      </c>
      <c r="P7120">
        <v>30</v>
      </c>
      <c r="Q7120">
        <v>0</v>
      </c>
      <c r="R7120">
        <v>5</v>
      </c>
      <c r="S7120">
        <v>0</v>
      </c>
      <c r="T7120">
        <v>1</v>
      </c>
      <c r="U7120">
        <v>0</v>
      </c>
      <c r="V7120">
        <v>0</v>
      </c>
      <c r="W7120">
        <v>0</v>
      </c>
      <c r="X7120">
        <v>3.934209622956601</v>
      </c>
      <c r="Y7120">
        <v>0</v>
      </c>
      <c r="Z7120">
        <v>0.8582438089233333</v>
      </c>
      <c r="AA7120">
        <v>0</v>
      </c>
      <c r="AB7120">
        <v>0.9683241773568001</v>
      </c>
      <c r="AC7120">
        <v>0</v>
      </c>
      <c r="AD7120">
        <v>0</v>
      </c>
      <c r="AE7120">
        <v>5.7607776092367349</v>
      </c>
    </row>
    <row r="7121" spans="1:31" x14ac:dyDescent="0.25">
      <c r="A7121">
        <v>2416123</v>
      </c>
      <c r="B7121">
        <v>1</v>
      </c>
      <c r="C7121" t="s">
        <v>80</v>
      </c>
      <c r="D7121" t="s">
        <v>97</v>
      </c>
      <c r="E7121" t="s">
        <v>146</v>
      </c>
      <c r="F7121" t="s">
        <v>20307</v>
      </c>
      <c r="G7121" t="s">
        <v>148</v>
      </c>
      <c r="H7121" t="s">
        <v>149</v>
      </c>
      <c r="I7121" t="s">
        <v>136</v>
      </c>
      <c r="J7121" t="s">
        <v>137</v>
      </c>
      <c r="K7121" t="s">
        <v>138</v>
      </c>
      <c r="L7121" t="s">
        <v>20308</v>
      </c>
      <c r="M7121" t="s">
        <v>20309</v>
      </c>
      <c r="N7121">
        <v>0.77722222200000002</v>
      </c>
      <c r="O7121">
        <v>0</v>
      </c>
      <c r="P7121">
        <v>2</v>
      </c>
      <c r="Q7121">
        <v>0</v>
      </c>
      <c r="R7121">
        <v>0</v>
      </c>
      <c r="S7121">
        <v>0</v>
      </c>
      <c r="T7121">
        <v>2</v>
      </c>
      <c r="U7121">
        <v>0</v>
      </c>
      <c r="V7121">
        <v>0</v>
      </c>
      <c r="W7121">
        <v>0</v>
      </c>
      <c r="X7121">
        <v>0.49547977321753339</v>
      </c>
      <c r="Y7121">
        <v>0</v>
      </c>
      <c r="Z7121">
        <v>0</v>
      </c>
      <c r="AA7121">
        <v>0</v>
      </c>
      <c r="AB7121">
        <v>1.2446751498128612</v>
      </c>
      <c r="AC7121">
        <v>0</v>
      </c>
      <c r="AD7121">
        <v>0</v>
      </c>
      <c r="AE7121">
        <v>1.7401549230303945</v>
      </c>
    </row>
    <row r="7122" spans="1:31" x14ac:dyDescent="0.25">
      <c r="A7122">
        <v>2415877</v>
      </c>
      <c r="B7122">
        <v>1</v>
      </c>
      <c r="C7122" t="s">
        <v>80</v>
      </c>
      <c r="D7122" t="s">
        <v>84</v>
      </c>
      <c r="E7122" t="s">
        <v>146</v>
      </c>
      <c r="F7122" t="s">
        <v>20310</v>
      </c>
      <c r="G7122" t="s">
        <v>148</v>
      </c>
      <c r="H7122" t="s">
        <v>149</v>
      </c>
      <c r="I7122" t="s">
        <v>136</v>
      </c>
      <c r="J7122" t="s">
        <v>137</v>
      </c>
      <c r="K7122" t="s">
        <v>138</v>
      </c>
      <c r="L7122" t="s">
        <v>20311</v>
      </c>
      <c r="M7122" t="s">
        <v>20312</v>
      </c>
      <c r="N7122">
        <v>1.615555555</v>
      </c>
      <c r="O7122">
        <v>0</v>
      </c>
      <c r="P7122">
        <v>2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0.71702001168983331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0.71702001168983331</v>
      </c>
    </row>
    <row r="7123" spans="1:31" x14ac:dyDescent="0.25">
      <c r="A7123">
        <v>2415562</v>
      </c>
      <c r="B7123">
        <v>1</v>
      </c>
      <c r="C7123" t="s">
        <v>80</v>
      </c>
      <c r="D7123" t="s">
        <v>82</v>
      </c>
      <c r="E7123" t="s">
        <v>174</v>
      </c>
      <c r="F7123" t="s">
        <v>15352</v>
      </c>
      <c r="G7123" t="s">
        <v>565</v>
      </c>
      <c r="H7123" t="s">
        <v>135</v>
      </c>
      <c r="I7123" t="s">
        <v>278</v>
      </c>
      <c r="J7123" t="s">
        <v>137</v>
      </c>
      <c r="K7123" t="s">
        <v>159</v>
      </c>
      <c r="L7123" t="s">
        <v>20313</v>
      </c>
      <c r="M7123" t="s">
        <v>20314</v>
      </c>
      <c r="N7123">
        <v>1.3333332999999999E-2</v>
      </c>
      <c r="O7123">
        <v>0</v>
      </c>
      <c r="P7123">
        <v>37</v>
      </c>
      <c r="Q7123">
        <v>0</v>
      </c>
      <c r="R7123">
        <v>0</v>
      </c>
      <c r="S7123">
        <v>13</v>
      </c>
      <c r="T7123">
        <v>2785</v>
      </c>
      <c r="U7123">
        <v>0</v>
      </c>
      <c r="V7123">
        <v>28</v>
      </c>
      <c r="W7123">
        <v>0</v>
      </c>
      <c r="X7123">
        <v>0.1601845450056</v>
      </c>
      <c r="Y7123">
        <v>0</v>
      </c>
      <c r="Z7123">
        <v>0</v>
      </c>
      <c r="AA7123">
        <v>5.5652016923312031</v>
      </c>
      <c r="AB7123">
        <v>18.936257411244803</v>
      </c>
      <c r="AC7123">
        <v>0</v>
      </c>
      <c r="AD7123">
        <v>4.0965614977856006</v>
      </c>
      <c r="AE7123">
        <v>28.758205146367207</v>
      </c>
    </row>
    <row r="7124" spans="1:31" x14ac:dyDescent="0.25">
      <c r="A7124">
        <v>2415774</v>
      </c>
      <c r="B7124">
        <v>1</v>
      </c>
      <c r="C7124" t="s">
        <v>80</v>
      </c>
      <c r="D7124" t="s">
        <v>97</v>
      </c>
      <c r="E7124" t="s">
        <v>174</v>
      </c>
      <c r="F7124" t="s">
        <v>20315</v>
      </c>
      <c r="G7124" t="s">
        <v>143</v>
      </c>
      <c r="H7124" t="s">
        <v>135</v>
      </c>
      <c r="I7124" t="s">
        <v>136</v>
      </c>
      <c r="J7124" t="s">
        <v>137</v>
      </c>
      <c r="K7124" t="s">
        <v>138</v>
      </c>
      <c r="L7124" t="s">
        <v>20316</v>
      </c>
      <c r="M7124" t="s">
        <v>20317</v>
      </c>
      <c r="N7124">
        <v>0.37222222199999999</v>
      </c>
      <c r="O7124">
        <v>12</v>
      </c>
      <c r="P7124">
        <v>689</v>
      </c>
      <c r="Q7124">
        <v>8</v>
      </c>
      <c r="R7124">
        <v>100</v>
      </c>
      <c r="S7124">
        <v>14</v>
      </c>
      <c r="T7124">
        <v>131</v>
      </c>
      <c r="U7124">
        <v>2</v>
      </c>
      <c r="V7124">
        <v>1</v>
      </c>
      <c r="W7124">
        <v>3.5404816178516669</v>
      </c>
      <c r="X7124">
        <v>65.092317657069984</v>
      </c>
      <c r="Y7124">
        <v>2.6646261490236669</v>
      </c>
      <c r="Z7124">
        <v>7.6991911645619444</v>
      </c>
      <c r="AA7124">
        <v>9.2871500061022232</v>
      </c>
      <c r="AB7124">
        <v>28.079921471191177</v>
      </c>
      <c r="AC7124">
        <v>42.629421964708001</v>
      </c>
      <c r="AD7124">
        <v>0.35641888696000007</v>
      </c>
      <c r="AE7124">
        <v>159.34952891746866</v>
      </c>
    </row>
    <row r="7125" spans="1:31" x14ac:dyDescent="0.25">
      <c r="A7125">
        <v>2415797</v>
      </c>
      <c r="B7125">
        <v>1</v>
      </c>
      <c r="C7125" t="s">
        <v>80</v>
      </c>
      <c r="D7125" t="s">
        <v>82</v>
      </c>
      <c r="E7125" t="s">
        <v>146</v>
      </c>
      <c r="F7125" t="s">
        <v>11623</v>
      </c>
      <c r="G7125" t="s">
        <v>282</v>
      </c>
      <c r="H7125" t="s">
        <v>149</v>
      </c>
      <c r="I7125" t="s">
        <v>136</v>
      </c>
      <c r="J7125" t="s">
        <v>137</v>
      </c>
      <c r="K7125" t="s">
        <v>138</v>
      </c>
      <c r="L7125" t="s">
        <v>20318</v>
      </c>
      <c r="M7125" t="s">
        <v>20319</v>
      </c>
      <c r="N7125">
        <v>3.6808333329999998</v>
      </c>
      <c r="O7125">
        <v>0</v>
      </c>
      <c r="P7125">
        <v>25</v>
      </c>
      <c r="Q7125">
        <v>0</v>
      </c>
      <c r="R7125">
        <v>0</v>
      </c>
      <c r="S7125">
        <v>0</v>
      </c>
      <c r="T7125">
        <v>37</v>
      </c>
      <c r="U7125">
        <v>0</v>
      </c>
      <c r="V7125">
        <v>0</v>
      </c>
      <c r="W7125">
        <v>0</v>
      </c>
      <c r="X7125">
        <v>19.023864915396953</v>
      </c>
      <c r="Y7125">
        <v>0</v>
      </c>
      <c r="Z7125">
        <v>0</v>
      </c>
      <c r="AA7125">
        <v>0</v>
      </c>
      <c r="AB7125">
        <v>76.45229482628406</v>
      </c>
      <c r="AC7125">
        <v>0</v>
      </c>
      <c r="AD7125">
        <v>0</v>
      </c>
      <c r="AE7125">
        <v>95.476159741681016</v>
      </c>
    </row>
    <row r="7126" spans="1:31" x14ac:dyDescent="0.25">
      <c r="A7126">
        <v>2416040</v>
      </c>
      <c r="B7126">
        <v>1</v>
      </c>
      <c r="C7126" t="s">
        <v>80</v>
      </c>
      <c r="D7126" t="s">
        <v>94</v>
      </c>
      <c r="E7126" t="s">
        <v>141</v>
      </c>
      <c r="F7126" t="s">
        <v>20320</v>
      </c>
      <c r="G7126" t="s">
        <v>143</v>
      </c>
      <c r="H7126" t="s">
        <v>135</v>
      </c>
      <c r="I7126" t="s">
        <v>136</v>
      </c>
      <c r="J7126" t="s">
        <v>137</v>
      </c>
      <c r="K7126" t="s">
        <v>138</v>
      </c>
      <c r="L7126" t="s">
        <v>20321</v>
      </c>
      <c r="M7126" t="s">
        <v>20322</v>
      </c>
      <c r="N7126">
        <v>1.5916666660000001</v>
      </c>
      <c r="O7126">
        <v>2</v>
      </c>
      <c r="P7126">
        <v>0</v>
      </c>
      <c r="Q7126">
        <v>35</v>
      </c>
      <c r="R7126">
        <v>0</v>
      </c>
      <c r="S7126">
        <v>6</v>
      </c>
      <c r="T7126">
        <v>0</v>
      </c>
      <c r="U7126">
        <v>0</v>
      </c>
      <c r="V7126">
        <v>0</v>
      </c>
      <c r="W7126">
        <v>1.328841332364</v>
      </c>
      <c r="X7126">
        <v>0</v>
      </c>
      <c r="Y7126">
        <v>41.661271226021427</v>
      </c>
      <c r="Z7126">
        <v>0</v>
      </c>
      <c r="AA7126">
        <v>7.5683916410318997</v>
      </c>
      <c r="AB7126">
        <v>0</v>
      </c>
      <c r="AC7126">
        <v>0</v>
      </c>
      <c r="AD7126">
        <v>0</v>
      </c>
      <c r="AE7126">
        <v>50.558504199417328</v>
      </c>
    </row>
    <row r="7127" spans="1:31" x14ac:dyDescent="0.25">
      <c r="A7127">
        <v>2415940</v>
      </c>
      <c r="B7127">
        <v>1</v>
      </c>
      <c r="C7127" t="s">
        <v>81</v>
      </c>
      <c r="D7127" t="s">
        <v>122</v>
      </c>
      <c r="E7127" t="s">
        <v>132</v>
      </c>
      <c r="F7127" t="s">
        <v>20323</v>
      </c>
      <c r="G7127" t="s">
        <v>919</v>
      </c>
      <c r="H7127" t="s">
        <v>135</v>
      </c>
      <c r="I7127" t="s">
        <v>136</v>
      </c>
      <c r="J7127" t="s">
        <v>137</v>
      </c>
      <c r="K7127" t="s">
        <v>138</v>
      </c>
      <c r="L7127" t="s">
        <v>20324</v>
      </c>
      <c r="M7127" t="s">
        <v>20325</v>
      </c>
      <c r="N7127">
        <v>1.8730555550000001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1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51.013288441018751</v>
      </c>
      <c r="AD7127">
        <v>0</v>
      </c>
      <c r="AE7127">
        <v>51.013288441018751</v>
      </c>
    </row>
    <row r="7128" spans="1:31" x14ac:dyDescent="0.25">
      <c r="A7128">
        <v>2416109</v>
      </c>
      <c r="B7128">
        <v>1</v>
      </c>
      <c r="C7128" t="s">
        <v>81</v>
      </c>
      <c r="D7128" t="s">
        <v>112</v>
      </c>
      <c r="E7128" t="s">
        <v>132</v>
      </c>
      <c r="F7128" t="s">
        <v>20326</v>
      </c>
      <c r="G7128" t="s">
        <v>919</v>
      </c>
      <c r="H7128" t="s">
        <v>135</v>
      </c>
      <c r="I7128" t="s">
        <v>136</v>
      </c>
      <c r="J7128" t="s">
        <v>137</v>
      </c>
      <c r="K7128" t="s">
        <v>138</v>
      </c>
      <c r="L7128" t="s">
        <v>20327</v>
      </c>
      <c r="M7128" t="s">
        <v>20328</v>
      </c>
      <c r="N7128">
        <v>0.69277777699999998</v>
      </c>
      <c r="O7128">
        <v>0</v>
      </c>
      <c r="P7128">
        <v>45</v>
      </c>
      <c r="Q7128">
        <v>0</v>
      </c>
      <c r="R7128">
        <v>0</v>
      </c>
      <c r="S7128">
        <v>0</v>
      </c>
      <c r="T7128">
        <v>3</v>
      </c>
      <c r="U7128">
        <v>0</v>
      </c>
      <c r="V7128">
        <v>0</v>
      </c>
      <c r="W7128">
        <v>0</v>
      </c>
      <c r="X7128">
        <v>6.8766353696933651</v>
      </c>
      <c r="Y7128">
        <v>0</v>
      </c>
      <c r="Z7128">
        <v>0</v>
      </c>
      <c r="AA7128">
        <v>0</v>
      </c>
      <c r="AB7128">
        <v>4.3803950695710556</v>
      </c>
      <c r="AC7128">
        <v>0</v>
      </c>
      <c r="AD7128">
        <v>0</v>
      </c>
      <c r="AE7128">
        <v>11.257030439264421</v>
      </c>
    </row>
    <row r="7129" spans="1:31" x14ac:dyDescent="0.25">
      <c r="A7129">
        <v>2415568</v>
      </c>
      <c r="B7129">
        <v>1</v>
      </c>
      <c r="C7129" t="s">
        <v>80</v>
      </c>
      <c r="D7129" t="s">
        <v>84</v>
      </c>
      <c r="E7129" t="s">
        <v>146</v>
      </c>
      <c r="F7129" t="s">
        <v>20329</v>
      </c>
      <c r="G7129" t="s">
        <v>199</v>
      </c>
      <c r="H7129" t="s">
        <v>149</v>
      </c>
      <c r="I7129" t="s">
        <v>136</v>
      </c>
      <c r="J7129" t="s">
        <v>137</v>
      </c>
      <c r="K7129" t="s">
        <v>138</v>
      </c>
      <c r="L7129" t="s">
        <v>20330</v>
      </c>
      <c r="M7129" t="s">
        <v>20331</v>
      </c>
      <c r="N7129">
        <v>8.3588888879999992</v>
      </c>
      <c r="O7129">
        <v>0</v>
      </c>
      <c r="P7129">
        <v>8</v>
      </c>
      <c r="Q7129">
        <v>0</v>
      </c>
      <c r="R7129">
        <v>0</v>
      </c>
      <c r="S7129">
        <v>0</v>
      </c>
      <c r="T7129">
        <v>2</v>
      </c>
      <c r="U7129">
        <v>0</v>
      </c>
      <c r="V7129">
        <v>0</v>
      </c>
      <c r="W7129">
        <v>0</v>
      </c>
      <c r="X7129">
        <v>12.5374334932312</v>
      </c>
      <c r="Y7129">
        <v>0</v>
      </c>
      <c r="Z7129">
        <v>0</v>
      </c>
      <c r="AA7129">
        <v>0</v>
      </c>
      <c r="AB7129">
        <v>5.6291250609115329</v>
      </c>
      <c r="AC7129">
        <v>0</v>
      </c>
      <c r="AD7129">
        <v>0</v>
      </c>
      <c r="AE7129">
        <v>18.166558554142732</v>
      </c>
    </row>
    <row r="7130" spans="1:31" x14ac:dyDescent="0.25">
      <c r="A7130">
        <v>2416103</v>
      </c>
      <c r="B7130">
        <v>1</v>
      </c>
      <c r="C7130" t="s">
        <v>81</v>
      </c>
      <c r="D7130" t="s">
        <v>112</v>
      </c>
      <c r="E7130" t="s">
        <v>146</v>
      </c>
      <c r="F7130" t="s">
        <v>20332</v>
      </c>
      <c r="G7130" t="s">
        <v>148</v>
      </c>
      <c r="H7130" t="s">
        <v>149</v>
      </c>
      <c r="I7130" t="s">
        <v>136</v>
      </c>
      <c r="J7130" t="s">
        <v>137</v>
      </c>
      <c r="K7130" t="s">
        <v>138</v>
      </c>
      <c r="L7130" t="s">
        <v>20333</v>
      </c>
      <c r="M7130" t="s">
        <v>20334</v>
      </c>
      <c r="N7130">
        <v>3.1202777770000001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0.6689928555083583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0.6689928555083583</v>
      </c>
    </row>
    <row r="7131" spans="1:31" x14ac:dyDescent="0.25">
      <c r="A7131">
        <v>2415748</v>
      </c>
      <c r="B7131">
        <v>1</v>
      </c>
      <c r="C7131" t="s">
        <v>80</v>
      </c>
      <c r="D7131" t="s">
        <v>92</v>
      </c>
      <c r="E7131" t="s">
        <v>174</v>
      </c>
      <c r="F7131" t="s">
        <v>10538</v>
      </c>
      <c r="G7131" t="s">
        <v>158</v>
      </c>
      <c r="H7131" t="s">
        <v>135</v>
      </c>
      <c r="I7131" t="s">
        <v>136</v>
      </c>
      <c r="J7131" t="s">
        <v>137</v>
      </c>
      <c r="K7131" t="s">
        <v>159</v>
      </c>
      <c r="L7131" t="s">
        <v>20335</v>
      </c>
      <c r="M7131" t="s">
        <v>20336</v>
      </c>
      <c r="N7131">
        <v>4.6036111110000002</v>
      </c>
      <c r="O7131">
        <v>0</v>
      </c>
      <c r="P7131">
        <v>923</v>
      </c>
      <c r="Q7131">
        <v>2</v>
      </c>
      <c r="R7131">
        <v>322</v>
      </c>
      <c r="S7131">
        <v>8</v>
      </c>
      <c r="T7131">
        <v>91</v>
      </c>
      <c r="U7131">
        <v>0</v>
      </c>
      <c r="V7131">
        <v>1</v>
      </c>
      <c r="W7131">
        <v>0</v>
      </c>
      <c r="X7131">
        <v>748.20797311940612</v>
      </c>
      <c r="Y7131">
        <v>2.8503395482078671</v>
      </c>
      <c r="Z7131">
        <v>227.89409757108035</v>
      </c>
      <c r="AA7131">
        <v>45.03891351187432</v>
      </c>
      <c r="AB7131">
        <v>274.01830046157897</v>
      </c>
      <c r="AC7131">
        <v>0</v>
      </c>
      <c r="AD7131">
        <v>32.518903331232849</v>
      </c>
      <c r="AE7131">
        <v>1330.5285275433805</v>
      </c>
    </row>
    <row r="7132" spans="1:31" x14ac:dyDescent="0.25">
      <c r="A7132">
        <v>2416338</v>
      </c>
      <c r="B7132">
        <v>1</v>
      </c>
      <c r="C7132" t="s">
        <v>80</v>
      </c>
      <c r="D7132" t="s">
        <v>106</v>
      </c>
      <c r="E7132" t="s">
        <v>132</v>
      </c>
      <c r="F7132" t="s">
        <v>20337</v>
      </c>
      <c r="G7132" t="s">
        <v>919</v>
      </c>
      <c r="H7132" t="s">
        <v>135</v>
      </c>
      <c r="I7132" t="s">
        <v>136</v>
      </c>
      <c r="J7132" t="s">
        <v>137</v>
      </c>
      <c r="K7132" t="s">
        <v>138</v>
      </c>
      <c r="L7132" t="s">
        <v>20338</v>
      </c>
      <c r="M7132" t="s">
        <v>20339</v>
      </c>
      <c r="N7132">
        <v>2.0794444439999999</v>
      </c>
      <c r="O7132">
        <v>0</v>
      </c>
      <c r="P7132">
        <v>13</v>
      </c>
      <c r="Q7132">
        <v>0</v>
      </c>
      <c r="R7132">
        <v>1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2.5288498197386664</v>
      </c>
      <c r="Y7132">
        <v>0</v>
      </c>
      <c r="Z7132">
        <v>0.56002076963800007</v>
      </c>
      <c r="AA7132">
        <v>0</v>
      </c>
      <c r="AB7132">
        <v>0</v>
      </c>
      <c r="AC7132">
        <v>0</v>
      </c>
      <c r="AD7132">
        <v>0</v>
      </c>
      <c r="AE7132">
        <v>3.0888705893766666</v>
      </c>
    </row>
    <row r="7133" spans="1:31" x14ac:dyDescent="0.25">
      <c r="A7133">
        <v>2415897</v>
      </c>
      <c r="B7133">
        <v>1</v>
      </c>
      <c r="C7133" t="s">
        <v>81</v>
      </c>
      <c r="D7133" t="s">
        <v>123</v>
      </c>
      <c r="E7133" t="s">
        <v>174</v>
      </c>
      <c r="F7133" t="s">
        <v>3580</v>
      </c>
      <c r="G7133" t="s">
        <v>143</v>
      </c>
      <c r="H7133" t="s">
        <v>135</v>
      </c>
      <c r="I7133" t="s">
        <v>136</v>
      </c>
      <c r="J7133" t="s">
        <v>137</v>
      </c>
      <c r="K7133" t="s">
        <v>138</v>
      </c>
      <c r="L7133" t="s">
        <v>20340</v>
      </c>
      <c r="M7133" t="s">
        <v>20341</v>
      </c>
      <c r="N7133">
        <v>1.0380555549999999</v>
      </c>
      <c r="O7133">
        <v>5</v>
      </c>
      <c r="P7133">
        <v>1307</v>
      </c>
      <c r="Q7133">
        <v>128</v>
      </c>
      <c r="R7133">
        <v>130</v>
      </c>
      <c r="S7133">
        <v>17</v>
      </c>
      <c r="T7133">
        <v>185</v>
      </c>
      <c r="U7133">
        <v>0</v>
      </c>
      <c r="V7133">
        <v>1</v>
      </c>
      <c r="W7133">
        <v>0.21353207419035003</v>
      </c>
      <c r="X7133">
        <v>218.51944401469038</v>
      </c>
      <c r="Y7133">
        <v>19.458491463261321</v>
      </c>
      <c r="Z7133">
        <v>17.248762862343469</v>
      </c>
      <c r="AA7133">
        <v>22.487160152488457</v>
      </c>
      <c r="AB7133">
        <v>125.10913533594194</v>
      </c>
      <c r="AC7133">
        <v>0</v>
      </c>
      <c r="AD7133">
        <v>3.7650898397826165</v>
      </c>
      <c r="AE7133">
        <v>406.80161574269846</v>
      </c>
    </row>
    <row r="7134" spans="1:31" x14ac:dyDescent="0.25">
      <c r="A7134">
        <v>2416768</v>
      </c>
      <c r="B7134">
        <v>1</v>
      </c>
      <c r="C7134" t="s">
        <v>80</v>
      </c>
      <c r="D7134" t="s">
        <v>82</v>
      </c>
      <c r="E7134" t="s">
        <v>146</v>
      </c>
      <c r="F7134" t="s">
        <v>20342</v>
      </c>
      <c r="G7134" t="s">
        <v>148</v>
      </c>
      <c r="H7134" t="s">
        <v>149</v>
      </c>
      <c r="I7134" t="s">
        <v>136</v>
      </c>
      <c r="J7134" t="s">
        <v>137</v>
      </c>
      <c r="K7134" t="s">
        <v>138</v>
      </c>
      <c r="L7134" t="s">
        <v>20343</v>
      </c>
      <c r="M7134" t="s">
        <v>20344</v>
      </c>
      <c r="N7134">
        <v>1.5794444439999999</v>
      </c>
      <c r="O7134">
        <v>0</v>
      </c>
      <c r="P7134">
        <v>2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0.67196421012256669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0.67196421012256669</v>
      </c>
    </row>
    <row r="7135" spans="1:31" x14ac:dyDescent="0.25">
      <c r="A7135">
        <v>2416662</v>
      </c>
      <c r="B7135">
        <v>1</v>
      </c>
      <c r="C7135" t="s">
        <v>80</v>
      </c>
      <c r="D7135" t="s">
        <v>82</v>
      </c>
      <c r="E7135" t="s">
        <v>132</v>
      </c>
      <c r="F7135" t="s">
        <v>20345</v>
      </c>
      <c r="G7135" t="s">
        <v>143</v>
      </c>
      <c r="H7135" t="s">
        <v>135</v>
      </c>
      <c r="I7135" t="s">
        <v>136</v>
      </c>
      <c r="J7135" t="s">
        <v>137</v>
      </c>
      <c r="K7135" t="s">
        <v>138</v>
      </c>
      <c r="L7135" t="s">
        <v>20346</v>
      </c>
      <c r="M7135" t="s">
        <v>20347</v>
      </c>
      <c r="N7135">
        <v>3.1775000000000002</v>
      </c>
      <c r="O7135">
        <v>0</v>
      </c>
      <c r="P7135">
        <v>597</v>
      </c>
      <c r="Q7135">
        <v>0</v>
      </c>
      <c r="R7135">
        <v>0</v>
      </c>
      <c r="S7135">
        <v>1</v>
      </c>
      <c r="T7135">
        <v>1502</v>
      </c>
      <c r="U7135">
        <v>0</v>
      </c>
      <c r="V7135">
        <v>20</v>
      </c>
      <c r="W7135">
        <v>0</v>
      </c>
      <c r="X7135">
        <v>399.50034260532243</v>
      </c>
      <c r="Y7135">
        <v>0</v>
      </c>
      <c r="Z7135">
        <v>0</v>
      </c>
      <c r="AA7135">
        <v>1689.6874283189482</v>
      </c>
      <c r="AB7135">
        <v>3915.5900517673431</v>
      </c>
      <c r="AC7135">
        <v>0</v>
      </c>
      <c r="AD7135">
        <v>1073.5589828410602</v>
      </c>
      <c r="AE7135">
        <v>7078.3368055326746</v>
      </c>
    </row>
    <row r="7136" spans="1:31" x14ac:dyDescent="0.25">
      <c r="A7136">
        <v>2417054</v>
      </c>
      <c r="B7136">
        <v>1</v>
      </c>
      <c r="C7136" t="s">
        <v>80</v>
      </c>
      <c r="D7136" t="s">
        <v>84</v>
      </c>
      <c r="E7136" t="s">
        <v>162</v>
      </c>
      <c r="F7136" t="s">
        <v>20348</v>
      </c>
      <c r="G7136" t="s">
        <v>164</v>
      </c>
      <c r="H7136" t="s">
        <v>149</v>
      </c>
      <c r="I7136" t="s">
        <v>136</v>
      </c>
      <c r="J7136" t="s">
        <v>137</v>
      </c>
      <c r="K7136" t="s">
        <v>138</v>
      </c>
      <c r="L7136" t="s">
        <v>20349</v>
      </c>
      <c r="M7136" t="s">
        <v>20350</v>
      </c>
      <c r="N7136">
        <v>1.1775</v>
      </c>
      <c r="O7136">
        <v>0</v>
      </c>
      <c r="P7136">
        <v>345</v>
      </c>
      <c r="Q7136">
        <v>0</v>
      </c>
      <c r="R7136">
        <v>0</v>
      </c>
      <c r="S7136">
        <v>0</v>
      </c>
      <c r="T7136">
        <v>25</v>
      </c>
      <c r="U7136">
        <v>0</v>
      </c>
      <c r="V7136">
        <v>0</v>
      </c>
      <c r="W7136">
        <v>0</v>
      </c>
      <c r="X7136">
        <v>88.727874175801617</v>
      </c>
      <c r="Y7136">
        <v>0</v>
      </c>
      <c r="Z7136">
        <v>0</v>
      </c>
      <c r="AA7136">
        <v>0</v>
      </c>
      <c r="AB7136">
        <v>22.341675300246461</v>
      </c>
      <c r="AC7136">
        <v>0</v>
      </c>
      <c r="AD7136">
        <v>0</v>
      </c>
      <c r="AE7136">
        <v>111.06954947604808</v>
      </c>
    </row>
    <row r="7137" spans="1:31" x14ac:dyDescent="0.25">
      <c r="A7137">
        <v>2416562</v>
      </c>
      <c r="B7137">
        <v>1</v>
      </c>
      <c r="C7137" t="s">
        <v>81</v>
      </c>
      <c r="D7137" t="s">
        <v>113</v>
      </c>
      <c r="E7137" t="s">
        <v>146</v>
      </c>
      <c r="F7137" t="s">
        <v>20351</v>
      </c>
      <c r="G7137" t="s">
        <v>168</v>
      </c>
      <c r="H7137" t="s">
        <v>149</v>
      </c>
      <c r="I7137" t="s">
        <v>136</v>
      </c>
      <c r="J7137" t="s">
        <v>3</v>
      </c>
      <c r="K7137" t="s">
        <v>138</v>
      </c>
      <c r="L7137" t="s">
        <v>20352</v>
      </c>
      <c r="M7137" t="s">
        <v>20353</v>
      </c>
      <c r="N7137">
        <v>3.5666666660000002</v>
      </c>
      <c r="O7137">
        <v>0</v>
      </c>
      <c r="P7137">
        <v>13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8.6877758783955006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8.6877758783955006</v>
      </c>
    </row>
    <row r="7138" spans="1:31" x14ac:dyDescent="0.25">
      <c r="A7138">
        <v>2417349</v>
      </c>
      <c r="B7138">
        <v>1</v>
      </c>
      <c r="C7138" t="s">
        <v>80</v>
      </c>
      <c r="D7138" t="s">
        <v>100</v>
      </c>
      <c r="E7138" t="s">
        <v>141</v>
      </c>
      <c r="F7138" t="s">
        <v>20354</v>
      </c>
      <c r="G7138" t="s">
        <v>9739</v>
      </c>
      <c r="H7138" t="s">
        <v>135</v>
      </c>
      <c r="I7138" t="s">
        <v>136</v>
      </c>
      <c r="J7138" t="s">
        <v>137</v>
      </c>
      <c r="K7138" t="s">
        <v>138</v>
      </c>
      <c r="L7138" t="s">
        <v>20355</v>
      </c>
      <c r="M7138" t="s">
        <v>20356</v>
      </c>
      <c r="N7138">
        <v>2.7966666660000001</v>
      </c>
      <c r="O7138">
        <v>0</v>
      </c>
      <c r="P7138">
        <v>0</v>
      </c>
      <c r="Q7138">
        <v>16</v>
      </c>
      <c r="R7138">
        <v>72</v>
      </c>
      <c r="S7138">
        <v>1</v>
      </c>
      <c r="T7138">
        <v>6</v>
      </c>
      <c r="U7138">
        <v>0</v>
      </c>
      <c r="V7138">
        <v>0</v>
      </c>
      <c r="W7138">
        <v>0</v>
      </c>
      <c r="X7138">
        <v>0</v>
      </c>
      <c r="Y7138">
        <v>10.363550340145567</v>
      </c>
      <c r="Z7138">
        <v>2.501210912068089</v>
      </c>
      <c r="AA7138">
        <v>0.33476737727999994</v>
      </c>
      <c r="AB7138">
        <v>3.6137740920478221</v>
      </c>
      <c r="AC7138">
        <v>0</v>
      </c>
      <c r="AD7138">
        <v>0</v>
      </c>
      <c r="AE7138">
        <v>16.813302721541479</v>
      </c>
    </row>
    <row r="7139" spans="1:31" x14ac:dyDescent="0.25">
      <c r="A7139">
        <v>2417057</v>
      </c>
      <c r="B7139">
        <v>1</v>
      </c>
      <c r="C7139" t="s">
        <v>80</v>
      </c>
      <c r="D7139" t="s">
        <v>94</v>
      </c>
      <c r="E7139" t="s">
        <v>146</v>
      </c>
      <c r="F7139" t="s">
        <v>20357</v>
      </c>
      <c r="G7139" t="s">
        <v>148</v>
      </c>
      <c r="H7139" t="s">
        <v>149</v>
      </c>
      <c r="I7139" t="s">
        <v>136</v>
      </c>
      <c r="J7139" t="s">
        <v>137</v>
      </c>
      <c r="K7139" t="s">
        <v>138</v>
      </c>
      <c r="L7139" t="s">
        <v>20358</v>
      </c>
      <c r="M7139" t="s">
        <v>20359</v>
      </c>
      <c r="N7139">
        <v>5.3038888880000004</v>
      </c>
      <c r="O7139">
        <v>0</v>
      </c>
      <c r="P7139">
        <v>2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2.0023152769151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2.0023152769151</v>
      </c>
    </row>
    <row r="7140" spans="1:31" x14ac:dyDescent="0.25">
      <c r="A7140">
        <v>2416748</v>
      </c>
      <c r="B7140">
        <v>1</v>
      </c>
      <c r="C7140" t="s">
        <v>81</v>
      </c>
      <c r="D7140" t="s">
        <v>122</v>
      </c>
      <c r="E7140" t="s">
        <v>141</v>
      </c>
      <c r="F7140" t="s">
        <v>13171</v>
      </c>
      <c r="G7140" t="s">
        <v>143</v>
      </c>
      <c r="H7140" t="s">
        <v>135</v>
      </c>
      <c r="I7140" t="s">
        <v>136</v>
      </c>
      <c r="J7140" t="s">
        <v>137</v>
      </c>
      <c r="K7140" t="s">
        <v>138</v>
      </c>
      <c r="L7140" t="s">
        <v>20360</v>
      </c>
      <c r="M7140" t="s">
        <v>20361</v>
      </c>
      <c r="N7140">
        <v>1.8505555549999999</v>
      </c>
      <c r="O7140">
        <v>3</v>
      </c>
      <c r="P7140">
        <v>524</v>
      </c>
      <c r="Q7140">
        <v>4</v>
      </c>
      <c r="R7140">
        <v>0</v>
      </c>
      <c r="S7140">
        <v>2</v>
      </c>
      <c r="T7140">
        <v>19</v>
      </c>
      <c r="U7140">
        <v>0</v>
      </c>
      <c r="V7140">
        <v>0</v>
      </c>
      <c r="W7140">
        <v>0.93268593089250007</v>
      </c>
      <c r="X7140">
        <v>85.722468880899939</v>
      </c>
      <c r="Y7140">
        <v>3.0053454429326973</v>
      </c>
      <c r="Z7140">
        <v>0</v>
      </c>
      <c r="AA7140">
        <v>23.035311445062941</v>
      </c>
      <c r="AB7140">
        <v>5.2666584578897497</v>
      </c>
      <c r="AC7140">
        <v>0</v>
      </c>
      <c r="AD7140">
        <v>0</v>
      </c>
      <c r="AE7140">
        <v>117.96247015767783</v>
      </c>
    </row>
    <row r="7141" spans="1:31" x14ac:dyDescent="0.25">
      <c r="A7141">
        <v>2416914</v>
      </c>
      <c r="B7141">
        <v>1</v>
      </c>
      <c r="C7141" t="s">
        <v>80</v>
      </c>
      <c r="D7141" t="s">
        <v>97</v>
      </c>
      <c r="E7141" t="s">
        <v>146</v>
      </c>
      <c r="F7141" t="s">
        <v>20362</v>
      </c>
      <c r="G7141" t="s">
        <v>148</v>
      </c>
      <c r="H7141" t="s">
        <v>149</v>
      </c>
      <c r="I7141" t="s">
        <v>136</v>
      </c>
      <c r="J7141" t="s">
        <v>137</v>
      </c>
      <c r="K7141" t="s">
        <v>138</v>
      </c>
      <c r="L7141" t="s">
        <v>20363</v>
      </c>
      <c r="M7141" t="s">
        <v>20364</v>
      </c>
      <c r="N7141">
        <v>0.99111111100000004</v>
      </c>
      <c r="O7141">
        <v>0</v>
      </c>
      <c r="P7141">
        <v>1</v>
      </c>
      <c r="Q7141">
        <v>0</v>
      </c>
      <c r="R7141">
        <v>1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</row>
    <row r="7142" spans="1:31" x14ac:dyDescent="0.25">
      <c r="A7142">
        <v>2417412</v>
      </c>
      <c r="B7142">
        <v>1</v>
      </c>
      <c r="C7142" t="s">
        <v>80</v>
      </c>
      <c r="D7142" t="s">
        <v>105</v>
      </c>
      <c r="E7142" t="s">
        <v>162</v>
      </c>
      <c r="F7142" t="s">
        <v>20365</v>
      </c>
      <c r="G7142" t="s">
        <v>154</v>
      </c>
      <c r="H7142" t="s">
        <v>149</v>
      </c>
      <c r="I7142" t="s">
        <v>136</v>
      </c>
      <c r="J7142" t="s">
        <v>137</v>
      </c>
      <c r="K7142" t="s">
        <v>138</v>
      </c>
      <c r="L7142" t="s">
        <v>20366</v>
      </c>
      <c r="M7142" t="s">
        <v>20367</v>
      </c>
      <c r="N7142">
        <v>0.86750000000000005</v>
      </c>
      <c r="O7142">
        <v>0</v>
      </c>
      <c r="P7142">
        <v>52</v>
      </c>
      <c r="Q7142">
        <v>0</v>
      </c>
      <c r="R7142">
        <v>0</v>
      </c>
      <c r="S7142">
        <v>0</v>
      </c>
      <c r="T7142">
        <v>5</v>
      </c>
      <c r="U7142">
        <v>0</v>
      </c>
      <c r="V7142">
        <v>0</v>
      </c>
      <c r="W7142">
        <v>0</v>
      </c>
      <c r="X7142">
        <v>12.193711978466341</v>
      </c>
      <c r="Y7142">
        <v>0</v>
      </c>
      <c r="Z7142">
        <v>0</v>
      </c>
      <c r="AA7142">
        <v>0</v>
      </c>
      <c r="AB7142">
        <v>2.5235285295620562</v>
      </c>
      <c r="AC7142">
        <v>0</v>
      </c>
      <c r="AD7142">
        <v>0</v>
      </c>
      <c r="AE7142">
        <v>14.717240508028397</v>
      </c>
    </row>
    <row r="7143" spans="1:31" x14ac:dyDescent="0.25">
      <c r="A7143">
        <v>2417103</v>
      </c>
      <c r="B7143">
        <v>1</v>
      </c>
      <c r="C7143" t="s">
        <v>80</v>
      </c>
      <c r="D7143" t="s">
        <v>91</v>
      </c>
      <c r="E7143" t="s">
        <v>174</v>
      </c>
      <c r="F7143" t="s">
        <v>20368</v>
      </c>
      <c r="G7143" t="s">
        <v>143</v>
      </c>
      <c r="H7143" t="s">
        <v>135</v>
      </c>
      <c r="I7143" t="s">
        <v>136</v>
      </c>
      <c r="J7143" t="s">
        <v>137</v>
      </c>
      <c r="K7143" t="s">
        <v>138</v>
      </c>
      <c r="L7143" t="s">
        <v>20369</v>
      </c>
      <c r="M7143" t="s">
        <v>20370</v>
      </c>
      <c r="N7143">
        <v>2.2097222219999999</v>
      </c>
      <c r="O7143">
        <v>24</v>
      </c>
      <c r="P7143">
        <v>236</v>
      </c>
      <c r="Q7143">
        <v>40</v>
      </c>
      <c r="R7143">
        <v>68</v>
      </c>
      <c r="S7143">
        <v>32</v>
      </c>
      <c r="T7143">
        <v>211</v>
      </c>
      <c r="U7143">
        <v>1</v>
      </c>
      <c r="V7143">
        <v>0</v>
      </c>
      <c r="W7143">
        <v>65.37568159634516</v>
      </c>
      <c r="X7143">
        <v>134.13290047205086</v>
      </c>
      <c r="Y7143">
        <v>43.542826155929475</v>
      </c>
      <c r="Z7143">
        <v>15.453985439694099</v>
      </c>
      <c r="AA7143">
        <v>518.61788111067756</v>
      </c>
      <c r="AB7143">
        <v>530.9423899420957</v>
      </c>
      <c r="AC7143">
        <v>74.410318325709198</v>
      </c>
      <c r="AD7143">
        <v>0</v>
      </c>
      <c r="AE7143">
        <v>1382.4759830425021</v>
      </c>
    </row>
    <row r="7144" spans="1:31" x14ac:dyDescent="0.25">
      <c r="A7144">
        <v>2417269</v>
      </c>
      <c r="B7144">
        <v>1</v>
      </c>
      <c r="C7144" t="s">
        <v>81</v>
      </c>
      <c r="D7144" t="s">
        <v>114</v>
      </c>
      <c r="E7144" t="s">
        <v>162</v>
      </c>
      <c r="F7144" t="s">
        <v>20371</v>
      </c>
      <c r="G7144" t="s">
        <v>164</v>
      </c>
      <c r="H7144" t="s">
        <v>149</v>
      </c>
      <c r="I7144" t="s">
        <v>136</v>
      </c>
      <c r="J7144" t="s">
        <v>137</v>
      </c>
      <c r="K7144" t="s">
        <v>138</v>
      </c>
      <c r="L7144" t="s">
        <v>20372</v>
      </c>
      <c r="M7144" t="s">
        <v>20373</v>
      </c>
      <c r="N7144">
        <v>1.5672222220000001</v>
      </c>
      <c r="O7144">
        <v>0</v>
      </c>
      <c r="P7144">
        <v>45</v>
      </c>
      <c r="Q7144">
        <v>0</v>
      </c>
      <c r="R7144">
        <v>0</v>
      </c>
      <c r="S7144">
        <v>0</v>
      </c>
      <c r="T7144">
        <v>2</v>
      </c>
      <c r="U7144">
        <v>0</v>
      </c>
      <c r="V7144">
        <v>0</v>
      </c>
      <c r="W7144">
        <v>0</v>
      </c>
      <c r="X7144">
        <v>7.6612510726349168</v>
      </c>
      <c r="Y7144">
        <v>0</v>
      </c>
      <c r="Z7144">
        <v>0</v>
      </c>
      <c r="AA7144">
        <v>0</v>
      </c>
      <c r="AB7144">
        <v>0.23181528819410002</v>
      </c>
      <c r="AC7144">
        <v>0</v>
      </c>
      <c r="AD7144">
        <v>0</v>
      </c>
      <c r="AE7144">
        <v>7.8930663608290166</v>
      </c>
    </row>
    <row r="7145" spans="1:31" x14ac:dyDescent="0.25">
      <c r="A7145">
        <v>2416536</v>
      </c>
      <c r="B7145">
        <v>1</v>
      </c>
      <c r="C7145" t="s">
        <v>80</v>
      </c>
      <c r="D7145" t="s">
        <v>96</v>
      </c>
      <c r="E7145" t="s">
        <v>146</v>
      </c>
      <c r="F7145" t="s">
        <v>20374</v>
      </c>
      <c r="G7145" t="s">
        <v>148</v>
      </c>
      <c r="H7145" t="s">
        <v>149</v>
      </c>
      <c r="I7145" t="s">
        <v>136</v>
      </c>
      <c r="J7145" t="s">
        <v>137</v>
      </c>
      <c r="K7145" t="s">
        <v>138</v>
      </c>
      <c r="L7145" t="s">
        <v>20375</v>
      </c>
      <c r="M7145" t="s">
        <v>20376</v>
      </c>
      <c r="N7145">
        <v>2.352777777</v>
      </c>
      <c r="O7145">
        <v>0</v>
      </c>
      <c r="P7145">
        <v>9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3.9350947065365327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3.9350947065365327</v>
      </c>
    </row>
    <row r="7146" spans="1:31" x14ac:dyDescent="0.25">
      <c r="A7146">
        <v>2417555</v>
      </c>
      <c r="B7146">
        <v>1</v>
      </c>
      <c r="C7146" t="s">
        <v>80</v>
      </c>
      <c r="D7146" t="s">
        <v>104</v>
      </c>
      <c r="E7146" t="s">
        <v>146</v>
      </c>
      <c r="F7146" t="s">
        <v>20377</v>
      </c>
      <c r="G7146" t="s">
        <v>199</v>
      </c>
      <c r="H7146" t="s">
        <v>149</v>
      </c>
      <c r="I7146" t="s">
        <v>136</v>
      </c>
      <c r="J7146" t="s">
        <v>137</v>
      </c>
      <c r="K7146" t="s">
        <v>138</v>
      </c>
      <c r="L7146" t="s">
        <v>20378</v>
      </c>
      <c r="M7146" t="s">
        <v>20379</v>
      </c>
      <c r="N7146">
        <v>1.7694444439999999</v>
      </c>
      <c r="O7146">
        <v>0</v>
      </c>
      <c r="P7146">
        <v>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0.38935544113573334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0.38935544113573334</v>
      </c>
    </row>
    <row r="7147" spans="1:31" x14ac:dyDescent="0.25">
      <c r="A7147">
        <v>2417581</v>
      </c>
      <c r="B7147">
        <v>1</v>
      </c>
      <c r="C7147" t="s">
        <v>81</v>
      </c>
      <c r="D7147" t="s">
        <v>113</v>
      </c>
      <c r="E7147" t="s">
        <v>162</v>
      </c>
      <c r="F7147" t="s">
        <v>20380</v>
      </c>
      <c r="G7147" t="s">
        <v>164</v>
      </c>
      <c r="H7147" t="s">
        <v>149</v>
      </c>
      <c r="I7147" t="s">
        <v>136</v>
      </c>
      <c r="J7147" t="s">
        <v>137</v>
      </c>
      <c r="K7147" t="s">
        <v>138</v>
      </c>
      <c r="L7147" t="s">
        <v>20381</v>
      </c>
      <c r="M7147" t="s">
        <v>20382</v>
      </c>
      <c r="N7147">
        <v>5.2119444440000002</v>
      </c>
      <c r="O7147">
        <v>0</v>
      </c>
      <c r="P7147">
        <v>21</v>
      </c>
      <c r="Q7147">
        <v>0</v>
      </c>
      <c r="R7147">
        <v>1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15.199750547400731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15.199750547400731</v>
      </c>
    </row>
    <row r="7148" spans="1:31" x14ac:dyDescent="0.25">
      <c r="A7148">
        <v>2417289</v>
      </c>
      <c r="B7148">
        <v>1</v>
      </c>
      <c r="C7148" t="s">
        <v>80</v>
      </c>
      <c r="D7148" t="s">
        <v>103</v>
      </c>
      <c r="E7148" t="s">
        <v>141</v>
      </c>
      <c r="F7148" t="s">
        <v>12677</v>
      </c>
      <c r="G7148" t="s">
        <v>143</v>
      </c>
      <c r="H7148" t="s">
        <v>135</v>
      </c>
      <c r="I7148" t="s">
        <v>136</v>
      </c>
      <c r="J7148" t="s">
        <v>137</v>
      </c>
      <c r="K7148" t="s">
        <v>138</v>
      </c>
      <c r="L7148" t="s">
        <v>20383</v>
      </c>
      <c r="M7148" t="s">
        <v>20384</v>
      </c>
      <c r="N7148">
        <v>2.775833333</v>
      </c>
      <c r="O7148">
        <v>0</v>
      </c>
      <c r="P7148">
        <v>265</v>
      </c>
      <c r="Q7148">
        <v>0</v>
      </c>
      <c r="R7148">
        <v>46</v>
      </c>
      <c r="S7148">
        <v>2</v>
      </c>
      <c r="T7148">
        <v>71</v>
      </c>
      <c r="U7148">
        <v>2</v>
      </c>
      <c r="V7148">
        <v>0</v>
      </c>
      <c r="W7148">
        <v>0</v>
      </c>
      <c r="X7148">
        <v>160.57211585320584</v>
      </c>
      <c r="Y7148">
        <v>0</v>
      </c>
      <c r="Z7148">
        <v>39.675899602461264</v>
      </c>
      <c r="AA7148">
        <v>7.3563733053346674</v>
      </c>
      <c r="AB7148">
        <v>178.22913716985164</v>
      </c>
      <c r="AC7148">
        <v>115.91052653246801</v>
      </c>
      <c r="AD7148">
        <v>0</v>
      </c>
      <c r="AE7148">
        <v>501.7440524633214</v>
      </c>
    </row>
    <row r="7149" spans="1:31" x14ac:dyDescent="0.25">
      <c r="A7149">
        <v>2417389</v>
      </c>
      <c r="B7149">
        <v>1</v>
      </c>
      <c r="C7149" t="s">
        <v>81</v>
      </c>
      <c r="D7149" t="s">
        <v>112</v>
      </c>
      <c r="E7149" t="s">
        <v>146</v>
      </c>
      <c r="F7149" t="s">
        <v>20385</v>
      </c>
      <c r="G7149" t="s">
        <v>148</v>
      </c>
      <c r="H7149" t="s">
        <v>149</v>
      </c>
      <c r="I7149" t="s">
        <v>136</v>
      </c>
      <c r="J7149" t="s">
        <v>137</v>
      </c>
      <c r="K7149" t="s">
        <v>138</v>
      </c>
      <c r="L7149" t="s">
        <v>8030</v>
      </c>
      <c r="M7149" t="s">
        <v>20386</v>
      </c>
      <c r="N7149">
        <v>3.559722222</v>
      </c>
      <c r="O7149">
        <v>0</v>
      </c>
      <c r="P7149">
        <v>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0.30728685657378341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0.30728685657378341</v>
      </c>
    </row>
    <row r="7150" spans="1:31" x14ac:dyDescent="0.25">
      <c r="A7150">
        <v>2417512</v>
      </c>
      <c r="B7150">
        <v>1</v>
      </c>
      <c r="C7150" t="s">
        <v>81</v>
      </c>
      <c r="D7150" t="s">
        <v>115</v>
      </c>
      <c r="E7150" t="s">
        <v>162</v>
      </c>
      <c r="F7150" t="s">
        <v>20387</v>
      </c>
      <c r="G7150" t="s">
        <v>164</v>
      </c>
      <c r="H7150" t="s">
        <v>149</v>
      </c>
      <c r="I7150" t="s">
        <v>136</v>
      </c>
      <c r="J7150" t="s">
        <v>137</v>
      </c>
      <c r="K7150" t="s">
        <v>138</v>
      </c>
      <c r="L7150" t="s">
        <v>20388</v>
      </c>
      <c r="M7150" t="s">
        <v>20389</v>
      </c>
      <c r="N7150">
        <v>6.0505555549999999</v>
      </c>
      <c r="O7150">
        <v>0</v>
      </c>
      <c r="P7150">
        <v>8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3.547353127879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3.547353127879</v>
      </c>
    </row>
    <row r="7151" spans="1:31" x14ac:dyDescent="0.25">
      <c r="A7151">
        <v>2416599</v>
      </c>
      <c r="B7151">
        <v>1</v>
      </c>
      <c r="C7151" t="s">
        <v>80</v>
      </c>
      <c r="D7151" t="s">
        <v>105</v>
      </c>
      <c r="E7151" t="s">
        <v>146</v>
      </c>
      <c r="F7151" t="s">
        <v>20390</v>
      </c>
      <c r="G7151" t="s">
        <v>148</v>
      </c>
      <c r="H7151" t="s">
        <v>149</v>
      </c>
      <c r="I7151" t="s">
        <v>136</v>
      </c>
      <c r="J7151" t="s">
        <v>137</v>
      </c>
      <c r="K7151" t="s">
        <v>138</v>
      </c>
      <c r="L7151" t="s">
        <v>20391</v>
      </c>
      <c r="M7151" t="s">
        <v>20392</v>
      </c>
      <c r="N7151">
        <v>2.6552777769999998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0.49622389520670002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0.49622389520670002</v>
      </c>
    </row>
    <row r="7152" spans="1:31" x14ac:dyDescent="0.25">
      <c r="A7152">
        <v>2417369</v>
      </c>
      <c r="B7152">
        <v>1</v>
      </c>
      <c r="C7152" t="s">
        <v>80</v>
      </c>
      <c r="D7152" t="s">
        <v>103</v>
      </c>
      <c r="E7152" t="s">
        <v>162</v>
      </c>
      <c r="F7152" t="s">
        <v>9652</v>
      </c>
      <c r="G7152" t="s">
        <v>164</v>
      </c>
      <c r="H7152" t="s">
        <v>149</v>
      </c>
      <c r="I7152" t="s">
        <v>136</v>
      </c>
      <c r="J7152" t="s">
        <v>137</v>
      </c>
      <c r="K7152" t="s">
        <v>138</v>
      </c>
      <c r="L7152" t="s">
        <v>20393</v>
      </c>
      <c r="M7152" t="s">
        <v>20394</v>
      </c>
      <c r="N7152">
        <v>2.423888888</v>
      </c>
      <c r="O7152">
        <v>0</v>
      </c>
      <c r="P7152">
        <v>63</v>
      </c>
      <c r="Q7152">
        <v>0</v>
      </c>
      <c r="R7152">
        <v>2</v>
      </c>
      <c r="S7152">
        <v>0</v>
      </c>
      <c r="T7152">
        <v>7</v>
      </c>
      <c r="U7152">
        <v>0</v>
      </c>
      <c r="V7152">
        <v>0</v>
      </c>
      <c r="W7152">
        <v>0</v>
      </c>
      <c r="X7152">
        <v>28.077530716305027</v>
      </c>
      <c r="Y7152">
        <v>0</v>
      </c>
      <c r="Z7152">
        <v>0.93403363866355571</v>
      </c>
      <c r="AA7152">
        <v>0</v>
      </c>
      <c r="AB7152">
        <v>9.4427696302502486</v>
      </c>
      <c r="AC7152">
        <v>0</v>
      </c>
      <c r="AD7152">
        <v>0</v>
      </c>
      <c r="AE7152">
        <v>38.454333985218831</v>
      </c>
    </row>
    <row r="7153" spans="1:31" x14ac:dyDescent="0.25">
      <c r="A7153">
        <v>2417432</v>
      </c>
      <c r="B7153">
        <v>1</v>
      </c>
      <c r="C7153" t="s">
        <v>80</v>
      </c>
      <c r="D7153" t="s">
        <v>108</v>
      </c>
      <c r="E7153" t="s">
        <v>146</v>
      </c>
      <c r="F7153" t="s">
        <v>20395</v>
      </c>
      <c r="G7153" t="s">
        <v>148</v>
      </c>
      <c r="H7153" t="s">
        <v>149</v>
      </c>
      <c r="I7153" t="s">
        <v>136</v>
      </c>
      <c r="J7153" t="s">
        <v>137</v>
      </c>
      <c r="K7153" t="s">
        <v>138</v>
      </c>
      <c r="L7153" t="s">
        <v>20396</v>
      </c>
      <c r="M7153" t="s">
        <v>20397</v>
      </c>
      <c r="N7153">
        <v>4.6786111110000004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1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0.71773309458491674</v>
      </c>
      <c r="AC7153">
        <v>0</v>
      </c>
      <c r="AD7153">
        <v>0</v>
      </c>
      <c r="AE7153">
        <v>0.71773309458491674</v>
      </c>
    </row>
    <row r="7154" spans="1:31" x14ac:dyDescent="0.25">
      <c r="A7154">
        <v>2417077</v>
      </c>
      <c r="B7154">
        <v>1</v>
      </c>
      <c r="C7154" t="s">
        <v>80</v>
      </c>
      <c r="D7154" t="s">
        <v>99</v>
      </c>
      <c r="E7154" t="s">
        <v>132</v>
      </c>
      <c r="F7154" t="s">
        <v>8544</v>
      </c>
      <c r="G7154" t="s">
        <v>215</v>
      </c>
      <c r="H7154" t="s">
        <v>135</v>
      </c>
      <c r="I7154" t="s">
        <v>136</v>
      </c>
      <c r="J7154" t="s">
        <v>137</v>
      </c>
      <c r="K7154" t="s">
        <v>138</v>
      </c>
      <c r="L7154" t="s">
        <v>20398</v>
      </c>
      <c r="M7154" t="s">
        <v>20399</v>
      </c>
      <c r="N7154">
        <v>4.4955555550000001</v>
      </c>
      <c r="O7154">
        <v>1</v>
      </c>
      <c r="P7154">
        <v>269</v>
      </c>
      <c r="Q7154">
        <v>0</v>
      </c>
      <c r="R7154">
        <v>29</v>
      </c>
      <c r="S7154">
        <v>1</v>
      </c>
      <c r="T7154">
        <v>35</v>
      </c>
      <c r="U7154">
        <v>0</v>
      </c>
      <c r="V7154">
        <v>0</v>
      </c>
      <c r="W7154">
        <v>9.4662844050293167</v>
      </c>
      <c r="X7154">
        <v>244.73204569331878</v>
      </c>
      <c r="Y7154">
        <v>0</v>
      </c>
      <c r="Z7154">
        <v>38.005532453212922</v>
      </c>
      <c r="AA7154">
        <v>6.1419214761536773</v>
      </c>
      <c r="AB7154">
        <v>123.14342233480704</v>
      </c>
      <c r="AC7154">
        <v>0</v>
      </c>
      <c r="AD7154">
        <v>0</v>
      </c>
      <c r="AE7154">
        <v>421.48920636252177</v>
      </c>
    </row>
    <row r="7155" spans="1:31" x14ac:dyDescent="0.25">
      <c r="A7155">
        <v>2417326</v>
      </c>
      <c r="B7155">
        <v>1</v>
      </c>
      <c r="C7155" t="s">
        <v>80</v>
      </c>
      <c r="D7155" t="s">
        <v>84</v>
      </c>
      <c r="E7155" t="s">
        <v>146</v>
      </c>
      <c r="F7155" t="s">
        <v>20400</v>
      </c>
      <c r="G7155" t="s">
        <v>148</v>
      </c>
      <c r="H7155" t="s">
        <v>149</v>
      </c>
      <c r="I7155" t="s">
        <v>136</v>
      </c>
      <c r="J7155" t="s">
        <v>137</v>
      </c>
      <c r="K7155" t="s">
        <v>138</v>
      </c>
      <c r="L7155" t="s">
        <v>20401</v>
      </c>
      <c r="M7155" t="s">
        <v>20402</v>
      </c>
      <c r="N7155">
        <v>2.7741666660000002</v>
      </c>
      <c r="O7155">
        <v>0</v>
      </c>
      <c r="P7155">
        <v>1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1.71081942834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1.71081942834</v>
      </c>
    </row>
    <row r="7156" spans="1:31" x14ac:dyDescent="0.25">
      <c r="A7156">
        <v>2417332</v>
      </c>
      <c r="B7156">
        <v>1</v>
      </c>
      <c r="C7156" t="s">
        <v>81</v>
      </c>
      <c r="D7156" t="s">
        <v>118</v>
      </c>
      <c r="E7156" t="s">
        <v>132</v>
      </c>
      <c r="F7156" t="s">
        <v>20403</v>
      </c>
      <c r="G7156" t="s">
        <v>919</v>
      </c>
      <c r="H7156" t="s">
        <v>135</v>
      </c>
      <c r="I7156" t="s">
        <v>136</v>
      </c>
      <c r="J7156" t="s">
        <v>137</v>
      </c>
      <c r="K7156" t="s">
        <v>138</v>
      </c>
      <c r="L7156" t="s">
        <v>20404</v>
      </c>
      <c r="M7156" t="s">
        <v>20405</v>
      </c>
      <c r="N7156">
        <v>0.88749999999999996</v>
      </c>
      <c r="O7156">
        <v>0</v>
      </c>
      <c r="P7156">
        <v>82</v>
      </c>
      <c r="Q7156">
        <v>0</v>
      </c>
      <c r="R7156">
        <v>3</v>
      </c>
      <c r="S7156">
        <v>0</v>
      </c>
      <c r="T7156">
        <v>7</v>
      </c>
      <c r="U7156">
        <v>0</v>
      </c>
      <c r="V7156">
        <v>0</v>
      </c>
      <c r="W7156">
        <v>0</v>
      </c>
      <c r="X7156">
        <v>14.165205991524001</v>
      </c>
      <c r="Y7156">
        <v>0</v>
      </c>
      <c r="Z7156">
        <v>0</v>
      </c>
      <c r="AA7156">
        <v>0</v>
      </c>
      <c r="AB7156">
        <v>3.0084732762145832</v>
      </c>
      <c r="AC7156">
        <v>0</v>
      </c>
      <c r="AD7156">
        <v>0</v>
      </c>
      <c r="AE7156">
        <v>17.173679267738585</v>
      </c>
    </row>
    <row r="7157" spans="1:31" x14ac:dyDescent="0.25">
      <c r="A7157">
        <v>2416685</v>
      </c>
      <c r="B7157">
        <v>1</v>
      </c>
      <c r="C7157" t="s">
        <v>80</v>
      </c>
      <c r="D7157" t="s">
        <v>94</v>
      </c>
      <c r="E7157" t="s">
        <v>174</v>
      </c>
      <c r="F7157" t="s">
        <v>504</v>
      </c>
      <c r="G7157" t="s">
        <v>143</v>
      </c>
      <c r="H7157" t="s">
        <v>135</v>
      </c>
      <c r="I7157" t="s">
        <v>136</v>
      </c>
      <c r="J7157" t="s">
        <v>137</v>
      </c>
      <c r="K7157" t="s">
        <v>138</v>
      </c>
      <c r="L7157" t="s">
        <v>20406</v>
      </c>
      <c r="M7157" t="s">
        <v>20407</v>
      </c>
      <c r="N7157">
        <v>5.0044444439999998</v>
      </c>
      <c r="O7157">
        <v>0</v>
      </c>
      <c r="P7157">
        <v>1</v>
      </c>
      <c r="Q7157">
        <v>9</v>
      </c>
      <c r="R7157">
        <v>166</v>
      </c>
      <c r="S7157">
        <v>1</v>
      </c>
      <c r="T7157">
        <v>23</v>
      </c>
      <c r="U7157">
        <v>1</v>
      </c>
      <c r="V7157">
        <v>0</v>
      </c>
      <c r="W7157">
        <v>0</v>
      </c>
      <c r="X7157">
        <v>7.9322526712281327</v>
      </c>
      <c r="Y7157">
        <v>3.2748194684542007</v>
      </c>
      <c r="Z7157">
        <v>5.6271827252354996</v>
      </c>
      <c r="AA7157">
        <v>7.4123507560457007</v>
      </c>
      <c r="AB7157">
        <v>45.205275699902508</v>
      </c>
      <c r="AC7157">
        <v>734.86707552859821</v>
      </c>
      <c r="AD7157">
        <v>0</v>
      </c>
      <c r="AE7157">
        <v>804.31895684946426</v>
      </c>
    </row>
    <row r="7158" spans="1:31" x14ac:dyDescent="0.25">
      <c r="A7158">
        <v>2417226</v>
      </c>
      <c r="B7158">
        <v>1</v>
      </c>
      <c r="C7158" t="s">
        <v>80</v>
      </c>
      <c r="D7158" t="s">
        <v>94</v>
      </c>
      <c r="E7158" t="s">
        <v>146</v>
      </c>
      <c r="F7158" t="s">
        <v>20408</v>
      </c>
      <c r="G7158" t="s">
        <v>148</v>
      </c>
      <c r="H7158" t="s">
        <v>149</v>
      </c>
      <c r="I7158" t="s">
        <v>136</v>
      </c>
      <c r="J7158" t="s">
        <v>137</v>
      </c>
      <c r="K7158" t="s">
        <v>138</v>
      </c>
      <c r="L7158" t="s">
        <v>20409</v>
      </c>
      <c r="M7158" t="s">
        <v>20410</v>
      </c>
      <c r="N7158">
        <v>7.5205555549999996</v>
      </c>
      <c r="O7158">
        <v>0</v>
      </c>
      <c r="P7158">
        <v>2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6.2617043334977671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6.2617043334977671</v>
      </c>
    </row>
    <row r="7159" spans="1:31" x14ac:dyDescent="0.25">
      <c r="A7159">
        <v>2417183</v>
      </c>
      <c r="B7159">
        <v>1</v>
      </c>
      <c r="C7159" t="s">
        <v>80</v>
      </c>
      <c r="D7159" t="s">
        <v>98</v>
      </c>
      <c r="E7159" t="s">
        <v>141</v>
      </c>
      <c r="F7159" t="s">
        <v>4664</v>
      </c>
      <c r="G7159" t="s">
        <v>143</v>
      </c>
      <c r="H7159" t="s">
        <v>135</v>
      </c>
      <c r="I7159" t="s">
        <v>136</v>
      </c>
      <c r="J7159" t="s">
        <v>137</v>
      </c>
      <c r="K7159" t="s">
        <v>138</v>
      </c>
      <c r="L7159" t="s">
        <v>20411</v>
      </c>
      <c r="M7159" t="s">
        <v>20412</v>
      </c>
      <c r="N7159">
        <v>1.8677777769999999</v>
      </c>
      <c r="O7159">
        <v>0</v>
      </c>
      <c r="P7159">
        <v>79</v>
      </c>
      <c r="Q7159">
        <v>0</v>
      </c>
      <c r="R7159">
        <v>24</v>
      </c>
      <c r="S7159">
        <v>0</v>
      </c>
      <c r="T7159">
        <v>16</v>
      </c>
      <c r="U7159">
        <v>0</v>
      </c>
      <c r="V7159">
        <v>0</v>
      </c>
      <c r="W7159">
        <v>0</v>
      </c>
      <c r="X7159">
        <v>36.971966528657845</v>
      </c>
      <c r="Y7159">
        <v>0</v>
      </c>
      <c r="Z7159">
        <v>18.849372408269165</v>
      </c>
      <c r="AA7159">
        <v>0</v>
      </c>
      <c r="AB7159">
        <v>19.049655219634793</v>
      </c>
      <c r="AC7159">
        <v>0</v>
      </c>
      <c r="AD7159">
        <v>0</v>
      </c>
      <c r="AE7159">
        <v>74.870994156561807</v>
      </c>
    </row>
    <row r="7160" spans="1:31" x14ac:dyDescent="0.25">
      <c r="A7160">
        <v>2417306</v>
      </c>
      <c r="B7160">
        <v>1</v>
      </c>
      <c r="C7160" t="s">
        <v>80</v>
      </c>
      <c r="D7160" t="s">
        <v>87</v>
      </c>
      <c r="E7160" t="s">
        <v>146</v>
      </c>
      <c r="F7160" t="s">
        <v>20413</v>
      </c>
      <c r="G7160" t="s">
        <v>148</v>
      </c>
      <c r="H7160" t="s">
        <v>149</v>
      </c>
      <c r="I7160" t="s">
        <v>136</v>
      </c>
      <c r="J7160" t="s">
        <v>137</v>
      </c>
      <c r="K7160" t="s">
        <v>138</v>
      </c>
      <c r="L7160" t="s">
        <v>20414</v>
      </c>
      <c r="M7160" t="s">
        <v>20415</v>
      </c>
      <c r="N7160">
        <v>3.4522222220000001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0.17455799911706668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0.17455799911706668</v>
      </c>
    </row>
    <row r="7161" spans="1:31" x14ac:dyDescent="0.25">
      <c r="A7161">
        <v>2417638</v>
      </c>
      <c r="B7161">
        <v>1</v>
      </c>
      <c r="C7161" t="s">
        <v>80</v>
      </c>
      <c r="D7161" t="s">
        <v>97</v>
      </c>
      <c r="E7161" t="s">
        <v>146</v>
      </c>
      <c r="F7161" t="s">
        <v>5145</v>
      </c>
      <c r="G7161" t="s">
        <v>282</v>
      </c>
      <c r="H7161" t="s">
        <v>149</v>
      </c>
      <c r="I7161" t="s">
        <v>136</v>
      </c>
      <c r="J7161" t="s">
        <v>137</v>
      </c>
      <c r="K7161" t="s">
        <v>138</v>
      </c>
      <c r="L7161" t="s">
        <v>20416</v>
      </c>
      <c r="M7161" t="s">
        <v>20417</v>
      </c>
      <c r="N7161">
        <v>1.2977777770000001</v>
      </c>
      <c r="O7161">
        <v>0</v>
      </c>
      <c r="P7161">
        <v>2</v>
      </c>
      <c r="Q7161">
        <v>0</v>
      </c>
      <c r="R7161">
        <v>0</v>
      </c>
      <c r="S7161">
        <v>0</v>
      </c>
      <c r="T7161">
        <v>1</v>
      </c>
      <c r="U7161">
        <v>0</v>
      </c>
      <c r="V7161">
        <v>0</v>
      </c>
      <c r="W7161">
        <v>0</v>
      </c>
      <c r="X7161">
        <v>1.5331080012953999</v>
      </c>
      <c r="Y7161">
        <v>0</v>
      </c>
      <c r="Z7161">
        <v>0</v>
      </c>
      <c r="AA7161">
        <v>0</v>
      </c>
      <c r="AB7161">
        <v>0.62334136540692509</v>
      </c>
      <c r="AC7161">
        <v>0</v>
      </c>
      <c r="AD7161">
        <v>0</v>
      </c>
      <c r="AE7161">
        <v>2.1564493667023248</v>
      </c>
    </row>
    <row r="7162" spans="1:31" x14ac:dyDescent="0.25">
      <c r="A7162">
        <v>2416619</v>
      </c>
      <c r="B7162">
        <v>1</v>
      </c>
      <c r="C7162" t="s">
        <v>80</v>
      </c>
      <c r="D7162" t="s">
        <v>84</v>
      </c>
      <c r="E7162" t="s">
        <v>152</v>
      </c>
      <c r="F7162" t="s">
        <v>20418</v>
      </c>
      <c r="G7162" t="s">
        <v>158</v>
      </c>
      <c r="H7162" t="s">
        <v>149</v>
      </c>
      <c r="I7162" t="s">
        <v>136</v>
      </c>
      <c r="J7162" t="s">
        <v>137</v>
      </c>
      <c r="K7162" t="s">
        <v>159</v>
      </c>
      <c r="L7162" t="s">
        <v>20419</v>
      </c>
      <c r="M7162" t="s">
        <v>20420</v>
      </c>
      <c r="N7162">
        <v>5.7891666659999999</v>
      </c>
      <c r="O7162">
        <v>0</v>
      </c>
      <c r="P7162">
        <v>553</v>
      </c>
      <c r="Q7162">
        <v>0</v>
      </c>
      <c r="R7162">
        <v>0</v>
      </c>
      <c r="S7162">
        <v>0</v>
      </c>
      <c r="T7162">
        <v>4</v>
      </c>
      <c r="U7162">
        <v>0</v>
      </c>
      <c r="V7162">
        <v>0</v>
      </c>
      <c r="W7162">
        <v>0</v>
      </c>
      <c r="X7162">
        <v>573.13049216475076</v>
      </c>
      <c r="Y7162">
        <v>0</v>
      </c>
      <c r="Z7162">
        <v>0</v>
      </c>
      <c r="AA7162">
        <v>0</v>
      </c>
      <c r="AB7162">
        <v>6.8029023368868007</v>
      </c>
      <c r="AC7162">
        <v>0</v>
      </c>
      <c r="AD7162">
        <v>0</v>
      </c>
      <c r="AE7162">
        <v>579.93339450163751</v>
      </c>
    </row>
    <row r="7163" spans="1:31" x14ac:dyDescent="0.25">
      <c r="A7163">
        <v>2417283</v>
      </c>
      <c r="B7163">
        <v>1</v>
      </c>
      <c r="C7163" t="s">
        <v>81</v>
      </c>
      <c r="D7163" t="s">
        <v>123</v>
      </c>
      <c r="E7163" t="s">
        <v>162</v>
      </c>
      <c r="F7163" t="s">
        <v>20421</v>
      </c>
      <c r="G7163" t="s">
        <v>164</v>
      </c>
      <c r="H7163" t="s">
        <v>149</v>
      </c>
      <c r="I7163" t="s">
        <v>136</v>
      </c>
      <c r="J7163" t="s">
        <v>137</v>
      </c>
      <c r="K7163" t="s">
        <v>138</v>
      </c>
      <c r="L7163" t="s">
        <v>20422</v>
      </c>
      <c r="M7163" t="s">
        <v>20423</v>
      </c>
      <c r="N7163">
        <v>2.3149999999999999</v>
      </c>
      <c r="O7163">
        <v>0</v>
      </c>
      <c r="P7163">
        <v>162</v>
      </c>
      <c r="Q7163">
        <v>0</v>
      </c>
      <c r="R7163">
        <v>0</v>
      </c>
      <c r="S7163">
        <v>0</v>
      </c>
      <c r="T7163">
        <v>11</v>
      </c>
      <c r="U7163">
        <v>0</v>
      </c>
      <c r="V7163">
        <v>0</v>
      </c>
      <c r="W7163">
        <v>0</v>
      </c>
      <c r="X7163">
        <v>69.751925126495777</v>
      </c>
      <c r="Y7163">
        <v>0</v>
      </c>
      <c r="Z7163">
        <v>0</v>
      </c>
      <c r="AA7163">
        <v>0</v>
      </c>
      <c r="AB7163">
        <v>8.3298133298878341</v>
      </c>
      <c r="AC7163">
        <v>0</v>
      </c>
      <c r="AD7163">
        <v>0</v>
      </c>
      <c r="AE7163">
        <v>78.081738456383619</v>
      </c>
    </row>
    <row r="7164" spans="1:31" x14ac:dyDescent="0.25">
      <c r="A7164">
        <v>2416805</v>
      </c>
      <c r="B7164">
        <v>1</v>
      </c>
      <c r="C7164" t="s">
        <v>81</v>
      </c>
      <c r="D7164" t="s">
        <v>118</v>
      </c>
      <c r="E7164" t="s">
        <v>162</v>
      </c>
      <c r="F7164" t="s">
        <v>20424</v>
      </c>
      <c r="G7164" t="s">
        <v>164</v>
      </c>
      <c r="H7164" t="s">
        <v>149</v>
      </c>
      <c r="I7164" t="s">
        <v>136</v>
      </c>
      <c r="J7164" t="s">
        <v>137</v>
      </c>
      <c r="K7164" t="s">
        <v>138</v>
      </c>
      <c r="L7164" t="s">
        <v>20425</v>
      </c>
      <c r="M7164" t="s">
        <v>20426</v>
      </c>
      <c r="N7164">
        <v>2.6583333329999999</v>
      </c>
      <c r="O7164">
        <v>0</v>
      </c>
      <c r="P7164">
        <v>2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1.0794362139809002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1.0794362139809002</v>
      </c>
    </row>
    <row r="7165" spans="1:31" x14ac:dyDescent="0.25">
      <c r="A7165">
        <v>2416828</v>
      </c>
      <c r="B7165">
        <v>1</v>
      </c>
      <c r="C7165" t="s">
        <v>80</v>
      </c>
      <c r="D7165" t="s">
        <v>93</v>
      </c>
      <c r="E7165" t="s">
        <v>162</v>
      </c>
      <c r="F7165" t="s">
        <v>20427</v>
      </c>
      <c r="G7165" t="s">
        <v>164</v>
      </c>
      <c r="H7165" t="s">
        <v>149</v>
      </c>
      <c r="I7165" t="s">
        <v>136</v>
      </c>
      <c r="J7165" t="s">
        <v>137</v>
      </c>
      <c r="K7165" t="s">
        <v>138</v>
      </c>
      <c r="L7165" t="s">
        <v>20428</v>
      </c>
      <c r="M7165" t="s">
        <v>20429</v>
      </c>
      <c r="N7165">
        <v>3.4216666660000001</v>
      </c>
      <c r="O7165">
        <v>0</v>
      </c>
      <c r="P7165">
        <v>0</v>
      </c>
      <c r="Q7165">
        <v>0</v>
      </c>
      <c r="R7165">
        <v>3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</row>
    <row r="7166" spans="1:31" x14ac:dyDescent="0.25">
      <c r="A7166">
        <v>2417492</v>
      </c>
      <c r="B7166">
        <v>1</v>
      </c>
      <c r="C7166" t="s">
        <v>80</v>
      </c>
      <c r="D7166" t="s">
        <v>105</v>
      </c>
      <c r="E7166" t="s">
        <v>146</v>
      </c>
      <c r="F7166" t="s">
        <v>20430</v>
      </c>
      <c r="G7166" t="s">
        <v>148</v>
      </c>
      <c r="H7166" t="s">
        <v>149</v>
      </c>
      <c r="I7166" t="s">
        <v>136</v>
      </c>
      <c r="J7166" t="s">
        <v>137</v>
      </c>
      <c r="K7166" t="s">
        <v>138</v>
      </c>
      <c r="L7166" t="s">
        <v>20431</v>
      </c>
      <c r="M7166" t="s">
        <v>20432</v>
      </c>
      <c r="N7166">
        <v>1.5319444440000001</v>
      </c>
      <c r="O7166">
        <v>0</v>
      </c>
      <c r="P7166">
        <v>0</v>
      </c>
      <c r="Q7166">
        <v>0</v>
      </c>
      <c r="R7166">
        <v>1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0.27226692916161666</v>
      </c>
      <c r="AA7166">
        <v>0</v>
      </c>
      <c r="AB7166">
        <v>0</v>
      </c>
      <c r="AC7166">
        <v>0</v>
      </c>
      <c r="AD7166">
        <v>0</v>
      </c>
      <c r="AE7166">
        <v>0.27226692916161666</v>
      </c>
    </row>
    <row r="7167" spans="1:31" x14ac:dyDescent="0.25">
      <c r="A7167">
        <v>2417515</v>
      </c>
      <c r="B7167">
        <v>1</v>
      </c>
      <c r="C7167" t="s">
        <v>80</v>
      </c>
      <c r="D7167" t="s">
        <v>100</v>
      </c>
      <c r="E7167" t="s">
        <v>162</v>
      </c>
      <c r="F7167" t="s">
        <v>20433</v>
      </c>
      <c r="G7167" t="s">
        <v>164</v>
      </c>
      <c r="H7167" t="s">
        <v>149</v>
      </c>
      <c r="I7167" t="s">
        <v>136</v>
      </c>
      <c r="J7167" t="s">
        <v>137</v>
      </c>
      <c r="K7167" t="s">
        <v>138</v>
      </c>
      <c r="L7167" t="s">
        <v>20434</v>
      </c>
      <c r="M7167" t="s">
        <v>20435</v>
      </c>
      <c r="N7167">
        <v>2.017222222</v>
      </c>
      <c r="O7167">
        <v>0</v>
      </c>
      <c r="P7167">
        <v>16</v>
      </c>
      <c r="Q7167">
        <v>0</v>
      </c>
      <c r="R7167">
        <v>6</v>
      </c>
      <c r="S7167">
        <v>0</v>
      </c>
      <c r="T7167">
        <v>2</v>
      </c>
      <c r="U7167">
        <v>0</v>
      </c>
      <c r="V7167">
        <v>0</v>
      </c>
      <c r="W7167">
        <v>0</v>
      </c>
      <c r="X7167">
        <v>14.800330689405101</v>
      </c>
      <c r="Y7167">
        <v>0</v>
      </c>
      <c r="Z7167">
        <v>1.2763672073449501</v>
      </c>
      <c r="AA7167">
        <v>0</v>
      </c>
      <c r="AB7167">
        <v>2.2961753052155718</v>
      </c>
      <c r="AC7167">
        <v>0</v>
      </c>
      <c r="AD7167">
        <v>0</v>
      </c>
      <c r="AE7167">
        <v>18.372873201965625</v>
      </c>
    </row>
    <row r="7168" spans="1:31" x14ac:dyDescent="0.25">
      <c r="A7168">
        <v>2416851</v>
      </c>
      <c r="B7168">
        <v>1</v>
      </c>
      <c r="C7168" t="s">
        <v>81</v>
      </c>
      <c r="D7168" t="s">
        <v>121</v>
      </c>
      <c r="E7168" t="s">
        <v>146</v>
      </c>
      <c r="F7168" t="s">
        <v>20436</v>
      </c>
      <c r="G7168" t="s">
        <v>148</v>
      </c>
      <c r="H7168" t="s">
        <v>149</v>
      </c>
      <c r="I7168" t="s">
        <v>136</v>
      </c>
      <c r="J7168" t="s">
        <v>137</v>
      </c>
      <c r="K7168" t="s">
        <v>138</v>
      </c>
      <c r="L7168" t="s">
        <v>20437</v>
      </c>
      <c r="M7168" t="s">
        <v>20438</v>
      </c>
      <c r="N7168">
        <v>1.0816666660000001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</row>
    <row r="7169" spans="1:31" x14ac:dyDescent="0.25">
      <c r="A7169">
        <v>2417120</v>
      </c>
      <c r="B7169">
        <v>1</v>
      </c>
      <c r="C7169" t="s">
        <v>80</v>
      </c>
      <c r="D7169" t="s">
        <v>108</v>
      </c>
      <c r="E7169" t="s">
        <v>162</v>
      </c>
      <c r="F7169" t="s">
        <v>20439</v>
      </c>
      <c r="G7169" t="s">
        <v>164</v>
      </c>
      <c r="H7169" t="s">
        <v>149</v>
      </c>
      <c r="I7169" t="s">
        <v>136</v>
      </c>
      <c r="J7169" t="s">
        <v>137</v>
      </c>
      <c r="K7169" t="s">
        <v>138</v>
      </c>
      <c r="L7169" t="s">
        <v>20440</v>
      </c>
      <c r="M7169" t="s">
        <v>20441</v>
      </c>
      <c r="N7169">
        <v>0.58583333299999996</v>
      </c>
      <c r="O7169">
        <v>0</v>
      </c>
      <c r="P7169">
        <v>8</v>
      </c>
      <c r="Q7169">
        <v>0</v>
      </c>
      <c r="R7169">
        <v>3</v>
      </c>
      <c r="S7169">
        <v>0</v>
      </c>
      <c r="T7169">
        <v>2</v>
      </c>
      <c r="U7169">
        <v>0</v>
      </c>
      <c r="V7169">
        <v>0</v>
      </c>
      <c r="W7169">
        <v>0</v>
      </c>
      <c r="X7169">
        <v>0.14261790048230838</v>
      </c>
      <c r="Y7169">
        <v>0</v>
      </c>
      <c r="Z7169">
        <v>0</v>
      </c>
      <c r="AA7169">
        <v>0</v>
      </c>
      <c r="AB7169">
        <v>1.7951513120876612</v>
      </c>
      <c r="AC7169">
        <v>0</v>
      </c>
      <c r="AD7169">
        <v>0</v>
      </c>
      <c r="AE7169">
        <v>1.9377692125699695</v>
      </c>
    </row>
    <row r="7170" spans="1:31" x14ac:dyDescent="0.25">
      <c r="A7170">
        <v>2417538</v>
      </c>
      <c r="B7170">
        <v>1</v>
      </c>
      <c r="C7170" t="s">
        <v>80</v>
      </c>
      <c r="D7170" t="s">
        <v>84</v>
      </c>
      <c r="E7170" t="s">
        <v>146</v>
      </c>
      <c r="F7170" t="s">
        <v>20442</v>
      </c>
      <c r="G7170" t="s">
        <v>199</v>
      </c>
      <c r="H7170" t="s">
        <v>149</v>
      </c>
      <c r="I7170" t="s">
        <v>136</v>
      </c>
      <c r="J7170" t="s">
        <v>137</v>
      </c>
      <c r="K7170" t="s">
        <v>138</v>
      </c>
      <c r="L7170" t="s">
        <v>20443</v>
      </c>
      <c r="M7170" t="s">
        <v>20444</v>
      </c>
      <c r="N7170">
        <v>1.6711111110000001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0.12744147829343336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0.12744147829343336</v>
      </c>
    </row>
    <row r="7171" spans="1:31" x14ac:dyDescent="0.25">
      <c r="A7171">
        <v>2417143</v>
      </c>
      <c r="B7171">
        <v>1</v>
      </c>
      <c r="C7171" t="s">
        <v>81</v>
      </c>
      <c r="D7171" t="s">
        <v>127</v>
      </c>
      <c r="E7171" t="s">
        <v>146</v>
      </c>
      <c r="F7171" t="s">
        <v>20445</v>
      </c>
      <c r="G7171" t="s">
        <v>148</v>
      </c>
      <c r="H7171" t="s">
        <v>149</v>
      </c>
      <c r="I7171" t="s">
        <v>136</v>
      </c>
      <c r="J7171" t="s">
        <v>137</v>
      </c>
      <c r="K7171" t="s">
        <v>138</v>
      </c>
      <c r="L7171" t="s">
        <v>20446</v>
      </c>
      <c r="M7171" t="s">
        <v>20447</v>
      </c>
      <c r="N7171">
        <v>4.9666666660000001</v>
      </c>
      <c r="O7171">
        <v>0</v>
      </c>
      <c r="P7171">
        <v>1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0.57327553008238341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0.57327553008238341</v>
      </c>
    </row>
    <row r="7172" spans="1:31" x14ac:dyDescent="0.25">
      <c r="A7172">
        <v>2416410</v>
      </c>
      <c r="B7172">
        <v>1</v>
      </c>
      <c r="C7172" t="s">
        <v>80</v>
      </c>
      <c r="D7172" t="s">
        <v>93</v>
      </c>
      <c r="E7172" t="s">
        <v>141</v>
      </c>
      <c r="F7172" t="s">
        <v>20448</v>
      </c>
      <c r="G7172" t="s">
        <v>143</v>
      </c>
      <c r="H7172" t="s">
        <v>135</v>
      </c>
      <c r="I7172" t="s">
        <v>278</v>
      </c>
      <c r="J7172" t="s">
        <v>137</v>
      </c>
      <c r="K7172" t="s">
        <v>138</v>
      </c>
      <c r="L7172" t="s">
        <v>20449</v>
      </c>
      <c r="M7172" t="s">
        <v>20450</v>
      </c>
      <c r="N7172">
        <v>8.3333330000000001E-3</v>
      </c>
      <c r="O7172">
        <v>2</v>
      </c>
      <c r="P7172">
        <v>338</v>
      </c>
      <c r="Q7172">
        <v>23</v>
      </c>
      <c r="R7172">
        <v>81</v>
      </c>
      <c r="S7172">
        <v>6</v>
      </c>
      <c r="T7172">
        <v>66</v>
      </c>
      <c r="U7172">
        <v>0</v>
      </c>
      <c r="V7172">
        <v>0</v>
      </c>
      <c r="W7172">
        <v>6.5376718225000005E-3</v>
      </c>
      <c r="X7172">
        <v>0.51013939085500071</v>
      </c>
      <c r="Y7172">
        <v>0.18284415571150001</v>
      </c>
      <c r="Z7172">
        <v>0.43864414208758357</v>
      </c>
      <c r="AA7172">
        <v>2.6432005769333335E-2</v>
      </c>
      <c r="AB7172">
        <v>0.16251072675091668</v>
      </c>
      <c r="AC7172">
        <v>0</v>
      </c>
      <c r="AD7172">
        <v>0</v>
      </c>
      <c r="AE7172">
        <v>1.3271080929968342</v>
      </c>
    </row>
    <row r="7173" spans="1:31" x14ac:dyDescent="0.25">
      <c r="A7173">
        <v>2417097</v>
      </c>
      <c r="B7173">
        <v>1</v>
      </c>
      <c r="C7173" t="s">
        <v>80</v>
      </c>
      <c r="D7173" t="s">
        <v>91</v>
      </c>
      <c r="E7173" t="s">
        <v>132</v>
      </c>
      <c r="F7173" t="s">
        <v>20451</v>
      </c>
      <c r="G7173" t="s">
        <v>215</v>
      </c>
      <c r="H7173" t="s">
        <v>135</v>
      </c>
      <c r="I7173" t="s">
        <v>136</v>
      </c>
      <c r="J7173" t="s">
        <v>137</v>
      </c>
      <c r="K7173" t="s">
        <v>138</v>
      </c>
      <c r="L7173" t="s">
        <v>20452</v>
      </c>
      <c r="M7173" t="s">
        <v>20453</v>
      </c>
      <c r="N7173">
        <v>2.042777777</v>
      </c>
      <c r="O7173">
        <v>0</v>
      </c>
      <c r="P7173">
        <v>6</v>
      </c>
      <c r="Q7173">
        <v>0</v>
      </c>
      <c r="R7173">
        <v>1</v>
      </c>
      <c r="S7173">
        <v>0</v>
      </c>
      <c r="T7173">
        <v>5</v>
      </c>
      <c r="U7173">
        <v>0</v>
      </c>
      <c r="V7173">
        <v>0</v>
      </c>
      <c r="W7173">
        <v>0</v>
      </c>
      <c r="X7173">
        <v>1.1957863369729749</v>
      </c>
      <c r="Y7173">
        <v>0</v>
      </c>
      <c r="Z7173">
        <v>0.80057500641783341</v>
      </c>
      <c r="AA7173">
        <v>0</v>
      </c>
      <c r="AB7173">
        <v>6.6874562673733333</v>
      </c>
      <c r="AC7173">
        <v>0</v>
      </c>
      <c r="AD7173">
        <v>0</v>
      </c>
      <c r="AE7173">
        <v>8.6838176107641409</v>
      </c>
    </row>
    <row r="7174" spans="1:31" x14ac:dyDescent="0.25">
      <c r="A7174">
        <v>2417644</v>
      </c>
      <c r="B7174">
        <v>1</v>
      </c>
      <c r="C7174" t="s">
        <v>80</v>
      </c>
      <c r="D7174" t="s">
        <v>97</v>
      </c>
      <c r="E7174" t="s">
        <v>146</v>
      </c>
      <c r="F7174" t="s">
        <v>20454</v>
      </c>
      <c r="G7174" t="s">
        <v>148</v>
      </c>
      <c r="H7174" t="s">
        <v>149</v>
      </c>
      <c r="I7174" t="s">
        <v>136</v>
      </c>
      <c r="J7174" t="s">
        <v>137</v>
      </c>
      <c r="K7174" t="s">
        <v>138</v>
      </c>
      <c r="L7174" t="s">
        <v>20455</v>
      </c>
      <c r="M7174" t="s">
        <v>20456</v>
      </c>
      <c r="N7174">
        <v>0.99027777699999997</v>
      </c>
      <c r="O7174">
        <v>0</v>
      </c>
      <c r="P7174">
        <v>2</v>
      </c>
      <c r="Q7174">
        <v>0</v>
      </c>
      <c r="R7174">
        <v>1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0.98762351848315855</v>
      </c>
      <c r="Y7174">
        <v>0</v>
      </c>
      <c r="Z7174">
        <v>7.5014697315500006E-2</v>
      </c>
      <c r="AA7174">
        <v>0</v>
      </c>
      <c r="AB7174">
        <v>0</v>
      </c>
      <c r="AC7174">
        <v>0</v>
      </c>
      <c r="AD7174">
        <v>0</v>
      </c>
      <c r="AE7174">
        <v>1.0626382157986585</v>
      </c>
    </row>
    <row r="7175" spans="1:31" x14ac:dyDescent="0.25">
      <c r="A7175">
        <v>2417160</v>
      </c>
      <c r="B7175">
        <v>1</v>
      </c>
      <c r="C7175" t="s">
        <v>80</v>
      </c>
      <c r="D7175" t="s">
        <v>88</v>
      </c>
      <c r="E7175" t="s">
        <v>132</v>
      </c>
      <c r="F7175" t="s">
        <v>20457</v>
      </c>
      <c r="G7175" t="s">
        <v>143</v>
      </c>
      <c r="H7175" t="s">
        <v>135</v>
      </c>
      <c r="I7175" t="s">
        <v>136</v>
      </c>
      <c r="J7175" t="s">
        <v>137</v>
      </c>
      <c r="K7175" t="s">
        <v>138</v>
      </c>
      <c r="L7175" t="s">
        <v>20458</v>
      </c>
      <c r="M7175" t="s">
        <v>20459</v>
      </c>
      <c r="N7175">
        <v>2.1372222220000001</v>
      </c>
      <c r="O7175">
        <v>1</v>
      </c>
      <c r="P7175">
        <v>504</v>
      </c>
      <c r="Q7175">
        <v>0</v>
      </c>
      <c r="R7175">
        <v>0</v>
      </c>
      <c r="S7175">
        <v>11</v>
      </c>
      <c r="T7175">
        <v>115</v>
      </c>
      <c r="U7175">
        <v>4</v>
      </c>
      <c r="V7175">
        <v>1</v>
      </c>
      <c r="W7175">
        <v>25.961725982710664</v>
      </c>
      <c r="X7175">
        <v>389.67833696243093</v>
      </c>
      <c r="Y7175">
        <v>0</v>
      </c>
      <c r="Z7175">
        <v>0</v>
      </c>
      <c r="AA7175">
        <v>184.78790260648049</v>
      </c>
      <c r="AB7175">
        <v>453.65328665889018</v>
      </c>
      <c r="AC7175">
        <v>139.5071944849166</v>
      </c>
      <c r="AD7175">
        <v>42.488746718467837</v>
      </c>
      <c r="AE7175">
        <v>1236.0771934138968</v>
      </c>
    </row>
    <row r="7176" spans="1:31" x14ac:dyDescent="0.25">
      <c r="A7176">
        <v>2416911</v>
      </c>
      <c r="B7176">
        <v>1</v>
      </c>
      <c r="C7176" t="s">
        <v>80</v>
      </c>
      <c r="D7176" t="s">
        <v>87</v>
      </c>
      <c r="E7176" t="s">
        <v>174</v>
      </c>
      <c r="F7176" t="s">
        <v>20460</v>
      </c>
      <c r="G7176" t="s">
        <v>143</v>
      </c>
      <c r="H7176" t="s">
        <v>135</v>
      </c>
      <c r="I7176" t="s">
        <v>136</v>
      </c>
      <c r="J7176" t="s">
        <v>137</v>
      </c>
      <c r="K7176" t="s">
        <v>138</v>
      </c>
      <c r="L7176" t="s">
        <v>20461</v>
      </c>
      <c r="M7176" t="s">
        <v>20462</v>
      </c>
      <c r="N7176">
        <v>0.444722222</v>
      </c>
      <c r="O7176">
        <v>1</v>
      </c>
      <c r="P7176">
        <v>1091</v>
      </c>
      <c r="Q7176">
        <v>2</v>
      </c>
      <c r="R7176">
        <v>27</v>
      </c>
      <c r="S7176">
        <v>23</v>
      </c>
      <c r="T7176">
        <v>119</v>
      </c>
      <c r="U7176">
        <v>9</v>
      </c>
      <c r="V7176">
        <v>1</v>
      </c>
      <c r="W7176">
        <v>8.6118726108950008E-2</v>
      </c>
      <c r="X7176">
        <v>121.38448417437517</v>
      </c>
      <c r="Y7176">
        <v>0.66566559362723887</v>
      </c>
      <c r="Z7176">
        <v>3.4762512014648013</v>
      </c>
      <c r="AA7176">
        <v>163.80043762553328</v>
      </c>
      <c r="AB7176">
        <v>84.041052885808384</v>
      </c>
      <c r="AC7176">
        <v>221.30536659553013</v>
      </c>
      <c r="AD7176">
        <v>48.493387504229545</v>
      </c>
      <c r="AE7176">
        <v>643.25276430667748</v>
      </c>
    </row>
    <row r="7177" spans="1:31" x14ac:dyDescent="0.25">
      <c r="A7177">
        <v>2417498</v>
      </c>
      <c r="B7177">
        <v>1</v>
      </c>
      <c r="C7177" t="s">
        <v>80</v>
      </c>
      <c r="D7177" t="s">
        <v>100</v>
      </c>
      <c r="E7177" t="s">
        <v>162</v>
      </c>
      <c r="F7177" t="s">
        <v>20463</v>
      </c>
      <c r="G7177" t="s">
        <v>164</v>
      </c>
      <c r="H7177" t="s">
        <v>149</v>
      </c>
      <c r="I7177" t="s">
        <v>136</v>
      </c>
      <c r="J7177" t="s">
        <v>137</v>
      </c>
      <c r="K7177" t="s">
        <v>138</v>
      </c>
      <c r="L7177" t="s">
        <v>20464</v>
      </c>
      <c r="M7177" t="s">
        <v>20465</v>
      </c>
      <c r="N7177">
        <v>2.3883333329999998</v>
      </c>
      <c r="O7177">
        <v>0</v>
      </c>
      <c r="P7177">
        <v>5</v>
      </c>
      <c r="Q7177">
        <v>0</v>
      </c>
      <c r="R7177">
        <v>2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11.786975121497795</v>
      </c>
      <c r="Y7177">
        <v>0</v>
      </c>
      <c r="Z7177">
        <v>1.1299471240958332</v>
      </c>
      <c r="AA7177">
        <v>0</v>
      </c>
      <c r="AB7177">
        <v>4.7918974682143256</v>
      </c>
      <c r="AC7177">
        <v>0</v>
      </c>
      <c r="AD7177">
        <v>0</v>
      </c>
      <c r="AE7177">
        <v>17.708819713807955</v>
      </c>
    </row>
    <row r="7178" spans="1:31" x14ac:dyDescent="0.25">
      <c r="A7178">
        <v>2416513</v>
      </c>
      <c r="B7178">
        <v>1</v>
      </c>
      <c r="C7178" t="s">
        <v>80</v>
      </c>
      <c r="D7178" t="s">
        <v>100</v>
      </c>
      <c r="E7178" t="s">
        <v>174</v>
      </c>
      <c r="F7178" t="s">
        <v>20466</v>
      </c>
      <c r="G7178" t="s">
        <v>158</v>
      </c>
      <c r="H7178" t="s">
        <v>135</v>
      </c>
      <c r="I7178" t="s">
        <v>136</v>
      </c>
      <c r="J7178" t="s">
        <v>137</v>
      </c>
      <c r="K7178" t="s">
        <v>159</v>
      </c>
      <c r="L7178" t="s">
        <v>20467</v>
      </c>
      <c r="M7178" t="s">
        <v>20468</v>
      </c>
      <c r="N7178">
        <v>2.113888888</v>
      </c>
      <c r="O7178">
        <v>0</v>
      </c>
      <c r="P7178">
        <v>304</v>
      </c>
      <c r="Q7178">
        <v>0</v>
      </c>
      <c r="R7178">
        <v>19</v>
      </c>
      <c r="S7178">
        <v>0</v>
      </c>
      <c r="T7178">
        <v>63</v>
      </c>
      <c r="U7178">
        <v>0</v>
      </c>
      <c r="V7178">
        <v>0</v>
      </c>
      <c r="W7178">
        <v>0</v>
      </c>
      <c r="X7178">
        <v>149.96175832673168</v>
      </c>
      <c r="Y7178">
        <v>0</v>
      </c>
      <c r="Z7178">
        <v>27.059338453679082</v>
      </c>
      <c r="AA7178">
        <v>0</v>
      </c>
      <c r="AB7178">
        <v>88.804378395069193</v>
      </c>
      <c r="AC7178">
        <v>0</v>
      </c>
      <c r="AD7178">
        <v>0</v>
      </c>
      <c r="AE7178">
        <v>265.82547517547994</v>
      </c>
    </row>
    <row r="7179" spans="1:31" x14ac:dyDescent="0.25">
      <c r="A7179">
        <v>2417060</v>
      </c>
      <c r="B7179">
        <v>1</v>
      </c>
      <c r="C7179" t="s">
        <v>81</v>
      </c>
      <c r="D7179" t="s">
        <v>123</v>
      </c>
      <c r="E7179" t="s">
        <v>162</v>
      </c>
      <c r="F7179" t="s">
        <v>20469</v>
      </c>
      <c r="G7179" t="s">
        <v>348</v>
      </c>
      <c r="H7179" t="s">
        <v>149</v>
      </c>
      <c r="I7179" t="s">
        <v>136</v>
      </c>
      <c r="J7179" t="s">
        <v>137</v>
      </c>
      <c r="K7179" t="s">
        <v>138</v>
      </c>
      <c r="L7179" t="s">
        <v>20470</v>
      </c>
      <c r="M7179" t="s">
        <v>20471</v>
      </c>
      <c r="N7179">
        <v>1.7480555550000001</v>
      </c>
      <c r="O7179">
        <v>0</v>
      </c>
      <c r="P7179">
        <v>15</v>
      </c>
      <c r="Q7179">
        <v>0</v>
      </c>
      <c r="R7179">
        <v>0</v>
      </c>
      <c r="S7179">
        <v>0</v>
      </c>
      <c r="T7179">
        <v>5</v>
      </c>
      <c r="U7179">
        <v>0</v>
      </c>
      <c r="V7179">
        <v>0</v>
      </c>
      <c r="W7179">
        <v>0</v>
      </c>
      <c r="X7179">
        <v>6.5552841681445493</v>
      </c>
      <c r="Y7179">
        <v>0</v>
      </c>
      <c r="Z7179">
        <v>0</v>
      </c>
      <c r="AA7179">
        <v>0</v>
      </c>
      <c r="AB7179">
        <v>3.7016074286993996</v>
      </c>
      <c r="AC7179">
        <v>0</v>
      </c>
      <c r="AD7179">
        <v>0</v>
      </c>
      <c r="AE7179">
        <v>10.25689159684395</v>
      </c>
    </row>
    <row r="7180" spans="1:31" x14ac:dyDescent="0.25">
      <c r="A7180">
        <v>2416957</v>
      </c>
      <c r="B7180">
        <v>1</v>
      </c>
      <c r="C7180" t="s">
        <v>80</v>
      </c>
      <c r="D7180" t="s">
        <v>83</v>
      </c>
      <c r="E7180" t="s">
        <v>141</v>
      </c>
      <c r="F7180" t="s">
        <v>7478</v>
      </c>
      <c r="G7180" t="s">
        <v>143</v>
      </c>
      <c r="H7180" t="s">
        <v>135</v>
      </c>
      <c r="I7180" t="s">
        <v>136</v>
      </c>
      <c r="J7180" t="s">
        <v>137</v>
      </c>
      <c r="K7180" t="s">
        <v>138</v>
      </c>
      <c r="L7180" t="s">
        <v>20472</v>
      </c>
      <c r="M7180" t="s">
        <v>20473</v>
      </c>
      <c r="N7180">
        <v>0.62694444400000005</v>
      </c>
      <c r="O7180">
        <v>4</v>
      </c>
      <c r="P7180">
        <v>31</v>
      </c>
      <c r="Q7180">
        <v>0</v>
      </c>
      <c r="R7180">
        <v>0</v>
      </c>
      <c r="S7180">
        <v>7</v>
      </c>
      <c r="T7180">
        <v>2</v>
      </c>
      <c r="U7180">
        <v>0</v>
      </c>
      <c r="V7180">
        <v>0</v>
      </c>
      <c r="W7180">
        <v>26.610748028419192</v>
      </c>
      <c r="X7180">
        <v>19.622746484770801</v>
      </c>
      <c r="Y7180">
        <v>0</v>
      </c>
      <c r="Z7180">
        <v>0</v>
      </c>
      <c r="AA7180">
        <v>75.645385026005016</v>
      </c>
      <c r="AB7180">
        <v>0.36116013047564999</v>
      </c>
      <c r="AC7180">
        <v>0</v>
      </c>
      <c r="AD7180">
        <v>0</v>
      </c>
      <c r="AE7180">
        <v>122.24003966967067</v>
      </c>
    </row>
    <row r="7181" spans="1:31" x14ac:dyDescent="0.25">
      <c r="A7181">
        <v>2416811</v>
      </c>
      <c r="B7181">
        <v>1</v>
      </c>
      <c r="C7181" t="s">
        <v>80</v>
      </c>
      <c r="D7181" t="s">
        <v>107</v>
      </c>
      <c r="E7181" t="s">
        <v>141</v>
      </c>
      <c r="F7181" t="s">
        <v>16866</v>
      </c>
      <c r="G7181" t="s">
        <v>9739</v>
      </c>
      <c r="H7181" t="s">
        <v>135</v>
      </c>
      <c r="I7181" t="s">
        <v>136</v>
      </c>
      <c r="J7181" t="s">
        <v>137</v>
      </c>
      <c r="K7181" t="s">
        <v>138</v>
      </c>
      <c r="L7181" t="s">
        <v>20474</v>
      </c>
      <c r="M7181" t="s">
        <v>20475</v>
      </c>
      <c r="N7181">
        <v>3.1069444439999998</v>
      </c>
      <c r="O7181">
        <v>1</v>
      </c>
      <c r="P7181">
        <v>110</v>
      </c>
      <c r="Q7181">
        <v>8</v>
      </c>
      <c r="R7181">
        <v>36</v>
      </c>
      <c r="S7181">
        <v>7</v>
      </c>
      <c r="T7181">
        <v>19</v>
      </c>
      <c r="U7181">
        <v>0</v>
      </c>
      <c r="V7181">
        <v>0</v>
      </c>
      <c r="W7181">
        <v>13.522150984837451</v>
      </c>
      <c r="X7181">
        <v>39.369026587832337</v>
      </c>
      <c r="Y7181">
        <v>14.662763935043252</v>
      </c>
      <c r="Z7181">
        <v>14.590181780632802</v>
      </c>
      <c r="AA7181">
        <v>58.357328180190258</v>
      </c>
      <c r="AB7181">
        <v>35.92426150085975</v>
      </c>
      <c r="AC7181">
        <v>0</v>
      </c>
      <c r="AD7181">
        <v>0</v>
      </c>
      <c r="AE7181">
        <v>176.42571296939585</v>
      </c>
    </row>
    <row r="7182" spans="1:31" x14ac:dyDescent="0.25">
      <c r="A7182">
        <v>2417598</v>
      </c>
      <c r="B7182">
        <v>1</v>
      </c>
      <c r="C7182" t="s">
        <v>81</v>
      </c>
      <c r="D7182" t="s">
        <v>128</v>
      </c>
      <c r="E7182" t="s">
        <v>146</v>
      </c>
      <c r="F7182" t="s">
        <v>20476</v>
      </c>
      <c r="G7182" t="s">
        <v>199</v>
      </c>
      <c r="H7182" t="s">
        <v>149</v>
      </c>
      <c r="I7182" t="s">
        <v>136</v>
      </c>
      <c r="J7182" t="s">
        <v>137</v>
      </c>
      <c r="K7182" t="s">
        <v>138</v>
      </c>
      <c r="L7182" t="s">
        <v>20477</v>
      </c>
      <c r="M7182" t="s">
        <v>20478</v>
      </c>
      <c r="N7182">
        <v>0.86722222199999999</v>
      </c>
      <c r="O7182">
        <v>0</v>
      </c>
      <c r="P7182">
        <v>2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0.38949967137386671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0.38949967137386671</v>
      </c>
    </row>
    <row r="7183" spans="1:31" x14ac:dyDescent="0.25">
      <c r="A7183">
        <v>2417080</v>
      </c>
      <c r="B7183">
        <v>1</v>
      </c>
      <c r="C7183" t="s">
        <v>80</v>
      </c>
      <c r="D7183" t="s">
        <v>92</v>
      </c>
      <c r="E7183" t="s">
        <v>146</v>
      </c>
      <c r="F7183" t="s">
        <v>20479</v>
      </c>
      <c r="G7183" t="s">
        <v>148</v>
      </c>
      <c r="H7183" t="s">
        <v>149</v>
      </c>
      <c r="I7183" t="s">
        <v>136</v>
      </c>
      <c r="J7183" t="s">
        <v>137</v>
      </c>
      <c r="K7183" t="s">
        <v>138</v>
      </c>
      <c r="L7183" t="s">
        <v>20480</v>
      </c>
      <c r="M7183" t="s">
        <v>20481</v>
      </c>
      <c r="N7183">
        <v>2.134166666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0.55995365317199997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0.55995365317199997</v>
      </c>
    </row>
    <row r="7184" spans="1:31" x14ac:dyDescent="0.25">
      <c r="A7184">
        <v>2417601</v>
      </c>
      <c r="B7184">
        <v>1</v>
      </c>
      <c r="C7184" t="s">
        <v>81</v>
      </c>
      <c r="D7184" t="s">
        <v>128</v>
      </c>
      <c r="E7184" t="s">
        <v>146</v>
      </c>
      <c r="F7184" t="s">
        <v>20482</v>
      </c>
      <c r="G7184" t="s">
        <v>199</v>
      </c>
      <c r="H7184" t="s">
        <v>149</v>
      </c>
      <c r="I7184" t="s">
        <v>136</v>
      </c>
      <c r="J7184" t="s">
        <v>137</v>
      </c>
      <c r="K7184" t="s">
        <v>138</v>
      </c>
      <c r="L7184" t="s">
        <v>20483</v>
      </c>
      <c r="M7184" t="s">
        <v>20484</v>
      </c>
      <c r="N7184">
        <v>2.4813888880000001</v>
      </c>
      <c r="O7184">
        <v>0</v>
      </c>
      <c r="P7184">
        <v>4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1.6587476058727502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1.6587476058727502</v>
      </c>
    </row>
    <row r="7185" spans="1:31" x14ac:dyDescent="0.25">
      <c r="A7185">
        <v>2416868</v>
      </c>
      <c r="B7185">
        <v>1</v>
      </c>
      <c r="C7185" t="s">
        <v>80</v>
      </c>
      <c r="D7185" t="s">
        <v>94</v>
      </c>
      <c r="E7185" t="s">
        <v>241</v>
      </c>
      <c r="F7185" t="s">
        <v>20485</v>
      </c>
      <c r="G7185" t="s">
        <v>143</v>
      </c>
      <c r="H7185" t="s">
        <v>135</v>
      </c>
      <c r="I7185" t="s">
        <v>136</v>
      </c>
      <c r="J7185" t="s">
        <v>137</v>
      </c>
      <c r="K7185" t="s">
        <v>138</v>
      </c>
      <c r="L7185" t="s">
        <v>20486</v>
      </c>
      <c r="M7185" t="s">
        <v>20487</v>
      </c>
      <c r="N7185">
        <v>0.25138888799999998</v>
      </c>
      <c r="O7185">
        <v>9</v>
      </c>
      <c r="P7185">
        <v>6921</v>
      </c>
      <c r="Q7185">
        <v>182</v>
      </c>
      <c r="R7185">
        <v>1235</v>
      </c>
      <c r="S7185">
        <v>58</v>
      </c>
      <c r="T7185">
        <v>868</v>
      </c>
      <c r="U7185">
        <v>10</v>
      </c>
      <c r="V7185">
        <v>1</v>
      </c>
      <c r="W7185">
        <v>0.72478732758616671</v>
      </c>
      <c r="X7185">
        <v>210.79571235613213</v>
      </c>
      <c r="Y7185">
        <v>13.994639448376033</v>
      </c>
      <c r="Z7185">
        <v>7.5954926677983936</v>
      </c>
      <c r="AA7185">
        <v>65.095328712149637</v>
      </c>
      <c r="AB7185">
        <v>125.17569565330359</v>
      </c>
      <c r="AC7185">
        <v>267.29427308173314</v>
      </c>
      <c r="AD7185">
        <v>5.0887763605423331</v>
      </c>
      <c r="AE7185">
        <v>695.76470560762129</v>
      </c>
    </row>
    <row r="7186" spans="1:31" x14ac:dyDescent="0.25">
      <c r="A7186">
        <v>2417200</v>
      </c>
      <c r="B7186">
        <v>1</v>
      </c>
      <c r="C7186" t="s">
        <v>80</v>
      </c>
      <c r="D7186" t="s">
        <v>93</v>
      </c>
      <c r="E7186" t="s">
        <v>162</v>
      </c>
      <c r="F7186" t="s">
        <v>20488</v>
      </c>
      <c r="G7186" t="s">
        <v>164</v>
      </c>
      <c r="H7186" t="s">
        <v>149</v>
      </c>
      <c r="I7186" t="s">
        <v>136</v>
      </c>
      <c r="J7186" t="s">
        <v>137</v>
      </c>
      <c r="K7186" t="s">
        <v>138</v>
      </c>
      <c r="L7186" t="s">
        <v>20489</v>
      </c>
      <c r="M7186" t="s">
        <v>20490</v>
      </c>
      <c r="N7186">
        <v>7.9727777770000001</v>
      </c>
      <c r="O7186">
        <v>0</v>
      </c>
      <c r="P7186">
        <v>1</v>
      </c>
      <c r="Q7186">
        <v>0</v>
      </c>
      <c r="R7186">
        <v>3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</row>
    <row r="7187" spans="1:31" x14ac:dyDescent="0.25">
      <c r="A7187">
        <v>2417223</v>
      </c>
      <c r="B7187">
        <v>1</v>
      </c>
      <c r="C7187" t="s">
        <v>80</v>
      </c>
      <c r="D7187" t="s">
        <v>96</v>
      </c>
      <c r="E7187" t="s">
        <v>146</v>
      </c>
      <c r="F7187" t="s">
        <v>20491</v>
      </c>
      <c r="G7187" t="s">
        <v>199</v>
      </c>
      <c r="H7187" t="s">
        <v>149</v>
      </c>
      <c r="I7187" t="s">
        <v>136</v>
      </c>
      <c r="J7187" t="s">
        <v>137</v>
      </c>
      <c r="K7187" t="s">
        <v>138</v>
      </c>
      <c r="L7187" t="s">
        <v>20492</v>
      </c>
      <c r="M7187" t="s">
        <v>20493</v>
      </c>
      <c r="N7187">
        <v>2.3883333329999998</v>
      </c>
      <c r="O7187">
        <v>0</v>
      </c>
      <c r="P7187">
        <v>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</row>
    <row r="7188" spans="1:31" x14ac:dyDescent="0.25">
      <c r="A7188">
        <v>2416559</v>
      </c>
      <c r="B7188">
        <v>1</v>
      </c>
      <c r="C7188" t="s">
        <v>80</v>
      </c>
      <c r="D7188" t="s">
        <v>103</v>
      </c>
      <c r="E7188" t="s">
        <v>162</v>
      </c>
      <c r="F7188" t="s">
        <v>20494</v>
      </c>
      <c r="G7188" t="s">
        <v>228</v>
      </c>
      <c r="H7188" t="s">
        <v>149</v>
      </c>
      <c r="I7188" t="s">
        <v>136</v>
      </c>
      <c r="J7188" t="s">
        <v>137</v>
      </c>
      <c r="K7188" t="s">
        <v>138</v>
      </c>
      <c r="L7188" t="s">
        <v>20495</v>
      </c>
      <c r="M7188" t="s">
        <v>20496</v>
      </c>
      <c r="N7188">
        <v>0.73444444399999997</v>
      </c>
      <c r="O7188">
        <v>0</v>
      </c>
      <c r="P7188">
        <v>12</v>
      </c>
      <c r="Q7188">
        <v>0</v>
      </c>
      <c r="R7188">
        <v>1</v>
      </c>
      <c r="S7188">
        <v>0</v>
      </c>
      <c r="T7188">
        <v>6</v>
      </c>
      <c r="U7188">
        <v>0</v>
      </c>
      <c r="V7188">
        <v>0</v>
      </c>
      <c r="W7188">
        <v>0</v>
      </c>
      <c r="X7188">
        <v>1.9142434095337584</v>
      </c>
      <c r="Y7188">
        <v>0</v>
      </c>
      <c r="Z7188">
        <v>4.4578791013747248</v>
      </c>
      <c r="AA7188">
        <v>0</v>
      </c>
      <c r="AB7188">
        <v>5.0977972927425741</v>
      </c>
      <c r="AC7188">
        <v>0</v>
      </c>
      <c r="AD7188">
        <v>0</v>
      </c>
      <c r="AE7188">
        <v>11.469919803651056</v>
      </c>
    </row>
    <row r="7189" spans="1:31" x14ac:dyDescent="0.25">
      <c r="A7189">
        <v>2417243</v>
      </c>
      <c r="B7189">
        <v>1</v>
      </c>
      <c r="C7189" t="s">
        <v>80</v>
      </c>
      <c r="D7189" t="s">
        <v>102</v>
      </c>
      <c r="E7189" t="s">
        <v>132</v>
      </c>
      <c r="F7189" t="s">
        <v>7592</v>
      </c>
      <c r="G7189" t="s">
        <v>215</v>
      </c>
      <c r="H7189" t="s">
        <v>135</v>
      </c>
      <c r="I7189" t="s">
        <v>136</v>
      </c>
      <c r="J7189" t="s">
        <v>137</v>
      </c>
      <c r="K7189" t="s">
        <v>138</v>
      </c>
      <c r="L7189" t="s">
        <v>20497</v>
      </c>
      <c r="M7189" t="s">
        <v>20498</v>
      </c>
      <c r="N7189">
        <v>1.46</v>
      </c>
      <c r="O7189">
        <v>0</v>
      </c>
      <c r="P7189">
        <v>200</v>
      </c>
      <c r="Q7189">
        <v>0</v>
      </c>
      <c r="R7189">
        <v>74</v>
      </c>
      <c r="S7189">
        <v>0</v>
      </c>
      <c r="T7189">
        <v>49</v>
      </c>
      <c r="U7189">
        <v>0</v>
      </c>
      <c r="V7189">
        <v>0</v>
      </c>
      <c r="W7189">
        <v>0</v>
      </c>
      <c r="X7189">
        <v>52.828152365157678</v>
      </c>
      <c r="Y7189">
        <v>0</v>
      </c>
      <c r="Z7189">
        <v>11.034440014270933</v>
      </c>
      <c r="AA7189">
        <v>0</v>
      </c>
      <c r="AB7189">
        <v>51.683681508447854</v>
      </c>
      <c r="AC7189">
        <v>0</v>
      </c>
      <c r="AD7189">
        <v>0</v>
      </c>
      <c r="AE7189">
        <v>115.54627388787647</v>
      </c>
    </row>
    <row r="7190" spans="1:31" x14ac:dyDescent="0.25">
      <c r="A7190">
        <v>2417415</v>
      </c>
      <c r="B7190">
        <v>1</v>
      </c>
      <c r="C7190" t="s">
        <v>81</v>
      </c>
      <c r="D7190" t="s">
        <v>113</v>
      </c>
      <c r="E7190" t="s">
        <v>162</v>
      </c>
      <c r="F7190" t="s">
        <v>20499</v>
      </c>
      <c r="G7190" t="s">
        <v>164</v>
      </c>
      <c r="H7190" t="s">
        <v>149</v>
      </c>
      <c r="I7190" t="s">
        <v>136</v>
      </c>
      <c r="J7190" t="s">
        <v>137</v>
      </c>
      <c r="K7190" t="s">
        <v>138</v>
      </c>
      <c r="L7190" t="s">
        <v>20500</v>
      </c>
      <c r="M7190" t="s">
        <v>20501</v>
      </c>
      <c r="N7190">
        <v>2.0922222220000002</v>
      </c>
      <c r="O7190">
        <v>0</v>
      </c>
      <c r="P7190">
        <v>80</v>
      </c>
      <c r="Q7190">
        <v>0</v>
      </c>
      <c r="R7190">
        <v>2</v>
      </c>
      <c r="S7190">
        <v>0</v>
      </c>
      <c r="T7190">
        <v>2</v>
      </c>
      <c r="U7190">
        <v>0</v>
      </c>
      <c r="V7190">
        <v>0</v>
      </c>
      <c r="W7190">
        <v>0</v>
      </c>
      <c r="X7190">
        <v>30.897762303416361</v>
      </c>
      <c r="Y7190">
        <v>0</v>
      </c>
      <c r="Z7190">
        <v>0.79661542412044462</v>
      </c>
      <c r="AA7190">
        <v>0</v>
      </c>
      <c r="AB7190">
        <v>2.6863515119446499</v>
      </c>
      <c r="AC7190">
        <v>0</v>
      </c>
      <c r="AD7190">
        <v>0</v>
      </c>
      <c r="AE7190">
        <v>34.380729239481454</v>
      </c>
    </row>
    <row r="7191" spans="1:31" x14ac:dyDescent="0.25">
      <c r="A7191">
        <v>2416894</v>
      </c>
      <c r="B7191">
        <v>1</v>
      </c>
      <c r="C7191" t="s">
        <v>80</v>
      </c>
      <c r="D7191" t="s">
        <v>85</v>
      </c>
      <c r="E7191" t="s">
        <v>241</v>
      </c>
      <c r="F7191" t="s">
        <v>12943</v>
      </c>
      <c r="G7191" t="s">
        <v>158</v>
      </c>
      <c r="H7191" t="s">
        <v>135</v>
      </c>
      <c r="I7191" t="s">
        <v>136</v>
      </c>
      <c r="J7191" t="s">
        <v>137</v>
      </c>
      <c r="K7191" t="s">
        <v>159</v>
      </c>
      <c r="L7191" t="s">
        <v>20502</v>
      </c>
      <c r="M7191" t="s">
        <v>20503</v>
      </c>
      <c r="N7191">
        <v>3.92</v>
      </c>
      <c r="O7191">
        <v>0</v>
      </c>
      <c r="P7191">
        <v>1292</v>
      </c>
      <c r="Q7191">
        <v>0</v>
      </c>
      <c r="R7191">
        <v>0</v>
      </c>
      <c r="S7191">
        <v>2</v>
      </c>
      <c r="T7191">
        <v>157</v>
      </c>
      <c r="U7191">
        <v>0</v>
      </c>
      <c r="V7191">
        <v>0</v>
      </c>
      <c r="W7191">
        <v>0</v>
      </c>
      <c r="X7191">
        <v>1500.5240931174678</v>
      </c>
      <c r="Y7191">
        <v>0</v>
      </c>
      <c r="Z7191">
        <v>0</v>
      </c>
      <c r="AA7191">
        <v>589.90224054434691</v>
      </c>
      <c r="AB7191">
        <v>1095.5181779120192</v>
      </c>
      <c r="AC7191">
        <v>0</v>
      </c>
      <c r="AD7191">
        <v>0</v>
      </c>
      <c r="AE7191">
        <v>3185.9445115738336</v>
      </c>
    </row>
    <row r="7192" spans="1:31" x14ac:dyDescent="0.25">
      <c r="A7192">
        <v>2417392</v>
      </c>
      <c r="B7192">
        <v>1</v>
      </c>
      <c r="C7192" t="s">
        <v>80</v>
      </c>
      <c r="D7192" t="s">
        <v>103</v>
      </c>
      <c r="E7192" t="s">
        <v>162</v>
      </c>
      <c r="F7192" t="s">
        <v>20504</v>
      </c>
      <c r="G7192" t="s">
        <v>164</v>
      </c>
      <c r="H7192" t="s">
        <v>149</v>
      </c>
      <c r="I7192" t="s">
        <v>136</v>
      </c>
      <c r="J7192" t="s">
        <v>137</v>
      </c>
      <c r="K7192" t="s">
        <v>138</v>
      </c>
      <c r="L7192" t="s">
        <v>20505</v>
      </c>
      <c r="M7192" t="s">
        <v>20506</v>
      </c>
      <c r="N7192">
        <v>1.100833333</v>
      </c>
      <c r="O7192">
        <v>0</v>
      </c>
      <c r="P7192">
        <v>40</v>
      </c>
      <c r="Q7192">
        <v>0</v>
      </c>
      <c r="R7192">
        <v>5</v>
      </c>
      <c r="S7192">
        <v>0</v>
      </c>
      <c r="T7192">
        <v>4</v>
      </c>
      <c r="U7192">
        <v>0</v>
      </c>
      <c r="V7192">
        <v>0</v>
      </c>
      <c r="W7192">
        <v>0</v>
      </c>
      <c r="X7192">
        <v>12.384467686585319</v>
      </c>
      <c r="Y7192">
        <v>0</v>
      </c>
      <c r="Z7192">
        <v>0.78475667032279994</v>
      </c>
      <c r="AA7192">
        <v>0</v>
      </c>
      <c r="AB7192">
        <v>2.9359062216458336E-2</v>
      </c>
      <c r="AC7192">
        <v>0</v>
      </c>
      <c r="AD7192">
        <v>0</v>
      </c>
      <c r="AE7192">
        <v>13.198583419124578</v>
      </c>
    </row>
    <row r="7193" spans="1:31" x14ac:dyDescent="0.25">
      <c r="A7193">
        <v>2417558</v>
      </c>
      <c r="B7193">
        <v>1</v>
      </c>
      <c r="C7193" t="s">
        <v>80</v>
      </c>
      <c r="D7193" t="s">
        <v>93</v>
      </c>
      <c r="E7193" t="s">
        <v>146</v>
      </c>
      <c r="F7193" t="s">
        <v>20507</v>
      </c>
      <c r="G7193" t="s">
        <v>148</v>
      </c>
      <c r="H7193" t="s">
        <v>149</v>
      </c>
      <c r="I7193" t="s">
        <v>136</v>
      </c>
      <c r="J7193" t="s">
        <v>137</v>
      </c>
      <c r="K7193" t="s">
        <v>138</v>
      </c>
      <c r="L7193" t="s">
        <v>20508</v>
      </c>
      <c r="M7193" t="s">
        <v>20509</v>
      </c>
      <c r="N7193">
        <v>6.0594444440000004</v>
      </c>
      <c r="O7193">
        <v>0</v>
      </c>
      <c r="P7193">
        <v>5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7.5078929349441363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7.5078929349441363</v>
      </c>
    </row>
    <row r="7194" spans="1:31" x14ac:dyDescent="0.25">
      <c r="A7194">
        <v>2416702</v>
      </c>
      <c r="B7194">
        <v>1</v>
      </c>
      <c r="C7194" t="s">
        <v>80</v>
      </c>
      <c r="D7194" t="s">
        <v>109</v>
      </c>
      <c r="E7194" t="s">
        <v>162</v>
      </c>
      <c r="F7194" t="s">
        <v>7306</v>
      </c>
      <c r="G7194" t="s">
        <v>164</v>
      </c>
      <c r="H7194" t="s">
        <v>149</v>
      </c>
      <c r="I7194" t="s">
        <v>136</v>
      </c>
      <c r="J7194" t="s">
        <v>137</v>
      </c>
      <c r="K7194" t="s">
        <v>138</v>
      </c>
      <c r="L7194" t="s">
        <v>20510</v>
      </c>
      <c r="M7194" t="s">
        <v>20511</v>
      </c>
      <c r="N7194">
        <v>3.2541666660000002</v>
      </c>
      <c r="O7194">
        <v>0</v>
      </c>
      <c r="P7194">
        <v>9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1.7251318536228002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1.7251318536228002</v>
      </c>
    </row>
    <row r="7195" spans="1:31" x14ac:dyDescent="0.25">
      <c r="A7195">
        <v>2417366</v>
      </c>
      <c r="B7195">
        <v>1</v>
      </c>
      <c r="C7195" t="s">
        <v>80</v>
      </c>
      <c r="D7195" t="s">
        <v>100</v>
      </c>
      <c r="E7195" t="s">
        <v>132</v>
      </c>
      <c r="F7195" t="s">
        <v>20512</v>
      </c>
      <c r="G7195" t="s">
        <v>143</v>
      </c>
      <c r="H7195" t="s">
        <v>135</v>
      </c>
      <c r="I7195" t="s">
        <v>136</v>
      </c>
      <c r="J7195" t="s">
        <v>137</v>
      </c>
      <c r="K7195" t="s">
        <v>138</v>
      </c>
      <c r="L7195" t="s">
        <v>20513</v>
      </c>
      <c r="M7195" t="s">
        <v>20514</v>
      </c>
      <c r="N7195">
        <v>1.07</v>
      </c>
      <c r="O7195">
        <v>0</v>
      </c>
      <c r="P7195">
        <v>662</v>
      </c>
      <c r="Q7195">
        <v>0</v>
      </c>
      <c r="R7195">
        <v>14</v>
      </c>
      <c r="S7195">
        <v>1</v>
      </c>
      <c r="T7195">
        <v>88</v>
      </c>
      <c r="U7195">
        <v>1</v>
      </c>
      <c r="V7195">
        <v>1</v>
      </c>
      <c r="W7195">
        <v>0</v>
      </c>
      <c r="X7195">
        <v>193.03058335525884</v>
      </c>
      <c r="Y7195">
        <v>0</v>
      </c>
      <c r="Z7195">
        <v>6.6517519308509776</v>
      </c>
      <c r="AA7195">
        <v>13.00123505275026</v>
      </c>
      <c r="AB7195">
        <v>102.1270183715353</v>
      </c>
      <c r="AC7195">
        <v>22.410302299322822</v>
      </c>
      <c r="AD7195">
        <v>23.062500271079333</v>
      </c>
      <c r="AE7195">
        <v>360.28339128079756</v>
      </c>
    </row>
    <row r="7196" spans="1:31" x14ac:dyDescent="0.25">
      <c r="A7196">
        <v>2416602</v>
      </c>
      <c r="B7196">
        <v>1</v>
      </c>
      <c r="C7196" t="s">
        <v>80</v>
      </c>
      <c r="D7196" t="s">
        <v>82</v>
      </c>
      <c r="E7196" t="s">
        <v>146</v>
      </c>
      <c r="F7196" t="s">
        <v>20515</v>
      </c>
      <c r="G7196" t="s">
        <v>296</v>
      </c>
      <c r="H7196" t="s">
        <v>149</v>
      </c>
      <c r="I7196" t="s">
        <v>136</v>
      </c>
      <c r="J7196" t="s">
        <v>137</v>
      </c>
      <c r="K7196" t="s">
        <v>138</v>
      </c>
      <c r="L7196" t="s">
        <v>20516</v>
      </c>
      <c r="M7196" t="s">
        <v>20517</v>
      </c>
      <c r="N7196">
        <v>2.6836111109999998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0.57622842774785843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0.57622842774785843</v>
      </c>
    </row>
    <row r="7197" spans="1:31" x14ac:dyDescent="0.25">
      <c r="A7197">
        <v>2416825</v>
      </c>
      <c r="B7197">
        <v>1</v>
      </c>
      <c r="C7197" t="s">
        <v>81</v>
      </c>
      <c r="D7197" t="s">
        <v>128</v>
      </c>
      <c r="E7197" t="s">
        <v>241</v>
      </c>
      <c r="F7197" t="s">
        <v>20518</v>
      </c>
      <c r="G7197" t="s">
        <v>143</v>
      </c>
      <c r="H7197" t="s">
        <v>135</v>
      </c>
      <c r="I7197" t="s">
        <v>136</v>
      </c>
      <c r="J7197" t="s">
        <v>137</v>
      </c>
      <c r="K7197" t="s">
        <v>138</v>
      </c>
      <c r="L7197" t="s">
        <v>7647</v>
      </c>
      <c r="M7197" t="s">
        <v>20519</v>
      </c>
      <c r="N7197">
        <v>2.0830555550000001</v>
      </c>
      <c r="O7197">
        <v>1</v>
      </c>
      <c r="P7197">
        <v>5518</v>
      </c>
      <c r="Q7197">
        <v>7</v>
      </c>
      <c r="R7197">
        <v>24</v>
      </c>
      <c r="S7197">
        <v>10</v>
      </c>
      <c r="T7197">
        <v>213</v>
      </c>
      <c r="U7197">
        <v>2</v>
      </c>
      <c r="V7197">
        <v>0</v>
      </c>
      <c r="W7197">
        <v>0.40691054554438333</v>
      </c>
      <c r="X7197">
        <v>2311.981016229056</v>
      </c>
      <c r="Y7197">
        <v>11.221482620145416</v>
      </c>
      <c r="Z7197">
        <v>20.435666130509929</v>
      </c>
      <c r="AA7197">
        <v>490.31758427268863</v>
      </c>
      <c r="AB7197">
        <v>614.73028966525942</v>
      </c>
      <c r="AC7197">
        <v>256.83769022975702</v>
      </c>
      <c r="AD7197">
        <v>0</v>
      </c>
      <c r="AE7197">
        <v>3705.9306396929605</v>
      </c>
    </row>
    <row r="7198" spans="1:31" x14ac:dyDescent="0.25">
      <c r="A7198">
        <v>2416931</v>
      </c>
      <c r="B7198">
        <v>1</v>
      </c>
      <c r="C7198" t="s">
        <v>80</v>
      </c>
      <c r="D7198" t="s">
        <v>83</v>
      </c>
      <c r="E7198" t="s">
        <v>174</v>
      </c>
      <c r="F7198" t="s">
        <v>7628</v>
      </c>
      <c r="G7198" t="s">
        <v>565</v>
      </c>
      <c r="H7198" t="s">
        <v>135</v>
      </c>
      <c r="I7198" t="s">
        <v>136</v>
      </c>
      <c r="J7198" t="s">
        <v>137</v>
      </c>
      <c r="K7198" t="s">
        <v>138</v>
      </c>
      <c r="L7198" t="s">
        <v>20520</v>
      </c>
      <c r="M7198" t="s">
        <v>20521</v>
      </c>
      <c r="N7198">
        <v>0.19388888800000001</v>
      </c>
      <c r="O7198">
        <v>4</v>
      </c>
      <c r="P7198">
        <v>281</v>
      </c>
      <c r="Q7198">
        <v>8</v>
      </c>
      <c r="R7198">
        <v>29</v>
      </c>
      <c r="S7198">
        <v>8</v>
      </c>
      <c r="T7198">
        <v>25</v>
      </c>
      <c r="U7198">
        <v>0</v>
      </c>
      <c r="V7198">
        <v>0</v>
      </c>
      <c r="W7198">
        <v>0.49378980220384999</v>
      </c>
      <c r="X7198">
        <v>11.355940458901356</v>
      </c>
      <c r="Y7198">
        <v>1.8890850220512838</v>
      </c>
      <c r="Z7198">
        <v>1.9412752632249162</v>
      </c>
      <c r="AA7198">
        <v>4.3749954520731142</v>
      </c>
      <c r="AB7198">
        <v>7.2905315990584327</v>
      </c>
      <c r="AC7198">
        <v>0</v>
      </c>
      <c r="AD7198">
        <v>0</v>
      </c>
      <c r="AE7198">
        <v>27.345617597512952</v>
      </c>
    </row>
    <row r="7199" spans="1:31" x14ac:dyDescent="0.25">
      <c r="A7199">
        <v>2417429</v>
      </c>
      <c r="B7199">
        <v>1</v>
      </c>
      <c r="C7199" t="s">
        <v>80</v>
      </c>
      <c r="D7199" t="s">
        <v>106</v>
      </c>
      <c r="E7199" t="s">
        <v>162</v>
      </c>
      <c r="F7199" t="s">
        <v>10931</v>
      </c>
      <c r="G7199" t="s">
        <v>164</v>
      </c>
      <c r="H7199" t="s">
        <v>149</v>
      </c>
      <c r="I7199" t="s">
        <v>136</v>
      </c>
      <c r="J7199" t="s">
        <v>137</v>
      </c>
      <c r="K7199" t="s">
        <v>138</v>
      </c>
      <c r="L7199" t="s">
        <v>20522</v>
      </c>
      <c r="M7199" t="s">
        <v>20523</v>
      </c>
      <c r="N7199">
        <v>5.278611111</v>
      </c>
      <c r="O7199">
        <v>0</v>
      </c>
      <c r="P7199">
        <v>13</v>
      </c>
      <c r="Q7199">
        <v>0</v>
      </c>
      <c r="R7199">
        <v>2</v>
      </c>
      <c r="S7199">
        <v>0</v>
      </c>
      <c r="T7199">
        <v>1</v>
      </c>
      <c r="U7199">
        <v>0</v>
      </c>
      <c r="V7199">
        <v>0</v>
      </c>
      <c r="W7199">
        <v>0</v>
      </c>
      <c r="X7199">
        <v>8.5237044901485746</v>
      </c>
      <c r="Y7199">
        <v>0</v>
      </c>
      <c r="Z7199">
        <v>1.3856802978878167</v>
      </c>
      <c r="AA7199">
        <v>0</v>
      </c>
      <c r="AB7199">
        <v>0</v>
      </c>
      <c r="AC7199">
        <v>0</v>
      </c>
      <c r="AD7199">
        <v>0</v>
      </c>
      <c r="AE7199">
        <v>9.909384788036391</v>
      </c>
    </row>
    <row r="7200" spans="1:31" x14ac:dyDescent="0.25">
      <c r="A7200">
        <v>2417286</v>
      </c>
      <c r="B7200">
        <v>1</v>
      </c>
      <c r="C7200" t="s">
        <v>81</v>
      </c>
      <c r="D7200" t="s">
        <v>118</v>
      </c>
      <c r="E7200" t="s">
        <v>141</v>
      </c>
      <c r="F7200" t="s">
        <v>20524</v>
      </c>
      <c r="G7200" t="s">
        <v>4499</v>
      </c>
      <c r="H7200" t="s">
        <v>135</v>
      </c>
      <c r="I7200" t="s">
        <v>136</v>
      </c>
      <c r="J7200" t="s">
        <v>137</v>
      </c>
      <c r="K7200" t="s">
        <v>138</v>
      </c>
      <c r="L7200" t="s">
        <v>20525</v>
      </c>
      <c r="M7200" t="s">
        <v>20526</v>
      </c>
      <c r="N7200">
        <v>5.2769444439999997</v>
      </c>
      <c r="O7200">
        <v>3</v>
      </c>
      <c r="P7200">
        <v>326</v>
      </c>
      <c r="Q7200">
        <v>16</v>
      </c>
      <c r="R7200">
        <v>62</v>
      </c>
      <c r="S7200">
        <v>2</v>
      </c>
      <c r="T7200">
        <v>29</v>
      </c>
      <c r="U7200">
        <v>0</v>
      </c>
      <c r="V7200">
        <v>0</v>
      </c>
      <c r="W7200">
        <v>4.2179775063049991</v>
      </c>
      <c r="X7200">
        <v>212.05758710290883</v>
      </c>
      <c r="Y7200">
        <v>14.198711220412562</v>
      </c>
      <c r="Z7200">
        <v>10.112394788222348</v>
      </c>
      <c r="AA7200">
        <v>13.389381583596476</v>
      </c>
      <c r="AB7200">
        <v>76.429767326525692</v>
      </c>
      <c r="AC7200">
        <v>0</v>
      </c>
      <c r="AD7200">
        <v>0</v>
      </c>
      <c r="AE7200">
        <v>330.40581952797089</v>
      </c>
    </row>
    <row r="7201" spans="1:31" x14ac:dyDescent="0.25">
      <c r="A7201">
        <v>2417123</v>
      </c>
      <c r="B7201">
        <v>1</v>
      </c>
      <c r="C7201" t="s">
        <v>80</v>
      </c>
      <c r="D7201" t="s">
        <v>91</v>
      </c>
      <c r="E7201" t="s">
        <v>174</v>
      </c>
      <c r="F7201" t="s">
        <v>10997</v>
      </c>
      <c r="G7201" t="s">
        <v>143</v>
      </c>
      <c r="H7201" t="s">
        <v>135</v>
      </c>
      <c r="I7201" t="s">
        <v>136</v>
      </c>
      <c r="J7201" t="s">
        <v>137</v>
      </c>
      <c r="K7201" t="s">
        <v>138</v>
      </c>
      <c r="L7201" t="s">
        <v>20527</v>
      </c>
      <c r="M7201" t="s">
        <v>20528</v>
      </c>
      <c r="N7201">
        <v>0.36222222199999998</v>
      </c>
      <c r="O7201">
        <v>1</v>
      </c>
      <c r="P7201">
        <v>41</v>
      </c>
      <c r="Q7201">
        <v>21</v>
      </c>
      <c r="R7201">
        <v>265</v>
      </c>
      <c r="S7201">
        <v>11</v>
      </c>
      <c r="T7201">
        <v>67</v>
      </c>
      <c r="U7201">
        <v>3</v>
      </c>
      <c r="V7201">
        <v>0</v>
      </c>
      <c r="W7201">
        <v>3.1479642320000001E-2</v>
      </c>
      <c r="X7201">
        <v>2.7347802323549337</v>
      </c>
      <c r="Y7201">
        <v>6.4262263194957985</v>
      </c>
      <c r="Z7201">
        <v>4.5245842966904668</v>
      </c>
      <c r="AA7201">
        <v>121.97708734803976</v>
      </c>
      <c r="AB7201">
        <v>14.647541135990224</v>
      </c>
      <c r="AC7201">
        <v>50.098838525083607</v>
      </c>
      <c r="AD7201">
        <v>0</v>
      </c>
      <c r="AE7201">
        <v>200.44053749997479</v>
      </c>
    </row>
    <row r="7202" spans="1:31" x14ac:dyDescent="0.25">
      <c r="A7202">
        <v>2417037</v>
      </c>
      <c r="B7202">
        <v>1</v>
      </c>
      <c r="C7202" t="s">
        <v>80</v>
      </c>
      <c r="D7202" t="s">
        <v>102</v>
      </c>
      <c r="E7202" t="s">
        <v>132</v>
      </c>
      <c r="F7202" t="s">
        <v>1003</v>
      </c>
      <c r="G7202" t="s">
        <v>215</v>
      </c>
      <c r="H7202" t="s">
        <v>135</v>
      </c>
      <c r="I7202" t="s">
        <v>136</v>
      </c>
      <c r="J7202" t="s">
        <v>137</v>
      </c>
      <c r="K7202" t="s">
        <v>138</v>
      </c>
      <c r="L7202" t="s">
        <v>20529</v>
      </c>
      <c r="M7202" t="s">
        <v>20530</v>
      </c>
      <c r="N7202">
        <v>1.8872222219999999</v>
      </c>
      <c r="O7202">
        <v>0</v>
      </c>
      <c r="P7202">
        <v>20</v>
      </c>
      <c r="Q7202">
        <v>0</v>
      </c>
      <c r="R7202">
        <v>43</v>
      </c>
      <c r="S7202">
        <v>0</v>
      </c>
      <c r="T7202">
        <v>13</v>
      </c>
      <c r="U7202">
        <v>0</v>
      </c>
      <c r="V7202">
        <v>0</v>
      </c>
      <c r="W7202">
        <v>0</v>
      </c>
      <c r="X7202">
        <v>1.0526494119005001</v>
      </c>
      <c r="Y7202">
        <v>0</v>
      </c>
      <c r="Z7202">
        <v>0.41225717141473334</v>
      </c>
      <c r="AA7202">
        <v>0</v>
      </c>
      <c r="AB7202">
        <v>42.362677777089999</v>
      </c>
      <c r="AC7202">
        <v>0</v>
      </c>
      <c r="AD7202">
        <v>0</v>
      </c>
      <c r="AE7202">
        <v>43.827584360405233</v>
      </c>
    </row>
    <row r="7203" spans="1:31" x14ac:dyDescent="0.25">
      <c r="A7203">
        <v>2417372</v>
      </c>
      <c r="B7203">
        <v>1</v>
      </c>
      <c r="C7203" t="s">
        <v>81</v>
      </c>
      <c r="D7203" t="s">
        <v>128</v>
      </c>
      <c r="E7203" t="s">
        <v>132</v>
      </c>
      <c r="F7203" t="s">
        <v>20531</v>
      </c>
      <c r="G7203" t="s">
        <v>215</v>
      </c>
      <c r="H7203" t="s">
        <v>135</v>
      </c>
      <c r="I7203" t="s">
        <v>136</v>
      </c>
      <c r="J7203" t="s">
        <v>137</v>
      </c>
      <c r="K7203" t="s">
        <v>138</v>
      </c>
      <c r="L7203" t="s">
        <v>8817</v>
      </c>
      <c r="M7203" t="s">
        <v>20532</v>
      </c>
      <c r="N7203">
        <v>2.3688888879999999</v>
      </c>
      <c r="O7203">
        <v>0</v>
      </c>
      <c r="P7203">
        <v>0</v>
      </c>
      <c r="Q7203">
        <v>1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</row>
    <row r="7204" spans="1:31" x14ac:dyDescent="0.25">
      <c r="A7204">
        <v>2416682</v>
      </c>
      <c r="B7204">
        <v>1</v>
      </c>
      <c r="C7204" t="s">
        <v>80</v>
      </c>
      <c r="D7204" t="s">
        <v>97</v>
      </c>
      <c r="E7204" t="s">
        <v>162</v>
      </c>
      <c r="F7204" t="s">
        <v>20533</v>
      </c>
      <c r="G7204" t="s">
        <v>164</v>
      </c>
      <c r="H7204" t="s">
        <v>149</v>
      </c>
      <c r="I7204" t="s">
        <v>136</v>
      </c>
      <c r="J7204" t="s">
        <v>137</v>
      </c>
      <c r="K7204" t="s">
        <v>138</v>
      </c>
      <c r="L7204" t="s">
        <v>20534</v>
      </c>
      <c r="M7204" t="s">
        <v>20535</v>
      </c>
      <c r="N7204">
        <v>1.5552777769999999</v>
      </c>
      <c r="O7204">
        <v>0</v>
      </c>
      <c r="P7204">
        <v>8</v>
      </c>
      <c r="Q7204">
        <v>0</v>
      </c>
      <c r="R7204">
        <v>4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9.2179748359077003</v>
      </c>
      <c r="Y7204">
        <v>0</v>
      </c>
      <c r="Z7204">
        <v>1.2367458279356249</v>
      </c>
      <c r="AA7204">
        <v>0</v>
      </c>
      <c r="AB7204">
        <v>0</v>
      </c>
      <c r="AC7204">
        <v>0</v>
      </c>
      <c r="AD7204">
        <v>0</v>
      </c>
      <c r="AE7204">
        <v>10.454720663843325</v>
      </c>
    </row>
    <row r="7205" spans="1:31" x14ac:dyDescent="0.25">
      <c r="A7205">
        <v>2416645</v>
      </c>
      <c r="B7205">
        <v>1</v>
      </c>
      <c r="C7205" t="s">
        <v>80</v>
      </c>
      <c r="D7205" t="s">
        <v>88</v>
      </c>
      <c r="E7205" t="s">
        <v>241</v>
      </c>
      <c r="F7205" t="s">
        <v>20536</v>
      </c>
      <c r="G7205" t="s">
        <v>7895</v>
      </c>
      <c r="H7205" t="s">
        <v>3075</v>
      </c>
      <c r="I7205" t="s">
        <v>136</v>
      </c>
      <c r="J7205" t="s">
        <v>137</v>
      </c>
      <c r="K7205" t="s">
        <v>138</v>
      </c>
      <c r="L7205" t="s">
        <v>7712</v>
      </c>
      <c r="M7205" t="s">
        <v>20537</v>
      </c>
      <c r="N7205">
        <v>0.40583333300000002</v>
      </c>
      <c r="O7205">
        <v>0</v>
      </c>
      <c r="P7205">
        <v>5812</v>
      </c>
      <c r="Q7205">
        <v>0</v>
      </c>
      <c r="R7205">
        <v>0</v>
      </c>
      <c r="S7205">
        <v>0</v>
      </c>
      <c r="T7205">
        <v>528</v>
      </c>
      <c r="U7205">
        <v>0</v>
      </c>
      <c r="V7205">
        <v>3</v>
      </c>
      <c r="W7205">
        <v>0</v>
      </c>
      <c r="X7205">
        <v>483.430373402263</v>
      </c>
      <c r="Y7205">
        <v>0</v>
      </c>
      <c r="Z7205">
        <v>0</v>
      </c>
      <c r="AA7205">
        <v>0</v>
      </c>
      <c r="AB7205">
        <v>249.17684155509212</v>
      </c>
      <c r="AC7205">
        <v>0</v>
      </c>
      <c r="AD7205">
        <v>29.773996007499299</v>
      </c>
      <c r="AE7205">
        <v>762.3812109648544</v>
      </c>
    </row>
    <row r="7206" spans="1:31" x14ac:dyDescent="0.25">
      <c r="A7206">
        <v>2419099</v>
      </c>
      <c r="B7206">
        <v>1</v>
      </c>
      <c r="C7206" t="s">
        <v>80</v>
      </c>
      <c r="D7206" t="s">
        <v>83</v>
      </c>
      <c r="E7206" t="s">
        <v>132</v>
      </c>
      <c r="F7206" t="s">
        <v>20538</v>
      </c>
      <c r="G7206" t="s">
        <v>158</v>
      </c>
      <c r="H7206" t="s">
        <v>135</v>
      </c>
      <c r="I7206" t="s">
        <v>136</v>
      </c>
      <c r="J7206" t="s">
        <v>137</v>
      </c>
      <c r="K7206" t="s">
        <v>159</v>
      </c>
      <c r="L7206" t="s">
        <v>20539</v>
      </c>
      <c r="M7206" t="s">
        <v>20540</v>
      </c>
      <c r="N7206">
        <v>2.130833333</v>
      </c>
      <c r="O7206">
        <v>0</v>
      </c>
      <c r="P7206">
        <v>161</v>
      </c>
      <c r="Q7206">
        <v>0</v>
      </c>
      <c r="R7206">
        <v>0</v>
      </c>
      <c r="S7206">
        <v>1</v>
      </c>
      <c r="T7206">
        <v>212</v>
      </c>
      <c r="U7206">
        <v>0</v>
      </c>
      <c r="V7206">
        <v>0</v>
      </c>
      <c r="W7206">
        <v>0</v>
      </c>
      <c r="X7206">
        <v>61.477826152386939</v>
      </c>
      <c r="Y7206">
        <v>0</v>
      </c>
      <c r="Z7206">
        <v>0</v>
      </c>
      <c r="AA7206">
        <v>1146.6688851468903</v>
      </c>
      <c r="AB7206">
        <v>424.32846503295173</v>
      </c>
      <c r="AC7206">
        <v>0</v>
      </c>
      <c r="AD7206">
        <v>0</v>
      </c>
      <c r="AE7206">
        <v>1632.475176332229</v>
      </c>
    </row>
    <row r="7207" spans="1:31" x14ac:dyDescent="0.25">
      <c r="A7207">
        <v>2419251</v>
      </c>
      <c r="B7207">
        <v>1</v>
      </c>
      <c r="C7207" t="s">
        <v>80</v>
      </c>
      <c r="D7207" t="s">
        <v>101</v>
      </c>
      <c r="E7207" t="s">
        <v>162</v>
      </c>
      <c r="F7207" t="s">
        <v>20541</v>
      </c>
      <c r="G7207" t="s">
        <v>164</v>
      </c>
      <c r="H7207" t="s">
        <v>149</v>
      </c>
      <c r="I7207" t="s">
        <v>136</v>
      </c>
      <c r="J7207" t="s">
        <v>137</v>
      </c>
      <c r="K7207" t="s">
        <v>138</v>
      </c>
      <c r="L7207" t="s">
        <v>20542</v>
      </c>
      <c r="M7207" t="s">
        <v>20543</v>
      </c>
      <c r="N7207">
        <v>1.618055555</v>
      </c>
      <c r="O7207">
        <v>0</v>
      </c>
      <c r="P7207">
        <v>45</v>
      </c>
      <c r="Q7207">
        <v>0</v>
      </c>
      <c r="R7207">
        <v>0</v>
      </c>
      <c r="S7207">
        <v>0</v>
      </c>
      <c r="T7207">
        <v>3</v>
      </c>
      <c r="U7207">
        <v>0</v>
      </c>
      <c r="V7207">
        <v>0</v>
      </c>
      <c r="W7207">
        <v>0</v>
      </c>
      <c r="X7207">
        <v>16.343780729058352</v>
      </c>
      <c r="Y7207">
        <v>0</v>
      </c>
      <c r="Z7207">
        <v>0</v>
      </c>
      <c r="AA7207">
        <v>0</v>
      </c>
      <c r="AB7207">
        <v>26.204626527247619</v>
      </c>
      <c r="AC7207">
        <v>0</v>
      </c>
      <c r="AD7207">
        <v>0</v>
      </c>
      <c r="AE7207">
        <v>42.548407256305971</v>
      </c>
    </row>
    <row r="7208" spans="1:31" x14ac:dyDescent="0.25">
      <c r="A7208">
        <v>2419583</v>
      </c>
      <c r="B7208">
        <v>1</v>
      </c>
      <c r="C7208" t="s">
        <v>80</v>
      </c>
      <c r="D7208" t="s">
        <v>108</v>
      </c>
      <c r="E7208" t="s">
        <v>162</v>
      </c>
      <c r="F7208" t="s">
        <v>20544</v>
      </c>
      <c r="G7208" t="s">
        <v>164</v>
      </c>
      <c r="H7208" t="s">
        <v>149</v>
      </c>
      <c r="I7208" t="s">
        <v>136</v>
      </c>
      <c r="J7208" t="s">
        <v>137</v>
      </c>
      <c r="K7208" t="s">
        <v>138</v>
      </c>
      <c r="L7208" t="s">
        <v>20545</v>
      </c>
      <c r="M7208" t="s">
        <v>20546</v>
      </c>
      <c r="N7208">
        <v>0.59083333299999996</v>
      </c>
      <c r="O7208">
        <v>0</v>
      </c>
      <c r="P7208">
        <v>12</v>
      </c>
      <c r="Q7208">
        <v>0</v>
      </c>
      <c r="R7208">
        <v>4</v>
      </c>
      <c r="S7208">
        <v>0</v>
      </c>
      <c r="T7208">
        <v>7</v>
      </c>
      <c r="U7208">
        <v>0</v>
      </c>
      <c r="V7208">
        <v>0</v>
      </c>
      <c r="W7208">
        <v>0</v>
      </c>
      <c r="X7208">
        <v>1.4066610584314001</v>
      </c>
      <c r="Y7208">
        <v>0</v>
      </c>
      <c r="Z7208">
        <v>0</v>
      </c>
      <c r="AA7208">
        <v>0</v>
      </c>
      <c r="AB7208">
        <v>0.40144667322400002</v>
      </c>
      <c r="AC7208">
        <v>0</v>
      </c>
      <c r="AD7208">
        <v>0</v>
      </c>
      <c r="AE7208">
        <v>1.8081077316554002</v>
      </c>
    </row>
    <row r="7209" spans="1:31" x14ac:dyDescent="0.25">
      <c r="A7209">
        <v>2418773</v>
      </c>
      <c r="B7209">
        <v>1</v>
      </c>
      <c r="C7209" t="s">
        <v>81</v>
      </c>
      <c r="D7209" t="s">
        <v>112</v>
      </c>
      <c r="E7209" t="s">
        <v>174</v>
      </c>
      <c r="F7209" t="s">
        <v>20547</v>
      </c>
      <c r="G7209" t="s">
        <v>158</v>
      </c>
      <c r="H7209" t="s">
        <v>135</v>
      </c>
      <c r="I7209" t="s">
        <v>136</v>
      </c>
      <c r="J7209" t="s">
        <v>137</v>
      </c>
      <c r="K7209" t="s">
        <v>159</v>
      </c>
      <c r="L7209" t="s">
        <v>20548</v>
      </c>
      <c r="M7209" t="s">
        <v>20549</v>
      </c>
      <c r="N7209">
        <v>8.2619444439999992</v>
      </c>
      <c r="O7209">
        <v>0</v>
      </c>
      <c r="P7209">
        <v>0</v>
      </c>
      <c r="Q7209">
        <v>6</v>
      </c>
      <c r="R7209">
        <v>72</v>
      </c>
      <c r="S7209">
        <v>4</v>
      </c>
      <c r="T7209">
        <v>1</v>
      </c>
      <c r="U7209">
        <v>0</v>
      </c>
      <c r="V7209">
        <v>0</v>
      </c>
      <c r="W7209">
        <v>0</v>
      </c>
      <c r="X7209">
        <v>0</v>
      </c>
      <c r="Y7209">
        <v>87.575260911245906</v>
      </c>
      <c r="Z7209">
        <v>18.050342916458341</v>
      </c>
      <c r="AA7209">
        <v>110.77099438183825</v>
      </c>
      <c r="AB7209">
        <v>13.619150584849837</v>
      </c>
      <c r="AC7209">
        <v>0</v>
      </c>
      <c r="AD7209">
        <v>0</v>
      </c>
      <c r="AE7209">
        <v>230.01574879439235</v>
      </c>
    </row>
    <row r="7210" spans="1:31" x14ac:dyDescent="0.25">
      <c r="A7210">
        <v>2419437</v>
      </c>
      <c r="B7210">
        <v>1</v>
      </c>
      <c r="C7210" t="s">
        <v>80</v>
      </c>
      <c r="D7210" t="s">
        <v>108</v>
      </c>
      <c r="E7210" t="s">
        <v>162</v>
      </c>
      <c r="F7210" t="s">
        <v>20550</v>
      </c>
      <c r="G7210" t="s">
        <v>164</v>
      </c>
      <c r="H7210" t="s">
        <v>149</v>
      </c>
      <c r="I7210" t="s">
        <v>136</v>
      </c>
      <c r="J7210" t="s">
        <v>137</v>
      </c>
      <c r="K7210" t="s">
        <v>138</v>
      </c>
      <c r="L7210" t="s">
        <v>20551</v>
      </c>
      <c r="M7210" t="s">
        <v>20552</v>
      </c>
      <c r="N7210">
        <v>1.557222222</v>
      </c>
      <c r="O7210">
        <v>0</v>
      </c>
      <c r="P7210">
        <v>19</v>
      </c>
      <c r="Q7210">
        <v>0</v>
      </c>
      <c r="R7210">
        <v>3</v>
      </c>
      <c r="S7210">
        <v>0</v>
      </c>
      <c r="T7210">
        <v>2</v>
      </c>
      <c r="U7210">
        <v>0</v>
      </c>
      <c r="V7210">
        <v>0</v>
      </c>
      <c r="W7210">
        <v>0</v>
      </c>
      <c r="X7210">
        <v>6.5286474439754674</v>
      </c>
      <c r="Y7210">
        <v>0</v>
      </c>
      <c r="Z7210">
        <v>0</v>
      </c>
      <c r="AA7210">
        <v>0</v>
      </c>
      <c r="AB7210">
        <v>0.56889106495078345</v>
      </c>
      <c r="AC7210">
        <v>0</v>
      </c>
      <c r="AD7210">
        <v>0</v>
      </c>
      <c r="AE7210">
        <v>7.0975385089262506</v>
      </c>
    </row>
    <row r="7211" spans="1:31" x14ac:dyDescent="0.25">
      <c r="A7211">
        <v>2419798</v>
      </c>
      <c r="B7211">
        <v>1</v>
      </c>
      <c r="C7211" t="s">
        <v>80</v>
      </c>
      <c r="D7211" t="s">
        <v>110</v>
      </c>
      <c r="E7211" t="s">
        <v>146</v>
      </c>
      <c r="F7211" t="s">
        <v>12874</v>
      </c>
      <c r="G7211" t="s">
        <v>148</v>
      </c>
      <c r="H7211" t="s">
        <v>149</v>
      </c>
      <c r="I7211" t="s">
        <v>136</v>
      </c>
      <c r="J7211" t="s">
        <v>137</v>
      </c>
      <c r="K7211" t="s">
        <v>138</v>
      </c>
      <c r="L7211" t="s">
        <v>20553</v>
      </c>
      <c r="M7211" t="s">
        <v>20554</v>
      </c>
      <c r="N7211">
        <v>3.8902777770000001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0.5591920221935418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0.5591920221935418</v>
      </c>
    </row>
    <row r="7212" spans="1:31" x14ac:dyDescent="0.25">
      <c r="A7212">
        <v>2439672</v>
      </c>
      <c r="B7212">
        <v>1</v>
      </c>
      <c r="C7212" t="s">
        <v>80</v>
      </c>
      <c r="D7212" t="s">
        <v>105</v>
      </c>
      <c r="E7212" t="s">
        <v>241</v>
      </c>
      <c r="F7212" t="s">
        <v>20555</v>
      </c>
      <c r="G7212" t="s">
        <v>315</v>
      </c>
      <c r="H7212" t="s">
        <v>135</v>
      </c>
      <c r="I7212" t="s">
        <v>136</v>
      </c>
      <c r="J7212" t="s">
        <v>137</v>
      </c>
      <c r="K7212" t="s">
        <v>138</v>
      </c>
      <c r="L7212" t="s">
        <v>20556</v>
      </c>
      <c r="M7212" t="s">
        <v>20557</v>
      </c>
      <c r="N7212">
        <v>0.92500000000000004</v>
      </c>
      <c r="O7212">
        <v>0</v>
      </c>
      <c r="P7212">
        <v>0</v>
      </c>
      <c r="Q7212">
        <v>0</v>
      </c>
      <c r="R7212">
        <v>0</v>
      </c>
      <c r="S7212">
        <v>5</v>
      </c>
      <c r="T7212">
        <v>101</v>
      </c>
      <c r="U7212">
        <v>7</v>
      </c>
      <c r="V7212">
        <v>30</v>
      </c>
      <c r="W7212">
        <v>0</v>
      </c>
      <c r="X7212">
        <v>0</v>
      </c>
      <c r="Y7212">
        <v>0</v>
      </c>
      <c r="Z7212">
        <v>0</v>
      </c>
      <c r="AA7212">
        <v>8.5534431636090016</v>
      </c>
      <c r="AB7212">
        <v>204.73880359066206</v>
      </c>
      <c r="AC7212">
        <v>1576.3709588236022</v>
      </c>
      <c r="AD7212">
        <v>1363.8183327615002</v>
      </c>
      <c r="AE7212">
        <v>3153.4815383393734</v>
      </c>
    </row>
    <row r="7213" spans="1:31" x14ac:dyDescent="0.25">
      <c r="A7213">
        <v>2419088</v>
      </c>
      <c r="B7213">
        <v>1</v>
      </c>
      <c r="C7213" t="s">
        <v>80</v>
      </c>
      <c r="D7213" t="s">
        <v>105</v>
      </c>
      <c r="E7213" t="s">
        <v>174</v>
      </c>
      <c r="F7213" t="s">
        <v>5780</v>
      </c>
      <c r="G7213" t="s">
        <v>143</v>
      </c>
      <c r="H7213" t="s">
        <v>135</v>
      </c>
      <c r="I7213" t="s">
        <v>136</v>
      </c>
      <c r="J7213" t="s">
        <v>137</v>
      </c>
      <c r="K7213" t="s">
        <v>138</v>
      </c>
      <c r="L7213" t="s">
        <v>20558</v>
      </c>
      <c r="M7213" t="s">
        <v>20559</v>
      </c>
      <c r="N7213">
        <v>0.176666666</v>
      </c>
      <c r="O7213">
        <v>4</v>
      </c>
      <c r="P7213">
        <v>331</v>
      </c>
      <c r="Q7213">
        <v>6</v>
      </c>
      <c r="R7213">
        <v>4</v>
      </c>
      <c r="S7213">
        <v>34</v>
      </c>
      <c r="T7213">
        <v>61</v>
      </c>
      <c r="U7213">
        <v>17</v>
      </c>
      <c r="V7213">
        <v>11</v>
      </c>
      <c r="W7213">
        <v>2.5933025262759002</v>
      </c>
      <c r="X7213">
        <v>16.747144177485758</v>
      </c>
      <c r="Y7213">
        <v>0.51870760370000013</v>
      </c>
      <c r="Z7213">
        <v>1.9707638176493503</v>
      </c>
      <c r="AA7213">
        <v>40.36421932175579</v>
      </c>
      <c r="AB7213">
        <v>51.342148709895881</v>
      </c>
      <c r="AC7213">
        <v>237.15364837806285</v>
      </c>
      <c r="AD7213">
        <v>177.99006392581626</v>
      </c>
      <c r="AE7213">
        <v>528.67999846064174</v>
      </c>
    </row>
    <row r="7214" spans="1:31" x14ac:dyDescent="0.25">
      <c r="A7214">
        <v>2419752</v>
      </c>
      <c r="B7214">
        <v>1</v>
      </c>
      <c r="C7214" t="s">
        <v>80</v>
      </c>
      <c r="D7214" t="s">
        <v>82</v>
      </c>
      <c r="E7214" t="s">
        <v>174</v>
      </c>
      <c r="F7214" t="s">
        <v>20560</v>
      </c>
      <c r="G7214" t="s">
        <v>134</v>
      </c>
      <c r="H7214" t="s">
        <v>135</v>
      </c>
      <c r="I7214" t="s">
        <v>136</v>
      </c>
      <c r="J7214" t="s">
        <v>137</v>
      </c>
      <c r="K7214" t="s">
        <v>138</v>
      </c>
      <c r="L7214" t="s">
        <v>20561</v>
      </c>
      <c r="M7214" t="s">
        <v>20562</v>
      </c>
      <c r="N7214">
        <v>1.9652777770000001</v>
      </c>
      <c r="O7214">
        <v>0</v>
      </c>
      <c r="P7214">
        <v>2693</v>
      </c>
      <c r="Q7214">
        <v>0</v>
      </c>
      <c r="R7214">
        <v>0</v>
      </c>
      <c r="S7214">
        <v>0</v>
      </c>
      <c r="T7214">
        <v>269</v>
      </c>
      <c r="U7214">
        <v>1</v>
      </c>
      <c r="V7214">
        <v>0</v>
      </c>
      <c r="W7214">
        <v>0</v>
      </c>
      <c r="X7214">
        <v>1301.3247082017274</v>
      </c>
      <c r="Y7214">
        <v>0</v>
      </c>
      <c r="Z7214">
        <v>0</v>
      </c>
      <c r="AA7214">
        <v>0</v>
      </c>
      <c r="AB7214">
        <v>274.09151130895918</v>
      </c>
      <c r="AC7214">
        <v>165.52118913570214</v>
      </c>
      <c r="AD7214">
        <v>0</v>
      </c>
      <c r="AE7214">
        <v>1740.9374086463886</v>
      </c>
    </row>
    <row r="7215" spans="1:31" x14ac:dyDescent="0.25">
      <c r="A7215">
        <v>2419652</v>
      </c>
      <c r="B7215">
        <v>1</v>
      </c>
      <c r="C7215" t="s">
        <v>80</v>
      </c>
      <c r="D7215" t="s">
        <v>94</v>
      </c>
      <c r="E7215" t="s">
        <v>132</v>
      </c>
      <c r="F7215" t="s">
        <v>20563</v>
      </c>
      <c r="G7215" t="s">
        <v>215</v>
      </c>
      <c r="H7215" t="s">
        <v>135</v>
      </c>
      <c r="I7215" t="s">
        <v>136</v>
      </c>
      <c r="J7215" t="s">
        <v>137</v>
      </c>
      <c r="K7215" t="s">
        <v>138</v>
      </c>
      <c r="L7215" t="s">
        <v>20564</v>
      </c>
      <c r="M7215" t="s">
        <v>20565</v>
      </c>
      <c r="N7215">
        <v>3.1669444439999999</v>
      </c>
      <c r="O7215">
        <v>0</v>
      </c>
      <c r="P7215">
        <v>73</v>
      </c>
      <c r="Q7215">
        <v>0</v>
      </c>
      <c r="R7215">
        <v>0</v>
      </c>
      <c r="S7215">
        <v>0</v>
      </c>
      <c r="T7215">
        <v>10</v>
      </c>
      <c r="U7215">
        <v>0</v>
      </c>
      <c r="V7215">
        <v>0</v>
      </c>
      <c r="W7215">
        <v>0</v>
      </c>
      <c r="X7215">
        <v>41.883529762215012</v>
      </c>
      <c r="Y7215">
        <v>0</v>
      </c>
      <c r="Z7215">
        <v>0</v>
      </c>
      <c r="AA7215">
        <v>0</v>
      </c>
      <c r="AB7215">
        <v>19.932659043815683</v>
      </c>
      <c r="AC7215">
        <v>0</v>
      </c>
      <c r="AD7215">
        <v>0</v>
      </c>
      <c r="AE7215">
        <v>61.816188806030695</v>
      </c>
    </row>
    <row r="7216" spans="1:31" x14ac:dyDescent="0.25">
      <c r="A7216">
        <v>2419111</v>
      </c>
      <c r="B7216">
        <v>1</v>
      </c>
      <c r="C7216" t="s">
        <v>80</v>
      </c>
      <c r="D7216" t="s">
        <v>98</v>
      </c>
      <c r="E7216" t="s">
        <v>162</v>
      </c>
      <c r="F7216" t="s">
        <v>20566</v>
      </c>
      <c r="G7216" t="s">
        <v>164</v>
      </c>
      <c r="H7216" t="s">
        <v>149</v>
      </c>
      <c r="I7216" t="s">
        <v>136</v>
      </c>
      <c r="J7216" t="s">
        <v>137</v>
      </c>
      <c r="K7216" t="s">
        <v>138</v>
      </c>
      <c r="L7216" t="s">
        <v>20567</v>
      </c>
      <c r="M7216" t="s">
        <v>20568</v>
      </c>
      <c r="N7216">
        <v>0.79472222199999998</v>
      </c>
      <c r="O7216">
        <v>0</v>
      </c>
      <c r="P7216">
        <v>3</v>
      </c>
      <c r="Q7216">
        <v>0</v>
      </c>
      <c r="R7216">
        <v>1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0.58407225014108333</v>
      </c>
      <c r="Y7216">
        <v>0</v>
      </c>
      <c r="Z7216">
        <v>0.59366267032853337</v>
      </c>
      <c r="AA7216">
        <v>0</v>
      </c>
      <c r="AB7216">
        <v>0</v>
      </c>
      <c r="AC7216">
        <v>0</v>
      </c>
      <c r="AD7216">
        <v>0</v>
      </c>
      <c r="AE7216">
        <v>1.1777349204696166</v>
      </c>
    </row>
    <row r="7217" spans="1:31" x14ac:dyDescent="0.25">
      <c r="A7217">
        <v>2418673</v>
      </c>
      <c r="B7217">
        <v>1</v>
      </c>
      <c r="C7217" t="s">
        <v>81</v>
      </c>
      <c r="D7217" t="s">
        <v>128</v>
      </c>
      <c r="E7217" t="s">
        <v>141</v>
      </c>
      <c r="F7217" t="s">
        <v>11749</v>
      </c>
      <c r="G7217" t="s">
        <v>143</v>
      </c>
      <c r="H7217" t="s">
        <v>135</v>
      </c>
      <c r="I7217" t="s">
        <v>136</v>
      </c>
      <c r="J7217" t="s">
        <v>137</v>
      </c>
      <c r="K7217" t="s">
        <v>138</v>
      </c>
      <c r="L7217" t="s">
        <v>20569</v>
      </c>
      <c r="M7217" t="s">
        <v>20570</v>
      </c>
      <c r="N7217">
        <v>0.15055555500000001</v>
      </c>
      <c r="O7217">
        <v>7</v>
      </c>
      <c r="P7217">
        <v>597</v>
      </c>
      <c r="Q7217">
        <v>3</v>
      </c>
      <c r="R7217">
        <v>4</v>
      </c>
      <c r="S7217">
        <v>3</v>
      </c>
      <c r="T7217">
        <v>48</v>
      </c>
      <c r="U7217">
        <v>0</v>
      </c>
      <c r="V7217">
        <v>0</v>
      </c>
      <c r="W7217">
        <v>0.16063514212860006</v>
      </c>
      <c r="X7217">
        <v>7.9396531820545251</v>
      </c>
      <c r="Y7217">
        <v>2.9853602348666665E-2</v>
      </c>
      <c r="Z7217">
        <v>2.331700499113333E-2</v>
      </c>
      <c r="AA7217">
        <v>0.88829851601210008</v>
      </c>
      <c r="AB7217">
        <v>1.9772445406986996</v>
      </c>
      <c r="AC7217">
        <v>0</v>
      </c>
      <c r="AD7217">
        <v>0</v>
      </c>
      <c r="AE7217">
        <v>11.019001988233724</v>
      </c>
    </row>
    <row r="7218" spans="1:31" x14ac:dyDescent="0.25">
      <c r="A7218">
        <v>2418982</v>
      </c>
      <c r="B7218">
        <v>1</v>
      </c>
      <c r="C7218" t="s">
        <v>81</v>
      </c>
      <c r="D7218" t="s">
        <v>123</v>
      </c>
      <c r="E7218" t="s">
        <v>146</v>
      </c>
      <c r="F7218" t="s">
        <v>20571</v>
      </c>
      <c r="G7218" t="s">
        <v>148</v>
      </c>
      <c r="H7218" t="s">
        <v>149</v>
      </c>
      <c r="I7218" t="s">
        <v>136</v>
      </c>
      <c r="J7218" t="s">
        <v>137</v>
      </c>
      <c r="K7218" t="s">
        <v>138</v>
      </c>
      <c r="L7218" t="s">
        <v>20572</v>
      </c>
      <c r="M7218" t="s">
        <v>20573</v>
      </c>
      <c r="N7218">
        <v>1.5075000000000001</v>
      </c>
      <c r="O7218">
        <v>0</v>
      </c>
      <c r="P7218">
        <v>7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2.1592979720444001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2.1592979720444001</v>
      </c>
    </row>
    <row r="7219" spans="1:31" x14ac:dyDescent="0.25">
      <c r="A7219">
        <v>2419128</v>
      </c>
      <c r="B7219">
        <v>1</v>
      </c>
      <c r="C7219" t="s">
        <v>80</v>
      </c>
      <c r="D7219" t="s">
        <v>105</v>
      </c>
      <c r="E7219" t="s">
        <v>132</v>
      </c>
      <c r="F7219" t="s">
        <v>20574</v>
      </c>
      <c r="G7219" t="s">
        <v>143</v>
      </c>
      <c r="H7219" t="s">
        <v>135</v>
      </c>
      <c r="I7219" t="s">
        <v>136</v>
      </c>
      <c r="J7219" t="s">
        <v>137</v>
      </c>
      <c r="K7219" t="s">
        <v>138</v>
      </c>
      <c r="L7219" t="s">
        <v>20575</v>
      </c>
      <c r="M7219" t="s">
        <v>20576</v>
      </c>
      <c r="N7219">
        <v>0.70388888800000005</v>
      </c>
      <c r="O7219">
        <v>0</v>
      </c>
      <c r="P7219">
        <v>322</v>
      </c>
      <c r="Q7219">
        <v>0</v>
      </c>
      <c r="R7219">
        <v>0</v>
      </c>
      <c r="S7219">
        <v>12</v>
      </c>
      <c r="T7219">
        <v>20</v>
      </c>
      <c r="U7219">
        <v>8</v>
      </c>
      <c r="V7219">
        <v>4</v>
      </c>
      <c r="W7219">
        <v>0</v>
      </c>
      <c r="X7219">
        <v>61.728780251411145</v>
      </c>
      <c r="Y7219">
        <v>0</v>
      </c>
      <c r="Z7219">
        <v>0</v>
      </c>
      <c r="AA7219">
        <v>60.750909720151782</v>
      </c>
      <c r="AB7219">
        <v>135.42046661397242</v>
      </c>
      <c r="AC7219">
        <v>246.91606724519278</v>
      </c>
      <c r="AD7219">
        <v>426.24221892909571</v>
      </c>
      <c r="AE7219">
        <v>931.05844275982383</v>
      </c>
    </row>
    <row r="7220" spans="1:31" x14ac:dyDescent="0.25">
      <c r="A7220">
        <v>2418879</v>
      </c>
      <c r="B7220">
        <v>1</v>
      </c>
      <c r="C7220" t="s">
        <v>80</v>
      </c>
      <c r="D7220" t="s">
        <v>95</v>
      </c>
      <c r="E7220" t="s">
        <v>162</v>
      </c>
      <c r="F7220" t="s">
        <v>20577</v>
      </c>
      <c r="G7220" t="s">
        <v>158</v>
      </c>
      <c r="H7220" t="s">
        <v>149</v>
      </c>
      <c r="I7220" t="s">
        <v>136</v>
      </c>
      <c r="J7220" t="s">
        <v>137</v>
      </c>
      <c r="K7220" t="s">
        <v>159</v>
      </c>
      <c r="L7220" t="s">
        <v>20578</v>
      </c>
      <c r="M7220" t="s">
        <v>20579</v>
      </c>
      <c r="N7220">
        <v>2.6930555549999999</v>
      </c>
      <c r="O7220">
        <v>0</v>
      </c>
      <c r="P7220">
        <v>11</v>
      </c>
      <c r="Q7220">
        <v>0</v>
      </c>
      <c r="R7220">
        <v>0</v>
      </c>
      <c r="S7220">
        <v>0</v>
      </c>
      <c r="T7220">
        <v>36</v>
      </c>
      <c r="U7220">
        <v>0</v>
      </c>
      <c r="V7220">
        <v>0</v>
      </c>
      <c r="W7220">
        <v>0</v>
      </c>
      <c r="X7220">
        <v>8.0526640789329651</v>
      </c>
      <c r="Y7220">
        <v>0</v>
      </c>
      <c r="Z7220">
        <v>0</v>
      </c>
      <c r="AA7220">
        <v>0</v>
      </c>
      <c r="AB7220">
        <v>45.668154427967004</v>
      </c>
      <c r="AC7220">
        <v>0</v>
      </c>
      <c r="AD7220">
        <v>0</v>
      </c>
      <c r="AE7220">
        <v>53.720818506899967</v>
      </c>
    </row>
    <row r="7221" spans="1:31" x14ac:dyDescent="0.25">
      <c r="A7221">
        <v>2419420</v>
      </c>
      <c r="B7221">
        <v>1</v>
      </c>
      <c r="C7221" t="s">
        <v>80</v>
      </c>
      <c r="D7221" t="s">
        <v>82</v>
      </c>
      <c r="E7221" t="s">
        <v>146</v>
      </c>
      <c r="F7221" t="s">
        <v>20580</v>
      </c>
      <c r="G7221" t="s">
        <v>148</v>
      </c>
      <c r="H7221" t="s">
        <v>149</v>
      </c>
      <c r="I7221" t="s">
        <v>136</v>
      </c>
      <c r="J7221" t="s">
        <v>137</v>
      </c>
      <c r="K7221" t="s">
        <v>138</v>
      </c>
      <c r="L7221" t="s">
        <v>20581</v>
      </c>
      <c r="M7221" t="s">
        <v>20582</v>
      </c>
      <c r="N7221">
        <v>4.9533333329999998</v>
      </c>
      <c r="O7221">
        <v>0</v>
      </c>
      <c r="P7221">
        <v>2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4.6116198119556007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4.6116198119556007</v>
      </c>
    </row>
    <row r="7222" spans="1:31" x14ac:dyDescent="0.25">
      <c r="A7222">
        <v>2419380</v>
      </c>
      <c r="B7222">
        <v>1</v>
      </c>
      <c r="C7222" t="s">
        <v>80</v>
      </c>
      <c r="D7222" t="s">
        <v>101</v>
      </c>
      <c r="E7222" t="s">
        <v>132</v>
      </c>
      <c r="F7222" t="s">
        <v>10669</v>
      </c>
      <c r="G7222" t="s">
        <v>143</v>
      </c>
      <c r="H7222" t="s">
        <v>135</v>
      </c>
      <c r="I7222" t="s">
        <v>136</v>
      </c>
      <c r="J7222" t="s">
        <v>137</v>
      </c>
      <c r="K7222" t="s">
        <v>138</v>
      </c>
      <c r="L7222" t="s">
        <v>20583</v>
      </c>
      <c r="M7222" t="s">
        <v>20584</v>
      </c>
      <c r="N7222">
        <v>0.95805555499999995</v>
      </c>
      <c r="O7222">
        <v>0</v>
      </c>
      <c r="P7222">
        <v>486</v>
      </c>
      <c r="Q7222">
        <v>0</v>
      </c>
      <c r="R7222">
        <v>0</v>
      </c>
      <c r="S7222">
        <v>7</v>
      </c>
      <c r="T7222">
        <v>1</v>
      </c>
      <c r="U7222">
        <v>0</v>
      </c>
      <c r="V7222">
        <v>0</v>
      </c>
      <c r="W7222">
        <v>0</v>
      </c>
      <c r="X7222">
        <v>142.12375795682323</v>
      </c>
      <c r="Y7222">
        <v>0</v>
      </c>
      <c r="Z7222">
        <v>0</v>
      </c>
      <c r="AA7222">
        <v>285.35147653934456</v>
      </c>
      <c r="AB7222">
        <v>7.9063537800394172</v>
      </c>
      <c r="AC7222">
        <v>0</v>
      </c>
      <c r="AD7222">
        <v>0</v>
      </c>
      <c r="AE7222">
        <v>435.3815882762072</v>
      </c>
    </row>
    <row r="7223" spans="1:31" x14ac:dyDescent="0.25">
      <c r="A7223">
        <v>2419712</v>
      </c>
      <c r="B7223">
        <v>1</v>
      </c>
      <c r="C7223" t="s">
        <v>80</v>
      </c>
      <c r="D7223" t="s">
        <v>84</v>
      </c>
      <c r="E7223" t="s">
        <v>146</v>
      </c>
      <c r="F7223" t="s">
        <v>20585</v>
      </c>
      <c r="G7223" t="s">
        <v>148</v>
      </c>
      <c r="H7223" t="s">
        <v>149</v>
      </c>
      <c r="I7223" t="s">
        <v>136</v>
      </c>
      <c r="J7223" t="s">
        <v>137</v>
      </c>
      <c r="K7223" t="s">
        <v>138</v>
      </c>
      <c r="L7223" t="s">
        <v>20586</v>
      </c>
      <c r="M7223" t="s">
        <v>20587</v>
      </c>
      <c r="N7223">
        <v>1.071388888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0.55560215865342499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0.55560215865342499</v>
      </c>
    </row>
    <row r="7224" spans="1:31" x14ac:dyDescent="0.25">
      <c r="A7224">
        <v>2419735</v>
      </c>
      <c r="B7224">
        <v>1</v>
      </c>
      <c r="C7224" t="s">
        <v>80</v>
      </c>
      <c r="D7224" t="s">
        <v>92</v>
      </c>
      <c r="E7224" t="s">
        <v>146</v>
      </c>
      <c r="F7224" t="s">
        <v>20588</v>
      </c>
      <c r="G7224" t="s">
        <v>282</v>
      </c>
      <c r="H7224" t="s">
        <v>149</v>
      </c>
      <c r="I7224" t="s">
        <v>136</v>
      </c>
      <c r="J7224" t="s">
        <v>137</v>
      </c>
      <c r="K7224" t="s">
        <v>138</v>
      </c>
      <c r="L7224" t="s">
        <v>20589</v>
      </c>
      <c r="M7224" t="s">
        <v>20590</v>
      </c>
      <c r="N7224">
        <v>3.6358333329999999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1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</row>
    <row r="7225" spans="1:31" x14ac:dyDescent="0.25">
      <c r="A7225">
        <v>2418859</v>
      </c>
      <c r="B7225">
        <v>1</v>
      </c>
      <c r="C7225" t="s">
        <v>80</v>
      </c>
      <c r="D7225" t="s">
        <v>110</v>
      </c>
      <c r="E7225" t="s">
        <v>162</v>
      </c>
      <c r="F7225" t="s">
        <v>4617</v>
      </c>
      <c r="G7225" t="s">
        <v>168</v>
      </c>
      <c r="H7225" t="s">
        <v>149</v>
      </c>
      <c r="I7225" t="s">
        <v>136</v>
      </c>
      <c r="J7225" t="s">
        <v>3</v>
      </c>
      <c r="K7225" t="s">
        <v>138</v>
      </c>
      <c r="L7225" t="s">
        <v>20591</v>
      </c>
      <c r="M7225" t="s">
        <v>20592</v>
      </c>
      <c r="N7225">
        <v>10.579166666000001</v>
      </c>
      <c r="O7225">
        <v>0</v>
      </c>
      <c r="P7225">
        <v>30</v>
      </c>
      <c r="Q7225">
        <v>0</v>
      </c>
      <c r="R7225">
        <v>0</v>
      </c>
      <c r="S7225">
        <v>0</v>
      </c>
      <c r="T7225">
        <v>13</v>
      </c>
      <c r="U7225">
        <v>0</v>
      </c>
      <c r="V7225">
        <v>0</v>
      </c>
      <c r="W7225">
        <v>0</v>
      </c>
      <c r="X7225">
        <v>59.65690647009415</v>
      </c>
      <c r="Y7225">
        <v>0</v>
      </c>
      <c r="Z7225">
        <v>0</v>
      </c>
      <c r="AA7225">
        <v>0</v>
      </c>
      <c r="AB7225">
        <v>499.16431083136086</v>
      </c>
      <c r="AC7225">
        <v>0</v>
      </c>
      <c r="AD7225">
        <v>0</v>
      </c>
      <c r="AE7225">
        <v>558.82121730145502</v>
      </c>
    </row>
    <row r="7226" spans="1:31" x14ac:dyDescent="0.25">
      <c r="A7226">
        <v>2419523</v>
      </c>
      <c r="B7226">
        <v>1</v>
      </c>
      <c r="C7226" t="s">
        <v>80</v>
      </c>
      <c r="D7226" t="s">
        <v>93</v>
      </c>
      <c r="E7226" t="s">
        <v>162</v>
      </c>
      <c r="F7226" t="s">
        <v>20593</v>
      </c>
      <c r="G7226" t="s">
        <v>164</v>
      </c>
      <c r="H7226" t="s">
        <v>149</v>
      </c>
      <c r="I7226" t="s">
        <v>136</v>
      </c>
      <c r="J7226" t="s">
        <v>137</v>
      </c>
      <c r="K7226" t="s">
        <v>138</v>
      </c>
      <c r="L7226" t="s">
        <v>20594</v>
      </c>
      <c r="M7226" t="s">
        <v>20595</v>
      </c>
      <c r="N7226">
        <v>9.2116666659999993</v>
      </c>
      <c r="O7226">
        <v>0</v>
      </c>
      <c r="P7226">
        <v>9</v>
      </c>
      <c r="Q7226">
        <v>0</v>
      </c>
      <c r="R7226">
        <v>8</v>
      </c>
      <c r="S7226">
        <v>0</v>
      </c>
      <c r="T7226">
        <v>2</v>
      </c>
      <c r="U7226">
        <v>0</v>
      </c>
      <c r="V7226">
        <v>0</v>
      </c>
      <c r="W7226">
        <v>0</v>
      </c>
      <c r="X7226">
        <v>1.9709403113096835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1.9709403113096835</v>
      </c>
    </row>
    <row r="7227" spans="1:31" x14ac:dyDescent="0.25">
      <c r="A7227">
        <v>2419257</v>
      </c>
      <c r="B7227">
        <v>1</v>
      </c>
      <c r="C7227" t="s">
        <v>81</v>
      </c>
      <c r="D7227" t="s">
        <v>127</v>
      </c>
      <c r="E7227" t="s">
        <v>152</v>
      </c>
      <c r="F7227" t="s">
        <v>20596</v>
      </c>
      <c r="G7227" t="s">
        <v>403</v>
      </c>
      <c r="H7227" t="s">
        <v>149</v>
      </c>
      <c r="I7227" t="s">
        <v>136</v>
      </c>
      <c r="J7227" t="s">
        <v>137</v>
      </c>
      <c r="K7227" t="s">
        <v>138</v>
      </c>
      <c r="L7227" t="s">
        <v>20597</v>
      </c>
      <c r="M7227" t="s">
        <v>20598</v>
      </c>
      <c r="N7227">
        <v>0.88749999999999996</v>
      </c>
      <c r="O7227">
        <v>0</v>
      </c>
      <c r="P7227">
        <v>107</v>
      </c>
      <c r="Q7227">
        <v>0</v>
      </c>
      <c r="R7227">
        <v>3</v>
      </c>
      <c r="S7227">
        <v>0</v>
      </c>
      <c r="T7227">
        <v>23</v>
      </c>
      <c r="U7227">
        <v>0</v>
      </c>
      <c r="V7227">
        <v>0</v>
      </c>
      <c r="W7227">
        <v>0</v>
      </c>
      <c r="X7227">
        <v>16.635797716074979</v>
      </c>
      <c r="Y7227">
        <v>0</v>
      </c>
      <c r="Z7227">
        <v>0</v>
      </c>
      <c r="AA7227">
        <v>0</v>
      </c>
      <c r="AB7227">
        <v>15.203355941197255</v>
      </c>
      <c r="AC7227">
        <v>0</v>
      </c>
      <c r="AD7227">
        <v>0</v>
      </c>
      <c r="AE7227">
        <v>31.839153657272234</v>
      </c>
    </row>
    <row r="7228" spans="1:31" x14ac:dyDescent="0.25">
      <c r="A7228">
        <v>2419898</v>
      </c>
      <c r="B7228">
        <v>1</v>
      </c>
      <c r="C7228" t="s">
        <v>80</v>
      </c>
      <c r="D7228" t="s">
        <v>95</v>
      </c>
      <c r="E7228" t="s">
        <v>162</v>
      </c>
      <c r="F7228" t="s">
        <v>20599</v>
      </c>
      <c r="G7228" t="s">
        <v>164</v>
      </c>
      <c r="H7228" t="s">
        <v>149</v>
      </c>
      <c r="I7228" t="s">
        <v>136</v>
      </c>
      <c r="J7228" t="s">
        <v>137</v>
      </c>
      <c r="K7228" t="s">
        <v>138</v>
      </c>
      <c r="L7228" t="s">
        <v>20600</v>
      </c>
      <c r="M7228" t="s">
        <v>20601</v>
      </c>
      <c r="N7228">
        <v>4.0730555549999998</v>
      </c>
      <c r="O7228">
        <v>0</v>
      </c>
      <c r="P7228">
        <v>189</v>
      </c>
      <c r="Q7228">
        <v>0</v>
      </c>
      <c r="R7228">
        <v>2</v>
      </c>
      <c r="S7228">
        <v>0</v>
      </c>
      <c r="T7228">
        <v>9</v>
      </c>
      <c r="U7228">
        <v>0</v>
      </c>
      <c r="V7228">
        <v>0</v>
      </c>
      <c r="W7228">
        <v>0</v>
      </c>
      <c r="X7228">
        <v>150.23684796004562</v>
      </c>
      <c r="Y7228">
        <v>0</v>
      </c>
      <c r="Z7228">
        <v>7.4549686922300004E-2</v>
      </c>
      <c r="AA7228">
        <v>0</v>
      </c>
      <c r="AB7228">
        <v>9.0930874747558335</v>
      </c>
      <c r="AC7228">
        <v>0</v>
      </c>
      <c r="AD7228">
        <v>0</v>
      </c>
      <c r="AE7228">
        <v>159.40448512172375</v>
      </c>
    </row>
    <row r="7229" spans="1:31" x14ac:dyDescent="0.25">
      <c r="A7229">
        <v>2419480</v>
      </c>
      <c r="B7229">
        <v>1</v>
      </c>
      <c r="C7229" t="s">
        <v>80</v>
      </c>
      <c r="D7229" t="s">
        <v>102</v>
      </c>
      <c r="E7229" t="s">
        <v>174</v>
      </c>
      <c r="F7229" t="s">
        <v>20602</v>
      </c>
      <c r="G7229" t="s">
        <v>9739</v>
      </c>
      <c r="H7229" t="s">
        <v>135</v>
      </c>
      <c r="I7229" t="s">
        <v>136</v>
      </c>
      <c r="J7229" t="s">
        <v>137</v>
      </c>
      <c r="K7229" t="s">
        <v>138</v>
      </c>
      <c r="L7229" t="s">
        <v>20603</v>
      </c>
      <c r="M7229" t="s">
        <v>20604</v>
      </c>
      <c r="N7229">
        <v>1.519722222</v>
      </c>
      <c r="O7229">
        <v>0</v>
      </c>
      <c r="P7229">
        <v>1069</v>
      </c>
      <c r="Q7229">
        <v>5</v>
      </c>
      <c r="R7229">
        <v>239</v>
      </c>
      <c r="S7229">
        <v>5</v>
      </c>
      <c r="T7229">
        <v>153</v>
      </c>
      <c r="U7229">
        <v>0</v>
      </c>
      <c r="V7229">
        <v>0</v>
      </c>
      <c r="W7229">
        <v>0</v>
      </c>
      <c r="X7229">
        <v>192.07886278250078</v>
      </c>
      <c r="Y7229">
        <v>15.192362489437754</v>
      </c>
      <c r="Z7229">
        <v>43.782818530786244</v>
      </c>
      <c r="AA7229">
        <v>33.680600225200635</v>
      </c>
      <c r="AB7229">
        <v>246.37694685891398</v>
      </c>
      <c r="AC7229">
        <v>0</v>
      </c>
      <c r="AD7229">
        <v>0</v>
      </c>
      <c r="AE7229">
        <v>531.11159088683939</v>
      </c>
    </row>
    <row r="7230" spans="1:31" x14ac:dyDescent="0.25">
      <c r="A7230">
        <v>2419208</v>
      </c>
      <c r="B7230">
        <v>1</v>
      </c>
      <c r="C7230" t="s">
        <v>81</v>
      </c>
      <c r="D7230" t="s">
        <v>125</v>
      </c>
      <c r="E7230" t="s">
        <v>162</v>
      </c>
      <c r="F7230" t="s">
        <v>20605</v>
      </c>
      <c r="G7230" t="s">
        <v>164</v>
      </c>
      <c r="H7230" t="s">
        <v>149</v>
      </c>
      <c r="I7230" t="s">
        <v>136</v>
      </c>
      <c r="J7230" t="s">
        <v>137</v>
      </c>
      <c r="K7230" t="s">
        <v>138</v>
      </c>
      <c r="L7230" t="s">
        <v>20606</v>
      </c>
      <c r="M7230" t="s">
        <v>20607</v>
      </c>
      <c r="N7230">
        <v>0.90527777700000001</v>
      </c>
      <c r="O7230">
        <v>0</v>
      </c>
      <c r="P7230">
        <v>17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3.0444036737604674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3.0444036737604674</v>
      </c>
    </row>
    <row r="7231" spans="1:31" x14ac:dyDescent="0.25">
      <c r="A7231">
        <v>2419729</v>
      </c>
      <c r="B7231">
        <v>1</v>
      </c>
      <c r="C7231" t="s">
        <v>80</v>
      </c>
      <c r="D7231" t="s">
        <v>93</v>
      </c>
      <c r="E7231" t="s">
        <v>162</v>
      </c>
      <c r="F7231" t="s">
        <v>20608</v>
      </c>
      <c r="G7231" t="s">
        <v>164</v>
      </c>
      <c r="H7231" t="s">
        <v>149</v>
      </c>
      <c r="I7231" t="s">
        <v>136</v>
      </c>
      <c r="J7231" t="s">
        <v>137</v>
      </c>
      <c r="K7231" t="s">
        <v>138</v>
      </c>
      <c r="L7231" t="s">
        <v>20609</v>
      </c>
      <c r="M7231" t="s">
        <v>20610</v>
      </c>
      <c r="N7231">
        <v>4.017222222</v>
      </c>
      <c r="O7231">
        <v>0</v>
      </c>
      <c r="P7231">
        <v>9</v>
      </c>
      <c r="Q7231">
        <v>0</v>
      </c>
      <c r="R7231">
        <v>15</v>
      </c>
      <c r="S7231">
        <v>0</v>
      </c>
      <c r="T7231">
        <v>3</v>
      </c>
      <c r="U7231">
        <v>0</v>
      </c>
      <c r="V7231">
        <v>0</v>
      </c>
      <c r="W7231">
        <v>0</v>
      </c>
      <c r="X7231">
        <v>14.805953672287087</v>
      </c>
      <c r="Y7231">
        <v>0</v>
      </c>
      <c r="Z7231">
        <v>8.8077070953441545</v>
      </c>
      <c r="AA7231">
        <v>0</v>
      </c>
      <c r="AB7231">
        <v>12.312825814064452</v>
      </c>
      <c r="AC7231">
        <v>0</v>
      </c>
      <c r="AD7231">
        <v>0</v>
      </c>
      <c r="AE7231">
        <v>35.926486581695691</v>
      </c>
    </row>
    <row r="7232" spans="1:31" x14ac:dyDescent="0.25">
      <c r="A7232">
        <v>2419586</v>
      </c>
      <c r="B7232">
        <v>1</v>
      </c>
      <c r="C7232" t="s">
        <v>80</v>
      </c>
      <c r="D7232" t="s">
        <v>107</v>
      </c>
      <c r="E7232" t="s">
        <v>132</v>
      </c>
      <c r="F7232" t="s">
        <v>20611</v>
      </c>
      <c r="G7232" t="s">
        <v>143</v>
      </c>
      <c r="H7232" t="s">
        <v>135</v>
      </c>
      <c r="I7232" t="s">
        <v>136</v>
      </c>
      <c r="J7232" t="s">
        <v>137</v>
      </c>
      <c r="K7232" t="s">
        <v>138</v>
      </c>
      <c r="L7232" t="s">
        <v>20612</v>
      </c>
      <c r="M7232" t="s">
        <v>20613</v>
      </c>
      <c r="N7232">
        <v>2.4272222220000002</v>
      </c>
      <c r="O7232">
        <v>0</v>
      </c>
      <c r="P7232">
        <v>2404</v>
      </c>
      <c r="Q7232">
        <v>0</v>
      </c>
      <c r="R7232">
        <v>3</v>
      </c>
      <c r="S7232">
        <v>2</v>
      </c>
      <c r="T7232">
        <v>159</v>
      </c>
      <c r="U7232">
        <v>0</v>
      </c>
      <c r="V7232">
        <v>1</v>
      </c>
      <c r="W7232">
        <v>0</v>
      </c>
      <c r="X7232">
        <v>657.99303149053128</v>
      </c>
      <c r="Y7232">
        <v>0</v>
      </c>
      <c r="Z7232">
        <v>0</v>
      </c>
      <c r="AA7232">
        <v>77.91654075775314</v>
      </c>
      <c r="AB7232">
        <v>275.08153344516251</v>
      </c>
      <c r="AC7232">
        <v>0</v>
      </c>
      <c r="AD7232">
        <v>0.75167372402879173</v>
      </c>
      <c r="AE7232">
        <v>1011.7427794174758</v>
      </c>
    </row>
    <row r="7233" spans="1:31" x14ac:dyDescent="0.25">
      <c r="A7233">
        <v>2419337</v>
      </c>
      <c r="B7233">
        <v>1</v>
      </c>
      <c r="C7233" t="s">
        <v>81</v>
      </c>
      <c r="D7233" t="s">
        <v>118</v>
      </c>
      <c r="E7233" t="s">
        <v>132</v>
      </c>
      <c r="F7233" t="s">
        <v>20614</v>
      </c>
      <c r="G7233" t="s">
        <v>215</v>
      </c>
      <c r="H7233" t="s">
        <v>135</v>
      </c>
      <c r="I7233" t="s">
        <v>136</v>
      </c>
      <c r="J7233" t="s">
        <v>137</v>
      </c>
      <c r="K7233" t="s">
        <v>138</v>
      </c>
      <c r="L7233" t="s">
        <v>20615</v>
      </c>
      <c r="M7233" t="s">
        <v>20616</v>
      </c>
      <c r="N7233">
        <v>4.4383333330000001</v>
      </c>
      <c r="O7233">
        <v>0</v>
      </c>
      <c r="P7233">
        <v>0</v>
      </c>
      <c r="Q7233">
        <v>0</v>
      </c>
      <c r="R7233">
        <v>3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</row>
    <row r="7234" spans="1:31" x14ac:dyDescent="0.25">
      <c r="A7234">
        <v>2419941</v>
      </c>
      <c r="B7234">
        <v>1</v>
      </c>
      <c r="C7234" t="s">
        <v>80</v>
      </c>
      <c r="D7234" t="s">
        <v>97</v>
      </c>
      <c r="E7234" t="s">
        <v>141</v>
      </c>
      <c r="F7234" t="s">
        <v>10340</v>
      </c>
      <c r="G7234" t="s">
        <v>143</v>
      </c>
      <c r="H7234" t="s">
        <v>135</v>
      </c>
      <c r="I7234" t="s">
        <v>136</v>
      </c>
      <c r="J7234" t="s">
        <v>137</v>
      </c>
      <c r="K7234" t="s">
        <v>138</v>
      </c>
      <c r="L7234" t="s">
        <v>20617</v>
      </c>
      <c r="M7234" t="s">
        <v>20618</v>
      </c>
      <c r="N7234">
        <v>13.504166666</v>
      </c>
      <c r="O7234">
        <v>4</v>
      </c>
      <c r="P7234">
        <v>359</v>
      </c>
      <c r="Q7234">
        <v>5</v>
      </c>
      <c r="R7234">
        <v>67</v>
      </c>
      <c r="S7234">
        <v>9</v>
      </c>
      <c r="T7234">
        <v>47</v>
      </c>
      <c r="U7234">
        <v>1</v>
      </c>
      <c r="V7234">
        <v>0</v>
      </c>
      <c r="W7234">
        <v>2346.420216948356</v>
      </c>
      <c r="X7234">
        <v>1907.7285201404438</v>
      </c>
      <c r="Y7234">
        <v>4790.2971927152421</v>
      </c>
      <c r="Z7234">
        <v>59.942325905503395</v>
      </c>
      <c r="AA7234">
        <v>193.77783338058239</v>
      </c>
      <c r="AB7234">
        <v>598.46830168279121</v>
      </c>
      <c r="AC7234">
        <v>1420.4028135036963</v>
      </c>
      <c r="AD7234">
        <v>0</v>
      </c>
      <c r="AE7234">
        <v>11317.037204276616</v>
      </c>
    </row>
    <row r="7235" spans="1:31" x14ac:dyDescent="0.25">
      <c r="A7235">
        <v>2419400</v>
      </c>
      <c r="B7235">
        <v>1</v>
      </c>
      <c r="C7235" t="s">
        <v>80</v>
      </c>
      <c r="D7235" t="s">
        <v>89</v>
      </c>
      <c r="E7235" t="s">
        <v>146</v>
      </c>
      <c r="F7235" t="s">
        <v>20619</v>
      </c>
      <c r="G7235" t="s">
        <v>148</v>
      </c>
      <c r="H7235" t="s">
        <v>149</v>
      </c>
      <c r="I7235" t="s">
        <v>136</v>
      </c>
      <c r="J7235" t="s">
        <v>137</v>
      </c>
      <c r="K7235" t="s">
        <v>138</v>
      </c>
      <c r="L7235" t="s">
        <v>20620</v>
      </c>
      <c r="M7235" t="s">
        <v>20621</v>
      </c>
      <c r="N7235">
        <v>1.7113888880000001</v>
      </c>
      <c r="O7235">
        <v>0</v>
      </c>
      <c r="P7235">
        <v>10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3.9727875187784019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3.9727875187784019</v>
      </c>
    </row>
    <row r="7236" spans="1:31" x14ac:dyDescent="0.25">
      <c r="A7236">
        <v>2419835</v>
      </c>
      <c r="B7236">
        <v>1</v>
      </c>
      <c r="C7236" t="s">
        <v>80</v>
      </c>
      <c r="D7236" t="s">
        <v>100</v>
      </c>
      <c r="E7236" t="s">
        <v>174</v>
      </c>
      <c r="F7236" t="s">
        <v>1406</v>
      </c>
      <c r="G7236" t="s">
        <v>143</v>
      </c>
      <c r="H7236" t="s">
        <v>135</v>
      </c>
      <c r="I7236" t="s">
        <v>136</v>
      </c>
      <c r="J7236" t="s">
        <v>137</v>
      </c>
      <c r="K7236" t="s">
        <v>138</v>
      </c>
      <c r="L7236" t="s">
        <v>20622</v>
      </c>
      <c r="M7236" t="s">
        <v>20623</v>
      </c>
      <c r="N7236">
        <v>0.36388888800000002</v>
      </c>
      <c r="O7236">
        <v>1</v>
      </c>
      <c r="P7236">
        <v>1340</v>
      </c>
      <c r="Q7236">
        <v>18</v>
      </c>
      <c r="R7236">
        <v>398</v>
      </c>
      <c r="S7236">
        <v>14</v>
      </c>
      <c r="T7236">
        <v>293</v>
      </c>
      <c r="U7236">
        <v>0</v>
      </c>
      <c r="V7236">
        <v>1</v>
      </c>
      <c r="W7236">
        <v>0.48238497596916668</v>
      </c>
      <c r="X7236">
        <v>116.17013727054176</v>
      </c>
      <c r="Y7236">
        <v>42.110296203393986</v>
      </c>
      <c r="Z7236">
        <v>51.113900334387353</v>
      </c>
      <c r="AA7236">
        <v>10.72505601050625</v>
      </c>
      <c r="AB7236">
        <v>44.364144414995849</v>
      </c>
      <c r="AC7236">
        <v>0</v>
      </c>
      <c r="AD7236">
        <v>0.30527847659366669</v>
      </c>
      <c r="AE7236">
        <v>265.27119768638806</v>
      </c>
    </row>
    <row r="7237" spans="1:31" x14ac:dyDescent="0.25">
      <c r="A7237">
        <v>2419443</v>
      </c>
      <c r="B7237">
        <v>1</v>
      </c>
      <c r="C7237" t="s">
        <v>80</v>
      </c>
      <c r="D7237" t="s">
        <v>92</v>
      </c>
      <c r="E7237" t="s">
        <v>146</v>
      </c>
      <c r="F7237" t="s">
        <v>17882</v>
      </c>
      <c r="G7237" t="s">
        <v>282</v>
      </c>
      <c r="H7237" t="s">
        <v>149</v>
      </c>
      <c r="I7237" t="s">
        <v>136</v>
      </c>
      <c r="J7237" t="s">
        <v>137</v>
      </c>
      <c r="K7237" t="s">
        <v>138</v>
      </c>
      <c r="L7237" t="s">
        <v>20624</v>
      </c>
      <c r="M7237" t="s">
        <v>20625</v>
      </c>
      <c r="N7237">
        <v>1.9838888880000001</v>
      </c>
      <c r="O7237">
        <v>0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0.47618468517386664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0.47618468517386664</v>
      </c>
    </row>
    <row r="7238" spans="1:31" x14ac:dyDescent="0.25">
      <c r="A7238">
        <v>2419795</v>
      </c>
      <c r="B7238">
        <v>1</v>
      </c>
      <c r="C7238" t="s">
        <v>80</v>
      </c>
      <c r="D7238" t="s">
        <v>93</v>
      </c>
      <c r="E7238" t="s">
        <v>162</v>
      </c>
      <c r="F7238" t="s">
        <v>20626</v>
      </c>
      <c r="G7238" t="s">
        <v>164</v>
      </c>
      <c r="H7238" t="s">
        <v>149</v>
      </c>
      <c r="I7238" t="s">
        <v>136</v>
      </c>
      <c r="J7238" t="s">
        <v>137</v>
      </c>
      <c r="K7238" t="s">
        <v>138</v>
      </c>
      <c r="L7238" t="s">
        <v>20627</v>
      </c>
      <c r="M7238" t="s">
        <v>20628</v>
      </c>
      <c r="N7238">
        <v>2.13</v>
      </c>
      <c r="O7238">
        <v>0</v>
      </c>
      <c r="P7238">
        <v>3</v>
      </c>
      <c r="Q7238">
        <v>0</v>
      </c>
      <c r="R7238">
        <v>1</v>
      </c>
      <c r="S7238">
        <v>0</v>
      </c>
      <c r="T7238">
        <v>2</v>
      </c>
      <c r="U7238">
        <v>0</v>
      </c>
      <c r="V7238">
        <v>0</v>
      </c>
      <c r="W7238">
        <v>0</v>
      </c>
      <c r="X7238">
        <v>1.2037181817059999</v>
      </c>
      <c r="Y7238">
        <v>0</v>
      </c>
      <c r="Z7238">
        <v>0</v>
      </c>
      <c r="AA7238">
        <v>0</v>
      </c>
      <c r="AB7238">
        <v>0.72029940395233349</v>
      </c>
      <c r="AC7238">
        <v>0</v>
      </c>
      <c r="AD7238">
        <v>0</v>
      </c>
      <c r="AE7238">
        <v>1.9240175856583335</v>
      </c>
    </row>
    <row r="7239" spans="1:31" x14ac:dyDescent="0.25">
      <c r="A7239">
        <v>2418799</v>
      </c>
      <c r="B7239">
        <v>1</v>
      </c>
      <c r="C7239" t="s">
        <v>80</v>
      </c>
      <c r="D7239" t="s">
        <v>93</v>
      </c>
      <c r="E7239" t="s">
        <v>132</v>
      </c>
      <c r="F7239" t="s">
        <v>20629</v>
      </c>
      <c r="G7239" t="s">
        <v>176</v>
      </c>
      <c r="H7239" t="s">
        <v>135</v>
      </c>
      <c r="I7239" t="s">
        <v>136</v>
      </c>
      <c r="J7239" t="s">
        <v>137</v>
      </c>
      <c r="K7239" t="s">
        <v>159</v>
      </c>
      <c r="L7239" t="s">
        <v>20630</v>
      </c>
      <c r="M7239" t="s">
        <v>20631</v>
      </c>
      <c r="N7239">
        <v>8.3491666660000003</v>
      </c>
      <c r="O7239">
        <v>0</v>
      </c>
      <c r="P7239">
        <v>50</v>
      </c>
      <c r="Q7239">
        <v>0</v>
      </c>
      <c r="R7239">
        <v>0</v>
      </c>
      <c r="S7239">
        <v>0</v>
      </c>
      <c r="T7239">
        <v>7</v>
      </c>
      <c r="U7239">
        <v>0</v>
      </c>
      <c r="V7239">
        <v>0</v>
      </c>
      <c r="W7239">
        <v>0</v>
      </c>
      <c r="X7239">
        <v>79.303114424609262</v>
      </c>
      <c r="Y7239">
        <v>0</v>
      </c>
      <c r="Z7239">
        <v>0</v>
      </c>
      <c r="AA7239">
        <v>0</v>
      </c>
      <c r="AB7239">
        <v>71.746000988641825</v>
      </c>
      <c r="AC7239">
        <v>0</v>
      </c>
      <c r="AD7239">
        <v>0</v>
      </c>
      <c r="AE7239">
        <v>151.04911541325109</v>
      </c>
    </row>
    <row r="7240" spans="1:31" x14ac:dyDescent="0.25">
      <c r="A7240">
        <v>2419463</v>
      </c>
      <c r="B7240">
        <v>1</v>
      </c>
      <c r="C7240" t="s">
        <v>80</v>
      </c>
      <c r="D7240" t="s">
        <v>106</v>
      </c>
      <c r="E7240" t="s">
        <v>152</v>
      </c>
      <c r="F7240" t="s">
        <v>20632</v>
      </c>
      <c r="G7240" t="s">
        <v>164</v>
      </c>
      <c r="H7240" t="s">
        <v>149</v>
      </c>
      <c r="I7240" t="s">
        <v>136</v>
      </c>
      <c r="J7240" t="s">
        <v>137</v>
      </c>
      <c r="K7240" t="s">
        <v>138</v>
      </c>
      <c r="L7240" t="s">
        <v>20633</v>
      </c>
      <c r="M7240" t="s">
        <v>20634</v>
      </c>
      <c r="N7240">
        <v>3.4952777770000001</v>
      </c>
      <c r="O7240">
        <v>0</v>
      </c>
      <c r="P7240">
        <v>0</v>
      </c>
      <c r="Q7240">
        <v>1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0.70521469541211679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0.70521469541211679</v>
      </c>
    </row>
    <row r="7241" spans="1:31" x14ac:dyDescent="0.25">
      <c r="A7241">
        <v>2419108</v>
      </c>
      <c r="B7241">
        <v>1</v>
      </c>
      <c r="C7241" t="s">
        <v>80</v>
      </c>
      <c r="D7241" t="s">
        <v>106</v>
      </c>
      <c r="E7241" t="s">
        <v>162</v>
      </c>
      <c r="F7241" t="s">
        <v>20635</v>
      </c>
      <c r="G7241" t="s">
        <v>164</v>
      </c>
      <c r="H7241" t="s">
        <v>149</v>
      </c>
      <c r="I7241" t="s">
        <v>136</v>
      </c>
      <c r="J7241" t="s">
        <v>137</v>
      </c>
      <c r="K7241" t="s">
        <v>138</v>
      </c>
      <c r="L7241" t="s">
        <v>20636</v>
      </c>
      <c r="M7241" t="s">
        <v>20637</v>
      </c>
      <c r="N7241">
        <v>1.655277777</v>
      </c>
      <c r="O7241">
        <v>0</v>
      </c>
      <c r="P7241">
        <v>18</v>
      </c>
      <c r="Q7241">
        <v>0</v>
      </c>
      <c r="R7241">
        <v>0</v>
      </c>
      <c r="S7241">
        <v>0</v>
      </c>
      <c r="T7241">
        <v>5</v>
      </c>
      <c r="U7241">
        <v>0</v>
      </c>
      <c r="V7241">
        <v>0</v>
      </c>
      <c r="W7241">
        <v>0</v>
      </c>
      <c r="X7241">
        <v>4.8311844327765341</v>
      </c>
      <c r="Y7241">
        <v>0</v>
      </c>
      <c r="Z7241">
        <v>0</v>
      </c>
      <c r="AA7241">
        <v>0</v>
      </c>
      <c r="AB7241">
        <v>4.8168022749496444</v>
      </c>
      <c r="AC7241">
        <v>0</v>
      </c>
      <c r="AD7241">
        <v>0</v>
      </c>
      <c r="AE7241">
        <v>9.6479867077261794</v>
      </c>
    </row>
    <row r="7242" spans="1:31" x14ac:dyDescent="0.25">
      <c r="A7242">
        <v>2418962</v>
      </c>
      <c r="B7242">
        <v>1</v>
      </c>
      <c r="C7242" t="s">
        <v>80</v>
      </c>
      <c r="D7242" t="s">
        <v>108</v>
      </c>
      <c r="E7242" t="s">
        <v>162</v>
      </c>
      <c r="F7242" t="s">
        <v>5318</v>
      </c>
      <c r="G7242" t="s">
        <v>164</v>
      </c>
      <c r="H7242" t="s">
        <v>149</v>
      </c>
      <c r="I7242" t="s">
        <v>136</v>
      </c>
      <c r="J7242" t="s">
        <v>137</v>
      </c>
      <c r="K7242" t="s">
        <v>138</v>
      </c>
      <c r="L7242" t="s">
        <v>20638</v>
      </c>
      <c r="M7242" t="s">
        <v>20639</v>
      </c>
      <c r="N7242">
        <v>0.85416666600000002</v>
      </c>
      <c r="O7242">
        <v>0</v>
      </c>
      <c r="P7242">
        <v>22</v>
      </c>
      <c r="Q7242">
        <v>0</v>
      </c>
      <c r="R7242">
        <v>1</v>
      </c>
      <c r="S7242">
        <v>0</v>
      </c>
      <c r="T7242">
        <v>2</v>
      </c>
      <c r="U7242">
        <v>0</v>
      </c>
      <c r="V7242">
        <v>0</v>
      </c>
      <c r="W7242">
        <v>0</v>
      </c>
      <c r="X7242">
        <v>1.5141506627699999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1.5141506627699999</v>
      </c>
    </row>
    <row r="7243" spans="1:31" x14ac:dyDescent="0.25">
      <c r="A7243">
        <v>2419626</v>
      </c>
      <c r="B7243">
        <v>1</v>
      </c>
      <c r="C7243" t="s">
        <v>80</v>
      </c>
      <c r="D7243" t="s">
        <v>88</v>
      </c>
      <c r="E7243" t="s">
        <v>146</v>
      </c>
      <c r="F7243" t="s">
        <v>20640</v>
      </c>
      <c r="G7243" t="s">
        <v>148</v>
      </c>
      <c r="H7243" t="s">
        <v>149</v>
      </c>
      <c r="I7243" t="s">
        <v>136</v>
      </c>
      <c r="J7243" t="s">
        <v>137</v>
      </c>
      <c r="K7243" t="s">
        <v>138</v>
      </c>
      <c r="L7243" t="s">
        <v>20641</v>
      </c>
      <c r="M7243" t="s">
        <v>20642</v>
      </c>
      <c r="N7243">
        <v>4.2072222220000004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0.96203012546900002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0.96203012546900002</v>
      </c>
    </row>
    <row r="7244" spans="1:31" x14ac:dyDescent="0.25">
      <c r="A7244">
        <v>2419649</v>
      </c>
      <c r="B7244">
        <v>1</v>
      </c>
      <c r="C7244" t="s">
        <v>80</v>
      </c>
      <c r="D7244" t="s">
        <v>93</v>
      </c>
      <c r="E7244" t="s">
        <v>162</v>
      </c>
      <c r="F7244" t="s">
        <v>20643</v>
      </c>
      <c r="G7244" t="s">
        <v>164</v>
      </c>
      <c r="H7244" t="s">
        <v>149</v>
      </c>
      <c r="I7244" t="s">
        <v>136</v>
      </c>
      <c r="J7244" t="s">
        <v>137</v>
      </c>
      <c r="K7244" t="s">
        <v>138</v>
      </c>
      <c r="L7244" t="s">
        <v>20644</v>
      </c>
      <c r="M7244" t="s">
        <v>20645</v>
      </c>
      <c r="N7244">
        <v>3.6427777770000001</v>
      </c>
      <c r="O7244">
        <v>0</v>
      </c>
      <c r="P7244">
        <v>20</v>
      </c>
      <c r="Q7244">
        <v>0</v>
      </c>
      <c r="R7244">
        <v>4</v>
      </c>
      <c r="S7244">
        <v>0</v>
      </c>
      <c r="T7244">
        <v>2</v>
      </c>
      <c r="U7244">
        <v>0</v>
      </c>
      <c r="V7244">
        <v>0</v>
      </c>
      <c r="W7244">
        <v>0</v>
      </c>
      <c r="X7244">
        <v>24.940066498766946</v>
      </c>
      <c r="Y7244">
        <v>0</v>
      </c>
      <c r="Z7244">
        <v>12.867798465451269</v>
      </c>
      <c r="AA7244">
        <v>0</v>
      </c>
      <c r="AB7244">
        <v>8.4280812952087221</v>
      </c>
      <c r="AC7244">
        <v>0</v>
      </c>
      <c r="AD7244">
        <v>0</v>
      </c>
      <c r="AE7244">
        <v>46.235946259426932</v>
      </c>
    </row>
    <row r="7245" spans="1:31" x14ac:dyDescent="0.25">
      <c r="A7245">
        <v>2419749</v>
      </c>
      <c r="B7245">
        <v>1</v>
      </c>
      <c r="C7245" t="s">
        <v>80</v>
      </c>
      <c r="D7245" t="s">
        <v>97</v>
      </c>
      <c r="E7245" t="s">
        <v>162</v>
      </c>
      <c r="F7245" t="s">
        <v>20646</v>
      </c>
      <c r="G7245" t="s">
        <v>164</v>
      </c>
      <c r="H7245" t="s">
        <v>149</v>
      </c>
      <c r="I7245" t="s">
        <v>136</v>
      </c>
      <c r="J7245" t="s">
        <v>137</v>
      </c>
      <c r="K7245" t="s">
        <v>138</v>
      </c>
      <c r="L7245" t="s">
        <v>20647</v>
      </c>
      <c r="M7245" t="s">
        <v>20648</v>
      </c>
      <c r="N7245">
        <v>7.5441666659999997</v>
      </c>
      <c r="O7245">
        <v>0</v>
      </c>
      <c r="P7245">
        <v>2</v>
      </c>
      <c r="Q7245">
        <v>0</v>
      </c>
      <c r="R7245">
        <v>2</v>
      </c>
      <c r="S7245">
        <v>0</v>
      </c>
      <c r="T7245">
        <v>1</v>
      </c>
      <c r="U7245">
        <v>0</v>
      </c>
      <c r="V7245">
        <v>0</v>
      </c>
      <c r="W7245">
        <v>0</v>
      </c>
      <c r="X7245">
        <v>4.2799586067942501</v>
      </c>
      <c r="Y7245">
        <v>0</v>
      </c>
      <c r="Z7245">
        <v>10.2090658431175</v>
      </c>
      <c r="AA7245">
        <v>0</v>
      </c>
      <c r="AB7245">
        <v>16.702635218777953</v>
      </c>
      <c r="AC7245">
        <v>0</v>
      </c>
      <c r="AD7245">
        <v>0</v>
      </c>
      <c r="AE7245">
        <v>31.191659668689702</v>
      </c>
    </row>
    <row r="7246" spans="1:31" x14ac:dyDescent="0.25">
      <c r="A7246">
        <v>2419085</v>
      </c>
      <c r="B7246">
        <v>1</v>
      </c>
      <c r="C7246" t="s">
        <v>80</v>
      </c>
      <c r="D7246" t="s">
        <v>88</v>
      </c>
      <c r="E7246" t="s">
        <v>146</v>
      </c>
      <c r="F7246" t="s">
        <v>20649</v>
      </c>
      <c r="G7246" t="s">
        <v>199</v>
      </c>
      <c r="H7246" t="s">
        <v>149</v>
      </c>
      <c r="I7246" t="s">
        <v>136</v>
      </c>
      <c r="J7246" t="s">
        <v>137</v>
      </c>
      <c r="K7246" t="s">
        <v>138</v>
      </c>
      <c r="L7246" t="s">
        <v>20650</v>
      </c>
      <c r="M7246" t="s">
        <v>20651</v>
      </c>
      <c r="N7246">
        <v>1.308333333</v>
      </c>
      <c r="O7246">
        <v>0</v>
      </c>
      <c r="P7246">
        <v>18</v>
      </c>
      <c r="Q7246">
        <v>0</v>
      </c>
      <c r="R7246">
        <v>0</v>
      </c>
      <c r="S7246">
        <v>0</v>
      </c>
      <c r="T7246">
        <v>1</v>
      </c>
      <c r="U7246">
        <v>0</v>
      </c>
      <c r="V7246">
        <v>0</v>
      </c>
      <c r="W7246">
        <v>0</v>
      </c>
      <c r="X7246">
        <v>4.8469895188299006</v>
      </c>
      <c r="Y7246">
        <v>0</v>
      </c>
      <c r="Z7246">
        <v>0</v>
      </c>
      <c r="AA7246">
        <v>0</v>
      </c>
      <c r="AB7246">
        <v>0.10950021213613334</v>
      </c>
      <c r="AC7246">
        <v>0</v>
      </c>
      <c r="AD7246">
        <v>0</v>
      </c>
      <c r="AE7246">
        <v>4.9564897309660338</v>
      </c>
    </row>
    <row r="7247" spans="1:31" x14ac:dyDescent="0.25">
      <c r="A7247">
        <v>2418939</v>
      </c>
      <c r="B7247">
        <v>1</v>
      </c>
      <c r="C7247" t="s">
        <v>80</v>
      </c>
      <c r="D7247" t="s">
        <v>107</v>
      </c>
      <c r="E7247" t="s">
        <v>146</v>
      </c>
      <c r="F7247" t="s">
        <v>20652</v>
      </c>
      <c r="G7247" t="s">
        <v>199</v>
      </c>
      <c r="H7247" t="s">
        <v>149</v>
      </c>
      <c r="I7247" t="s">
        <v>136</v>
      </c>
      <c r="J7247" t="s">
        <v>137</v>
      </c>
      <c r="K7247" t="s">
        <v>138</v>
      </c>
      <c r="L7247" t="s">
        <v>20653</v>
      </c>
      <c r="M7247" t="s">
        <v>20654</v>
      </c>
      <c r="N7247">
        <v>0.828333333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1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1.3969796823872667</v>
      </c>
      <c r="AC7247">
        <v>0</v>
      </c>
      <c r="AD7247">
        <v>0</v>
      </c>
      <c r="AE7247">
        <v>1.3969796823872667</v>
      </c>
    </row>
    <row r="7248" spans="1:31" x14ac:dyDescent="0.25">
      <c r="A7248">
        <v>2419231</v>
      </c>
      <c r="B7248">
        <v>1</v>
      </c>
      <c r="C7248" t="s">
        <v>81</v>
      </c>
      <c r="D7248" t="s">
        <v>119</v>
      </c>
      <c r="E7248" t="s">
        <v>174</v>
      </c>
      <c r="F7248" t="s">
        <v>20655</v>
      </c>
      <c r="G7248" t="s">
        <v>143</v>
      </c>
      <c r="H7248" t="s">
        <v>135</v>
      </c>
      <c r="I7248" t="s">
        <v>136</v>
      </c>
      <c r="J7248" t="s">
        <v>137</v>
      </c>
      <c r="K7248" t="s">
        <v>138</v>
      </c>
      <c r="L7248" t="s">
        <v>20656</v>
      </c>
      <c r="M7248" t="s">
        <v>20657</v>
      </c>
      <c r="N7248">
        <v>0.13250000000000001</v>
      </c>
      <c r="O7248">
        <v>2</v>
      </c>
      <c r="P7248">
        <v>1010</v>
      </c>
      <c r="Q7248">
        <v>17</v>
      </c>
      <c r="R7248">
        <v>242</v>
      </c>
      <c r="S7248">
        <v>1</v>
      </c>
      <c r="T7248">
        <v>63</v>
      </c>
      <c r="U7248">
        <v>0</v>
      </c>
      <c r="V7248">
        <v>0</v>
      </c>
      <c r="W7248">
        <v>5.1282929070900013E-2</v>
      </c>
      <c r="X7248">
        <v>20.826640896743356</v>
      </c>
      <c r="Y7248">
        <v>0.77413084271355015</v>
      </c>
      <c r="Z7248">
        <v>3.1927657227303254</v>
      </c>
      <c r="AA7248">
        <v>0.19712662998630001</v>
      </c>
      <c r="AB7248">
        <v>10.609469412994097</v>
      </c>
      <c r="AC7248">
        <v>0</v>
      </c>
      <c r="AD7248">
        <v>0</v>
      </c>
      <c r="AE7248">
        <v>35.651416434238527</v>
      </c>
    </row>
    <row r="7249" spans="1:31" x14ac:dyDescent="0.25">
      <c r="A7249">
        <v>2419672</v>
      </c>
      <c r="B7249">
        <v>1</v>
      </c>
      <c r="C7249" t="s">
        <v>80</v>
      </c>
      <c r="D7249" t="s">
        <v>88</v>
      </c>
      <c r="E7249" t="s">
        <v>132</v>
      </c>
      <c r="F7249" t="s">
        <v>20658</v>
      </c>
      <c r="G7249" t="s">
        <v>143</v>
      </c>
      <c r="H7249" t="s">
        <v>135</v>
      </c>
      <c r="I7249" t="s">
        <v>136</v>
      </c>
      <c r="J7249" t="s">
        <v>137</v>
      </c>
      <c r="K7249" t="s">
        <v>138</v>
      </c>
      <c r="L7249" t="s">
        <v>20659</v>
      </c>
      <c r="M7249" t="s">
        <v>20660</v>
      </c>
      <c r="N7249">
        <v>0.98777777700000002</v>
      </c>
      <c r="O7249">
        <v>1</v>
      </c>
      <c r="P7249">
        <v>717</v>
      </c>
      <c r="Q7249">
        <v>0</v>
      </c>
      <c r="R7249">
        <v>0</v>
      </c>
      <c r="S7249">
        <v>13</v>
      </c>
      <c r="T7249">
        <v>131</v>
      </c>
      <c r="U7249">
        <v>5</v>
      </c>
      <c r="V7249">
        <v>1</v>
      </c>
      <c r="W7249">
        <v>14.328665300700667</v>
      </c>
      <c r="X7249">
        <v>273.62247064116605</v>
      </c>
      <c r="Y7249">
        <v>0</v>
      </c>
      <c r="Z7249">
        <v>0</v>
      </c>
      <c r="AA7249">
        <v>233.6737238081023</v>
      </c>
      <c r="AB7249">
        <v>222.31909888000388</v>
      </c>
      <c r="AC7249">
        <v>94.389510299093658</v>
      </c>
      <c r="AD7249">
        <v>12.236758720444916</v>
      </c>
      <c r="AE7249">
        <v>850.57022764951148</v>
      </c>
    </row>
    <row r="7250" spans="1:31" x14ac:dyDescent="0.25">
      <c r="A7250">
        <v>2418922</v>
      </c>
      <c r="B7250">
        <v>1</v>
      </c>
      <c r="C7250" t="s">
        <v>80</v>
      </c>
      <c r="D7250" t="s">
        <v>93</v>
      </c>
      <c r="E7250" t="s">
        <v>132</v>
      </c>
      <c r="F7250" t="s">
        <v>20661</v>
      </c>
      <c r="G7250" t="s">
        <v>215</v>
      </c>
      <c r="H7250" t="s">
        <v>135</v>
      </c>
      <c r="I7250" t="s">
        <v>136</v>
      </c>
      <c r="J7250" t="s">
        <v>137</v>
      </c>
      <c r="K7250" t="s">
        <v>138</v>
      </c>
      <c r="L7250" t="s">
        <v>20662</v>
      </c>
      <c r="M7250" t="s">
        <v>20663</v>
      </c>
      <c r="N7250">
        <v>5.1372222220000001</v>
      </c>
      <c r="O7250">
        <v>0</v>
      </c>
      <c r="P7250">
        <v>20</v>
      </c>
      <c r="Q7250">
        <v>0</v>
      </c>
      <c r="R7250">
        <v>16</v>
      </c>
      <c r="S7250">
        <v>0</v>
      </c>
      <c r="T7250">
        <v>10</v>
      </c>
      <c r="U7250">
        <v>0</v>
      </c>
      <c r="V7250">
        <v>0</v>
      </c>
      <c r="W7250">
        <v>0</v>
      </c>
      <c r="X7250">
        <v>23.499717768123471</v>
      </c>
      <c r="Y7250">
        <v>0</v>
      </c>
      <c r="Z7250">
        <v>37.785873622756711</v>
      </c>
      <c r="AA7250">
        <v>0</v>
      </c>
      <c r="AB7250">
        <v>36.338802322170338</v>
      </c>
      <c r="AC7250">
        <v>0</v>
      </c>
      <c r="AD7250">
        <v>0</v>
      </c>
      <c r="AE7250">
        <v>97.624393713050523</v>
      </c>
    </row>
    <row r="7251" spans="1:31" x14ac:dyDescent="0.25">
      <c r="A7251">
        <v>2419423</v>
      </c>
      <c r="B7251">
        <v>1</v>
      </c>
      <c r="C7251" t="s">
        <v>80</v>
      </c>
      <c r="D7251" t="s">
        <v>84</v>
      </c>
      <c r="E7251" t="s">
        <v>162</v>
      </c>
      <c r="F7251" t="s">
        <v>20664</v>
      </c>
      <c r="G7251" t="s">
        <v>168</v>
      </c>
      <c r="H7251" t="s">
        <v>149</v>
      </c>
      <c r="I7251" t="s">
        <v>136</v>
      </c>
      <c r="J7251" t="s">
        <v>3</v>
      </c>
      <c r="K7251" t="s">
        <v>138</v>
      </c>
      <c r="L7251" t="s">
        <v>20665</v>
      </c>
      <c r="M7251" t="s">
        <v>20666</v>
      </c>
      <c r="N7251">
        <v>1.6983333329999999</v>
      </c>
      <c r="O7251">
        <v>0</v>
      </c>
      <c r="P7251">
        <v>259</v>
      </c>
      <c r="Q7251">
        <v>0</v>
      </c>
      <c r="R7251">
        <v>0</v>
      </c>
      <c r="S7251">
        <v>0</v>
      </c>
      <c r="T7251">
        <v>10</v>
      </c>
      <c r="U7251">
        <v>0</v>
      </c>
      <c r="V7251">
        <v>0</v>
      </c>
      <c r="W7251">
        <v>0</v>
      </c>
      <c r="X7251">
        <v>106.10526382420366</v>
      </c>
      <c r="Y7251">
        <v>0</v>
      </c>
      <c r="Z7251">
        <v>0</v>
      </c>
      <c r="AA7251">
        <v>0</v>
      </c>
      <c r="AB7251">
        <v>3.4577494560468001</v>
      </c>
      <c r="AC7251">
        <v>0</v>
      </c>
      <c r="AD7251">
        <v>0</v>
      </c>
      <c r="AE7251">
        <v>109.56301328025046</v>
      </c>
    </row>
    <row r="7252" spans="1:31" x14ac:dyDescent="0.25">
      <c r="A7252">
        <v>2419609</v>
      </c>
      <c r="B7252">
        <v>1</v>
      </c>
      <c r="C7252" t="s">
        <v>81</v>
      </c>
      <c r="D7252" t="s">
        <v>118</v>
      </c>
      <c r="E7252" t="s">
        <v>146</v>
      </c>
      <c r="F7252" t="s">
        <v>20667</v>
      </c>
      <c r="G7252" t="s">
        <v>282</v>
      </c>
      <c r="H7252" t="s">
        <v>149</v>
      </c>
      <c r="I7252" t="s">
        <v>136</v>
      </c>
      <c r="J7252" t="s">
        <v>137</v>
      </c>
      <c r="K7252" t="s">
        <v>138</v>
      </c>
      <c r="L7252" t="s">
        <v>20668</v>
      </c>
      <c r="M7252" t="s">
        <v>20669</v>
      </c>
      <c r="N7252">
        <v>1.806944444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5.4014655145431671</v>
      </c>
      <c r="AC7252">
        <v>0</v>
      </c>
      <c r="AD7252">
        <v>0</v>
      </c>
      <c r="AE7252">
        <v>5.4014655145431671</v>
      </c>
    </row>
    <row r="7253" spans="1:31" x14ac:dyDescent="0.25">
      <c r="A7253">
        <v>2419068</v>
      </c>
      <c r="B7253">
        <v>1</v>
      </c>
      <c r="C7253" t="s">
        <v>80</v>
      </c>
      <c r="D7253" t="s">
        <v>100</v>
      </c>
      <c r="E7253" t="s">
        <v>174</v>
      </c>
      <c r="F7253" t="s">
        <v>1406</v>
      </c>
      <c r="G7253" t="s">
        <v>143</v>
      </c>
      <c r="H7253" t="s">
        <v>135</v>
      </c>
      <c r="I7253" t="s">
        <v>136</v>
      </c>
      <c r="J7253" t="s">
        <v>137</v>
      </c>
      <c r="K7253" t="s">
        <v>138</v>
      </c>
      <c r="L7253" t="s">
        <v>20670</v>
      </c>
      <c r="M7253" t="s">
        <v>20671</v>
      </c>
      <c r="N7253">
        <v>0.26111111100000001</v>
      </c>
      <c r="O7253">
        <v>1</v>
      </c>
      <c r="P7253">
        <v>1340</v>
      </c>
      <c r="Q7253">
        <v>18</v>
      </c>
      <c r="R7253">
        <v>398</v>
      </c>
      <c r="S7253">
        <v>14</v>
      </c>
      <c r="T7253">
        <v>293</v>
      </c>
      <c r="U7253">
        <v>0</v>
      </c>
      <c r="V7253">
        <v>1</v>
      </c>
      <c r="W7253">
        <v>0.30606001741583339</v>
      </c>
      <c r="X7253">
        <v>84.05180359992103</v>
      </c>
      <c r="Y7253">
        <v>35.127238192032998</v>
      </c>
      <c r="Z7253">
        <v>45.956513596411526</v>
      </c>
      <c r="AA7253">
        <v>10.101609740775</v>
      </c>
      <c r="AB7253">
        <v>54.999348889066724</v>
      </c>
      <c r="AC7253">
        <v>0</v>
      </c>
      <c r="AD7253">
        <v>0.51426454610666683</v>
      </c>
      <c r="AE7253">
        <v>231.05683858172975</v>
      </c>
    </row>
    <row r="7254" spans="1:31" x14ac:dyDescent="0.25">
      <c r="A7254">
        <v>2419709</v>
      </c>
      <c r="B7254">
        <v>1</v>
      </c>
      <c r="C7254" t="s">
        <v>81</v>
      </c>
      <c r="D7254" t="s">
        <v>114</v>
      </c>
      <c r="E7254" t="s">
        <v>146</v>
      </c>
      <c r="F7254" t="s">
        <v>20672</v>
      </c>
      <c r="G7254" t="s">
        <v>148</v>
      </c>
      <c r="H7254" t="s">
        <v>149</v>
      </c>
      <c r="I7254" t="s">
        <v>136</v>
      </c>
      <c r="J7254" t="s">
        <v>137</v>
      </c>
      <c r="K7254" t="s">
        <v>138</v>
      </c>
      <c r="L7254" t="s">
        <v>20673</v>
      </c>
      <c r="M7254" t="s">
        <v>20674</v>
      </c>
      <c r="N7254">
        <v>2.9649999999999999</v>
      </c>
      <c r="O7254">
        <v>0</v>
      </c>
      <c r="P7254">
        <v>2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0.92547097539000012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0.92547097539000012</v>
      </c>
    </row>
    <row r="7255" spans="1:31" x14ac:dyDescent="0.25">
      <c r="A7255">
        <v>2419317</v>
      </c>
      <c r="B7255">
        <v>1</v>
      </c>
      <c r="C7255" t="s">
        <v>80</v>
      </c>
      <c r="D7255" t="s">
        <v>93</v>
      </c>
      <c r="E7255" t="s">
        <v>241</v>
      </c>
      <c r="F7255" t="s">
        <v>20675</v>
      </c>
      <c r="G7255" t="s">
        <v>315</v>
      </c>
      <c r="H7255" t="s">
        <v>135</v>
      </c>
      <c r="I7255" t="s">
        <v>136</v>
      </c>
      <c r="J7255" t="s">
        <v>137</v>
      </c>
      <c r="K7255" t="s">
        <v>138</v>
      </c>
      <c r="L7255" t="s">
        <v>20676</v>
      </c>
      <c r="M7255" t="s">
        <v>20677</v>
      </c>
      <c r="N7255">
        <v>3.2658333329999998</v>
      </c>
      <c r="O7255">
        <v>1</v>
      </c>
      <c r="P7255">
        <v>7</v>
      </c>
      <c r="Q7255">
        <v>13</v>
      </c>
      <c r="R7255">
        <v>16</v>
      </c>
      <c r="S7255">
        <v>11</v>
      </c>
      <c r="T7255">
        <v>43</v>
      </c>
      <c r="U7255">
        <v>1</v>
      </c>
      <c r="V7255">
        <v>1</v>
      </c>
      <c r="W7255">
        <v>0.21340198438065003</v>
      </c>
      <c r="X7255">
        <v>15.154618820584203</v>
      </c>
      <c r="Y7255">
        <v>120.10500310989023</v>
      </c>
      <c r="Z7255">
        <v>43.583195858122849</v>
      </c>
      <c r="AA7255">
        <v>83.465093026940608</v>
      </c>
      <c r="AB7255">
        <v>130.26388955559219</v>
      </c>
      <c r="AC7255">
        <v>983.88540531766284</v>
      </c>
      <c r="AD7255">
        <v>24.16422884588885</v>
      </c>
      <c r="AE7255">
        <v>1400.8348365190623</v>
      </c>
    </row>
    <row r="7256" spans="1:31" x14ac:dyDescent="0.25">
      <c r="A7256">
        <v>2419022</v>
      </c>
      <c r="B7256">
        <v>1</v>
      </c>
      <c r="C7256" t="s">
        <v>80</v>
      </c>
      <c r="D7256" t="s">
        <v>106</v>
      </c>
      <c r="E7256" t="s">
        <v>141</v>
      </c>
      <c r="F7256" t="s">
        <v>20678</v>
      </c>
      <c r="G7256" t="s">
        <v>143</v>
      </c>
      <c r="H7256" t="s">
        <v>135</v>
      </c>
      <c r="I7256" t="s">
        <v>136</v>
      </c>
      <c r="J7256" t="s">
        <v>137</v>
      </c>
      <c r="K7256" t="s">
        <v>138</v>
      </c>
      <c r="L7256" t="s">
        <v>20679</v>
      </c>
      <c r="M7256" t="s">
        <v>20680</v>
      </c>
      <c r="N7256">
        <v>0.18333333299999999</v>
      </c>
      <c r="O7256">
        <v>0</v>
      </c>
      <c r="P7256">
        <v>492</v>
      </c>
      <c r="Q7256">
        <v>35</v>
      </c>
      <c r="R7256">
        <v>103</v>
      </c>
      <c r="S7256">
        <v>13</v>
      </c>
      <c r="T7256">
        <v>99</v>
      </c>
      <c r="U7256">
        <v>1</v>
      </c>
      <c r="V7256">
        <v>0</v>
      </c>
      <c r="W7256">
        <v>0</v>
      </c>
      <c r="X7256">
        <v>21.702300342128979</v>
      </c>
      <c r="Y7256">
        <v>19.802584109593994</v>
      </c>
      <c r="Z7256">
        <v>9.0604326304030032</v>
      </c>
      <c r="AA7256">
        <v>7.0033110722666665</v>
      </c>
      <c r="AB7256">
        <v>12.606345034909999</v>
      </c>
      <c r="AC7256">
        <v>4.3653125439</v>
      </c>
      <c r="AD7256">
        <v>0</v>
      </c>
      <c r="AE7256">
        <v>74.540285733202651</v>
      </c>
    </row>
    <row r="7257" spans="1:31" x14ac:dyDescent="0.25">
      <c r="A7257">
        <v>2419417</v>
      </c>
      <c r="B7257">
        <v>1</v>
      </c>
      <c r="C7257" t="s">
        <v>81</v>
      </c>
      <c r="D7257" t="s">
        <v>122</v>
      </c>
      <c r="E7257" t="s">
        <v>146</v>
      </c>
      <c r="F7257" t="s">
        <v>20681</v>
      </c>
      <c r="G7257" t="s">
        <v>148</v>
      </c>
      <c r="H7257" t="s">
        <v>149</v>
      </c>
      <c r="I7257" t="s">
        <v>136</v>
      </c>
      <c r="J7257" t="s">
        <v>137</v>
      </c>
      <c r="K7257" t="s">
        <v>138</v>
      </c>
      <c r="L7257" t="s">
        <v>20682</v>
      </c>
      <c r="M7257" t="s">
        <v>20683</v>
      </c>
      <c r="N7257">
        <v>2.483055555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2.3959816638333331E-3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2.3959816638333331E-3</v>
      </c>
    </row>
    <row r="7258" spans="1:31" x14ac:dyDescent="0.25">
      <c r="A7258">
        <v>2419812</v>
      </c>
      <c r="B7258">
        <v>1</v>
      </c>
      <c r="C7258" t="s">
        <v>80</v>
      </c>
      <c r="D7258" t="s">
        <v>101</v>
      </c>
      <c r="E7258" t="s">
        <v>162</v>
      </c>
      <c r="F7258" t="s">
        <v>12024</v>
      </c>
      <c r="G7258" t="s">
        <v>164</v>
      </c>
      <c r="H7258" t="s">
        <v>149</v>
      </c>
      <c r="I7258" t="s">
        <v>136</v>
      </c>
      <c r="J7258" t="s">
        <v>137</v>
      </c>
      <c r="K7258" t="s">
        <v>138</v>
      </c>
      <c r="L7258" t="s">
        <v>20684</v>
      </c>
      <c r="M7258" t="s">
        <v>20685</v>
      </c>
      <c r="N7258">
        <v>5.886666666</v>
      </c>
      <c r="O7258">
        <v>0</v>
      </c>
      <c r="P7258">
        <v>76</v>
      </c>
      <c r="Q7258">
        <v>0</v>
      </c>
      <c r="R7258">
        <v>0</v>
      </c>
      <c r="S7258">
        <v>0</v>
      </c>
      <c r="T7258">
        <v>3</v>
      </c>
      <c r="U7258">
        <v>0</v>
      </c>
      <c r="V7258">
        <v>0</v>
      </c>
      <c r="W7258">
        <v>0</v>
      </c>
      <c r="X7258">
        <v>60.024600750735168</v>
      </c>
      <c r="Y7258">
        <v>0</v>
      </c>
      <c r="Z7258">
        <v>0</v>
      </c>
      <c r="AA7258">
        <v>0</v>
      </c>
      <c r="AB7258">
        <v>22.983440187119818</v>
      </c>
      <c r="AC7258">
        <v>0</v>
      </c>
      <c r="AD7258">
        <v>0</v>
      </c>
      <c r="AE7258">
        <v>83.008040937854986</v>
      </c>
    </row>
    <row r="7259" spans="1:31" x14ac:dyDescent="0.25">
      <c r="A7259">
        <v>2418730</v>
      </c>
      <c r="B7259">
        <v>1</v>
      </c>
      <c r="C7259" t="s">
        <v>80</v>
      </c>
      <c r="D7259" t="s">
        <v>96</v>
      </c>
      <c r="E7259" t="s">
        <v>146</v>
      </c>
      <c r="F7259" t="s">
        <v>20686</v>
      </c>
      <c r="G7259" t="s">
        <v>148</v>
      </c>
      <c r="H7259" t="s">
        <v>149</v>
      </c>
      <c r="I7259" t="s">
        <v>136</v>
      </c>
      <c r="J7259" t="s">
        <v>137</v>
      </c>
      <c r="K7259" t="s">
        <v>138</v>
      </c>
      <c r="L7259" t="s">
        <v>20687</v>
      </c>
      <c r="M7259" t="s">
        <v>20688</v>
      </c>
      <c r="N7259">
        <v>1.8405555549999999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9.8495924437149995E-2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9.8495924437149995E-2</v>
      </c>
    </row>
    <row r="7260" spans="1:31" x14ac:dyDescent="0.25">
      <c r="A7260">
        <v>2419271</v>
      </c>
      <c r="B7260">
        <v>1</v>
      </c>
      <c r="C7260" t="s">
        <v>80</v>
      </c>
      <c r="D7260" t="s">
        <v>83</v>
      </c>
      <c r="E7260" t="s">
        <v>146</v>
      </c>
      <c r="F7260" t="s">
        <v>20689</v>
      </c>
      <c r="G7260" t="s">
        <v>148</v>
      </c>
      <c r="H7260" t="s">
        <v>149</v>
      </c>
      <c r="I7260" t="s">
        <v>136</v>
      </c>
      <c r="J7260" t="s">
        <v>137</v>
      </c>
      <c r="K7260" t="s">
        <v>138</v>
      </c>
      <c r="L7260" t="s">
        <v>20690</v>
      </c>
      <c r="M7260" t="s">
        <v>20691</v>
      </c>
      <c r="N7260">
        <v>5.1208333330000002</v>
      </c>
      <c r="O7260">
        <v>0</v>
      </c>
      <c r="P7260">
        <v>3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3.977845873319267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3.977845873319267</v>
      </c>
    </row>
    <row r="7261" spans="1:31" x14ac:dyDescent="0.25">
      <c r="A7261">
        <v>2419901</v>
      </c>
      <c r="B7261">
        <v>1</v>
      </c>
      <c r="C7261" t="s">
        <v>81</v>
      </c>
      <c r="D7261" t="s">
        <v>128</v>
      </c>
      <c r="E7261" t="s">
        <v>174</v>
      </c>
      <c r="F7261" t="s">
        <v>10009</v>
      </c>
      <c r="G7261" t="s">
        <v>143</v>
      </c>
      <c r="H7261" t="s">
        <v>135</v>
      </c>
      <c r="I7261" t="s">
        <v>136</v>
      </c>
      <c r="J7261" t="s">
        <v>137</v>
      </c>
      <c r="K7261" t="s">
        <v>138</v>
      </c>
      <c r="L7261" t="s">
        <v>20692</v>
      </c>
      <c r="M7261" t="s">
        <v>20693</v>
      </c>
      <c r="N7261">
        <v>0.14861111099999999</v>
      </c>
      <c r="O7261">
        <v>0</v>
      </c>
      <c r="P7261">
        <v>18</v>
      </c>
      <c r="Q7261">
        <v>1</v>
      </c>
      <c r="R7261">
        <v>1</v>
      </c>
      <c r="S7261">
        <v>40</v>
      </c>
      <c r="T7261">
        <v>46</v>
      </c>
      <c r="U7261">
        <v>40</v>
      </c>
      <c r="V7261">
        <v>44</v>
      </c>
      <c r="W7261">
        <v>0</v>
      </c>
      <c r="X7261">
        <v>1.2715230726770841</v>
      </c>
      <c r="Y7261">
        <v>0</v>
      </c>
      <c r="Z7261">
        <v>0</v>
      </c>
      <c r="AA7261">
        <v>119.68510702871785</v>
      </c>
      <c r="AB7261">
        <v>31.078061574211741</v>
      </c>
      <c r="AC7261">
        <v>475.83493412877402</v>
      </c>
      <c r="AD7261">
        <v>200.97390927594969</v>
      </c>
      <c r="AE7261">
        <v>828.84353508033041</v>
      </c>
    </row>
    <row r="7262" spans="1:31" x14ac:dyDescent="0.25">
      <c r="A7262">
        <v>2419377</v>
      </c>
      <c r="B7262">
        <v>1</v>
      </c>
      <c r="C7262" t="s">
        <v>81</v>
      </c>
      <c r="D7262" t="s">
        <v>128</v>
      </c>
      <c r="E7262" t="s">
        <v>141</v>
      </c>
      <c r="F7262" t="s">
        <v>8086</v>
      </c>
      <c r="G7262" t="s">
        <v>143</v>
      </c>
      <c r="H7262" t="s">
        <v>135</v>
      </c>
      <c r="I7262" t="s">
        <v>136</v>
      </c>
      <c r="J7262" t="s">
        <v>137</v>
      </c>
      <c r="K7262" t="s">
        <v>138</v>
      </c>
      <c r="L7262" t="s">
        <v>20694</v>
      </c>
      <c r="M7262" t="s">
        <v>20695</v>
      </c>
      <c r="N7262">
        <v>5.0791666659999999</v>
      </c>
      <c r="O7262">
        <v>6</v>
      </c>
      <c r="P7262">
        <v>557</v>
      </c>
      <c r="Q7262">
        <v>100</v>
      </c>
      <c r="R7262">
        <v>28</v>
      </c>
      <c r="S7262">
        <v>7</v>
      </c>
      <c r="T7262">
        <v>64</v>
      </c>
      <c r="U7262">
        <v>0</v>
      </c>
      <c r="V7262">
        <v>0</v>
      </c>
      <c r="W7262">
        <v>5.0079646665881663</v>
      </c>
      <c r="X7262">
        <v>488.15445532850589</v>
      </c>
      <c r="Y7262">
        <v>175.80014454545397</v>
      </c>
      <c r="Z7262">
        <v>32.630098148831586</v>
      </c>
      <c r="AA7262">
        <v>33.963159142412501</v>
      </c>
      <c r="AB7262">
        <v>157.86477228010492</v>
      </c>
      <c r="AC7262">
        <v>0</v>
      </c>
      <c r="AD7262">
        <v>0</v>
      </c>
      <c r="AE7262">
        <v>893.42059411189712</v>
      </c>
    </row>
    <row r="7263" spans="1:31" x14ac:dyDescent="0.25">
      <c r="A7263">
        <v>2419211</v>
      </c>
      <c r="B7263">
        <v>1</v>
      </c>
      <c r="C7263" t="s">
        <v>81</v>
      </c>
      <c r="D7263" t="s">
        <v>113</v>
      </c>
      <c r="E7263" t="s">
        <v>146</v>
      </c>
      <c r="F7263" t="s">
        <v>20696</v>
      </c>
      <c r="G7263" t="s">
        <v>148</v>
      </c>
      <c r="H7263" t="s">
        <v>149</v>
      </c>
      <c r="I7263" t="s">
        <v>136</v>
      </c>
      <c r="J7263" t="s">
        <v>137</v>
      </c>
      <c r="K7263" t="s">
        <v>138</v>
      </c>
      <c r="L7263" t="s">
        <v>20697</v>
      </c>
      <c r="M7263" t="s">
        <v>20698</v>
      </c>
      <c r="N7263">
        <v>0.85750000000000004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0.17109926018310001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0.17109926018310001</v>
      </c>
    </row>
    <row r="7264" spans="1:31" x14ac:dyDescent="0.25">
      <c r="A7264">
        <v>2419354</v>
      </c>
      <c r="B7264">
        <v>1</v>
      </c>
      <c r="C7264" t="s">
        <v>80</v>
      </c>
      <c r="D7264" t="s">
        <v>111</v>
      </c>
      <c r="E7264" t="s">
        <v>146</v>
      </c>
      <c r="F7264" t="s">
        <v>20699</v>
      </c>
      <c r="G7264" t="s">
        <v>148</v>
      </c>
      <c r="H7264" t="s">
        <v>149</v>
      </c>
      <c r="I7264" t="s">
        <v>136</v>
      </c>
      <c r="J7264" t="s">
        <v>137</v>
      </c>
      <c r="K7264" t="s">
        <v>138</v>
      </c>
      <c r="L7264" t="s">
        <v>20700</v>
      </c>
      <c r="M7264" t="s">
        <v>20701</v>
      </c>
      <c r="N7264">
        <v>1.834166666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1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12.415049490638193</v>
      </c>
      <c r="AC7264">
        <v>0</v>
      </c>
      <c r="AD7264">
        <v>0</v>
      </c>
      <c r="AE7264">
        <v>12.415049490638193</v>
      </c>
    </row>
    <row r="7265" spans="1:31" x14ac:dyDescent="0.25">
      <c r="A7265">
        <v>2419526</v>
      </c>
      <c r="B7265">
        <v>1</v>
      </c>
      <c r="C7265" t="s">
        <v>80</v>
      </c>
      <c r="D7265" t="s">
        <v>98</v>
      </c>
      <c r="E7265" t="s">
        <v>162</v>
      </c>
      <c r="F7265" t="s">
        <v>20702</v>
      </c>
      <c r="G7265" t="s">
        <v>164</v>
      </c>
      <c r="H7265" t="s">
        <v>149</v>
      </c>
      <c r="I7265" t="s">
        <v>136</v>
      </c>
      <c r="J7265" t="s">
        <v>137</v>
      </c>
      <c r="K7265" t="s">
        <v>138</v>
      </c>
      <c r="L7265" t="s">
        <v>20703</v>
      </c>
      <c r="M7265" t="s">
        <v>20704</v>
      </c>
      <c r="N7265">
        <v>0.98750000000000004</v>
      </c>
      <c r="O7265">
        <v>0</v>
      </c>
      <c r="P7265">
        <v>107</v>
      </c>
      <c r="Q7265">
        <v>0</v>
      </c>
      <c r="R7265">
        <v>0</v>
      </c>
      <c r="S7265">
        <v>0</v>
      </c>
      <c r="T7265">
        <v>2</v>
      </c>
      <c r="U7265">
        <v>0</v>
      </c>
      <c r="V7265">
        <v>0</v>
      </c>
      <c r="W7265">
        <v>0</v>
      </c>
      <c r="X7265">
        <v>16.698970184259657</v>
      </c>
      <c r="Y7265">
        <v>0</v>
      </c>
      <c r="Z7265">
        <v>0</v>
      </c>
      <c r="AA7265">
        <v>0</v>
      </c>
      <c r="AB7265">
        <v>0.46528353133805839</v>
      </c>
      <c r="AC7265">
        <v>0</v>
      </c>
      <c r="AD7265">
        <v>0</v>
      </c>
      <c r="AE7265">
        <v>17.164253715597717</v>
      </c>
    </row>
    <row r="7266" spans="1:31" x14ac:dyDescent="0.25">
      <c r="A7266">
        <v>2418813</v>
      </c>
      <c r="B7266">
        <v>1</v>
      </c>
      <c r="C7266" t="s">
        <v>80</v>
      </c>
      <c r="D7266" t="s">
        <v>91</v>
      </c>
      <c r="E7266" t="s">
        <v>174</v>
      </c>
      <c r="F7266" t="s">
        <v>20705</v>
      </c>
      <c r="G7266" t="s">
        <v>158</v>
      </c>
      <c r="H7266" t="s">
        <v>135</v>
      </c>
      <c r="I7266" t="s">
        <v>136</v>
      </c>
      <c r="J7266" t="s">
        <v>137</v>
      </c>
      <c r="K7266" t="s">
        <v>159</v>
      </c>
      <c r="L7266" t="s">
        <v>20706</v>
      </c>
      <c r="M7266" t="s">
        <v>20707</v>
      </c>
      <c r="N7266">
        <v>3.2458333330000002</v>
      </c>
      <c r="O7266">
        <v>2</v>
      </c>
      <c r="P7266">
        <v>0</v>
      </c>
      <c r="Q7266">
        <v>15</v>
      </c>
      <c r="R7266">
        <v>23</v>
      </c>
      <c r="S7266">
        <v>11</v>
      </c>
      <c r="T7266">
        <v>4</v>
      </c>
      <c r="U7266">
        <v>0</v>
      </c>
      <c r="V7266">
        <v>0</v>
      </c>
      <c r="W7266">
        <v>6.2301334626282507</v>
      </c>
      <c r="X7266">
        <v>0</v>
      </c>
      <c r="Y7266">
        <v>59.023688353862255</v>
      </c>
      <c r="Z7266">
        <v>3.8100184670568753</v>
      </c>
      <c r="AA7266">
        <v>634.20854353734262</v>
      </c>
      <c r="AB7266">
        <v>65.684444313081258</v>
      </c>
      <c r="AC7266">
        <v>0</v>
      </c>
      <c r="AD7266">
        <v>0</v>
      </c>
      <c r="AE7266">
        <v>768.95682813397127</v>
      </c>
    </row>
    <row r="7267" spans="1:31" x14ac:dyDescent="0.25">
      <c r="A7267">
        <v>2419503</v>
      </c>
      <c r="B7267">
        <v>1</v>
      </c>
      <c r="C7267" t="s">
        <v>81</v>
      </c>
      <c r="D7267" t="s">
        <v>123</v>
      </c>
      <c r="E7267" t="s">
        <v>146</v>
      </c>
      <c r="F7267" t="s">
        <v>20708</v>
      </c>
      <c r="G7267" t="s">
        <v>148</v>
      </c>
      <c r="H7267" t="s">
        <v>149</v>
      </c>
      <c r="I7267" t="s">
        <v>136</v>
      </c>
      <c r="J7267" t="s">
        <v>137</v>
      </c>
      <c r="K7267" t="s">
        <v>138</v>
      </c>
      <c r="L7267" t="s">
        <v>20709</v>
      </c>
      <c r="M7267" t="s">
        <v>20710</v>
      </c>
      <c r="N7267">
        <v>0.51111111099999995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0.16841802765413336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0.16841802765413336</v>
      </c>
    </row>
    <row r="7268" spans="1:31" x14ac:dyDescent="0.25">
      <c r="A7268">
        <v>2418793</v>
      </c>
      <c r="B7268">
        <v>1</v>
      </c>
      <c r="C7268" t="s">
        <v>81</v>
      </c>
      <c r="D7268" t="s">
        <v>117</v>
      </c>
      <c r="E7268" t="s">
        <v>174</v>
      </c>
      <c r="F7268" t="s">
        <v>20711</v>
      </c>
      <c r="G7268" t="s">
        <v>158</v>
      </c>
      <c r="H7268" t="s">
        <v>135</v>
      </c>
      <c r="I7268" t="s">
        <v>136</v>
      </c>
      <c r="J7268" t="s">
        <v>137</v>
      </c>
      <c r="K7268" t="s">
        <v>159</v>
      </c>
      <c r="L7268" t="s">
        <v>20712</v>
      </c>
      <c r="M7268" t="s">
        <v>20713</v>
      </c>
      <c r="N7268">
        <v>7.9522222219999996</v>
      </c>
      <c r="O7268">
        <v>0</v>
      </c>
      <c r="P7268">
        <v>5246</v>
      </c>
      <c r="Q7268">
        <v>1</v>
      </c>
      <c r="R7268">
        <v>3</v>
      </c>
      <c r="S7268">
        <v>3</v>
      </c>
      <c r="T7268">
        <v>537</v>
      </c>
      <c r="U7268">
        <v>1</v>
      </c>
      <c r="V7268">
        <v>11</v>
      </c>
      <c r="W7268">
        <v>0</v>
      </c>
      <c r="X7268">
        <v>7032.4042317842013</v>
      </c>
      <c r="Y7268">
        <v>3.0153246553242221</v>
      </c>
      <c r="Z7268">
        <v>4.5993261728019235</v>
      </c>
      <c r="AA7268">
        <v>659.89063187994429</v>
      </c>
      <c r="AB7268">
        <v>2976.7413507006081</v>
      </c>
      <c r="AC7268">
        <v>1193.3172489674566</v>
      </c>
      <c r="AD7268">
        <v>1818.4357990825595</v>
      </c>
      <c r="AE7268">
        <v>13688.403913242895</v>
      </c>
    </row>
    <row r="7269" spans="1:31" x14ac:dyDescent="0.25">
      <c r="A7269">
        <v>2419042</v>
      </c>
      <c r="B7269">
        <v>1</v>
      </c>
      <c r="C7269" t="s">
        <v>80</v>
      </c>
      <c r="D7269" t="s">
        <v>103</v>
      </c>
      <c r="E7269" t="s">
        <v>241</v>
      </c>
      <c r="F7269" t="s">
        <v>20714</v>
      </c>
      <c r="G7269" t="s">
        <v>143</v>
      </c>
      <c r="H7269" t="s">
        <v>135</v>
      </c>
      <c r="I7269" t="s">
        <v>136</v>
      </c>
      <c r="J7269" t="s">
        <v>137</v>
      </c>
      <c r="K7269" t="s">
        <v>138</v>
      </c>
      <c r="L7269" t="s">
        <v>20715</v>
      </c>
      <c r="M7269" t="s">
        <v>20716</v>
      </c>
      <c r="N7269">
        <v>0.36444444399999998</v>
      </c>
      <c r="O7269">
        <v>0</v>
      </c>
      <c r="P7269">
        <v>641</v>
      </c>
      <c r="Q7269">
        <v>9</v>
      </c>
      <c r="R7269">
        <v>117</v>
      </c>
      <c r="S7269">
        <v>4</v>
      </c>
      <c r="T7269">
        <v>221</v>
      </c>
      <c r="U7269">
        <v>1</v>
      </c>
      <c r="V7269">
        <v>0</v>
      </c>
      <c r="W7269">
        <v>0</v>
      </c>
      <c r="X7269">
        <v>53.038117098760466</v>
      </c>
      <c r="Y7269">
        <v>22.492616685600538</v>
      </c>
      <c r="Z7269">
        <v>3.9531606132529777</v>
      </c>
      <c r="AA7269">
        <v>1.1151474605809777</v>
      </c>
      <c r="AB7269">
        <v>54.371757730313377</v>
      </c>
      <c r="AC7269">
        <v>25.549657715660803</v>
      </c>
      <c r="AD7269">
        <v>0</v>
      </c>
      <c r="AE7269">
        <v>160.52045730416913</v>
      </c>
    </row>
    <row r="7270" spans="1:31" x14ac:dyDescent="0.25">
      <c r="A7270">
        <v>2419291</v>
      </c>
      <c r="B7270">
        <v>1</v>
      </c>
      <c r="C7270" t="s">
        <v>81</v>
      </c>
      <c r="D7270" t="s">
        <v>118</v>
      </c>
      <c r="E7270" t="s">
        <v>132</v>
      </c>
      <c r="F7270" t="s">
        <v>20717</v>
      </c>
      <c r="G7270" t="s">
        <v>215</v>
      </c>
      <c r="H7270" t="s">
        <v>135</v>
      </c>
      <c r="I7270" t="s">
        <v>136</v>
      </c>
      <c r="J7270" t="s">
        <v>137</v>
      </c>
      <c r="K7270" t="s">
        <v>138</v>
      </c>
      <c r="L7270" t="s">
        <v>20718</v>
      </c>
      <c r="M7270" t="s">
        <v>20719</v>
      </c>
      <c r="N7270">
        <v>6.8869444440000001</v>
      </c>
      <c r="O7270">
        <v>0</v>
      </c>
      <c r="P7270">
        <v>0</v>
      </c>
      <c r="Q7270">
        <v>0</v>
      </c>
      <c r="R7270">
        <v>7</v>
      </c>
      <c r="S7270">
        <v>1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70.238133282970139</v>
      </c>
      <c r="AA7270">
        <v>3.2805175466819252</v>
      </c>
      <c r="AB7270">
        <v>0</v>
      </c>
      <c r="AC7270">
        <v>0</v>
      </c>
      <c r="AD7270">
        <v>0</v>
      </c>
      <c r="AE7270">
        <v>73.51865082965206</v>
      </c>
    </row>
    <row r="7271" spans="1:31" x14ac:dyDescent="0.25">
      <c r="A7271">
        <v>2418899</v>
      </c>
      <c r="B7271">
        <v>1</v>
      </c>
      <c r="C7271" t="s">
        <v>80</v>
      </c>
      <c r="D7271" t="s">
        <v>82</v>
      </c>
      <c r="E7271" t="s">
        <v>152</v>
      </c>
      <c r="F7271" t="s">
        <v>20720</v>
      </c>
      <c r="G7271" t="s">
        <v>158</v>
      </c>
      <c r="H7271" t="s">
        <v>149</v>
      </c>
      <c r="I7271" t="s">
        <v>136</v>
      </c>
      <c r="J7271" t="s">
        <v>137</v>
      </c>
      <c r="K7271" t="s">
        <v>159</v>
      </c>
      <c r="L7271" t="s">
        <v>20721</v>
      </c>
      <c r="M7271" t="s">
        <v>20722</v>
      </c>
      <c r="N7271">
        <v>1.8519444439999999</v>
      </c>
      <c r="O7271">
        <v>0</v>
      </c>
      <c r="P7271">
        <v>707</v>
      </c>
      <c r="Q7271">
        <v>0</v>
      </c>
      <c r="R7271">
        <v>0</v>
      </c>
      <c r="S7271">
        <v>0</v>
      </c>
      <c r="T7271">
        <v>56</v>
      </c>
      <c r="U7271">
        <v>0</v>
      </c>
      <c r="V7271">
        <v>0</v>
      </c>
      <c r="W7271">
        <v>0</v>
      </c>
      <c r="X7271">
        <v>297.19592438759844</v>
      </c>
      <c r="Y7271">
        <v>0</v>
      </c>
      <c r="Z7271">
        <v>0</v>
      </c>
      <c r="AA7271">
        <v>0</v>
      </c>
      <c r="AB7271">
        <v>101.89805909617041</v>
      </c>
      <c r="AC7271">
        <v>0</v>
      </c>
      <c r="AD7271">
        <v>0</v>
      </c>
      <c r="AE7271">
        <v>399.09398348376885</v>
      </c>
    </row>
    <row r="7272" spans="1:31" x14ac:dyDescent="0.25">
      <c r="A7272">
        <v>2419397</v>
      </c>
      <c r="B7272">
        <v>1</v>
      </c>
      <c r="C7272" t="s">
        <v>80</v>
      </c>
      <c r="D7272" t="s">
        <v>90</v>
      </c>
      <c r="E7272" t="s">
        <v>146</v>
      </c>
      <c r="F7272" t="s">
        <v>20723</v>
      </c>
      <c r="G7272" t="s">
        <v>148</v>
      </c>
      <c r="H7272" t="s">
        <v>149</v>
      </c>
      <c r="I7272" t="s">
        <v>136</v>
      </c>
      <c r="J7272" t="s">
        <v>137</v>
      </c>
      <c r="K7272" t="s">
        <v>138</v>
      </c>
      <c r="L7272" t="s">
        <v>20724</v>
      </c>
      <c r="M7272" t="s">
        <v>20725</v>
      </c>
      <c r="N7272">
        <v>2.985833333</v>
      </c>
      <c r="O7272">
        <v>0</v>
      </c>
      <c r="P7272">
        <v>3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2.0936519090556667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2.0936519090556667</v>
      </c>
    </row>
    <row r="7273" spans="1:31" x14ac:dyDescent="0.25">
      <c r="A7273">
        <v>2419254</v>
      </c>
      <c r="B7273">
        <v>1</v>
      </c>
      <c r="C7273" t="s">
        <v>81</v>
      </c>
      <c r="D7273" t="s">
        <v>123</v>
      </c>
      <c r="E7273" t="s">
        <v>174</v>
      </c>
      <c r="F7273" t="s">
        <v>20726</v>
      </c>
      <c r="G7273" t="s">
        <v>143</v>
      </c>
      <c r="H7273" t="s">
        <v>135</v>
      </c>
      <c r="I7273" t="s">
        <v>136</v>
      </c>
      <c r="J7273" t="s">
        <v>137</v>
      </c>
      <c r="K7273" t="s">
        <v>138</v>
      </c>
      <c r="L7273" t="s">
        <v>20727</v>
      </c>
      <c r="M7273" t="s">
        <v>20728</v>
      </c>
      <c r="N7273">
        <v>0.169444444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1</v>
      </c>
      <c r="U7273">
        <v>3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0.33818319429166666</v>
      </c>
      <c r="AC7273">
        <v>262.75216029790005</v>
      </c>
      <c r="AD7273">
        <v>0</v>
      </c>
      <c r="AE7273">
        <v>263.09034349219172</v>
      </c>
    </row>
    <row r="7274" spans="1:31" x14ac:dyDescent="0.25">
      <c r="A7274">
        <v>2418650</v>
      </c>
      <c r="B7274">
        <v>1</v>
      </c>
      <c r="C7274" t="s">
        <v>80</v>
      </c>
      <c r="D7274" t="s">
        <v>83</v>
      </c>
      <c r="E7274" t="s">
        <v>241</v>
      </c>
      <c r="F7274" t="s">
        <v>20729</v>
      </c>
      <c r="G7274" t="s">
        <v>154</v>
      </c>
      <c r="H7274" t="s">
        <v>135</v>
      </c>
      <c r="I7274" t="s">
        <v>136</v>
      </c>
      <c r="J7274" t="s">
        <v>137</v>
      </c>
      <c r="K7274" t="s">
        <v>138</v>
      </c>
      <c r="L7274" t="s">
        <v>20730</v>
      </c>
      <c r="M7274" t="s">
        <v>20731</v>
      </c>
      <c r="N7274">
        <v>0.22500000000000001</v>
      </c>
      <c r="O7274">
        <v>0</v>
      </c>
      <c r="P7274">
        <v>3297</v>
      </c>
      <c r="Q7274">
        <v>0</v>
      </c>
      <c r="R7274">
        <v>1</v>
      </c>
      <c r="S7274">
        <v>12</v>
      </c>
      <c r="T7274">
        <v>1369</v>
      </c>
      <c r="U7274">
        <v>1</v>
      </c>
      <c r="V7274">
        <v>15</v>
      </c>
      <c r="W7274">
        <v>0</v>
      </c>
      <c r="X7274">
        <v>160.72311060074443</v>
      </c>
      <c r="Y7274">
        <v>0</v>
      </c>
      <c r="Z7274">
        <v>3.3060655102500003E-2</v>
      </c>
      <c r="AA7274">
        <v>1.4176764585562498</v>
      </c>
      <c r="AB7274">
        <v>116.60164684053738</v>
      </c>
      <c r="AC7274">
        <v>1.1617959600000002E-2</v>
      </c>
      <c r="AD7274">
        <v>23.729392120585501</v>
      </c>
      <c r="AE7274">
        <v>302.51650463512607</v>
      </c>
    </row>
    <row r="7275" spans="1:31" x14ac:dyDescent="0.25">
      <c r="A7275">
        <v>2419732</v>
      </c>
      <c r="B7275">
        <v>1</v>
      </c>
      <c r="C7275" t="s">
        <v>80</v>
      </c>
      <c r="D7275" t="s">
        <v>108</v>
      </c>
      <c r="E7275" t="s">
        <v>162</v>
      </c>
      <c r="F7275" t="s">
        <v>7671</v>
      </c>
      <c r="G7275" t="s">
        <v>164</v>
      </c>
      <c r="H7275" t="s">
        <v>149</v>
      </c>
      <c r="I7275" t="s">
        <v>136</v>
      </c>
      <c r="J7275" t="s">
        <v>137</v>
      </c>
      <c r="K7275" t="s">
        <v>138</v>
      </c>
      <c r="L7275" t="s">
        <v>20732</v>
      </c>
      <c r="M7275" t="s">
        <v>20733</v>
      </c>
      <c r="N7275">
        <v>2.991666666</v>
      </c>
      <c r="O7275">
        <v>0</v>
      </c>
      <c r="P7275">
        <v>7</v>
      </c>
      <c r="Q7275">
        <v>0</v>
      </c>
      <c r="R7275">
        <v>2</v>
      </c>
      <c r="S7275">
        <v>0</v>
      </c>
      <c r="T7275">
        <v>1</v>
      </c>
      <c r="U7275">
        <v>0</v>
      </c>
      <c r="V7275">
        <v>0</v>
      </c>
      <c r="W7275">
        <v>0</v>
      </c>
      <c r="X7275">
        <v>2.1760730305829505</v>
      </c>
      <c r="Y7275">
        <v>0</v>
      </c>
      <c r="Z7275">
        <v>1.4322581955719442</v>
      </c>
      <c r="AA7275">
        <v>0</v>
      </c>
      <c r="AB7275">
        <v>0</v>
      </c>
      <c r="AC7275">
        <v>0</v>
      </c>
      <c r="AD7275">
        <v>0</v>
      </c>
      <c r="AE7275">
        <v>3.6083312261548945</v>
      </c>
    </row>
    <row r="7276" spans="1:31" x14ac:dyDescent="0.25">
      <c r="A7276">
        <v>2419881</v>
      </c>
      <c r="B7276">
        <v>1</v>
      </c>
      <c r="C7276" t="s">
        <v>80</v>
      </c>
      <c r="D7276" t="s">
        <v>94</v>
      </c>
      <c r="E7276" t="s">
        <v>174</v>
      </c>
      <c r="F7276" t="s">
        <v>20734</v>
      </c>
      <c r="G7276" t="s">
        <v>143</v>
      </c>
      <c r="H7276" t="s">
        <v>135</v>
      </c>
      <c r="I7276" t="s">
        <v>278</v>
      </c>
      <c r="J7276" t="s">
        <v>137</v>
      </c>
      <c r="K7276" t="s">
        <v>138</v>
      </c>
      <c r="L7276" t="s">
        <v>20735</v>
      </c>
      <c r="M7276" t="s">
        <v>20736</v>
      </c>
      <c r="N7276">
        <v>5.5555550000000002E-3</v>
      </c>
      <c r="O7276">
        <v>0</v>
      </c>
      <c r="P7276">
        <v>1046</v>
      </c>
      <c r="Q7276">
        <v>0</v>
      </c>
      <c r="R7276">
        <v>2</v>
      </c>
      <c r="S7276">
        <v>1</v>
      </c>
      <c r="T7276">
        <v>109</v>
      </c>
      <c r="U7276">
        <v>1</v>
      </c>
      <c r="V7276">
        <v>0</v>
      </c>
      <c r="W7276">
        <v>0</v>
      </c>
      <c r="X7276">
        <v>0.93403506533633485</v>
      </c>
      <c r="Y7276">
        <v>0</v>
      </c>
      <c r="Z7276">
        <v>1.2017100333333334E-5</v>
      </c>
      <c r="AA7276">
        <v>6.0384859342222236E-3</v>
      </c>
      <c r="AB7276">
        <v>0.15722087303633336</v>
      </c>
      <c r="AC7276">
        <v>0.74258085220000003</v>
      </c>
      <c r="AD7276">
        <v>0</v>
      </c>
      <c r="AE7276">
        <v>1.8398872936072239</v>
      </c>
    </row>
    <row r="7277" spans="1:31" x14ac:dyDescent="0.25">
      <c r="A7277">
        <v>2419589</v>
      </c>
      <c r="B7277">
        <v>1</v>
      </c>
      <c r="C7277" t="s">
        <v>80</v>
      </c>
      <c r="D7277" t="s">
        <v>108</v>
      </c>
      <c r="E7277" t="s">
        <v>162</v>
      </c>
      <c r="F7277" t="s">
        <v>7176</v>
      </c>
      <c r="G7277" t="s">
        <v>164</v>
      </c>
      <c r="H7277" t="s">
        <v>149</v>
      </c>
      <c r="I7277" t="s">
        <v>136</v>
      </c>
      <c r="J7277" t="s">
        <v>137</v>
      </c>
      <c r="K7277" t="s">
        <v>138</v>
      </c>
      <c r="L7277" t="s">
        <v>20737</v>
      </c>
      <c r="M7277" t="s">
        <v>20738</v>
      </c>
      <c r="N7277">
        <v>7.3652777770000002</v>
      </c>
      <c r="O7277">
        <v>0</v>
      </c>
      <c r="P7277">
        <v>14</v>
      </c>
      <c r="Q7277">
        <v>0</v>
      </c>
      <c r="R7277">
        <v>5</v>
      </c>
      <c r="S7277">
        <v>0</v>
      </c>
      <c r="T7277">
        <v>3</v>
      </c>
      <c r="U7277">
        <v>0</v>
      </c>
      <c r="V7277">
        <v>0</v>
      </c>
      <c r="W7277">
        <v>0</v>
      </c>
      <c r="X7277">
        <v>18.565174318457604</v>
      </c>
      <c r="Y7277">
        <v>0</v>
      </c>
      <c r="Z7277">
        <v>0</v>
      </c>
      <c r="AA7277">
        <v>0</v>
      </c>
      <c r="AB7277">
        <v>0.92351194919291657</v>
      </c>
      <c r="AC7277">
        <v>0</v>
      </c>
      <c r="AD7277">
        <v>0</v>
      </c>
      <c r="AE7277">
        <v>19.488686267650522</v>
      </c>
    </row>
    <row r="7278" spans="1:31" x14ac:dyDescent="0.25">
      <c r="A7278">
        <v>2407288</v>
      </c>
      <c r="B7278">
        <v>1</v>
      </c>
      <c r="C7278" t="s">
        <v>80</v>
      </c>
      <c r="D7278" t="s">
        <v>97</v>
      </c>
      <c r="E7278" t="s">
        <v>162</v>
      </c>
      <c r="F7278" t="s">
        <v>5098</v>
      </c>
      <c r="G7278" t="s">
        <v>186</v>
      </c>
      <c r="H7278" t="s">
        <v>149</v>
      </c>
      <c r="I7278" t="s">
        <v>136</v>
      </c>
      <c r="J7278" t="s">
        <v>137</v>
      </c>
      <c r="K7278" t="s">
        <v>138</v>
      </c>
      <c r="L7278" t="s">
        <v>20739</v>
      </c>
      <c r="M7278" t="s">
        <v>20740</v>
      </c>
      <c r="N7278">
        <v>1.895277777</v>
      </c>
      <c r="O7278">
        <v>0</v>
      </c>
      <c r="P7278">
        <v>67</v>
      </c>
      <c r="Q7278">
        <v>0</v>
      </c>
      <c r="R7278">
        <v>2</v>
      </c>
      <c r="S7278">
        <v>0</v>
      </c>
      <c r="T7278">
        <v>13</v>
      </c>
      <c r="U7278">
        <v>0</v>
      </c>
      <c r="V7278">
        <v>0</v>
      </c>
      <c r="W7278">
        <v>0</v>
      </c>
      <c r="X7278">
        <v>44.023807785930067</v>
      </c>
      <c r="Y7278">
        <v>0</v>
      </c>
      <c r="Z7278">
        <v>0.43889107414166673</v>
      </c>
      <c r="AA7278">
        <v>0</v>
      </c>
      <c r="AB7278">
        <v>14.90909786500413</v>
      </c>
      <c r="AC7278">
        <v>0</v>
      </c>
      <c r="AD7278">
        <v>0</v>
      </c>
      <c r="AE7278">
        <v>59.37179672507586</v>
      </c>
    </row>
    <row r="7279" spans="1:31" x14ac:dyDescent="0.25">
      <c r="A7279">
        <v>2406761</v>
      </c>
      <c r="B7279">
        <v>1</v>
      </c>
      <c r="C7279" t="s">
        <v>80</v>
      </c>
      <c r="D7279" t="s">
        <v>96</v>
      </c>
      <c r="E7279" t="s">
        <v>146</v>
      </c>
      <c r="F7279" t="s">
        <v>20741</v>
      </c>
      <c r="G7279" t="s">
        <v>282</v>
      </c>
      <c r="H7279" t="s">
        <v>149</v>
      </c>
      <c r="I7279" t="s">
        <v>136</v>
      </c>
      <c r="J7279" t="s">
        <v>137</v>
      </c>
      <c r="K7279" t="s">
        <v>138</v>
      </c>
      <c r="L7279" t="s">
        <v>20742</v>
      </c>
      <c r="M7279" t="s">
        <v>20743</v>
      </c>
      <c r="N7279">
        <v>1.7155555549999999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1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2.3004706319628001</v>
      </c>
      <c r="AC7279">
        <v>0</v>
      </c>
      <c r="AD7279">
        <v>0</v>
      </c>
      <c r="AE7279">
        <v>2.3004706319628001</v>
      </c>
    </row>
    <row r="7280" spans="1:31" x14ac:dyDescent="0.25">
      <c r="A7280">
        <v>2407408</v>
      </c>
      <c r="B7280">
        <v>1</v>
      </c>
      <c r="C7280" t="s">
        <v>80</v>
      </c>
      <c r="D7280" t="s">
        <v>96</v>
      </c>
      <c r="E7280" t="s">
        <v>141</v>
      </c>
      <c r="F7280" t="s">
        <v>17027</v>
      </c>
      <c r="G7280" t="s">
        <v>143</v>
      </c>
      <c r="H7280" t="s">
        <v>135</v>
      </c>
      <c r="I7280" t="s">
        <v>136</v>
      </c>
      <c r="J7280" t="s">
        <v>137</v>
      </c>
      <c r="K7280" t="s">
        <v>138</v>
      </c>
      <c r="L7280" t="s">
        <v>20744</v>
      </c>
      <c r="M7280" t="s">
        <v>20745</v>
      </c>
      <c r="N7280">
        <v>0.37194444399999999</v>
      </c>
      <c r="O7280">
        <v>0</v>
      </c>
      <c r="P7280">
        <v>0</v>
      </c>
      <c r="Q7280">
        <v>0</v>
      </c>
      <c r="R7280">
        <v>0</v>
      </c>
      <c r="S7280">
        <v>2</v>
      </c>
      <c r="T7280">
        <v>0</v>
      </c>
      <c r="U7280">
        <v>1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11.486943027695633</v>
      </c>
      <c r="AB7280">
        <v>0</v>
      </c>
      <c r="AC7280">
        <v>5.695444309244583</v>
      </c>
      <c r="AD7280">
        <v>0</v>
      </c>
      <c r="AE7280">
        <v>17.182387336940216</v>
      </c>
    </row>
    <row r="7281" spans="1:31" x14ac:dyDescent="0.25">
      <c r="A7281">
        <v>2407282</v>
      </c>
      <c r="B7281">
        <v>1</v>
      </c>
      <c r="C7281" t="s">
        <v>80</v>
      </c>
      <c r="D7281" t="s">
        <v>103</v>
      </c>
      <c r="E7281" t="s">
        <v>174</v>
      </c>
      <c r="F7281" t="s">
        <v>20746</v>
      </c>
      <c r="G7281" t="s">
        <v>143</v>
      </c>
      <c r="H7281" t="s">
        <v>135</v>
      </c>
      <c r="I7281" t="s">
        <v>136</v>
      </c>
      <c r="J7281" t="s">
        <v>137</v>
      </c>
      <c r="K7281" t="s">
        <v>138</v>
      </c>
      <c r="L7281" t="s">
        <v>20747</v>
      </c>
      <c r="M7281" t="s">
        <v>20748</v>
      </c>
      <c r="N7281">
        <v>0.81527777700000004</v>
      </c>
      <c r="O7281">
        <v>0</v>
      </c>
      <c r="P7281">
        <v>0</v>
      </c>
      <c r="Q7281">
        <v>2</v>
      </c>
      <c r="R7281">
        <v>0</v>
      </c>
      <c r="S7281">
        <v>9</v>
      </c>
      <c r="T7281">
        <v>132</v>
      </c>
      <c r="U7281">
        <v>3</v>
      </c>
      <c r="V7281">
        <v>1</v>
      </c>
      <c r="W7281">
        <v>0</v>
      </c>
      <c r="X7281">
        <v>0</v>
      </c>
      <c r="Y7281">
        <v>0.75994091421749999</v>
      </c>
      <c r="Z7281">
        <v>0</v>
      </c>
      <c r="AA7281">
        <v>47.942726146072339</v>
      </c>
      <c r="AB7281">
        <v>67.59074146767874</v>
      </c>
      <c r="AC7281">
        <v>110.53400780914025</v>
      </c>
      <c r="AD7281">
        <v>3.8648307415050831</v>
      </c>
      <c r="AE7281">
        <v>230.69224707861392</v>
      </c>
    </row>
    <row r="7282" spans="1:31" x14ac:dyDescent="0.25">
      <c r="A7282">
        <v>2407302</v>
      </c>
      <c r="B7282">
        <v>1</v>
      </c>
      <c r="C7282" t="s">
        <v>80</v>
      </c>
      <c r="D7282" t="s">
        <v>104</v>
      </c>
      <c r="E7282" t="s">
        <v>132</v>
      </c>
      <c r="F7282" t="s">
        <v>20749</v>
      </c>
      <c r="G7282" t="s">
        <v>919</v>
      </c>
      <c r="H7282" t="s">
        <v>135</v>
      </c>
      <c r="I7282" t="s">
        <v>136</v>
      </c>
      <c r="J7282" t="s">
        <v>137</v>
      </c>
      <c r="K7282" t="s">
        <v>138</v>
      </c>
      <c r="L7282" t="s">
        <v>20750</v>
      </c>
      <c r="M7282" t="s">
        <v>20751</v>
      </c>
      <c r="N7282">
        <v>2.4880555549999999</v>
      </c>
      <c r="O7282">
        <v>1</v>
      </c>
      <c r="P7282">
        <v>50</v>
      </c>
      <c r="Q7282">
        <v>0</v>
      </c>
      <c r="R7282">
        <v>6</v>
      </c>
      <c r="S7282">
        <v>0</v>
      </c>
      <c r="T7282">
        <v>7</v>
      </c>
      <c r="U7282">
        <v>0</v>
      </c>
      <c r="V7282">
        <v>0</v>
      </c>
      <c r="W7282">
        <v>22.248663983520338</v>
      </c>
      <c r="X7282">
        <v>74.341687880086553</v>
      </c>
      <c r="Y7282">
        <v>0</v>
      </c>
      <c r="Z7282">
        <v>5.8989291848088001</v>
      </c>
      <c r="AA7282">
        <v>0</v>
      </c>
      <c r="AB7282">
        <v>34.026704584760658</v>
      </c>
      <c r="AC7282">
        <v>0</v>
      </c>
      <c r="AD7282">
        <v>0</v>
      </c>
      <c r="AE7282">
        <v>136.51598563317634</v>
      </c>
    </row>
    <row r="7283" spans="1:31" x14ac:dyDescent="0.25">
      <c r="A7283">
        <v>2406804</v>
      </c>
      <c r="B7283">
        <v>1</v>
      </c>
      <c r="C7283" t="s">
        <v>80</v>
      </c>
      <c r="D7283" t="s">
        <v>100</v>
      </c>
      <c r="E7283" t="s">
        <v>132</v>
      </c>
      <c r="F7283" t="s">
        <v>20752</v>
      </c>
      <c r="G7283" t="s">
        <v>613</v>
      </c>
      <c r="H7283" t="s">
        <v>135</v>
      </c>
      <c r="I7283" t="s">
        <v>136</v>
      </c>
      <c r="J7283" t="s">
        <v>137</v>
      </c>
      <c r="K7283" t="s">
        <v>138</v>
      </c>
      <c r="L7283" t="s">
        <v>20753</v>
      </c>
      <c r="M7283" t="s">
        <v>20754</v>
      </c>
      <c r="N7283">
        <v>9.3211111110000004</v>
      </c>
      <c r="O7283">
        <v>0</v>
      </c>
      <c r="P7283">
        <v>296</v>
      </c>
      <c r="Q7283">
        <v>0</v>
      </c>
      <c r="R7283">
        <v>0</v>
      </c>
      <c r="S7283">
        <v>0</v>
      </c>
      <c r="T7283">
        <v>35</v>
      </c>
      <c r="U7283">
        <v>0</v>
      </c>
      <c r="V7283">
        <v>0</v>
      </c>
      <c r="W7283">
        <v>0</v>
      </c>
      <c r="X7283">
        <v>320.19239936145459</v>
      </c>
      <c r="Y7283">
        <v>0</v>
      </c>
      <c r="Z7283">
        <v>0</v>
      </c>
      <c r="AA7283">
        <v>0</v>
      </c>
      <c r="AB7283">
        <v>356.91310218176631</v>
      </c>
      <c r="AC7283">
        <v>0</v>
      </c>
      <c r="AD7283">
        <v>0</v>
      </c>
      <c r="AE7283">
        <v>677.10550154322095</v>
      </c>
    </row>
    <row r="7284" spans="1:31" x14ac:dyDescent="0.25">
      <c r="A7284">
        <v>2407245</v>
      </c>
      <c r="B7284">
        <v>1</v>
      </c>
      <c r="C7284" t="s">
        <v>80</v>
      </c>
      <c r="D7284" t="s">
        <v>97</v>
      </c>
      <c r="E7284" t="s">
        <v>146</v>
      </c>
      <c r="F7284" t="s">
        <v>20755</v>
      </c>
      <c r="G7284" t="s">
        <v>148</v>
      </c>
      <c r="H7284" t="s">
        <v>149</v>
      </c>
      <c r="I7284" t="s">
        <v>136</v>
      </c>
      <c r="J7284" t="s">
        <v>137</v>
      </c>
      <c r="K7284" t="s">
        <v>138</v>
      </c>
      <c r="L7284" t="s">
        <v>20756</v>
      </c>
      <c r="M7284" t="s">
        <v>20757</v>
      </c>
      <c r="N7284">
        <v>4.2630555550000002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1.8935391142561002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1.8935391142561002</v>
      </c>
    </row>
    <row r="7285" spans="1:31" x14ac:dyDescent="0.25">
      <c r="A7285">
        <v>2407225</v>
      </c>
      <c r="B7285">
        <v>1</v>
      </c>
      <c r="C7285" t="s">
        <v>81</v>
      </c>
      <c r="D7285" t="s">
        <v>120</v>
      </c>
      <c r="E7285" t="s">
        <v>141</v>
      </c>
      <c r="F7285" t="s">
        <v>884</v>
      </c>
      <c r="G7285" t="s">
        <v>143</v>
      </c>
      <c r="H7285" t="s">
        <v>135</v>
      </c>
      <c r="I7285" t="s">
        <v>136</v>
      </c>
      <c r="J7285" t="s">
        <v>137</v>
      </c>
      <c r="K7285" t="s">
        <v>138</v>
      </c>
      <c r="L7285" t="s">
        <v>20758</v>
      </c>
      <c r="M7285" t="s">
        <v>20759</v>
      </c>
      <c r="N7285">
        <v>0.99055555500000003</v>
      </c>
      <c r="O7285">
        <v>0</v>
      </c>
      <c r="P7285">
        <v>76</v>
      </c>
      <c r="Q7285">
        <v>45</v>
      </c>
      <c r="R7285">
        <v>2</v>
      </c>
      <c r="S7285">
        <v>14</v>
      </c>
      <c r="T7285">
        <v>3</v>
      </c>
      <c r="U7285">
        <v>0</v>
      </c>
      <c r="V7285">
        <v>0</v>
      </c>
      <c r="W7285">
        <v>0</v>
      </c>
      <c r="X7285">
        <v>22.128100859227384</v>
      </c>
      <c r="Y7285">
        <v>9.5673178926046916</v>
      </c>
      <c r="Z7285">
        <v>0</v>
      </c>
      <c r="AA7285">
        <v>75.494392299617715</v>
      </c>
      <c r="AB7285">
        <v>0.34858924369177502</v>
      </c>
      <c r="AC7285">
        <v>0</v>
      </c>
      <c r="AD7285">
        <v>0</v>
      </c>
      <c r="AE7285">
        <v>107.53840029514157</v>
      </c>
    </row>
    <row r="7286" spans="1:31" x14ac:dyDescent="0.25">
      <c r="A7286">
        <v>2407202</v>
      </c>
      <c r="B7286">
        <v>1</v>
      </c>
      <c r="C7286" t="s">
        <v>81</v>
      </c>
      <c r="D7286" t="s">
        <v>120</v>
      </c>
      <c r="E7286" t="s">
        <v>141</v>
      </c>
      <c r="F7286" t="s">
        <v>2535</v>
      </c>
      <c r="G7286" t="s">
        <v>143</v>
      </c>
      <c r="H7286" t="s">
        <v>135</v>
      </c>
      <c r="I7286" t="s">
        <v>136</v>
      </c>
      <c r="J7286" t="s">
        <v>137</v>
      </c>
      <c r="K7286" t="s">
        <v>138</v>
      </c>
      <c r="L7286" t="s">
        <v>20760</v>
      </c>
      <c r="M7286" t="s">
        <v>20761</v>
      </c>
      <c r="N7286">
        <v>0.248611111</v>
      </c>
      <c r="O7286">
        <v>0</v>
      </c>
      <c r="P7286">
        <v>3350</v>
      </c>
      <c r="Q7286">
        <v>221</v>
      </c>
      <c r="R7286">
        <v>174</v>
      </c>
      <c r="S7286">
        <v>40</v>
      </c>
      <c r="T7286">
        <v>325</v>
      </c>
      <c r="U7286">
        <v>2</v>
      </c>
      <c r="V7286">
        <v>0</v>
      </c>
      <c r="W7286">
        <v>0</v>
      </c>
      <c r="X7286">
        <v>151.46276911877132</v>
      </c>
      <c r="Y7286">
        <v>6.4349608013166693</v>
      </c>
      <c r="Z7286">
        <v>5.6789138667530787</v>
      </c>
      <c r="AA7286">
        <v>69.645881513925701</v>
      </c>
      <c r="AB7286">
        <v>44.321572820858158</v>
      </c>
      <c r="AC7286">
        <v>51.879987230204996</v>
      </c>
      <c r="AD7286">
        <v>0</v>
      </c>
      <c r="AE7286">
        <v>329.42408535182994</v>
      </c>
    </row>
    <row r="7287" spans="1:31" x14ac:dyDescent="0.25">
      <c r="A7287">
        <v>2406870</v>
      </c>
      <c r="B7287">
        <v>1</v>
      </c>
      <c r="C7287" t="s">
        <v>80</v>
      </c>
      <c r="D7287" t="s">
        <v>93</v>
      </c>
      <c r="E7287" t="s">
        <v>174</v>
      </c>
      <c r="F7287" t="s">
        <v>7668</v>
      </c>
      <c r="G7287" t="s">
        <v>565</v>
      </c>
      <c r="H7287" t="s">
        <v>135</v>
      </c>
      <c r="I7287" t="s">
        <v>136</v>
      </c>
      <c r="J7287" t="s">
        <v>137</v>
      </c>
      <c r="K7287" t="s">
        <v>159</v>
      </c>
      <c r="L7287" t="s">
        <v>20762</v>
      </c>
      <c r="M7287" t="s">
        <v>20763</v>
      </c>
      <c r="N7287">
        <v>0.227222222</v>
      </c>
      <c r="O7287">
        <v>2</v>
      </c>
      <c r="P7287">
        <v>313</v>
      </c>
      <c r="Q7287">
        <v>34</v>
      </c>
      <c r="R7287">
        <v>76</v>
      </c>
      <c r="S7287">
        <v>7</v>
      </c>
      <c r="T7287">
        <v>74</v>
      </c>
      <c r="U7287">
        <v>0</v>
      </c>
      <c r="V7287">
        <v>0</v>
      </c>
      <c r="W7287">
        <v>0.3328735213463333</v>
      </c>
      <c r="X7287">
        <v>12.143132491568839</v>
      </c>
      <c r="Y7287">
        <v>19.256753910282001</v>
      </c>
      <c r="Z7287">
        <v>6.9391857448895315</v>
      </c>
      <c r="AA7287">
        <v>4.0238097798708221</v>
      </c>
      <c r="AB7287">
        <v>11.02881233243852</v>
      </c>
      <c r="AC7287">
        <v>0</v>
      </c>
      <c r="AD7287">
        <v>0</v>
      </c>
      <c r="AE7287">
        <v>53.72456778039605</v>
      </c>
    </row>
    <row r="7288" spans="1:31" x14ac:dyDescent="0.25">
      <c r="A7288">
        <v>2407033</v>
      </c>
      <c r="B7288">
        <v>1</v>
      </c>
      <c r="C7288" t="s">
        <v>81</v>
      </c>
      <c r="D7288" t="s">
        <v>127</v>
      </c>
      <c r="E7288" t="s">
        <v>132</v>
      </c>
      <c r="F7288" t="s">
        <v>20764</v>
      </c>
      <c r="G7288" t="s">
        <v>215</v>
      </c>
      <c r="H7288" t="s">
        <v>135</v>
      </c>
      <c r="I7288" t="s">
        <v>136</v>
      </c>
      <c r="J7288" t="s">
        <v>137</v>
      </c>
      <c r="K7288" t="s">
        <v>138</v>
      </c>
      <c r="L7288" t="s">
        <v>20765</v>
      </c>
      <c r="M7288" t="s">
        <v>20766</v>
      </c>
      <c r="N7288">
        <v>2.8233333329999999</v>
      </c>
      <c r="O7288">
        <v>0</v>
      </c>
      <c r="P7288">
        <v>165</v>
      </c>
      <c r="Q7288">
        <v>26</v>
      </c>
      <c r="R7288">
        <v>29</v>
      </c>
      <c r="S7288">
        <v>1</v>
      </c>
      <c r="T7288">
        <v>15</v>
      </c>
      <c r="U7288">
        <v>0</v>
      </c>
      <c r="V7288">
        <v>0</v>
      </c>
      <c r="W7288">
        <v>0</v>
      </c>
      <c r="X7288">
        <v>79.610781678020928</v>
      </c>
      <c r="Y7288">
        <v>8.3248274334988501</v>
      </c>
      <c r="Z7288">
        <v>1.5568622155927752</v>
      </c>
      <c r="AA7288">
        <v>0.77724504807999995</v>
      </c>
      <c r="AB7288">
        <v>17.590097455212625</v>
      </c>
      <c r="AC7288">
        <v>0</v>
      </c>
      <c r="AD7288">
        <v>0</v>
      </c>
      <c r="AE7288">
        <v>107.85981383040519</v>
      </c>
    </row>
    <row r="7289" spans="1:31" x14ac:dyDescent="0.25">
      <c r="A7289">
        <v>2406970</v>
      </c>
      <c r="B7289">
        <v>1</v>
      </c>
      <c r="C7289" t="s">
        <v>81</v>
      </c>
      <c r="D7289" t="s">
        <v>122</v>
      </c>
      <c r="E7289" t="s">
        <v>132</v>
      </c>
      <c r="F7289" t="s">
        <v>2231</v>
      </c>
      <c r="G7289" t="s">
        <v>215</v>
      </c>
      <c r="H7289" t="s">
        <v>135</v>
      </c>
      <c r="I7289" t="s">
        <v>136</v>
      </c>
      <c r="J7289" t="s">
        <v>137</v>
      </c>
      <c r="K7289" t="s">
        <v>138</v>
      </c>
      <c r="L7289" t="s">
        <v>20767</v>
      </c>
      <c r="M7289" t="s">
        <v>20768</v>
      </c>
      <c r="N7289">
        <v>0.66944444400000003</v>
      </c>
      <c r="O7289">
        <v>0</v>
      </c>
      <c r="P7289">
        <v>101</v>
      </c>
      <c r="Q7289">
        <v>0</v>
      </c>
      <c r="R7289">
        <v>7</v>
      </c>
      <c r="S7289">
        <v>0</v>
      </c>
      <c r="T7289">
        <v>7</v>
      </c>
      <c r="U7289">
        <v>0</v>
      </c>
      <c r="V7289">
        <v>0</v>
      </c>
      <c r="W7289">
        <v>0</v>
      </c>
      <c r="X7289">
        <v>9.4515159606070682</v>
      </c>
      <c r="Y7289">
        <v>0</v>
      </c>
      <c r="Z7289">
        <v>1.0520101095679555</v>
      </c>
      <c r="AA7289">
        <v>0</v>
      </c>
      <c r="AB7289">
        <v>0.1284906893361</v>
      </c>
      <c r="AC7289">
        <v>0</v>
      </c>
      <c r="AD7289">
        <v>0</v>
      </c>
      <c r="AE7289">
        <v>10.632016759511124</v>
      </c>
    </row>
    <row r="7290" spans="1:31" x14ac:dyDescent="0.25">
      <c r="A7290">
        <v>2407411</v>
      </c>
      <c r="B7290">
        <v>1</v>
      </c>
      <c r="C7290" t="s">
        <v>80</v>
      </c>
      <c r="D7290" t="s">
        <v>96</v>
      </c>
      <c r="E7290" t="s">
        <v>146</v>
      </c>
      <c r="F7290" t="s">
        <v>20769</v>
      </c>
      <c r="G7290" t="s">
        <v>148</v>
      </c>
      <c r="H7290" t="s">
        <v>149</v>
      </c>
      <c r="I7290" t="s">
        <v>136</v>
      </c>
      <c r="J7290" t="s">
        <v>137</v>
      </c>
      <c r="K7290" t="s">
        <v>138</v>
      </c>
      <c r="L7290" t="s">
        <v>20770</v>
      </c>
      <c r="M7290" t="s">
        <v>20771</v>
      </c>
      <c r="N7290">
        <v>2.3711111109999998</v>
      </c>
      <c r="O7290">
        <v>0</v>
      </c>
      <c r="P7290">
        <v>1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2.4186950268820331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2.4186950268820331</v>
      </c>
    </row>
    <row r="7291" spans="1:31" x14ac:dyDescent="0.25">
      <c r="A7291">
        <v>2407325</v>
      </c>
      <c r="B7291">
        <v>1</v>
      </c>
      <c r="C7291" t="s">
        <v>80</v>
      </c>
      <c r="D7291" t="s">
        <v>106</v>
      </c>
      <c r="E7291" t="s">
        <v>146</v>
      </c>
      <c r="F7291" t="s">
        <v>20772</v>
      </c>
      <c r="G7291" t="s">
        <v>148</v>
      </c>
      <c r="H7291" t="s">
        <v>149</v>
      </c>
      <c r="I7291" t="s">
        <v>136</v>
      </c>
      <c r="J7291" t="s">
        <v>137</v>
      </c>
      <c r="K7291" t="s">
        <v>138</v>
      </c>
      <c r="L7291" t="s">
        <v>20773</v>
      </c>
      <c r="M7291" t="s">
        <v>20774</v>
      </c>
      <c r="N7291">
        <v>2.5805555550000001</v>
      </c>
      <c r="O7291">
        <v>0</v>
      </c>
      <c r="P7291">
        <v>0</v>
      </c>
      <c r="Q7291">
        <v>0</v>
      </c>
      <c r="R7291">
        <v>2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</row>
    <row r="7292" spans="1:31" x14ac:dyDescent="0.25">
      <c r="A7292">
        <v>2407265</v>
      </c>
      <c r="B7292">
        <v>1</v>
      </c>
      <c r="C7292" t="s">
        <v>81</v>
      </c>
      <c r="D7292" t="s">
        <v>113</v>
      </c>
      <c r="E7292" t="s">
        <v>146</v>
      </c>
      <c r="F7292" t="s">
        <v>20775</v>
      </c>
      <c r="G7292" t="s">
        <v>148</v>
      </c>
      <c r="H7292" t="s">
        <v>149</v>
      </c>
      <c r="I7292" t="s">
        <v>136</v>
      </c>
      <c r="J7292" t="s">
        <v>137</v>
      </c>
      <c r="K7292" t="s">
        <v>138</v>
      </c>
      <c r="L7292" t="s">
        <v>20776</v>
      </c>
      <c r="M7292" t="s">
        <v>20777</v>
      </c>
      <c r="N7292">
        <v>1.925</v>
      </c>
      <c r="O7292">
        <v>0</v>
      </c>
      <c r="P7292">
        <v>1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0.53498263390019996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0.53498263390019996</v>
      </c>
    </row>
    <row r="7293" spans="1:31" x14ac:dyDescent="0.25">
      <c r="A7293">
        <v>2407365</v>
      </c>
      <c r="B7293">
        <v>1</v>
      </c>
      <c r="C7293" t="s">
        <v>80</v>
      </c>
      <c r="D7293" t="s">
        <v>96</v>
      </c>
      <c r="E7293" t="s">
        <v>146</v>
      </c>
      <c r="F7293" t="s">
        <v>20778</v>
      </c>
      <c r="G7293" t="s">
        <v>148</v>
      </c>
      <c r="H7293" t="s">
        <v>149</v>
      </c>
      <c r="I7293" t="s">
        <v>136</v>
      </c>
      <c r="J7293" t="s">
        <v>137</v>
      </c>
      <c r="K7293" t="s">
        <v>138</v>
      </c>
      <c r="L7293" t="s">
        <v>20779</v>
      </c>
      <c r="M7293" t="s">
        <v>20780</v>
      </c>
      <c r="N7293">
        <v>3.125277777</v>
      </c>
      <c r="O7293">
        <v>0</v>
      </c>
      <c r="P7293">
        <v>9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7.2212004375846508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7.2212004375846508</v>
      </c>
    </row>
    <row r="7294" spans="1:31" x14ac:dyDescent="0.25">
      <c r="A7294">
        <v>2407073</v>
      </c>
      <c r="B7294">
        <v>1</v>
      </c>
      <c r="C7294" t="s">
        <v>81</v>
      </c>
      <c r="D7294" t="s">
        <v>118</v>
      </c>
      <c r="E7294" t="s">
        <v>146</v>
      </c>
      <c r="F7294" t="s">
        <v>20781</v>
      </c>
      <c r="G7294" t="s">
        <v>168</v>
      </c>
      <c r="H7294" t="s">
        <v>149</v>
      </c>
      <c r="I7294" t="s">
        <v>136</v>
      </c>
      <c r="J7294" t="s">
        <v>137</v>
      </c>
      <c r="K7294" t="s">
        <v>138</v>
      </c>
      <c r="L7294" t="s">
        <v>20782</v>
      </c>
      <c r="M7294" t="s">
        <v>20783</v>
      </c>
      <c r="N7294">
        <v>7.9950000000000001</v>
      </c>
      <c r="O7294">
        <v>0</v>
      </c>
      <c r="P7294">
        <v>2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5.8576851704700008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5.8576851704700008</v>
      </c>
    </row>
    <row r="7295" spans="1:31" x14ac:dyDescent="0.25">
      <c r="A7295">
        <v>2406787</v>
      </c>
      <c r="B7295">
        <v>1</v>
      </c>
      <c r="C7295" t="s">
        <v>80</v>
      </c>
      <c r="D7295" t="s">
        <v>105</v>
      </c>
      <c r="E7295" t="s">
        <v>241</v>
      </c>
      <c r="F7295" t="s">
        <v>7894</v>
      </c>
      <c r="G7295" t="s">
        <v>565</v>
      </c>
      <c r="H7295" t="s">
        <v>3075</v>
      </c>
      <c r="I7295" t="s">
        <v>136</v>
      </c>
      <c r="J7295" t="s">
        <v>137</v>
      </c>
      <c r="K7295" t="s">
        <v>159</v>
      </c>
      <c r="L7295" t="s">
        <v>20784</v>
      </c>
      <c r="M7295" t="s">
        <v>20785</v>
      </c>
      <c r="N7295">
        <v>0.115</v>
      </c>
      <c r="O7295">
        <v>42</v>
      </c>
      <c r="P7295">
        <v>68869</v>
      </c>
      <c r="Q7295">
        <v>50</v>
      </c>
      <c r="R7295">
        <v>1160</v>
      </c>
      <c r="S7295">
        <v>215</v>
      </c>
      <c r="T7295">
        <v>6108</v>
      </c>
      <c r="U7295">
        <v>76</v>
      </c>
      <c r="V7295">
        <v>63</v>
      </c>
      <c r="W7295">
        <v>3.6947537431895996</v>
      </c>
      <c r="X7295">
        <v>1583.5491901051496</v>
      </c>
      <c r="Y7295">
        <v>19.912038948638553</v>
      </c>
      <c r="Z7295">
        <v>20.152122745918685</v>
      </c>
      <c r="AA7295">
        <v>288.91680550447228</v>
      </c>
      <c r="AB7295">
        <v>442.62527361320468</v>
      </c>
      <c r="AC7295">
        <v>468.22047684915435</v>
      </c>
      <c r="AD7295">
        <v>59.298637095379789</v>
      </c>
      <c r="AE7295">
        <v>2886.3692986051074</v>
      </c>
    </row>
    <row r="7296" spans="1:31" x14ac:dyDescent="0.25">
      <c r="A7296">
        <v>2407285</v>
      </c>
      <c r="B7296">
        <v>1</v>
      </c>
      <c r="C7296" t="s">
        <v>81</v>
      </c>
      <c r="D7296" t="s">
        <v>123</v>
      </c>
      <c r="E7296" t="s">
        <v>146</v>
      </c>
      <c r="F7296" t="s">
        <v>20786</v>
      </c>
      <c r="G7296" t="s">
        <v>282</v>
      </c>
      <c r="H7296" t="s">
        <v>149</v>
      </c>
      <c r="I7296" t="s">
        <v>136</v>
      </c>
      <c r="J7296" t="s">
        <v>137</v>
      </c>
      <c r="K7296" t="s">
        <v>138</v>
      </c>
      <c r="L7296" t="s">
        <v>20787</v>
      </c>
      <c r="M7296" t="s">
        <v>20788</v>
      </c>
      <c r="N7296">
        <v>5.3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</row>
    <row r="7297" spans="1:31" x14ac:dyDescent="0.25">
      <c r="A7297">
        <v>2407305</v>
      </c>
      <c r="B7297">
        <v>1</v>
      </c>
      <c r="C7297" t="s">
        <v>81</v>
      </c>
      <c r="D7297" t="s">
        <v>112</v>
      </c>
      <c r="E7297" t="s">
        <v>141</v>
      </c>
      <c r="F7297" t="s">
        <v>20789</v>
      </c>
      <c r="G7297" t="s">
        <v>143</v>
      </c>
      <c r="H7297" t="s">
        <v>135</v>
      </c>
      <c r="I7297" t="s">
        <v>136</v>
      </c>
      <c r="J7297" t="s">
        <v>137</v>
      </c>
      <c r="K7297" t="s">
        <v>138</v>
      </c>
      <c r="L7297" t="s">
        <v>20790</v>
      </c>
      <c r="M7297" t="s">
        <v>20791</v>
      </c>
      <c r="N7297">
        <v>0.92694444399999998</v>
      </c>
      <c r="O7297">
        <v>1</v>
      </c>
      <c r="P7297">
        <v>1077</v>
      </c>
      <c r="Q7297">
        <v>22</v>
      </c>
      <c r="R7297">
        <v>209</v>
      </c>
      <c r="S7297">
        <v>18</v>
      </c>
      <c r="T7297">
        <v>54</v>
      </c>
      <c r="U7297">
        <v>1</v>
      </c>
      <c r="V7297">
        <v>0</v>
      </c>
      <c r="W7297">
        <v>0.25942310796583334</v>
      </c>
      <c r="X7297">
        <v>115.58388002856367</v>
      </c>
      <c r="Y7297">
        <v>98.126259505589374</v>
      </c>
      <c r="Z7297">
        <v>15.734322309015514</v>
      </c>
      <c r="AA7297">
        <v>79.069746273144702</v>
      </c>
      <c r="AB7297">
        <v>27.845520334874578</v>
      </c>
      <c r="AC7297">
        <v>138.78109837601335</v>
      </c>
      <c r="AD7297">
        <v>0</v>
      </c>
      <c r="AE7297">
        <v>475.40024993516704</v>
      </c>
    </row>
    <row r="7298" spans="1:31" x14ac:dyDescent="0.25">
      <c r="A7298">
        <v>2406993</v>
      </c>
      <c r="B7298">
        <v>1</v>
      </c>
      <c r="C7298" t="s">
        <v>81</v>
      </c>
      <c r="D7298" t="s">
        <v>127</v>
      </c>
      <c r="E7298" t="s">
        <v>141</v>
      </c>
      <c r="F7298" t="s">
        <v>20792</v>
      </c>
      <c r="G7298" t="s">
        <v>143</v>
      </c>
      <c r="H7298" t="s">
        <v>135</v>
      </c>
      <c r="I7298" t="s">
        <v>136</v>
      </c>
      <c r="J7298" t="s">
        <v>137</v>
      </c>
      <c r="K7298" t="s">
        <v>138</v>
      </c>
      <c r="L7298" t="s">
        <v>20793</v>
      </c>
      <c r="M7298" t="s">
        <v>20794</v>
      </c>
      <c r="N7298">
        <v>0.85138888800000001</v>
      </c>
      <c r="O7298">
        <v>3</v>
      </c>
      <c r="P7298">
        <v>4</v>
      </c>
      <c r="Q7298">
        <v>44</v>
      </c>
      <c r="R7298">
        <v>19</v>
      </c>
      <c r="S7298">
        <v>2</v>
      </c>
      <c r="T7298">
        <v>2</v>
      </c>
      <c r="U7298">
        <v>0</v>
      </c>
      <c r="V7298">
        <v>0</v>
      </c>
      <c r="W7298">
        <v>0.24148207632172503</v>
      </c>
      <c r="X7298">
        <v>2.1417557156004667</v>
      </c>
      <c r="Y7298">
        <v>1.0075667106700308</v>
      </c>
      <c r="Z7298">
        <v>20.44728511024687</v>
      </c>
      <c r="AA7298">
        <v>1.2764738878027557</v>
      </c>
      <c r="AB7298">
        <v>0</v>
      </c>
      <c r="AC7298">
        <v>0</v>
      </c>
      <c r="AD7298">
        <v>0</v>
      </c>
      <c r="AE7298">
        <v>25.114563500641847</v>
      </c>
    </row>
    <row r="7299" spans="1:31" x14ac:dyDescent="0.25">
      <c r="A7299">
        <v>2406850</v>
      </c>
      <c r="B7299">
        <v>1</v>
      </c>
      <c r="C7299" t="s">
        <v>80</v>
      </c>
      <c r="D7299" t="s">
        <v>96</v>
      </c>
      <c r="E7299" t="s">
        <v>132</v>
      </c>
      <c r="F7299" t="s">
        <v>20795</v>
      </c>
      <c r="G7299" t="s">
        <v>158</v>
      </c>
      <c r="H7299" t="s">
        <v>135</v>
      </c>
      <c r="I7299" t="s">
        <v>136</v>
      </c>
      <c r="J7299" t="s">
        <v>137</v>
      </c>
      <c r="K7299" t="s">
        <v>159</v>
      </c>
      <c r="L7299" t="s">
        <v>20796</v>
      </c>
      <c r="M7299" t="s">
        <v>20797</v>
      </c>
      <c r="N7299">
        <v>3.5225</v>
      </c>
      <c r="O7299">
        <v>0</v>
      </c>
      <c r="P7299">
        <v>261</v>
      </c>
      <c r="Q7299">
        <v>0</v>
      </c>
      <c r="R7299">
        <v>3</v>
      </c>
      <c r="S7299">
        <v>3</v>
      </c>
      <c r="T7299">
        <v>40</v>
      </c>
      <c r="U7299">
        <v>0</v>
      </c>
      <c r="V7299">
        <v>0</v>
      </c>
      <c r="W7299">
        <v>0</v>
      </c>
      <c r="X7299">
        <v>423.87128321801816</v>
      </c>
      <c r="Y7299">
        <v>0</v>
      </c>
      <c r="Z7299">
        <v>0</v>
      </c>
      <c r="AA7299">
        <v>16.302631448226052</v>
      </c>
      <c r="AB7299">
        <v>207.25119912475014</v>
      </c>
      <c r="AC7299">
        <v>0</v>
      </c>
      <c r="AD7299">
        <v>0</v>
      </c>
      <c r="AE7299">
        <v>647.42511379099437</v>
      </c>
    </row>
    <row r="7300" spans="1:31" x14ac:dyDescent="0.25">
      <c r="A7300">
        <v>2407348</v>
      </c>
      <c r="B7300">
        <v>1</v>
      </c>
      <c r="C7300" t="s">
        <v>80</v>
      </c>
      <c r="D7300" t="s">
        <v>110</v>
      </c>
      <c r="E7300" t="s">
        <v>146</v>
      </c>
      <c r="F7300" t="s">
        <v>20798</v>
      </c>
      <c r="G7300" t="s">
        <v>148</v>
      </c>
      <c r="H7300" t="s">
        <v>149</v>
      </c>
      <c r="I7300" t="s">
        <v>136</v>
      </c>
      <c r="J7300" t="s">
        <v>137</v>
      </c>
      <c r="K7300" t="s">
        <v>138</v>
      </c>
      <c r="L7300" t="s">
        <v>20799</v>
      </c>
      <c r="M7300" t="s">
        <v>20800</v>
      </c>
      <c r="N7300">
        <v>1.456111111</v>
      </c>
      <c r="O7300">
        <v>0</v>
      </c>
      <c r="P7300">
        <v>3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1.8957218611611999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1.8957218611611999</v>
      </c>
    </row>
    <row r="7301" spans="1:31" x14ac:dyDescent="0.25">
      <c r="A7301">
        <v>2406950</v>
      </c>
      <c r="B7301">
        <v>1</v>
      </c>
      <c r="C7301" t="s">
        <v>80</v>
      </c>
      <c r="D7301" t="s">
        <v>97</v>
      </c>
      <c r="E7301" t="s">
        <v>146</v>
      </c>
      <c r="F7301" t="s">
        <v>20801</v>
      </c>
      <c r="G7301" t="s">
        <v>282</v>
      </c>
      <c r="H7301" t="s">
        <v>149</v>
      </c>
      <c r="I7301" t="s">
        <v>136</v>
      </c>
      <c r="J7301" t="s">
        <v>137</v>
      </c>
      <c r="K7301" t="s">
        <v>138</v>
      </c>
      <c r="L7301" t="s">
        <v>20802</v>
      </c>
      <c r="M7301" t="s">
        <v>20803</v>
      </c>
      <c r="N7301">
        <v>2.4827777769999999</v>
      </c>
      <c r="O7301">
        <v>0</v>
      </c>
      <c r="P7301">
        <v>1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3.0922427750121839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3.0922427750121839</v>
      </c>
    </row>
    <row r="7302" spans="1:31" x14ac:dyDescent="0.25">
      <c r="A7302">
        <v>2407583</v>
      </c>
      <c r="B7302">
        <v>1</v>
      </c>
      <c r="C7302" t="s">
        <v>81</v>
      </c>
      <c r="D7302" t="s">
        <v>117</v>
      </c>
      <c r="E7302" t="s">
        <v>132</v>
      </c>
      <c r="F7302" t="s">
        <v>1548</v>
      </c>
      <c r="G7302" t="s">
        <v>215</v>
      </c>
      <c r="H7302" t="s">
        <v>135</v>
      </c>
      <c r="I7302" t="s">
        <v>136</v>
      </c>
      <c r="J7302" t="s">
        <v>137</v>
      </c>
      <c r="K7302" t="s">
        <v>138</v>
      </c>
      <c r="L7302" t="s">
        <v>20804</v>
      </c>
      <c r="M7302" t="s">
        <v>20805</v>
      </c>
      <c r="N7302">
        <v>5.2149999999999999</v>
      </c>
      <c r="O7302">
        <v>2</v>
      </c>
      <c r="P7302">
        <v>337</v>
      </c>
      <c r="Q7302">
        <v>15</v>
      </c>
      <c r="R7302">
        <v>16</v>
      </c>
      <c r="S7302">
        <v>0</v>
      </c>
      <c r="T7302">
        <v>20</v>
      </c>
      <c r="U7302">
        <v>1</v>
      </c>
      <c r="V7302">
        <v>0</v>
      </c>
      <c r="W7302">
        <v>2.1059435554202004</v>
      </c>
      <c r="X7302">
        <v>234.95284642126626</v>
      </c>
      <c r="Y7302">
        <v>56.112595800051253</v>
      </c>
      <c r="Z7302">
        <v>8.8658666146049967</v>
      </c>
      <c r="AA7302">
        <v>0</v>
      </c>
      <c r="AB7302">
        <v>60.078063506033011</v>
      </c>
      <c r="AC7302">
        <v>140.04792617040334</v>
      </c>
      <c r="AD7302">
        <v>0</v>
      </c>
      <c r="AE7302">
        <v>502.16324206777904</v>
      </c>
    </row>
    <row r="7303" spans="1:31" x14ac:dyDescent="0.25">
      <c r="A7303">
        <v>2407623</v>
      </c>
      <c r="B7303">
        <v>1</v>
      </c>
      <c r="C7303" t="s">
        <v>80</v>
      </c>
      <c r="D7303" t="s">
        <v>94</v>
      </c>
      <c r="E7303" t="s">
        <v>162</v>
      </c>
      <c r="F7303" t="s">
        <v>20806</v>
      </c>
      <c r="G7303" t="s">
        <v>154</v>
      </c>
      <c r="H7303" t="s">
        <v>149</v>
      </c>
      <c r="I7303" t="s">
        <v>136</v>
      </c>
      <c r="J7303" t="s">
        <v>137</v>
      </c>
      <c r="K7303" t="s">
        <v>138</v>
      </c>
      <c r="L7303" t="s">
        <v>20807</v>
      </c>
      <c r="M7303" t="s">
        <v>20808</v>
      </c>
      <c r="N7303">
        <v>1.696111111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5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10.709071249417534</v>
      </c>
      <c r="AC7303">
        <v>0</v>
      </c>
      <c r="AD7303">
        <v>0</v>
      </c>
      <c r="AE7303">
        <v>10.709071249417534</v>
      </c>
    </row>
    <row r="7304" spans="1:31" x14ac:dyDescent="0.25">
      <c r="A7304">
        <v>2407669</v>
      </c>
      <c r="B7304">
        <v>1</v>
      </c>
      <c r="C7304" t="s">
        <v>80</v>
      </c>
      <c r="D7304" t="s">
        <v>86</v>
      </c>
      <c r="E7304" t="s">
        <v>146</v>
      </c>
      <c r="F7304" t="s">
        <v>20809</v>
      </c>
      <c r="G7304" t="s">
        <v>199</v>
      </c>
      <c r="H7304" t="s">
        <v>149</v>
      </c>
      <c r="I7304" t="s">
        <v>136</v>
      </c>
      <c r="J7304" t="s">
        <v>137</v>
      </c>
      <c r="K7304" t="s">
        <v>138</v>
      </c>
      <c r="L7304" t="s">
        <v>20810</v>
      </c>
      <c r="M7304" t="s">
        <v>20811</v>
      </c>
      <c r="N7304">
        <v>1.620833333</v>
      </c>
      <c r="O7304">
        <v>0</v>
      </c>
      <c r="P7304">
        <v>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0.56266217124999995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0.56266217124999995</v>
      </c>
    </row>
    <row r="7305" spans="1:31" x14ac:dyDescent="0.25">
      <c r="A7305">
        <v>2407520</v>
      </c>
      <c r="B7305">
        <v>1</v>
      </c>
      <c r="C7305" t="s">
        <v>80</v>
      </c>
      <c r="D7305" t="s">
        <v>105</v>
      </c>
      <c r="E7305" t="s">
        <v>174</v>
      </c>
      <c r="F7305" t="s">
        <v>20812</v>
      </c>
      <c r="G7305" t="s">
        <v>143</v>
      </c>
      <c r="H7305" t="s">
        <v>135</v>
      </c>
      <c r="I7305" t="s">
        <v>136</v>
      </c>
      <c r="J7305" t="s">
        <v>137</v>
      </c>
      <c r="K7305" t="s">
        <v>138</v>
      </c>
      <c r="L7305" t="s">
        <v>20813</v>
      </c>
      <c r="M7305" t="s">
        <v>20814</v>
      </c>
      <c r="N7305">
        <v>0.35638888800000001</v>
      </c>
      <c r="O7305">
        <v>20</v>
      </c>
      <c r="P7305">
        <v>872</v>
      </c>
      <c r="Q7305">
        <v>10</v>
      </c>
      <c r="R7305">
        <v>48</v>
      </c>
      <c r="S7305">
        <v>39</v>
      </c>
      <c r="T7305">
        <v>132</v>
      </c>
      <c r="U7305">
        <v>11</v>
      </c>
      <c r="V7305">
        <v>0</v>
      </c>
      <c r="W7305">
        <v>2.9514317744614336</v>
      </c>
      <c r="X7305">
        <v>66.869268067301547</v>
      </c>
      <c r="Y7305">
        <v>4.0001915910083028</v>
      </c>
      <c r="Z7305">
        <v>4.7448907675877221</v>
      </c>
      <c r="AA7305">
        <v>152.08931329255034</v>
      </c>
      <c r="AB7305">
        <v>52.458097202127796</v>
      </c>
      <c r="AC7305">
        <v>498.69194802495258</v>
      </c>
      <c r="AD7305">
        <v>0</v>
      </c>
      <c r="AE7305">
        <v>781.80514071998982</v>
      </c>
    </row>
    <row r="7306" spans="1:31" x14ac:dyDescent="0.25">
      <c r="A7306">
        <v>2407815</v>
      </c>
      <c r="B7306">
        <v>1</v>
      </c>
      <c r="C7306" t="s">
        <v>80</v>
      </c>
      <c r="D7306" t="s">
        <v>108</v>
      </c>
      <c r="E7306" t="s">
        <v>152</v>
      </c>
      <c r="F7306" t="s">
        <v>20815</v>
      </c>
      <c r="G7306" t="s">
        <v>2542</v>
      </c>
      <c r="H7306" t="s">
        <v>149</v>
      </c>
      <c r="I7306" t="s">
        <v>136</v>
      </c>
      <c r="J7306" t="s">
        <v>137</v>
      </c>
      <c r="K7306" t="s">
        <v>138</v>
      </c>
      <c r="L7306" t="s">
        <v>20816</v>
      </c>
      <c r="M7306" t="s">
        <v>20817</v>
      </c>
      <c r="N7306">
        <v>1.3038888879999999</v>
      </c>
      <c r="O7306">
        <v>0</v>
      </c>
      <c r="P7306">
        <v>93</v>
      </c>
      <c r="Q7306">
        <v>0</v>
      </c>
      <c r="R7306">
        <v>6</v>
      </c>
      <c r="S7306">
        <v>0</v>
      </c>
      <c r="T7306">
        <v>11</v>
      </c>
      <c r="U7306">
        <v>0</v>
      </c>
      <c r="V7306">
        <v>0</v>
      </c>
      <c r="W7306">
        <v>0</v>
      </c>
      <c r="X7306">
        <v>22.143465413760051</v>
      </c>
      <c r="Y7306">
        <v>0</v>
      </c>
      <c r="Z7306">
        <v>0.79282936376405</v>
      </c>
      <c r="AA7306">
        <v>0</v>
      </c>
      <c r="AB7306">
        <v>8.9562683035262651</v>
      </c>
      <c r="AC7306">
        <v>0</v>
      </c>
      <c r="AD7306">
        <v>0</v>
      </c>
      <c r="AE7306">
        <v>31.892563081050366</v>
      </c>
    </row>
    <row r="7307" spans="1:31" x14ac:dyDescent="0.25">
      <c r="A7307">
        <v>2407809</v>
      </c>
      <c r="B7307">
        <v>1</v>
      </c>
      <c r="C7307" t="s">
        <v>80</v>
      </c>
      <c r="D7307" t="s">
        <v>86</v>
      </c>
      <c r="E7307" t="s">
        <v>162</v>
      </c>
      <c r="F7307" t="s">
        <v>20818</v>
      </c>
      <c r="G7307" t="s">
        <v>348</v>
      </c>
      <c r="H7307" t="s">
        <v>149</v>
      </c>
      <c r="I7307" t="s">
        <v>136</v>
      </c>
      <c r="J7307" t="s">
        <v>137</v>
      </c>
      <c r="K7307" t="s">
        <v>138</v>
      </c>
      <c r="L7307" t="s">
        <v>20819</v>
      </c>
      <c r="M7307" t="s">
        <v>20820</v>
      </c>
      <c r="N7307">
        <v>0.83333333300000001</v>
      </c>
      <c r="O7307">
        <v>0</v>
      </c>
      <c r="P7307">
        <v>172</v>
      </c>
      <c r="Q7307">
        <v>0</v>
      </c>
      <c r="R7307">
        <v>0</v>
      </c>
      <c r="S7307">
        <v>0</v>
      </c>
      <c r="T7307">
        <v>14</v>
      </c>
      <c r="U7307">
        <v>0</v>
      </c>
      <c r="V7307">
        <v>0</v>
      </c>
      <c r="W7307">
        <v>0</v>
      </c>
      <c r="X7307">
        <v>39.295427644958991</v>
      </c>
      <c r="Y7307">
        <v>0</v>
      </c>
      <c r="Z7307">
        <v>0</v>
      </c>
      <c r="AA7307">
        <v>0</v>
      </c>
      <c r="AB7307">
        <v>11.413817952130794</v>
      </c>
      <c r="AC7307">
        <v>0</v>
      </c>
      <c r="AD7307">
        <v>0</v>
      </c>
      <c r="AE7307">
        <v>50.709245597089783</v>
      </c>
    </row>
    <row r="7308" spans="1:31" x14ac:dyDescent="0.25">
      <c r="A7308">
        <v>2407566</v>
      </c>
      <c r="B7308">
        <v>1</v>
      </c>
      <c r="C7308" t="s">
        <v>80</v>
      </c>
      <c r="D7308" t="s">
        <v>103</v>
      </c>
      <c r="E7308" t="s">
        <v>162</v>
      </c>
      <c r="F7308" t="s">
        <v>20821</v>
      </c>
      <c r="G7308" t="s">
        <v>164</v>
      </c>
      <c r="H7308" t="s">
        <v>149</v>
      </c>
      <c r="I7308" t="s">
        <v>136</v>
      </c>
      <c r="J7308" t="s">
        <v>137</v>
      </c>
      <c r="K7308" t="s">
        <v>138</v>
      </c>
      <c r="L7308" t="s">
        <v>20822</v>
      </c>
      <c r="M7308" t="s">
        <v>20823</v>
      </c>
      <c r="N7308">
        <v>2.653888888</v>
      </c>
      <c r="O7308">
        <v>0</v>
      </c>
      <c r="P7308">
        <v>159</v>
      </c>
      <c r="Q7308">
        <v>0</v>
      </c>
      <c r="R7308">
        <v>0</v>
      </c>
      <c r="S7308">
        <v>0</v>
      </c>
      <c r="T7308">
        <v>13</v>
      </c>
      <c r="U7308">
        <v>0</v>
      </c>
      <c r="V7308">
        <v>0</v>
      </c>
      <c r="W7308">
        <v>0</v>
      </c>
      <c r="X7308">
        <v>109.97680545761155</v>
      </c>
      <c r="Y7308">
        <v>0</v>
      </c>
      <c r="Z7308">
        <v>0</v>
      </c>
      <c r="AA7308">
        <v>0</v>
      </c>
      <c r="AB7308">
        <v>24.267730486614919</v>
      </c>
      <c r="AC7308">
        <v>0</v>
      </c>
      <c r="AD7308">
        <v>0</v>
      </c>
      <c r="AE7308">
        <v>134.24453594422647</v>
      </c>
    </row>
    <row r="7309" spans="1:31" x14ac:dyDescent="0.25">
      <c r="A7309">
        <v>2407500</v>
      </c>
      <c r="B7309">
        <v>1</v>
      </c>
      <c r="C7309" t="s">
        <v>81</v>
      </c>
      <c r="D7309" t="s">
        <v>123</v>
      </c>
      <c r="E7309" t="s">
        <v>141</v>
      </c>
      <c r="F7309" t="s">
        <v>699</v>
      </c>
      <c r="G7309" t="s">
        <v>143</v>
      </c>
      <c r="H7309" t="s">
        <v>135</v>
      </c>
      <c r="I7309" t="s">
        <v>136</v>
      </c>
      <c r="J7309" t="s">
        <v>137</v>
      </c>
      <c r="K7309" t="s">
        <v>138</v>
      </c>
      <c r="L7309" t="s">
        <v>20824</v>
      </c>
      <c r="M7309" t="s">
        <v>20825</v>
      </c>
      <c r="N7309">
        <v>2.4305555550000002</v>
      </c>
      <c r="O7309">
        <v>0</v>
      </c>
      <c r="P7309">
        <v>9</v>
      </c>
      <c r="Q7309">
        <v>0</v>
      </c>
      <c r="R7309">
        <v>105</v>
      </c>
      <c r="S7309">
        <v>0</v>
      </c>
      <c r="T7309">
        <v>13</v>
      </c>
      <c r="U7309">
        <v>0</v>
      </c>
      <c r="V7309">
        <v>0</v>
      </c>
      <c r="W7309">
        <v>0</v>
      </c>
      <c r="X7309">
        <v>6.6931319872847332</v>
      </c>
      <c r="Y7309">
        <v>0</v>
      </c>
      <c r="Z7309">
        <v>39.380285692896365</v>
      </c>
      <c r="AA7309">
        <v>0</v>
      </c>
      <c r="AB7309">
        <v>17.85013384222086</v>
      </c>
      <c r="AC7309">
        <v>0</v>
      </c>
      <c r="AD7309">
        <v>0</v>
      </c>
      <c r="AE7309">
        <v>63.923551522401951</v>
      </c>
    </row>
    <row r="7310" spans="1:31" x14ac:dyDescent="0.25">
      <c r="A7310">
        <v>2407855</v>
      </c>
      <c r="B7310">
        <v>1</v>
      </c>
      <c r="C7310" t="s">
        <v>80</v>
      </c>
      <c r="D7310" t="s">
        <v>103</v>
      </c>
      <c r="E7310" t="s">
        <v>162</v>
      </c>
      <c r="F7310" t="s">
        <v>20826</v>
      </c>
      <c r="G7310" t="s">
        <v>164</v>
      </c>
      <c r="H7310" t="s">
        <v>149</v>
      </c>
      <c r="I7310" t="s">
        <v>136</v>
      </c>
      <c r="J7310" t="s">
        <v>137</v>
      </c>
      <c r="K7310" t="s">
        <v>138</v>
      </c>
      <c r="L7310" t="s">
        <v>20827</v>
      </c>
      <c r="M7310" t="s">
        <v>20828</v>
      </c>
      <c r="N7310">
        <v>0.40555555500000001</v>
      </c>
      <c r="O7310">
        <v>0</v>
      </c>
      <c r="P7310">
        <v>76</v>
      </c>
      <c r="Q7310">
        <v>0</v>
      </c>
      <c r="R7310">
        <v>0</v>
      </c>
      <c r="S7310">
        <v>0</v>
      </c>
      <c r="T7310">
        <v>24</v>
      </c>
      <c r="U7310">
        <v>0</v>
      </c>
      <c r="V7310">
        <v>0</v>
      </c>
      <c r="W7310">
        <v>0</v>
      </c>
      <c r="X7310">
        <v>6.3961658731186635</v>
      </c>
      <c r="Y7310">
        <v>0</v>
      </c>
      <c r="Z7310">
        <v>0</v>
      </c>
      <c r="AA7310">
        <v>0</v>
      </c>
      <c r="AB7310">
        <v>5.9194758626796684</v>
      </c>
      <c r="AC7310">
        <v>0</v>
      </c>
      <c r="AD7310">
        <v>0</v>
      </c>
      <c r="AE7310">
        <v>12.315641735798332</v>
      </c>
    </row>
    <row r="7311" spans="1:31" x14ac:dyDescent="0.25">
      <c r="A7311">
        <v>2408041</v>
      </c>
      <c r="B7311">
        <v>1</v>
      </c>
      <c r="C7311" t="s">
        <v>81</v>
      </c>
      <c r="D7311" t="s">
        <v>118</v>
      </c>
      <c r="E7311" t="s">
        <v>146</v>
      </c>
      <c r="F7311" t="s">
        <v>20829</v>
      </c>
      <c r="G7311" t="s">
        <v>148</v>
      </c>
      <c r="H7311" t="s">
        <v>149</v>
      </c>
      <c r="I7311" t="s">
        <v>136</v>
      </c>
      <c r="J7311" t="s">
        <v>137</v>
      </c>
      <c r="K7311" t="s">
        <v>138</v>
      </c>
      <c r="L7311" t="s">
        <v>20830</v>
      </c>
      <c r="M7311" t="s">
        <v>20831</v>
      </c>
      <c r="N7311">
        <v>0.87138888800000003</v>
      </c>
      <c r="O7311">
        <v>0</v>
      </c>
      <c r="P7311">
        <v>1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</row>
    <row r="7312" spans="1:31" x14ac:dyDescent="0.25">
      <c r="A7312">
        <v>2407998</v>
      </c>
      <c r="B7312">
        <v>1</v>
      </c>
      <c r="C7312" t="s">
        <v>80</v>
      </c>
      <c r="D7312" t="s">
        <v>103</v>
      </c>
      <c r="E7312" t="s">
        <v>132</v>
      </c>
      <c r="F7312" t="s">
        <v>20832</v>
      </c>
      <c r="G7312" t="s">
        <v>215</v>
      </c>
      <c r="H7312" t="s">
        <v>135</v>
      </c>
      <c r="I7312" t="s">
        <v>136</v>
      </c>
      <c r="J7312" t="s">
        <v>137</v>
      </c>
      <c r="K7312" t="s">
        <v>138</v>
      </c>
      <c r="L7312" t="s">
        <v>20833</v>
      </c>
      <c r="M7312" t="s">
        <v>20834</v>
      </c>
      <c r="N7312">
        <v>0.57305555500000005</v>
      </c>
      <c r="O7312">
        <v>0</v>
      </c>
      <c r="P7312">
        <v>155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26.459652897365984</v>
      </c>
      <c r="Y7312">
        <v>0</v>
      </c>
      <c r="Z7312">
        <v>0</v>
      </c>
      <c r="AA7312">
        <v>0</v>
      </c>
      <c r="AB7312">
        <v>0.16918812216790002</v>
      </c>
      <c r="AC7312">
        <v>0</v>
      </c>
      <c r="AD7312">
        <v>0</v>
      </c>
      <c r="AE7312">
        <v>26.628841019533883</v>
      </c>
    </row>
    <row r="7313" spans="1:31" x14ac:dyDescent="0.25">
      <c r="A7313">
        <v>2407729</v>
      </c>
      <c r="B7313">
        <v>1</v>
      </c>
      <c r="C7313" t="s">
        <v>80</v>
      </c>
      <c r="D7313" t="s">
        <v>83</v>
      </c>
      <c r="E7313" t="s">
        <v>141</v>
      </c>
      <c r="F7313" t="s">
        <v>20835</v>
      </c>
      <c r="G7313" t="s">
        <v>565</v>
      </c>
      <c r="H7313" t="s">
        <v>135</v>
      </c>
      <c r="I7313" t="s">
        <v>136</v>
      </c>
      <c r="J7313" t="s">
        <v>137</v>
      </c>
      <c r="K7313" t="s">
        <v>138</v>
      </c>
      <c r="L7313" t="s">
        <v>20836</v>
      </c>
      <c r="M7313" t="s">
        <v>20837</v>
      </c>
      <c r="N7313">
        <v>0.10611111099999999</v>
      </c>
      <c r="O7313">
        <v>7</v>
      </c>
      <c r="P7313">
        <v>298</v>
      </c>
      <c r="Q7313">
        <v>8</v>
      </c>
      <c r="R7313">
        <v>24</v>
      </c>
      <c r="S7313">
        <v>11</v>
      </c>
      <c r="T7313">
        <v>23</v>
      </c>
      <c r="U7313">
        <v>0</v>
      </c>
      <c r="V7313">
        <v>0</v>
      </c>
      <c r="W7313">
        <v>0.61593535160218338</v>
      </c>
      <c r="X7313">
        <v>6.408759020111213</v>
      </c>
      <c r="Y7313">
        <v>1.0279255586491833</v>
      </c>
      <c r="Z7313">
        <v>0.55836274407060016</v>
      </c>
      <c r="AA7313">
        <v>7.6364796210793839</v>
      </c>
      <c r="AB7313">
        <v>3.7393892298899996</v>
      </c>
      <c r="AC7313">
        <v>0</v>
      </c>
      <c r="AD7313">
        <v>0</v>
      </c>
      <c r="AE7313">
        <v>19.986851525402564</v>
      </c>
    </row>
    <row r="7314" spans="1:31" x14ac:dyDescent="0.25">
      <c r="A7314">
        <v>2407586</v>
      </c>
      <c r="B7314">
        <v>1</v>
      </c>
      <c r="C7314" t="s">
        <v>80</v>
      </c>
      <c r="D7314" t="s">
        <v>104</v>
      </c>
      <c r="E7314" t="s">
        <v>141</v>
      </c>
      <c r="F7314" t="s">
        <v>20838</v>
      </c>
      <c r="G7314" t="s">
        <v>154</v>
      </c>
      <c r="H7314" t="s">
        <v>135</v>
      </c>
      <c r="I7314" t="s">
        <v>136</v>
      </c>
      <c r="J7314" t="s">
        <v>137</v>
      </c>
      <c r="K7314" t="s">
        <v>138</v>
      </c>
      <c r="L7314" t="s">
        <v>20839</v>
      </c>
      <c r="M7314" t="s">
        <v>20840</v>
      </c>
      <c r="N7314">
        <v>0.57805555500000005</v>
      </c>
      <c r="O7314">
        <v>16</v>
      </c>
      <c r="P7314">
        <v>93</v>
      </c>
      <c r="Q7314">
        <v>17</v>
      </c>
      <c r="R7314">
        <v>24</v>
      </c>
      <c r="S7314">
        <v>37</v>
      </c>
      <c r="T7314">
        <v>27</v>
      </c>
      <c r="U7314">
        <v>9</v>
      </c>
      <c r="V7314">
        <v>1</v>
      </c>
      <c r="W7314">
        <v>9.252883045292398</v>
      </c>
      <c r="X7314">
        <v>26.724702465727557</v>
      </c>
      <c r="Y7314">
        <v>8.8401785408797977</v>
      </c>
      <c r="Z7314">
        <v>3.8837685525937831</v>
      </c>
      <c r="AA7314">
        <v>209.57590392847194</v>
      </c>
      <c r="AB7314">
        <v>24.725431354002552</v>
      </c>
      <c r="AC7314">
        <v>715.67862626538533</v>
      </c>
      <c r="AD7314">
        <v>21.739278161933406</v>
      </c>
      <c r="AE7314">
        <v>1020.4207723142868</v>
      </c>
    </row>
    <row r="7315" spans="1:31" x14ac:dyDescent="0.25">
      <c r="A7315">
        <v>2407686</v>
      </c>
      <c r="B7315">
        <v>1</v>
      </c>
      <c r="C7315" t="s">
        <v>80</v>
      </c>
      <c r="D7315" t="s">
        <v>93</v>
      </c>
      <c r="E7315" t="s">
        <v>132</v>
      </c>
      <c r="F7315" t="s">
        <v>20841</v>
      </c>
      <c r="G7315" t="s">
        <v>134</v>
      </c>
      <c r="H7315" t="s">
        <v>135</v>
      </c>
      <c r="I7315" t="s">
        <v>136</v>
      </c>
      <c r="J7315" t="s">
        <v>137</v>
      </c>
      <c r="K7315" t="s">
        <v>138</v>
      </c>
      <c r="L7315" t="s">
        <v>20842</v>
      </c>
      <c r="M7315" t="s">
        <v>20843</v>
      </c>
      <c r="N7315">
        <v>3.875555555</v>
      </c>
      <c r="O7315">
        <v>0</v>
      </c>
      <c r="P7315">
        <v>70</v>
      </c>
      <c r="Q7315">
        <v>0</v>
      </c>
      <c r="R7315">
        <v>15</v>
      </c>
      <c r="S7315">
        <v>0</v>
      </c>
      <c r="T7315">
        <v>15</v>
      </c>
      <c r="U7315">
        <v>0</v>
      </c>
      <c r="V7315">
        <v>0</v>
      </c>
      <c r="W7315">
        <v>0</v>
      </c>
      <c r="X7315">
        <v>1.7428465665138</v>
      </c>
      <c r="Y7315">
        <v>0</v>
      </c>
      <c r="Z7315">
        <v>0</v>
      </c>
      <c r="AA7315">
        <v>0</v>
      </c>
      <c r="AB7315">
        <v>25.894798042618341</v>
      </c>
      <c r="AC7315">
        <v>0</v>
      </c>
      <c r="AD7315">
        <v>0</v>
      </c>
      <c r="AE7315">
        <v>27.637644609132142</v>
      </c>
    </row>
    <row r="7316" spans="1:31" x14ac:dyDescent="0.25">
      <c r="A7316">
        <v>2407795</v>
      </c>
      <c r="B7316">
        <v>1</v>
      </c>
      <c r="C7316" t="s">
        <v>80</v>
      </c>
      <c r="D7316" t="s">
        <v>106</v>
      </c>
      <c r="E7316" t="s">
        <v>174</v>
      </c>
      <c r="F7316" t="s">
        <v>2067</v>
      </c>
      <c r="G7316" t="s">
        <v>565</v>
      </c>
      <c r="H7316" t="s">
        <v>135</v>
      </c>
      <c r="I7316" t="s">
        <v>278</v>
      </c>
      <c r="J7316" t="s">
        <v>137</v>
      </c>
      <c r="K7316" t="s">
        <v>138</v>
      </c>
      <c r="L7316" t="s">
        <v>20844</v>
      </c>
      <c r="M7316" t="s">
        <v>20845</v>
      </c>
      <c r="N7316">
        <v>5.5555550000000002E-3</v>
      </c>
      <c r="O7316">
        <v>1</v>
      </c>
      <c r="P7316">
        <v>4</v>
      </c>
      <c r="Q7316">
        <v>68</v>
      </c>
      <c r="R7316">
        <v>326</v>
      </c>
      <c r="S7316">
        <v>23</v>
      </c>
      <c r="T7316">
        <v>73</v>
      </c>
      <c r="U7316">
        <v>0</v>
      </c>
      <c r="V7316">
        <v>0</v>
      </c>
      <c r="W7316">
        <v>2.8768020435E-3</v>
      </c>
      <c r="X7316">
        <v>6.7417503425000001E-3</v>
      </c>
      <c r="Y7316">
        <v>2.2449693184639994</v>
      </c>
      <c r="Z7316">
        <v>0.16049284777616663</v>
      </c>
      <c r="AA7316">
        <v>0.16197043865600003</v>
      </c>
      <c r="AB7316">
        <v>0.27820773401438897</v>
      </c>
      <c r="AC7316">
        <v>0</v>
      </c>
      <c r="AD7316">
        <v>0</v>
      </c>
      <c r="AE7316">
        <v>2.8552588912965553</v>
      </c>
    </row>
    <row r="7317" spans="1:31" x14ac:dyDescent="0.25">
      <c r="A7317">
        <v>2407626</v>
      </c>
      <c r="B7317">
        <v>1</v>
      </c>
      <c r="C7317" t="s">
        <v>80</v>
      </c>
      <c r="D7317" t="s">
        <v>88</v>
      </c>
      <c r="E7317" t="s">
        <v>132</v>
      </c>
      <c r="F7317" t="s">
        <v>20846</v>
      </c>
      <c r="G7317" t="s">
        <v>143</v>
      </c>
      <c r="H7317" t="s">
        <v>135</v>
      </c>
      <c r="I7317" t="s">
        <v>136</v>
      </c>
      <c r="J7317" t="s">
        <v>137</v>
      </c>
      <c r="K7317" t="s">
        <v>138</v>
      </c>
      <c r="L7317" t="s">
        <v>20847</v>
      </c>
      <c r="M7317" t="s">
        <v>20848</v>
      </c>
      <c r="N7317">
        <v>0.15666666600000001</v>
      </c>
      <c r="O7317">
        <v>0</v>
      </c>
      <c r="P7317">
        <v>0</v>
      </c>
      <c r="Q7317">
        <v>0</v>
      </c>
      <c r="R7317">
        <v>0</v>
      </c>
      <c r="S7317">
        <v>6</v>
      </c>
      <c r="T7317">
        <v>4</v>
      </c>
      <c r="U7317">
        <v>5</v>
      </c>
      <c r="V7317">
        <v>1</v>
      </c>
      <c r="W7317">
        <v>0</v>
      </c>
      <c r="X7317">
        <v>0</v>
      </c>
      <c r="Y7317">
        <v>0</v>
      </c>
      <c r="Z7317">
        <v>0</v>
      </c>
      <c r="AA7317">
        <v>6.7523705678065005</v>
      </c>
      <c r="AB7317">
        <v>41.552805072300735</v>
      </c>
      <c r="AC7317">
        <v>151.0544579147527</v>
      </c>
      <c r="AD7317">
        <v>21.466138202577898</v>
      </c>
      <c r="AE7317">
        <v>220.82577175743785</v>
      </c>
    </row>
    <row r="7318" spans="1:31" x14ac:dyDescent="0.25">
      <c r="A7318">
        <v>2407749</v>
      </c>
      <c r="B7318">
        <v>1</v>
      </c>
      <c r="C7318" t="s">
        <v>80</v>
      </c>
      <c r="D7318" t="s">
        <v>88</v>
      </c>
      <c r="E7318" t="s">
        <v>288</v>
      </c>
      <c r="F7318" t="s">
        <v>20849</v>
      </c>
      <c r="G7318" t="s">
        <v>2627</v>
      </c>
      <c r="H7318" t="s">
        <v>149</v>
      </c>
      <c r="I7318" t="s">
        <v>136</v>
      </c>
      <c r="J7318" t="s">
        <v>137</v>
      </c>
      <c r="K7318" t="s">
        <v>138</v>
      </c>
      <c r="L7318" t="s">
        <v>20850</v>
      </c>
      <c r="M7318" t="s">
        <v>20851</v>
      </c>
      <c r="N7318">
        <v>1.9097222220000001</v>
      </c>
      <c r="O7318">
        <v>0</v>
      </c>
      <c r="P7318">
        <v>39</v>
      </c>
      <c r="Q7318">
        <v>0</v>
      </c>
      <c r="R7318">
        <v>0</v>
      </c>
      <c r="S7318">
        <v>0</v>
      </c>
      <c r="T7318">
        <v>1</v>
      </c>
      <c r="U7318">
        <v>0</v>
      </c>
      <c r="V7318">
        <v>0</v>
      </c>
      <c r="W7318">
        <v>0</v>
      </c>
      <c r="X7318">
        <v>17.527061196786747</v>
      </c>
      <c r="Y7318">
        <v>0</v>
      </c>
      <c r="Z7318">
        <v>0</v>
      </c>
      <c r="AA7318">
        <v>0</v>
      </c>
      <c r="AB7318">
        <v>0.11620796758409997</v>
      </c>
      <c r="AC7318">
        <v>0</v>
      </c>
      <c r="AD7318">
        <v>0</v>
      </c>
      <c r="AE7318">
        <v>17.643269164370846</v>
      </c>
    </row>
    <row r="7319" spans="1:31" x14ac:dyDescent="0.25">
      <c r="A7319">
        <v>2407603</v>
      </c>
      <c r="B7319">
        <v>1</v>
      </c>
      <c r="C7319" t="s">
        <v>81</v>
      </c>
      <c r="D7319" t="s">
        <v>126</v>
      </c>
      <c r="E7319" t="s">
        <v>174</v>
      </c>
      <c r="F7319" t="s">
        <v>20852</v>
      </c>
      <c r="G7319" t="s">
        <v>158</v>
      </c>
      <c r="H7319" t="s">
        <v>135</v>
      </c>
      <c r="I7319" t="s">
        <v>136</v>
      </c>
      <c r="J7319" t="s">
        <v>137</v>
      </c>
      <c r="K7319" t="s">
        <v>159</v>
      </c>
      <c r="L7319" t="s">
        <v>20853</v>
      </c>
      <c r="M7319" t="s">
        <v>20854</v>
      </c>
      <c r="N7319">
        <v>7.0438888879999997</v>
      </c>
      <c r="O7319">
        <v>12</v>
      </c>
      <c r="P7319">
        <v>2627</v>
      </c>
      <c r="Q7319">
        <v>73</v>
      </c>
      <c r="R7319">
        <v>325</v>
      </c>
      <c r="S7319">
        <v>20</v>
      </c>
      <c r="T7319">
        <v>288</v>
      </c>
      <c r="U7319">
        <v>2</v>
      </c>
      <c r="V7319">
        <v>0</v>
      </c>
      <c r="W7319">
        <v>16.844970463590027</v>
      </c>
      <c r="X7319">
        <v>1981.7616294744778</v>
      </c>
      <c r="Y7319">
        <v>350.69973765251922</v>
      </c>
      <c r="Z7319">
        <v>424.88819709955987</v>
      </c>
      <c r="AA7319">
        <v>754.78105125715217</v>
      </c>
      <c r="AB7319">
        <v>1261.0518581468484</v>
      </c>
      <c r="AC7319">
        <v>352.28762280382762</v>
      </c>
      <c r="AD7319">
        <v>0</v>
      </c>
      <c r="AE7319">
        <v>5142.3150668979752</v>
      </c>
    </row>
    <row r="7320" spans="1:31" x14ac:dyDescent="0.25">
      <c r="A7320">
        <v>2407563</v>
      </c>
      <c r="B7320">
        <v>1</v>
      </c>
      <c r="C7320" t="s">
        <v>80</v>
      </c>
      <c r="D7320" t="s">
        <v>82</v>
      </c>
      <c r="E7320" t="s">
        <v>174</v>
      </c>
      <c r="F7320" t="s">
        <v>20855</v>
      </c>
      <c r="G7320" t="s">
        <v>158</v>
      </c>
      <c r="H7320" t="s">
        <v>135</v>
      </c>
      <c r="I7320" t="s">
        <v>136</v>
      </c>
      <c r="J7320" t="s">
        <v>137</v>
      </c>
      <c r="K7320" t="s">
        <v>159</v>
      </c>
      <c r="L7320" t="s">
        <v>20856</v>
      </c>
      <c r="M7320" t="s">
        <v>20857</v>
      </c>
      <c r="N7320">
        <v>4.6038888880000002</v>
      </c>
      <c r="O7320">
        <v>0</v>
      </c>
      <c r="P7320">
        <v>7002</v>
      </c>
      <c r="Q7320">
        <v>0</v>
      </c>
      <c r="R7320">
        <v>0</v>
      </c>
      <c r="S7320">
        <v>5</v>
      </c>
      <c r="T7320">
        <v>517</v>
      </c>
      <c r="U7320">
        <v>0</v>
      </c>
      <c r="V7320">
        <v>0</v>
      </c>
      <c r="W7320">
        <v>0</v>
      </c>
      <c r="X7320">
        <v>8317.3060699305588</v>
      </c>
      <c r="Y7320">
        <v>0</v>
      </c>
      <c r="Z7320">
        <v>0</v>
      </c>
      <c r="AA7320">
        <v>712.57632279395159</v>
      </c>
      <c r="AB7320">
        <v>1818.6598708441693</v>
      </c>
      <c r="AC7320">
        <v>0</v>
      </c>
      <c r="AD7320">
        <v>0</v>
      </c>
      <c r="AE7320">
        <v>10848.542263568679</v>
      </c>
    </row>
    <row r="7321" spans="1:31" x14ac:dyDescent="0.25">
      <c r="A7321">
        <v>2407958</v>
      </c>
      <c r="B7321">
        <v>1</v>
      </c>
      <c r="C7321" t="s">
        <v>80</v>
      </c>
      <c r="D7321" t="s">
        <v>99</v>
      </c>
      <c r="E7321" t="s">
        <v>162</v>
      </c>
      <c r="F7321" t="s">
        <v>1389</v>
      </c>
      <c r="G7321" t="s">
        <v>168</v>
      </c>
      <c r="H7321" t="s">
        <v>149</v>
      </c>
      <c r="I7321" t="s">
        <v>136</v>
      </c>
      <c r="J7321" t="s">
        <v>3</v>
      </c>
      <c r="K7321" t="s">
        <v>138</v>
      </c>
      <c r="L7321" t="s">
        <v>20858</v>
      </c>
      <c r="M7321" t="s">
        <v>20859</v>
      </c>
      <c r="N7321">
        <v>3.3561111110000001</v>
      </c>
      <c r="O7321">
        <v>0</v>
      </c>
      <c r="P7321">
        <v>25</v>
      </c>
      <c r="Q7321">
        <v>0</v>
      </c>
      <c r="R7321">
        <v>0</v>
      </c>
      <c r="S7321">
        <v>0</v>
      </c>
      <c r="T7321">
        <v>5</v>
      </c>
      <c r="U7321">
        <v>0</v>
      </c>
      <c r="V7321">
        <v>0</v>
      </c>
      <c r="W7321">
        <v>0</v>
      </c>
      <c r="X7321">
        <v>16.285999990836803</v>
      </c>
      <c r="Y7321">
        <v>0</v>
      </c>
      <c r="Z7321">
        <v>0</v>
      </c>
      <c r="AA7321">
        <v>0</v>
      </c>
      <c r="AB7321">
        <v>22.6938830921797</v>
      </c>
      <c r="AC7321">
        <v>0</v>
      </c>
      <c r="AD7321">
        <v>0</v>
      </c>
      <c r="AE7321">
        <v>38.979883083016503</v>
      </c>
    </row>
    <row r="7322" spans="1:31" x14ac:dyDescent="0.25">
      <c r="A7322">
        <v>2407812</v>
      </c>
      <c r="B7322">
        <v>1</v>
      </c>
      <c r="C7322" t="s">
        <v>80</v>
      </c>
      <c r="D7322" t="s">
        <v>110</v>
      </c>
      <c r="E7322" t="s">
        <v>241</v>
      </c>
      <c r="F7322" t="s">
        <v>20860</v>
      </c>
      <c r="G7322" t="s">
        <v>158</v>
      </c>
      <c r="H7322" t="s">
        <v>135</v>
      </c>
      <c r="I7322" t="s">
        <v>136</v>
      </c>
      <c r="J7322" t="s">
        <v>137</v>
      </c>
      <c r="K7322" t="s">
        <v>159</v>
      </c>
      <c r="L7322" t="s">
        <v>20861</v>
      </c>
      <c r="M7322" t="s">
        <v>20862</v>
      </c>
      <c r="N7322">
        <v>4.2936111109999997</v>
      </c>
      <c r="O7322">
        <v>0</v>
      </c>
      <c r="P7322">
        <v>5788</v>
      </c>
      <c r="Q7322">
        <v>0</v>
      </c>
      <c r="R7322">
        <v>0</v>
      </c>
      <c r="S7322">
        <v>5</v>
      </c>
      <c r="T7322">
        <v>296</v>
      </c>
      <c r="U7322">
        <v>1</v>
      </c>
      <c r="V7322">
        <v>1</v>
      </c>
      <c r="W7322">
        <v>0</v>
      </c>
      <c r="X7322">
        <v>5350.0358055479055</v>
      </c>
      <c r="Y7322">
        <v>0</v>
      </c>
      <c r="Z7322">
        <v>0</v>
      </c>
      <c r="AA7322">
        <v>1125.8167364423882</v>
      </c>
      <c r="AB7322">
        <v>1271.7914671780129</v>
      </c>
      <c r="AC7322">
        <v>93.927960582707541</v>
      </c>
      <c r="AD7322">
        <v>181.60802956367664</v>
      </c>
      <c r="AE7322">
        <v>8023.1799993146906</v>
      </c>
    </row>
    <row r="7323" spans="1:31" x14ac:dyDescent="0.25">
      <c r="A7323">
        <v>2408044</v>
      </c>
      <c r="B7323">
        <v>1</v>
      </c>
      <c r="C7323" t="s">
        <v>80</v>
      </c>
      <c r="D7323" t="s">
        <v>105</v>
      </c>
      <c r="E7323" t="s">
        <v>146</v>
      </c>
      <c r="F7323" t="s">
        <v>20863</v>
      </c>
      <c r="G7323" t="s">
        <v>199</v>
      </c>
      <c r="H7323" t="s">
        <v>149</v>
      </c>
      <c r="I7323" t="s">
        <v>136</v>
      </c>
      <c r="J7323" t="s">
        <v>137</v>
      </c>
      <c r="K7323" t="s">
        <v>138</v>
      </c>
      <c r="L7323" t="s">
        <v>20864</v>
      </c>
      <c r="M7323" t="s">
        <v>20865</v>
      </c>
      <c r="N7323">
        <v>1.6886111109999999</v>
      </c>
      <c r="O7323">
        <v>0</v>
      </c>
      <c r="P7323">
        <v>30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22.310182371861526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22.310182371861526</v>
      </c>
    </row>
    <row r="7324" spans="1:31" x14ac:dyDescent="0.25">
      <c r="A7324">
        <v>2407875</v>
      </c>
      <c r="B7324">
        <v>1</v>
      </c>
      <c r="C7324" t="s">
        <v>80</v>
      </c>
      <c r="D7324" t="s">
        <v>83</v>
      </c>
      <c r="E7324" t="s">
        <v>146</v>
      </c>
      <c r="F7324" t="s">
        <v>20866</v>
      </c>
      <c r="G7324" t="s">
        <v>148</v>
      </c>
      <c r="H7324" t="s">
        <v>149</v>
      </c>
      <c r="I7324" t="s">
        <v>136</v>
      </c>
      <c r="J7324" t="s">
        <v>137</v>
      </c>
      <c r="K7324" t="s">
        <v>138</v>
      </c>
      <c r="L7324" t="s">
        <v>20867</v>
      </c>
      <c r="M7324" t="s">
        <v>20868</v>
      </c>
      <c r="N7324">
        <v>0.53333333299999997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0.10701647466585001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0.10701647466585001</v>
      </c>
    </row>
    <row r="7325" spans="1:31" x14ac:dyDescent="0.25">
      <c r="A7325">
        <v>2408018</v>
      </c>
      <c r="B7325">
        <v>1</v>
      </c>
      <c r="C7325" t="s">
        <v>81</v>
      </c>
      <c r="D7325" t="s">
        <v>123</v>
      </c>
      <c r="E7325" t="s">
        <v>141</v>
      </c>
      <c r="F7325" t="s">
        <v>20869</v>
      </c>
      <c r="G7325" t="s">
        <v>143</v>
      </c>
      <c r="H7325" t="s">
        <v>135</v>
      </c>
      <c r="I7325" t="s">
        <v>136</v>
      </c>
      <c r="J7325" t="s">
        <v>137</v>
      </c>
      <c r="K7325" t="s">
        <v>138</v>
      </c>
      <c r="L7325" t="s">
        <v>20870</v>
      </c>
      <c r="M7325" t="s">
        <v>20871</v>
      </c>
      <c r="N7325">
        <v>0.64444444400000001</v>
      </c>
      <c r="O7325">
        <v>2</v>
      </c>
      <c r="P7325">
        <v>208</v>
      </c>
      <c r="Q7325">
        <v>23</v>
      </c>
      <c r="R7325">
        <v>43</v>
      </c>
      <c r="S7325">
        <v>1</v>
      </c>
      <c r="T7325">
        <v>21</v>
      </c>
      <c r="U7325">
        <v>1</v>
      </c>
      <c r="V7325">
        <v>0</v>
      </c>
      <c r="W7325">
        <v>5.4679231268146333</v>
      </c>
      <c r="X7325">
        <v>33.298757996876404</v>
      </c>
      <c r="Y7325">
        <v>2.5811922120996611</v>
      </c>
      <c r="Z7325">
        <v>2.8914480695339506</v>
      </c>
      <c r="AA7325">
        <v>0.84253066816292776</v>
      </c>
      <c r="AB7325">
        <v>9.2224201431208535</v>
      </c>
      <c r="AC7325">
        <v>20.387447144989682</v>
      </c>
      <c r="AD7325">
        <v>0</v>
      </c>
      <c r="AE7325">
        <v>74.691719361598103</v>
      </c>
    </row>
    <row r="7326" spans="1:31" x14ac:dyDescent="0.25">
      <c r="A7326">
        <v>2407852</v>
      </c>
      <c r="B7326">
        <v>1</v>
      </c>
      <c r="C7326" t="s">
        <v>80</v>
      </c>
      <c r="D7326" t="s">
        <v>98</v>
      </c>
      <c r="E7326" t="s">
        <v>174</v>
      </c>
      <c r="F7326" t="s">
        <v>3469</v>
      </c>
      <c r="G7326" t="s">
        <v>565</v>
      </c>
      <c r="H7326" t="s">
        <v>135</v>
      </c>
      <c r="I7326" t="s">
        <v>136</v>
      </c>
      <c r="J7326" t="s">
        <v>137</v>
      </c>
      <c r="K7326" t="s">
        <v>138</v>
      </c>
      <c r="L7326" t="s">
        <v>20872</v>
      </c>
      <c r="M7326" t="s">
        <v>20873</v>
      </c>
      <c r="N7326">
        <v>6.7777776999999997E-2</v>
      </c>
      <c r="O7326">
        <v>0</v>
      </c>
      <c r="P7326">
        <v>0</v>
      </c>
      <c r="Q7326">
        <v>9</v>
      </c>
      <c r="R7326">
        <v>93</v>
      </c>
      <c r="S7326">
        <v>4</v>
      </c>
      <c r="T7326">
        <v>25</v>
      </c>
      <c r="U7326">
        <v>1</v>
      </c>
      <c r="V7326">
        <v>0</v>
      </c>
      <c r="W7326">
        <v>0</v>
      </c>
      <c r="X7326">
        <v>0</v>
      </c>
      <c r="Y7326">
        <v>4.1909422059134114</v>
      </c>
      <c r="Z7326">
        <v>0.67640860227777788</v>
      </c>
      <c r="AA7326">
        <v>0.20066565267146669</v>
      </c>
      <c r="AB7326">
        <v>1.0337737442250667</v>
      </c>
      <c r="AC7326">
        <v>4.7741892988050667</v>
      </c>
      <c r="AD7326">
        <v>0</v>
      </c>
      <c r="AE7326">
        <v>10.87597950389279</v>
      </c>
    </row>
    <row r="7327" spans="1:31" x14ac:dyDescent="0.25">
      <c r="A7327">
        <v>2408024</v>
      </c>
      <c r="B7327">
        <v>1</v>
      </c>
      <c r="C7327" t="s">
        <v>81</v>
      </c>
      <c r="D7327" t="s">
        <v>127</v>
      </c>
      <c r="E7327" t="s">
        <v>162</v>
      </c>
      <c r="F7327" t="s">
        <v>20874</v>
      </c>
      <c r="G7327" t="s">
        <v>268</v>
      </c>
      <c r="H7327" t="s">
        <v>149</v>
      </c>
      <c r="I7327" t="s">
        <v>136</v>
      </c>
      <c r="J7327" t="s">
        <v>137</v>
      </c>
      <c r="K7327" t="s">
        <v>138</v>
      </c>
      <c r="L7327" t="s">
        <v>20875</v>
      </c>
      <c r="M7327" t="s">
        <v>20876</v>
      </c>
      <c r="N7327">
        <v>1.046944444</v>
      </c>
      <c r="O7327">
        <v>0</v>
      </c>
      <c r="P7327">
        <v>36</v>
      </c>
      <c r="Q7327">
        <v>0</v>
      </c>
      <c r="R7327">
        <v>1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8.4900890424628006</v>
      </c>
      <c r="Y7327">
        <v>0</v>
      </c>
      <c r="Z7327">
        <v>9.4363711948000015E-3</v>
      </c>
      <c r="AA7327">
        <v>0</v>
      </c>
      <c r="AB7327">
        <v>0</v>
      </c>
      <c r="AC7327">
        <v>0</v>
      </c>
      <c r="AD7327">
        <v>0</v>
      </c>
      <c r="AE7327">
        <v>8.4995254136576008</v>
      </c>
    </row>
    <row r="7328" spans="1:31" x14ac:dyDescent="0.25">
      <c r="A7328">
        <v>2407503</v>
      </c>
      <c r="B7328">
        <v>1</v>
      </c>
      <c r="C7328" t="s">
        <v>80</v>
      </c>
      <c r="D7328" t="s">
        <v>99</v>
      </c>
      <c r="E7328" t="s">
        <v>162</v>
      </c>
      <c r="F7328" t="s">
        <v>20877</v>
      </c>
      <c r="G7328" t="s">
        <v>471</v>
      </c>
      <c r="H7328" t="s">
        <v>149</v>
      </c>
      <c r="I7328" t="s">
        <v>136</v>
      </c>
      <c r="J7328" t="s">
        <v>137</v>
      </c>
      <c r="K7328" t="s">
        <v>138</v>
      </c>
      <c r="L7328" t="s">
        <v>20878</v>
      </c>
      <c r="M7328" t="s">
        <v>20879</v>
      </c>
      <c r="N7328">
        <v>2.4083333329999999</v>
      </c>
      <c r="O7328">
        <v>0</v>
      </c>
      <c r="P7328">
        <v>63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11.285519496490902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11.285519496490902</v>
      </c>
    </row>
    <row r="7329" spans="1:31" x14ac:dyDescent="0.25">
      <c r="A7329">
        <v>2407540</v>
      </c>
      <c r="B7329">
        <v>1</v>
      </c>
      <c r="C7329" t="s">
        <v>81</v>
      </c>
      <c r="D7329" t="s">
        <v>114</v>
      </c>
      <c r="E7329" t="s">
        <v>241</v>
      </c>
      <c r="F7329" t="s">
        <v>20880</v>
      </c>
      <c r="G7329" t="s">
        <v>158</v>
      </c>
      <c r="H7329" t="s">
        <v>135</v>
      </c>
      <c r="I7329" t="s">
        <v>136</v>
      </c>
      <c r="J7329" t="s">
        <v>137</v>
      </c>
      <c r="K7329" t="s">
        <v>159</v>
      </c>
      <c r="L7329" t="s">
        <v>20881</v>
      </c>
      <c r="M7329" t="s">
        <v>20882</v>
      </c>
      <c r="N7329">
        <v>8.5627777770000009</v>
      </c>
      <c r="O7329">
        <v>31</v>
      </c>
      <c r="P7329">
        <v>9497</v>
      </c>
      <c r="Q7329">
        <v>13</v>
      </c>
      <c r="R7329">
        <v>404</v>
      </c>
      <c r="S7329">
        <v>41</v>
      </c>
      <c r="T7329">
        <v>828</v>
      </c>
      <c r="U7329">
        <v>0</v>
      </c>
      <c r="V7329">
        <v>0</v>
      </c>
      <c r="W7329">
        <v>51.051875367848702</v>
      </c>
      <c r="X7329">
        <v>7514.2032800950474</v>
      </c>
      <c r="Y7329">
        <v>130.00499702695305</v>
      </c>
      <c r="Z7329">
        <v>479.15311123688156</v>
      </c>
      <c r="AA7329">
        <v>1413.9288343045796</v>
      </c>
      <c r="AB7329">
        <v>3343.9579992956387</v>
      </c>
      <c r="AC7329">
        <v>0</v>
      </c>
      <c r="AD7329">
        <v>0</v>
      </c>
      <c r="AE7329">
        <v>12932.300097326948</v>
      </c>
    </row>
    <row r="7330" spans="1:31" x14ac:dyDescent="0.25">
      <c r="A7330">
        <v>2407789</v>
      </c>
      <c r="B7330">
        <v>1</v>
      </c>
      <c r="C7330" t="s">
        <v>80</v>
      </c>
      <c r="D7330" t="s">
        <v>98</v>
      </c>
      <c r="E7330" t="s">
        <v>146</v>
      </c>
      <c r="F7330" t="s">
        <v>20883</v>
      </c>
      <c r="G7330" t="s">
        <v>148</v>
      </c>
      <c r="H7330" t="s">
        <v>149</v>
      </c>
      <c r="I7330" t="s">
        <v>136</v>
      </c>
      <c r="J7330" t="s">
        <v>137</v>
      </c>
      <c r="K7330" t="s">
        <v>138</v>
      </c>
      <c r="L7330" t="s">
        <v>20884</v>
      </c>
      <c r="M7330" t="s">
        <v>20885</v>
      </c>
      <c r="N7330">
        <v>5.0133333330000003</v>
      </c>
      <c r="O7330">
        <v>0</v>
      </c>
      <c r="P7330">
        <v>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</row>
    <row r="7331" spans="1:31" x14ac:dyDescent="0.25">
      <c r="A7331">
        <v>2407981</v>
      </c>
      <c r="B7331">
        <v>1</v>
      </c>
      <c r="C7331" t="s">
        <v>80</v>
      </c>
      <c r="D7331" t="s">
        <v>97</v>
      </c>
      <c r="E7331" t="s">
        <v>162</v>
      </c>
      <c r="F7331" t="s">
        <v>2053</v>
      </c>
      <c r="G7331" t="s">
        <v>154</v>
      </c>
      <c r="H7331" t="s">
        <v>149</v>
      </c>
      <c r="I7331" t="s">
        <v>136</v>
      </c>
      <c r="J7331" t="s">
        <v>137</v>
      </c>
      <c r="K7331" t="s">
        <v>138</v>
      </c>
      <c r="L7331" t="s">
        <v>20886</v>
      </c>
      <c r="M7331" t="s">
        <v>20887</v>
      </c>
      <c r="N7331">
        <v>0.36361111099999999</v>
      </c>
      <c r="O7331">
        <v>0</v>
      </c>
      <c r="P7331">
        <v>48</v>
      </c>
      <c r="Q7331">
        <v>0</v>
      </c>
      <c r="R7331">
        <v>1</v>
      </c>
      <c r="S7331">
        <v>0</v>
      </c>
      <c r="T7331">
        <v>5</v>
      </c>
      <c r="U7331">
        <v>0</v>
      </c>
      <c r="V7331">
        <v>0</v>
      </c>
      <c r="W7331">
        <v>0</v>
      </c>
      <c r="X7331">
        <v>4.7185550882513088</v>
      </c>
      <c r="Y7331">
        <v>0</v>
      </c>
      <c r="Z7331">
        <v>0.46033234286135832</v>
      </c>
      <c r="AA7331">
        <v>0</v>
      </c>
      <c r="AB7331">
        <v>1.1255988102661942</v>
      </c>
      <c r="AC7331">
        <v>0</v>
      </c>
      <c r="AD7331">
        <v>0</v>
      </c>
      <c r="AE7331">
        <v>6.3044862413788607</v>
      </c>
    </row>
    <row r="7332" spans="1:31" x14ac:dyDescent="0.25">
      <c r="A7332">
        <v>2407675</v>
      </c>
      <c r="B7332">
        <v>1</v>
      </c>
      <c r="C7332" t="s">
        <v>81</v>
      </c>
      <c r="D7332" t="s">
        <v>118</v>
      </c>
      <c r="E7332" t="s">
        <v>132</v>
      </c>
      <c r="F7332" t="s">
        <v>20888</v>
      </c>
      <c r="G7332" t="s">
        <v>215</v>
      </c>
      <c r="H7332" t="s">
        <v>135</v>
      </c>
      <c r="I7332" t="s">
        <v>136</v>
      </c>
      <c r="J7332" t="s">
        <v>137</v>
      </c>
      <c r="K7332" t="s">
        <v>138</v>
      </c>
      <c r="L7332" t="s">
        <v>20889</v>
      </c>
      <c r="M7332" t="s">
        <v>20890</v>
      </c>
      <c r="N7332">
        <v>1.6486111109999999</v>
      </c>
      <c r="O7332">
        <v>0</v>
      </c>
      <c r="P7332">
        <v>4</v>
      </c>
      <c r="Q7332">
        <v>11</v>
      </c>
      <c r="R7332">
        <v>0</v>
      </c>
      <c r="S7332">
        <v>1</v>
      </c>
      <c r="T7332">
        <v>1</v>
      </c>
      <c r="U7332">
        <v>0</v>
      </c>
      <c r="V7332">
        <v>0</v>
      </c>
      <c r="W7332">
        <v>0</v>
      </c>
      <c r="X7332">
        <v>1.0658943853837499</v>
      </c>
      <c r="Y7332">
        <v>5.6694632905547495</v>
      </c>
      <c r="Z7332">
        <v>0</v>
      </c>
      <c r="AA7332">
        <v>9.8158377700312514</v>
      </c>
      <c r="AB7332">
        <v>2.7652679154121391</v>
      </c>
      <c r="AC7332">
        <v>0</v>
      </c>
      <c r="AD7332">
        <v>0</v>
      </c>
      <c r="AE7332">
        <v>19.316463361381889</v>
      </c>
    </row>
    <row r="7333" spans="1:31" x14ac:dyDescent="0.25">
      <c r="A7333">
        <v>2407506</v>
      </c>
      <c r="B7333">
        <v>1</v>
      </c>
      <c r="C7333" t="s">
        <v>81</v>
      </c>
      <c r="D7333" t="s">
        <v>127</v>
      </c>
      <c r="E7333" t="s">
        <v>141</v>
      </c>
      <c r="F7333" t="s">
        <v>14431</v>
      </c>
      <c r="G7333" t="s">
        <v>329</v>
      </c>
      <c r="H7333" t="s">
        <v>135</v>
      </c>
      <c r="I7333" t="s">
        <v>136</v>
      </c>
      <c r="J7333" t="s">
        <v>137</v>
      </c>
      <c r="K7333" t="s">
        <v>138</v>
      </c>
      <c r="L7333" t="s">
        <v>20891</v>
      </c>
      <c r="M7333" t="s">
        <v>20892</v>
      </c>
      <c r="N7333">
        <v>1.0802777770000001</v>
      </c>
      <c r="O7333">
        <v>0</v>
      </c>
      <c r="P7333">
        <v>957</v>
      </c>
      <c r="Q7333">
        <v>12</v>
      </c>
      <c r="R7333">
        <v>31</v>
      </c>
      <c r="S7333">
        <v>9</v>
      </c>
      <c r="T7333">
        <v>124</v>
      </c>
      <c r="U7333">
        <v>6</v>
      </c>
      <c r="V7333">
        <v>2</v>
      </c>
      <c r="W7333">
        <v>0</v>
      </c>
      <c r="X7333">
        <v>238.11502379236728</v>
      </c>
      <c r="Y7333">
        <v>0.94295288721405568</v>
      </c>
      <c r="Z7333">
        <v>3.1952689659967444</v>
      </c>
      <c r="AA7333">
        <v>259.75650375498628</v>
      </c>
      <c r="AB7333">
        <v>72.616794844547698</v>
      </c>
      <c r="AC7333">
        <v>966.44538200762963</v>
      </c>
      <c r="AD7333">
        <v>211.20173514046346</v>
      </c>
      <c r="AE7333">
        <v>1752.2736613932052</v>
      </c>
    </row>
    <row r="7334" spans="1:31" x14ac:dyDescent="0.25">
      <c r="A7334">
        <v>2407967</v>
      </c>
      <c r="B7334">
        <v>1</v>
      </c>
      <c r="C7334" t="s">
        <v>80</v>
      </c>
      <c r="D7334" t="s">
        <v>93</v>
      </c>
      <c r="E7334" t="s">
        <v>146</v>
      </c>
      <c r="F7334" t="s">
        <v>20893</v>
      </c>
      <c r="G7334" t="s">
        <v>148</v>
      </c>
      <c r="H7334" t="s">
        <v>149</v>
      </c>
      <c r="I7334" t="s">
        <v>136</v>
      </c>
      <c r="J7334" t="s">
        <v>137</v>
      </c>
      <c r="K7334" t="s">
        <v>138</v>
      </c>
      <c r="L7334" t="s">
        <v>20894</v>
      </c>
      <c r="M7334" t="s">
        <v>20895</v>
      </c>
      <c r="N7334">
        <v>3.8533333330000001</v>
      </c>
      <c r="O7334">
        <v>0</v>
      </c>
      <c r="P7334">
        <v>1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4.1853272396133331E-2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4.1853272396133331E-2</v>
      </c>
    </row>
    <row r="7335" spans="1:31" x14ac:dyDescent="0.25">
      <c r="A7335">
        <v>2407612</v>
      </c>
      <c r="B7335">
        <v>1</v>
      </c>
      <c r="C7335" t="s">
        <v>80</v>
      </c>
      <c r="D7335" t="s">
        <v>94</v>
      </c>
      <c r="E7335" t="s">
        <v>174</v>
      </c>
      <c r="F7335" t="s">
        <v>20896</v>
      </c>
      <c r="G7335" t="s">
        <v>143</v>
      </c>
      <c r="H7335" t="s">
        <v>135</v>
      </c>
      <c r="I7335" t="s">
        <v>136</v>
      </c>
      <c r="J7335" t="s">
        <v>137</v>
      </c>
      <c r="K7335" t="s">
        <v>138</v>
      </c>
      <c r="L7335" t="s">
        <v>20897</v>
      </c>
      <c r="M7335" t="s">
        <v>20898</v>
      </c>
      <c r="N7335">
        <v>1.244444444</v>
      </c>
      <c r="O7335">
        <v>0</v>
      </c>
      <c r="P7335">
        <v>0</v>
      </c>
      <c r="Q7335">
        <v>0</v>
      </c>
      <c r="R7335">
        <v>81</v>
      </c>
      <c r="S7335">
        <v>0</v>
      </c>
      <c r="T7335">
        <v>14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0.47676093476511117</v>
      </c>
      <c r="AA7335">
        <v>0</v>
      </c>
      <c r="AB7335">
        <v>8.633821396342487</v>
      </c>
      <c r="AC7335">
        <v>0</v>
      </c>
      <c r="AD7335">
        <v>0</v>
      </c>
      <c r="AE7335">
        <v>9.1105823311075973</v>
      </c>
    </row>
    <row r="7336" spans="1:31" x14ac:dyDescent="0.25">
      <c r="A7336">
        <v>2407761</v>
      </c>
      <c r="B7336">
        <v>1</v>
      </c>
      <c r="C7336" t="s">
        <v>80</v>
      </c>
      <c r="D7336" t="s">
        <v>92</v>
      </c>
      <c r="E7336" t="s">
        <v>146</v>
      </c>
      <c r="F7336" t="s">
        <v>20899</v>
      </c>
      <c r="G7336" t="s">
        <v>199</v>
      </c>
      <c r="H7336" t="s">
        <v>149</v>
      </c>
      <c r="I7336" t="s">
        <v>136</v>
      </c>
      <c r="J7336" t="s">
        <v>137</v>
      </c>
      <c r="K7336" t="s">
        <v>138</v>
      </c>
      <c r="L7336" t="s">
        <v>20900</v>
      </c>
      <c r="M7336" t="s">
        <v>20901</v>
      </c>
      <c r="N7336">
        <v>2.4986111110000002</v>
      </c>
      <c r="O7336">
        <v>0</v>
      </c>
      <c r="P7336">
        <v>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0.49960955649941668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0.49960955649941668</v>
      </c>
    </row>
    <row r="7337" spans="1:31" x14ac:dyDescent="0.25">
      <c r="A7337">
        <v>2407572</v>
      </c>
      <c r="B7337">
        <v>1</v>
      </c>
      <c r="C7337" t="s">
        <v>81</v>
      </c>
      <c r="D7337" t="s">
        <v>118</v>
      </c>
      <c r="E7337" t="s">
        <v>141</v>
      </c>
      <c r="F7337" t="s">
        <v>20902</v>
      </c>
      <c r="G7337" t="s">
        <v>158</v>
      </c>
      <c r="H7337" t="s">
        <v>135</v>
      </c>
      <c r="I7337" t="s">
        <v>136</v>
      </c>
      <c r="J7337" t="s">
        <v>137</v>
      </c>
      <c r="K7337" t="s">
        <v>159</v>
      </c>
      <c r="L7337" t="s">
        <v>20903</v>
      </c>
      <c r="M7337" t="s">
        <v>20904</v>
      </c>
      <c r="N7337">
        <v>7.8294444439999999</v>
      </c>
      <c r="O7337">
        <v>3</v>
      </c>
      <c r="P7337">
        <v>59</v>
      </c>
      <c r="Q7337">
        <v>41</v>
      </c>
      <c r="R7337">
        <v>97</v>
      </c>
      <c r="S7337">
        <v>2</v>
      </c>
      <c r="T7337">
        <v>26</v>
      </c>
      <c r="U7337">
        <v>0</v>
      </c>
      <c r="V7337">
        <v>0</v>
      </c>
      <c r="W7337">
        <v>7.0380386955161249</v>
      </c>
      <c r="X7337">
        <v>69.851622262171048</v>
      </c>
      <c r="Y7337">
        <v>34.154760230580315</v>
      </c>
      <c r="Z7337">
        <v>86.427909325845675</v>
      </c>
      <c r="AA7337">
        <v>0</v>
      </c>
      <c r="AB7337">
        <v>143.53961583861428</v>
      </c>
      <c r="AC7337">
        <v>0</v>
      </c>
      <c r="AD7337">
        <v>0</v>
      </c>
      <c r="AE7337">
        <v>341.01194635272742</v>
      </c>
    </row>
    <row r="7338" spans="1:31" x14ac:dyDescent="0.25">
      <c r="A7338">
        <v>2408047</v>
      </c>
      <c r="B7338">
        <v>1</v>
      </c>
      <c r="C7338" t="s">
        <v>80</v>
      </c>
      <c r="D7338" t="s">
        <v>97</v>
      </c>
      <c r="E7338" t="s">
        <v>162</v>
      </c>
      <c r="F7338" t="s">
        <v>20905</v>
      </c>
      <c r="G7338" t="s">
        <v>154</v>
      </c>
      <c r="H7338" t="s">
        <v>149</v>
      </c>
      <c r="I7338" t="s">
        <v>136</v>
      </c>
      <c r="J7338" t="s">
        <v>137</v>
      </c>
      <c r="K7338" t="s">
        <v>138</v>
      </c>
      <c r="L7338" t="s">
        <v>20906</v>
      </c>
      <c r="M7338" t="s">
        <v>20907</v>
      </c>
      <c r="N7338">
        <v>0.447222222</v>
      </c>
      <c r="O7338">
        <v>0</v>
      </c>
      <c r="P7338">
        <v>52</v>
      </c>
      <c r="Q7338">
        <v>0</v>
      </c>
      <c r="R7338">
        <v>2</v>
      </c>
      <c r="S7338">
        <v>0</v>
      </c>
      <c r="T7338">
        <v>1</v>
      </c>
      <c r="U7338">
        <v>0</v>
      </c>
      <c r="V7338">
        <v>0</v>
      </c>
      <c r="W7338">
        <v>0</v>
      </c>
      <c r="X7338">
        <v>6.7508325246390024</v>
      </c>
      <c r="Y7338">
        <v>0</v>
      </c>
      <c r="Z7338">
        <v>2.9238935090353335</v>
      </c>
      <c r="AA7338">
        <v>0</v>
      </c>
      <c r="AB7338">
        <v>0</v>
      </c>
      <c r="AC7338">
        <v>0</v>
      </c>
      <c r="AD7338">
        <v>0</v>
      </c>
      <c r="AE7338">
        <v>9.6747260336743359</v>
      </c>
    </row>
    <row r="7339" spans="1:31" x14ac:dyDescent="0.25">
      <c r="A7339">
        <v>2408070</v>
      </c>
      <c r="B7339">
        <v>1</v>
      </c>
      <c r="C7339" t="s">
        <v>80</v>
      </c>
      <c r="D7339" t="s">
        <v>110</v>
      </c>
      <c r="E7339" t="s">
        <v>146</v>
      </c>
      <c r="F7339" t="s">
        <v>20908</v>
      </c>
      <c r="G7339" t="s">
        <v>282</v>
      </c>
      <c r="H7339" t="s">
        <v>149</v>
      </c>
      <c r="I7339" t="s">
        <v>136</v>
      </c>
      <c r="J7339" t="s">
        <v>137</v>
      </c>
      <c r="K7339" t="s">
        <v>138</v>
      </c>
      <c r="L7339" t="s">
        <v>20909</v>
      </c>
      <c r="M7339" t="s">
        <v>20910</v>
      </c>
      <c r="N7339">
        <v>0.98944444399999998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0.22081846981535003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0.22081846981535003</v>
      </c>
    </row>
    <row r="7340" spans="1:31" x14ac:dyDescent="0.25">
      <c r="A7340">
        <v>2407884</v>
      </c>
      <c r="B7340">
        <v>1</v>
      </c>
      <c r="C7340" t="s">
        <v>81</v>
      </c>
      <c r="D7340" t="s">
        <v>123</v>
      </c>
      <c r="E7340" t="s">
        <v>141</v>
      </c>
      <c r="F7340" t="s">
        <v>20869</v>
      </c>
      <c r="G7340" t="s">
        <v>143</v>
      </c>
      <c r="H7340" t="s">
        <v>135</v>
      </c>
      <c r="I7340" t="s">
        <v>136</v>
      </c>
      <c r="J7340" t="s">
        <v>137</v>
      </c>
      <c r="K7340" t="s">
        <v>138</v>
      </c>
      <c r="L7340" t="s">
        <v>20911</v>
      </c>
      <c r="M7340" t="s">
        <v>20912</v>
      </c>
      <c r="N7340">
        <v>1.1325000000000001</v>
      </c>
      <c r="O7340">
        <v>2</v>
      </c>
      <c r="P7340">
        <v>208</v>
      </c>
      <c r="Q7340">
        <v>23</v>
      </c>
      <c r="R7340">
        <v>43</v>
      </c>
      <c r="S7340">
        <v>1</v>
      </c>
      <c r="T7340">
        <v>21</v>
      </c>
      <c r="U7340">
        <v>1</v>
      </c>
      <c r="V7340">
        <v>0</v>
      </c>
      <c r="W7340">
        <v>7.0594658491066671</v>
      </c>
      <c r="X7340">
        <v>48.892494018887525</v>
      </c>
      <c r="Y7340">
        <v>4.6421330422205163</v>
      </c>
      <c r="Z7340">
        <v>5.2395972064428662</v>
      </c>
      <c r="AA7340">
        <v>1.5663533954664779</v>
      </c>
      <c r="AB7340">
        <v>18.646695907024398</v>
      </c>
      <c r="AC7340">
        <v>53.449175466453816</v>
      </c>
      <c r="AD7340">
        <v>0</v>
      </c>
      <c r="AE7340">
        <v>139.49591488560228</v>
      </c>
    </row>
    <row r="7341" spans="1:31" x14ac:dyDescent="0.25">
      <c r="A7341">
        <v>2408027</v>
      </c>
      <c r="B7341">
        <v>1</v>
      </c>
      <c r="C7341" t="s">
        <v>80</v>
      </c>
      <c r="D7341" t="s">
        <v>92</v>
      </c>
      <c r="E7341" t="s">
        <v>146</v>
      </c>
      <c r="F7341" t="s">
        <v>5984</v>
      </c>
      <c r="G7341" t="s">
        <v>199</v>
      </c>
      <c r="H7341" t="s">
        <v>149</v>
      </c>
      <c r="I7341" t="s">
        <v>136</v>
      </c>
      <c r="J7341" t="s">
        <v>137</v>
      </c>
      <c r="K7341" t="s">
        <v>138</v>
      </c>
      <c r="L7341" t="s">
        <v>20913</v>
      </c>
      <c r="M7341" t="s">
        <v>20914</v>
      </c>
      <c r="N7341">
        <v>1.895277777</v>
      </c>
      <c r="O7341">
        <v>0</v>
      </c>
      <c r="P7341">
        <v>13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5.9708987910199829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5.9708987910199829</v>
      </c>
    </row>
    <row r="7342" spans="1:31" x14ac:dyDescent="0.25">
      <c r="A7342">
        <v>2407632</v>
      </c>
      <c r="B7342">
        <v>1</v>
      </c>
      <c r="C7342" t="s">
        <v>81</v>
      </c>
      <c r="D7342" t="s">
        <v>127</v>
      </c>
      <c r="E7342" t="s">
        <v>141</v>
      </c>
      <c r="F7342" t="s">
        <v>13029</v>
      </c>
      <c r="G7342" t="s">
        <v>215</v>
      </c>
      <c r="H7342" t="s">
        <v>135</v>
      </c>
      <c r="I7342" t="s">
        <v>136</v>
      </c>
      <c r="J7342" t="s">
        <v>137</v>
      </c>
      <c r="K7342" t="s">
        <v>138</v>
      </c>
      <c r="L7342" t="s">
        <v>20915</v>
      </c>
      <c r="M7342" t="s">
        <v>20916</v>
      </c>
      <c r="N7342">
        <v>3.929444444</v>
      </c>
      <c r="O7342">
        <v>0</v>
      </c>
      <c r="P7342">
        <v>76</v>
      </c>
      <c r="Q7342">
        <v>45</v>
      </c>
      <c r="R7342">
        <v>2</v>
      </c>
      <c r="S7342">
        <v>14</v>
      </c>
      <c r="T7342">
        <v>3</v>
      </c>
      <c r="U7342">
        <v>0</v>
      </c>
      <c r="V7342">
        <v>0</v>
      </c>
      <c r="W7342">
        <v>0</v>
      </c>
      <c r="X7342">
        <v>87.385274678493559</v>
      </c>
      <c r="Y7342">
        <v>40.104421765318719</v>
      </c>
      <c r="Z7342">
        <v>0</v>
      </c>
      <c r="AA7342">
        <v>321.18011186698675</v>
      </c>
      <c r="AB7342">
        <v>1.51671039005175</v>
      </c>
      <c r="AC7342">
        <v>0</v>
      </c>
      <c r="AD7342">
        <v>0</v>
      </c>
      <c r="AE7342">
        <v>450.18651870085074</v>
      </c>
    </row>
    <row r="7343" spans="1:31" x14ac:dyDescent="0.25">
      <c r="A7343">
        <v>2407655</v>
      </c>
      <c r="B7343">
        <v>1</v>
      </c>
      <c r="C7343" t="s">
        <v>81</v>
      </c>
      <c r="D7343" t="s">
        <v>128</v>
      </c>
      <c r="E7343" t="s">
        <v>146</v>
      </c>
      <c r="F7343" t="s">
        <v>20917</v>
      </c>
      <c r="G7343" t="s">
        <v>282</v>
      </c>
      <c r="H7343" t="s">
        <v>149</v>
      </c>
      <c r="I7343" t="s">
        <v>136</v>
      </c>
      <c r="J7343" t="s">
        <v>137</v>
      </c>
      <c r="K7343" t="s">
        <v>138</v>
      </c>
      <c r="L7343" t="s">
        <v>20918</v>
      </c>
      <c r="M7343" t="s">
        <v>20919</v>
      </c>
      <c r="N7343">
        <v>5.4916666660000004</v>
      </c>
      <c r="O7343">
        <v>0</v>
      </c>
      <c r="P7343">
        <v>0</v>
      </c>
      <c r="Q7343">
        <v>0</v>
      </c>
      <c r="R7343">
        <v>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</row>
    <row r="7344" spans="1:31" x14ac:dyDescent="0.25">
      <c r="A7344">
        <v>2407801</v>
      </c>
      <c r="B7344">
        <v>1</v>
      </c>
      <c r="C7344" t="s">
        <v>81</v>
      </c>
      <c r="D7344" t="s">
        <v>128</v>
      </c>
      <c r="E7344" t="s">
        <v>132</v>
      </c>
      <c r="F7344" t="s">
        <v>20920</v>
      </c>
      <c r="G7344" t="s">
        <v>158</v>
      </c>
      <c r="H7344" t="s">
        <v>135</v>
      </c>
      <c r="I7344" t="s">
        <v>136</v>
      </c>
      <c r="J7344" t="s">
        <v>137</v>
      </c>
      <c r="K7344" t="s">
        <v>159</v>
      </c>
      <c r="L7344" t="s">
        <v>20921</v>
      </c>
      <c r="M7344" t="s">
        <v>20922</v>
      </c>
      <c r="N7344">
        <v>1.058888888</v>
      </c>
      <c r="O7344">
        <v>0</v>
      </c>
      <c r="P7344">
        <v>395</v>
      </c>
      <c r="Q7344">
        <v>0</v>
      </c>
      <c r="R7344">
        <v>0</v>
      </c>
      <c r="S7344">
        <v>0</v>
      </c>
      <c r="T7344">
        <v>12</v>
      </c>
      <c r="U7344">
        <v>0</v>
      </c>
      <c r="V7344">
        <v>0</v>
      </c>
      <c r="W7344">
        <v>0</v>
      </c>
      <c r="X7344">
        <v>72.842453798343811</v>
      </c>
      <c r="Y7344">
        <v>0</v>
      </c>
      <c r="Z7344">
        <v>0</v>
      </c>
      <c r="AA7344">
        <v>0</v>
      </c>
      <c r="AB7344">
        <v>2.8630289227893329</v>
      </c>
      <c r="AC7344">
        <v>0</v>
      </c>
      <c r="AD7344">
        <v>0</v>
      </c>
      <c r="AE7344">
        <v>75.705482721133137</v>
      </c>
    </row>
    <row r="7345" spans="1:31" x14ac:dyDescent="0.25">
      <c r="A7345">
        <v>2408050</v>
      </c>
      <c r="B7345">
        <v>1</v>
      </c>
      <c r="C7345" t="s">
        <v>80</v>
      </c>
      <c r="D7345" t="s">
        <v>92</v>
      </c>
      <c r="E7345" t="s">
        <v>288</v>
      </c>
      <c r="F7345" t="s">
        <v>20923</v>
      </c>
      <c r="G7345" t="s">
        <v>164</v>
      </c>
      <c r="H7345" t="s">
        <v>149</v>
      </c>
      <c r="I7345" t="s">
        <v>136</v>
      </c>
      <c r="J7345" t="s">
        <v>137</v>
      </c>
      <c r="K7345" t="s">
        <v>138</v>
      </c>
      <c r="L7345" t="s">
        <v>20924</v>
      </c>
      <c r="M7345" t="s">
        <v>20925</v>
      </c>
      <c r="N7345">
        <v>0.95138888799999999</v>
      </c>
      <c r="O7345">
        <v>0</v>
      </c>
      <c r="P7345">
        <v>7</v>
      </c>
      <c r="Q7345">
        <v>0</v>
      </c>
      <c r="R7345">
        <v>0</v>
      </c>
      <c r="S7345">
        <v>0</v>
      </c>
      <c r="T7345">
        <v>2</v>
      </c>
      <c r="U7345">
        <v>0</v>
      </c>
      <c r="V7345">
        <v>0</v>
      </c>
      <c r="W7345">
        <v>0</v>
      </c>
      <c r="X7345">
        <v>0.90554659492071687</v>
      </c>
      <c r="Y7345">
        <v>0</v>
      </c>
      <c r="Z7345">
        <v>0</v>
      </c>
      <c r="AA7345">
        <v>0</v>
      </c>
      <c r="AB7345">
        <v>1.0594169535593998</v>
      </c>
      <c r="AC7345">
        <v>0</v>
      </c>
      <c r="AD7345">
        <v>0</v>
      </c>
      <c r="AE7345">
        <v>1.9649635484801167</v>
      </c>
    </row>
    <row r="7346" spans="1:31" x14ac:dyDescent="0.25">
      <c r="A7346">
        <v>2407718</v>
      </c>
      <c r="B7346">
        <v>1</v>
      </c>
      <c r="C7346" t="s">
        <v>80</v>
      </c>
      <c r="D7346" t="s">
        <v>96</v>
      </c>
      <c r="E7346" t="s">
        <v>146</v>
      </c>
      <c r="F7346" t="s">
        <v>20926</v>
      </c>
      <c r="G7346" t="s">
        <v>148</v>
      </c>
      <c r="H7346" t="s">
        <v>149</v>
      </c>
      <c r="I7346" t="s">
        <v>136</v>
      </c>
      <c r="J7346" t="s">
        <v>137</v>
      </c>
      <c r="K7346" t="s">
        <v>138</v>
      </c>
      <c r="L7346" t="s">
        <v>20927</v>
      </c>
      <c r="M7346" t="s">
        <v>20928</v>
      </c>
      <c r="N7346">
        <v>6.6388888880000003</v>
      </c>
      <c r="O7346">
        <v>0</v>
      </c>
      <c r="P7346">
        <v>7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4.5836312932822514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4.5836312932822514</v>
      </c>
    </row>
    <row r="7347" spans="1:31" x14ac:dyDescent="0.25">
      <c r="A7347">
        <v>2408010</v>
      </c>
      <c r="B7347">
        <v>1</v>
      </c>
      <c r="C7347" t="s">
        <v>81</v>
      </c>
      <c r="D7347" t="s">
        <v>112</v>
      </c>
      <c r="E7347" t="s">
        <v>162</v>
      </c>
      <c r="F7347" t="s">
        <v>20929</v>
      </c>
      <c r="G7347" t="s">
        <v>164</v>
      </c>
      <c r="H7347" t="s">
        <v>149</v>
      </c>
      <c r="I7347" t="s">
        <v>136</v>
      </c>
      <c r="J7347" t="s">
        <v>137</v>
      </c>
      <c r="K7347" t="s">
        <v>138</v>
      </c>
      <c r="L7347" t="s">
        <v>20930</v>
      </c>
      <c r="M7347" t="s">
        <v>20931</v>
      </c>
      <c r="N7347">
        <v>0.90749999999999997</v>
      </c>
      <c r="O7347">
        <v>0</v>
      </c>
      <c r="P7347">
        <v>12</v>
      </c>
      <c r="Q7347">
        <v>0</v>
      </c>
      <c r="R7347">
        <v>9</v>
      </c>
      <c r="S7347">
        <v>0</v>
      </c>
      <c r="T7347">
        <v>1</v>
      </c>
      <c r="U7347">
        <v>0</v>
      </c>
      <c r="V7347">
        <v>0</v>
      </c>
      <c r="W7347">
        <v>0</v>
      </c>
      <c r="X7347">
        <v>1.1366026204648501</v>
      </c>
      <c r="Y7347">
        <v>0</v>
      </c>
      <c r="Z7347">
        <v>0</v>
      </c>
      <c r="AA7347">
        <v>0</v>
      </c>
      <c r="AB7347">
        <v>8.0163021654000004E-3</v>
      </c>
      <c r="AC7347">
        <v>0</v>
      </c>
      <c r="AD7347">
        <v>0</v>
      </c>
      <c r="AE7347">
        <v>1.1446189226302501</v>
      </c>
    </row>
    <row r="7348" spans="1:31" x14ac:dyDescent="0.25">
      <c r="A7348">
        <v>2407569</v>
      </c>
      <c r="B7348">
        <v>1</v>
      </c>
      <c r="C7348" t="s">
        <v>80</v>
      </c>
      <c r="D7348" t="s">
        <v>105</v>
      </c>
      <c r="E7348" t="s">
        <v>152</v>
      </c>
      <c r="F7348" t="s">
        <v>20932</v>
      </c>
      <c r="G7348" t="s">
        <v>176</v>
      </c>
      <c r="H7348" t="s">
        <v>149</v>
      </c>
      <c r="I7348" t="s">
        <v>136</v>
      </c>
      <c r="J7348" t="s">
        <v>137</v>
      </c>
      <c r="K7348" t="s">
        <v>159</v>
      </c>
      <c r="L7348" t="s">
        <v>20933</v>
      </c>
      <c r="M7348" t="s">
        <v>20934</v>
      </c>
      <c r="N7348">
        <v>6.0136111110000003</v>
      </c>
      <c r="O7348">
        <v>0</v>
      </c>
      <c r="P7348">
        <v>379</v>
      </c>
      <c r="Q7348">
        <v>0</v>
      </c>
      <c r="R7348">
        <v>0</v>
      </c>
      <c r="S7348">
        <v>0</v>
      </c>
      <c r="T7348">
        <v>73</v>
      </c>
      <c r="U7348">
        <v>0</v>
      </c>
      <c r="V7348">
        <v>0</v>
      </c>
      <c r="W7348">
        <v>0</v>
      </c>
      <c r="X7348">
        <v>443.76510812079459</v>
      </c>
      <c r="Y7348">
        <v>0</v>
      </c>
      <c r="Z7348">
        <v>0</v>
      </c>
      <c r="AA7348">
        <v>0</v>
      </c>
      <c r="AB7348">
        <v>532.90550736276907</v>
      </c>
      <c r="AC7348">
        <v>0</v>
      </c>
      <c r="AD7348">
        <v>0</v>
      </c>
      <c r="AE7348">
        <v>976.67061548356367</v>
      </c>
    </row>
    <row r="7349" spans="1:31" x14ac:dyDescent="0.25">
      <c r="A7349">
        <v>2407426</v>
      </c>
      <c r="B7349">
        <v>1</v>
      </c>
      <c r="C7349" t="s">
        <v>80</v>
      </c>
      <c r="D7349" t="s">
        <v>82</v>
      </c>
      <c r="E7349" t="s">
        <v>152</v>
      </c>
      <c r="F7349" t="s">
        <v>20935</v>
      </c>
      <c r="G7349" t="s">
        <v>348</v>
      </c>
      <c r="H7349" t="s">
        <v>149</v>
      </c>
      <c r="I7349" t="s">
        <v>136</v>
      </c>
      <c r="J7349" t="s">
        <v>137</v>
      </c>
      <c r="K7349" t="s">
        <v>138</v>
      </c>
      <c r="L7349" t="s">
        <v>20936</v>
      </c>
      <c r="M7349" t="s">
        <v>20937</v>
      </c>
      <c r="N7349">
        <v>0.52777777699999995</v>
      </c>
      <c r="O7349">
        <v>0</v>
      </c>
      <c r="P7349">
        <v>356</v>
      </c>
      <c r="Q7349">
        <v>0</v>
      </c>
      <c r="R7349">
        <v>0</v>
      </c>
      <c r="S7349">
        <v>0</v>
      </c>
      <c r="T7349">
        <v>27</v>
      </c>
      <c r="U7349">
        <v>0</v>
      </c>
      <c r="V7349">
        <v>0</v>
      </c>
      <c r="W7349">
        <v>0</v>
      </c>
      <c r="X7349">
        <v>42.066059596350001</v>
      </c>
      <c r="Y7349">
        <v>0</v>
      </c>
      <c r="Z7349">
        <v>0</v>
      </c>
      <c r="AA7349">
        <v>0</v>
      </c>
      <c r="AB7349">
        <v>1.2789836624527779</v>
      </c>
      <c r="AC7349">
        <v>0</v>
      </c>
      <c r="AD7349">
        <v>0</v>
      </c>
      <c r="AE7349">
        <v>43.345043258802782</v>
      </c>
    </row>
    <row r="7350" spans="1:31" x14ac:dyDescent="0.25">
      <c r="A7350">
        <v>2407595</v>
      </c>
      <c r="B7350">
        <v>1</v>
      </c>
      <c r="C7350" t="s">
        <v>80</v>
      </c>
      <c r="D7350" t="s">
        <v>97</v>
      </c>
      <c r="E7350" t="s">
        <v>146</v>
      </c>
      <c r="F7350" t="s">
        <v>20938</v>
      </c>
      <c r="G7350" t="s">
        <v>199</v>
      </c>
      <c r="H7350" t="s">
        <v>149</v>
      </c>
      <c r="I7350" t="s">
        <v>136</v>
      </c>
      <c r="J7350" t="s">
        <v>137</v>
      </c>
      <c r="K7350" t="s">
        <v>138</v>
      </c>
      <c r="L7350" t="s">
        <v>20939</v>
      </c>
      <c r="M7350" t="s">
        <v>20940</v>
      </c>
      <c r="N7350">
        <v>4.4483333329999999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1.1735594855375415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1.1735594855375415</v>
      </c>
    </row>
    <row r="7351" spans="1:31" x14ac:dyDescent="0.25">
      <c r="A7351">
        <v>2407552</v>
      </c>
      <c r="B7351">
        <v>1</v>
      </c>
      <c r="C7351" t="s">
        <v>80</v>
      </c>
      <c r="D7351" t="s">
        <v>84</v>
      </c>
      <c r="E7351" t="s">
        <v>152</v>
      </c>
      <c r="F7351" t="s">
        <v>18862</v>
      </c>
      <c r="G7351" t="s">
        <v>176</v>
      </c>
      <c r="H7351" t="s">
        <v>149</v>
      </c>
      <c r="I7351" t="s">
        <v>136</v>
      </c>
      <c r="J7351" t="s">
        <v>137</v>
      </c>
      <c r="K7351" t="s">
        <v>159</v>
      </c>
      <c r="L7351" t="s">
        <v>20941</v>
      </c>
      <c r="M7351" t="s">
        <v>20942</v>
      </c>
      <c r="N7351">
        <v>5.6530555549999999</v>
      </c>
      <c r="O7351">
        <v>0</v>
      </c>
      <c r="P7351">
        <v>536</v>
      </c>
      <c r="Q7351">
        <v>0</v>
      </c>
      <c r="R7351">
        <v>0</v>
      </c>
      <c r="S7351">
        <v>0</v>
      </c>
      <c r="T7351">
        <v>32</v>
      </c>
      <c r="U7351">
        <v>0</v>
      </c>
      <c r="V7351">
        <v>0</v>
      </c>
      <c r="W7351">
        <v>0</v>
      </c>
      <c r="X7351">
        <v>583.16248701812879</v>
      </c>
      <c r="Y7351">
        <v>0</v>
      </c>
      <c r="Z7351">
        <v>0</v>
      </c>
      <c r="AA7351">
        <v>0</v>
      </c>
      <c r="AB7351">
        <v>209.94152103142531</v>
      </c>
      <c r="AC7351">
        <v>0</v>
      </c>
      <c r="AD7351">
        <v>0</v>
      </c>
      <c r="AE7351">
        <v>793.10400804955407</v>
      </c>
    </row>
    <row r="7352" spans="1:31" x14ac:dyDescent="0.25">
      <c r="A7352">
        <v>2408073</v>
      </c>
      <c r="B7352">
        <v>1</v>
      </c>
      <c r="C7352" t="s">
        <v>80</v>
      </c>
      <c r="D7352" t="s">
        <v>97</v>
      </c>
      <c r="E7352" t="s">
        <v>146</v>
      </c>
      <c r="F7352" t="s">
        <v>20943</v>
      </c>
      <c r="G7352" t="s">
        <v>148</v>
      </c>
      <c r="H7352" t="s">
        <v>149</v>
      </c>
      <c r="I7352" t="s">
        <v>136</v>
      </c>
      <c r="J7352" t="s">
        <v>137</v>
      </c>
      <c r="K7352" t="s">
        <v>138</v>
      </c>
      <c r="L7352" t="s">
        <v>20944</v>
      </c>
      <c r="M7352" t="s">
        <v>20945</v>
      </c>
      <c r="N7352">
        <v>1.166666666</v>
      </c>
      <c r="O7352">
        <v>0</v>
      </c>
      <c r="P7352">
        <v>1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0.37540097283518331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0.37540097283518331</v>
      </c>
    </row>
    <row r="7353" spans="1:31" x14ac:dyDescent="0.25">
      <c r="A7353">
        <v>2407838</v>
      </c>
      <c r="B7353">
        <v>1</v>
      </c>
      <c r="C7353" t="s">
        <v>81</v>
      </c>
      <c r="D7353" t="s">
        <v>123</v>
      </c>
      <c r="E7353" t="s">
        <v>141</v>
      </c>
      <c r="F7353" t="s">
        <v>20946</v>
      </c>
      <c r="G7353" t="s">
        <v>143</v>
      </c>
      <c r="H7353" t="s">
        <v>135</v>
      </c>
      <c r="I7353" t="s">
        <v>136</v>
      </c>
      <c r="J7353" t="s">
        <v>137</v>
      </c>
      <c r="K7353" t="s">
        <v>138</v>
      </c>
      <c r="L7353" t="s">
        <v>20947</v>
      </c>
      <c r="M7353" t="s">
        <v>20948</v>
      </c>
      <c r="N7353">
        <v>1.1927777770000001</v>
      </c>
      <c r="O7353">
        <v>0</v>
      </c>
      <c r="P7353">
        <v>9</v>
      </c>
      <c r="Q7353">
        <v>0</v>
      </c>
      <c r="R7353">
        <v>105</v>
      </c>
      <c r="S7353">
        <v>0</v>
      </c>
      <c r="T7353">
        <v>13</v>
      </c>
      <c r="U7353">
        <v>0</v>
      </c>
      <c r="V7353">
        <v>0</v>
      </c>
      <c r="W7353">
        <v>0</v>
      </c>
      <c r="X7353">
        <v>3.0569105122780003</v>
      </c>
      <c r="Y7353">
        <v>0</v>
      </c>
      <c r="Z7353">
        <v>19.140803856671511</v>
      </c>
      <c r="AA7353">
        <v>0</v>
      </c>
      <c r="AB7353">
        <v>8.1105181229670009</v>
      </c>
      <c r="AC7353">
        <v>0</v>
      </c>
      <c r="AD7353">
        <v>0</v>
      </c>
      <c r="AE7353">
        <v>30.308232491916513</v>
      </c>
    </row>
    <row r="7354" spans="1:31" x14ac:dyDescent="0.25">
      <c r="A7354">
        <v>2407589</v>
      </c>
      <c r="B7354">
        <v>1</v>
      </c>
      <c r="C7354" t="s">
        <v>80</v>
      </c>
      <c r="D7354" t="s">
        <v>88</v>
      </c>
      <c r="E7354" t="s">
        <v>152</v>
      </c>
      <c r="F7354" t="s">
        <v>20949</v>
      </c>
      <c r="G7354" t="s">
        <v>158</v>
      </c>
      <c r="H7354" t="s">
        <v>149</v>
      </c>
      <c r="I7354" t="s">
        <v>136</v>
      </c>
      <c r="J7354" t="s">
        <v>137</v>
      </c>
      <c r="K7354" t="s">
        <v>159</v>
      </c>
      <c r="L7354" t="s">
        <v>20950</v>
      </c>
      <c r="M7354" t="s">
        <v>20951</v>
      </c>
      <c r="N7354">
        <v>1.3916666660000001</v>
      </c>
      <c r="O7354">
        <v>0</v>
      </c>
      <c r="P7354">
        <v>409</v>
      </c>
      <c r="Q7354">
        <v>0</v>
      </c>
      <c r="R7354">
        <v>0</v>
      </c>
      <c r="S7354">
        <v>0</v>
      </c>
      <c r="T7354">
        <v>15</v>
      </c>
      <c r="U7354">
        <v>0</v>
      </c>
      <c r="V7354">
        <v>0</v>
      </c>
      <c r="W7354">
        <v>0</v>
      </c>
      <c r="X7354">
        <v>113.79715302639426</v>
      </c>
      <c r="Y7354">
        <v>0</v>
      </c>
      <c r="Z7354">
        <v>0</v>
      </c>
      <c r="AA7354">
        <v>0</v>
      </c>
      <c r="AB7354">
        <v>14.2227914088121</v>
      </c>
      <c r="AC7354">
        <v>0</v>
      </c>
      <c r="AD7354">
        <v>0</v>
      </c>
      <c r="AE7354">
        <v>128.01994443520636</v>
      </c>
    </row>
    <row r="7355" spans="1:31" x14ac:dyDescent="0.25">
      <c r="A7355">
        <v>2407913</v>
      </c>
      <c r="B7355">
        <v>1</v>
      </c>
      <c r="C7355" t="s">
        <v>81</v>
      </c>
      <c r="D7355" t="s">
        <v>127</v>
      </c>
      <c r="E7355" t="s">
        <v>132</v>
      </c>
      <c r="F7355" t="s">
        <v>20952</v>
      </c>
      <c r="G7355" t="s">
        <v>565</v>
      </c>
      <c r="H7355" t="s">
        <v>135</v>
      </c>
      <c r="I7355" t="s">
        <v>136</v>
      </c>
      <c r="J7355" t="s">
        <v>137</v>
      </c>
      <c r="K7355" t="s">
        <v>159</v>
      </c>
      <c r="L7355" t="s">
        <v>20953</v>
      </c>
      <c r="M7355" t="s">
        <v>20954</v>
      </c>
      <c r="N7355">
        <v>0.43583333299999999</v>
      </c>
      <c r="O7355">
        <v>0</v>
      </c>
      <c r="P7355">
        <v>997</v>
      </c>
      <c r="Q7355">
        <v>0</v>
      </c>
      <c r="R7355">
        <v>0</v>
      </c>
      <c r="S7355">
        <v>0</v>
      </c>
      <c r="T7355">
        <v>50</v>
      </c>
      <c r="U7355">
        <v>0</v>
      </c>
      <c r="V7355">
        <v>0</v>
      </c>
      <c r="W7355">
        <v>0</v>
      </c>
      <c r="X7355">
        <v>84.363347594434856</v>
      </c>
      <c r="Y7355">
        <v>0</v>
      </c>
      <c r="Z7355">
        <v>0</v>
      </c>
      <c r="AA7355">
        <v>0</v>
      </c>
      <c r="AB7355">
        <v>12.573179264694632</v>
      </c>
      <c r="AC7355">
        <v>0</v>
      </c>
      <c r="AD7355">
        <v>0</v>
      </c>
      <c r="AE7355">
        <v>96.936526859129486</v>
      </c>
    </row>
    <row r="7356" spans="1:31" x14ac:dyDescent="0.25">
      <c r="A7356">
        <v>2407721</v>
      </c>
      <c r="B7356">
        <v>1</v>
      </c>
      <c r="C7356" t="s">
        <v>80</v>
      </c>
      <c r="D7356" t="s">
        <v>96</v>
      </c>
      <c r="E7356" t="s">
        <v>146</v>
      </c>
      <c r="F7356" t="s">
        <v>20955</v>
      </c>
      <c r="G7356" t="s">
        <v>148</v>
      </c>
      <c r="H7356" t="s">
        <v>149</v>
      </c>
      <c r="I7356" t="s">
        <v>136</v>
      </c>
      <c r="J7356" t="s">
        <v>137</v>
      </c>
      <c r="K7356" t="s">
        <v>138</v>
      </c>
      <c r="L7356" t="s">
        <v>20956</v>
      </c>
      <c r="M7356" t="s">
        <v>20957</v>
      </c>
      <c r="N7356">
        <v>6.9219444440000002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1.0958352214212501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1.0958352214212501</v>
      </c>
    </row>
    <row r="7357" spans="1:31" x14ac:dyDescent="0.25">
      <c r="A7357">
        <v>2407575</v>
      </c>
      <c r="B7357">
        <v>1</v>
      </c>
      <c r="C7357" t="s">
        <v>80</v>
      </c>
      <c r="D7357" t="s">
        <v>108</v>
      </c>
      <c r="E7357" t="s">
        <v>152</v>
      </c>
      <c r="F7357" t="s">
        <v>20958</v>
      </c>
      <c r="G7357" t="s">
        <v>158</v>
      </c>
      <c r="H7357" t="s">
        <v>149</v>
      </c>
      <c r="I7357" t="s">
        <v>136</v>
      </c>
      <c r="J7357" t="s">
        <v>137</v>
      </c>
      <c r="K7357" t="s">
        <v>159</v>
      </c>
      <c r="L7357" t="s">
        <v>20959</v>
      </c>
      <c r="M7357" t="s">
        <v>20960</v>
      </c>
      <c r="N7357">
        <v>3.000277777</v>
      </c>
      <c r="O7357">
        <v>0</v>
      </c>
      <c r="P7357">
        <v>103</v>
      </c>
      <c r="Q7357">
        <v>0</v>
      </c>
      <c r="R7357">
        <v>23</v>
      </c>
      <c r="S7357">
        <v>0</v>
      </c>
      <c r="T7357">
        <v>23</v>
      </c>
      <c r="U7357">
        <v>0</v>
      </c>
      <c r="V7357">
        <v>0</v>
      </c>
      <c r="W7357">
        <v>0</v>
      </c>
      <c r="X7357">
        <v>65.091072846873928</v>
      </c>
      <c r="Y7357">
        <v>0</v>
      </c>
      <c r="Z7357">
        <v>2.3866666293151804</v>
      </c>
      <c r="AA7357">
        <v>0</v>
      </c>
      <c r="AB7357">
        <v>19.709658786342846</v>
      </c>
      <c r="AC7357">
        <v>0</v>
      </c>
      <c r="AD7357">
        <v>0</v>
      </c>
      <c r="AE7357">
        <v>87.187398262531957</v>
      </c>
    </row>
    <row r="7358" spans="1:31" x14ac:dyDescent="0.25">
      <c r="A7358">
        <v>2407767</v>
      </c>
      <c r="B7358">
        <v>1</v>
      </c>
      <c r="C7358" t="s">
        <v>80</v>
      </c>
      <c r="D7358" t="s">
        <v>104</v>
      </c>
      <c r="E7358" t="s">
        <v>141</v>
      </c>
      <c r="F7358" t="s">
        <v>20838</v>
      </c>
      <c r="G7358" t="s">
        <v>143</v>
      </c>
      <c r="H7358" t="s">
        <v>135</v>
      </c>
      <c r="I7358" t="s">
        <v>136</v>
      </c>
      <c r="J7358" t="s">
        <v>137</v>
      </c>
      <c r="K7358" t="s">
        <v>138</v>
      </c>
      <c r="L7358" t="s">
        <v>20961</v>
      </c>
      <c r="M7358" t="s">
        <v>20962</v>
      </c>
      <c r="N7358">
        <v>0.68888888800000003</v>
      </c>
      <c r="O7358">
        <v>16</v>
      </c>
      <c r="P7358">
        <v>93</v>
      </c>
      <c r="Q7358">
        <v>17</v>
      </c>
      <c r="R7358">
        <v>24</v>
      </c>
      <c r="S7358">
        <v>37</v>
      </c>
      <c r="T7358">
        <v>27</v>
      </c>
      <c r="U7358">
        <v>9</v>
      </c>
      <c r="V7358">
        <v>1</v>
      </c>
      <c r="W7358">
        <v>10.104045796231002</v>
      </c>
      <c r="X7358">
        <v>30.022421301663606</v>
      </c>
      <c r="Y7358">
        <v>10.192393906917399</v>
      </c>
      <c r="Z7358">
        <v>4.6623673700457342</v>
      </c>
      <c r="AA7358">
        <v>238.01281471331058</v>
      </c>
      <c r="AB7358">
        <v>28.043733555690835</v>
      </c>
      <c r="AC7358">
        <v>835.39174438604937</v>
      </c>
      <c r="AD7358">
        <v>24.733419711634202</v>
      </c>
      <c r="AE7358">
        <v>1181.1629407415428</v>
      </c>
    </row>
    <row r="7359" spans="1:31" x14ac:dyDescent="0.25">
      <c r="A7359">
        <v>2407621</v>
      </c>
      <c r="B7359">
        <v>1</v>
      </c>
      <c r="C7359" t="s">
        <v>80</v>
      </c>
      <c r="D7359" t="s">
        <v>96</v>
      </c>
      <c r="E7359" t="s">
        <v>132</v>
      </c>
      <c r="F7359" t="s">
        <v>20963</v>
      </c>
      <c r="G7359" t="s">
        <v>215</v>
      </c>
      <c r="H7359" t="s">
        <v>135</v>
      </c>
      <c r="I7359" t="s">
        <v>136</v>
      </c>
      <c r="J7359" t="s">
        <v>137</v>
      </c>
      <c r="K7359" t="s">
        <v>138</v>
      </c>
      <c r="L7359" t="s">
        <v>20964</v>
      </c>
      <c r="M7359" t="s">
        <v>20965</v>
      </c>
      <c r="N7359">
        <v>7.3827777770000003</v>
      </c>
      <c r="O7359">
        <v>0</v>
      </c>
      <c r="P7359">
        <v>5</v>
      </c>
      <c r="Q7359">
        <v>0</v>
      </c>
      <c r="R7359">
        <v>26</v>
      </c>
      <c r="S7359">
        <v>0</v>
      </c>
      <c r="T7359">
        <v>3</v>
      </c>
      <c r="U7359">
        <v>0</v>
      </c>
      <c r="V7359">
        <v>0</v>
      </c>
      <c r="W7359">
        <v>0</v>
      </c>
      <c r="X7359">
        <v>13.601222361662401</v>
      </c>
      <c r="Y7359">
        <v>0</v>
      </c>
      <c r="Z7359">
        <v>34.561726834911859</v>
      </c>
      <c r="AA7359">
        <v>0</v>
      </c>
      <c r="AB7359">
        <v>2.6153057090376004</v>
      </c>
      <c r="AC7359">
        <v>0</v>
      </c>
      <c r="AD7359">
        <v>0</v>
      </c>
      <c r="AE7359">
        <v>50.77825490561186</v>
      </c>
    </row>
    <row r="7360" spans="1:31" x14ac:dyDescent="0.25">
      <c r="A7360">
        <v>2407472</v>
      </c>
      <c r="B7360">
        <v>1</v>
      </c>
      <c r="C7360" t="s">
        <v>80</v>
      </c>
      <c r="D7360" t="s">
        <v>83</v>
      </c>
      <c r="E7360" t="s">
        <v>162</v>
      </c>
      <c r="F7360" t="s">
        <v>20966</v>
      </c>
      <c r="G7360" t="s">
        <v>2627</v>
      </c>
      <c r="H7360" t="s">
        <v>149</v>
      </c>
      <c r="I7360" t="s">
        <v>136</v>
      </c>
      <c r="J7360" t="s">
        <v>137</v>
      </c>
      <c r="K7360" t="s">
        <v>138</v>
      </c>
      <c r="L7360" t="s">
        <v>20967</v>
      </c>
      <c r="M7360" t="s">
        <v>20968</v>
      </c>
      <c r="N7360">
        <v>1.872222222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51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25.303566744113066</v>
      </c>
      <c r="AC7360">
        <v>0</v>
      </c>
      <c r="AD7360">
        <v>0</v>
      </c>
      <c r="AE7360">
        <v>25.303566744113066</v>
      </c>
    </row>
    <row r="7361" spans="1:31" x14ac:dyDescent="0.25">
      <c r="A7361">
        <v>2407664</v>
      </c>
      <c r="B7361">
        <v>1</v>
      </c>
      <c r="C7361" t="s">
        <v>80</v>
      </c>
      <c r="D7361" t="s">
        <v>86</v>
      </c>
      <c r="E7361" t="s">
        <v>152</v>
      </c>
      <c r="F7361" t="s">
        <v>20969</v>
      </c>
      <c r="G7361" t="s">
        <v>2542</v>
      </c>
      <c r="H7361" t="s">
        <v>149</v>
      </c>
      <c r="I7361" t="s">
        <v>136</v>
      </c>
      <c r="J7361" t="s">
        <v>137</v>
      </c>
      <c r="K7361" t="s">
        <v>138</v>
      </c>
      <c r="L7361" t="s">
        <v>20970</v>
      </c>
      <c r="M7361" t="s">
        <v>20971</v>
      </c>
      <c r="N7361">
        <v>0.16250000000000001</v>
      </c>
      <c r="O7361">
        <v>0</v>
      </c>
      <c r="P7361">
        <v>200</v>
      </c>
      <c r="Q7361">
        <v>0</v>
      </c>
      <c r="R7361">
        <v>0</v>
      </c>
      <c r="S7361">
        <v>0</v>
      </c>
      <c r="T7361">
        <v>24</v>
      </c>
      <c r="U7361">
        <v>0</v>
      </c>
      <c r="V7361">
        <v>0</v>
      </c>
      <c r="W7361">
        <v>0</v>
      </c>
      <c r="X7361">
        <v>13.743964551866261</v>
      </c>
      <c r="Y7361">
        <v>0</v>
      </c>
      <c r="Z7361">
        <v>0</v>
      </c>
      <c r="AA7361">
        <v>0</v>
      </c>
      <c r="AB7361">
        <v>6.7835196421427515</v>
      </c>
      <c r="AC7361">
        <v>0</v>
      </c>
      <c r="AD7361">
        <v>0</v>
      </c>
      <c r="AE7361">
        <v>20.527484194009013</v>
      </c>
    </row>
    <row r="7362" spans="1:31" x14ac:dyDescent="0.25">
      <c r="A7362">
        <v>2407784</v>
      </c>
      <c r="B7362">
        <v>1</v>
      </c>
      <c r="C7362" t="s">
        <v>80</v>
      </c>
      <c r="D7362" t="s">
        <v>98</v>
      </c>
      <c r="E7362" t="s">
        <v>132</v>
      </c>
      <c r="F7362" t="s">
        <v>20972</v>
      </c>
      <c r="G7362" t="s">
        <v>215</v>
      </c>
      <c r="H7362" t="s">
        <v>135</v>
      </c>
      <c r="I7362" t="s">
        <v>136</v>
      </c>
      <c r="J7362" t="s">
        <v>137</v>
      </c>
      <c r="K7362" t="s">
        <v>138</v>
      </c>
      <c r="L7362" t="s">
        <v>20973</v>
      </c>
      <c r="M7362" t="s">
        <v>20974</v>
      </c>
      <c r="N7362">
        <v>2.250555555</v>
      </c>
      <c r="O7362">
        <v>0</v>
      </c>
      <c r="P7362">
        <v>641</v>
      </c>
      <c r="Q7362">
        <v>0</v>
      </c>
      <c r="R7362">
        <v>24</v>
      </c>
      <c r="S7362">
        <v>0</v>
      </c>
      <c r="T7362">
        <v>196</v>
      </c>
      <c r="U7362">
        <v>0</v>
      </c>
      <c r="V7362">
        <v>0</v>
      </c>
      <c r="W7362">
        <v>0</v>
      </c>
      <c r="X7362">
        <v>316.31322789708196</v>
      </c>
      <c r="Y7362">
        <v>0</v>
      </c>
      <c r="Z7362">
        <v>3.3599049436211832</v>
      </c>
      <c r="AA7362">
        <v>0</v>
      </c>
      <c r="AB7362">
        <v>292.16825525106924</v>
      </c>
      <c r="AC7362">
        <v>0</v>
      </c>
      <c r="AD7362">
        <v>0</v>
      </c>
      <c r="AE7362">
        <v>611.84138809177239</v>
      </c>
    </row>
    <row r="7363" spans="1:31" x14ac:dyDescent="0.25">
      <c r="A7363">
        <v>2407498</v>
      </c>
      <c r="B7363">
        <v>1</v>
      </c>
      <c r="C7363" t="s">
        <v>80</v>
      </c>
      <c r="D7363" t="s">
        <v>96</v>
      </c>
      <c r="E7363" t="s">
        <v>146</v>
      </c>
      <c r="F7363" t="s">
        <v>20975</v>
      </c>
      <c r="G7363" t="s">
        <v>148</v>
      </c>
      <c r="H7363" t="s">
        <v>149</v>
      </c>
      <c r="I7363" t="s">
        <v>136</v>
      </c>
      <c r="J7363" t="s">
        <v>137</v>
      </c>
      <c r="K7363" t="s">
        <v>138</v>
      </c>
      <c r="L7363" t="s">
        <v>20976</v>
      </c>
      <c r="M7363" t="s">
        <v>20977</v>
      </c>
      <c r="N7363">
        <v>1.4325000000000001</v>
      </c>
      <c r="O7363">
        <v>0</v>
      </c>
      <c r="P7363">
        <v>2</v>
      </c>
      <c r="Q7363">
        <v>0</v>
      </c>
      <c r="R7363">
        <v>0</v>
      </c>
      <c r="S7363">
        <v>0</v>
      </c>
      <c r="T7363">
        <v>2</v>
      </c>
      <c r="U7363">
        <v>0</v>
      </c>
      <c r="V7363">
        <v>0</v>
      </c>
      <c r="W7363">
        <v>0</v>
      </c>
      <c r="X7363">
        <v>1.1134496527229252</v>
      </c>
      <c r="Y7363">
        <v>0</v>
      </c>
      <c r="Z7363">
        <v>0</v>
      </c>
      <c r="AA7363">
        <v>0</v>
      </c>
      <c r="AB7363">
        <v>0.97648545438305001</v>
      </c>
      <c r="AC7363">
        <v>0</v>
      </c>
      <c r="AD7363">
        <v>0</v>
      </c>
      <c r="AE7363">
        <v>2.0899351071059753</v>
      </c>
    </row>
    <row r="7364" spans="1:31" x14ac:dyDescent="0.25">
      <c r="A7364">
        <v>2407827</v>
      </c>
      <c r="B7364">
        <v>1</v>
      </c>
      <c r="C7364" t="s">
        <v>80</v>
      </c>
      <c r="D7364" t="s">
        <v>93</v>
      </c>
      <c r="E7364" t="s">
        <v>174</v>
      </c>
      <c r="F7364" t="s">
        <v>20978</v>
      </c>
      <c r="G7364" t="s">
        <v>154</v>
      </c>
      <c r="H7364" t="s">
        <v>135</v>
      </c>
      <c r="I7364" t="s">
        <v>136</v>
      </c>
      <c r="J7364" t="s">
        <v>137</v>
      </c>
      <c r="K7364" t="s">
        <v>138</v>
      </c>
      <c r="L7364" t="s">
        <v>20979</v>
      </c>
      <c r="M7364" t="s">
        <v>20980</v>
      </c>
      <c r="N7364">
        <v>0.74888888799999997</v>
      </c>
      <c r="O7364">
        <v>0</v>
      </c>
      <c r="P7364">
        <v>900</v>
      </c>
      <c r="Q7364">
        <v>1</v>
      </c>
      <c r="R7364">
        <v>203</v>
      </c>
      <c r="S7364">
        <v>1</v>
      </c>
      <c r="T7364">
        <v>222</v>
      </c>
      <c r="U7364">
        <v>0</v>
      </c>
      <c r="V7364">
        <v>0</v>
      </c>
      <c r="W7364">
        <v>0</v>
      </c>
      <c r="X7364">
        <v>12.301953796991436</v>
      </c>
      <c r="Y7364">
        <v>0.33349191133353329</v>
      </c>
      <c r="Z7364">
        <v>1.7711948809762779</v>
      </c>
      <c r="AA7364">
        <v>1.0975969197306332</v>
      </c>
      <c r="AB7364">
        <v>65.447072604130867</v>
      </c>
      <c r="AC7364">
        <v>0</v>
      </c>
      <c r="AD7364">
        <v>0</v>
      </c>
      <c r="AE7364">
        <v>80.951310113162748</v>
      </c>
    </row>
    <row r="7365" spans="1:31" x14ac:dyDescent="0.25">
      <c r="A7365">
        <v>2407429</v>
      </c>
      <c r="B7365">
        <v>1</v>
      </c>
      <c r="C7365" t="s">
        <v>80</v>
      </c>
      <c r="D7365" t="s">
        <v>82</v>
      </c>
      <c r="E7365" t="s">
        <v>152</v>
      </c>
      <c r="F7365" t="s">
        <v>20981</v>
      </c>
      <c r="G7365" t="s">
        <v>154</v>
      </c>
      <c r="H7365" t="s">
        <v>149</v>
      </c>
      <c r="I7365" t="s">
        <v>136</v>
      </c>
      <c r="J7365" t="s">
        <v>137</v>
      </c>
      <c r="K7365" t="s">
        <v>138</v>
      </c>
      <c r="L7365" t="s">
        <v>20982</v>
      </c>
      <c r="M7365" t="s">
        <v>20983</v>
      </c>
      <c r="N7365">
        <v>0.32</v>
      </c>
      <c r="O7365">
        <v>0</v>
      </c>
      <c r="P7365">
        <v>376</v>
      </c>
      <c r="Q7365">
        <v>0</v>
      </c>
      <c r="R7365">
        <v>0</v>
      </c>
      <c r="S7365">
        <v>0</v>
      </c>
      <c r="T7365">
        <v>32</v>
      </c>
      <c r="U7365">
        <v>0</v>
      </c>
      <c r="V7365">
        <v>0</v>
      </c>
      <c r="W7365">
        <v>0</v>
      </c>
      <c r="X7365">
        <v>23.779050579398429</v>
      </c>
      <c r="Y7365">
        <v>0</v>
      </c>
      <c r="Z7365">
        <v>0</v>
      </c>
      <c r="AA7365">
        <v>0</v>
      </c>
      <c r="AB7365">
        <v>6.0356405820000019</v>
      </c>
      <c r="AC7365">
        <v>0</v>
      </c>
      <c r="AD7365">
        <v>0</v>
      </c>
      <c r="AE7365">
        <v>29.814691161398432</v>
      </c>
    </row>
    <row r="7366" spans="1:31" x14ac:dyDescent="0.25">
      <c r="A7366">
        <v>2407790</v>
      </c>
      <c r="B7366">
        <v>1</v>
      </c>
      <c r="C7366" t="s">
        <v>80</v>
      </c>
      <c r="D7366" t="s">
        <v>85</v>
      </c>
      <c r="E7366" t="s">
        <v>162</v>
      </c>
      <c r="F7366" t="s">
        <v>20984</v>
      </c>
      <c r="G7366" t="s">
        <v>168</v>
      </c>
      <c r="H7366" t="s">
        <v>149</v>
      </c>
      <c r="I7366" t="s">
        <v>136</v>
      </c>
      <c r="J7366" t="s">
        <v>137</v>
      </c>
      <c r="K7366" t="s">
        <v>138</v>
      </c>
      <c r="L7366" t="s">
        <v>20985</v>
      </c>
      <c r="M7366" t="s">
        <v>20986</v>
      </c>
      <c r="N7366">
        <v>3.4822222219999999</v>
      </c>
      <c r="O7366">
        <v>0</v>
      </c>
      <c r="P7366">
        <v>40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29.639141152915798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29.639141152915798</v>
      </c>
    </row>
    <row r="7367" spans="1:31" x14ac:dyDescent="0.25">
      <c r="A7367">
        <v>2407598</v>
      </c>
      <c r="B7367">
        <v>1</v>
      </c>
      <c r="C7367" t="s">
        <v>80</v>
      </c>
      <c r="D7367" t="s">
        <v>92</v>
      </c>
      <c r="E7367" t="s">
        <v>174</v>
      </c>
      <c r="F7367" t="s">
        <v>20987</v>
      </c>
      <c r="G7367" t="s">
        <v>158</v>
      </c>
      <c r="H7367" t="s">
        <v>135</v>
      </c>
      <c r="I7367" t="s">
        <v>136</v>
      </c>
      <c r="J7367" t="s">
        <v>137</v>
      </c>
      <c r="K7367" t="s">
        <v>159</v>
      </c>
      <c r="L7367" t="s">
        <v>20988</v>
      </c>
      <c r="M7367" t="s">
        <v>20989</v>
      </c>
      <c r="N7367">
        <v>6.5858333330000001</v>
      </c>
      <c r="O7367">
        <v>0</v>
      </c>
      <c r="P7367">
        <v>474</v>
      </c>
      <c r="Q7367">
        <v>0</v>
      </c>
      <c r="R7367">
        <v>0</v>
      </c>
      <c r="S7367">
        <v>0</v>
      </c>
      <c r="T7367">
        <v>51</v>
      </c>
      <c r="U7367">
        <v>0</v>
      </c>
      <c r="V7367">
        <v>0</v>
      </c>
      <c r="W7367">
        <v>0</v>
      </c>
      <c r="X7367">
        <v>419.01376075354455</v>
      </c>
      <c r="Y7367">
        <v>0</v>
      </c>
      <c r="Z7367">
        <v>0</v>
      </c>
      <c r="AA7367">
        <v>0</v>
      </c>
      <c r="AB7367">
        <v>320.67642221569076</v>
      </c>
      <c r="AC7367">
        <v>0</v>
      </c>
      <c r="AD7367">
        <v>0</v>
      </c>
      <c r="AE7367">
        <v>739.69018296923537</v>
      </c>
    </row>
    <row r="7368" spans="1:31" x14ac:dyDescent="0.25">
      <c r="A7368">
        <v>2408076</v>
      </c>
      <c r="B7368">
        <v>1</v>
      </c>
      <c r="C7368" t="s">
        <v>80</v>
      </c>
      <c r="D7368" t="s">
        <v>96</v>
      </c>
      <c r="E7368" t="s">
        <v>162</v>
      </c>
      <c r="F7368" t="s">
        <v>20990</v>
      </c>
      <c r="G7368" t="s">
        <v>154</v>
      </c>
      <c r="H7368" t="s">
        <v>149</v>
      </c>
      <c r="I7368" t="s">
        <v>136</v>
      </c>
      <c r="J7368" t="s">
        <v>137</v>
      </c>
      <c r="K7368" t="s">
        <v>138</v>
      </c>
      <c r="L7368" t="s">
        <v>20991</v>
      </c>
      <c r="M7368" t="s">
        <v>20992</v>
      </c>
      <c r="N7368">
        <v>0.69</v>
      </c>
      <c r="O7368">
        <v>0</v>
      </c>
      <c r="P7368">
        <v>36</v>
      </c>
      <c r="Q7368">
        <v>0</v>
      </c>
      <c r="R7368">
        <v>0</v>
      </c>
      <c r="S7368">
        <v>0</v>
      </c>
      <c r="T7368">
        <v>3</v>
      </c>
      <c r="U7368">
        <v>0</v>
      </c>
      <c r="V7368">
        <v>0</v>
      </c>
      <c r="W7368">
        <v>0</v>
      </c>
      <c r="X7368">
        <v>4.4684528454473327</v>
      </c>
      <c r="Y7368">
        <v>0</v>
      </c>
      <c r="Z7368">
        <v>0</v>
      </c>
      <c r="AA7368">
        <v>0</v>
      </c>
      <c r="AB7368">
        <v>2.3435266107214998</v>
      </c>
      <c r="AC7368">
        <v>0</v>
      </c>
      <c r="AD7368">
        <v>0</v>
      </c>
      <c r="AE7368">
        <v>6.8119794561688325</v>
      </c>
    </row>
    <row r="7369" spans="1:31" x14ac:dyDescent="0.25">
      <c r="A7369">
        <v>2408039</v>
      </c>
      <c r="B7369">
        <v>1</v>
      </c>
      <c r="C7369" t="s">
        <v>80</v>
      </c>
      <c r="D7369" t="s">
        <v>111</v>
      </c>
      <c r="E7369" t="s">
        <v>146</v>
      </c>
      <c r="F7369" t="s">
        <v>20993</v>
      </c>
      <c r="G7369" t="s">
        <v>282</v>
      </c>
      <c r="H7369" t="s">
        <v>149</v>
      </c>
      <c r="I7369" t="s">
        <v>136</v>
      </c>
      <c r="J7369" t="s">
        <v>137</v>
      </c>
      <c r="K7369" t="s">
        <v>138</v>
      </c>
      <c r="L7369" t="s">
        <v>20994</v>
      </c>
      <c r="M7369" t="s">
        <v>20995</v>
      </c>
      <c r="N7369">
        <v>1.7413888879999999</v>
      </c>
      <c r="O7369">
        <v>0</v>
      </c>
      <c r="P7369">
        <v>9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3.521792838239667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3.521792838239667</v>
      </c>
    </row>
    <row r="7370" spans="1:31" x14ac:dyDescent="0.25">
      <c r="A7370">
        <v>2408079</v>
      </c>
      <c r="B7370">
        <v>1</v>
      </c>
      <c r="C7370" t="s">
        <v>80</v>
      </c>
      <c r="D7370" t="s">
        <v>95</v>
      </c>
      <c r="E7370" t="s">
        <v>162</v>
      </c>
      <c r="F7370" t="s">
        <v>860</v>
      </c>
      <c r="G7370" t="s">
        <v>154</v>
      </c>
      <c r="H7370" t="s">
        <v>149</v>
      </c>
      <c r="I7370" t="s">
        <v>136</v>
      </c>
      <c r="J7370" t="s">
        <v>137</v>
      </c>
      <c r="K7370" t="s">
        <v>138</v>
      </c>
      <c r="L7370" t="s">
        <v>20996</v>
      </c>
      <c r="M7370" t="s">
        <v>20997</v>
      </c>
      <c r="N7370">
        <v>0.52472222199999996</v>
      </c>
      <c r="O7370">
        <v>0</v>
      </c>
      <c r="P7370">
        <v>49</v>
      </c>
      <c r="Q7370">
        <v>0</v>
      </c>
      <c r="R7370">
        <v>1</v>
      </c>
      <c r="S7370">
        <v>0</v>
      </c>
      <c r="T7370">
        <v>2</v>
      </c>
      <c r="U7370">
        <v>0</v>
      </c>
      <c r="V7370">
        <v>0</v>
      </c>
      <c r="W7370">
        <v>0</v>
      </c>
      <c r="X7370">
        <v>5.0560795806066583</v>
      </c>
      <c r="Y7370">
        <v>0</v>
      </c>
      <c r="Z7370">
        <v>0</v>
      </c>
      <c r="AA7370">
        <v>0</v>
      </c>
      <c r="AB7370">
        <v>0.97869467352867789</v>
      </c>
      <c r="AC7370">
        <v>0</v>
      </c>
      <c r="AD7370">
        <v>0</v>
      </c>
      <c r="AE7370">
        <v>6.0347742541353364</v>
      </c>
    </row>
    <row r="7371" spans="1:31" x14ac:dyDescent="0.25">
      <c r="A7371">
        <v>2407555</v>
      </c>
      <c r="B7371">
        <v>1</v>
      </c>
      <c r="C7371" t="s">
        <v>80</v>
      </c>
      <c r="D7371" t="s">
        <v>100</v>
      </c>
      <c r="E7371" t="s">
        <v>132</v>
      </c>
      <c r="F7371" t="s">
        <v>2126</v>
      </c>
      <c r="G7371" t="s">
        <v>176</v>
      </c>
      <c r="H7371" t="s">
        <v>135</v>
      </c>
      <c r="I7371" t="s">
        <v>136</v>
      </c>
      <c r="J7371" t="s">
        <v>137</v>
      </c>
      <c r="K7371" t="s">
        <v>159</v>
      </c>
      <c r="L7371" t="s">
        <v>20998</v>
      </c>
      <c r="M7371" t="s">
        <v>20999</v>
      </c>
      <c r="N7371">
        <v>8.5813888879999993</v>
      </c>
      <c r="O7371">
        <v>2</v>
      </c>
      <c r="P7371">
        <v>815</v>
      </c>
      <c r="Q7371">
        <v>4</v>
      </c>
      <c r="R7371">
        <v>44</v>
      </c>
      <c r="S7371">
        <v>11</v>
      </c>
      <c r="T7371">
        <v>57</v>
      </c>
      <c r="U7371">
        <v>1</v>
      </c>
      <c r="V7371">
        <v>0</v>
      </c>
      <c r="W7371">
        <v>4.1833932974032839</v>
      </c>
      <c r="X7371">
        <v>2334.8025467594612</v>
      </c>
      <c r="Y7371">
        <v>20.5524669015048</v>
      </c>
      <c r="Z7371">
        <v>232.82249488434616</v>
      </c>
      <c r="AA7371">
        <v>386.44917460180216</v>
      </c>
      <c r="AB7371">
        <v>367.82162742238359</v>
      </c>
      <c r="AC7371">
        <v>205.2661980259179</v>
      </c>
      <c r="AD7371">
        <v>0</v>
      </c>
      <c r="AE7371">
        <v>3551.8979018928194</v>
      </c>
    </row>
    <row r="7372" spans="1:31" x14ac:dyDescent="0.25">
      <c r="A7372">
        <v>2407893</v>
      </c>
      <c r="B7372">
        <v>1</v>
      </c>
      <c r="C7372" t="s">
        <v>81</v>
      </c>
      <c r="D7372" t="s">
        <v>128</v>
      </c>
      <c r="E7372" t="s">
        <v>146</v>
      </c>
      <c r="F7372" t="s">
        <v>21000</v>
      </c>
      <c r="G7372" t="s">
        <v>199</v>
      </c>
      <c r="H7372" t="s">
        <v>149</v>
      </c>
      <c r="I7372" t="s">
        <v>136</v>
      </c>
      <c r="J7372" t="s">
        <v>137</v>
      </c>
      <c r="K7372" t="s">
        <v>138</v>
      </c>
      <c r="L7372" t="s">
        <v>21001</v>
      </c>
      <c r="M7372" t="s">
        <v>21002</v>
      </c>
      <c r="N7372">
        <v>2.2349999999999999</v>
      </c>
      <c r="O7372">
        <v>0</v>
      </c>
      <c r="P7372">
        <v>9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4.0487356601350832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4.0487356601350832</v>
      </c>
    </row>
    <row r="7373" spans="1:31" x14ac:dyDescent="0.25">
      <c r="A7373">
        <v>2407601</v>
      </c>
      <c r="B7373">
        <v>1</v>
      </c>
      <c r="C7373" t="s">
        <v>81</v>
      </c>
      <c r="D7373" t="s">
        <v>127</v>
      </c>
      <c r="E7373" t="s">
        <v>132</v>
      </c>
      <c r="F7373" t="s">
        <v>20764</v>
      </c>
      <c r="G7373" t="s">
        <v>215</v>
      </c>
      <c r="H7373" t="s">
        <v>135</v>
      </c>
      <c r="I7373" t="s">
        <v>136</v>
      </c>
      <c r="J7373" t="s">
        <v>137</v>
      </c>
      <c r="K7373" t="s">
        <v>138</v>
      </c>
      <c r="L7373" t="s">
        <v>21003</v>
      </c>
      <c r="M7373" t="s">
        <v>21004</v>
      </c>
      <c r="N7373">
        <v>2.7916666659999998</v>
      </c>
      <c r="O7373">
        <v>0</v>
      </c>
      <c r="P7373">
        <v>165</v>
      </c>
      <c r="Q7373">
        <v>26</v>
      </c>
      <c r="R7373">
        <v>29</v>
      </c>
      <c r="S7373">
        <v>1</v>
      </c>
      <c r="T7373">
        <v>15</v>
      </c>
      <c r="U7373">
        <v>0</v>
      </c>
      <c r="V7373">
        <v>0</v>
      </c>
      <c r="W7373">
        <v>0</v>
      </c>
      <c r="X7373">
        <v>79.362110665416026</v>
      </c>
      <c r="Y7373">
        <v>8.4733399363332005</v>
      </c>
      <c r="Z7373">
        <v>1.5793018278219</v>
      </c>
      <c r="AA7373">
        <v>0.78191313819999997</v>
      </c>
      <c r="AB7373">
        <v>17.961895183990801</v>
      </c>
      <c r="AC7373">
        <v>0</v>
      </c>
      <c r="AD7373">
        <v>0</v>
      </c>
      <c r="AE7373">
        <v>108.15856075176193</v>
      </c>
    </row>
    <row r="7374" spans="1:31" x14ac:dyDescent="0.25">
      <c r="A7374">
        <v>2407578</v>
      </c>
      <c r="B7374">
        <v>1</v>
      </c>
      <c r="C7374" t="s">
        <v>80</v>
      </c>
      <c r="D7374" t="s">
        <v>100</v>
      </c>
      <c r="E7374" t="s">
        <v>174</v>
      </c>
      <c r="F7374" t="s">
        <v>21005</v>
      </c>
      <c r="G7374" t="s">
        <v>176</v>
      </c>
      <c r="H7374" t="s">
        <v>135</v>
      </c>
      <c r="I7374" t="s">
        <v>136</v>
      </c>
      <c r="J7374" t="s">
        <v>137</v>
      </c>
      <c r="K7374" t="s">
        <v>159</v>
      </c>
      <c r="L7374" t="s">
        <v>21006</v>
      </c>
      <c r="M7374" t="s">
        <v>21007</v>
      </c>
      <c r="N7374">
        <v>2.3202777769999998</v>
      </c>
      <c r="O7374">
        <v>0</v>
      </c>
      <c r="P7374">
        <v>209</v>
      </c>
      <c r="Q7374">
        <v>0</v>
      </c>
      <c r="R7374">
        <v>31</v>
      </c>
      <c r="S7374">
        <v>1</v>
      </c>
      <c r="T7374">
        <v>32</v>
      </c>
      <c r="U7374">
        <v>0</v>
      </c>
      <c r="V7374">
        <v>0</v>
      </c>
      <c r="W7374">
        <v>0</v>
      </c>
      <c r="X7374">
        <v>86.461466572458875</v>
      </c>
      <c r="Y7374">
        <v>0</v>
      </c>
      <c r="Z7374">
        <v>20.229918364666439</v>
      </c>
      <c r="AA7374">
        <v>12.926198787130293</v>
      </c>
      <c r="AB7374">
        <v>41.19548307796925</v>
      </c>
      <c r="AC7374">
        <v>0</v>
      </c>
      <c r="AD7374">
        <v>0</v>
      </c>
      <c r="AE7374">
        <v>160.81306680222485</v>
      </c>
    </row>
    <row r="7375" spans="1:31" x14ac:dyDescent="0.25">
      <c r="A7375">
        <v>2408016</v>
      </c>
      <c r="B7375">
        <v>1</v>
      </c>
      <c r="C7375" t="s">
        <v>80</v>
      </c>
      <c r="D7375" t="s">
        <v>97</v>
      </c>
      <c r="E7375" t="s">
        <v>162</v>
      </c>
      <c r="F7375" t="s">
        <v>21008</v>
      </c>
      <c r="G7375" t="s">
        <v>154</v>
      </c>
      <c r="H7375" t="s">
        <v>149</v>
      </c>
      <c r="I7375" t="s">
        <v>136</v>
      </c>
      <c r="J7375" t="s">
        <v>137</v>
      </c>
      <c r="K7375" t="s">
        <v>138</v>
      </c>
      <c r="L7375" t="s">
        <v>21009</v>
      </c>
      <c r="M7375" t="s">
        <v>21010</v>
      </c>
      <c r="N7375">
        <v>0.29305555500000002</v>
      </c>
      <c r="O7375">
        <v>0</v>
      </c>
      <c r="P7375">
        <v>25</v>
      </c>
      <c r="Q7375">
        <v>0</v>
      </c>
      <c r="R7375">
        <v>5</v>
      </c>
      <c r="S7375">
        <v>0</v>
      </c>
      <c r="T7375">
        <v>8</v>
      </c>
      <c r="U7375">
        <v>0</v>
      </c>
      <c r="V7375">
        <v>0</v>
      </c>
      <c r="W7375">
        <v>0</v>
      </c>
      <c r="X7375">
        <v>3.9597779600755834</v>
      </c>
      <c r="Y7375">
        <v>0</v>
      </c>
      <c r="Z7375">
        <v>0.52135762236524164</v>
      </c>
      <c r="AA7375">
        <v>0</v>
      </c>
      <c r="AB7375">
        <v>1.145522419537339</v>
      </c>
      <c r="AC7375">
        <v>0</v>
      </c>
      <c r="AD7375">
        <v>0</v>
      </c>
      <c r="AE7375">
        <v>5.6266580019781633</v>
      </c>
    </row>
    <row r="7376" spans="1:31" x14ac:dyDescent="0.25">
      <c r="A7376">
        <v>2407561</v>
      </c>
      <c r="B7376">
        <v>1</v>
      </c>
      <c r="C7376" t="s">
        <v>80</v>
      </c>
      <c r="D7376" t="s">
        <v>104</v>
      </c>
      <c r="E7376" t="s">
        <v>132</v>
      </c>
      <c r="F7376" t="s">
        <v>21011</v>
      </c>
      <c r="G7376" t="s">
        <v>215</v>
      </c>
      <c r="H7376" t="s">
        <v>135</v>
      </c>
      <c r="I7376" t="s">
        <v>136</v>
      </c>
      <c r="J7376" t="s">
        <v>137</v>
      </c>
      <c r="K7376" t="s">
        <v>138</v>
      </c>
      <c r="L7376" t="s">
        <v>21012</v>
      </c>
      <c r="M7376" t="s">
        <v>21013</v>
      </c>
      <c r="N7376">
        <v>0.88249999999999995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1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</row>
    <row r="7377" spans="1:31" x14ac:dyDescent="0.25">
      <c r="A7377">
        <v>2407764</v>
      </c>
      <c r="B7377">
        <v>1</v>
      </c>
      <c r="C7377" t="s">
        <v>81</v>
      </c>
      <c r="D7377" t="s">
        <v>121</v>
      </c>
      <c r="E7377" t="s">
        <v>141</v>
      </c>
      <c r="F7377" t="s">
        <v>3631</v>
      </c>
      <c r="G7377" t="s">
        <v>143</v>
      </c>
      <c r="H7377" t="s">
        <v>135</v>
      </c>
      <c r="I7377" t="s">
        <v>136</v>
      </c>
      <c r="J7377" t="s">
        <v>137</v>
      </c>
      <c r="K7377" t="s">
        <v>138</v>
      </c>
      <c r="L7377" t="s">
        <v>21014</v>
      </c>
      <c r="M7377" t="s">
        <v>21015</v>
      </c>
      <c r="N7377">
        <v>0.17111111100000001</v>
      </c>
      <c r="O7377">
        <v>0</v>
      </c>
      <c r="P7377">
        <v>495</v>
      </c>
      <c r="Q7377">
        <v>0</v>
      </c>
      <c r="R7377">
        <v>13</v>
      </c>
      <c r="S7377">
        <v>5</v>
      </c>
      <c r="T7377">
        <v>16</v>
      </c>
      <c r="U7377">
        <v>0</v>
      </c>
      <c r="V7377">
        <v>0</v>
      </c>
      <c r="W7377">
        <v>0</v>
      </c>
      <c r="X7377">
        <v>10.152031340347737</v>
      </c>
      <c r="Y7377">
        <v>0</v>
      </c>
      <c r="Z7377">
        <v>7.533196661569444E-2</v>
      </c>
      <c r="AA7377">
        <v>2.2478271500256253</v>
      </c>
      <c r="AB7377">
        <v>0.93590414518117226</v>
      </c>
      <c r="AC7377">
        <v>0</v>
      </c>
      <c r="AD7377">
        <v>0</v>
      </c>
      <c r="AE7377">
        <v>13.411094602170229</v>
      </c>
    </row>
    <row r="7378" spans="1:31" x14ac:dyDescent="0.25">
      <c r="A7378">
        <v>2407515</v>
      </c>
      <c r="B7378">
        <v>1</v>
      </c>
      <c r="C7378" t="s">
        <v>80</v>
      </c>
      <c r="D7378" t="s">
        <v>96</v>
      </c>
      <c r="E7378" t="s">
        <v>132</v>
      </c>
      <c r="F7378" t="s">
        <v>21016</v>
      </c>
      <c r="G7378" t="s">
        <v>9739</v>
      </c>
      <c r="H7378" t="s">
        <v>135</v>
      </c>
      <c r="I7378" t="s">
        <v>136</v>
      </c>
      <c r="J7378" t="s">
        <v>137</v>
      </c>
      <c r="K7378" t="s">
        <v>138</v>
      </c>
      <c r="L7378" t="s">
        <v>21017</v>
      </c>
      <c r="M7378" t="s">
        <v>21018</v>
      </c>
      <c r="N7378">
        <v>0.83305555499999995</v>
      </c>
      <c r="O7378">
        <v>0</v>
      </c>
      <c r="P7378">
        <v>38</v>
      </c>
      <c r="Q7378">
        <v>0</v>
      </c>
      <c r="R7378">
        <v>1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9.9684729211868088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9.9684729211868088</v>
      </c>
    </row>
    <row r="7379" spans="1:31" x14ac:dyDescent="0.25">
      <c r="A7379">
        <v>2407807</v>
      </c>
      <c r="B7379">
        <v>1</v>
      </c>
      <c r="C7379" t="s">
        <v>80</v>
      </c>
      <c r="D7379" t="s">
        <v>110</v>
      </c>
      <c r="E7379" t="s">
        <v>162</v>
      </c>
      <c r="F7379" t="s">
        <v>9777</v>
      </c>
      <c r="G7379" t="s">
        <v>1488</v>
      </c>
      <c r="H7379" t="s">
        <v>149</v>
      </c>
      <c r="I7379" t="s">
        <v>136</v>
      </c>
      <c r="J7379" t="s">
        <v>137</v>
      </c>
      <c r="K7379" t="s">
        <v>138</v>
      </c>
      <c r="L7379" t="s">
        <v>21019</v>
      </c>
      <c r="M7379" t="s">
        <v>21020</v>
      </c>
      <c r="N7379">
        <v>0.93416666599999998</v>
      </c>
      <c r="O7379">
        <v>0</v>
      </c>
      <c r="P7379">
        <v>184</v>
      </c>
      <c r="Q7379">
        <v>0</v>
      </c>
      <c r="R7379">
        <v>0</v>
      </c>
      <c r="S7379">
        <v>0</v>
      </c>
      <c r="T7379">
        <v>17</v>
      </c>
      <c r="U7379">
        <v>0</v>
      </c>
      <c r="V7379">
        <v>0</v>
      </c>
      <c r="W7379">
        <v>0</v>
      </c>
      <c r="X7379">
        <v>38.410652667247298</v>
      </c>
      <c r="Y7379">
        <v>0</v>
      </c>
      <c r="Z7379">
        <v>0</v>
      </c>
      <c r="AA7379">
        <v>0</v>
      </c>
      <c r="AB7379">
        <v>16.456861063990665</v>
      </c>
      <c r="AC7379">
        <v>0</v>
      </c>
      <c r="AD7379">
        <v>0</v>
      </c>
      <c r="AE7379">
        <v>54.867513731237963</v>
      </c>
    </row>
    <row r="7380" spans="1:31" x14ac:dyDescent="0.25">
      <c r="A7380">
        <v>2407618</v>
      </c>
      <c r="B7380">
        <v>1</v>
      </c>
      <c r="C7380" t="s">
        <v>80</v>
      </c>
      <c r="D7380" t="s">
        <v>96</v>
      </c>
      <c r="E7380" t="s">
        <v>146</v>
      </c>
      <c r="F7380" t="s">
        <v>21021</v>
      </c>
      <c r="G7380" t="s">
        <v>199</v>
      </c>
      <c r="H7380" t="s">
        <v>149</v>
      </c>
      <c r="I7380" t="s">
        <v>136</v>
      </c>
      <c r="J7380" t="s">
        <v>137</v>
      </c>
      <c r="K7380" t="s">
        <v>138</v>
      </c>
      <c r="L7380" t="s">
        <v>21022</v>
      </c>
      <c r="M7380" t="s">
        <v>21023</v>
      </c>
      <c r="N7380">
        <v>5.807222222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9.3058443586681996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9.3058443586681996</v>
      </c>
    </row>
    <row r="7381" spans="1:31" x14ac:dyDescent="0.25">
      <c r="A7381">
        <v>2407930</v>
      </c>
      <c r="B7381">
        <v>1</v>
      </c>
      <c r="C7381" t="s">
        <v>81</v>
      </c>
      <c r="D7381" t="s">
        <v>128</v>
      </c>
      <c r="E7381" t="s">
        <v>146</v>
      </c>
      <c r="F7381" t="s">
        <v>21024</v>
      </c>
      <c r="G7381" t="s">
        <v>282</v>
      </c>
      <c r="H7381" t="s">
        <v>149</v>
      </c>
      <c r="I7381" t="s">
        <v>136</v>
      </c>
      <c r="J7381" t="s">
        <v>137</v>
      </c>
      <c r="K7381" t="s">
        <v>138</v>
      </c>
      <c r="L7381" t="s">
        <v>21025</v>
      </c>
      <c r="M7381" t="s">
        <v>21026</v>
      </c>
      <c r="N7381">
        <v>6.3322222220000004</v>
      </c>
      <c r="O7381">
        <v>0</v>
      </c>
      <c r="P7381">
        <v>13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20.111950582520503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20.111950582520503</v>
      </c>
    </row>
    <row r="7382" spans="1:31" x14ac:dyDescent="0.25">
      <c r="A7382">
        <v>2407638</v>
      </c>
      <c r="B7382">
        <v>1</v>
      </c>
      <c r="C7382" t="s">
        <v>80</v>
      </c>
      <c r="D7382" t="s">
        <v>83</v>
      </c>
      <c r="E7382" t="s">
        <v>146</v>
      </c>
      <c r="F7382" t="s">
        <v>21027</v>
      </c>
      <c r="G7382" t="s">
        <v>148</v>
      </c>
      <c r="H7382" t="s">
        <v>149</v>
      </c>
      <c r="I7382" t="s">
        <v>136</v>
      </c>
      <c r="J7382" t="s">
        <v>137</v>
      </c>
      <c r="K7382" t="s">
        <v>138</v>
      </c>
      <c r="L7382" t="s">
        <v>21028</v>
      </c>
      <c r="M7382" t="s">
        <v>21029</v>
      </c>
      <c r="N7382">
        <v>1.0872222220000001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10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3.8948144648368666</v>
      </c>
      <c r="AC7382">
        <v>0</v>
      </c>
      <c r="AD7382">
        <v>0</v>
      </c>
      <c r="AE7382">
        <v>3.8948144648368666</v>
      </c>
    </row>
    <row r="7383" spans="1:31" x14ac:dyDescent="0.25">
      <c r="A7383">
        <v>2408036</v>
      </c>
      <c r="B7383">
        <v>1</v>
      </c>
      <c r="C7383" t="s">
        <v>80</v>
      </c>
      <c r="D7383" t="s">
        <v>105</v>
      </c>
      <c r="E7383" t="s">
        <v>162</v>
      </c>
      <c r="F7383" t="s">
        <v>21030</v>
      </c>
      <c r="G7383" t="s">
        <v>154</v>
      </c>
      <c r="H7383" t="s">
        <v>149</v>
      </c>
      <c r="I7383" t="s">
        <v>136</v>
      </c>
      <c r="J7383" t="s">
        <v>137</v>
      </c>
      <c r="K7383" t="s">
        <v>138</v>
      </c>
      <c r="L7383" t="s">
        <v>21031</v>
      </c>
      <c r="M7383" t="s">
        <v>21032</v>
      </c>
      <c r="N7383">
        <v>0.92249999999999999</v>
      </c>
      <c r="O7383">
        <v>0</v>
      </c>
      <c r="P7383">
        <v>3</v>
      </c>
      <c r="Q7383">
        <v>0</v>
      </c>
      <c r="R7383">
        <v>0</v>
      </c>
      <c r="S7383">
        <v>0</v>
      </c>
      <c r="T7383">
        <v>2</v>
      </c>
      <c r="U7383">
        <v>0</v>
      </c>
      <c r="V7383">
        <v>0</v>
      </c>
      <c r="W7383">
        <v>0</v>
      </c>
      <c r="X7383">
        <v>0.54421860234874997</v>
      </c>
      <c r="Y7383">
        <v>0</v>
      </c>
      <c r="Z7383">
        <v>0</v>
      </c>
      <c r="AA7383">
        <v>0</v>
      </c>
      <c r="AB7383">
        <v>2.5317865269013411</v>
      </c>
      <c r="AC7383">
        <v>0</v>
      </c>
      <c r="AD7383">
        <v>0</v>
      </c>
      <c r="AE7383">
        <v>3.076005129250091</v>
      </c>
    </row>
    <row r="7384" spans="1:31" x14ac:dyDescent="0.25">
      <c r="A7384">
        <v>2407495</v>
      </c>
      <c r="B7384">
        <v>1</v>
      </c>
      <c r="C7384" t="s">
        <v>80</v>
      </c>
      <c r="D7384" t="s">
        <v>83</v>
      </c>
      <c r="E7384" t="s">
        <v>162</v>
      </c>
      <c r="F7384" t="s">
        <v>21033</v>
      </c>
      <c r="G7384" t="s">
        <v>2349</v>
      </c>
      <c r="H7384" t="s">
        <v>149</v>
      </c>
      <c r="I7384" t="s">
        <v>136</v>
      </c>
      <c r="J7384" t="s">
        <v>3</v>
      </c>
      <c r="K7384" t="s">
        <v>138</v>
      </c>
      <c r="L7384" t="s">
        <v>21034</v>
      </c>
      <c r="M7384" t="s">
        <v>21035</v>
      </c>
      <c r="N7384">
        <v>3.2369444440000001</v>
      </c>
      <c r="O7384">
        <v>0</v>
      </c>
      <c r="P7384">
        <v>12</v>
      </c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8.1378876918776371</v>
      </c>
      <c r="Y7384">
        <v>0</v>
      </c>
      <c r="Z7384">
        <v>0</v>
      </c>
      <c r="AA7384">
        <v>0</v>
      </c>
      <c r="AB7384">
        <v>2.8120174501875005E-2</v>
      </c>
      <c r="AC7384">
        <v>0</v>
      </c>
      <c r="AD7384">
        <v>0</v>
      </c>
      <c r="AE7384">
        <v>8.1660078663795126</v>
      </c>
    </row>
    <row r="7385" spans="1:31" x14ac:dyDescent="0.25">
      <c r="A7385">
        <v>2407936</v>
      </c>
      <c r="B7385">
        <v>1</v>
      </c>
      <c r="C7385" t="s">
        <v>80</v>
      </c>
      <c r="D7385" t="s">
        <v>104</v>
      </c>
      <c r="E7385" t="s">
        <v>146</v>
      </c>
      <c r="F7385" t="s">
        <v>21036</v>
      </c>
      <c r="G7385" t="s">
        <v>148</v>
      </c>
      <c r="H7385" t="s">
        <v>149</v>
      </c>
      <c r="I7385" t="s">
        <v>136</v>
      </c>
      <c r="J7385" t="s">
        <v>137</v>
      </c>
      <c r="K7385" t="s">
        <v>138</v>
      </c>
      <c r="L7385" t="s">
        <v>21037</v>
      </c>
      <c r="M7385" t="s">
        <v>21038</v>
      </c>
      <c r="N7385">
        <v>1.3833333329999999</v>
      </c>
      <c r="O7385">
        <v>0</v>
      </c>
      <c r="P7385">
        <v>2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0.34682113770400003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0.34682113770400003</v>
      </c>
    </row>
    <row r="7386" spans="1:31" x14ac:dyDescent="0.25">
      <c r="A7386">
        <v>2407787</v>
      </c>
      <c r="B7386">
        <v>1</v>
      </c>
      <c r="C7386" t="s">
        <v>81</v>
      </c>
      <c r="D7386" t="s">
        <v>112</v>
      </c>
      <c r="E7386" t="s">
        <v>174</v>
      </c>
      <c r="F7386" t="s">
        <v>2877</v>
      </c>
      <c r="G7386" t="s">
        <v>143</v>
      </c>
      <c r="H7386" t="s">
        <v>135</v>
      </c>
      <c r="I7386" t="s">
        <v>136</v>
      </c>
      <c r="J7386" t="s">
        <v>137</v>
      </c>
      <c r="K7386" t="s">
        <v>138</v>
      </c>
      <c r="L7386" t="s">
        <v>21039</v>
      </c>
      <c r="M7386" t="s">
        <v>21040</v>
      </c>
      <c r="N7386">
        <v>1.163611111</v>
      </c>
      <c r="O7386">
        <v>0</v>
      </c>
      <c r="P7386">
        <v>3</v>
      </c>
      <c r="Q7386">
        <v>13</v>
      </c>
      <c r="R7386">
        <v>71</v>
      </c>
      <c r="S7386">
        <v>6</v>
      </c>
      <c r="T7386">
        <v>7</v>
      </c>
      <c r="U7386">
        <v>0</v>
      </c>
      <c r="V7386">
        <v>0</v>
      </c>
      <c r="W7386">
        <v>0</v>
      </c>
      <c r="X7386">
        <v>0.62940516089675003</v>
      </c>
      <c r="Y7386">
        <v>404.64728859877442</v>
      </c>
      <c r="Z7386">
        <v>20.501986345658075</v>
      </c>
      <c r="AA7386">
        <v>10.394907855277019</v>
      </c>
      <c r="AB7386">
        <v>10.35827749919852</v>
      </c>
      <c r="AC7386">
        <v>0</v>
      </c>
      <c r="AD7386">
        <v>0</v>
      </c>
      <c r="AE7386">
        <v>446.53186545980475</v>
      </c>
    </row>
    <row r="7387" spans="1:31" x14ac:dyDescent="0.25">
      <c r="A7387">
        <v>2407819</v>
      </c>
      <c r="B7387">
        <v>1</v>
      </c>
      <c r="C7387" t="s">
        <v>80</v>
      </c>
      <c r="D7387" t="s">
        <v>83</v>
      </c>
      <c r="E7387" t="s">
        <v>241</v>
      </c>
      <c r="F7387" t="s">
        <v>21041</v>
      </c>
      <c r="G7387" t="s">
        <v>158</v>
      </c>
      <c r="H7387" t="s">
        <v>135</v>
      </c>
      <c r="I7387" t="s">
        <v>136</v>
      </c>
      <c r="J7387" t="s">
        <v>137</v>
      </c>
      <c r="K7387" t="s">
        <v>159</v>
      </c>
      <c r="L7387" t="s">
        <v>21042</v>
      </c>
      <c r="M7387" t="s">
        <v>21043</v>
      </c>
      <c r="N7387">
        <v>4.4338888880000003</v>
      </c>
      <c r="O7387">
        <v>0</v>
      </c>
      <c r="P7387">
        <v>6265</v>
      </c>
      <c r="Q7387">
        <v>0</v>
      </c>
      <c r="R7387">
        <v>1</v>
      </c>
      <c r="S7387">
        <v>2</v>
      </c>
      <c r="T7387">
        <v>1062</v>
      </c>
      <c r="U7387">
        <v>0</v>
      </c>
      <c r="V7387">
        <v>5</v>
      </c>
      <c r="W7387">
        <v>0</v>
      </c>
      <c r="X7387">
        <v>6195.5559769753791</v>
      </c>
      <c r="Y7387">
        <v>0</v>
      </c>
      <c r="Z7387">
        <v>2.0532882244883335E-2</v>
      </c>
      <c r="AA7387">
        <v>337.11561743486902</v>
      </c>
      <c r="AB7387">
        <v>3807.4915904874952</v>
      </c>
      <c r="AC7387">
        <v>0</v>
      </c>
      <c r="AD7387">
        <v>335.57956125897607</v>
      </c>
      <c r="AE7387">
        <v>10675.763279038963</v>
      </c>
    </row>
    <row r="7388" spans="1:31" x14ac:dyDescent="0.25">
      <c r="A7388">
        <v>2407773</v>
      </c>
      <c r="B7388">
        <v>1</v>
      </c>
      <c r="C7388" t="s">
        <v>81</v>
      </c>
      <c r="D7388" t="s">
        <v>128</v>
      </c>
      <c r="E7388" t="s">
        <v>152</v>
      </c>
      <c r="F7388" t="s">
        <v>21044</v>
      </c>
      <c r="G7388" t="s">
        <v>403</v>
      </c>
      <c r="H7388" t="s">
        <v>149</v>
      </c>
      <c r="I7388" t="s">
        <v>136</v>
      </c>
      <c r="J7388" t="s">
        <v>137</v>
      </c>
      <c r="K7388" t="s">
        <v>138</v>
      </c>
      <c r="L7388" t="s">
        <v>21045</v>
      </c>
      <c r="M7388" t="s">
        <v>21046</v>
      </c>
      <c r="N7388">
        <v>4.8747222219999999</v>
      </c>
      <c r="O7388">
        <v>0</v>
      </c>
      <c r="P7388">
        <v>287</v>
      </c>
      <c r="Q7388">
        <v>0</v>
      </c>
      <c r="R7388">
        <v>0</v>
      </c>
      <c r="S7388">
        <v>0</v>
      </c>
      <c r="T7388">
        <v>4</v>
      </c>
      <c r="U7388">
        <v>0</v>
      </c>
      <c r="V7388">
        <v>0</v>
      </c>
      <c r="W7388">
        <v>0</v>
      </c>
      <c r="X7388">
        <v>374.41858237124654</v>
      </c>
      <c r="Y7388">
        <v>0</v>
      </c>
      <c r="Z7388">
        <v>0</v>
      </c>
      <c r="AA7388">
        <v>0</v>
      </c>
      <c r="AB7388">
        <v>16.135526330690013</v>
      </c>
      <c r="AC7388">
        <v>0</v>
      </c>
      <c r="AD7388">
        <v>0</v>
      </c>
      <c r="AE7388">
        <v>390.55410870193657</v>
      </c>
    </row>
    <row r="7389" spans="1:31" x14ac:dyDescent="0.25">
      <c r="A7389">
        <v>2407604</v>
      </c>
      <c r="B7389">
        <v>1</v>
      </c>
      <c r="C7389" t="s">
        <v>80</v>
      </c>
      <c r="D7389" t="s">
        <v>99</v>
      </c>
      <c r="E7389" t="s">
        <v>132</v>
      </c>
      <c r="F7389" t="s">
        <v>21047</v>
      </c>
      <c r="G7389" t="s">
        <v>329</v>
      </c>
      <c r="H7389" t="s">
        <v>135</v>
      </c>
      <c r="I7389" t="s">
        <v>136</v>
      </c>
      <c r="J7389" t="s">
        <v>137</v>
      </c>
      <c r="K7389" t="s">
        <v>138</v>
      </c>
      <c r="L7389" t="s">
        <v>21048</v>
      </c>
      <c r="M7389" t="s">
        <v>21049</v>
      </c>
      <c r="N7389">
        <v>3.289722222</v>
      </c>
      <c r="O7389">
        <v>0</v>
      </c>
      <c r="P7389">
        <v>0</v>
      </c>
      <c r="Q7389">
        <v>1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5.8441426530776344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5.8441426530776344</v>
      </c>
    </row>
    <row r="7390" spans="1:31" x14ac:dyDescent="0.25">
      <c r="A7390">
        <v>2407750</v>
      </c>
      <c r="B7390">
        <v>1</v>
      </c>
      <c r="C7390" t="s">
        <v>80</v>
      </c>
      <c r="D7390" t="s">
        <v>92</v>
      </c>
      <c r="E7390" t="s">
        <v>146</v>
      </c>
      <c r="F7390" t="s">
        <v>16058</v>
      </c>
      <c r="G7390" t="s">
        <v>199</v>
      </c>
      <c r="H7390" t="s">
        <v>149</v>
      </c>
      <c r="I7390" t="s">
        <v>136</v>
      </c>
      <c r="J7390" t="s">
        <v>137</v>
      </c>
      <c r="K7390" t="s">
        <v>138</v>
      </c>
      <c r="L7390" t="s">
        <v>21050</v>
      </c>
      <c r="M7390" t="s">
        <v>21051</v>
      </c>
      <c r="N7390">
        <v>1.6950000000000001</v>
      </c>
      <c r="O7390">
        <v>0</v>
      </c>
      <c r="P7390">
        <v>9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4.7850102001870001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4.7850102001870001</v>
      </c>
    </row>
    <row r="7391" spans="1:31" x14ac:dyDescent="0.25">
      <c r="A7391">
        <v>2407564</v>
      </c>
      <c r="B7391">
        <v>1</v>
      </c>
      <c r="C7391" t="s">
        <v>80</v>
      </c>
      <c r="D7391" t="s">
        <v>93</v>
      </c>
      <c r="E7391" t="s">
        <v>162</v>
      </c>
      <c r="F7391" t="s">
        <v>21052</v>
      </c>
      <c r="G7391" t="s">
        <v>164</v>
      </c>
      <c r="H7391" t="s">
        <v>149</v>
      </c>
      <c r="I7391" t="s">
        <v>136</v>
      </c>
      <c r="J7391" t="s">
        <v>137</v>
      </c>
      <c r="K7391" t="s">
        <v>138</v>
      </c>
      <c r="L7391" t="s">
        <v>21053</v>
      </c>
      <c r="M7391" t="s">
        <v>21054</v>
      </c>
      <c r="N7391">
        <v>2.500277777</v>
      </c>
      <c r="O7391">
        <v>0</v>
      </c>
      <c r="P7391">
        <v>99</v>
      </c>
      <c r="Q7391">
        <v>0</v>
      </c>
      <c r="R7391">
        <v>0</v>
      </c>
      <c r="S7391">
        <v>0</v>
      </c>
      <c r="T7391">
        <v>6</v>
      </c>
      <c r="U7391">
        <v>0</v>
      </c>
      <c r="V7391">
        <v>0</v>
      </c>
      <c r="W7391">
        <v>0</v>
      </c>
      <c r="X7391">
        <v>56.002078367969432</v>
      </c>
      <c r="Y7391">
        <v>0</v>
      </c>
      <c r="Z7391">
        <v>0</v>
      </c>
      <c r="AA7391">
        <v>0</v>
      </c>
      <c r="AB7391">
        <v>18.466907218390002</v>
      </c>
      <c r="AC7391">
        <v>0</v>
      </c>
      <c r="AD7391">
        <v>0</v>
      </c>
      <c r="AE7391">
        <v>74.468985586359437</v>
      </c>
    </row>
    <row r="7392" spans="1:31" x14ac:dyDescent="0.25">
      <c r="A7392">
        <v>2407458</v>
      </c>
      <c r="B7392">
        <v>1</v>
      </c>
      <c r="C7392" t="s">
        <v>81</v>
      </c>
      <c r="D7392" t="s">
        <v>122</v>
      </c>
      <c r="E7392" t="s">
        <v>141</v>
      </c>
      <c r="F7392" t="s">
        <v>21055</v>
      </c>
      <c r="G7392" t="s">
        <v>143</v>
      </c>
      <c r="H7392" t="s">
        <v>135</v>
      </c>
      <c r="I7392" t="s">
        <v>136</v>
      </c>
      <c r="J7392" t="s">
        <v>137</v>
      </c>
      <c r="K7392" t="s">
        <v>138</v>
      </c>
      <c r="L7392" t="s">
        <v>21056</v>
      </c>
      <c r="M7392" t="s">
        <v>21057</v>
      </c>
      <c r="N7392">
        <v>1.44</v>
      </c>
      <c r="O7392">
        <v>1</v>
      </c>
      <c r="P7392">
        <v>209</v>
      </c>
      <c r="Q7392">
        <v>11</v>
      </c>
      <c r="R7392">
        <v>3</v>
      </c>
      <c r="S7392">
        <v>5</v>
      </c>
      <c r="T7392">
        <v>21</v>
      </c>
      <c r="U7392">
        <v>1</v>
      </c>
      <c r="V7392">
        <v>0</v>
      </c>
      <c r="W7392">
        <v>6.2731627480183336E-2</v>
      </c>
      <c r="X7392">
        <v>33.255031871349587</v>
      </c>
      <c r="Y7392">
        <v>16.090212718954451</v>
      </c>
      <c r="Z7392">
        <v>5.957286150266667E-2</v>
      </c>
      <c r="AA7392">
        <v>6.001377588580489</v>
      </c>
      <c r="AB7392">
        <v>8.241956233300435</v>
      </c>
      <c r="AC7392">
        <v>105.43156470744952</v>
      </c>
      <c r="AD7392">
        <v>0</v>
      </c>
      <c r="AE7392">
        <v>169.14244760861735</v>
      </c>
    </row>
    <row r="7393" spans="1:31" x14ac:dyDescent="0.25">
      <c r="A7393">
        <v>2407610</v>
      </c>
      <c r="B7393">
        <v>1</v>
      </c>
      <c r="C7393" t="s">
        <v>80</v>
      </c>
      <c r="D7393" t="s">
        <v>90</v>
      </c>
      <c r="E7393" t="s">
        <v>162</v>
      </c>
      <c r="F7393" t="s">
        <v>21058</v>
      </c>
      <c r="G7393" t="s">
        <v>158</v>
      </c>
      <c r="H7393" t="s">
        <v>149</v>
      </c>
      <c r="I7393" t="s">
        <v>136</v>
      </c>
      <c r="J7393" t="s">
        <v>137</v>
      </c>
      <c r="K7393" t="s">
        <v>159</v>
      </c>
      <c r="L7393" t="s">
        <v>21059</v>
      </c>
      <c r="M7393" t="s">
        <v>21060</v>
      </c>
      <c r="N7393">
        <v>1.3663888879999999</v>
      </c>
      <c r="O7393">
        <v>0</v>
      </c>
      <c r="P7393">
        <v>154</v>
      </c>
      <c r="Q7393">
        <v>0</v>
      </c>
      <c r="R7393">
        <v>0</v>
      </c>
      <c r="S7393">
        <v>0</v>
      </c>
      <c r="T7393">
        <v>8</v>
      </c>
      <c r="U7393">
        <v>0</v>
      </c>
      <c r="V7393">
        <v>0</v>
      </c>
      <c r="W7393">
        <v>0</v>
      </c>
      <c r="X7393">
        <v>48.903247657294351</v>
      </c>
      <c r="Y7393">
        <v>0</v>
      </c>
      <c r="Z7393">
        <v>0</v>
      </c>
      <c r="AA7393">
        <v>0</v>
      </c>
      <c r="AB7393">
        <v>8.2543192284580478</v>
      </c>
      <c r="AC7393">
        <v>0</v>
      </c>
      <c r="AD7393">
        <v>0</v>
      </c>
      <c r="AE7393">
        <v>57.157566885752402</v>
      </c>
    </row>
    <row r="7394" spans="1:31" x14ac:dyDescent="0.25">
      <c r="A7394">
        <v>2407418</v>
      </c>
      <c r="B7394">
        <v>1</v>
      </c>
      <c r="C7394" t="s">
        <v>81</v>
      </c>
      <c r="D7394" t="s">
        <v>128</v>
      </c>
      <c r="E7394" t="s">
        <v>152</v>
      </c>
      <c r="F7394" t="s">
        <v>18242</v>
      </c>
      <c r="G7394" t="s">
        <v>296</v>
      </c>
      <c r="H7394" t="s">
        <v>149</v>
      </c>
      <c r="I7394" t="s">
        <v>136</v>
      </c>
      <c r="J7394" t="s">
        <v>137</v>
      </c>
      <c r="K7394" t="s">
        <v>138</v>
      </c>
      <c r="L7394" t="s">
        <v>21061</v>
      </c>
      <c r="M7394" t="s">
        <v>21062</v>
      </c>
      <c r="N7394">
        <v>1.305833333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47</v>
      </c>
      <c r="U7394">
        <v>0</v>
      </c>
      <c r="V7394">
        <v>2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25.254564856532376</v>
      </c>
      <c r="AC7394">
        <v>0</v>
      </c>
      <c r="AD7394">
        <v>4.6095050520095509</v>
      </c>
      <c r="AE7394">
        <v>29.864069908541929</v>
      </c>
    </row>
    <row r="7395" spans="1:31" x14ac:dyDescent="0.25">
      <c r="A7395">
        <v>2407713</v>
      </c>
      <c r="B7395">
        <v>1</v>
      </c>
      <c r="C7395" t="s">
        <v>80</v>
      </c>
      <c r="D7395" t="s">
        <v>85</v>
      </c>
      <c r="E7395" t="s">
        <v>162</v>
      </c>
      <c r="F7395" t="s">
        <v>21063</v>
      </c>
      <c r="G7395" t="s">
        <v>164</v>
      </c>
      <c r="H7395" t="s">
        <v>149</v>
      </c>
      <c r="I7395" t="s">
        <v>136</v>
      </c>
      <c r="J7395" t="s">
        <v>137</v>
      </c>
      <c r="K7395" t="s">
        <v>138</v>
      </c>
      <c r="L7395" t="s">
        <v>21064</v>
      </c>
      <c r="M7395" t="s">
        <v>21065</v>
      </c>
      <c r="N7395">
        <v>2.4191666660000002</v>
      </c>
      <c r="O7395">
        <v>0</v>
      </c>
      <c r="P7395">
        <v>118</v>
      </c>
      <c r="Q7395">
        <v>0</v>
      </c>
      <c r="R7395">
        <v>0</v>
      </c>
      <c r="S7395">
        <v>0</v>
      </c>
      <c r="T7395">
        <v>11</v>
      </c>
      <c r="U7395">
        <v>0</v>
      </c>
      <c r="V7395">
        <v>0</v>
      </c>
      <c r="W7395">
        <v>0</v>
      </c>
      <c r="X7395">
        <v>66.309183738530265</v>
      </c>
      <c r="Y7395">
        <v>0</v>
      </c>
      <c r="Z7395">
        <v>0</v>
      </c>
      <c r="AA7395">
        <v>0</v>
      </c>
      <c r="AB7395">
        <v>8.4539989565676645</v>
      </c>
      <c r="AC7395">
        <v>0</v>
      </c>
      <c r="AD7395">
        <v>0</v>
      </c>
      <c r="AE7395">
        <v>74.763182695097925</v>
      </c>
    </row>
    <row r="7396" spans="1:31" x14ac:dyDescent="0.25">
      <c r="A7396">
        <v>2407521</v>
      </c>
      <c r="B7396">
        <v>1</v>
      </c>
      <c r="C7396" t="s">
        <v>81</v>
      </c>
      <c r="D7396" t="s">
        <v>117</v>
      </c>
      <c r="E7396" t="s">
        <v>132</v>
      </c>
      <c r="F7396" t="s">
        <v>21066</v>
      </c>
      <c r="G7396" t="s">
        <v>249</v>
      </c>
      <c r="H7396" t="s">
        <v>135</v>
      </c>
      <c r="I7396" t="s">
        <v>136</v>
      </c>
      <c r="J7396" t="s">
        <v>137</v>
      </c>
      <c r="K7396" t="s">
        <v>138</v>
      </c>
      <c r="L7396" t="s">
        <v>21067</v>
      </c>
      <c r="M7396" t="s">
        <v>21068</v>
      </c>
      <c r="N7396">
        <v>1.976388888</v>
      </c>
      <c r="O7396">
        <v>0</v>
      </c>
      <c r="P7396">
        <v>81</v>
      </c>
      <c r="Q7396">
        <v>0</v>
      </c>
      <c r="R7396">
        <v>2</v>
      </c>
      <c r="S7396">
        <v>0</v>
      </c>
      <c r="T7396">
        <v>5</v>
      </c>
      <c r="U7396">
        <v>0</v>
      </c>
      <c r="V7396">
        <v>0</v>
      </c>
      <c r="W7396">
        <v>0</v>
      </c>
      <c r="X7396">
        <v>17.564852637625126</v>
      </c>
      <c r="Y7396">
        <v>0</v>
      </c>
      <c r="Z7396">
        <v>1.504750376342</v>
      </c>
      <c r="AA7396">
        <v>0</v>
      </c>
      <c r="AB7396">
        <v>6.1460664286220901</v>
      </c>
      <c r="AC7396">
        <v>0</v>
      </c>
      <c r="AD7396">
        <v>0</v>
      </c>
      <c r="AE7396">
        <v>25.215669442589217</v>
      </c>
    </row>
    <row r="7397" spans="1:31" x14ac:dyDescent="0.25">
      <c r="A7397">
        <v>2407527</v>
      </c>
      <c r="B7397">
        <v>1</v>
      </c>
      <c r="C7397" t="s">
        <v>80</v>
      </c>
      <c r="D7397" t="s">
        <v>96</v>
      </c>
      <c r="E7397" t="s">
        <v>162</v>
      </c>
      <c r="F7397" t="s">
        <v>21069</v>
      </c>
      <c r="G7397" t="s">
        <v>228</v>
      </c>
      <c r="H7397" t="s">
        <v>149</v>
      </c>
      <c r="I7397" t="s">
        <v>136</v>
      </c>
      <c r="J7397" t="s">
        <v>137</v>
      </c>
      <c r="K7397" t="s">
        <v>138</v>
      </c>
      <c r="L7397" t="s">
        <v>21070</v>
      </c>
      <c r="M7397" t="s">
        <v>21071</v>
      </c>
      <c r="N7397">
        <v>3.6258333330000001</v>
      </c>
      <c r="O7397">
        <v>0</v>
      </c>
      <c r="P7397">
        <v>4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</row>
    <row r="7398" spans="1:31" x14ac:dyDescent="0.25">
      <c r="A7398">
        <v>2407982</v>
      </c>
      <c r="B7398">
        <v>1</v>
      </c>
      <c r="C7398" t="s">
        <v>81</v>
      </c>
      <c r="D7398" t="s">
        <v>123</v>
      </c>
      <c r="E7398" t="s">
        <v>162</v>
      </c>
      <c r="F7398" t="s">
        <v>21072</v>
      </c>
      <c r="G7398" t="s">
        <v>268</v>
      </c>
      <c r="H7398" t="s">
        <v>149</v>
      </c>
      <c r="I7398" t="s">
        <v>136</v>
      </c>
      <c r="J7398" t="s">
        <v>137</v>
      </c>
      <c r="K7398" t="s">
        <v>138</v>
      </c>
      <c r="L7398" t="s">
        <v>21073</v>
      </c>
      <c r="M7398" t="s">
        <v>21074</v>
      </c>
      <c r="N7398">
        <v>3.807222222</v>
      </c>
      <c r="O7398">
        <v>0</v>
      </c>
      <c r="P7398">
        <v>47</v>
      </c>
      <c r="Q7398">
        <v>0</v>
      </c>
      <c r="R7398">
        <v>2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28.177414183504819</v>
      </c>
      <c r="Y7398">
        <v>0</v>
      </c>
      <c r="Z7398">
        <v>0</v>
      </c>
      <c r="AA7398">
        <v>0</v>
      </c>
      <c r="AB7398">
        <v>9.2135845591200013E-2</v>
      </c>
      <c r="AC7398">
        <v>0</v>
      </c>
      <c r="AD7398">
        <v>0</v>
      </c>
      <c r="AE7398">
        <v>28.26955002909602</v>
      </c>
    </row>
    <row r="7399" spans="1:31" x14ac:dyDescent="0.25">
      <c r="A7399">
        <v>2407690</v>
      </c>
      <c r="B7399">
        <v>1</v>
      </c>
      <c r="C7399" t="s">
        <v>81</v>
      </c>
      <c r="D7399" t="s">
        <v>128</v>
      </c>
      <c r="E7399" t="s">
        <v>132</v>
      </c>
      <c r="F7399" t="s">
        <v>21075</v>
      </c>
      <c r="G7399" t="s">
        <v>158</v>
      </c>
      <c r="H7399" t="s">
        <v>135</v>
      </c>
      <c r="I7399" t="s">
        <v>136</v>
      </c>
      <c r="J7399" t="s">
        <v>137</v>
      </c>
      <c r="K7399" t="s">
        <v>159</v>
      </c>
      <c r="L7399" t="s">
        <v>21076</v>
      </c>
      <c r="M7399" t="s">
        <v>21077</v>
      </c>
      <c r="N7399">
        <v>0.574722222</v>
      </c>
      <c r="O7399">
        <v>0</v>
      </c>
      <c r="P7399">
        <v>272</v>
      </c>
      <c r="Q7399">
        <v>0</v>
      </c>
      <c r="R7399">
        <v>0</v>
      </c>
      <c r="S7399">
        <v>0</v>
      </c>
      <c r="T7399">
        <v>5</v>
      </c>
      <c r="U7399">
        <v>0</v>
      </c>
      <c r="V7399">
        <v>0</v>
      </c>
      <c r="W7399">
        <v>0</v>
      </c>
      <c r="X7399">
        <v>35.402541609250434</v>
      </c>
      <c r="Y7399">
        <v>0</v>
      </c>
      <c r="Z7399">
        <v>0</v>
      </c>
      <c r="AA7399">
        <v>0</v>
      </c>
      <c r="AB7399">
        <v>1.533981547772111</v>
      </c>
      <c r="AC7399">
        <v>0</v>
      </c>
      <c r="AD7399">
        <v>0</v>
      </c>
      <c r="AE7399">
        <v>36.936523157022549</v>
      </c>
    </row>
    <row r="7400" spans="1:31" x14ac:dyDescent="0.25">
      <c r="A7400">
        <v>2407441</v>
      </c>
      <c r="B7400">
        <v>1</v>
      </c>
      <c r="C7400" t="s">
        <v>80</v>
      </c>
      <c r="D7400" t="s">
        <v>95</v>
      </c>
      <c r="E7400" t="s">
        <v>162</v>
      </c>
      <c r="F7400" t="s">
        <v>21078</v>
      </c>
      <c r="G7400" t="s">
        <v>154</v>
      </c>
      <c r="H7400" t="s">
        <v>149</v>
      </c>
      <c r="I7400" t="s">
        <v>136</v>
      </c>
      <c r="J7400" t="s">
        <v>137</v>
      </c>
      <c r="K7400" t="s">
        <v>138</v>
      </c>
      <c r="L7400" t="s">
        <v>21079</v>
      </c>
      <c r="M7400" t="s">
        <v>21080</v>
      </c>
      <c r="N7400">
        <v>0.86472222200000004</v>
      </c>
      <c r="O7400">
        <v>0</v>
      </c>
      <c r="P7400">
        <v>9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0.9498939775902665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0.9498939775902665</v>
      </c>
    </row>
    <row r="7401" spans="1:31" x14ac:dyDescent="0.25">
      <c r="A7401">
        <v>2408082</v>
      </c>
      <c r="B7401">
        <v>1</v>
      </c>
      <c r="C7401" t="s">
        <v>81</v>
      </c>
      <c r="D7401" t="s">
        <v>112</v>
      </c>
      <c r="E7401" t="s">
        <v>174</v>
      </c>
      <c r="F7401" t="s">
        <v>2877</v>
      </c>
      <c r="G7401" t="s">
        <v>143</v>
      </c>
      <c r="H7401" t="s">
        <v>135</v>
      </c>
      <c r="I7401" t="s">
        <v>136</v>
      </c>
      <c r="J7401" t="s">
        <v>137</v>
      </c>
      <c r="K7401" t="s">
        <v>138</v>
      </c>
      <c r="L7401" t="s">
        <v>21081</v>
      </c>
      <c r="M7401" t="s">
        <v>21082</v>
      </c>
      <c r="N7401">
        <v>1.258611111</v>
      </c>
      <c r="O7401">
        <v>0</v>
      </c>
      <c r="P7401">
        <v>3</v>
      </c>
      <c r="Q7401">
        <v>13</v>
      </c>
      <c r="R7401">
        <v>71</v>
      </c>
      <c r="S7401">
        <v>6</v>
      </c>
      <c r="T7401">
        <v>7</v>
      </c>
      <c r="U7401">
        <v>0</v>
      </c>
      <c r="V7401">
        <v>0</v>
      </c>
      <c r="W7401">
        <v>0</v>
      </c>
      <c r="X7401">
        <v>0.68654833534348336</v>
      </c>
      <c r="Y7401">
        <v>372.1263461371048</v>
      </c>
      <c r="Z7401">
        <v>16.424047056875875</v>
      </c>
      <c r="AA7401">
        <v>8.6279370081893774</v>
      </c>
      <c r="AB7401">
        <v>6.2791416091396473</v>
      </c>
      <c r="AC7401">
        <v>0</v>
      </c>
      <c r="AD7401">
        <v>0</v>
      </c>
      <c r="AE7401">
        <v>404.14402014665313</v>
      </c>
    </row>
    <row r="7402" spans="1:31" x14ac:dyDescent="0.25">
      <c r="A7402">
        <v>2407985</v>
      </c>
      <c r="B7402">
        <v>1</v>
      </c>
      <c r="C7402" t="s">
        <v>80</v>
      </c>
      <c r="D7402" t="s">
        <v>101</v>
      </c>
      <c r="E7402" t="s">
        <v>162</v>
      </c>
      <c r="F7402" t="s">
        <v>21083</v>
      </c>
      <c r="G7402" t="s">
        <v>154</v>
      </c>
      <c r="H7402" t="s">
        <v>149</v>
      </c>
      <c r="I7402" t="s">
        <v>136</v>
      </c>
      <c r="J7402" t="s">
        <v>137</v>
      </c>
      <c r="K7402" t="s">
        <v>138</v>
      </c>
      <c r="L7402" t="s">
        <v>21084</v>
      </c>
      <c r="M7402" t="s">
        <v>21085</v>
      </c>
      <c r="N7402">
        <v>0.75472222200000005</v>
      </c>
      <c r="O7402">
        <v>0</v>
      </c>
      <c r="P7402">
        <v>41</v>
      </c>
      <c r="Q7402">
        <v>0</v>
      </c>
      <c r="R7402">
        <v>0</v>
      </c>
      <c r="S7402">
        <v>0</v>
      </c>
      <c r="T7402">
        <v>2</v>
      </c>
      <c r="U7402">
        <v>0</v>
      </c>
      <c r="V7402">
        <v>0</v>
      </c>
      <c r="W7402">
        <v>0</v>
      </c>
      <c r="X7402">
        <v>7.3070895487590031</v>
      </c>
      <c r="Y7402">
        <v>0</v>
      </c>
      <c r="Z7402">
        <v>0</v>
      </c>
      <c r="AA7402">
        <v>0</v>
      </c>
      <c r="AB7402">
        <v>1.8692012613345503</v>
      </c>
      <c r="AC7402">
        <v>0</v>
      </c>
      <c r="AD7402">
        <v>0</v>
      </c>
      <c r="AE7402">
        <v>9.176290810093553</v>
      </c>
    </row>
    <row r="7403" spans="1:31" x14ac:dyDescent="0.25">
      <c r="A7403">
        <v>2407916</v>
      </c>
      <c r="B7403">
        <v>1</v>
      </c>
      <c r="C7403" t="s">
        <v>80</v>
      </c>
      <c r="D7403" t="s">
        <v>96</v>
      </c>
      <c r="E7403" t="s">
        <v>146</v>
      </c>
      <c r="F7403" t="s">
        <v>21086</v>
      </c>
      <c r="G7403" t="s">
        <v>148</v>
      </c>
      <c r="H7403" t="s">
        <v>149</v>
      </c>
      <c r="I7403" t="s">
        <v>136</v>
      </c>
      <c r="J7403" t="s">
        <v>137</v>
      </c>
      <c r="K7403" t="s">
        <v>138</v>
      </c>
      <c r="L7403" t="s">
        <v>21087</v>
      </c>
      <c r="M7403" t="s">
        <v>21088</v>
      </c>
      <c r="N7403">
        <v>5.8955555549999996</v>
      </c>
      <c r="O7403">
        <v>0</v>
      </c>
      <c r="P7403">
        <v>5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6.2794159649736745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6.2794159649736745</v>
      </c>
    </row>
    <row r="7404" spans="1:31" x14ac:dyDescent="0.25">
      <c r="A7404">
        <v>2407584</v>
      </c>
      <c r="B7404">
        <v>1</v>
      </c>
      <c r="C7404" t="s">
        <v>80</v>
      </c>
      <c r="D7404" t="s">
        <v>90</v>
      </c>
      <c r="E7404" t="s">
        <v>162</v>
      </c>
      <c r="F7404" t="s">
        <v>21089</v>
      </c>
      <c r="G7404" t="s">
        <v>158</v>
      </c>
      <c r="H7404" t="s">
        <v>149</v>
      </c>
      <c r="I7404" t="s">
        <v>136</v>
      </c>
      <c r="J7404" t="s">
        <v>137</v>
      </c>
      <c r="K7404" t="s">
        <v>159</v>
      </c>
      <c r="L7404" t="s">
        <v>21090</v>
      </c>
      <c r="M7404" t="s">
        <v>21091</v>
      </c>
      <c r="N7404">
        <v>1.863888888</v>
      </c>
      <c r="O7404">
        <v>0</v>
      </c>
      <c r="P7404">
        <v>12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2.8065046987331255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2.8065046987331255</v>
      </c>
    </row>
    <row r="7405" spans="1:31" x14ac:dyDescent="0.25">
      <c r="A7405">
        <v>2407484</v>
      </c>
      <c r="B7405">
        <v>1</v>
      </c>
      <c r="C7405" t="s">
        <v>80</v>
      </c>
      <c r="D7405" t="s">
        <v>94</v>
      </c>
      <c r="E7405" t="s">
        <v>146</v>
      </c>
      <c r="F7405" t="s">
        <v>21092</v>
      </c>
      <c r="G7405" t="s">
        <v>199</v>
      </c>
      <c r="H7405" t="s">
        <v>149</v>
      </c>
      <c r="I7405" t="s">
        <v>136</v>
      </c>
      <c r="J7405" t="s">
        <v>137</v>
      </c>
      <c r="K7405" t="s">
        <v>138</v>
      </c>
      <c r="L7405" t="s">
        <v>21093</v>
      </c>
      <c r="M7405" t="s">
        <v>21094</v>
      </c>
      <c r="N7405">
        <v>4.2316666659999997</v>
      </c>
      <c r="O7405">
        <v>0</v>
      </c>
      <c r="P7405">
        <v>1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1.9840902930597331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1.9840902930597331</v>
      </c>
    </row>
    <row r="7406" spans="1:31" x14ac:dyDescent="0.25">
      <c r="A7406">
        <v>2408062</v>
      </c>
      <c r="B7406">
        <v>1</v>
      </c>
      <c r="C7406" t="s">
        <v>80</v>
      </c>
      <c r="D7406" t="s">
        <v>82</v>
      </c>
      <c r="E7406" t="s">
        <v>152</v>
      </c>
      <c r="F7406" t="s">
        <v>21095</v>
      </c>
      <c r="G7406" t="s">
        <v>268</v>
      </c>
      <c r="H7406" t="s">
        <v>149</v>
      </c>
      <c r="I7406" t="s">
        <v>136</v>
      </c>
      <c r="J7406" t="s">
        <v>137</v>
      </c>
      <c r="K7406" t="s">
        <v>138</v>
      </c>
      <c r="L7406" t="s">
        <v>21096</v>
      </c>
      <c r="M7406" t="s">
        <v>21097</v>
      </c>
      <c r="N7406">
        <v>1.841388888</v>
      </c>
      <c r="O7406">
        <v>0</v>
      </c>
      <c r="P7406">
        <v>235</v>
      </c>
      <c r="Q7406">
        <v>0</v>
      </c>
      <c r="R7406">
        <v>0</v>
      </c>
      <c r="S7406">
        <v>0</v>
      </c>
      <c r="T7406">
        <v>85</v>
      </c>
      <c r="U7406">
        <v>0</v>
      </c>
      <c r="V7406">
        <v>0</v>
      </c>
      <c r="W7406">
        <v>0</v>
      </c>
      <c r="X7406">
        <v>60.583432468555813</v>
      </c>
      <c r="Y7406">
        <v>0</v>
      </c>
      <c r="Z7406">
        <v>0</v>
      </c>
      <c r="AA7406">
        <v>0</v>
      </c>
      <c r="AB7406">
        <v>75.847122687934828</v>
      </c>
      <c r="AC7406">
        <v>0</v>
      </c>
      <c r="AD7406">
        <v>0</v>
      </c>
      <c r="AE7406">
        <v>136.43055515649064</v>
      </c>
    </row>
    <row r="7407" spans="1:31" x14ac:dyDescent="0.25">
      <c r="A7407">
        <v>2407624</v>
      </c>
      <c r="B7407">
        <v>1</v>
      </c>
      <c r="C7407" t="s">
        <v>80</v>
      </c>
      <c r="D7407" t="s">
        <v>100</v>
      </c>
      <c r="E7407" t="s">
        <v>132</v>
      </c>
      <c r="F7407" t="s">
        <v>21098</v>
      </c>
      <c r="G7407" t="s">
        <v>143</v>
      </c>
      <c r="H7407" t="s">
        <v>135</v>
      </c>
      <c r="I7407" t="s">
        <v>136</v>
      </c>
      <c r="J7407" t="s">
        <v>137</v>
      </c>
      <c r="K7407" t="s">
        <v>138</v>
      </c>
      <c r="L7407" t="s">
        <v>21099</v>
      </c>
      <c r="M7407" t="s">
        <v>21100</v>
      </c>
      <c r="N7407">
        <v>0.71666666599999995</v>
      </c>
      <c r="O7407">
        <v>0</v>
      </c>
      <c r="P7407">
        <v>0</v>
      </c>
      <c r="Q7407">
        <v>0</v>
      </c>
      <c r="R7407">
        <v>0</v>
      </c>
      <c r="S7407">
        <v>6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59.090108269114758</v>
      </c>
      <c r="AB7407">
        <v>0</v>
      </c>
      <c r="AC7407">
        <v>0</v>
      </c>
      <c r="AD7407">
        <v>0</v>
      </c>
      <c r="AE7407">
        <v>59.090108269114758</v>
      </c>
    </row>
    <row r="7408" spans="1:31" x14ac:dyDescent="0.25">
      <c r="A7408">
        <v>2408002</v>
      </c>
      <c r="B7408">
        <v>1</v>
      </c>
      <c r="C7408" t="s">
        <v>81</v>
      </c>
      <c r="D7408" t="s">
        <v>113</v>
      </c>
      <c r="E7408" t="s">
        <v>152</v>
      </c>
      <c r="F7408" t="s">
        <v>21101</v>
      </c>
      <c r="G7408" t="s">
        <v>403</v>
      </c>
      <c r="H7408" t="s">
        <v>149</v>
      </c>
      <c r="I7408" t="s">
        <v>136</v>
      </c>
      <c r="J7408" t="s">
        <v>137</v>
      </c>
      <c r="K7408" t="s">
        <v>138</v>
      </c>
      <c r="L7408" t="s">
        <v>21102</v>
      </c>
      <c r="M7408" t="s">
        <v>21103</v>
      </c>
      <c r="N7408">
        <v>1.5886111110000001</v>
      </c>
      <c r="O7408">
        <v>0</v>
      </c>
      <c r="P7408">
        <v>0</v>
      </c>
      <c r="Q7408">
        <v>0</v>
      </c>
      <c r="R7408">
        <v>17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0.80050118249205005</v>
      </c>
      <c r="AA7408">
        <v>0</v>
      </c>
      <c r="AB7408">
        <v>0</v>
      </c>
      <c r="AC7408">
        <v>0</v>
      </c>
      <c r="AD7408">
        <v>0</v>
      </c>
      <c r="AE7408">
        <v>0.80050118249205005</v>
      </c>
    </row>
    <row r="7409" spans="1:31" x14ac:dyDescent="0.25">
      <c r="A7409">
        <v>2407670</v>
      </c>
      <c r="B7409">
        <v>1</v>
      </c>
      <c r="C7409" t="s">
        <v>80</v>
      </c>
      <c r="D7409" t="s">
        <v>85</v>
      </c>
      <c r="E7409" t="s">
        <v>162</v>
      </c>
      <c r="F7409" t="s">
        <v>663</v>
      </c>
      <c r="G7409" t="s">
        <v>168</v>
      </c>
      <c r="H7409" t="s">
        <v>149</v>
      </c>
      <c r="I7409" t="s">
        <v>136</v>
      </c>
      <c r="J7409" t="s">
        <v>3</v>
      </c>
      <c r="K7409" t="s">
        <v>138</v>
      </c>
      <c r="L7409" t="s">
        <v>21104</v>
      </c>
      <c r="M7409" t="s">
        <v>21105</v>
      </c>
      <c r="N7409">
        <v>2.4361111110000002</v>
      </c>
      <c r="O7409">
        <v>0</v>
      </c>
      <c r="P7409">
        <v>88</v>
      </c>
      <c r="Q7409">
        <v>0</v>
      </c>
      <c r="R7409">
        <v>0</v>
      </c>
      <c r="S7409">
        <v>0</v>
      </c>
      <c r="T7409">
        <v>5</v>
      </c>
      <c r="U7409">
        <v>0</v>
      </c>
      <c r="V7409">
        <v>0</v>
      </c>
      <c r="W7409">
        <v>0</v>
      </c>
      <c r="X7409">
        <v>54.454660075108336</v>
      </c>
      <c r="Y7409">
        <v>0</v>
      </c>
      <c r="Z7409">
        <v>0</v>
      </c>
      <c r="AA7409">
        <v>0</v>
      </c>
      <c r="AB7409">
        <v>14.804582319836445</v>
      </c>
      <c r="AC7409">
        <v>0</v>
      </c>
      <c r="AD7409">
        <v>0</v>
      </c>
      <c r="AE7409">
        <v>69.259242394944778</v>
      </c>
    </row>
    <row r="7410" spans="1:31" x14ac:dyDescent="0.25">
      <c r="A7410">
        <v>2407567</v>
      </c>
      <c r="B7410">
        <v>1</v>
      </c>
      <c r="C7410" t="s">
        <v>80</v>
      </c>
      <c r="D7410" t="s">
        <v>104</v>
      </c>
      <c r="E7410" t="s">
        <v>174</v>
      </c>
      <c r="F7410" t="s">
        <v>21106</v>
      </c>
      <c r="G7410" t="s">
        <v>158</v>
      </c>
      <c r="H7410" t="s">
        <v>135</v>
      </c>
      <c r="I7410" t="s">
        <v>136</v>
      </c>
      <c r="J7410" t="s">
        <v>137</v>
      </c>
      <c r="K7410" t="s">
        <v>159</v>
      </c>
      <c r="L7410" t="s">
        <v>21107</v>
      </c>
      <c r="M7410" t="s">
        <v>21108</v>
      </c>
      <c r="N7410">
        <v>7.3741666659999998</v>
      </c>
      <c r="O7410">
        <v>0</v>
      </c>
      <c r="P7410">
        <v>15</v>
      </c>
      <c r="Q7410">
        <v>5</v>
      </c>
      <c r="R7410">
        <v>19</v>
      </c>
      <c r="S7410">
        <v>16</v>
      </c>
      <c r="T7410">
        <v>51</v>
      </c>
      <c r="U7410">
        <v>13</v>
      </c>
      <c r="V7410">
        <v>1</v>
      </c>
      <c r="W7410">
        <v>0</v>
      </c>
      <c r="X7410">
        <v>17.311478917760429</v>
      </c>
      <c r="Y7410">
        <v>7.1959110409919989</v>
      </c>
      <c r="Z7410">
        <v>8.5400967836498669</v>
      </c>
      <c r="AA7410">
        <v>413.29699176712711</v>
      </c>
      <c r="AB7410">
        <v>174.56967765081197</v>
      </c>
      <c r="AC7410">
        <v>20976.892731603693</v>
      </c>
      <c r="AD7410">
        <v>286.94664531192967</v>
      </c>
      <c r="AE7410">
        <v>21884.753533075967</v>
      </c>
    </row>
    <row r="7411" spans="1:31" x14ac:dyDescent="0.25">
      <c r="A7411">
        <v>2408065</v>
      </c>
      <c r="B7411">
        <v>1</v>
      </c>
      <c r="C7411" t="s">
        <v>80</v>
      </c>
      <c r="D7411" t="s">
        <v>110</v>
      </c>
      <c r="E7411" t="s">
        <v>146</v>
      </c>
      <c r="F7411" t="s">
        <v>21109</v>
      </c>
      <c r="G7411" t="s">
        <v>168</v>
      </c>
      <c r="H7411" t="s">
        <v>149</v>
      </c>
      <c r="I7411" t="s">
        <v>136</v>
      </c>
      <c r="J7411" t="s">
        <v>3</v>
      </c>
      <c r="K7411" t="s">
        <v>138</v>
      </c>
      <c r="L7411" t="s">
        <v>21110</v>
      </c>
      <c r="M7411" t="s">
        <v>21111</v>
      </c>
      <c r="N7411">
        <v>1.309722222</v>
      </c>
      <c r="O7411">
        <v>0</v>
      </c>
      <c r="P7411">
        <v>4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0.78682056418796675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0.78682056418796675</v>
      </c>
    </row>
    <row r="7412" spans="1:31" x14ac:dyDescent="0.25">
      <c r="A7412">
        <v>2407922</v>
      </c>
      <c r="B7412">
        <v>1</v>
      </c>
      <c r="C7412" t="s">
        <v>81</v>
      </c>
      <c r="D7412" t="s">
        <v>123</v>
      </c>
      <c r="E7412" t="s">
        <v>141</v>
      </c>
      <c r="F7412" t="s">
        <v>3399</v>
      </c>
      <c r="G7412" t="s">
        <v>143</v>
      </c>
      <c r="H7412" t="s">
        <v>135</v>
      </c>
      <c r="I7412" t="s">
        <v>136</v>
      </c>
      <c r="J7412" t="s">
        <v>137</v>
      </c>
      <c r="K7412" t="s">
        <v>138</v>
      </c>
      <c r="L7412" t="s">
        <v>21112</v>
      </c>
      <c r="M7412" t="s">
        <v>21113</v>
      </c>
      <c r="N7412">
        <v>1.910555555</v>
      </c>
      <c r="O7412">
        <v>1</v>
      </c>
      <c r="P7412">
        <v>4</v>
      </c>
      <c r="Q7412">
        <v>30</v>
      </c>
      <c r="R7412">
        <v>86</v>
      </c>
      <c r="S7412">
        <v>0</v>
      </c>
      <c r="T7412">
        <v>8</v>
      </c>
      <c r="U7412">
        <v>0</v>
      </c>
      <c r="V7412">
        <v>0</v>
      </c>
      <c r="W7412">
        <v>0</v>
      </c>
      <c r="X7412">
        <v>5.1254421998204993</v>
      </c>
      <c r="Y7412">
        <v>40.842056364512807</v>
      </c>
      <c r="Z7412">
        <v>25.106855308105139</v>
      </c>
      <c r="AA7412">
        <v>0</v>
      </c>
      <c r="AB7412">
        <v>7.6347383851514783</v>
      </c>
      <c r="AC7412">
        <v>0</v>
      </c>
      <c r="AD7412">
        <v>0</v>
      </c>
      <c r="AE7412">
        <v>78.70909225758993</v>
      </c>
    </row>
    <row r="7413" spans="1:31" x14ac:dyDescent="0.25">
      <c r="A7413">
        <v>2407979</v>
      </c>
      <c r="B7413">
        <v>1</v>
      </c>
      <c r="C7413" t="s">
        <v>80</v>
      </c>
      <c r="D7413" t="s">
        <v>106</v>
      </c>
      <c r="E7413" t="s">
        <v>174</v>
      </c>
      <c r="F7413" t="s">
        <v>21114</v>
      </c>
      <c r="G7413" t="s">
        <v>565</v>
      </c>
      <c r="H7413" t="s">
        <v>135</v>
      </c>
      <c r="I7413" t="s">
        <v>136</v>
      </c>
      <c r="J7413" t="s">
        <v>137</v>
      </c>
      <c r="K7413" t="s">
        <v>138</v>
      </c>
      <c r="L7413" t="s">
        <v>21115</v>
      </c>
      <c r="M7413" t="s">
        <v>21116</v>
      </c>
      <c r="N7413">
        <v>0.163333333</v>
      </c>
      <c r="O7413">
        <v>0</v>
      </c>
      <c r="P7413">
        <v>609</v>
      </c>
      <c r="Q7413">
        <v>25</v>
      </c>
      <c r="R7413">
        <v>184</v>
      </c>
      <c r="S7413">
        <v>10</v>
      </c>
      <c r="T7413">
        <v>136</v>
      </c>
      <c r="U7413">
        <v>0</v>
      </c>
      <c r="V7413">
        <v>0</v>
      </c>
      <c r="W7413">
        <v>0</v>
      </c>
      <c r="X7413">
        <v>22.193348094508469</v>
      </c>
      <c r="Y7413">
        <v>9.2615705817347997</v>
      </c>
      <c r="Z7413">
        <v>11.722627958590964</v>
      </c>
      <c r="AA7413">
        <v>1.6412439033962998</v>
      </c>
      <c r="AB7413">
        <v>14.868787566740803</v>
      </c>
      <c r="AC7413">
        <v>0</v>
      </c>
      <c r="AD7413">
        <v>0</v>
      </c>
      <c r="AE7413">
        <v>59.687578104971337</v>
      </c>
    </row>
    <row r="7414" spans="1:31" x14ac:dyDescent="0.25">
      <c r="A7414">
        <v>2407942</v>
      </c>
      <c r="B7414">
        <v>1</v>
      </c>
      <c r="C7414" t="s">
        <v>80</v>
      </c>
      <c r="D7414" t="s">
        <v>84</v>
      </c>
      <c r="E7414" t="s">
        <v>146</v>
      </c>
      <c r="F7414" t="s">
        <v>21117</v>
      </c>
      <c r="G7414" t="s">
        <v>148</v>
      </c>
      <c r="H7414" t="s">
        <v>149</v>
      </c>
      <c r="I7414" t="s">
        <v>136</v>
      </c>
      <c r="J7414" t="s">
        <v>137</v>
      </c>
      <c r="K7414" t="s">
        <v>138</v>
      </c>
      <c r="L7414" t="s">
        <v>21118</v>
      </c>
      <c r="M7414" t="s">
        <v>21119</v>
      </c>
      <c r="N7414">
        <v>3.7466666659999999</v>
      </c>
      <c r="O7414">
        <v>0</v>
      </c>
      <c r="P7414">
        <v>5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4.1464146202656407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4.1464146202656407</v>
      </c>
    </row>
    <row r="7415" spans="1:31" x14ac:dyDescent="0.25">
      <c r="A7415">
        <v>2407544</v>
      </c>
      <c r="B7415">
        <v>1</v>
      </c>
      <c r="C7415" t="s">
        <v>80</v>
      </c>
      <c r="D7415" t="s">
        <v>101</v>
      </c>
      <c r="E7415" t="s">
        <v>162</v>
      </c>
      <c r="F7415" t="s">
        <v>21120</v>
      </c>
      <c r="G7415" t="s">
        <v>158</v>
      </c>
      <c r="H7415" t="s">
        <v>149</v>
      </c>
      <c r="I7415" t="s">
        <v>136</v>
      </c>
      <c r="J7415" t="s">
        <v>137</v>
      </c>
      <c r="K7415" t="s">
        <v>159</v>
      </c>
      <c r="L7415" t="s">
        <v>21121</v>
      </c>
      <c r="M7415" t="s">
        <v>21122</v>
      </c>
      <c r="N7415">
        <v>8.1636111109999998</v>
      </c>
      <c r="O7415">
        <v>0</v>
      </c>
      <c r="P7415">
        <v>123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96.644968058914912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96.644968058914912</v>
      </c>
    </row>
    <row r="7416" spans="1:31" x14ac:dyDescent="0.25">
      <c r="A7416">
        <v>2407687</v>
      </c>
      <c r="B7416">
        <v>1</v>
      </c>
      <c r="C7416" t="s">
        <v>81</v>
      </c>
      <c r="D7416" t="s">
        <v>128</v>
      </c>
      <c r="E7416" t="s">
        <v>152</v>
      </c>
      <c r="F7416" t="s">
        <v>21123</v>
      </c>
      <c r="G7416" t="s">
        <v>158</v>
      </c>
      <c r="H7416" t="s">
        <v>149</v>
      </c>
      <c r="I7416" t="s">
        <v>136</v>
      </c>
      <c r="J7416" t="s">
        <v>137</v>
      </c>
      <c r="K7416" t="s">
        <v>159</v>
      </c>
      <c r="L7416" t="s">
        <v>21124</v>
      </c>
      <c r="M7416" t="s">
        <v>21125</v>
      </c>
      <c r="N7416">
        <v>1.9497222219999999</v>
      </c>
      <c r="O7416">
        <v>0</v>
      </c>
      <c r="P7416">
        <v>588</v>
      </c>
      <c r="Q7416">
        <v>0</v>
      </c>
      <c r="R7416">
        <v>0</v>
      </c>
      <c r="S7416">
        <v>0</v>
      </c>
      <c r="T7416">
        <v>42</v>
      </c>
      <c r="U7416">
        <v>0</v>
      </c>
      <c r="V7416">
        <v>0</v>
      </c>
      <c r="W7416">
        <v>0</v>
      </c>
      <c r="X7416">
        <v>222.36084871931916</v>
      </c>
      <c r="Y7416">
        <v>0</v>
      </c>
      <c r="Z7416">
        <v>0</v>
      </c>
      <c r="AA7416">
        <v>0</v>
      </c>
      <c r="AB7416">
        <v>70.385362490204528</v>
      </c>
      <c r="AC7416">
        <v>0</v>
      </c>
      <c r="AD7416">
        <v>0</v>
      </c>
      <c r="AE7416">
        <v>292.74621120952372</v>
      </c>
    </row>
    <row r="7417" spans="1:31" x14ac:dyDescent="0.25">
      <c r="A7417">
        <v>2407533</v>
      </c>
      <c r="B7417">
        <v>1</v>
      </c>
      <c r="C7417" t="s">
        <v>81</v>
      </c>
      <c r="D7417" t="s">
        <v>128</v>
      </c>
      <c r="E7417" t="s">
        <v>132</v>
      </c>
      <c r="F7417" t="s">
        <v>21126</v>
      </c>
      <c r="G7417" t="s">
        <v>158</v>
      </c>
      <c r="H7417" t="s">
        <v>135</v>
      </c>
      <c r="I7417" t="s">
        <v>136</v>
      </c>
      <c r="J7417" t="s">
        <v>137</v>
      </c>
      <c r="K7417" t="s">
        <v>159</v>
      </c>
      <c r="L7417" t="s">
        <v>21127</v>
      </c>
      <c r="M7417" t="s">
        <v>21128</v>
      </c>
      <c r="N7417">
        <v>1.554444444</v>
      </c>
      <c r="O7417">
        <v>0</v>
      </c>
      <c r="P7417">
        <v>880</v>
      </c>
      <c r="Q7417">
        <v>0</v>
      </c>
      <c r="R7417">
        <v>5</v>
      </c>
      <c r="S7417">
        <v>0</v>
      </c>
      <c r="T7417">
        <v>14</v>
      </c>
      <c r="U7417">
        <v>0</v>
      </c>
      <c r="V7417">
        <v>0</v>
      </c>
      <c r="W7417">
        <v>0</v>
      </c>
      <c r="X7417">
        <v>277.18771693972309</v>
      </c>
      <c r="Y7417">
        <v>0</v>
      </c>
      <c r="Z7417">
        <v>0.25123615699980001</v>
      </c>
      <c r="AA7417">
        <v>0</v>
      </c>
      <c r="AB7417">
        <v>49.132258133545669</v>
      </c>
      <c r="AC7417">
        <v>0</v>
      </c>
      <c r="AD7417">
        <v>0</v>
      </c>
      <c r="AE7417">
        <v>326.5712112302686</v>
      </c>
    </row>
    <row r="7418" spans="1:31" x14ac:dyDescent="0.25">
      <c r="A7418">
        <v>2407510</v>
      </c>
      <c r="B7418">
        <v>1</v>
      </c>
      <c r="C7418" t="s">
        <v>80</v>
      </c>
      <c r="D7418" t="s">
        <v>83</v>
      </c>
      <c r="E7418" t="s">
        <v>152</v>
      </c>
      <c r="F7418" t="s">
        <v>18403</v>
      </c>
      <c r="G7418" t="s">
        <v>158</v>
      </c>
      <c r="H7418" t="s">
        <v>149</v>
      </c>
      <c r="I7418" t="s">
        <v>136</v>
      </c>
      <c r="J7418" t="s">
        <v>137</v>
      </c>
      <c r="K7418" t="s">
        <v>159</v>
      </c>
      <c r="L7418" t="s">
        <v>21129</v>
      </c>
      <c r="M7418" t="s">
        <v>21130</v>
      </c>
      <c r="N7418">
        <v>3.5777777770000001</v>
      </c>
      <c r="O7418">
        <v>0</v>
      </c>
      <c r="P7418">
        <v>373</v>
      </c>
      <c r="Q7418">
        <v>0</v>
      </c>
      <c r="R7418">
        <v>0</v>
      </c>
      <c r="S7418">
        <v>0</v>
      </c>
      <c r="T7418">
        <v>86</v>
      </c>
      <c r="U7418">
        <v>0</v>
      </c>
      <c r="V7418">
        <v>0</v>
      </c>
      <c r="W7418">
        <v>0</v>
      </c>
      <c r="X7418">
        <v>298.23432556204324</v>
      </c>
      <c r="Y7418">
        <v>0</v>
      </c>
      <c r="Z7418">
        <v>0</v>
      </c>
      <c r="AA7418">
        <v>0</v>
      </c>
      <c r="AB7418">
        <v>210.70970551742531</v>
      </c>
      <c r="AC7418">
        <v>0</v>
      </c>
      <c r="AD7418">
        <v>0</v>
      </c>
      <c r="AE7418">
        <v>508.94403107946857</v>
      </c>
    </row>
    <row r="7419" spans="1:31" x14ac:dyDescent="0.25">
      <c r="A7419">
        <v>2407656</v>
      </c>
      <c r="B7419">
        <v>1</v>
      </c>
      <c r="C7419" t="s">
        <v>81</v>
      </c>
      <c r="D7419" t="s">
        <v>119</v>
      </c>
      <c r="E7419" t="s">
        <v>132</v>
      </c>
      <c r="F7419" t="s">
        <v>6607</v>
      </c>
      <c r="G7419" t="s">
        <v>215</v>
      </c>
      <c r="H7419" t="s">
        <v>135</v>
      </c>
      <c r="I7419" t="s">
        <v>136</v>
      </c>
      <c r="J7419" t="s">
        <v>137</v>
      </c>
      <c r="K7419" t="s">
        <v>138</v>
      </c>
      <c r="L7419" t="s">
        <v>21131</v>
      </c>
      <c r="M7419" t="s">
        <v>21132</v>
      </c>
      <c r="N7419">
        <v>2.1513888880000001</v>
      </c>
      <c r="O7419">
        <v>1</v>
      </c>
      <c r="P7419">
        <v>99</v>
      </c>
      <c r="Q7419">
        <v>5</v>
      </c>
      <c r="R7419">
        <v>26</v>
      </c>
      <c r="S7419">
        <v>0</v>
      </c>
      <c r="T7419">
        <v>1</v>
      </c>
      <c r="U7419">
        <v>0</v>
      </c>
      <c r="V7419">
        <v>0</v>
      </c>
      <c r="W7419">
        <v>0.43757984319281668</v>
      </c>
      <c r="X7419">
        <v>23.768128211011053</v>
      </c>
      <c r="Y7419">
        <v>2.0744656010906004</v>
      </c>
      <c r="Z7419">
        <v>35.853999152307409</v>
      </c>
      <c r="AA7419">
        <v>0</v>
      </c>
      <c r="AB7419">
        <v>0.41799361637615828</v>
      </c>
      <c r="AC7419">
        <v>0</v>
      </c>
      <c r="AD7419">
        <v>0</v>
      </c>
      <c r="AE7419">
        <v>62.552166423978043</v>
      </c>
    </row>
    <row r="7420" spans="1:31" x14ac:dyDescent="0.25">
      <c r="A7420">
        <v>2407679</v>
      </c>
      <c r="B7420">
        <v>1</v>
      </c>
      <c r="C7420" t="s">
        <v>81</v>
      </c>
      <c r="D7420" t="s">
        <v>123</v>
      </c>
      <c r="E7420" t="s">
        <v>141</v>
      </c>
      <c r="F7420" t="s">
        <v>699</v>
      </c>
      <c r="G7420" t="s">
        <v>143</v>
      </c>
      <c r="H7420" t="s">
        <v>135</v>
      </c>
      <c r="I7420" t="s">
        <v>136</v>
      </c>
      <c r="J7420" t="s">
        <v>137</v>
      </c>
      <c r="K7420" t="s">
        <v>138</v>
      </c>
      <c r="L7420" t="s">
        <v>21133</v>
      </c>
      <c r="M7420" t="s">
        <v>21134</v>
      </c>
      <c r="N7420">
        <v>1.2041666660000001</v>
      </c>
      <c r="O7420">
        <v>0</v>
      </c>
      <c r="P7420">
        <v>9</v>
      </c>
      <c r="Q7420">
        <v>0</v>
      </c>
      <c r="R7420">
        <v>105</v>
      </c>
      <c r="S7420">
        <v>0</v>
      </c>
      <c r="T7420">
        <v>13</v>
      </c>
      <c r="U7420">
        <v>0</v>
      </c>
      <c r="V7420">
        <v>0</v>
      </c>
      <c r="W7420">
        <v>0</v>
      </c>
      <c r="X7420">
        <v>3.2437917443314004</v>
      </c>
      <c r="Y7420">
        <v>0</v>
      </c>
      <c r="Z7420">
        <v>19.253759377428555</v>
      </c>
      <c r="AA7420">
        <v>0</v>
      </c>
      <c r="AB7420">
        <v>8.612505398810514</v>
      </c>
      <c r="AC7420">
        <v>0</v>
      </c>
      <c r="AD7420">
        <v>0</v>
      </c>
      <c r="AE7420">
        <v>31.110056520570467</v>
      </c>
    </row>
    <row r="7421" spans="1:31" x14ac:dyDescent="0.25">
      <c r="A7421">
        <v>2407556</v>
      </c>
      <c r="B7421">
        <v>1</v>
      </c>
      <c r="C7421" t="s">
        <v>80</v>
      </c>
      <c r="D7421" t="s">
        <v>84</v>
      </c>
      <c r="E7421" t="s">
        <v>241</v>
      </c>
      <c r="F7421" t="s">
        <v>3271</v>
      </c>
      <c r="G7421" t="s">
        <v>168</v>
      </c>
      <c r="H7421" t="s">
        <v>135</v>
      </c>
      <c r="I7421" t="s">
        <v>136</v>
      </c>
      <c r="J7421" t="s">
        <v>3</v>
      </c>
      <c r="K7421" t="s">
        <v>138</v>
      </c>
      <c r="L7421" t="s">
        <v>21135</v>
      </c>
      <c r="M7421" t="s">
        <v>21136</v>
      </c>
      <c r="N7421">
        <v>0.52722222200000002</v>
      </c>
      <c r="O7421">
        <v>0</v>
      </c>
      <c r="P7421">
        <v>4346</v>
      </c>
      <c r="Q7421">
        <v>0</v>
      </c>
      <c r="R7421">
        <v>0</v>
      </c>
      <c r="S7421">
        <v>2</v>
      </c>
      <c r="T7421">
        <v>248</v>
      </c>
      <c r="U7421">
        <v>0</v>
      </c>
      <c r="V7421">
        <v>0</v>
      </c>
      <c r="W7421">
        <v>0</v>
      </c>
      <c r="X7421">
        <v>449.32992695739807</v>
      </c>
      <c r="Y7421">
        <v>0</v>
      </c>
      <c r="Z7421">
        <v>0</v>
      </c>
      <c r="AA7421">
        <v>110.48791820958753</v>
      </c>
      <c r="AB7421">
        <v>166.00809981295197</v>
      </c>
      <c r="AC7421">
        <v>0</v>
      </c>
      <c r="AD7421">
        <v>0</v>
      </c>
      <c r="AE7421">
        <v>725.82594497993762</v>
      </c>
    </row>
    <row r="7422" spans="1:31" x14ac:dyDescent="0.25">
      <c r="A7422">
        <v>2407802</v>
      </c>
      <c r="B7422">
        <v>1</v>
      </c>
      <c r="C7422" t="s">
        <v>81</v>
      </c>
      <c r="D7422" t="s">
        <v>114</v>
      </c>
      <c r="E7422" t="s">
        <v>162</v>
      </c>
      <c r="F7422" t="s">
        <v>21137</v>
      </c>
      <c r="G7422" t="s">
        <v>168</v>
      </c>
      <c r="H7422" t="s">
        <v>149</v>
      </c>
      <c r="I7422" t="s">
        <v>136</v>
      </c>
      <c r="J7422" t="s">
        <v>3</v>
      </c>
      <c r="K7422" t="s">
        <v>138</v>
      </c>
      <c r="L7422" t="s">
        <v>21138</v>
      </c>
      <c r="M7422" t="s">
        <v>21139</v>
      </c>
      <c r="N7422">
        <v>0.86305555499999997</v>
      </c>
      <c r="O7422">
        <v>0</v>
      </c>
      <c r="P7422">
        <v>18</v>
      </c>
      <c r="Q7422">
        <v>0</v>
      </c>
      <c r="R7422">
        <v>0</v>
      </c>
      <c r="S7422">
        <v>0</v>
      </c>
      <c r="T7422">
        <v>6</v>
      </c>
      <c r="U7422">
        <v>0</v>
      </c>
      <c r="V7422">
        <v>0</v>
      </c>
      <c r="W7422">
        <v>0</v>
      </c>
      <c r="X7422">
        <v>1.6676015445609997</v>
      </c>
      <c r="Y7422">
        <v>0</v>
      </c>
      <c r="Z7422">
        <v>0</v>
      </c>
      <c r="AA7422">
        <v>0</v>
      </c>
      <c r="AB7422">
        <v>1.686252474503011</v>
      </c>
      <c r="AC7422">
        <v>0</v>
      </c>
      <c r="AD7422">
        <v>0</v>
      </c>
      <c r="AE7422">
        <v>3.3538540190640109</v>
      </c>
    </row>
    <row r="7423" spans="1:31" x14ac:dyDescent="0.25">
      <c r="A7423">
        <v>2407470</v>
      </c>
      <c r="B7423">
        <v>1</v>
      </c>
      <c r="C7423" t="s">
        <v>80</v>
      </c>
      <c r="D7423" t="s">
        <v>93</v>
      </c>
      <c r="E7423" t="s">
        <v>162</v>
      </c>
      <c r="F7423" t="s">
        <v>21140</v>
      </c>
      <c r="G7423" t="s">
        <v>268</v>
      </c>
      <c r="H7423" t="s">
        <v>149</v>
      </c>
      <c r="I7423" t="s">
        <v>136</v>
      </c>
      <c r="J7423" t="s">
        <v>137</v>
      </c>
      <c r="K7423" t="s">
        <v>138</v>
      </c>
      <c r="L7423" t="s">
        <v>21141</v>
      </c>
      <c r="M7423" t="s">
        <v>21142</v>
      </c>
      <c r="N7423">
        <v>5.9227777770000003</v>
      </c>
      <c r="O7423">
        <v>0</v>
      </c>
      <c r="P7423">
        <v>0</v>
      </c>
      <c r="Q7423">
        <v>0</v>
      </c>
      <c r="R7423">
        <v>5</v>
      </c>
      <c r="S7423">
        <v>0</v>
      </c>
      <c r="T7423">
        <v>4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2.326055952211278</v>
      </c>
      <c r="AA7423">
        <v>0</v>
      </c>
      <c r="AB7423">
        <v>6.736337541071598</v>
      </c>
      <c r="AC7423">
        <v>0</v>
      </c>
      <c r="AD7423">
        <v>0</v>
      </c>
      <c r="AE7423">
        <v>9.062393493282876</v>
      </c>
    </row>
    <row r="7424" spans="1:31" x14ac:dyDescent="0.25">
      <c r="A7424">
        <v>2408011</v>
      </c>
      <c r="B7424">
        <v>1</v>
      </c>
      <c r="C7424" t="s">
        <v>80</v>
      </c>
      <c r="D7424" t="s">
        <v>83</v>
      </c>
      <c r="E7424" t="s">
        <v>132</v>
      </c>
      <c r="F7424" t="s">
        <v>21143</v>
      </c>
      <c r="G7424" t="s">
        <v>565</v>
      </c>
      <c r="H7424" t="s">
        <v>135</v>
      </c>
      <c r="I7424" t="s">
        <v>278</v>
      </c>
      <c r="J7424" t="s">
        <v>137</v>
      </c>
      <c r="K7424" t="s">
        <v>138</v>
      </c>
      <c r="L7424" t="s">
        <v>21144</v>
      </c>
      <c r="M7424" t="s">
        <v>21145</v>
      </c>
      <c r="N7424">
        <v>2.5000000000000001E-2</v>
      </c>
      <c r="O7424">
        <v>0</v>
      </c>
      <c r="P7424">
        <v>4106</v>
      </c>
      <c r="Q7424">
        <v>0</v>
      </c>
      <c r="R7424">
        <v>0</v>
      </c>
      <c r="S7424">
        <v>0</v>
      </c>
      <c r="T7424">
        <v>90</v>
      </c>
      <c r="U7424">
        <v>0</v>
      </c>
      <c r="V7424">
        <v>2</v>
      </c>
      <c r="W7424">
        <v>0</v>
      </c>
      <c r="X7424">
        <v>25.553053753400217</v>
      </c>
      <c r="Y7424">
        <v>0</v>
      </c>
      <c r="Z7424">
        <v>0</v>
      </c>
      <c r="AA7424">
        <v>0</v>
      </c>
      <c r="AB7424">
        <v>2.4428633509555007</v>
      </c>
      <c r="AC7424">
        <v>0</v>
      </c>
      <c r="AD7424">
        <v>0.48115912299000008</v>
      </c>
      <c r="AE7424">
        <v>28.477076227345719</v>
      </c>
    </row>
    <row r="7425" spans="1:31" x14ac:dyDescent="0.25">
      <c r="A7425">
        <v>2407570</v>
      </c>
      <c r="B7425">
        <v>1</v>
      </c>
      <c r="C7425" t="s">
        <v>80</v>
      </c>
      <c r="D7425" t="s">
        <v>104</v>
      </c>
      <c r="E7425" t="s">
        <v>174</v>
      </c>
      <c r="F7425" t="s">
        <v>21146</v>
      </c>
      <c r="G7425" t="s">
        <v>158</v>
      </c>
      <c r="H7425" t="s">
        <v>135</v>
      </c>
      <c r="I7425" t="s">
        <v>136</v>
      </c>
      <c r="J7425" t="s">
        <v>137</v>
      </c>
      <c r="K7425" t="s">
        <v>159</v>
      </c>
      <c r="L7425" t="s">
        <v>21147</v>
      </c>
      <c r="M7425" t="s">
        <v>21148</v>
      </c>
      <c r="N7425">
        <v>7.5033333329999996</v>
      </c>
      <c r="O7425">
        <v>8</v>
      </c>
      <c r="P7425">
        <v>66</v>
      </c>
      <c r="Q7425">
        <v>57</v>
      </c>
      <c r="R7425">
        <v>200</v>
      </c>
      <c r="S7425">
        <v>20</v>
      </c>
      <c r="T7425">
        <v>47</v>
      </c>
      <c r="U7425">
        <v>17</v>
      </c>
      <c r="V7425">
        <v>1</v>
      </c>
      <c r="W7425">
        <v>13.413144685482553</v>
      </c>
      <c r="X7425">
        <v>47.773310607687144</v>
      </c>
      <c r="Y7425">
        <v>93.379998072596763</v>
      </c>
      <c r="Z7425">
        <v>23.413420514044887</v>
      </c>
      <c r="AA7425">
        <v>564.67812623347481</v>
      </c>
      <c r="AB7425">
        <v>116.28530113109579</v>
      </c>
      <c r="AC7425">
        <v>31057.460012031595</v>
      </c>
      <c r="AD7425">
        <v>10.442670757349067</v>
      </c>
      <c r="AE7425">
        <v>31926.845984033323</v>
      </c>
    </row>
    <row r="7426" spans="1:31" x14ac:dyDescent="0.25">
      <c r="A7426">
        <v>2407782</v>
      </c>
      <c r="B7426">
        <v>1</v>
      </c>
      <c r="C7426" t="s">
        <v>80</v>
      </c>
      <c r="D7426" t="s">
        <v>92</v>
      </c>
      <c r="E7426" t="s">
        <v>146</v>
      </c>
      <c r="F7426" t="s">
        <v>21149</v>
      </c>
      <c r="G7426" t="s">
        <v>148</v>
      </c>
      <c r="H7426" t="s">
        <v>149</v>
      </c>
      <c r="I7426" t="s">
        <v>136</v>
      </c>
      <c r="J7426" t="s">
        <v>137</v>
      </c>
      <c r="K7426" t="s">
        <v>138</v>
      </c>
      <c r="L7426" t="s">
        <v>21150</v>
      </c>
      <c r="M7426" t="s">
        <v>21151</v>
      </c>
      <c r="N7426">
        <v>4.6341666659999996</v>
      </c>
      <c r="O7426">
        <v>0</v>
      </c>
      <c r="P7426">
        <v>16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11.874032597002026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11.874032597002026</v>
      </c>
    </row>
    <row r="7427" spans="1:31" x14ac:dyDescent="0.25">
      <c r="A7427">
        <v>2407596</v>
      </c>
      <c r="B7427">
        <v>1</v>
      </c>
      <c r="C7427" t="s">
        <v>80</v>
      </c>
      <c r="D7427" t="s">
        <v>102</v>
      </c>
      <c r="E7427" t="s">
        <v>132</v>
      </c>
      <c r="F7427" t="s">
        <v>8158</v>
      </c>
      <c r="G7427" t="s">
        <v>215</v>
      </c>
      <c r="H7427" t="s">
        <v>135</v>
      </c>
      <c r="I7427" t="s">
        <v>136</v>
      </c>
      <c r="J7427" t="s">
        <v>137</v>
      </c>
      <c r="K7427" t="s">
        <v>138</v>
      </c>
      <c r="L7427" t="s">
        <v>21152</v>
      </c>
      <c r="M7427" t="s">
        <v>21153</v>
      </c>
      <c r="N7427">
        <v>0.98972222200000004</v>
      </c>
      <c r="O7427">
        <v>0</v>
      </c>
      <c r="P7427">
        <v>114</v>
      </c>
      <c r="Q7427">
        <v>1</v>
      </c>
      <c r="R7427">
        <v>46</v>
      </c>
      <c r="S7427">
        <v>2</v>
      </c>
      <c r="T7427">
        <v>22</v>
      </c>
      <c r="U7427">
        <v>0</v>
      </c>
      <c r="V7427">
        <v>0</v>
      </c>
      <c r="W7427">
        <v>0</v>
      </c>
      <c r="X7427">
        <v>9.3828218685940534</v>
      </c>
      <c r="Y7427">
        <v>7.938357681496802</v>
      </c>
      <c r="Z7427">
        <v>1.4519861810821393</v>
      </c>
      <c r="AA7427">
        <v>3.1301552699673665</v>
      </c>
      <c r="AB7427">
        <v>17.796527334183374</v>
      </c>
      <c r="AC7427">
        <v>0</v>
      </c>
      <c r="AD7427">
        <v>0</v>
      </c>
      <c r="AE7427">
        <v>39.699848335323736</v>
      </c>
    </row>
    <row r="7428" spans="1:31" x14ac:dyDescent="0.25">
      <c r="A7428">
        <v>2407696</v>
      </c>
      <c r="B7428">
        <v>1</v>
      </c>
      <c r="C7428" t="s">
        <v>80</v>
      </c>
      <c r="D7428" t="s">
        <v>101</v>
      </c>
      <c r="E7428" t="s">
        <v>162</v>
      </c>
      <c r="F7428" t="s">
        <v>21154</v>
      </c>
      <c r="G7428" t="s">
        <v>348</v>
      </c>
      <c r="H7428" t="s">
        <v>149</v>
      </c>
      <c r="I7428" t="s">
        <v>136</v>
      </c>
      <c r="J7428" t="s">
        <v>137</v>
      </c>
      <c r="K7428" t="s">
        <v>138</v>
      </c>
      <c r="L7428" t="s">
        <v>21155</v>
      </c>
      <c r="M7428" t="s">
        <v>21156</v>
      </c>
      <c r="N7428">
        <v>3.8741666659999998</v>
      </c>
      <c r="O7428">
        <v>0</v>
      </c>
      <c r="P7428">
        <v>73</v>
      </c>
      <c r="Q7428">
        <v>0</v>
      </c>
      <c r="R7428">
        <v>0</v>
      </c>
      <c r="S7428">
        <v>0</v>
      </c>
      <c r="T7428">
        <v>2</v>
      </c>
      <c r="U7428">
        <v>0</v>
      </c>
      <c r="V7428">
        <v>0</v>
      </c>
      <c r="W7428">
        <v>0</v>
      </c>
      <c r="X7428">
        <v>75.801086236973234</v>
      </c>
      <c r="Y7428">
        <v>0</v>
      </c>
      <c r="Z7428">
        <v>0</v>
      </c>
      <c r="AA7428">
        <v>0</v>
      </c>
      <c r="AB7428">
        <v>8.9956097891728746</v>
      </c>
      <c r="AC7428">
        <v>0</v>
      </c>
      <c r="AD7428">
        <v>0</v>
      </c>
      <c r="AE7428">
        <v>84.796696026146108</v>
      </c>
    </row>
    <row r="7429" spans="1:31" x14ac:dyDescent="0.25">
      <c r="A7429">
        <v>2407490</v>
      </c>
      <c r="B7429">
        <v>1</v>
      </c>
      <c r="C7429" t="s">
        <v>81</v>
      </c>
      <c r="D7429" t="s">
        <v>117</v>
      </c>
      <c r="E7429" t="s">
        <v>132</v>
      </c>
      <c r="F7429" t="s">
        <v>13887</v>
      </c>
      <c r="G7429" t="s">
        <v>215</v>
      </c>
      <c r="H7429" t="s">
        <v>135</v>
      </c>
      <c r="I7429" t="s">
        <v>136</v>
      </c>
      <c r="J7429" t="s">
        <v>137</v>
      </c>
      <c r="K7429" t="s">
        <v>138</v>
      </c>
      <c r="L7429" t="s">
        <v>21157</v>
      </c>
      <c r="M7429" t="s">
        <v>21158</v>
      </c>
      <c r="N7429">
        <v>5.5552777769999997</v>
      </c>
      <c r="O7429">
        <v>0</v>
      </c>
      <c r="P7429">
        <v>343</v>
      </c>
      <c r="Q7429">
        <v>16</v>
      </c>
      <c r="R7429">
        <v>3</v>
      </c>
      <c r="S7429">
        <v>1</v>
      </c>
      <c r="T7429">
        <v>26</v>
      </c>
      <c r="U7429">
        <v>0</v>
      </c>
      <c r="V7429">
        <v>0</v>
      </c>
      <c r="W7429">
        <v>0</v>
      </c>
      <c r="X7429">
        <v>217.88932043458544</v>
      </c>
      <c r="Y7429">
        <v>9.9103936385043614</v>
      </c>
      <c r="Z7429">
        <v>2.2000331197092362</v>
      </c>
      <c r="AA7429">
        <v>8.5410236075257995</v>
      </c>
      <c r="AB7429">
        <v>179.29257293836849</v>
      </c>
      <c r="AC7429">
        <v>0</v>
      </c>
      <c r="AD7429">
        <v>0</v>
      </c>
      <c r="AE7429">
        <v>417.83334373869332</v>
      </c>
    </row>
    <row r="7430" spans="1:31" x14ac:dyDescent="0.25">
      <c r="A7430">
        <v>2407507</v>
      </c>
      <c r="B7430">
        <v>1</v>
      </c>
      <c r="C7430" t="s">
        <v>80</v>
      </c>
      <c r="D7430" t="s">
        <v>93</v>
      </c>
      <c r="E7430" t="s">
        <v>152</v>
      </c>
      <c r="F7430" t="s">
        <v>21159</v>
      </c>
      <c r="G7430" t="s">
        <v>403</v>
      </c>
      <c r="H7430" t="s">
        <v>149</v>
      </c>
      <c r="I7430" t="s">
        <v>136</v>
      </c>
      <c r="J7430" t="s">
        <v>137</v>
      </c>
      <c r="K7430" t="s">
        <v>138</v>
      </c>
      <c r="L7430" t="s">
        <v>21160</v>
      </c>
      <c r="M7430" t="s">
        <v>21161</v>
      </c>
      <c r="N7430">
        <v>0.39250000000000002</v>
      </c>
      <c r="O7430">
        <v>0</v>
      </c>
      <c r="P7430">
        <v>0</v>
      </c>
      <c r="Q7430">
        <v>0</v>
      </c>
      <c r="R7430">
        <v>7</v>
      </c>
      <c r="S7430">
        <v>0</v>
      </c>
      <c r="T7430">
        <v>3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0.65621675198715002</v>
      </c>
      <c r="AC7430">
        <v>0</v>
      </c>
      <c r="AD7430">
        <v>0</v>
      </c>
      <c r="AE7430">
        <v>0.65621675198715002</v>
      </c>
    </row>
    <row r="7431" spans="1:31" x14ac:dyDescent="0.25">
      <c r="A7431">
        <v>2407722</v>
      </c>
      <c r="B7431">
        <v>1</v>
      </c>
      <c r="C7431" t="s">
        <v>81</v>
      </c>
      <c r="D7431" t="s">
        <v>112</v>
      </c>
      <c r="E7431" t="s">
        <v>174</v>
      </c>
      <c r="F7431" t="s">
        <v>3531</v>
      </c>
      <c r="G7431" t="s">
        <v>143</v>
      </c>
      <c r="H7431" t="s">
        <v>135</v>
      </c>
      <c r="I7431" t="s">
        <v>136</v>
      </c>
      <c r="J7431" t="s">
        <v>137</v>
      </c>
      <c r="K7431" t="s">
        <v>138</v>
      </c>
      <c r="L7431" t="s">
        <v>21162</v>
      </c>
      <c r="M7431" t="s">
        <v>21163</v>
      </c>
      <c r="N7431">
        <v>0.33138888799999999</v>
      </c>
      <c r="O7431">
        <v>0</v>
      </c>
      <c r="P7431">
        <v>3</v>
      </c>
      <c r="Q7431">
        <v>13</v>
      </c>
      <c r="R7431">
        <v>71</v>
      </c>
      <c r="S7431">
        <v>6</v>
      </c>
      <c r="T7431">
        <v>7</v>
      </c>
      <c r="U7431">
        <v>0</v>
      </c>
      <c r="V7431">
        <v>0</v>
      </c>
      <c r="W7431">
        <v>0</v>
      </c>
      <c r="X7431">
        <v>0.18594450524205</v>
      </c>
      <c r="Y7431">
        <v>112.53883392089952</v>
      </c>
      <c r="Z7431">
        <v>5.9063221717450762</v>
      </c>
      <c r="AA7431">
        <v>2.9265136261475555</v>
      </c>
      <c r="AB7431">
        <v>3.0058736378003754</v>
      </c>
      <c r="AC7431">
        <v>0</v>
      </c>
      <c r="AD7431">
        <v>0</v>
      </c>
      <c r="AE7431">
        <v>124.56348786183457</v>
      </c>
    </row>
    <row r="7432" spans="1:31" x14ac:dyDescent="0.25">
      <c r="A7432">
        <v>2407699</v>
      </c>
      <c r="B7432">
        <v>1</v>
      </c>
      <c r="C7432" t="s">
        <v>80</v>
      </c>
      <c r="D7432" t="s">
        <v>88</v>
      </c>
      <c r="E7432" t="s">
        <v>162</v>
      </c>
      <c r="F7432" t="s">
        <v>21164</v>
      </c>
      <c r="G7432" t="s">
        <v>158</v>
      </c>
      <c r="H7432" t="s">
        <v>149</v>
      </c>
      <c r="I7432" t="s">
        <v>136</v>
      </c>
      <c r="J7432" t="s">
        <v>137</v>
      </c>
      <c r="K7432" t="s">
        <v>159</v>
      </c>
      <c r="L7432" t="s">
        <v>21165</v>
      </c>
      <c r="M7432" t="s">
        <v>21166</v>
      </c>
      <c r="N7432">
        <v>0.57444444400000005</v>
      </c>
      <c r="O7432">
        <v>0</v>
      </c>
      <c r="P7432">
        <v>63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>
        <v>0</v>
      </c>
      <c r="X7432">
        <v>11.30918954893064</v>
      </c>
      <c r="Y7432">
        <v>0</v>
      </c>
      <c r="Z7432">
        <v>0</v>
      </c>
      <c r="AA7432">
        <v>0</v>
      </c>
      <c r="AB7432">
        <v>3.0420415472330005</v>
      </c>
      <c r="AC7432">
        <v>0</v>
      </c>
      <c r="AD7432">
        <v>0</v>
      </c>
      <c r="AE7432">
        <v>14.351231096163641</v>
      </c>
    </row>
    <row r="7433" spans="1:31" x14ac:dyDescent="0.25">
      <c r="A7433">
        <v>2407576</v>
      </c>
      <c r="B7433">
        <v>1</v>
      </c>
      <c r="C7433" t="s">
        <v>80</v>
      </c>
      <c r="D7433" t="s">
        <v>84</v>
      </c>
      <c r="E7433" t="s">
        <v>162</v>
      </c>
      <c r="F7433" t="s">
        <v>21167</v>
      </c>
      <c r="G7433" t="s">
        <v>164</v>
      </c>
      <c r="H7433" t="s">
        <v>149</v>
      </c>
      <c r="I7433" t="s">
        <v>136</v>
      </c>
      <c r="J7433" t="s">
        <v>137</v>
      </c>
      <c r="K7433" t="s">
        <v>138</v>
      </c>
      <c r="L7433" t="s">
        <v>21168</v>
      </c>
      <c r="M7433" t="s">
        <v>21169</v>
      </c>
      <c r="N7433">
        <v>2.9447222219999998</v>
      </c>
      <c r="O7433">
        <v>0</v>
      </c>
      <c r="P7433">
        <v>16</v>
      </c>
      <c r="Q7433">
        <v>0</v>
      </c>
      <c r="R7433">
        <v>0</v>
      </c>
      <c r="S7433">
        <v>0</v>
      </c>
      <c r="T7433">
        <v>28</v>
      </c>
      <c r="U7433">
        <v>0</v>
      </c>
      <c r="V7433">
        <v>0</v>
      </c>
      <c r="W7433">
        <v>0</v>
      </c>
      <c r="X7433">
        <v>11.887632481752908</v>
      </c>
      <c r="Y7433">
        <v>0</v>
      </c>
      <c r="Z7433">
        <v>0</v>
      </c>
      <c r="AA7433">
        <v>0</v>
      </c>
      <c r="AB7433">
        <v>201.05820709830357</v>
      </c>
      <c r="AC7433">
        <v>0</v>
      </c>
      <c r="AD7433">
        <v>0</v>
      </c>
      <c r="AE7433">
        <v>212.94583958005649</v>
      </c>
    </row>
    <row r="7434" spans="1:31" x14ac:dyDescent="0.25">
      <c r="A7434">
        <v>2407762</v>
      </c>
      <c r="B7434">
        <v>1</v>
      </c>
      <c r="C7434" t="s">
        <v>81</v>
      </c>
      <c r="D7434" t="s">
        <v>122</v>
      </c>
      <c r="E7434" t="s">
        <v>146</v>
      </c>
      <c r="F7434" t="s">
        <v>21170</v>
      </c>
      <c r="G7434" t="s">
        <v>282</v>
      </c>
      <c r="H7434" t="s">
        <v>149</v>
      </c>
      <c r="I7434" t="s">
        <v>136</v>
      </c>
      <c r="J7434" t="s">
        <v>137</v>
      </c>
      <c r="K7434" t="s">
        <v>138</v>
      </c>
      <c r="L7434" t="s">
        <v>21171</v>
      </c>
      <c r="M7434" t="s">
        <v>21172</v>
      </c>
      <c r="N7434">
        <v>0.54472222199999998</v>
      </c>
      <c r="O7434">
        <v>0</v>
      </c>
      <c r="P7434">
        <v>5</v>
      </c>
      <c r="Q7434">
        <v>0</v>
      </c>
      <c r="R7434">
        <v>0</v>
      </c>
      <c r="S7434">
        <v>0</v>
      </c>
      <c r="T7434">
        <v>1</v>
      </c>
      <c r="U7434">
        <v>0</v>
      </c>
      <c r="V7434">
        <v>0</v>
      </c>
      <c r="W7434">
        <v>0</v>
      </c>
      <c r="X7434">
        <v>0.47959896689710002</v>
      </c>
      <c r="Y7434">
        <v>0</v>
      </c>
      <c r="Z7434">
        <v>0</v>
      </c>
      <c r="AA7434">
        <v>0</v>
      </c>
      <c r="AB7434">
        <v>8.6312876650466663E-2</v>
      </c>
      <c r="AC7434">
        <v>0</v>
      </c>
      <c r="AD7434">
        <v>0</v>
      </c>
      <c r="AE7434">
        <v>0.56591184354756674</v>
      </c>
    </row>
    <row r="7435" spans="1:31" x14ac:dyDescent="0.25">
      <c r="A7435">
        <v>2407467</v>
      </c>
      <c r="B7435">
        <v>1</v>
      </c>
      <c r="C7435" t="s">
        <v>80</v>
      </c>
      <c r="D7435" t="s">
        <v>95</v>
      </c>
      <c r="E7435" t="s">
        <v>162</v>
      </c>
      <c r="F7435" t="s">
        <v>21173</v>
      </c>
      <c r="G7435" t="s">
        <v>154</v>
      </c>
      <c r="H7435" t="s">
        <v>149</v>
      </c>
      <c r="I7435" t="s">
        <v>136</v>
      </c>
      <c r="J7435" t="s">
        <v>137</v>
      </c>
      <c r="K7435" t="s">
        <v>138</v>
      </c>
      <c r="L7435" t="s">
        <v>21174</v>
      </c>
      <c r="M7435" t="s">
        <v>21175</v>
      </c>
      <c r="N7435">
        <v>0.83138888799999999</v>
      </c>
      <c r="O7435">
        <v>0</v>
      </c>
      <c r="P7435">
        <v>66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7.499101183434707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7.499101183434707</v>
      </c>
    </row>
    <row r="7436" spans="1:31" x14ac:dyDescent="0.25">
      <c r="A7436">
        <v>2407573</v>
      </c>
      <c r="B7436">
        <v>1</v>
      </c>
      <c r="C7436" t="s">
        <v>81</v>
      </c>
      <c r="D7436" t="s">
        <v>123</v>
      </c>
      <c r="E7436" t="s">
        <v>162</v>
      </c>
      <c r="F7436" t="s">
        <v>21072</v>
      </c>
      <c r="G7436" t="s">
        <v>164</v>
      </c>
      <c r="H7436" t="s">
        <v>149</v>
      </c>
      <c r="I7436" t="s">
        <v>136</v>
      </c>
      <c r="J7436" t="s">
        <v>137</v>
      </c>
      <c r="K7436" t="s">
        <v>138</v>
      </c>
      <c r="L7436" t="s">
        <v>21176</v>
      </c>
      <c r="M7436" t="s">
        <v>21177</v>
      </c>
      <c r="N7436">
        <v>2.9327777770000001</v>
      </c>
      <c r="O7436">
        <v>0</v>
      </c>
      <c r="P7436">
        <v>47</v>
      </c>
      <c r="Q7436">
        <v>0</v>
      </c>
      <c r="R7436">
        <v>2</v>
      </c>
      <c r="S7436">
        <v>0</v>
      </c>
      <c r="T7436">
        <v>1</v>
      </c>
      <c r="U7436">
        <v>0</v>
      </c>
      <c r="V7436">
        <v>0</v>
      </c>
      <c r="W7436">
        <v>0</v>
      </c>
      <c r="X7436">
        <v>19.21260530240264</v>
      </c>
      <c r="Y7436">
        <v>0</v>
      </c>
      <c r="Z7436">
        <v>0</v>
      </c>
      <c r="AA7436">
        <v>0</v>
      </c>
      <c r="AB7436">
        <v>9.8201197130400014E-2</v>
      </c>
      <c r="AC7436">
        <v>0</v>
      </c>
      <c r="AD7436">
        <v>0</v>
      </c>
      <c r="AE7436">
        <v>19.31080649953304</v>
      </c>
    </row>
    <row r="7437" spans="1:31" x14ac:dyDescent="0.25">
      <c r="A7437">
        <v>2407550</v>
      </c>
      <c r="B7437">
        <v>1</v>
      </c>
      <c r="C7437" t="s">
        <v>80</v>
      </c>
      <c r="D7437" t="s">
        <v>100</v>
      </c>
      <c r="E7437" t="s">
        <v>174</v>
      </c>
      <c r="F7437" t="s">
        <v>17502</v>
      </c>
      <c r="G7437" t="s">
        <v>565</v>
      </c>
      <c r="H7437" t="s">
        <v>135</v>
      </c>
      <c r="I7437" t="s">
        <v>136</v>
      </c>
      <c r="J7437" t="s">
        <v>137</v>
      </c>
      <c r="K7437" t="s">
        <v>138</v>
      </c>
      <c r="L7437" t="s">
        <v>21178</v>
      </c>
      <c r="M7437" t="s">
        <v>21179</v>
      </c>
      <c r="N7437">
        <v>0.20722222200000001</v>
      </c>
      <c r="O7437">
        <v>2</v>
      </c>
      <c r="P7437">
        <v>1246</v>
      </c>
      <c r="Q7437">
        <v>14</v>
      </c>
      <c r="R7437">
        <v>138</v>
      </c>
      <c r="S7437">
        <v>29</v>
      </c>
      <c r="T7437">
        <v>108</v>
      </c>
      <c r="U7437">
        <v>2</v>
      </c>
      <c r="V7437">
        <v>0</v>
      </c>
      <c r="W7437">
        <v>0.10550586638001667</v>
      </c>
      <c r="X7437">
        <v>89.427199324329251</v>
      </c>
      <c r="Y7437">
        <v>5.084717841862668</v>
      </c>
      <c r="Z7437">
        <v>16.59646207454756</v>
      </c>
      <c r="AA7437">
        <v>31.385418696448212</v>
      </c>
      <c r="AB7437">
        <v>24.191950157383285</v>
      </c>
      <c r="AC7437">
        <v>31.615733456036402</v>
      </c>
      <c r="AD7437">
        <v>0</v>
      </c>
      <c r="AE7437">
        <v>198.40698741698736</v>
      </c>
    </row>
    <row r="7438" spans="1:31" x14ac:dyDescent="0.25">
      <c r="A7438">
        <v>2408048</v>
      </c>
      <c r="B7438">
        <v>1</v>
      </c>
      <c r="C7438" t="s">
        <v>81</v>
      </c>
      <c r="D7438" t="s">
        <v>118</v>
      </c>
      <c r="E7438" t="s">
        <v>162</v>
      </c>
      <c r="F7438" t="s">
        <v>21180</v>
      </c>
      <c r="G7438" t="s">
        <v>455</v>
      </c>
      <c r="H7438" t="s">
        <v>149</v>
      </c>
      <c r="I7438" t="s">
        <v>136</v>
      </c>
      <c r="J7438" t="s">
        <v>137</v>
      </c>
      <c r="K7438" t="s">
        <v>138</v>
      </c>
      <c r="L7438" t="s">
        <v>21181</v>
      </c>
      <c r="M7438" t="s">
        <v>21182</v>
      </c>
      <c r="N7438">
        <v>1.4852777770000001</v>
      </c>
      <c r="O7438">
        <v>0</v>
      </c>
      <c r="P7438">
        <v>8</v>
      </c>
      <c r="Q7438">
        <v>0</v>
      </c>
      <c r="R7438">
        <v>0</v>
      </c>
      <c r="S7438">
        <v>0</v>
      </c>
      <c r="T7438">
        <v>2</v>
      </c>
      <c r="U7438">
        <v>0</v>
      </c>
      <c r="V7438">
        <v>0</v>
      </c>
      <c r="W7438">
        <v>0</v>
      </c>
      <c r="X7438">
        <v>1.6289364969968751</v>
      </c>
      <c r="Y7438">
        <v>0</v>
      </c>
      <c r="Z7438">
        <v>0</v>
      </c>
      <c r="AA7438">
        <v>0</v>
      </c>
      <c r="AB7438">
        <v>5.2702145086302998</v>
      </c>
      <c r="AC7438">
        <v>0</v>
      </c>
      <c r="AD7438">
        <v>0</v>
      </c>
      <c r="AE7438">
        <v>6.899151005627175</v>
      </c>
    </row>
    <row r="7439" spans="1:31" x14ac:dyDescent="0.25">
      <c r="A7439">
        <v>2407971</v>
      </c>
      <c r="B7439">
        <v>1</v>
      </c>
      <c r="C7439" t="s">
        <v>81</v>
      </c>
      <c r="D7439" t="s">
        <v>114</v>
      </c>
      <c r="E7439" t="s">
        <v>141</v>
      </c>
      <c r="F7439" t="s">
        <v>21183</v>
      </c>
      <c r="G7439" t="s">
        <v>143</v>
      </c>
      <c r="H7439" t="s">
        <v>135</v>
      </c>
      <c r="I7439" t="s">
        <v>136</v>
      </c>
      <c r="J7439" t="s">
        <v>137</v>
      </c>
      <c r="K7439" t="s">
        <v>138</v>
      </c>
      <c r="L7439" t="s">
        <v>21184</v>
      </c>
      <c r="M7439" t="s">
        <v>21185</v>
      </c>
      <c r="N7439">
        <v>0.85944444399999997</v>
      </c>
      <c r="O7439">
        <v>5</v>
      </c>
      <c r="P7439">
        <v>759</v>
      </c>
      <c r="Q7439">
        <v>1</v>
      </c>
      <c r="R7439">
        <v>19</v>
      </c>
      <c r="S7439">
        <v>5</v>
      </c>
      <c r="T7439">
        <v>79</v>
      </c>
      <c r="U7439">
        <v>0</v>
      </c>
      <c r="V7439">
        <v>0</v>
      </c>
      <c r="W7439">
        <v>1.1701652268603333</v>
      </c>
      <c r="X7439">
        <v>69.525572272410528</v>
      </c>
      <c r="Y7439">
        <v>0.2052805468933</v>
      </c>
      <c r="Z7439">
        <v>1.7121277914550443</v>
      </c>
      <c r="AA7439">
        <v>20.996673734807242</v>
      </c>
      <c r="AB7439">
        <v>18.728293043145364</v>
      </c>
      <c r="AC7439">
        <v>0</v>
      </c>
      <c r="AD7439">
        <v>0</v>
      </c>
      <c r="AE7439">
        <v>112.33811261557182</v>
      </c>
    </row>
    <row r="7440" spans="1:31" x14ac:dyDescent="0.25">
      <c r="A7440">
        <v>2407493</v>
      </c>
      <c r="B7440">
        <v>1</v>
      </c>
      <c r="C7440" t="s">
        <v>80</v>
      </c>
      <c r="D7440" t="s">
        <v>107</v>
      </c>
      <c r="E7440" t="s">
        <v>141</v>
      </c>
      <c r="F7440" t="s">
        <v>2554</v>
      </c>
      <c r="G7440" t="s">
        <v>143</v>
      </c>
      <c r="H7440" t="s">
        <v>135</v>
      </c>
      <c r="I7440" t="s">
        <v>136</v>
      </c>
      <c r="J7440" t="s">
        <v>137</v>
      </c>
      <c r="K7440" t="s">
        <v>138</v>
      </c>
      <c r="L7440" t="s">
        <v>21186</v>
      </c>
      <c r="M7440" t="s">
        <v>21187</v>
      </c>
      <c r="N7440">
        <v>1.238611111</v>
      </c>
      <c r="O7440">
        <v>1</v>
      </c>
      <c r="P7440">
        <v>1272</v>
      </c>
      <c r="Q7440">
        <v>15</v>
      </c>
      <c r="R7440">
        <v>33</v>
      </c>
      <c r="S7440">
        <v>4</v>
      </c>
      <c r="T7440">
        <v>38</v>
      </c>
      <c r="U7440">
        <v>0</v>
      </c>
      <c r="V7440">
        <v>3</v>
      </c>
      <c r="W7440">
        <v>22.733410381887911</v>
      </c>
      <c r="X7440">
        <v>142.79784750033298</v>
      </c>
      <c r="Y7440">
        <v>16.228720158969537</v>
      </c>
      <c r="Z7440">
        <v>1.4585526755618334</v>
      </c>
      <c r="AA7440">
        <v>16.82348946757967</v>
      </c>
      <c r="AB7440">
        <v>71.701182010504297</v>
      </c>
      <c r="AC7440">
        <v>0</v>
      </c>
      <c r="AD7440">
        <v>24.178976729256288</v>
      </c>
      <c r="AE7440">
        <v>295.92217892409252</v>
      </c>
    </row>
    <row r="7441" spans="1:31" x14ac:dyDescent="0.25">
      <c r="A7441">
        <v>2407742</v>
      </c>
      <c r="B7441">
        <v>1</v>
      </c>
      <c r="C7441" t="s">
        <v>80</v>
      </c>
      <c r="D7441" t="s">
        <v>99</v>
      </c>
      <c r="E7441" t="s">
        <v>146</v>
      </c>
      <c r="F7441" t="s">
        <v>21188</v>
      </c>
      <c r="G7441" t="s">
        <v>148</v>
      </c>
      <c r="H7441" t="s">
        <v>149</v>
      </c>
      <c r="I7441" t="s">
        <v>136</v>
      </c>
      <c r="J7441" t="s">
        <v>137</v>
      </c>
      <c r="K7441" t="s">
        <v>138</v>
      </c>
      <c r="L7441" t="s">
        <v>21189</v>
      </c>
      <c r="M7441" t="s">
        <v>21190</v>
      </c>
      <c r="N7441">
        <v>3.5494444440000001</v>
      </c>
      <c r="O7441">
        <v>0</v>
      </c>
      <c r="P7441">
        <v>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0.56904199897054997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0.56904199897054997</v>
      </c>
    </row>
    <row r="7442" spans="1:31" x14ac:dyDescent="0.25">
      <c r="A7442">
        <v>2408028</v>
      </c>
      <c r="B7442">
        <v>1</v>
      </c>
      <c r="C7442" t="s">
        <v>80</v>
      </c>
      <c r="D7442" t="s">
        <v>101</v>
      </c>
      <c r="E7442" t="s">
        <v>162</v>
      </c>
      <c r="F7442" t="s">
        <v>21191</v>
      </c>
      <c r="G7442" t="s">
        <v>154</v>
      </c>
      <c r="H7442" t="s">
        <v>149</v>
      </c>
      <c r="I7442" t="s">
        <v>136</v>
      </c>
      <c r="J7442" t="s">
        <v>137</v>
      </c>
      <c r="K7442" t="s">
        <v>138</v>
      </c>
      <c r="L7442" t="s">
        <v>21192</v>
      </c>
      <c r="M7442" t="s">
        <v>21193</v>
      </c>
      <c r="N7442">
        <v>0.98972222200000004</v>
      </c>
      <c r="O7442">
        <v>0</v>
      </c>
      <c r="P7442">
        <v>147</v>
      </c>
      <c r="Q7442">
        <v>0</v>
      </c>
      <c r="R7442">
        <v>0</v>
      </c>
      <c r="S7442">
        <v>0</v>
      </c>
      <c r="T7442">
        <v>1</v>
      </c>
      <c r="U7442">
        <v>0</v>
      </c>
      <c r="V7442">
        <v>0</v>
      </c>
      <c r="W7442">
        <v>0</v>
      </c>
      <c r="X7442">
        <v>45.262121905208055</v>
      </c>
      <c r="Y7442">
        <v>0</v>
      </c>
      <c r="Z7442">
        <v>0</v>
      </c>
      <c r="AA7442">
        <v>0</v>
      </c>
      <c r="AB7442">
        <v>1.1305701623383332E-2</v>
      </c>
      <c r="AC7442">
        <v>0</v>
      </c>
      <c r="AD7442">
        <v>0</v>
      </c>
      <c r="AE7442">
        <v>45.27342760683144</v>
      </c>
    </row>
    <row r="7443" spans="1:31" x14ac:dyDescent="0.25">
      <c r="A7443">
        <v>2407885</v>
      </c>
      <c r="B7443">
        <v>1</v>
      </c>
      <c r="C7443" t="s">
        <v>80</v>
      </c>
      <c r="D7443" t="s">
        <v>95</v>
      </c>
      <c r="E7443" t="s">
        <v>162</v>
      </c>
      <c r="F7443" t="s">
        <v>21194</v>
      </c>
      <c r="G7443" t="s">
        <v>154</v>
      </c>
      <c r="H7443" t="s">
        <v>149</v>
      </c>
      <c r="I7443" t="s">
        <v>136</v>
      </c>
      <c r="J7443" t="s">
        <v>137</v>
      </c>
      <c r="K7443" t="s">
        <v>138</v>
      </c>
      <c r="L7443" t="s">
        <v>21195</v>
      </c>
      <c r="M7443" t="s">
        <v>21196</v>
      </c>
      <c r="N7443">
        <v>0.625</v>
      </c>
      <c r="O7443">
        <v>0</v>
      </c>
      <c r="P7443">
        <v>140</v>
      </c>
      <c r="Q7443">
        <v>0</v>
      </c>
      <c r="R7443">
        <v>0</v>
      </c>
      <c r="S7443">
        <v>0</v>
      </c>
      <c r="T7443">
        <v>6</v>
      </c>
      <c r="U7443">
        <v>0</v>
      </c>
      <c r="V7443">
        <v>0</v>
      </c>
      <c r="W7443">
        <v>0</v>
      </c>
      <c r="X7443">
        <v>19.67092478236874</v>
      </c>
      <c r="Y7443">
        <v>0</v>
      </c>
      <c r="Z7443">
        <v>0</v>
      </c>
      <c r="AA7443">
        <v>0</v>
      </c>
      <c r="AB7443">
        <v>2.6404270035937505</v>
      </c>
      <c r="AC7443">
        <v>0</v>
      </c>
      <c r="AD7443">
        <v>0</v>
      </c>
      <c r="AE7443">
        <v>22.31135178596249</v>
      </c>
    </row>
    <row r="7444" spans="1:31" x14ac:dyDescent="0.25">
      <c r="A7444">
        <v>2407748</v>
      </c>
      <c r="B7444">
        <v>1</v>
      </c>
      <c r="C7444" t="s">
        <v>80</v>
      </c>
      <c r="D7444" t="s">
        <v>99</v>
      </c>
      <c r="E7444" t="s">
        <v>174</v>
      </c>
      <c r="F7444" t="s">
        <v>13328</v>
      </c>
      <c r="G7444" t="s">
        <v>329</v>
      </c>
      <c r="H7444" t="s">
        <v>135</v>
      </c>
      <c r="I7444" t="s">
        <v>136</v>
      </c>
      <c r="J7444" t="s">
        <v>137</v>
      </c>
      <c r="K7444" t="s">
        <v>138</v>
      </c>
      <c r="L7444" t="s">
        <v>21197</v>
      </c>
      <c r="M7444" t="s">
        <v>21198</v>
      </c>
      <c r="N7444">
        <v>0.77472222199999996</v>
      </c>
      <c r="O7444">
        <v>4</v>
      </c>
      <c r="P7444">
        <v>908</v>
      </c>
      <c r="Q7444">
        <v>12</v>
      </c>
      <c r="R7444">
        <v>126</v>
      </c>
      <c r="S7444">
        <v>20</v>
      </c>
      <c r="T7444">
        <v>73</v>
      </c>
      <c r="U7444">
        <v>0</v>
      </c>
      <c r="V7444">
        <v>4</v>
      </c>
      <c r="W7444">
        <v>9.7946306522792188</v>
      </c>
      <c r="X7444">
        <v>97.162641919115927</v>
      </c>
      <c r="Y7444">
        <v>10.35661534618267</v>
      </c>
      <c r="Z7444">
        <v>13.145348657271624</v>
      </c>
      <c r="AA7444">
        <v>35.010169698867095</v>
      </c>
      <c r="AB7444">
        <v>26.934065313053985</v>
      </c>
      <c r="AC7444">
        <v>0</v>
      </c>
      <c r="AD7444">
        <v>382.01825671592439</v>
      </c>
      <c r="AE7444">
        <v>574.42172830269487</v>
      </c>
    </row>
    <row r="7445" spans="1:31" x14ac:dyDescent="0.25">
      <c r="A7445">
        <v>2408080</v>
      </c>
      <c r="B7445">
        <v>1</v>
      </c>
      <c r="C7445" t="s">
        <v>80</v>
      </c>
      <c r="D7445" t="s">
        <v>97</v>
      </c>
      <c r="E7445" t="s">
        <v>162</v>
      </c>
      <c r="F7445" t="s">
        <v>21199</v>
      </c>
      <c r="G7445" t="s">
        <v>154</v>
      </c>
      <c r="H7445" t="s">
        <v>149</v>
      </c>
      <c r="I7445" t="s">
        <v>136</v>
      </c>
      <c r="J7445" t="s">
        <v>137</v>
      </c>
      <c r="K7445" t="s">
        <v>138</v>
      </c>
      <c r="L7445" t="s">
        <v>21200</v>
      </c>
      <c r="M7445" t="s">
        <v>21201</v>
      </c>
      <c r="N7445">
        <v>0.54138888799999996</v>
      </c>
      <c r="O7445">
        <v>0</v>
      </c>
      <c r="P7445">
        <v>32</v>
      </c>
      <c r="Q7445">
        <v>0</v>
      </c>
      <c r="R7445">
        <v>0</v>
      </c>
      <c r="S7445">
        <v>0</v>
      </c>
      <c r="T7445">
        <v>1</v>
      </c>
      <c r="U7445">
        <v>0</v>
      </c>
      <c r="V7445">
        <v>0</v>
      </c>
      <c r="W7445">
        <v>0</v>
      </c>
      <c r="X7445">
        <v>6.8747322172841656</v>
      </c>
      <c r="Y7445">
        <v>0</v>
      </c>
      <c r="Z7445">
        <v>0</v>
      </c>
      <c r="AA7445">
        <v>0</v>
      </c>
      <c r="AB7445">
        <v>0.35110083261649166</v>
      </c>
      <c r="AC7445">
        <v>0</v>
      </c>
      <c r="AD7445">
        <v>0</v>
      </c>
      <c r="AE7445">
        <v>7.2258330499006576</v>
      </c>
    </row>
    <row r="7446" spans="1:31" x14ac:dyDescent="0.25">
      <c r="A7446">
        <v>2407625</v>
      </c>
      <c r="B7446">
        <v>1</v>
      </c>
      <c r="C7446" t="s">
        <v>80</v>
      </c>
      <c r="D7446" t="s">
        <v>103</v>
      </c>
      <c r="E7446" t="s">
        <v>141</v>
      </c>
      <c r="F7446" t="s">
        <v>21202</v>
      </c>
      <c r="G7446" t="s">
        <v>143</v>
      </c>
      <c r="H7446" t="s">
        <v>135</v>
      </c>
      <c r="I7446" t="s">
        <v>136</v>
      </c>
      <c r="J7446" t="s">
        <v>137</v>
      </c>
      <c r="K7446" t="s">
        <v>138</v>
      </c>
      <c r="L7446" t="s">
        <v>21203</v>
      </c>
      <c r="M7446" t="s">
        <v>21204</v>
      </c>
      <c r="N7446">
        <v>0.89388888799999999</v>
      </c>
      <c r="O7446">
        <v>1</v>
      </c>
      <c r="P7446">
        <v>270</v>
      </c>
      <c r="Q7446">
        <v>4</v>
      </c>
      <c r="R7446">
        <v>47</v>
      </c>
      <c r="S7446">
        <v>27</v>
      </c>
      <c r="T7446">
        <v>78</v>
      </c>
      <c r="U7446">
        <v>13</v>
      </c>
      <c r="V7446">
        <v>0</v>
      </c>
      <c r="W7446">
        <v>0.64643832414653324</v>
      </c>
      <c r="X7446">
        <v>47.612754421431212</v>
      </c>
      <c r="Y7446">
        <v>26.60375434317168</v>
      </c>
      <c r="Z7446">
        <v>11.92748497361781</v>
      </c>
      <c r="AA7446">
        <v>747.84744380507288</v>
      </c>
      <c r="AB7446">
        <v>75.342039360034889</v>
      </c>
      <c r="AC7446">
        <v>9610.834895530681</v>
      </c>
      <c r="AD7446">
        <v>0</v>
      </c>
      <c r="AE7446">
        <v>10520.814810758156</v>
      </c>
    </row>
    <row r="7447" spans="1:31" x14ac:dyDescent="0.25">
      <c r="A7447">
        <v>2407725</v>
      </c>
      <c r="B7447">
        <v>1</v>
      </c>
      <c r="C7447" t="s">
        <v>81</v>
      </c>
      <c r="D7447" t="s">
        <v>127</v>
      </c>
      <c r="E7447" t="s">
        <v>132</v>
      </c>
      <c r="F7447" t="s">
        <v>21205</v>
      </c>
      <c r="G7447" t="s">
        <v>143</v>
      </c>
      <c r="H7447" t="s">
        <v>135</v>
      </c>
      <c r="I7447" t="s">
        <v>136</v>
      </c>
      <c r="J7447" t="s">
        <v>137</v>
      </c>
      <c r="K7447" t="s">
        <v>138</v>
      </c>
      <c r="L7447" t="s">
        <v>21206</v>
      </c>
      <c r="M7447" t="s">
        <v>21207</v>
      </c>
      <c r="N7447">
        <v>0.84555555500000001</v>
      </c>
      <c r="O7447">
        <v>1</v>
      </c>
      <c r="P7447">
        <v>455</v>
      </c>
      <c r="Q7447">
        <v>136</v>
      </c>
      <c r="R7447">
        <v>89</v>
      </c>
      <c r="S7447">
        <v>9</v>
      </c>
      <c r="T7447">
        <v>60</v>
      </c>
      <c r="U7447">
        <v>0</v>
      </c>
      <c r="V7447">
        <v>1</v>
      </c>
      <c r="W7447">
        <v>0.49844991496840008</v>
      </c>
      <c r="X7447">
        <v>68.30510846617068</v>
      </c>
      <c r="Y7447">
        <v>95.21091083214823</v>
      </c>
      <c r="Z7447">
        <v>3.8762526873386665</v>
      </c>
      <c r="AA7447">
        <v>38.11854749356413</v>
      </c>
      <c r="AB7447">
        <v>20.775630213749977</v>
      </c>
      <c r="AC7447">
        <v>0</v>
      </c>
      <c r="AD7447">
        <v>136.75767519833772</v>
      </c>
      <c r="AE7447">
        <v>363.54257480627786</v>
      </c>
    </row>
    <row r="7448" spans="1:31" x14ac:dyDescent="0.25">
      <c r="A7448">
        <v>2407602</v>
      </c>
      <c r="B7448">
        <v>1</v>
      </c>
      <c r="C7448" t="s">
        <v>80</v>
      </c>
      <c r="D7448" t="s">
        <v>84</v>
      </c>
      <c r="E7448" t="s">
        <v>132</v>
      </c>
      <c r="F7448" t="s">
        <v>21208</v>
      </c>
      <c r="G7448" t="s">
        <v>168</v>
      </c>
      <c r="H7448" t="s">
        <v>135</v>
      </c>
      <c r="I7448" t="s">
        <v>136</v>
      </c>
      <c r="J7448" t="s">
        <v>3</v>
      </c>
      <c r="K7448" t="s">
        <v>138</v>
      </c>
      <c r="L7448" t="s">
        <v>21209</v>
      </c>
      <c r="M7448" t="s">
        <v>21210</v>
      </c>
      <c r="N7448">
        <v>0.88111111099999995</v>
      </c>
      <c r="O7448">
        <v>0</v>
      </c>
      <c r="P7448">
        <v>2469</v>
      </c>
      <c r="Q7448">
        <v>0</v>
      </c>
      <c r="R7448">
        <v>0</v>
      </c>
      <c r="S7448">
        <v>0</v>
      </c>
      <c r="T7448">
        <v>135</v>
      </c>
      <c r="U7448">
        <v>0</v>
      </c>
      <c r="V7448">
        <v>0</v>
      </c>
      <c r="W7448">
        <v>0</v>
      </c>
      <c r="X7448">
        <v>441.51822558570461</v>
      </c>
      <c r="Y7448">
        <v>0</v>
      </c>
      <c r="Z7448">
        <v>0</v>
      </c>
      <c r="AA7448">
        <v>0</v>
      </c>
      <c r="AB7448">
        <v>142.19157320201833</v>
      </c>
      <c r="AC7448">
        <v>0</v>
      </c>
      <c r="AD7448">
        <v>0</v>
      </c>
      <c r="AE7448">
        <v>583.709798787723</v>
      </c>
    </row>
    <row r="7449" spans="1:31" x14ac:dyDescent="0.25">
      <c r="A7449">
        <v>2407848</v>
      </c>
      <c r="B7449">
        <v>1</v>
      </c>
      <c r="C7449" t="s">
        <v>81</v>
      </c>
      <c r="D7449" t="s">
        <v>113</v>
      </c>
      <c r="E7449" t="s">
        <v>146</v>
      </c>
      <c r="F7449" t="s">
        <v>21211</v>
      </c>
      <c r="G7449" t="s">
        <v>282</v>
      </c>
      <c r="H7449" t="s">
        <v>149</v>
      </c>
      <c r="I7449" t="s">
        <v>136</v>
      </c>
      <c r="J7449" t="s">
        <v>137</v>
      </c>
      <c r="K7449" t="s">
        <v>138</v>
      </c>
      <c r="L7449" t="s">
        <v>21212</v>
      </c>
      <c r="M7449" t="s">
        <v>21213</v>
      </c>
      <c r="N7449">
        <v>0.630833333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1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0.30112696353540008</v>
      </c>
      <c r="AC7449">
        <v>0</v>
      </c>
      <c r="AD7449">
        <v>0</v>
      </c>
      <c r="AE7449">
        <v>0.30112696353540008</v>
      </c>
    </row>
    <row r="7450" spans="1:31" x14ac:dyDescent="0.25">
      <c r="A7450">
        <v>2407911</v>
      </c>
      <c r="B7450">
        <v>1</v>
      </c>
      <c r="C7450" t="s">
        <v>81</v>
      </c>
      <c r="D7450" t="s">
        <v>121</v>
      </c>
      <c r="E7450" t="s">
        <v>141</v>
      </c>
      <c r="F7450" t="s">
        <v>21214</v>
      </c>
      <c r="G7450" t="s">
        <v>143</v>
      </c>
      <c r="H7450" t="s">
        <v>135</v>
      </c>
      <c r="I7450" t="s">
        <v>136</v>
      </c>
      <c r="J7450" t="s">
        <v>137</v>
      </c>
      <c r="K7450" t="s">
        <v>138</v>
      </c>
      <c r="L7450" t="s">
        <v>21215</v>
      </c>
      <c r="M7450" t="s">
        <v>21216</v>
      </c>
      <c r="N7450">
        <v>0.35277777700000001</v>
      </c>
      <c r="O7450">
        <v>0</v>
      </c>
      <c r="P7450">
        <v>996</v>
      </c>
      <c r="Q7450">
        <v>8</v>
      </c>
      <c r="R7450">
        <v>30</v>
      </c>
      <c r="S7450">
        <v>8</v>
      </c>
      <c r="T7450">
        <v>50</v>
      </c>
      <c r="U7450">
        <v>0</v>
      </c>
      <c r="V7450">
        <v>0</v>
      </c>
      <c r="W7450">
        <v>0</v>
      </c>
      <c r="X7450">
        <v>36.895547644770211</v>
      </c>
      <c r="Y7450">
        <v>0.4503010051337778</v>
      </c>
      <c r="Z7450">
        <v>1.239236968181</v>
      </c>
      <c r="AA7450">
        <v>3.2881166775000006</v>
      </c>
      <c r="AB7450">
        <v>13.09606999311864</v>
      </c>
      <c r="AC7450">
        <v>0</v>
      </c>
      <c r="AD7450">
        <v>0</v>
      </c>
      <c r="AE7450">
        <v>54.969272288703628</v>
      </c>
    </row>
    <row r="7451" spans="1:31" x14ac:dyDescent="0.25">
      <c r="A7451">
        <v>2407662</v>
      </c>
      <c r="B7451">
        <v>1</v>
      </c>
      <c r="C7451" t="s">
        <v>80</v>
      </c>
      <c r="D7451" t="s">
        <v>105</v>
      </c>
      <c r="E7451" t="s">
        <v>132</v>
      </c>
      <c r="F7451" t="s">
        <v>21217</v>
      </c>
      <c r="G7451" t="s">
        <v>176</v>
      </c>
      <c r="H7451" t="s">
        <v>135</v>
      </c>
      <c r="I7451" t="s">
        <v>136</v>
      </c>
      <c r="J7451" t="s">
        <v>137</v>
      </c>
      <c r="K7451" t="s">
        <v>159</v>
      </c>
      <c r="L7451" t="s">
        <v>21218</v>
      </c>
      <c r="M7451" t="s">
        <v>21219</v>
      </c>
      <c r="N7451">
        <v>7.1341666659999996</v>
      </c>
      <c r="O7451">
        <v>0</v>
      </c>
      <c r="P7451">
        <v>191</v>
      </c>
      <c r="Q7451">
        <v>0</v>
      </c>
      <c r="R7451">
        <v>0</v>
      </c>
      <c r="S7451">
        <v>1</v>
      </c>
      <c r="T7451">
        <v>4</v>
      </c>
      <c r="U7451">
        <v>0</v>
      </c>
      <c r="V7451">
        <v>0</v>
      </c>
      <c r="W7451">
        <v>0</v>
      </c>
      <c r="X7451">
        <v>338.09983373738629</v>
      </c>
      <c r="Y7451">
        <v>0</v>
      </c>
      <c r="Z7451">
        <v>0</v>
      </c>
      <c r="AA7451">
        <v>686.54441809130253</v>
      </c>
      <c r="AB7451">
        <v>1.3992269457711999</v>
      </c>
      <c r="AC7451">
        <v>0</v>
      </c>
      <c r="AD7451">
        <v>0</v>
      </c>
      <c r="AE7451">
        <v>1026.04347877446</v>
      </c>
    </row>
    <row r="7452" spans="1:31" x14ac:dyDescent="0.25">
      <c r="A7452">
        <v>2407516</v>
      </c>
      <c r="B7452">
        <v>1</v>
      </c>
      <c r="C7452" t="s">
        <v>80</v>
      </c>
      <c r="D7452" t="s">
        <v>106</v>
      </c>
      <c r="E7452" t="s">
        <v>174</v>
      </c>
      <c r="F7452" t="s">
        <v>8396</v>
      </c>
      <c r="G7452" t="s">
        <v>143</v>
      </c>
      <c r="H7452" t="s">
        <v>135</v>
      </c>
      <c r="I7452" t="s">
        <v>136</v>
      </c>
      <c r="J7452" t="s">
        <v>137</v>
      </c>
      <c r="K7452" t="s">
        <v>138</v>
      </c>
      <c r="L7452" t="s">
        <v>21220</v>
      </c>
      <c r="M7452" t="s">
        <v>21221</v>
      </c>
      <c r="N7452">
        <v>0.27944444400000001</v>
      </c>
      <c r="O7452">
        <v>0</v>
      </c>
      <c r="P7452">
        <v>3</v>
      </c>
      <c r="Q7452">
        <v>29</v>
      </c>
      <c r="R7452">
        <v>137</v>
      </c>
      <c r="S7452">
        <v>6</v>
      </c>
      <c r="T7452">
        <v>37</v>
      </c>
      <c r="U7452">
        <v>0</v>
      </c>
      <c r="V7452">
        <v>0</v>
      </c>
      <c r="W7452">
        <v>0</v>
      </c>
      <c r="X7452">
        <v>8.4180022352750003E-2</v>
      </c>
      <c r="Y7452">
        <v>10.179454968639686</v>
      </c>
      <c r="Z7452">
        <v>11.624631704206445</v>
      </c>
      <c r="AA7452">
        <v>2.3460558466702501</v>
      </c>
      <c r="AB7452">
        <v>9.7781838311346512</v>
      </c>
      <c r="AC7452">
        <v>0</v>
      </c>
      <c r="AD7452">
        <v>0</v>
      </c>
      <c r="AE7452">
        <v>34.012506373003781</v>
      </c>
    </row>
    <row r="7453" spans="1:31" x14ac:dyDescent="0.25">
      <c r="A7453">
        <v>2408017</v>
      </c>
      <c r="B7453">
        <v>1</v>
      </c>
      <c r="C7453" t="s">
        <v>81</v>
      </c>
      <c r="D7453" t="s">
        <v>114</v>
      </c>
      <c r="E7453" t="s">
        <v>152</v>
      </c>
      <c r="F7453" t="s">
        <v>21222</v>
      </c>
      <c r="G7453" t="s">
        <v>403</v>
      </c>
      <c r="H7453" t="s">
        <v>149</v>
      </c>
      <c r="I7453" t="s">
        <v>136</v>
      </c>
      <c r="J7453" t="s">
        <v>137</v>
      </c>
      <c r="K7453" t="s">
        <v>138</v>
      </c>
      <c r="L7453" t="s">
        <v>21223</v>
      </c>
      <c r="M7453" t="s">
        <v>21224</v>
      </c>
      <c r="N7453">
        <v>0.78277777699999995</v>
      </c>
      <c r="O7453">
        <v>0</v>
      </c>
      <c r="P7453">
        <v>20</v>
      </c>
      <c r="Q7453">
        <v>0</v>
      </c>
      <c r="R7453">
        <v>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1.7289469551966496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1.7289469551966496</v>
      </c>
    </row>
    <row r="7454" spans="1:31" x14ac:dyDescent="0.25">
      <c r="A7454">
        <v>2407851</v>
      </c>
      <c r="B7454">
        <v>1</v>
      </c>
      <c r="C7454" t="s">
        <v>81</v>
      </c>
      <c r="D7454" t="s">
        <v>112</v>
      </c>
      <c r="E7454" t="s">
        <v>146</v>
      </c>
      <c r="F7454" t="s">
        <v>21225</v>
      </c>
      <c r="G7454" t="s">
        <v>148</v>
      </c>
      <c r="H7454" t="s">
        <v>149</v>
      </c>
      <c r="I7454" t="s">
        <v>136</v>
      </c>
      <c r="J7454" t="s">
        <v>137</v>
      </c>
      <c r="K7454" t="s">
        <v>138</v>
      </c>
      <c r="L7454" t="s">
        <v>21226</v>
      </c>
      <c r="M7454" t="s">
        <v>21227</v>
      </c>
      <c r="N7454">
        <v>2.9591666659999998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0.64376517569065006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0.64376517569065006</v>
      </c>
    </row>
    <row r="7455" spans="1:31" x14ac:dyDescent="0.25">
      <c r="A7455">
        <v>2407874</v>
      </c>
      <c r="B7455">
        <v>1</v>
      </c>
      <c r="C7455" t="s">
        <v>80</v>
      </c>
      <c r="D7455" t="s">
        <v>82</v>
      </c>
      <c r="E7455" t="s">
        <v>241</v>
      </c>
      <c r="F7455" t="s">
        <v>21228</v>
      </c>
      <c r="G7455" t="s">
        <v>168</v>
      </c>
      <c r="H7455" t="s">
        <v>135</v>
      </c>
      <c r="I7455" t="s">
        <v>136</v>
      </c>
      <c r="J7455" t="s">
        <v>3</v>
      </c>
      <c r="K7455" t="s">
        <v>138</v>
      </c>
      <c r="L7455" t="s">
        <v>21229</v>
      </c>
      <c r="M7455" t="s">
        <v>21230</v>
      </c>
      <c r="N7455">
        <v>1.250277777</v>
      </c>
      <c r="O7455">
        <v>0</v>
      </c>
      <c r="P7455">
        <v>153</v>
      </c>
      <c r="Q7455">
        <v>0</v>
      </c>
      <c r="R7455">
        <v>0</v>
      </c>
      <c r="S7455">
        <v>0</v>
      </c>
      <c r="T7455">
        <v>44</v>
      </c>
      <c r="U7455">
        <v>0</v>
      </c>
      <c r="V7455">
        <v>0</v>
      </c>
      <c r="W7455">
        <v>0</v>
      </c>
      <c r="X7455">
        <v>41.01226338498509</v>
      </c>
      <c r="Y7455">
        <v>0</v>
      </c>
      <c r="Z7455">
        <v>0</v>
      </c>
      <c r="AA7455">
        <v>0</v>
      </c>
      <c r="AB7455">
        <v>29.083185745479014</v>
      </c>
      <c r="AC7455">
        <v>0</v>
      </c>
      <c r="AD7455">
        <v>0</v>
      </c>
      <c r="AE7455">
        <v>70.095449130464104</v>
      </c>
    </row>
    <row r="7456" spans="1:31" x14ac:dyDescent="0.25">
      <c r="A7456">
        <v>2407980</v>
      </c>
      <c r="B7456">
        <v>1</v>
      </c>
      <c r="C7456" t="s">
        <v>81</v>
      </c>
      <c r="D7456" t="s">
        <v>112</v>
      </c>
      <c r="E7456" t="s">
        <v>146</v>
      </c>
      <c r="F7456" t="s">
        <v>21231</v>
      </c>
      <c r="G7456" t="s">
        <v>148</v>
      </c>
      <c r="H7456" t="s">
        <v>149</v>
      </c>
      <c r="I7456" t="s">
        <v>136</v>
      </c>
      <c r="J7456" t="s">
        <v>137</v>
      </c>
      <c r="K7456" t="s">
        <v>138</v>
      </c>
      <c r="L7456" t="s">
        <v>21232</v>
      </c>
      <c r="M7456" t="s">
        <v>21233</v>
      </c>
      <c r="N7456">
        <v>1.1527777770000001</v>
      </c>
      <c r="O7456">
        <v>0</v>
      </c>
      <c r="P7456">
        <v>3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0.73230693180600004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0.73230693180600004</v>
      </c>
    </row>
    <row r="7457" spans="1:31" x14ac:dyDescent="0.25">
      <c r="A7457">
        <v>2408037</v>
      </c>
      <c r="B7457">
        <v>1</v>
      </c>
      <c r="C7457" t="s">
        <v>81</v>
      </c>
      <c r="D7457" t="s">
        <v>120</v>
      </c>
      <c r="E7457" t="s">
        <v>162</v>
      </c>
      <c r="F7457" t="s">
        <v>21234</v>
      </c>
      <c r="G7457" t="s">
        <v>164</v>
      </c>
      <c r="H7457" t="s">
        <v>149</v>
      </c>
      <c r="I7457" t="s">
        <v>136</v>
      </c>
      <c r="J7457" t="s">
        <v>137</v>
      </c>
      <c r="K7457" t="s">
        <v>138</v>
      </c>
      <c r="L7457" t="s">
        <v>21031</v>
      </c>
      <c r="M7457" t="s">
        <v>21235</v>
      </c>
      <c r="N7457">
        <v>1.112777777</v>
      </c>
      <c r="O7457">
        <v>0</v>
      </c>
      <c r="P7457">
        <v>69</v>
      </c>
      <c r="Q7457">
        <v>0</v>
      </c>
      <c r="R7457">
        <v>0</v>
      </c>
      <c r="S7457">
        <v>0</v>
      </c>
      <c r="T7457">
        <v>9</v>
      </c>
      <c r="U7457">
        <v>0</v>
      </c>
      <c r="V7457">
        <v>0</v>
      </c>
      <c r="W7457">
        <v>0</v>
      </c>
      <c r="X7457">
        <v>22.117160348875824</v>
      </c>
      <c r="Y7457">
        <v>0</v>
      </c>
      <c r="Z7457">
        <v>0</v>
      </c>
      <c r="AA7457">
        <v>0</v>
      </c>
      <c r="AB7457">
        <v>8.1623636141183518</v>
      </c>
      <c r="AC7457">
        <v>0</v>
      </c>
      <c r="AD7457">
        <v>0</v>
      </c>
      <c r="AE7457">
        <v>30.279523962994176</v>
      </c>
    </row>
    <row r="7458" spans="1:31" x14ac:dyDescent="0.25">
      <c r="A7458">
        <v>2407539</v>
      </c>
      <c r="B7458">
        <v>1</v>
      </c>
      <c r="C7458" t="s">
        <v>80</v>
      </c>
      <c r="D7458" t="s">
        <v>105</v>
      </c>
      <c r="E7458" t="s">
        <v>162</v>
      </c>
      <c r="F7458" t="s">
        <v>21236</v>
      </c>
      <c r="G7458" t="s">
        <v>158</v>
      </c>
      <c r="H7458" t="s">
        <v>149</v>
      </c>
      <c r="I7458" t="s">
        <v>136</v>
      </c>
      <c r="J7458" t="s">
        <v>137</v>
      </c>
      <c r="K7458" t="s">
        <v>159</v>
      </c>
      <c r="L7458" t="s">
        <v>21237</v>
      </c>
      <c r="M7458" t="s">
        <v>21238</v>
      </c>
      <c r="N7458">
        <v>3.9980555550000001</v>
      </c>
      <c r="O7458">
        <v>0</v>
      </c>
      <c r="P7458">
        <v>76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71.055936489997165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71.055936489997165</v>
      </c>
    </row>
    <row r="7459" spans="1:31" x14ac:dyDescent="0.25">
      <c r="A7459">
        <v>2407788</v>
      </c>
      <c r="B7459">
        <v>1</v>
      </c>
      <c r="C7459" t="s">
        <v>81</v>
      </c>
      <c r="D7459" t="s">
        <v>128</v>
      </c>
      <c r="E7459" t="s">
        <v>132</v>
      </c>
      <c r="F7459" t="s">
        <v>21239</v>
      </c>
      <c r="G7459" t="s">
        <v>158</v>
      </c>
      <c r="H7459" t="s">
        <v>135</v>
      </c>
      <c r="I7459" t="s">
        <v>136</v>
      </c>
      <c r="J7459" t="s">
        <v>137</v>
      </c>
      <c r="K7459" t="s">
        <v>159</v>
      </c>
      <c r="L7459" t="s">
        <v>21240</v>
      </c>
      <c r="M7459" t="s">
        <v>21241</v>
      </c>
      <c r="N7459">
        <v>2.8308333330000002</v>
      </c>
      <c r="O7459">
        <v>0</v>
      </c>
      <c r="P7459">
        <v>487</v>
      </c>
      <c r="Q7459">
        <v>0</v>
      </c>
      <c r="R7459">
        <v>0</v>
      </c>
      <c r="S7459">
        <v>0</v>
      </c>
      <c r="T7459">
        <v>8</v>
      </c>
      <c r="U7459">
        <v>0</v>
      </c>
      <c r="V7459">
        <v>0</v>
      </c>
      <c r="W7459">
        <v>0</v>
      </c>
      <c r="X7459">
        <v>244.25930724550031</v>
      </c>
      <c r="Y7459">
        <v>0</v>
      </c>
      <c r="Z7459">
        <v>0</v>
      </c>
      <c r="AA7459">
        <v>0</v>
      </c>
      <c r="AB7459">
        <v>15.871135181993552</v>
      </c>
      <c r="AC7459">
        <v>0</v>
      </c>
      <c r="AD7459">
        <v>0</v>
      </c>
      <c r="AE7459">
        <v>260.13044242749385</v>
      </c>
    </row>
    <row r="7460" spans="1:31" x14ac:dyDescent="0.25">
      <c r="A7460">
        <v>2407688</v>
      </c>
      <c r="B7460">
        <v>1</v>
      </c>
      <c r="C7460" t="s">
        <v>80</v>
      </c>
      <c r="D7460" t="s">
        <v>85</v>
      </c>
      <c r="E7460" t="s">
        <v>288</v>
      </c>
      <c r="F7460" t="s">
        <v>21242</v>
      </c>
      <c r="G7460" t="s">
        <v>168</v>
      </c>
      <c r="H7460" t="s">
        <v>149</v>
      </c>
      <c r="I7460" t="s">
        <v>136</v>
      </c>
      <c r="J7460" t="s">
        <v>137</v>
      </c>
      <c r="K7460" t="s">
        <v>138</v>
      </c>
      <c r="L7460" t="s">
        <v>21243</v>
      </c>
      <c r="M7460" t="s">
        <v>21244</v>
      </c>
      <c r="N7460">
        <v>3.8202777769999998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11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105.37833178717342</v>
      </c>
      <c r="AC7460">
        <v>0</v>
      </c>
      <c r="AD7460">
        <v>0</v>
      </c>
      <c r="AE7460">
        <v>105.37833178717342</v>
      </c>
    </row>
    <row r="7461" spans="1:31" x14ac:dyDescent="0.25">
      <c r="A7461">
        <v>2407605</v>
      </c>
      <c r="B7461">
        <v>1</v>
      </c>
      <c r="C7461" t="s">
        <v>80</v>
      </c>
      <c r="D7461" t="s">
        <v>93</v>
      </c>
      <c r="E7461" t="s">
        <v>174</v>
      </c>
      <c r="F7461" t="s">
        <v>21245</v>
      </c>
      <c r="G7461" t="s">
        <v>143</v>
      </c>
      <c r="H7461" t="s">
        <v>135</v>
      </c>
      <c r="I7461" t="s">
        <v>278</v>
      </c>
      <c r="J7461" t="s">
        <v>137</v>
      </c>
      <c r="K7461" t="s">
        <v>138</v>
      </c>
      <c r="L7461" t="s">
        <v>21246</v>
      </c>
      <c r="M7461" t="s">
        <v>21247</v>
      </c>
      <c r="N7461">
        <v>4.4999999999999998E-2</v>
      </c>
      <c r="O7461">
        <v>1</v>
      </c>
      <c r="P7461">
        <v>810</v>
      </c>
      <c r="Q7461">
        <v>13</v>
      </c>
      <c r="R7461">
        <v>14</v>
      </c>
      <c r="S7461">
        <v>2</v>
      </c>
      <c r="T7461">
        <v>133</v>
      </c>
      <c r="U7461">
        <v>1</v>
      </c>
      <c r="V7461">
        <v>0</v>
      </c>
      <c r="W7461">
        <v>4.2227291518650005E-2</v>
      </c>
      <c r="X7461">
        <v>5.8808665966553972</v>
      </c>
      <c r="Y7461">
        <v>1.0878747214050002</v>
      </c>
      <c r="Z7461">
        <v>0.26009180230950002</v>
      </c>
      <c r="AA7461">
        <v>0.12551724422775001</v>
      </c>
      <c r="AB7461">
        <v>3.7239608570948999</v>
      </c>
      <c r="AC7461">
        <v>5.5374111077760002</v>
      </c>
      <c r="AD7461">
        <v>0</v>
      </c>
      <c r="AE7461">
        <v>16.657949620987196</v>
      </c>
    </row>
    <row r="7462" spans="1:31" x14ac:dyDescent="0.25">
      <c r="A7462">
        <v>2407937</v>
      </c>
      <c r="B7462">
        <v>1</v>
      </c>
      <c r="C7462" t="s">
        <v>80</v>
      </c>
      <c r="D7462" t="s">
        <v>96</v>
      </c>
      <c r="E7462" t="s">
        <v>141</v>
      </c>
      <c r="F7462" t="s">
        <v>21248</v>
      </c>
      <c r="G7462" t="s">
        <v>154</v>
      </c>
      <c r="H7462" t="s">
        <v>135</v>
      </c>
      <c r="I7462" t="s">
        <v>136</v>
      </c>
      <c r="J7462" t="s">
        <v>137</v>
      </c>
      <c r="K7462" t="s">
        <v>138</v>
      </c>
      <c r="L7462" t="s">
        <v>21249</v>
      </c>
      <c r="M7462" t="s">
        <v>21250</v>
      </c>
      <c r="N7462">
        <v>0.48472222199999998</v>
      </c>
      <c r="O7462">
        <v>1</v>
      </c>
      <c r="P7462">
        <v>1192</v>
      </c>
      <c r="Q7462">
        <v>0</v>
      </c>
      <c r="R7462">
        <v>16</v>
      </c>
      <c r="S7462">
        <v>3</v>
      </c>
      <c r="T7462">
        <v>129</v>
      </c>
      <c r="U7462">
        <v>0</v>
      </c>
      <c r="V7462">
        <v>0</v>
      </c>
      <c r="W7462">
        <v>0.81979301924250003</v>
      </c>
      <c r="X7462">
        <v>186.09036019044316</v>
      </c>
      <c r="Y7462">
        <v>0</v>
      </c>
      <c r="Z7462">
        <v>0.86990028341133341</v>
      </c>
      <c r="AA7462">
        <v>4.2816199022131389</v>
      </c>
      <c r="AB7462">
        <v>52.901049364055218</v>
      </c>
      <c r="AC7462">
        <v>0</v>
      </c>
      <c r="AD7462">
        <v>0</v>
      </c>
      <c r="AE7462">
        <v>244.96272275936536</v>
      </c>
    </row>
    <row r="7463" spans="1:31" x14ac:dyDescent="0.25">
      <c r="A7463">
        <v>2407536</v>
      </c>
      <c r="B7463">
        <v>1</v>
      </c>
      <c r="C7463" t="s">
        <v>81</v>
      </c>
      <c r="D7463" t="s">
        <v>127</v>
      </c>
      <c r="E7463" t="s">
        <v>141</v>
      </c>
      <c r="F7463" t="s">
        <v>18160</v>
      </c>
      <c r="G7463" t="s">
        <v>143</v>
      </c>
      <c r="H7463" t="s">
        <v>135</v>
      </c>
      <c r="I7463" t="s">
        <v>136</v>
      </c>
      <c r="J7463" t="s">
        <v>137</v>
      </c>
      <c r="K7463" t="s">
        <v>138</v>
      </c>
      <c r="L7463" t="s">
        <v>21251</v>
      </c>
      <c r="M7463" t="s">
        <v>21252</v>
      </c>
      <c r="N7463">
        <v>0.54833333299999998</v>
      </c>
      <c r="O7463">
        <v>0</v>
      </c>
      <c r="P7463">
        <v>0</v>
      </c>
      <c r="Q7463">
        <v>9</v>
      </c>
      <c r="R7463">
        <v>25</v>
      </c>
      <c r="S7463">
        <v>11</v>
      </c>
      <c r="T7463">
        <v>2</v>
      </c>
      <c r="U7463">
        <v>3</v>
      </c>
      <c r="V7463">
        <v>0</v>
      </c>
      <c r="W7463">
        <v>0</v>
      </c>
      <c r="X7463">
        <v>0</v>
      </c>
      <c r="Y7463">
        <v>0.16156366783500004</v>
      </c>
      <c r="Z7463">
        <v>0.47084331747916669</v>
      </c>
      <c r="AA7463">
        <v>121.05523926848812</v>
      </c>
      <c r="AB7463">
        <v>3.150891018338434</v>
      </c>
      <c r="AC7463">
        <v>38.848249725816537</v>
      </c>
      <c r="AD7463">
        <v>0</v>
      </c>
      <c r="AE7463">
        <v>163.68678699795726</v>
      </c>
    </row>
    <row r="7464" spans="1:31" x14ac:dyDescent="0.25">
      <c r="A7464">
        <v>2407891</v>
      </c>
      <c r="B7464">
        <v>1</v>
      </c>
      <c r="C7464" t="s">
        <v>81</v>
      </c>
      <c r="D7464" t="s">
        <v>128</v>
      </c>
      <c r="E7464" t="s">
        <v>132</v>
      </c>
      <c r="F7464" t="s">
        <v>21253</v>
      </c>
      <c r="G7464" t="s">
        <v>158</v>
      </c>
      <c r="H7464" t="s">
        <v>135</v>
      </c>
      <c r="I7464" t="s">
        <v>136</v>
      </c>
      <c r="J7464" t="s">
        <v>137</v>
      </c>
      <c r="K7464" t="s">
        <v>159</v>
      </c>
      <c r="L7464" t="s">
        <v>21254</v>
      </c>
      <c r="M7464" t="s">
        <v>21255</v>
      </c>
      <c r="N7464">
        <v>0.79416666599999997</v>
      </c>
      <c r="O7464">
        <v>0</v>
      </c>
      <c r="P7464">
        <v>1105</v>
      </c>
      <c r="Q7464">
        <v>0</v>
      </c>
      <c r="R7464">
        <v>0</v>
      </c>
      <c r="S7464">
        <v>0</v>
      </c>
      <c r="T7464">
        <v>19</v>
      </c>
      <c r="U7464">
        <v>0</v>
      </c>
      <c r="V7464">
        <v>0</v>
      </c>
      <c r="W7464">
        <v>0</v>
      </c>
      <c r="X7464">
        <v>165.50136219534136</v>
      </c>
      <c r="Y7464">
        <v>0</v>
      </c>
      <c r="Z7464">
        <v>0</v>
      </c>
      <c r="AA7464">
        <v>0</v>
      </c>
      <c r="AB7464">
        <v>16.270165617450182</v>
      </c>
      <c r="AC7464">
        <v>0</v>
      </c>
      <c r="AD7464">
        <v>0</v>
      </c>
      <c r="AE7464">
        <v>181.77152781279153</v>
      </c>
    </row>
    <row r="7465" spans="1:31" x14ac:dyDescent="0.25">
      <c r="A7465">
        <v>2407559</v>
      </c>
      <c r="B7465">
        <v>1</v>
      </c>
      <c r="C7465" t="s">
        <v>80</v>
      </c>
      <c r="D7465" t="s">
        <v>98</v>
      </c>
      <c r="E7465" t="s">
        <v>162</v>
      </c>
      <c r="F7465" t="s">
        <v>21256</v>
      </c>
      <c r="G7465" t="s">
        <v>164</v>
      </c>
      <c r="H7465" t="s">
        <v>149</v>
      </c>
      <c r="I7465" t="s">
        <v>136</v>
      </c>
      <c r="J7465" t="s">
        <v>137</v>
      </c>
      <c r="K7465" t="s">
        <v>138</v>
      </c>
      <c r="L7465" t="s">
        <v>21257</v>
      </c>
      <c r="M7465" t="s">
        <v>21258</v>
      </c>
      <c r="N7465">
        <v>0.77361111100000002</v>
      </c>
      <c r="O7465">
        <v>0</v>
      </c>
      <c r="P7465">
        <v>75</v>
      </c>
      <c r="Q7465">
        <v>0</v>
      </c>
      <c r="R7465">
        <v>0</v>
      </c>
      <c r="S7465">
        <v>0</v>
      </c>
      <c r="T7465">
        <v>2</v>
      </c>
      <c r="U7465">
        <v>0</v>
      </c>
      <c r="V7465">
        <v>0</v>
      </c>
      <c r="W7465">
        <v>0</v>
      </c>
      <c r="X7465">
        <v>10.097481870760749</v>
      </c>
      <c r="Y7465">
        <v>0</v>
      </c>
      <c r="Z7465">
        <v>0</v>
      </c>
      <c r="AA7465">
        <v>0</v>
      </c>
      <c r="AB7465">
        <v>1.3499861523109999</v>
      </c>
      <c r="AC7465">
        <v>0</v>
      </c>
      <c r="AD7465">
        <v>0</v>
      </c>
      <c r="AE7465">
        <v>11.44746802307175</v>
      </c>
    </row>
    <row r="7466" spans="1:31" x14ac:dyDescent="0.25">
      <c r="A7466">
        <v>2438193</v>
      </c>
      <c r="B7466">
        <v>1</v>
      </c>
      <c r="C7466" t="s">
        <v>80</v>
      </c>
      <c r="D7466" t="s">
        <v>106</v>
      </c>
      <c r="E7466" t="s">
        <v>174</v>
      </c>
      <c r="F7466" t="s">
        <v>8396</v>
      </c>
      <c r="G7466" t="s">
        <v>143</v>
      </c>
      <c r="H7466" t="s">
        <v>135</v>
      </c>
      <c r="I7466" t="s">
        <v>136</v>
      </c>
      <c r="J7466" t="s">
        <v>137</v>
      </c>
      <c r="K7466" t="s">
        <v>138</v>
      </c>
      <c r="L7466" t="s">
        <v>21259</v>
      </c>
      <c r="M7466" t="s">
        <v>21260</v>
      </c>
      <c r="N7466">
        <v>0.48416666600000002</v>
      </c>
      <c r="O7466">
        <v>0</v>
      </c>
      <c r="P7466">
        <v>3</v>
      </c>
      <c r="Q7466">
        <v>29</v>
      </c>
      <c r="R7466">
        <v>137</v>
      </c>
      <c r="S7466">
        <v>6</v>
      </c>
      <c r="T7466">
        <v>37</v>
      </c>
      <c r="U7466">
        <v>0</v>
      </c>
      <c r="V7466">
        <v>0</v>
      </c>
      <c r="W7466">
        <v>0</v>
      </c>
      <c r="X7466">
        <v>0.13591524366300001</v>
      </c>
      <c r="Y7466">
        <v>15.962793336501274</v>
      </c>
      <c r="Z7466">
        <v>19.449564543650581</v>
      </c>
      <c r="AA7466">
        <v>3.742539971066325</v>
      </c>
      <c r="AB7466">
        <v>16.158025948888501</v>
      </c>
      <c r="AC7466">
        <v>0</v>
      </c>
      <c r="AD7466">
        <v>0</v>
      </c>
      <c r="AE7466">
        <v>55.448839043769674</v>
      </c>
    </row>
    <row r="7467" spans="1:31" x14ac:dyDescent="0.25">
      <c r="A7467">
        <v>2407954</v>
      </c>
      <c r="B7467">
        <v>1</v>
      </c>
      <c r="C7467" t="s">
        <v>81</v>
      </c>
      <c r="D7467" t="s">
        <v>118</v>
      </c>
      <c r="E7467" t="s">
        <v>162</v>
      </c>
      <c r="F7467" t="s">
        <v>21261</v>
      </c>
      <c r="G7467" t="s">
        <v>164</v>
      </c>
      <c r="H7467" t="s">
        <v>149</v>
      </c>
      <c r="I7467" t="s">
        <v>136</v>
      </c>
      <c r="J7467" t="s">
        <v>137</v>
      </c>
      <c r="K7467" t="s">
        <v>138</v>
      </c>
      <c r="L7467" t="s">
        <v>21262</v>
      </c>
      <c r="M7467" t="s">
        <v>21263</v>
      </c>
      <c r="N7467">
        <v>2.4925000000000002</v>
      </c>
      <c r="O7467">
        <v>0</v>
      </c>
      <c r="P7467">
        <v>21</v>
      </c>
      <c r="Q7467">
        <v>0</v>
      </c>
      <c r="R7467">
        <v>4</v>
      </c>
      <c r="S7467">
        <v>0</v>
      </c>
      <c r="T7467">
        <v>5</v>
      </c>
      <c r="U7467">
        <v>0</v>
      </c>
      <c r="V7467">
        <v>0</v>
      </c>
      <c r="W7467">
        <v>0</v>
      </c>
      <c r="X7467">
        <v>10.269484693050847</v>
      </c>
      <c r="Y7467">
        <v>0</v>
      </c>
      <c r="Z7467">
        <v>2.1812922302122999</v>
      </c>
      <c r="AA7467">
        <v>0</v>
      </c>
      <c r="AB7467">
        <v>4.4567141062612965</v>
      </c>
      <c r="AC7467">
        <v>0</v>
      </c>
      <c r="AD7467">
        <v>0</v>
      </c>
      <c r="AE7467">
        <v>16.907491029524444</v>
      </c>
    </row>
    <row r="7468" spans="1:31" x14ac:dyDescent="0.25">
      <c r="A7468">
        <v>2407459</v>
      </c>
      <c r="B7468">
        <v>1</v>
      </c>
      <c r="C7468" t="s">
        <v>81</v>
      </c>
      <c r="D7468" t="s">
        <v>122</v>
      </c>
      <c r="E7468" t="s">
        <v>141</v>
      </c>
      <c r="F7468" t="s">
        <v>21264</v>
      </c>
      <c r="G7468" t="s">
        <v>143</v>
      </c>
      <c r="H7468" t="s">
        <v>135</v>
      </c>
      <c r="I7468" t="s">
        <v>136</v>
      </c>
      <c r="J7468" t="s">
        <v>137</v>
      </c>
      <c r="K7468" t="s">
        <v>138</v>
      </c>
      <c r="L7468" t="s">
        <v>21265</v>
      </c>
      <c r="M7468" t="s">
        <v>21266</v>
      </c>
      <c r="N7468">
        <v>0.41527777700000001</v>
      </c>
      <c r="O7468">
        <v>0</v>
      </c>
      <c r="P7468">
        <v>0</v>
      </c>
      <c r="Q7468">
        <v>0</v>
      </c>
      <c r="R7468">
        <v>17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0.94257257399922512</v>
      </c>
      <c r="AA7468">
        <v>0</v>
      </c>
      <c r="AB7468">
        <v>0</v>
      </c>
      <c r="AC7468">
        <v>0</v>
      </c>
      <c r="AD7468">
        <v>0</v>
      </c>
      <c r="AE7468">
        <v>0.94257257399922512</v>
      </c>
    </row>
    <row r="7469" spans="1:31" x14ac:dyDescent="0.25">
      <c r="A7469">
        <v>2407768</v>
      </c>
      <c r="B7469">
        <v>1</v>
      </c>
      <c r="C7469" t="s">
        <v>80</v>
      </c>
      <c r="D7469" t="s">
        <v>93</v>
      </c>
      <c r="E7469" t="s">
        <v>162</v>
      </c>
      <c r="F7469" t="s">
        <v>21267</v>
      </c>
      <c r="G7469" t="s">
        <v>164</v>
      </c>
      <c r="H7469" t="s">
        <v>149</v>
      </c>
      <c r="I7469" t="s">
        <v>136</v>
      </c>
      <c r="J7469" t="s">
        <v>137</v>
      </c>
      <c r="K7469" t="s">
        <v>138</v>
      </c>
      <c r="L7469" t="s">
        <v>21268</v>
      </c>
      <c r="M7469" t="s">
        <v>21269</v>
      </c>
      <c r="N7469">
        <v>5.063055555</v>
      </c>
      <c r="O7469">
        <v>0</v>
      </c>
      <c r="P7469">
        <v>0</v>
      </c>
      <c r="Q7469">
        <v>0</v>
      </c>
      <c r="R7469">
        <v>4</v>
      </c>
      <c r="S7469">
        <v>0</v>
      </c>
      <c r="T7469">
        <v>2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7.9575194231331272</v>
      </c>
      <c r="AC7469">
        <v>0</v>
      </c>
      <c r="AD7469">
        <v>0</v>
      </c>
      <c r="AE7469">
        <v>7.9575194231331272</v>
      </c>
    </row>
    <row r="7470" spans="1:31" x14ac:dyDescent="0.25">
      <c r="A7470">
        <v>2407668</v>
      </c>
      <c r="B7470">
        <v>1</v>
      </c>
      <c r="C7470" t="s">
        <v>80</v>
      </c>
      <c r="D7470" t="s">
        <v>96</v>
      </c>
      <c r="E7470" t="s">
        <v>146</v>
      </c>
      <c r="F7470" t="s">
        <v>21270</v>
      </c>
      <c r="G7470" t="s">
        <v>199</v>
      </c>
      <c r="H7470" t="s">
        <v>149</v>
      </c>
      <c r="I7470" t="s">
        <v>136</v>
      </c>
      <c r="J7470" t="s">
        <v>137</v>
      </c>
      <c r="K7470" t="s">
        <v>138</v>
      </c>
      <c r="L7470" t="s">
        <v>21271</v>
      </c>
      <c r="M7470" t="s">
        <v>21272</v>
      </c>
      <c r="N7470">
        <v>7.6213888880000003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1.19925720514425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1.19925720514425</v>
      </c>
    </row>
    <row r="7471" spans="1:31" x14ac:dyDescent="0.25">
      <c r="A7471">
        <v>2408060</v>
      </c>
      <c r="B7471">
        <v>1</v>
      </c>
      <c r="C7471" t="s">
        <v>81</v>
      </c>
      <c r="D7471" t="s">
        <v>128</v>
      </c>
      <c r="E7471" t="s">
        <v>146</v>
      </c>
      <c r="F7471" t="s">
        <v>21273</v>
      </c>
      <c r="G7471" t="s">
        <v>282</v>
      </c>
      <c r="H7471" t="s">
        <v>149</v>
      </c>
      <c r="I7471" t="s">
        <v>136</v>
      </c>
      <c r="J7471" t="s">
        <v>137</v>
      </c>
      <c r="K7471" t="s">
        <v>138</v>
      </c>
      <c r="L7471" t="s">
        <v>21274</v>
      </c>
      <c r="M7471" t="s">
        <v>21275</v>
      </c>
      <c r="N7471">
        <v>2.2275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16</v>
      </c>
      <c r="U7471">
        <v>0</v>
      </c>
      <c r="V7471">
        <v>1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12.289524990410014</v>
      </c>
      <c r="AC7471">
        <v>0</v>
      </c>
      <c r="AD7471">
        <v>7.0818259112659323</v>
      </c>
      <c r="AE7471">
        <v>19.371350901675946</v>
      </c>
    </row>
    <row r="7472" spans="1:31" x14ac:dyDescent="0.25">
      <c r="A7472">
        <v>2407519</v>
      </c>
      <c r="B7472">
        <v>1</v>
      </c>
      <c r="C7472" t="s">
        <v>80</v>
      </c>
      <c r="D7472" t="s">
        <v>92</v>
      </c>
      <c r="E7472" t="s">
        <v>174</v>
      </c>
      <c r="F7472" t="s">
        <v>2850</v>
      </c>
      <c r="G7472" t="s">
        <v>143</v>
      </c>
      <c r="H7472" t="s">
        <v>135</v>
      </c>
      <c r="I7472" t="s">
        <v>136</v>
      </c>
      <c r="J7472" t="s">
        <v>137</v>
      </c>
      <c r="K7472" t="s">
        <v>138</v>
      </c>
      <c r="L7472" t="s">
        <v>21276</v>
      </c>
      <c r="M7472" t="s">
        <v>21277</v>
      </c>
      <c r="N7472">
        <v>7.6944444000000001E-2</v>
      </c>
      <c r="O7472">
        <v>1</v>
      </c>
      <c r="P7472">
        <v>3190</v>
      </c>
      <c r="Q7472">
        <v>0</v>
      </c>
      <c r="R7472">
        <v>376</v>
      </c>
      <c r="S7472">
        <v>11</v>
      </c>
      <c r="T7472">
        <v>382</v>
      </c>
      <c r="U7472">
        <v>1</v>
      </c>
      <c r="V7472">
        <v>0</v>
      </c>
      <c r="W7472">
        <v>0</v>
      </c>
      <c r="X7472">
        <v>61.195832322071922</v>
      </c>
      <c r="Y7472">
        <v>0</v>
      </c>
      <c r="Z7472">
        <v>3.6483867109075776</v>
      </c>
      <c r="AA7472">
        <v>10.6560867317685</v>
      </c>
      <c r="AB7472">
        <v>49.133360537834875</v>
      </c>
      <c r="AC7472">
        <v>7.6765100191200003E-2</v>
      </c>
      <c r="AD7472">
        <v>0</v>
      </c>
      <c r="AE7472">
        <v>124.71043140277406</v>
      </c>
    </row>
    <row r="7473" spans="1:31" x14ac:dyDescent="0.25">
      <c r="A7473">
        <v>2407522</v>
      </c>
      <c r="B7473">
        <v>1</v>
      </c>
      <c r="C7473" t="s">
        <v>80</v>
      </c>
      <c r="D7473" t="s">
        <v>106</v>
      </c>
      <c r="E7473" t="s">
        <v>241</v>
      </c>
      <c r="F7473" t="s">
        <v>6347</v>
      </c>
      <c r="G7473" t="s">
        <v>143</v>
      </c>
      <c r="H7473" t="s">
        <v>135</v>
      </c>
      <c r="I7473" t="s">
        <v>136</v>
      </c>
      <c r="J7473" t="s">
        <v>137</v>
      </c>
      <c r="K7473" t="s">
        <v>138</v>
      </c>
      <c r="L7473" t="s">
        <v>21278</v>
      </c>
      <c r="M7473" t="s">
        <v>21279</v>
      </c>
      <c r="N7473">
        <v>1.0986111110000001</v>
      </c>
      <c r="O7473">
        <v>0</v>
      </c>
      <c r="P7473">
        <v>0</v>
      </c>
      <c r="Q7473">
        <v>1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0.43541489025372221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0.43541489025372221</v>
      </c>
    </row>
    <row r="7474" spans="1:31" x14ac:dyDescent="0.25">
      <c r="A7474">
        <v>2407456</v>
      </c>
      <c r="B7474">
        <v>1</v>
      </c>
      <c r="C7474" t="s">
        <v>80</v>
      </c>
      <c r="D7474" t="s">
        <v>106</v>
      </c>
      <c r="E7474" t="s">
        <v>132</v>
      </c>
      <c r="F7474" t="s">
        <v>21280</v>
      </c>
      <c r="G7474" t="s">
        <v>134</v>
      </c>
      <c r="H7474" t="s">
        <v>135</v>
      </c>
      <c r="I7474" t="s">
        <v>136</v>
      </c>
      <c r="J7474" t="s">
        <v>137</v>
      </c>
      <c r="K7474" t="s">
        <v>138</v>
      </c>
      <c r="L7474" t="s">
        <v>21281</v>
      </c>
      <c r="M7474" t="s">
        <v>21282</v>
      </c>
      <c r="N7474">
        <v>7.9755555549999997</v>
      </c>
      <c r="O7474">
        <v>0</v>
      </c>
      <c r="P7474">
        <v>0</v>
      </c>
      <c r="Q7474">
        <v>0</v>
      </c>
      <c r="R7474">
        <v>0</v>
      </c>
      <c r="S7474">
        <v>1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372.88303790052004</v>
      </c>
      <c r="AB7474">
        <v>0</v>
      </c>
      <c r="AC7474">
        <v>0</v>
      </c>
      <c r="AD7474">
        <v>0</v>
      </c>
      <c r="AE7474">
        <v>372.88303790052004</v>
      </c>
    </row>
    <row r="7475" spans="1:31" x14ac:dyDescent="0.25">
      <c r="A7475">
        <v>2407897</v>
      </c>
      <c r="B7475">
        <v>1</v>
      </c>
      <c r="C7475" t="s">
        <v>81</v>
      </c>
      <c r="D7475" t="s">
        <v>121</v>
      </c>
      <c r="E7475" t="s">
        <v>162</v>
      </c>
      <c r="F7475" t="s">
        <v>21283</v>
      </c>
      <c r="G7475" t="s">
        <v>164</v>
      </c>
      <c r="H7475" t="s">
        <v>149</v>
      </c>
      <c r="I7475" t="s">
        <v>136</v>
      </c>
      <c r="J7475" t="s">
        <v>137</v>
      </c>
      <c r="K7475" t="s">
        <v>138</v>
      </c>
      <c r="L7475" t="s">
        <v>21284</v>
      </c>
      <c r="M7475" t="s">
        <v>21285</v>
      </c>
      <c r="N7475">
        <v>1.0094444440000001</v>
      </c>
      <c r="O7475">
        <v>0</v>
      </c>
      <c r="P7475">
        <v>37</v>
      </c>
      <c r="Q7475">
        <v>0</v>
      </c>
      <c r="R7475">
        <v>0</v>
      </c>
      <c r="S7475">
        <v>0</v>
      </c>
      <c r="T7475">
        <v>2</v>
      </c>
      <c r="U7475">
        <v>0</v>
      </c>
      <c r="V7475">
        <v>0</v>
      </c>
      <c r="W7475">
        <v>0</v>
      </c>
      <c r="X7475">
        <v>5.3617194240381494</v>
      </c>
      <c r="Y7475">
        <v>0</v>
      </c>
      <c r="Z7475">
        <v>0</v>
      </c>
      <c r="AA7475">
        <v>0</v>
      </c>
      <c r="AB7475">
        <v>1.5380531475011556</v>
      </c>
      <c r="AC7475">
        <v>0</v>
      </c>
      <c r="AD7475">
        <v>0</v>
      </c>
      <c r="AE7475">
        <v>6.8997725715393052</v>
      </c>
    </row>
    <row r="7476" spans="1:31" x14ac:dyDescent="0.25">
      <c r="A7476">
        <v>2407479</v>
      </c>
      <c r="B7476">
        <v>1</v>
      </c>
      <c r="C7476" t="s">
        <v>81</v>
      </c>
      <c r="D7476" t="s">
        <v>127</v>
      </c>
      <c r="E7476" t="s">
        <v>141</v>
      </c>
      <c r="F7476" t="s">
        <v>18160</v>
      </c>
      <c r="G7476" t="s">
        <v>143</v>
      </c>
      <c r="H7476" t="s">
        <v>135</v>
      </c>
      <c r="I7476" t="s">
        <v>136</v>
      </c>
      <c r="J7476" t="s">
        <v>137</v>
      </c>
      <c r="K7476" t="s">
        <v>138</v>
      </c>
      <c r="L7476" t="s">
        <v>21286</v>
      </c>
      <c r="M7476" t="s">
        <v>21287</v>
      </c>
      <c r="N7476">
        <v>0.50805555499999999</v>
      </c>
      <c r="O7476">
        <v>0</v>
      </c>
      <c r="P7476">
        <v>0</v>
      </c>
      <c r="Q7476">
        <v>9</v>
      </c>
      <c r="R7476">
        <v>25</v>
      </c>
      <c r="S7476">
        <v>11</v>
      </c>
      <c r="T7476">
        <v>2</v>
      </c>
      <c r="U7476">
        <v>3</v>
      </c>
      <c r="V7476">
        <v>0</v>
      </c>
      <c r="W7476">
        <v>0</v>
      </c>
      <c r="X7476">
        <v>0</v>
      </c>
      <c r="Y7476">
        <v>0.15793045907800002</v>
      </c>
      <c r="Z7476">
        <v>0.46451263193923609</v>
      </c>
      <c r="AA7476">
        <v>100.45457453060624</v>
      </c>
      <c r="AB7476">
        <v>2.3990465950736697</v>
      </c>
      <c r="AC7476">
        <v>31.161901234695296</v>
      </c>
      <c r="AD7476">
        <v>0</v>
      </c>
      <c r="AE7476">
        <v>134.63796545139243</v>
      </c>
    </row>
    <row r="7477" spans="1:31" x14ac:dyDescent="0.25">
      <c r="A7477">
        <v>2407599</v>
      </c>
      <c r="B7477">
        <v>1</v>
      </c>
      <c r="C7477" t="s">
        <v>80</v>
      </c>
      <c r="D7477" t="s">
        <v>88</v>
      </c>
      <c r="E7477" t="s">
        <v>162</v>
      </c>
      <c r="F7477" t="s">
        <v>21288</v>
      </c>
      <c r="G7477" t="s">
        <v>158</v>
      </c>
      <c r="H7477" t="s">
        <v>149</v>
      </c>
      <c r="I7477" t="s">
        <v>136</v>
      </c>
      <c r="J7477" t="s">
        <v>137</v>
      </c>
      <c r="K7477" t="s">
        <v>159</v>
      </c>
      <c r="L7477" t="s">
        <v>21289</v>
      </c>
      <c r="M7477" t="s">
        <v>21290</v>
      </c>
      <c r="N7477">
        <v>1.1525000000000001</v>
      </c>
      <c r="O7477">
        <v>0</v>
      </c>
      <c r="P7477">
        <v>187</v>
      </c>
      <c r="Q7477">
        <v>0</v>
      </c>
      <c r="R7477">
        <v>0</v>
      </c>
      <c r="S7477">
        <v>0</v>
      </c>
      <c r="T7477">
        <v>3</v>
      </c>
      <c r="U7477">
        <v>0</v>
      </c>
      <c r="V7477">
        <v>0</v>
      </c>
      <c r="W7477">
        <v>0</v>
      </c>
      <c r="X7477">
        <v>41.860767274467634</v>
      </c>
      <c r="Y7477">
        <v>0</v>
      </c>
      <c r="Z7477">
        <v>0</v>
      </c>
      <c r="AA7477">
        <v>0</v>
      </c>
      <c r="AB7477">
        <v>4.5408787225873493</v>
      </c>
      <c r="AC7477">
        <v>0</v>
      </c>
      <c r="AD7477">
        <v>0</v>
      </c>
      <c r="AE7477">
        <v>46.401645997054985</v>
      </c>
    </row>
    <row r="7478" spans="1:31" x14ac:dyDescent="0.25">
      <c r="A7478">
        <v>2407977</v>
      </c>
      <c r="B7478">
        <v>1</v>
      </c>
      <c r="C7478" t="s">
        <v>80</v>
      </c>
      <c r="D7478" t="s">
        <v>82</v>
      </c>
      <c r="E7478" t="s">
        <v>132</v>
      </c>
      <c r="F7478" t="s">
        <v>21291</v>
      </c>
      <c r="G7478" t="s">
        <v>168</v>
      </c>
      <c r="H7478" t="s">
        <v>135</v>
      </c>
      <c r="I7478" t="s">
        <v>136</v>
      </c>
      <c r="J7478" t="s">
        <v>3</v>
      </c>
      <c r="K7478" t="s">
        <v>138</v>
      </c>
      <c r="L7478" t="s">
        <v>21292</v>
      </c>
      <c r="M7478" t="s">
        <v>21293</v>
      </c>
      <c r="N7478">
        <v>5.6841666660000003</v>
      </c>
      <c r="O7478">
        <v>0</v>
      </c>
      <c r="P7478">
        <v>170</v>
      </c>
      <c r="Q7478">
        <v>0</v>
      </c>
      <c r="R7478">
        <v>0</v>
      </c>
      <c r="S7478">
        <v>7</v>
      </c>
      <c r="T7478">
        <v>2087</v>
      </c>
      <c r="U7478">
        <v>0</v>
      </c>
      <c r="V7478">
        <v>15</v>
      </c>
      <c r="W7478">
        <v>0</v>
      </c>
      <c r="X7478">
        <v>232.29395524569267</v>
      </c>
      <c r="Y7478">
        <v>0</v>
      </c>
      <c r="Z7478">
        <v>0</v>
      </c>
      <c r="AA7478">
        <v>3282.439341673135</v>
      </c>
      <c r="AB7478">
        <v>7862.1639393628748</v>
      </c>
      <c r="AC7478">
        <v>0</v>
      </c>
      <c r="AD7478">
        <v>2111.7784628154391</v>
      </c>
      <c r="AE7478">
        <v>13488.675699097141</v>
      </c>
    </row>
    <row r="7479" spans="1:31" x14ac:dyDescent="0.25">
      <c r="A7479">
        <v>2408077</v>
      </c>
      <c r="B7479">
        <v>1</v>
      </c>
      <c r="C7479" t="s">
        <v>81</v>
      </c>
      <c r="D7479" t="s">
        <v>119</v>
      </c>
      <c r="E7479" t="s">
        <v>162</v>
      </c>
      <c r="F7479" t="s">
        <v>21294</v>
      </c>
      <c r="G7479" t="s">
        <v>164</v>
      </c>
      <c r="H7479" t="s">
        <v>149</v>
      </c>
      <c r="I7479" t="s">
        <v>136</v>
      </c>
      <c r="J7479" t="s">
        <v>137</v>
      </c>
      <c r="K7479" t="s">
        <v>138</v>
      </c>
      <c r="L7479" t="s">
        <v>21295</v>
      </c>
      <c r="M7479" t="s">
        <v>21296</v>
      </c>
      <c r="N7479">
        <v>1.1855555550000001</v>
      </c>
      <c r="O7479">
        <v>0</v>
      </c>
      <c r="P7479">
        <v>3</v>
      </c>
      <c r="Q7479">
        <v>0</v>
      </c>
      <c r="R7479">
        <v>1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0.33388515400088886</v>
      </c>
      <c r="AA7479">
        <v>0</v>
      </c>
      <c r="AB7479">
        <v>0</v>
      </c>
      <c r="AC7479">
        <v>0</v>
      </c>
      <c r="AD7479">
        <v>0</v>
      </c>
      <c r="AE7479">
        <v>0.33388515400088886</v>
      </c>
    </row>
    <row r="7480" spans="1:31" x14ac:dyDescent="0.25">
      <c r="A7480">
        <v>2407685</v>
      </c>
      <c r="B7480">
        <v>1</v>
      </c>
      <c r="C7480" t="s">
        <v>80</v>
      </c>
      <c r="D7480" t="s">
        <v>100</v>
      </c>
      <c r="E7480" t="s">
        <v>146</v>
      </c>
      <c r="F7480" t="s">
        <v>21297</v>
      </c>
      <c r="G7480" t="s">
        <v>148</v>
      </c>
      <c r="H7480" t="s">
        <v>149</v>
      </c>
      <c r="I7480" t="s">
        <v>136</v>
      </c>
      <c r="J7480" t="s">
        <v>137</v>
      </c>
      <c r="K7480" t="s">
        <v>138</v>
      </c>
      <c r="L7480" t="s">
        <v>21298</v>
      </c>
      <c r="M7480" t="s">
        <v>21299</v>
      </c>
      <c r="N7480">
        <v>0.68500000000000005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7.0515468266400011E-2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7.0515468266400011E-2</v>
      </c>
    </row>
    <row r="7481" spans="1:31" x14ac:dyDescent="0.25">
      <c r="A7481">
        <v>2407542</v>
      </c>
      <c r="B7481">
        <v>1</v>
      </c>
      <c r="C7481" t="s">
        <v>81</v>
      </c>
      <c r="D7481" t="s">
        <v>116</v>
      </c>
      <c r="E7481" t="s">
        <v>141</v>
      </c>
      <c r="F7481" t="s">
        <v>1563</v>
      </c>
      <c r="G7481" t="s">
        <v>158</v>
      </c>
      <c r="H7481" t="s">
        <v>135</v>
      </c>
      <c r="I7481" t="s">
        <v>136</v>
      </c>
      <c r="J7481" t="s">
        <v>137</v>
      </c>
      <c r="K7481" t="s">
        <v>159</v>
      </c>
      <c r="L7481" t="s">
        <v>21300</v>
      </c>
      <c r="M7481" t="s">
        <v>21301</v>
      </c>
      <c r="N7481">
        <v>8.3825000000000003</v>
      </c>
      <c r="O7481">
        <v>0</v>
      </c>
      <c r="P7481">
        <v>310</v>
      </c>
      <c r="Q7481">
        <v>1</v>
      </c>
      <c r="R7481">
        <v>2</v>
      </c>
      <c r="S7481">
        <v>2</v>
      </c>
      <c r="T7481">
        <v>17</v>
      </c>
      <c r="U7481">
        <v>0</v>
      </c>
      <c r="V7481">
        <v>0</v>
      </c>
      <c r="W7481">
        <v>0</v>
      </c>
      <c r="X7481">
        <v>246.46613853999975</v>
      </c>
      <c r="Y7481">
        <v>2.0558798252799999</v>
      </c>
      <c r="Z7481">
        <v>4.5867752551127774</v>
      </c>
      <c r="AA7481">
        <v>24.898484024168749</v>
      </c>
      <c r="AB7481">
        <v>58.746434808454453</v>
      </c>
      <c r="AC7481">
        <v>0</v>
      </c>
      <c r="AD7481">
        <v>0</v>
      </c>
      <c r="AE7481">
        <v>336.75371245301574</v>
      </c>
    </row>
    <row r="7482" spans="1:31" x14ac:dyDescent="0.25">
      <c r="A7482">
        <v>2407462</v>
      </c>
      <c r="B7482">
        <v>1</v>
      </c>
      <c r="C7482" t="s">
        <v>80</v>
      </c>
      <c r="D7482" t="s">
        <v>88</v>
      </c>
      <c r="E7482" t="s">
        <v>141</v>
      </c>
      <c r="F7482" t="s">
        <v>21302</v>
      </c>
      <c r="G7482" t="s">
        <v>565</v>
      </c>
      <c r="H7482" t="s">
        <v>135</v>
      </c>
      <c r="I7482" t="s">
        <v>278</v>
      </c>
      <c r="J7482" t="s">
        <v>137</v>
      </c>
      <c r="K7482" t="s">
        <v>159</v>
      </c>
      <c r="L7482" t="s">
        <v>21303</v>
      </c>
      <c r="M7482" t="s">
        <v>21304</v>
      </c>
      <c r="N7482">
        <v>4.8055555E-2</v>
      </c>
      <c r="O7482">
        <v>0</v>
      </c>
      <c r="P7482">
        <v>0</v>
      </c>
      <c r="Q7482">
        <v>0</v>
      </c>
      <c r="R7482">
        <v>0</v>
      </c>
      <c r="S7482">
        <v>2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29.731411060978505</v>
      </c>
      <c r="AB7482">
        <v>0</v>
      </c>
      <c r="AC7482">
        <v>0</v>
      </c>
      <c r="AD7482">
        <v>0</v>
      </c>
      <c r="AE7482">
        <v>29.731411060978505</v>
      </c>
    </row>
    <row r="7483" spans="1:31" x14ac:dyDescent="0.25">
      <c r="A7483">
        <v>2407940</v>
      </c>
      <c r="B7483">
        <v>1</v>
      </c>
      <c r="C7483" t="s">
        <v>80</v>
      </c>
      <c r="D7483" t="s">
        <v>98</v>
      </c>
      <c r="E7483" t="s">
        <v>162</v>
      </c>
      <c r="F7483" t="s">
        <v>21305</v>
      </c>
      <c r="G7483" t="s">
        <v>268</v>
      </c>
      <c r="H7483" t="s">
        <v>149</v>
      </c>
      <c r="I7483" t="s">
        <v>136</v>
      </c>
      <c r="J7483" t="s">
        <v>137</v>
      </c>
      <c r="K7483" t="s">
        <v>138</v>
      </c>
      <c r="L7483" t="s">
        <v>21306</v>
      </c>
      <c r="M7483" t="s">
        <v>21307</v>
      </c>
      <c r="N7483">
        <v>2.207777777</v>
      </c>
      <c r="O7483">
        <v>0</v>
      </c>
      <c r="P7483">
        <v>0</v>
      </c>
      <c r="Q7483">
        <v>0</v>
      </c>
      <c r="R7483">
        <v>5</v>
      </c>
      <c r="S7483">
        <v>0</v>
      </c>
      <c r="T7483">
        <v>3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1.3259923824136002</v>
      </c>
      <c r="AA7483">
        <v>0</v>
      </c>
      <c r="AB7483">
        <v>4.7281253652186894</v>
      </c>
      <c r="AC7483">
        <v>0</v>
      </c>
      <c r="AD7483">
        <v>0</v>
      </c>
      <c r="AE7483">
        <v>6.05411774763229</v>
      </c>
    </row>
    <row r="7484" spans="1:31" x14ac:dyDescent="0.25">
      <c r="A7484">
        <v>2407508</v>
      </c>
      <c r="B7484">
        <v>1</v>
      </c>
      <c r="C7484" t="s">
        <v>81</v>
      </c>
      <c r="D7484" t="s">
        <v>127</v>
      </c>
      <c r="E7484" t="s">
        <v>132</v>
      </c>
      <c r="F7484" t="s">
        <v>21308</v>
      </c>
      <c r="G7484" t="s">
        <v>143</v>
      </c>
      <c r="H7484" t="s">
        <v>135</v>
      </c>
      <c r="I7484" t="s">
        <v>136</v>
      </c>
      <c r="J7484" t="s">
        <v>137</v>
      </c>
      <c r="K7484" t="s">
        <v>138</v>
      </c>
      <c r="L7484" t="s">
        <v>21309</v>
      </c>
      <c r="M7484" t="s">
        <v>21310</v>
      </c>
      <c r="N7484">
        <v>1.6725000000000001</v>
      </c>
      <c r="O7484">
        <v>0</v>
      </c>
      <c r="P7484">
        <v>0</v>
      </c>
      <c r="Q7484">
        <v>0</v>
      </c>
      <c r="R7484">
        <v>0</v>
      </c>
      <c r="S7484">
        <v>1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2.6467157903399166</v>
      </c>
      <c r="AB7484">
        <v>0</v>
      </c>
      <c r="AC7484">
        <v>0</v>
      </c>
      <c r="AD7484">
        <v>0</v>
      </c>
      <c r="AE7484">
        <v>2.6467157903399166</v>
      </c>
    </row>
    <row r="7485" spans="1:31" x14ac:dyDescent="0.25">
      <c r="A7485">
        <v>2407800</v>
      </c>
      <c r="B7485">
        <v>1</v>
      </c>
      <c r="C7485" t="s">
        <v>80</v>
      </c>
      <c r="D7485" t="s">
        <v>93</v>
      </c>
      <c r="E7485" t="s">
        <v>174</v>
      </c>
      <c r="F7485" t="s">
        <v>21311</v>
      </c>
      <c r="G7485" t="s">
        <v>158</v>
      </c>
      <c r="H7485" t="s">
        <v>135</v>
      </c>
      <c r="I7485" t="s">
        <v>136</v>
      </c>
      <c r="J7485" t="s">
        <v>137</v>
      </c>
      <c r="K7485" t="s">
        <v>159</v>
      </c>
      <c r="L7485" t="s">
        <v>21312</v>
      </c>
      <c r="M7485" t="s">
        <v>21313</v>
      </c>
      <c r="N7485">
        <v>2.3333333330000001</v>
      </c>
      <c r="O7485">
        <v>0</v>
      </c>
      <c r="P7485">
        <v>2423</v>
      </c>
      <c r="Q7485">
        <v>0</v>
      </c>
      <c r="R7485">
        <v>81</v>
      </c>
      <c r="S7485">
        <v>5</v>
      </c>
      <c r="T7485">
        <v>213</v>
      </c>
      <c r="U7485">
        <v>0</v>
      </c>
      <c r="V7485">
        <v>2</v>
      </c>
      <c r="W7485">
        <v>0</v>
      </c>
      <c r="X7485">
        <v>1028.5114915462034</v>
      </c>
      <c r="Y7485">
        <v>0</v>
      </c>
      <c r="Z7485">
        <v>90.688724612119088</v>
      </c>
      <c r="AA7485">
        <v>17.144706748196498</v>
      </c>
      <c r="AB7485">
        <v>401.80733363888311</v>
      </c>
      <c r="AC7485">
        <v>0</v>
      </c>
      <c r="AD7485">
        <v>72.347107292278736</v>
      </c>
      <c r="AE7485">
        <v>1610.4993638376809</v>
      </c>
    </row>
    <row r="7486" spans="1:31" x14ac:dyDescent="0.25">
      <c r="A7486">
        <v>2407422</v>
      </c>
      <c r="B7486">
        <v>1</v>
      </c>
      <c r="C7486" t="s">
        <v>80</v>
      </c>
      <c r="D7486" t="s">
        <v>105</v>
      </c>
      <c r="E7486" t="s">
        <v>162</v>
      </c>
      <c r="F7486" t="s">
        <v>21236</v>
      </c>
      <c r="G7486" t="s">
        <v>154</v>
      </c>
      <c r="H7486" t="s">
        <v>149</v>
      </c>
      <c r="I7486" t="s">
        <v>136</v>
      </c>
      <c r="J7486" t="s">
        <v>137</v>
      </c>
      <c r="K7486" t="s">
        <v>138</v>
      </c>
      <c r="L7486" t="s">
        <v>21314</v>
      </c>
      <c r="M7486" t="s">
        <v>21315</v>
      </c>
      <c r="N7486">
        <v>0.77249999999999996</v>
      </c>
      <c r="O7486">
        <v>0</v>
      </c>
      <c r="P7486">
        <v>76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12.447297358674716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12.447297358674716</v>
      </c>
    </row>
    <row r="7487" spans="1:31" x14ac:dyDescent="0.25">
      <c r="A7487">
        <v>2407717</v>
      </c>
      <c r="B7487">
        <v>1</v>
      </c>
      <c r="C7487" t="s">
        <v>80</v>
      </c>
      <c r="D7487" t="s">
        <v>83</v>
      </c>
      <c r="E7487" t="s">
        <v>146</v>
      </c>
      <c r="F7487" t="s">
        <v>21316</v>
      </c>
      <c r="G7487" t="s">
        <v>168</v>
      </c>
      <c r="H7487" t="s">
        <v>149</v>
      </c>
      <c r="I7487" t="s">
        <v>136</v>
      </c>
      <c r="J7487" t="s">
        <v>3</v>
      </c>
      <c r="K7487" t="s">
        <v>138</v>
      </c>
      <c r="L7487" t="s">
        <v>21317</v>
      </c>
      <c r="M7487" t="s">
        <v>21318</v>
      </c>
      <c r="N7487">
        <v>2.0466666660000001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7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18.986864110771201</v>
      </c>
      <c r="AC7487">
        <v>0</v>
      </c>
      <c r="AD7487">
        <v>0</v>
      </c>
      <c r="AE7487">
        <v>18.986864110771201</v>
      </c>
    </row>
    <row r="7488" spans="1:31" x14ac:dyDescent="0.25">
      <c r="A7488">
        <v>2407568</v>
      </c>
      <c r="B7488">
        <v>1</v>
      </c>
      <c r="C7488" t="s">
        <v>80</v>
      </c>
      <c r="D7488" t="s">
        <v>96</v>
      </c>
      <c r="E7488" t="s">
        <v>162</v>
      </c>
      <c r="F7488" t="s">
        <v>21319</v>
      </c>
      <c r="G7488" t="s">
        <v>154</v>
      </c>
      <c r="H7488" t="s">
        <v>149</v>
      </c>
      <c r="I7488" t="s">
        <v>136</v>
      </c>
      <c r="J7488" t="s">
        <v>137</v>
      </c>
      <c r="K7488" t="s">
        <v>138</v>
      </c>
      <c r="L7488" t="s">
        <v>21320</v>
      </c>
      <c r="M7488" t="s">
        <v>21321</v>
      </c>
      <c r="N7488">
        <v>0.49027777700000003</v>
      </c>
      <c r="O7488">
        <v>0</v>
      </c>
      <c r="P7488">
        <v>37</v>
      </c>
      <c r="Q7488">
        <v>0</v>
      </c>
      <c r="R7488">
        <v>0</v>
      </c>
      <c r="S7488">
        <v>0</v>
      </c>
      <c r="T7488">
        <v>23</v>
      </c>
      <c r="U7488">
        <v>0</v>
      </c>
      <c r="V7488">
        <v>0</v>
      </c>
      <c r="W7488">
        <v>0</v>
      </c>
      <c r="X7488">
        <v>3.8694903274101669</v>
      </c>
      <c r="Y7488">
        <v>0</v>
      </c>
      <c r="Z7488">
        <v>0</v>
      </c>
      <c r="AA7488">
        <v>0</v>
      </c>
      <c r="AB7488">
        <v>11.8688774552535</v>
      </c>
      <c r="AC7488">
        <v>0</v>
      </c>
      <c r="AD7488">
        <v>0</v>
      </c>
      <c r="AE7488">
        <v>15.738367782663667</v>
      </c>
    </row>
    <row r="7489" spans="1:31" x14ac:dyDescent="0.25">
      <c r="A7489">
        <v>2407502</v>
      </c>
      <c r="B7489">
        <v>1</v>
      </c>
      <c r="C7489" t="s">
        <v>80</v>
      </c>
      <c r="D7489" t="s">
        <v>96</v>
      </c>
      <c r="E7489" t="s">
        <v>146</v>
      </c>
      <c r="F7489" t="s">
        <v>2954</v>
      </c>
      <c r="G7489" t="s">
        <v>148</v>
      </c>
      <c r="H7489" t="s">
        <v>149</v>
      </c>
      <c r="I7489" t="s">
        <v>136</v>
      </c>
      <c r="J7489" t="s">
        <v>137</v>
      </c>
      <c r="K7489" t="s">
        <v>138</v>
      </c>
      <c r="L7489" t="s">
        <v>21322</v>
      </c>
      <c r="M7489" t="s">
        <v>21323</v>
      </c>
      <c r="N7489">
        <v>2.0136111109999999</v>
      </c>
      <c r="O7489">
        <v>0</v>
      </c>
      <c r="P7489">
        <v>2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0.85214825914634162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0.85214825914634162</v>
      </c>
    </row>
    <row r="7490" spans="1:31" x14ac:dyDescent="0.25">
      <c r="A7490">
        <v>2407551</v>
      </c>
      <c r="B7490">
        <v>1</v>
      </c>
      <c r="C7490" t="s">
        <v>80</v>
      </c>
      <c r="D7490" t="s">
        <v>108</v>
      </c>
      <c r="E7490" t="s">
        <v>132</v>
      </c>
      <c r="F7490" t="s">
        <v>21324</v>
      </c>
      <c r="G7490" t="s">
        <v>158</v>
      </c>
      <c r="H7490" t="s">
        <v>135</v>
      </c>
      <c r="I7490" t="s">
        <v>136</v>
      </c>
      <c r="J7490" t="s">
        <v>137</v>
      </c>
      <c r="K7490" t="s">
        <v>159</v>
      </c>
      <c r="L7490" t="s">
        <v>21325</v>
      </c>
      <c r="M7490" t="s">
        <v>21326</v>
      </c>
      <c r="N7490">
        <v>2.83</v>
      </c>
      <c r="O7490">
        <v>0</v>
      </c>
      <c r="P7490">
        <v>6</v>
      </c>
      <c r="Q7490">
        <v>0</v>
      </c>
      <c r="R7490">
        <v>0</v>
      </c>
      <c r="S7490">
        <v>0</v>
      </c>
      <c r="T7490">
        <v>5</v>
      </c>
      <c r="U7490">
        <v>0</v>
      </c>
      <c r="V7490">
        <v>0</v>
      </c>
      <c r="W7490">
        <v>0</v>
      </c>
      <c r="X7490">
        <v>1.4618782449056333</v>
      </c>
      <c r="Y7490">
        <v>0</v>
      </c>
      <c r="Z7490">
        <v>0</v>
      </c>
      <c r="AA7490">
        <v>0</v>
      </c>
      <c r="AB7490">
        <v>61.076381662406177</v>
      </c>
      <c r="AC7490">
        <v>0</v>
      </c>
      <c r="AD7490">
        <v>0</v>
      </c>
      <c r="AE7490">
        <v>62.538259907311812</v>
      </c>
    </row>
    <row r="7491" spans="1:31" x14ac:dyDescent="0.25">
      <c r="A7491">
        <v>2407588</v>
      </c>
      <c r="B7491">
        <v>1</v>
      </c>
      <c r="C7491" t="s">
        <v>80</v>
      </c>
      <c r="D7491" t="s">
        <v>98</v>
      </c>
      <c r="E7491" t="s">
        <v>141</v>
      </c>
      <c r="F7491" t="s">
        <v>21327</v>
      </c>
      <c r="G7491" t="s">
        <v>158</v>
      </c>
      <c r="H7491" t="s">
        <v>135</v>
      </c>
      <c r="I7491" t="s">
        <v>136</v>
      </c>
      <c r="J7491" t="s">
        <v>137</v>
      </c>
      <c r="K7491" t="s">
        <v>159</v>
      </c>
      <c r="L7491" t="s">
        <v>21328</v>
      </c>
      <c r="M7491" t="s">
        <v>21329</v>
      </c>
      <c r="N7491">
        <v>3.1349999999999998</v>
      </c>
      <c r="O7491">
        <v>0</v>
      </c>
      <c r="P7491">
        <v>21</v>
      </c>
      <c r="Q7491">
        <v>29</v>
      </c>
      <c r="R7491">
        <v>188</v>
      </c>
      <c r="S7491">
        <v>11</v>
      </c>
      <c r="T7491">
        <v>65</v>
      </c>
      <c r="U7491">
        <v>2</v>
      </c>
      <c r="V7491">
        <v>0</v>
      </c>
      <c r="W7491">
        <v>0</v>
      </c>
      <c r="X7491">
        <v>27.895278043408176</v>
      </c>
      <c r="Y7491">
        <v>166.40340011966794</v>
      </c>
      <c r="Z7491">
        <v>34.513571827715104</v>
      </c>
      <c r="AA7491">
        <v>184.79049866010604</v>
      </c>
      <c r="AB7491">
        <v>99.064788358583286</v>
      </c>
      <c r="AC7491">
        <v>114.45566086609202</v>
      </c>
      <c r="AD7491">
        <v>0</v>
      </c>
      <c r="AE7491">
        <v>627.1231978755726</v>
      </c>
    </row>
    <row r="7492" spans="1:31" x14ac:dyDescent="0.25">
      <c r="A7492">
        <v>2407482</v>
      </c>
      <c r="B7492">
        <v>1</v>
      </c>
      <c r="C7492" t="s">
        <v>80</v>
      </c>
      <c r="D7492" t="s">
        <v>105</v>
      </c>
      <c r="E7492" t="s">
        <v>146</v>
      </c>
      <c r="F7492" t="s">
        <v>21330</v>
      </c>
      <c r="G7492" t="s">
        <v>199</v>
      </c>
      <c r="H7492" t="s">
        <v>149</v>
      </c>
      <c r="I7492" t="s">
        <v>136</v>
      </c>
      <c r="J7492" t="s">
        <v>137</v>
      </c>
      <c r="K7492" t="s">
        <v>138</v>
      </c>
      <c r="L7492" t="s">
        <v>21331</v>
      </c>
      <c r="M7492" t="s">
        <v>21332</v>
      </c>
      <c r="N7492">
        <v>5.9397222220000003</v>
      </c>
      <c r="O7492">
        <v>0</v>
      </c>
      <c r="P7492">
        <v>40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66.338702400985397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66.338702400985397</v>
      </c>
    </row>
    <row r="7493" spans="1:31" x14ac:dyDescent="0.25">
      <c r="A7493">
        <v>2407445</v>
      </c>
      <c r="B7493">
        <v>1</v>
      </c>
      <c r="C7493" t="s">
        <v>80</v>
      </c>
      <c r="D7493" t="s">
        <v>105</v>
      </c>
      <c r="E7493" t="s">
        <v>241</v>
      </c>
      <c r="F7493" t="s">
        <v>7894</v>
      </c>
      <c r="G7493" t="s">
        <v>565</v>
      </c>
      <c r="H7493" t="s">
        <v>3075</v>
      </c>
      <c r="I7493" t="s">
        <v>136</v>
      </c>
      <c r="J7493" t="s">
        <v>137</v>
      </c>
      <c r="K7493" t="s">
        <v>159</v>
      </c>
      <c r="L7493" t="s">
        <v>21333</v>
      </c>
      <c r="M7493" t="s">
        <v>21334</v>
      </c>
      <c r="N7493">
        <v>0.15555555500000001</v>
      </c>
      <c r="O7493">
        <v>42</v>
      </c>
      <c r="P7493">
        <v>69175</v>
      </c>
      <c r="Q7493">
        <v>50</v>
      </c>
      <c r="R7493">
        <v>1160</v>
      </c>
      <c r="S7493">
        <v>215</v>
      </c>
      <c r="T7493">
        <v>6120</v>
      </c>
      <c r="U7493">
        <v>76</v>
      </c>
      <c r="V7493">
        <v>63</v>
      </c>
      <c r="W7493">
        <v>5.0821111682133342</v>
      </c>
      <c r="X7493">
        <v>2202.5815985995623</v>
      </c>
      <c r="Y7493">
        <v>27.958114278807994</v>
      </c>
      <c r="Z7493">
        <v>30.169715339978659</v>
      </c>
      <c r="AA7493">
        <v>410.40221794854546</v>
      </c>
      <c r="AB7493">
        <v>621.87808168269146</v>
      </c>
      <c r="AC7493">
        <v>933.71695899240558</v>
      </c>
      <c r="AD7493">
        <v>155.06053567093133</v>
      </c>
      <c r="AE7493">
        <v>4386.8493336811362</v>
      </c>
    </row>
    <row r="7494" spans="1:31" x14ac:dyDescent="0.25">
      <c r="A7494">
        <v>2408029</v>
      </c>
      <c r="B7494">
        <v>1</v>
      </c>
      <c r="C7494" t="s">
        <v>80</v>
      </c>
      <c r="D7494" t="s">
        <v>96</v>
      </c>
      <c r="E7494" t="s">
        <v>146</v>
      </c>
      <c r="F7494" t="s">
        <v>21335</v>
      </c>
      <c r="G7494" t="s">
        <v>148</v>
      </c>
      <c r="H7494" t="s">
        <v>149</v>
      </c>
      <c r="I7494" t="s">
        <v>136</v>
      </c>
      <c r="J7494" t="s">
        <v>137</v>
      </c>
      <c r="K7494" t="s">
        <v>138</v>
      </c>
      <c r="L7494" t="s">
        <v>21336</v>
      </c>
      <c r="M7494" t="s">
        <v>21337</v>
      </c>
      <c r="N7494">
        <v>2.3424999999999998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</row>
    <row r="7495" spans="1:31" x14ac:dyDescent="0.25">
      <c r="A7495">
        <v>2407505</v>
      </c>
      <c r="B7495">
        <v>1</v>
      </c>
      <c r="C7495" t="s">
        <v>81</v>
      </c>
      <c r="D7495" t="s">
        <v>118</v>
      </c>
      <c r="E7495" t="s">
        <v>146</v>
      </c>
      <c r="F7495" t="s">
        <v>21338</v>
      </c>
      <c r="G7495" t="s">
        <v>296</v>
      </c>
      <c r="H7495" t="s">
        <v>149</v>
      </c>
      <c r="I7495" t="s">
        <v>136</v>
      </c>
      <c r="J7495" t="s">
        <v>137</v>
      </c>
      <c r="K7495" t="s">
        <v>138</v>
      </c>
      <c r="L7495" t="s">
        <v>21339</v>
      </c>
      <c r="M7495" t="s">
        <v>21340</v>
      </c>
      <c r="N7495">
        <v>1.478611111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1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3.4837613088474999</v>
      </c>
      <c r="AC7495">
        <v>0</v>
      </c>
      <c r="AD7495">
        <v>0</v>
      </c>
      <c r="AE7495">
        <v>3.4837613088474999</v>
      </c>
    </row>
    <row r="7496" spans="1:31" x14ac:dyDescent="0.25">
      <c r="A7496">
        <v>2407757</v>
      </c>
      <c r="B7496">
        <v>1</v>
      </c>
      <c r="C7496" t="s">
        <v>80</v>
      </c>
      <c r="D7496" t="s">
        <v>94</v>
      </c>
      <c r="E7496" t="s">
        <v>152</v>
      </c>
      <c r="F7496" t="s">
        <v>21341</v>
      </c>
      <c r="G7496" t="s">
        <v>154</v>
      </c>
      <c r="H7496" t="s">
        <v>149</v>
      </c>
      <c r="I7496" t="s">
        <v>136</v>
      </c>
      <c r="J7496" t="s">
        <v>137</v>
      </c>
      <c r="K7496" t="s">
        <v>138</v>
      </c>
      <c r="L7496" t="s">
        <v>21342</v>
      </c>
      <c r="M7496" t="s">
        <v>21343</v>
      </c>
      <c r="N7496">
        <v>0.37027777699999997</v>
      </c>
      <c r="O7496">
        <v>0</v>
      </c>
      <c r="P7496">
        <v>226</v>
      </c>
      <c r="Q7496">
        <v>0</v>
      </c>
      <c r="R7496">
        <v>0</v>
      </c>
      <c r="S7496">
        <v>0</v>
      </c>
      <c r="T7496">
        <v>272</v>
      </c>
      <c r="U7496">
        <v>0</v>
      </c>
      <c r="V7496">
        <v>0</v>
      </c>
      <c r="W7496">
        <v>0</v>
      </c>
      <c r="X7496">
        <v>16.178236480265088</v>
      </c>
      <c r="Y7496">
        <v>0</v>
      </c>
      <c r="Z7496">
        <v>0</v>
      </c>
      <c r="AA7496">
        <v>0</v>
      </c>
      <c r="AB7496">
        <v>67.437943475083543</v>
      </c>
      <c r="AC7496">
        <v>0</v>
      </c>
      <c r="AD7496">
        <v>0</v>
      </c>
      <c r="AE7496">
        <v>83.616179955348628</v>
      </c>
    </row>
    <row r="7497" spans="1:31" x14ac:dyDescent="0.25">
      <c r="A7497">
        <v>2407714</v>
      </c>
      <c r="B7497">
        <v>1</v>
      </c>
      <c r="C7497" t="s">
        <v>81</v>
      </c>
      <c r="D7497" t="s">
        <v>127</v>
      </c>
      <c r="E7497" t="s">
        <v>146</v>
      </c>
      <c r="F7497" t="s">
        <v>21344</v>
      </c>
      <c r="G7497" t="s">
        <v>168</v>
      </c>
      <c r="H7497" t="s">
        <v>149</v>
      </c>
      <c r="I7497" t="s">
        <v>136</v>
      </c>
      <c r="J7497" t="s">
        <v>3</v>
      </c>
      <c r="K7497" t="s">
        <v>138</v>
      </c>
      <c r="L7497" t="s">
        <v>21345</v>
      </c>
      <c r="M7497" t="s">
        <v>21346</v>
      </c>
      <c r="N7497">
        <v>7.8741666659999998</v>
      </c>
      <c r="O7497">
        <v>0</v>
      </c>
      <c r="P7497">
        <v>10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13.993171135977473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13.993171135977473</v>
      </c>
    </row>
    <row r="7498" spans="1:31" x14ac:dyDescent="0.25">
      <c r="A7498">
        <v>2407960</v>
      </c>
      <c r="B7498">
        <v>1</v>
      </c>
      <c r="C7498" t="s">
        <v>80</v>
      </c>
      <c r="D7498" t="s">
        <v>92</v>
      </c>
      <c r="E7498" t="s">
        <v>146</v>
      </c>
      <c r="F7498" t="s">
        <v>21347</v>
      </c>
      <c r="G7498" t="s">
        <v>282</v>
      </c>
      <c r="H7498" t="s">
        <v>149</v>
      </c>
      <c r="I7498" t="s">
        <v>136</v>
      </c>
      <c r="J7498" t="s">
        <v>137</v>
      </c>
      <c r="K7498" t="s">
        <v>138</v>
      </c>
      <c r="L7498" t="s">
        <v>21348</v>
      </c>
      <c r="M7498" t="s">
        <v>21349</v>
      </c>
      <c r="N7498">
        <v>1.5872222220000001</v>
      </c>
      <c r="O7498">
        <v>0</v>
      </c>
      <c r="P7498">
        <v>10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4.3210902983666504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4.3210902983666504</v>
      </c>
    </row>
    <row r="7499" spans="1:31" x14ac:dyDescent="0.25">
      <c r="A7499">
        <v>2407711</v>
      </c>
      <c r="B7499">
        <v>1</v>
      </c>
      <c r="C7499" t="s">
        <v>80</v>
      </c>
      <c r="D7499" t="s">
        <v>103</v>
      </c>
      <c r="E7499" t="s">
        <v>162</v>
      </c>
      <c r="F7499" t="s">
        <v>21350</v>
      </c>
      <c r="G7499" t="s">
        <v>164</v>
      </c>
      <c r="H7499" t="s">
        <v>149</v>
      </c>
      <c r="I7499" t="s">
        <v>136</v>
      </c>
      <c r="J7499" t="s">
        <v>137</v>
      </c>
      <c r="K7499" t="s">
        <v>138</v>
      </c>
      <c r="L7499" t="s">
        <v>21351</v>
      </c>
      <c r="M7499" t="s">
        <v>21352</v>
      </c>
      <c r="N7499">
        <v>0.86416666600000003</v>
      </c>
      <c r="O7499">
        <v>0</v>
      </c>
      <c r="P7499">
        <v>53</v>
      </c>
      <c r="Q7499">
        <v>0</v>
      </c>
      <c r="R7499">
        <v>0</v>
      </c>
      <c r="S7499">
        <v>0</v>
      </c>
      <c r="T7499">
        <v>11</v>
      </c>
      <c r="U7499">
        <v>0</v>
      </c>
      <c r="V7499">
        <v>0</v>
      </c>
      <c r="W7499">
        <v>0</v>
      </c>
      <c r="X7499">
        <v>9.2899578162061189</v>
      </c>
      <c r="Y7499">
        <v>0</v>
      </c>
      <c r="Z7499">
        <v>0</v>
      </c>
      <c r="AA7499">
        <v>0</v>
      </c>
      <c r="AB7499">
        <v>6.2842677700163794</v>
      </c>
      <c r="AC7499">
        <v>0</v>
      </c>
      <c r="AD7499">
        <v>0</v>
      </c>
      <c r="AE7499">
        <v>15.574225586222498</v>
      </c>
    </row>
    <row r="7500" spans="1:31" x14ac:dyDescent="0.25">
      <c r="A7500">
        <v>2407465</v>
      </c>
      <c r="B7500">
        <v>1</v>
      </c>
      <c r="C7500" t="s">
        <v>80</v>
      </c>
      <c r="D7500" t="s">
        <v>105</v>
      </c>
      <c r="E7500" t="s">
        <v>162</v>
      </c>
      <c r="F7500" t="s">
        <v>21353</v>
      </c>
      <c r="G7500" t="s">
        <v>164</v>
      </c>
      <c r="H7500" t="s">
        <v>149</v>
      </c>
      <c r="I7500" t="s">
        <v>136</v>
      </c>
      <c r="J7500" t="s">
        <v>137</v>
      </c>
      <c r="K7500" t="s">
        <v>138</v>
      </c>
      <c r="L7500" t="s">
        <v>21354</v>
      </c>
      <c r="M7500" t="s">
        <v>21355</v>
      </c>
      <c r="N7500">
        <v>0.67555555499999997</v>
      </c>
      <c r="O7500">
        <v>0</v>
      </c>
      <c r="P7500">
        <v>123</v>
      </c>
      <c r="Q7500">
        <v>0</v>
      </c>
      <c r="R7500">
        <v>0</v>
      </c>
      <c r="S7500">
        <v>0</v>
      </c>
      <c r="T7500">
        <v>13</v>
      </c>
      <c r="U7500">
        <v>0</v>
      </c>
      <c r="V7500">
        <v>0</v>
      </c>
      <c r="W7500">
        <v>0</v>
      </c>
      <c r="X7500">
        <v>15.062056888140637</v>
      </c>
      <c r="Y7500">
        <v>0</v>
      </c>
      <c r="Z7500">
        <v>0</v>
      </c>
      <c r="AA7500">
        <v>0</v>
      </c>
      <c r="AB7500">
        <v>5.9375109639052361</v>
      </c>
      <c r="AC7500">
        <v>0</v>
      </c>
      <c r="AD7500">
        <v>0</v>
      </c>
      <c r="AE7500">
        <v>20.999567852045871</v>
      </c>
    </row>
    <row r="7501" spans="1:31" x14ac:dyDescent="0.25">
      <c r="A7501">
        <v>2407565</v>
      </c>
      <c r="B7501">
        <v>1</v>
      </c>
      <c r="C7501" t="s">
        <v>81</v>
      </c>
      <c r="D7501" t="s">
        <v>118</v>
      </c>
      <c r="E7501" t="s">
        <v>141</v>
      </c>
      <c r="F7501" t="s">
        <v>21356</v>
      </c>
      <c r="G7501" t="s">
        <v>158</v>
      </c>
      <c r="H7501" t="s">
        <v>135</v>
      </c>
      <c r="I7501" t="s">
        <v>136</v>
      </c>
      <c r="J7501" t="s">
        <v>137</v>
      </c>
      <c r="K7501" t="s">
        <v>159</v>
      </c>
      <c r="L7501" t="s">
        <v>21357</v>
      </c>
      <c r="M7501" t="s">
        <v>21358</v>
      </c>
      <c r="N7501">
        <v>7.9447222220000002</v>
      </c>
      <c r="O7501">
        <v>0</v>
      </c>
      <c r="P7501">
        <v>1</v>
      </c>
      <c r="Q7501">
        <v>48</v>
      </c>
      <c r="R7501">
        <v>77</v>
      </c>
      <c r="S7501">
        <v>8</v>
      </c>
      <c r="T7501">
        <v>8</v>
      </c>
      <c r="U7501">
        <v>0</v>
      </c>
      <c r="V7501">
        <v>0</v>
      </c>
      <c r="W7501">
        <v>0</v>
      </c>
      <c r="X7501">
        <v>0.39932749209237506</v>
      </c>
      <c r="Y7501">
        <v>605.34973344149887</v>
      </c>
      <c r="Z7501">
        <v>253.82414558368842</v>
      </c>
      <c r="AA7501">
        <v>251.77969005891222</v>
      </c>
      <c r="AB7501">
        <v>41.674382627291841</v>
      </c>
      <c r="AC7501">
        <v>0</v>
      </c>
      <c r="AD7501">
        <v>0</v>
      </c>
      <c r="AE7501">
        <v>1153.0272792034837</v>
      </c>
    </row>
    <row r="7502" spans="1:31" x14ac:dyDescent="0.25">
      <c r="A7502">
        <v>2407548</v>
      </c>
      <c r="B7502">
        <v>1</v>
      </c>
      <c r="C7502" t="s">
        <v>80</v>
      </c>
      <c r="D7502" t="s">
        <v>82</v>
      </c>
      <c r="E7502" t="s">
        <v>132</v>
      </c>
      <c r="F7502" t="s">
        <v>21359</v>
      </c>
      <c r="G7502" t="s">
        <v>158</v>
      </c>
      <c r="H7502" t="s">
        <v>135</v>
      </c>
      <c r="I7502" t="s">
        <v>136</v>
      </c>
      <c r="J7502" t="s">
        <v>137</v>
      </c>
      <c r="K7502" t="s">
        <v>159</v>
      </c>
      <c r="L7502" t="s">
        <v>21360</v>
      </c>
      <c r="M7502" t="s">
        <v>21361</v>
      </c>
      <c r="N7502">
        <v>4.7427777769999997</v>
      </c>
      <c r="O7502">
        <v>0</v>
      </c>
      <c r="P7502">
        <v>2163</v>
      </c>
      <c r="Q7502">
        <v>0</v>
      </c>
      <c r="R7502">
        <v>0</v>
      </c>
      <c r="S7502">
        <v>0</v>
      </c>
      <c r="T7502">
        <v>106</v>
      </c>
      <c r="U7502">
        <v>0</v>
      </c>
      <c r="V7502">
        <v>0</v>
      </c>
      <c r="W7502">
        <v>0</v>
      </c>
      <c r="X7502">
        <v>2340.1677705253078</v>
      </c>
      <c r="Y7502">
        <v>0</v>
      </c>
      <c r="Z7502">
        <v>0</v>
      </c>
      <c r="AA7502">
        <v>0</v>
      </c>
      <c r="AB7502">
        <v>257.63056886136417</v>
      </c>
      <c r="AC7502">
        <v>0</v>
      </c>
      <c r="AD7502">
        <v>0</v>
      </c>
      <c r="AE7502">
        <v>2597.7983393866721</v>
      </c>
    </row>
    <row r="7503" spans="1:31" x14ac:dyDescent="0.25">
      <c r="A7503">
        <v>2408046</v>
      </c>
      <c r="B7503">
        <v>1</v>
      </c>
      <c r="C7503" t="s">
        <v>81</v>
      </c>
      <c r="D7503" t="s">
        <v>128</v>
      </c>
      <c r="E7503" t="s">
        <v>146</v>
      </c>
      <c r="F7503" t="s">
        <v>21362</v>
      </c>
      <c r="G7503" t="s">
        <v>148</v>
      </c>
      <c r="H7503" t="s">
        <v>149</v>
      </c>
      <c r="I7503" t="s">
        <v>136</v>
      </c>
      <c r="J7503" t="s">
        <v>137</v>
      </c>
      <c r="K7503" t="s">
        <v>138</v>
      </c>
      <c r="L7503" t="s">
        <v>21363</v>
      </c>
      <c r="M7503" t="s">
        <v>21364</v>
      </c>
      <c r="N7503">
        <v>1.0461111110000001</v>
      </c>
      <c r="O7503">
        <v>0</v>
      </c>
      <c r="P7503">
        <v>9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1.9457560775152503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1.9457560775152503</v>
      </c>
    </row>
    <row r="7504" spans="1:31" x14ac:dyDescent="0.25">
      <c r="A7504">
        <v>2407528</v>
      </c>
      <c r="B7504">
        <v>1</v>
      </c>
      <c r="C7504" t="s">
        <v>80</v>
      </c>
      <c r="D7504" t="s">
        <v>108</v>
      </c>
      <c r="E7504" t="s">
        <v>152</v>
      </c>
      <c r="F7504" t="s">
        <v>21365</v>
      </c>
      <c r="G7504" t="s">
        <v>403</v>
      </c>
      <c r="H7504" t="s">
        <v>149</v>
      </c>
      <c r="I7504" t="s">
        <v>136</v>
      </c>
      <c r="J7504" t="s">
        <v>137</v>
      </c>
      <c r="K7504" t="s">
        <v>138</v>
      </c>
      <c r="L7504" t="s">
        <v>21366</v>
      </c>
      <c r="M7504" t="s">
        <v>21367</v>
      </c>
      <c r="N7504">
        <v>4.7016666660000004</v>
      </c>
      <c r="O7504">
        <v>0</v>
      </c>
      <c r="P7504">
        <v>55</v>
      </c>
      <c r="Q7504">
        <v>0</v>
      </c>
      <c r="R7504">
        <v>28</v>
      </c>
      <c r="S7504">
        <v>0</v>
      </c>
      <c r="T7504">
        <v>9</v>
      </c>
      <c r="U7504">
        <v>0</v>
      </c>
      <c r="V7504">
        <v>0</v>
      </c>
      <c r="W7504">
        <v>0</v>
      </c>
      <c r="X7504">
        <v>32.730353370387832</v>
      </c>
      <c r="Y7504">
        <v>0</v>
      </c>
      <c r="Z7504">
        <v>10.101579076241492</v>
      </c>
      <c r="AA7504">
        <v>0</v>
      </c>
      <c r="AB7504">
        <v>20.157282374897573</v>
      </c>
      <c r="AC7504">
        <v>0</v>
      </c>
      <c r="AD7504">
        <v>0</v>
      </c>
      <c r="AE7504">
        <v>62.9892148215269</v>
      </c>
    </row>
    <row r="7505" spans="1:31" x14ac:dyDescent="0.25">
      <c r="A7505">
        <v>2407946</v>
      </c>
      <c r="B7505">
        <v>1</v>
      </c>
      <c r="C7505" t="s">
        <v>80</v>
      </c>
      <c r="D7505" t="s">
        <v>97</v>
      </c>
      <c r="E7505" t="s">
        <v>162</v>
      </c>
      <c r="F7505" t="s">
        <v>21368</v>
      </c>
      <c r="G7505" t="s">
        <v>154</v>
      </c>
      <c r="H7505" t="s">
        <v>149</v>
      </c>
      <c r="I7505" t="s">
        <v>136</v>
      </c>
      <c r="J7505" t="s">
        <v>137</v>
      </c>
      <c r="K7505" t="s">
        <v>138</v>
      </c>
      <c r="L7505" t="s">
        <v>21369</v>
      </c>
      <c r="M7505" t="s">
        <v>21370</v>
      </c>
      <c r="N7505">
        <v>0.37305555499999998</v>
      </c>
      <c r="O7505">
        <v>0</v>
      </c>
      <c r="P7505">
        <v>16</v>
      </c>
      <c r="Q7505">
        <v>0</v>
      </c>
      <c r="R7505">
        <v>6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2.1834728171747333</v>
      </c>
      <c r="Y7505">
        <v>0</v>
      </c>
      <c r="Z7505">
        <v>0.5944054592493333</v>
      </c>
      <c r="AA7505">
        <v>0</v>
      </c>
      <c r="AB7505">
        <v>0</v>
      </c>
      <c r="AC7505">
        <v>0</v>
      </c>
      <c r="AD7505">
        <v>0</v>
      </c>
      <c r="AE7505">
        <v>2.7778782764240666</v>
      </c>
    </row>
    <row r="7506" spans="1:31" x14ac:dyDescent="0.25">
      <c r="A7506">
        <v>2407777</v>
      </c>
      <c r="B7506">
        <v>1</v>
      </c>
      <c r="C7506" t="s">
        <v>80</v>
      </c>
      <c r="D7506" t="s">
        <v>88</v>
      </c>
      <c r="E7506" t="s">
        <v>152</v>
      </c>
      <c r="F7506" t="s">
        <v>21371</v>
      </c>
      <c r="G7506" t="s">
        <v>158</v>
      </c>
      <c r="H7506" t="s">
        <v>149</v>
      </c>
      <c r="I7506" t="s">
        <v>136</v>
      </c>
      <c r="J7506" t="s">
        <v>137</v>
      </c>
      <c r="K7506" t="s">
        <v>159</v>
      </c>
      <c r="L7506" t="s">
        <v>21372</v>
      </c>
      <c r="M7506" t="s">
        <v>21373</v>
      </c>
      <c r="N7506">
        <v>1.6875</v>
      </c>
      <c r="O7506">
        <v>0</v>
      </c>
      <c r="P7506">
        <v>639</v>
      </c>
      <c r="Q7506">
        <v>0</v>
      </c>
      <c r="R7506">
        <v>0</v>
      </c>
      <c r="S7506">
        <v>0</v>
      </c>
      <c r="T7506">
        <v>24</v>
      </c>
      <c r="U7506">
        <v>0</v>
      </c>
      <c r="V7506">
        <v>0</v>
      </c>
      <c r="W7506">
        <v>0</v>
      </c>
      <c r="X7506">
        <v>211.42339794794995</v>
      </c>
      <c r="Y7506">
        <v>0</v>
      </c>
      <c r="Z7506">
        <v>0</v>
      </c>
      <c r="AA7506">
        <v>0</v>
      </c>
      <c r="AB7506">
        <v>12.178502462859331</v>
      </c>
      <c r="AC7506">
        <v>0</v>
      </c>
      <c r="AD7506">
        <v>0</v>
      </c>
      <c r="AE7506">
        <v>223.60190041080929</v>
      </c>
    </row>
    <row r="7507" spans="1:31" x14ac:dyDescent="0.25">
      <c r="A7507">
        <v>2408026</v>
      </c>
      <c r="B7507">
        <v>1</v>
      </c>
      <c r="C7507" t="s">
        <v>80</v>
      </c>
      <c r="D7507" t="s">
        <v>95</v>
      </c>
      <c r="E7507" t="s">
        <v>162</v>
      </c>
      <c r="F7507" t="s">
        <v>21374</v>
      </c>
      <c r="G7507" t="s">
        <v>154</v>
      </c>
      <c r="H7507" t="s">
        <v>149</v>
      </c>
      <c r="I7507" t="s">
        <v>136</v>
      </c>
      <c r="J7507" t="s">
        <v>137</v>
      </c>
      <c r="K7507" t="s">
        <v>138</v>
      </c>
      <c r="L7507" t="s">
        <v>21375</v>
      </c>
      <c r="M7507" t="s">
        <v>21376</v>
      </c>
      <c r="N7507">
        <v>0.78027777700000001</v>
      </c>
      <c r="O7507">
        <v>0</v>
      </c>
      <c r="P7507">
        <v>130</v>
      </c>
      <c r="Q7507">
        <v>0</v>
      </c>
      <c r="R7507">
        <v>0</v>
      </c>
      <c r="S7507">
        <v>0</v>
      </c>
      <c r="T7507">
        <v>3</v>
      </c>
      <c r="U7507">
        <v>0</v>
      </c>
      <c r="V7507">
        <v>0</v>
      </c>
      <c r="W7507">
        <v>0</v>
      </c>
      <c r="X7507">
        <v>25.830672114612184</v>
      </c>
      <c r="Y7507">
        <v>0</v>
      </c>
      <c r="Z7507">
        <v>0</v>
      </c>
      <c r="AA7507">
        <v>0</v>
      </c>
      <c r="AB7507">
        <v>2.4236137798524997E-2</v>
      </c>
      <c r="AC7507">
        <v>0</v>
      </c>
      <c r="AD7507">
        <v>0</v>
      </c>
      <c r="AE7507">
        <v>25.854908252410709</v>
      </c>
    </row>
    <row r="7508" spans="1:31" x14ac:dyDescent="0.25">
      <c r="A7508">
        <v>2407585</v>
      </c>
      <c r="B7508">
        <v>1</v>
      </c>
      <c r="C7508" t="s">
        <v>80</v>
      </c>
      <c r="D7508" t="s">
        <v>93</v>
      </c>
      <c r="E7508" t="s">
        <v>174</v>
      </c>
      <c r="F7508" t="s">
        <v>17078</v>
      </c>
      <c r="G7508" t="s">
        <v>158</v>
      </c>
      <c r="H7508" t="s">
        <v>135</v>
      </c>
      <c r="I7508" t="s">
        <v>136</v>
      </c>
      <c r="J7508" t="s">
        <v>137</v>
      </c>
      <c r="K7508" t="s">
        <v>159</v>
      </c>
      <c r="L7508" t="s">
        <v>21377</v>
      </c>
      <c r="M7508" t="s">
        <v>21378</v>
      </c>
      <c r="N7508">
        <v>3.5269444440000002</v>
      </c>
      <c r="O7508">
        <v>0</v>
      </c>
      <c r="P7508">
        <v>8</v>
      </c>
      <c r="Q7508">
        <v>32</v>
      </c>
      <c r="R7508">
        <v>106</v>
      </c>
      <c r="S7508">
        <v>8</v>
      </c>
      <c r="T7508">
        <v>23</v>
      </c>
      <c r="U7508">
        <v>0</v>
      </c>
      <c r="V7508">
        <v>0</v>
      </c>
      <c r="W7508">
        <v>0</v>
      </c>
      <c r="X7508">
        <v>5.2125579858279583</v>
      </c>
      <c r="Y7508">
        <v>40.899054482176609</v>
      </c>
      <c r="Z7508">
        <v>54.741008787264384</v>
      </c>
      <c r="AA7508">
        <v>21.611167931861431</v>
      </c>
      <c r="AB7508">
        <v>47.469858216831902</v>
      </c>
      <c r="AC7508">
        <v>0</v>
      </c>
      <c r="AD7508">
        <v>0</v>
      </c>
      <c r="AE7508">
        <v>169.93364740396228</v>
      </c>
    </row>
    <row r="7509" spans="1:31" x14ac:dyDescent="0.25">
      <c r="A7509">
        <v>2407983</v>
      </c>
      <c r="B7509">
        <v>1</v>
      </c>
      <c r="C7509" t="s">
        <v>80</v>
      </c>
      <c r="D7509" t="s">
        <v>95</v>
      </c>
      <c r="E7509" t="s">
        <v>162</v>
      </c>
      <c r="F7509" t="s">
        <v>21379</v>
      </c>
      <c r="G7509" t="s">
        <v>154</v>
      </c>
      <c r="H7509" t="s">
        <v>149</v>
      </c>
      <c r="I7509" t="s">
        <v>136</v>
      </c>
      <c r="J7509" t="s">
        <v>137</v>
      </c>
      <c r="K7509" t="s">
        <v>138</v>
      </c>
      <c r="L7509" t="s">
        <v>21380</v>
      </c>
      <c r="M7509" t="s">
        <v>21381</v>
      </c>
      <c r="N7509">
        <v>0.29361111099999998</v>
      </c>
      <c r="O7509">
        <v>0</v>
      </c>
      <c r="P7509">
        <v>81</v>
      </c>
      <c r="Q7509">
        <v>0</v>
      </c>
      <c r="R7509">
        <v>2</v>
      </c>
      <c r="S7509">
        <v>0</v>
      </c>
      <c r="T7509">
        <v>2</v>
      </c>
      <c r="U7509">
        <v>0</v>
      </c>
      <c r="V7509">
        <v>0</v>
      </c>
      <c r="W7509">
        <v>0</v>
      </c>
      <c r="X7509">
        <v>4.5711988442582019</v>
      </c>
      <c r="Y7509">
        <v>0</v>
      </c>
      <c r="Z7509">
        <v>0.17448278271565554</v>
      </c>
      <c r="AA7509">
        <v>0</v>
      </c>
      <c r="AB7509">
        <v>0.4071671200117889</v>
      </c>
      <c r="AC7509">
        <v>0</v>
      </c>
      <c r="AD7509">
        <v>0</v>
      </c>
      <c r="AE7509">
        <v>5.1528487469856463</v>
      </c>
    </row>
    <row r="7510" spans="1:31" x14ac:dyDescent="0.25">
      <c r="A7510">
        <v>2407442</v>
      </c>
      <c r="B7510">
        <v>1</v>
      </c>
      <c r="C7510" t="s">
        <v>80</v>
      </c>
      <c r="D7510" t="s">
        <v>83</v>
      </c>
      <c r="E7510" t="s">
        <v>132</v>
      </c>
      <c r="F7510" t="s">
        <v>21382</v>
      </c>
      <c r="G7510" t="s">
        <v>154</v>
      </c>
      <c r="H7510" t="s">
        <v>135</v>
      </c>
      <c r="I7510" t="s">
        <v>136</v>
      </c>
      <c r="J7510" t="s">
        <v>137</v>
      </c>
      <c r="K7510" t="s">
        <v>138</v>
      </c>
      <c r="L7510" t="s">
        <v>21383</v>
      </c>
      <c r="M7510" t="s">
        <v>21384</v>
      </c>
      <c r="N7510">
        <v>0.111111111</v>
      </c>
      <c r="O7510">
        <v>0</v>
      </c>
      <c r="P7510">
        <v>3641</v>
      </c>
      <c r="Q7510">
        <v>0</v>
      </c>
      <c r="R7510">
        <v>0</v>
      </c>
      <c r="S7510">
        <v>0</v>
      </c>
      <c r="T7510">
        <v>83</v>
      </c>
      <c r="U7510">
        <v>0</v>
      </c>
      <c r="V7510">
        <v>2</v>
      </c>
      <c r="W7510">
        <v>0</v>
      </c>
      <c r="X7510">
        <v>75.980479783319993</v>
      </c>
      <c r="Y7510">
        <v>0</v>
      </c>
      <c r="Z7510">
        <v>0</v>
      </c>
      <c r="AA7510">
        <v>0</v>
      </c>
      <c r="AB7510">
        <v>6.6521558113300019</v>
      </c>
      <c r="AC7510">
        <v>0</v>
      </c>
      <c r="AD7510">
        <v>1.4256780451333331</v>
      </c>
      <c r="AE7510">
        <v>84.058313639783336</v>
      </c>
    </row>
    <row r="7511" spans="1:31" x14ac:dyDescent="0.25">
      <c r="A7511">
        <v>2407869</v>
      </c>
      <c r="B7511">
        <v>1</v>
      </c>
      <c r="C7511" t="s">
        <v>80</v>
      </c>
      <c r="D7511" t="s">
        <v>111</v>
      </c>
      <c r="E7511" t="s">
        <v>146</v>
      </c>
      <c r="F7511" t="s">
        <v>21385</v>
      </c>
      <c r="G7511" t="s">
        <v>168</v>
      </c>
      <c r="H7511" t="s">
        <v>149</v>
      </c>
      <c r="I7511" t="s">
        <v>136</v>
      </c>
      <c r="J7511" t="s">
        <v>137</v>
      </c>
      <c r="K7511" t="s">
        <v>138</v>
      </c>
      <c r="L7511" t="s">
        <v>21386</v>
      </c>
      <c r="M7511" t="s">
        <v>21387</v>
      </c>
      <c r="N7511">
        <v>2.884166666</v>
      </c>
      <c r="O7511">
        <v>0</v>
      </c>
      <c r="P7511">
        <v>2</v>
      </c>
      <c r="Q7511">
        <v>0</v>
      </c>
      <c r="R7511">
        <v>1</v>
      </c>
      <c r="S7511">
        <v>0</v>
      </c>
      <c r="T7511">
        <v>1</v>
      </c>
      <c r="U7511">
        <v>0</v>
      </c>
      <c r="V7511">
        <v>0</v>
      </c>
      <c r="W7511">
        <v>0</v>
      </c>
      <c r="X7511">
        <v>3.6286362846166247</v>
      </c>
      <c r="Y7511">
        <v>0</v>
      </c>
      <c r="Z7511">
        <v>1.34176424814565</v>
      </c>
      <c r="AA7511">
        <v>0</v>
      </c>
      <c r="AB7511">
        <v>3.5435163288940501</v>
      </c>
      <c r="AC7511">
        <v>0</v>
      </c>
      <c r="AD7511">
        <v>0</v>
      </c>
      <c r="AE7511">
        <v>8.513916861656325</v>
      </c>
    </row>
    <row r="7512" spans="1:31" x14ac:dyDescent="0.25">
      <c r="A7512">
        <v>2407746</v>
      </c>
      <c r="B7512">
        <v>1</v>
      </c>
      <c r="C7512" t="s">
        <v>80</v>
      </c>
      <c r="D7512" t="s">
        <v>93</v>
      </c>
      <c r="E7512" t="s">
        <v>146</v>
      </c>
      <c r="F7512" t="s">
        <v>21388</v>
      </c>
      <c r="G7512" t="s">
        <v>168</v>
      </c>
      <c r="H7512" t="s">
        <v>149</v>
      </c>
      <c r="I7512" t="s">
        <v>136</v>
      </c>
      <c r="J7512" t="s">
        <v>137</v>
      </c>
      <c r="K7512" t="s">
        <v>138</v>
      </c>
      <c r="L7512" t="s">
        <v>21389</v>
      </c>
      <c r="M7512" t="s">
        <v>21390</v>
      </c>
      <c r="N7512">
        <v>6.750555555</v>
      </c>
      <c r="O7512">
        <v>0</v>
      </c>
      <c r="P7512">
        <v>0</v>
      </c>
      <c r="Q7512">
        <v>0</v>
      </c>
      <c r="R7512">
        <v>1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</row>
    <row r="7513" spans="1:31" x14ac:dyDescent="0.25">
      <c r="A7513">
        <v>2407823</v>
      </c>
      <c r="B7513">
        <v>1</v>
      </c>
      <c r="C7513" t="s">
        <v>80</v>
      </c>
      <c r="D7513" t="s">
        <v>106</v>
      </c>
      <c r="E7513" t="s">
        <v>174</v>
      </c>
      <c r="F7513" t="s">
        <v>21391</v>
      </c>
      <c r="G7513" t="s">
        <v>565</v>
      </c>
      <c r="H7513" t="s">
        <v>135</v>
      </c>
      <c r="I7513" t="s">
        <v>278</v>
      </c>
      <c r="J7513" t="s">
        <v>137</v>
      </c>
      <c r="K7513" t="s">
        <v>138</v>
      </c>
      <c r="L7513" t="s">
        <v>21392</v>
      </c>
      <c r="M7513" t="s">
        <v>21393</v>
      </c>
      <c r="N7513">
        <v>4.8611110999999999E-2</v>
      </c>
      <c r="O7513">
        <v>0</v>
      </c>
      <c r="P7513">
        <v>609</v>
      </c>
      <c r="Q7513">
        <v>25</v>
      </c>
      <c r="R7513">
        <v>184</v>
      </c>
      <c r="S7513">
        <v>10</v>
      </c>
      <c r="T7513">
        <v>136</v>
      </c>
      <c r="U7513">
        <v>0</v>
      </c>
      <c r="V7513">
        <v>0</v>
      </c>
      <c r="W7513">
        <v>0</v>
      </c>
      <c r="X7513">
        <v>5.2785976296462502</v>
      </c>
      <c r="Y7513">
        <v>2.7114217993099996</v>
      </c>
      <c r="Z7513">
        <v>3.0811606977175696</v>
      </c>
      <c r="AA7513">
        <v>0.53782088203812495</v>
      </c>
      <c r="AB7513">
        <v>5.1782521917000022</v>
      </c>
      <c r="AC7513">
        <v>0</v>
      </c>
      <c r="AD7513">
        <v>0</v>
      </c>
      <c r="AE7513">
        <v>16.787253200411946</v>
      </c>
    </row>
    <row r="7514" spans="1:31" x14ac:dyDescent="0.25">
      <c r="A7514">
        <v>2407577</v>
      </c>
      <c r="B7514">
        <v>1</v>
      </c>
      <c r="C7514" t="s">
        <v>81</v>
      </c>
      <c r="D7514" t="s">
        <v>112</v>
      </c>
      <c r="E7514" t="s">
        <v>141</v>
      </c>
      <c r="F7514" t="s">
        <v>21394</v>
      </c>
      <c r="G7514" t="s">
        <v>158</v>
      </c>
      <c r="H7514" t="s">
        <v>135</v>
      </c>
      <c r="I7514" t="s">
        <v>136</v>
      </c>
      <c r="J7514" t="s">
        <v>137</v>
      </c>
      <c r="K7514" t="s">
        <v>159</v>
      </c>
      <c r="L7514" t="s">
        <v>21395</v>
      </c>
      <c r="M7514" t="s">
        <v>21396</v>
      </c>
      <c r="N7514">
        <v>7.7552777769999999</v>
      </c>
      <c r="O7514">
        <v>0</v>
      </c>
      <c r="P7514">
        <v>1021</v>
      </c>
      <c r="Q7514">
        <v>2</v>
      </c>
      <c r="R7514">
        <v>11</v>
      </c>
      <c r="S7514">
        <v>4</v>
      </c>
      <c r="T7514">
        <v>54</v>
      </c>
      <c r="U7514">
        <v>0</v>
      </c>
      <c r="V7514">
        <v>1</v>
      </c>
      <c r="W7514">
        <v>0</v>
      </c>
      <c r="X7514">
        <v>498.34817077241973</v>
      </c>
      <c r="Y7514">
        <v>2.5139325908864003</v>
      </c>
      <c r="Z7514">
        <v>4.4738868509436225</v>
      </c>
      <c r="AA7514">
        <v>1555.9507462541469</v>
      </c>
      <c r="AB7514">
        <v>487.42643797657735</v>
      </c>
      <c r="AC7514">
        <v>0</v>
      </c>
      <c r="AD7514">
        <v>64.617510764236613</v>
      </c>
      <c r="AE7514">
        <v>2613.3306852092105</v>
      </c>
    </row>
    <row r="7515" spans="1:31" x14ac:dyDescent="0.25">
      <c r="A7515">
        <v>2407660</v>
      </c>
      <c r="B7515">
        <v>1</v>
      </c>
      <c r="C7515" t="s">
        <v>81</v>
      </c>
      <c r="D7515" t="s">
        <v>116</v>
      </c>
      <c r="E7515" t="s">
        <v>141</v>
      </c>
      <c r="F7515" t="s">
        <v>21397</v>
      </c>
      <c r="G7515" t="s">
        <v>158</v>
      </c>
      <c r="H7515" t="s">
        <v>135</v>
      </c>
      <c r="I7515" t="s">
        <v>136</v>
      </c>
      <c r="J7515" t="s">
        <v>137</v>
      </c>
      <c r="K7515" t="s">
        <v>159</v>
      </c>
      <c r="L7515" t="s">
        <v>21398</v>
      </c>
      <c r="M7515" t="s">
        <v>21399</v>
      </c>
      <c r="N7515">
        <v>2.6347222220000002</v>
      </c>
      <c r="O7515">
        <v>0</v>
      </c>
      <c r="P7515">
        <v>763</v>
      </c>
      <c r="Q7515">
        <v>4</v>
      </c>
      <c r="R7515">
        <v>41</v>
      </c>
      <c r="S7515">
        <v>0</v>
      </c>
      <c r="T7515">
        <v>102</v>
      </c>
      <c r="U7515">
        <v>1</v>
      </c>
      <c r="V7515">
        <v>0</v>
      </c>
      <c r="W7515">
        <v>0</v>
      </c>
      <c r="X7515">
        <v>367.08913910192922</v>
      </c>
      <c r="Y7515">
        <v>12.120589069670034</v>
      </c>
      <c r="Z7515">
        <v>8.7530318323776086</v>
      </c>
      <c r="AA7515">
        <v>0</v>
      </c>
      <c r="AB7515">
        <v>106.75874048399984</v>
      </c>
      <c r="AC7515">
        <v>383.43033475459316</v>
      </c>
      <c r="AD7515">
        <v>0</v>
      </c>
      <c r="AE7515">
        <v>878.15183524256986</v>
      </c>
    </row>
    <row r="7516" spans="1:31" x14ac:dyDescent="0.25">
      <c r="A7516">
        <v>2407514</v>
      </c>
      <c r="B7516">
        <v>1</v>
      </c>
      <c r="C7516" t="s">
        <v>80</v>
      </c>
      <c r="D7516" t="s">
        <v>82</v>
      </c>
      <c r="E7516" t="s">
        <v>288</v>
      </c>
      <c r="F7516" t="s">
        <v>21400</v>
      </c>
      <c r="G7516" t="s">
        <v>2250</v>
      </c>
      <c r="H7516" t="s">
        <v>149</v>
      </c>
      <c r="I7516" t="s">
        <v>136</v>
      </c>
      <c r="J7516" t="s">
        <v>137</v>
      </c>
      <c r="K7516" t="s">
        <v>138</v>
      </c>
      <c r="L7516" t="s">
        <v>21401</v>
      </c>
      <c r="M7516" t="s">
        <v>21402</v>
      </c>
      <c r="N7516">
        <v>1.2088888879999999</v>
      </c>
      <c r="O7516">
        <v>0</v>
      </c>
      <c r="P7516">
        <v>54</v>
      </c>
      <c r="Q7516">
        <v>0</v>
      </c>
      <c r="R7516">
        <v>0</v>
      </c>
      <c r="S7516">
        <v>0</v>
      </c>
      <c r="T7516">
        <v>65</v>
      </c>
      <c r="U7516">
        <v>0</v>
      </c>
      <c r="V7516">
        <v>0</v>
      </c>
      <c r="W7516">
        <v>0</v>
      </c>
      <c r="X7516">
        <v>11.693995950202494</v>
      </c>
      <c r="Y7516">
        <v>0</v>
      </c>
      <c r="Z7516">
        <v>0</v>
      </c>
      <c r="AA7516">
        <v>0</v>
      </c>
      <c r="AB7516">
        <v>47.393067985900757</v>
      </c>
      <c r="AC7516">
        <v>0</v>
      </c>
      <c r="AD7516">
        <v>0</v>
      </c>
      <c r="AE7516">
        <v>59.087063936103249</v>
      </c>
    </row>
    <row r="7517" spans="1:31" x14ac:dyDescent="0.25">
      <c r="A7517">
        <v>2408055</v>
      </c>
      <c r="B7517">
        <v>1</v>
      </c>
      <c r="C7517" t="s">
        <v>80</v>
      </c>
      <c r="D7517" t="s">
        <v>105</v>
      </c>
      <c r="E7517" t="s">
        <v>288</v>
      </c>
      <c r="F7517" t="s">
        <v>21403</v>
      </c>
      <c r="G7517" t="s">
        <v>154</v>
      </c>
      <c r="H7517" t="s">
        <v>149</v>
      </c>
      <c r="I7517" t="s">
        <v>136</v>
      </c>
      <c r="J7517" t="s">
        <v>137</v>
      </c>
      <c r="K7517" t="s">
        <v>138</v>
      </c>
      <c r="L7517" t="s">
        <v>21404</v>
      </c>
      <c r="M7517" t="s">
        <v>21405</v>
      </c>
      <c r="N7517">
        <v>0.92111111099999998</v>
      </c>
      <c r="O7517">
        <v>0</v>
      </c>
      <c r="P7517">
        <v>132</v>
      </c>
      <c r="Q7517">
        <v>0</v>
      </c>
      <c r="R7517">
        <v>0</v>
      </c>
      <c r="S7517">
        <v>0</v>
      </c>
      <c r="T7517">
        <v>2</v>
      </c>
      <c r="U7517">
        <v>0</v>
      </c>
      <c r="V7517">
        <v>0</v>
      </c>
      <c r="W7517">
        <v>0</v>
      </c>
      <c r="X7517">
        <v>30.080525745792158</v>
      </c>
      <c r="Y7517">
        <v>0</v>
      </c>
      <c r="Z7517">
        <v>0</v>
      </c>
      <c r="AA7517">
        <v>0</v>
      </c>
      <c r="AB7517">
        <v>0.9734019102471223</v>
      </c>
      <c r="AC7517">
        <v>0</v>
      </c>
      <c r="AD7517">
        <v>0</v>
      </c>
      <c r="AE7517">
        <v>31.053927656039281</v>
      </c>
    </row>
    <row r="7518" spans="1:31" x14ac:dyDescent="0.25">
      <c r="A7518">
        <v>2407617</v>
      </c>
      <c r="B7518">
        <v>1</v>
      </c>
      <c r="C7518" t="s">
        <v>80</v>
      </c>
      <c r="D7518" t="s">
        <v>105</v>
      </c>
      <c r="E7518" t="s">
        <v>141</v>
      </c>
      <c r="F7518" t="s">
        <v>21406</v>
      </c>
      <c r="G7518" t="s">
        <v>176</v>
      </c>
      <c r="H7518" t="s">
        <v>135</v>
      </c>
      <c r="I7518" t="s">
        <v>136</v>
      </c>
      <c r="J7518" t="s">
        <v>137</v>
      </c>
      <c r="K7518" t="s">
        <v>159</v>
      </c>
      <c r="L7518" t="s">
        <v>21407</v>
      </c>
      <c r="M7518" t="s">
        <v>21408</v>
      </c>
      <c r="N7518">
        <v>7.2108333330000001</v>
      </c>
      <c r="O7518">
        <v>4</v>
      </c>
      <c r="P7518">
        <v>45</v>
      </c>
      <c r="Q7518">
        <v>0</v>
      </c>
      <c r="R7518">
        <v>6</v>
      </c>
      <c r="S7518">
        <v>16</v>
      </c>
      <c r="T7518">
        <v>43</v>
      </c>
      <c r="U7518">
        <v>2</v>
      </c>
      <c r="V7518">
        <v>0</v>
      </c>
      <c r="W7518">
        <v>53.666862094815635</v>
      </c>
      <c r="X7518">
        <v>80.656611807016532</v>
      </c>
      <c r="Y7518">
        <v>0</v>
      </c>
      <c r="Z7518">
        <v>20.805372196871552</v>
      </c>
      <c r="AA7518">
        <v>2684.6920151291965</v>
      </c>
      <c r="AB7518">
        <v>309.42943079953835</v>
      </c>
      <c r="AC7518">
        <v>2638.3378396828184</v>
      </c>
      <c r="AD7518">
        <v>0</v>
      </c>
      <c r="AE7518">
        <v>5787.5881317102576</v>
      </c>
    </row>
    <row r="7519" spans="1:31" x14ac:dyDescent="0.25">
      <c r="A7519">
        <v>2407829</v>
      </c>
      <c r="B7519">
        <v>1</v>
      </c>
      <c r="C7519" t="s">
        <v>80</v>
      </c>
      <c r="D7519" t="s">
        <v>104</v>
      </c>
      <c r="E7519" t="s">
        <v>141</v>
      </c>
      <c r="F7519" t="s">
        <v>20144</v>
      </c>
      <c r="G7519" t="s">
        <v>215</v>
      </c>
      <c r="H7519" t="s">
        <v>135</v>
      </c>
      <c r="I7519" t="s">
        <v>136</v>
      </c>
      <c r="J7519" t="s">
        <v>137</v>
      </c>
      <c r="K7519" t="s">
        <v>138</v>
      </c>
      <c r="L7519" t="s">
        <v>21409</v>
      </c>
      <c r="M7519" t="s">
        <v>21410</v>
      </c>
      <c r="N7519">
        <v>2.6097222219999998</v>
      </c>
      <c r="O7519">
        <v>16</v>
      </c>
      <c r="P7519">
        <v>94</v>
      </c>
      <c r="Q7519">
        <v>17</v>
      </c>
      <c r="R7519">
        <v>24</v>
      </c>
      <c r="S7519">
        <v>37</v>
      </c>
      <c r="T7519">
        <v>26</v>
      </c>
      <c r="U7519">
        <v>9</v>
      </c>
      <c r="V7519">
        <v>2</v>
      </c>
      <c r="W7519">
        <v>38.340585459287198</v>
      </c>
      <c r="X7519">
        <v>112.17107483209779</v>
      </c>
      <c r="Y7519">
        <v>38.286708399772294</v>
      </c>
      <c r="Z7519">
        <v>17.911094836364125</v>
      </c>
      <c r="AA7519">
        <v>851.67638503683156</v>
      </c>
      <c r="AB7519">
        <v>96.006180289334139</v>
      </c>
      <c r="AC7519">
        <v>2912.1116857694078</v>
      </c>
      <c r="AD7519">
        <v>200.50350778558595</v>
      </c>
      <c r="AE7519">
        <v>4267.0072224086816</v>
      </c>
    </row>
    <row r="7520" spans="1:31" x14ac:dyDescent="0.25">
      <c r="A7520">
        <v>2407431</v>
      </c>
      <c r="B7520">
        <v>1</v>
      </c>
      <c r="C7520" t="s">
        <v>81</v>
      </c>
      <c r="D7520" t="s">
        <v>112</v>
      </c>
      <c r="E7520" t="s">
        <v>152</v>
      </c>
      <c r="F7520" t="s">
        <v>21411</v>
      </c>
      <c r="G7520" t="s">
        <v>154</v>
      </c>
      <c r="H7520" t="s">
        <v>149</v>
      </c>
      <c r="I7520" t="s">
        <v>136</v>
      </c>
      <c r="J7520" t="s">
        <v>137</v>
      </c>
      <c r="K7520" t="s">
        <v>138</v>
      </c>
      <c r="L7520" t="s">
        <v>21412</v>
      </c>
      <c r="M7520" t="s">
        <v>21413</v>
      </c>
      <c r="N7520">
        <v>0.80027777700000002</v>
      </c>
      <c r="O7520">
        <v>0</v>
      </c>
      <c r="P7520">
        <v>297</v>
      </c>
      <c r="Q7520">
        <v>0</v>
      </c>
      <c r="R7520">
        <v>36</v>
      </c>
      <c r="S7520">
        <v>0</v>
      </c>
      <c r="T7520">
        <v>20</v>
      </c>
      <c r="U7520">
        <v>0</v>
      </c>
      <c r="V7520">
        <v>0</v>
      </c>
      <c r="W7520">
        <v>0</v>
      </c>
      <c r="X7520">
        <v>39.221192031341417</v>
      </c>
      <c r="Y7520">
        <v>0</v>
      </c>
      <c r="Z7520">
        <v>1.0117623980011499</v>
      </c>
      <c r="AA7520">
        <v>0</v>
      </c>
      <c r="AB7520">
        <v>5.3538656558750004</v>
      </c>
      <c r="AC7520">
        <v>0</v>
      </c>
      <c r="AD7520">
        <v>0</v>
      </c>
      <c r="AE7520">
        <v>45.586820085217568</v>
      </c>
    </row>
    <row r="7521" spans="1:31" x14ac:dyDescent="0.25">
      <c r="A7521">
        <v>2407574</v>
      </c>
      <c r="B7521">
        <v>1</v>
      </c>
      <c r="C7521" t="s">
        <v>81</v>
      </c>
      <c r="D7521" t="s">
        <v>118</v>
      </c>
      <c r="E7521" t="s">
        <v>141</v>
      </c>
      <c r="F7521" t="s">
        <v>21414</v>
      </c>
      <c r="G7521" t="s">
        <v>158</v>
      </c>
      <c r="H7521" t="s">
        <v>135</v>
      </c>
      <c r="I7521" t="s">
        <v>136</v>
      </c>
      <c r="J7521" t="s">
        <v>137</v>
      </c>
      <c r="K7521" t="s">
        <v>159</v>
      </c>
      <c r="L7521" t="s">
        <v>21415</v>
      </c>
      <c r="M7521" t="s">
        <v>21416</v>
      </c>
      <c r="N7521">
        <v>7.8563888879999997</v>
      </c>
      <c r="O7521">
        <v>0</v>
      </c>
      <c r="P7521">
        <v>139</v>
      </c>
      <c r="Q7521">
        <v>39</v>
      </c>
      <c r="R7521">
        <v>85</v>
      </c>
      <c r="S7521">
        <v>9</v>
      </c>
      <c r="T7521">
        <v>21</v>
      </c>
      <c r="U7521">
        <v>0</v>
      </c>
      <c r="V7521">
        <v>0</v>
      </c>
      <c r="W7521">
        <v>0</v>
      </c>
      <c r="X7521">
        <v>172.88865996482994</v>
      </c>
      <c r="Y7521">
        <v>129.99012180932337</v>
      </c>
      <c r="Z7521">
        <v>40.834474195591973</v>
      </c>
      <c r="AA7521">
        <v>599.58491330598088</v>
      </c>
      <c r="AB7521">
        <v>94.84574097602821</v>
      </c>
      <c r="AC7521">
        <v>0</v>
      </c>
      <c r="AD7521">
        <v>0</v>
      </c>
      <c r="AE7521">
        <v>1038.1439102517545</v>
      </c>
    </row>
    <row r="7522" spans="1:31" x14ac:dyDescent="0.25">
      <c r="A7522">
        <v>2408072</v>
      </c>
      <c r="B7522">
        <v>1</v>
      </c>
      <c r="C7522" t="s">
        <v>80</v>
      </c>
      <c r="D7522" t="s">
        <v>84</v>
      </c>
      <c r="E7522" t="s">
        <v>146</v>
      </c>
      <c r="F7522" t="s">
        <v>21417</v>
      </c>
      <c r="G7522" t="s">
        <v>148</v>
      </c>
      <c r="H7522" t="s">
        <v>149</v>
      </c>
      <c r="I7522" t="s">
        <v>136</v>
      </c>
      <c r="J7522" t="s">
        <v>137</v>
      </c>
      <c r="K7522" t="s">
        <v>138</v>
      </c>
      <c r="L7522" t="s">
        <v>21418</v>
      </c>
      <c r="M7522" t="s">
        <v>21419</v>
      </c>
      <c r="N7522">
        <v>3.1469444439999998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1</v>
      </c>
      <c r="U7522">
        <v>0</v>
      </c>
      <c r="V7522">
        <v>0</v>
      </c>
      <c r="W7522">
        <v>0</v>
      </c>
      <c r="X7522">
        <v>0.60813553037772505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0.60813553037772505</v>
      </c>
    </row>
    <row r="7523" spans="1:31" x14ac:dyDescent="0.25">
      <c r="A7523">
        <v>2407494</v>
      </c>
      <c r="B7523">
        <v>1</v>
      </c>
      <c r="C7523" t="s">
        <v>81</v>
      </c>
      <c r="D7523" t="s">
        <v>117</v>
      </c>
      <c r="E7523" t="s">
        <v>241</v>
      </c>
      <c r="F7523" t="s">
        <v>21420</v>
      </c>
      <c r="G7523" t="s">
        <v>143</v>
      </c>
      <c r="H7523" t="s">
        <v>135</v>
      </c>
      <c r="I7523" t="s">
        <v>136</v>
      </c>
      <c r="J7523" t="s">
        <v>137</v>
      </c>
      <c r="K7523" t="s">
        <v>138</v>
      </c>
      <c r="L7523" t="s">
        <v>21421</v>
      </c>
      <c r="M7523" t="s">
        <v>21422</v>
      </c>
      <c r="N7523">
        <v>0.84805555499999996</v>
      </c>
      <c r="O7523">
        <v>0</v>
      </c>
      <c r="P7523">
        <v>327</v>
      </c>
      <c r="Q7523">
        <v>37</v>
      </c>
      <c r="R7523">
        <v>44</v>
      </c>
      <c r="S7523">
        <v>6</v>
      </c>
      <c r="T7523">
        <v>27</v>
      </c>
      <c r="U7523">
        <v>1</v>
      </c>
      <c r="V7523">
        <v>0</v>
      </c>
      <c r="W7523">
        <v>0</v>
      </c>
      <c r="X7523">
        <v>36.141605717967494</v>
      </c>
      <c r="Y7523">
        <v>20.963991313938504</v>
      </c>
      <c r="Z7523">
        <v>1.2020771659311278</v>
      </c>
      <c r="AA7523">
        <v>101.73696341611321</v>
      </c>
      <c r="AB7523">
        <v>20.200119882197829</v>
      </c>
      <c r="AC7523">
        <v>95.41206119249901</v>
      </c>
      <c r="AD7523">
        <v>0</v>
      </c>
      <c r="AE7523">
        <v>275.65681868864715</v>
      </c>
    </row>
    <row r="7524" spans="1:31" x14ac:dyDescent="0.25">
      <c r="A7524">
        <v>2407743</v>
      </c>
      <c r="B7524">
        <v>1</v>
      </c>
      <c r="C7524" t="s">
        <v>80</v>
      </c>
      <c r="D7524" t="s">
        <v>103</v>
      </c>
      <c r="E7524" t="s">
        <v>132</v>
      </c>
      <c r="F7524" t="s">
        <v>21423</v>
      </c>
      <c r="G7524" t="s">
        <v>143</v>
      </c>
      <c r="H7524" t="s">
        <v>135</v>
      </c>
      <c r="I7524" t="s">
        <v>136</v>
      </c>
      <c r="J7524" t="s">
        <v>137</v>
      </c>
      <c r="K7524" t="s">
        <v>138</v>
      </c>
      <c r="L7524" t="s">
        <v>21424</v>
      </c>
      <c r="M7524" t="s">
        <v>21425</v>
      </c>
      <c r="N7524">
        <v>0.53611111099999997</v>
      </c>
      <c r="O7524">
        <v>0</v>
      </c>
      <c r="P7524">
        <v>1104</v>
      </c>
      <c r="Q7524">
        <v>0</v>
      </c>
      <c r="R7524">
        <v>0</v>
      </c>
      <c r="S7524">
        <v>0</v>
      </c>
      <c r="T7524">
        <v>408</v>
      </c>
      <c r="U7524">
        <v>0</v>
      </c>
      <c r="V7524">
        <v>0</v>
      </c>
      <c r="W7524">
        <v>0</v>
      </c>
      <c r="X7524">
        <v>125.32411122135213</v>
      </c>
      <c r="Y7524">
        <v>0</v>
      </c>
      <c r="Z7524">
        <v>0</v>
      </c>
      <c r="AA7524">
        <v>0</v>
      </c>
      <c r="AB7524">
        <v>178.37509793779338</v>
      </c>
      <c r="AC7524">
        <v>0</v>
      </c>
      <c r="AD7524">
        <v>0</v>
      </c>
      <c r="AE7524">
        <v>303.69920915914554</v>
      </c>
    </row>
    <row r="7525" spans="1:31" x14ac:dyDescent="0.25">
      <c r="A7525">
        <v>2408035</v>
      </c>
      <c r="B7525">
        <v>1</v>
      </c>
      <c r="C7525" t="s">
        <v>80</v>
      </c>
      <c r="D7525" t="s">
        <v>97</v>
      </c>
      <c r="E7525" t="s">
        <v>162</v>
      </c>
      <c r="F7525" t="s">
        <v>21426</v>
      </c>
      <c r="G7525" t="s">
        <v>154</v>
      </c>
      <c r="H7525" t="s">
        <v>149</v>
      </c>
      <c r="I7525" t="s">
        <v>136</v>
      </c>
      <c r="J7525" t="s">
        <v>137</v>
      </c>
      <c r="K7525" t="s">
        <v>138</v>
      </c>
      <c r="L7525" t="s">
        <v>21427</v>
      </c>
      <c r="M7525" t="s">
        <v>21428</v>
      </c>
      <c r="N7525">
        <v>0.388055555</v>
      </c>
      <c r="O7525">
        <v>0</v>
      </c>
      <c r="P7525">
        <v>65</v>
      </c>
      <c r="Q7525">
        <v>0</v>
      </c>
      <c r="R7525">
        <v>1</v>
      </c>
      <c r="S7525">
        <v>0</v>
      </c>
      <c r="T7525">
        <v>5</v>
      </c>
      <c r="U7525">
        <v>0</v>
      </c>
      <c r="V7525">
        <v>0</v>
      </c>
      <c r="W7525">
        <v>0</v>
      </c>
      <c r="X7525">
        <v>5.3079858118733334</v>
      </c>
      <c r="Y7525">
        <v>0</v>
      </c>
      <c r="Z7525">
        <v>0</v>
      </c>
      <c r="AA7525">
        <v>0</v>
      </c>
      <c r="AB7525">
        <v>1.0397650154613944</v>
      </c>
      <c r="AC7525">
        <v>0</v>
      </c>
      <c r="AD7525">
        <v>0</v>
      </c>
      <c r="AE7525">
        <v>6.3477508273347283</v>
      </c>
    </row>
    <row r="7526" spans="1:31" x14ac:dyDescent="0.25">
      <c r="A7526">
        <v>2407537</v>
      </c>
      <c r="B7526">
        <v>1</v>
      </c>
      <c r="C7526" t="s">
        <v>80</v>
      </c>
      <c r="D7526" t="s">
        <v>82</v>
      </c>
      <c r="E7526" t="s">
        <v>152</v>
      </c>
      <c r="F7526" t="s">
        <v>19172</v>
      </c>
      <c r="G7526" t="s">
        <v>154</v>
      </c>
      <c r="H7526" t="s">
        <v>149</v>
      </c>
      <c r="I7526" t="s">
        <v>136</v>
      </c>
      <c r="J7526" t="s">
        <v>137</v>
      </c>
      <c r="K7526" t="s">
        <v>138</v>
      </c>
      <c r="L7526" t="s">
        <v>21429</v>
      </c>
      <c r="M7526" t="s">
        <v>21430</v>
      </c>
      <c r="N7526">
        <v>0.63055555500000005</v>
      </c>
      <c r="O7526">
        <v>0</v>
      </c>
      <c r="P7526">
        <v>494</v>
      </c>
      <c r="Q7526">
        <v>0</v>
      </c>
      <c r="R7526">
        <v>0</v>
      </c>
      <c r="S7526">
        <v>0</v>
      </c>
      <c r="T7526">
        <v>179</v>
      </c>
      <c r="U7526">
        <v>0</v>
      </c>
      <c r="V7526">
        <v>0</v>
      </c>
      <c r="W7526">
        <v>0</v>
      </c>
      <c r="X7526">
        <v>58.908061435976443</v>
      </c>
      <c r="Y7526">
        <v>0</v>
      </c>
      <c r="Z7526">
        <v>0</v>
      </c>
      <c r="AA7526">
        <v>0</v>
      </c>
      <c r="AB7526">
        <v>93.432452700765779</v>
      </c>
      <c r="AC7526">
        <v>0</v>
      </c>
      <c r="AD7526">
        <v>0</v>
      </c>
      <c r="AE7526">
        <v>152.34051413674223</v>
      </c>
    </row>
    <row r="7527" spans="1:31" x14ac:dyDescent="0.25">
      <c r="A7527">
        <v>2407511</v>
      </c>
      <c r="B7527">
        <v>1</v>
      </c>
      <c r="C7527" t="s">
        <v>80</v>
      </c>
      <c r="D7527" t="s">
        <v>96</v>
      </c>
      <c r="E7527" t="s">
        <v>146</v>
      </c>
      <c r="F7527" t="s">
        <v>21431</v>
      </c>
      <c r="G7527" t="s">
        <v>199</v>
      </c>
      <c r="H7527" t="s">
        <v>149</v>
      </c>
      <c r="I7527" t="s">
        <v>136</v>
      </c>
      <c r="J7527" t="s">
        <v>137</v>
      </c>
      <c r="K7527" t="s">
        <v>138</v>
      </c>
      <c r="L7527" t="s">
        <v>21432</v>
      </c>
      <c r="M7527" t="s">
        <v>21433</v>
      </c>
      <c r="N7527">
        <v>5.0302777770000002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</row>
    <row r="7528" spans="1:31" x14ac:dyDescent="0.25">
      <c r="A7528">
        <v>2407843</v>
      </c>
      <c r="B7528">
        <v>1</v>
      </c>
      <c r="C7528" t="s">
        <v>80</v>
      </c>
      <c r="D7528" t="s">
        <v>92</v>
      </c>
      <c r="E7528" t="s">
        <v>146</v>
      </c>
      <c r="F7528" t="s">
        <v>21434</v>
      </c>
      <c r="G7528" t="s">
        <v>148</v>
      </c>
      <c r="H7528" t="s">
        <v>149</v>
      </c>
      <c r="I7528" t="s">
        <v>136</v>
      </c>
      <c r="J7528" t="s">
        <v>137</v>
      </c>
      <c r="K7528" t="s">
        <v>138</v>
      </c>
      <c r="L7528" t="s">
        <v>21435</v>
      </c>
      <c r="M7528" t="s">
        <v>21436</v>
      </c>
      <c r="N7528">
        <v>1.818333333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</row>
    <row r="7529" spans="1:31" x14ac:dyDescent="0.25">
      <c r="A7529">
        <v>2407557</v>
      </c>
      <c r="B7529">
        <v>1</v>
      </c>
      <c r="C7529" t="s">
        <v>80</v>
      </c>
      <c r="D7529" t="s">
        <v>83</v>
      </c>
      <c r="E7529" t="s">
        <v>141</v>
      </c>
      <c r="F7529" t="s">
        <v>21437</v>
      </c>
      <c r="G7529" t="s">
        <v>143</v>
      </c>
      <c r="H7529" t="s">
        <v>135</v>
      </c>
      <c r="I7529" t="s">
        <v>136</v>
      </c>
      <c r="J7529" t="s">
        <v>137</v>
      </c>
      <c r="K7529" t="s">
        <v>138</v>
      </c>
      <c r="L7529" t="s">
        <v>21438</v>
      </c>
      <c r="M7529" t="s">
        <v>21439</v>
      </c>
      <c r="N7529">
        <v>0.69583333300000005</v>
      </c>
      <c r="O7529">
        <v>0</v>
      </c>
      <c r="P7529">
        <v>540</v>
      </c>
      <c r="Q7529">
        <v>0</v>
      </c>
      <c r="R7529">
        <v>0</v>
      </c>
      <c r="S7529">
        <v>5</v>
      </c>
      <c r="T7529">
        <v>43</v>
      </c>
      <c r="U7529">
        <v>2</v>
      </c>
      <c r="V7529">
        <v>0</v>
      </c>
      <c r="W7529">
        <v>0</v>
      </c>
      <c r="X7529">
        <v>97.898856133929215</v>
      </c>
      <c r="Y7529">
        <v>0</v>
      </c>
      <c r="Z7529">
        <v>0</v>
      </c>
      <c r="AA7529">
        <v>29.577698898316999</v>
      </c>
      <c r="AB7529">
        <v>15.52856261997</v>
      </c>
      <c r="AC7529">
        <v>32.629096482089999</v>
      </c>
      <c r="AD7529">
        <v>0</v>
      </c>
      <c r="AE7529">
        <v>175.63421413430621</v>
      </c>
    </row>
    <row r="7530" spans="1:31" x14ac:dyDescent="0.25">
      <c r="A7530">
        <v>2407849</v>
      </c>
      <c r="B7530">
        <v>1</v>
      </c>
      <c r="C7530" t="s">
        <v>81</v>
      </c>
      <c r="D7530" t="s">
        <v>118</v>
      </c>
      <c r="E7530" t="s">
        <v>162</v>
      </c>
      <c r="F7530" t="s">
        <v>21440</v>
      </c>
      <c r="G7530" t="s">
        <v>168</v>
      </c>
      <c r="H7530" t="s">
        <v>149</v>
      </c>
      <c r="I7530" t="s">
        <v>136</v>
      </c>
      <c r="J7530" t="s">
        <v>3</v>
      </c>
      <c r="K7530" t="s">
        <v>138</v>
      </c>
      <c r="L7530" t="s">
        <v>21441</v>
      </c>
      <c r="M7530" t="s">
        <v>21442</v>
      </c>
      <c r="N7530">
        <v>3.3736111110000002</v>
      </c>
      <c r="O7530">
        <v>0</v>
      </c>
      <c r="P7530">
        <v>66</v>
      </c>
      <c r="Q7530">
        <v>0</v>
      </c>
      <c r="R7530">
        <v>4</v>
      </c>
      <c r="S7530">
        <v>0</v>
      </c>
      <c r="T7530">
        <v>4</v>
      </c>
      <c r="U7530">
        <v>0</v>
      </c>
      <c r="V7530">
        <v>0</v>
      </c>
      <c r="W7530">
        <v>0</v>
      </c>
      <c r="X7530">
        <v>63.996759543514862</v>
      </c>
      <c r="Y7530">
        <v>0</v>
      </c>
      <c r="Z7530">
        <v>0.75319466214300002</v>
      </c>
      <c r="AA7530">
        <v>0</v>
      </c>
      <c r="AB7530">
        <v>13.109671636084624</v>
      </c>
      <c r="AC7530">
        <v>0</v>
      </c>
      <c r="AD7530">
        <v>0</v>
      </c>
      <c r="AE7530">
        <v>77.859625841742485</v>
      </c>
    </row>
    <row r="7531" spans="1:31" x14ac:dyDescent="0.25">
      <c r="A7531">
        <v>2407720</v>
      </c>
      <c r="B7531">
        <v>1</v>
      </c>
      <c r="C7531" t="s">
        <v>80</v>
      </c>
      <c r="D7531" t="s">
        <v>83</v>
      </c>
      <c r="E7531" t="s">
        <v>141</v>
      </c>
      <c r="F7531" t="s">
        <v>21443</v>
      </c>
      <c r="G7531" t="s">
        <v>143</v>
      </c>
      <c r="H7531" t="s">
        <v>135</v>
      </c>
      <c r="I7531" t="s">
        <v>136</v>
      </c>
      <c r="J7531" t="s">
        <v>137</v>
      </c>
      <c r="K7531" t="s">
        <v>138</v>
      </c>
      <c r="L7531" t="s">
        <v>21444</v>
      </c>
      <c r="M7531" t="s">
        <v>21445</v>
      </c>
      <c r="N7531">
        <v>0.22444444399999999</v>
      </c>
      <c r="O7531">
        <v>3</v>
      </c>
      <c r="P7531">
        <v>468</v>
      </c>
      <c r="Q7531">
        <v>6</v>
      </c>
      <c r="R7531">
        <v>20</v>
      </c>
      <c r="S7531">
        <v>16</v>
      </c>
      <c r="T7531">
        <v>36</v>
      </c>
      <c r="U7531">
        <v>1</v>
      </c>
      <c r="V7531">
        <v>0</v>
      </c>
      <c r="W7531">
        <v>2.1562534933805999</v>
      </c>
      <c r="X7531">
        <v>34.281051175537186</v>
      </c>
      <c r="Y7531">
        <v>0.56027520942250009</v>
      </c>
      <c r="Z7531">
        <v>0.91119447695386679</v>
      </c>
      <c r="AA7531">
        <v>15.449372630522779</v>
      </c>
      <c r="AB7531">
        <v>6.434556929560002</v>
      </c>
      <c r="AC7531">
        <v>6.374301417661167</v>
      </c>
      <c r="AD7531">
        <v>0</v>
      </c>
      <c r="AE7531">
        <v>66.167005333038105</v>
      </c>
    </row>
    <row r="7532" spans="1:31" x14ac:dyDescent="0.25">
      <c r="A7532">
        <v>2407803</v>
      </c>
      <c r="B7532">
        <v>1</v>
      </c>
      <c r="C7532" t="s">
        <v>81</v>
      </c>
      <c r="D7532" t="s">
        <v>118</v>
      </c>
      <c r="E7532" t="s">
        <v>146</v>
      </c>
      <c r="F7532" t="s">
        <v>21446</v>
      </c>
      <c r="G7532" t="s">
        <v>168</v>
      </c>
      <c r="H7532" t="s">
        <v>149</v>
      </c>
      <c r="I7532" t="s">
        <v>136</v>
      </c>
      <c r="J7532" t="s">
        <v>3</v>
      </c>
      <c r="K7532" t="s">
        <v>138</v>
      </c>
      <c r="L7532" t="s">
        <v>21447</v>
      </c>
      <c r="M7532" t="s">
        <v>21448</v>
      </c>
      <c r="N7532">
        <v>4.8822222220000002</v>
      </c>
      <c r="O7532">
        <v>0</v>
      </c>
      <c r="P7532">
        <v>9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9.9324828593974992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9.9324828593974992</v>
      </c>
    </row>
    <row r="7533" spans="1:31" x14ac:dyDescent="0.25">
      <c r="A7533">
        <v>2407657</v>
      </c>
      <c r="B7533">
        <v>1</v>
      </c>
      <c r="C7533" t="s">
        <v>81</v>
      </c>
      <c r="D7533" t="s">
        <v>128</v>
      </c>
      <c r="E7533" t="s">
        <v>132</v>
      </c>
      <c r="F7533" t="s">
        <v>15564</v>
      </c>
      <c r="G7533" t="s">
        <v>158</v>
      </c>
      <c r="H7533" t="s">
        <v>135</v>
      </c>
      <c r="I7533" t="s">
        <v>136</v>
      </c>
      <c r="J7533" t="s">
        <v>137</v>
      </c>
      <c r="K7533" t="s">
        <v>159</v>
      </c>
      <c r="L7533" t="s">
        <v>21449</v>
      </c>
      <c r="M7533" t="s">
        <v>21450</v>
      </c>
      <c r="N7533">
        <v>2.2905555550000001</v>
      </c>
      <c r="O7533">
        <v>0</v>
      </c>
      <c r="P7533">
        <v>1096</v>
      </c>
      <c r="Q7533">
        <v>0</v>
      </c>
      <c r="R7533">
        <v>0</v>
      </c>
      <c r="S7533">
        <v>0</v>
      </c>
      <c r="T7533">
        <v>33</v>
      </c>
      <c r="U7533">
        <v>0</v>
      </c>
      <c r="V7533">
        <v>0</v>
      </c>
      <c r="W7533">
        <v>0</v>
      </c>
      <c r="X7533">
        <v>480.28534578371472</v>
      </c>
      <c r="Y7533">
        <v>0</v>
      </c>
      <c r="Z7533">
        <v>0</v>
      </c>
      <c r="AA7533">
        <v>0</v>
      </c>
      <c r="AB7533">
        <v>53.139910304200598</v>
      </c>
      <c r="AC7533">
        <v>0</v>
      </c>
      <c r="AD7533">
        <v>0</v>
      </c>
      <c r="AE7533">
        <v>533.42525608791527</v>
      </c>
    </row>
    <row r="7534" spans="1:31" x14ac:dyDescent="0.25">
      <c r="A7534">
        <v>2407906</v>
      </c>
      <c r="B7534">
        <v>1</v>
      </c>
      <c r="C7534" t="s">
        <v>80</v>
      </c>
      <c r="D7534" t="s">
        <v>94</v>
      </c>
      <c r="E7534" t="s">
        <v>132</v>
      </c>
      <c r="F7534" t="s">
        <v>21451</v>
      </c>
      <c r="G7534" t="s">
        <v>215</v>
      </c>
      <c r="H7534" t="s">
        <v>135</v>
      </c>
      <c r="I7534" t="s">
        <v>136</v>
      </c>
      <c r="J7534" t="s">
        <v>137</v>
      </c>
      <c r="K7534" t="s">
        <v>138</v>
      </c>
      <c r="L7534" t="s">
        <v>21452</v>
      </c>
      <c r="M7534" t="s">
        <v>21453</v>
      </c>
      <c r="N7534">
        <v>1.216111111</v>
      </c>
      <c r="O7534">
        <v>1</v>
      </c>
      <c r="P7534">
        <v>0</v>
      </c>
      <c r="Q7534">
        <v>13</v>
      </c>
      <c r="R7534">
        <v>0</v>
      </c>
      <c r="S7534">
        <v>3</v>
      </c>
      <c r="T7534">
        <v>0</v>
      </c>
      <c r="U7534">
        <v>0</v>
      </c>
      <c r="V7534">
        <v>0</v>
      </c>
      <c r="W7534">
        <v>0.73278545937441675</v>
      </c>
      <c r="X7534">
        <v>0</v>
      </c>
      <c r="Y7534">
        <v>16.940396307973572</v>
      </c>
      <c r="Z7534">
        <v>0</v>
      </c>
      <c r="AA7534">
        <v>1.811542019013</v>
      </c>
      <c r="AB7534">
        <v>0</v>
      </c>
      <c r="AC7534">
        <v>0</v>
      </c>
      <c r="AD7534">
        <v>0</v>
      </c>
      <c r="AE7534">
        <v>19.484723786360988</v>
      </c>
    </row>
    <row r="7535" spans="1:31" x14ac:dyDescent="0.25">
      <c r="A7535">
        <v>2407912</v>
      </c>
      <c r="B7535">
        <v>1</v>
      </c>
      <c r="C7535" t="s">
        <v>81</v>
      </c>
      <c r="D7535" t="s">
        <v>127</v>
      </c>
      <c r="E7535" t="s">
        <v>132</v>
      </c>
      <c r="F7535" t="s">
        <v>4661</v>
      </c>
      <c r="G7535" t="s">
        <v>215</v>
      </c>
      <c r="H7535" t="s">
        <v>135</v>
      </c>
      <c r="I7535" t="s">
        <v>136</v>
      </c>
      <c r="J7535" t="s">
        <v>137</v>
      </c>
      <c r="K7535" t="s">
        <v>138</v>
      </c>
      <c r="L7535" t="s">
        <v>21454</v>
      </c>
      <c r="M7535" t="s">
        <v>21455</v>
      </c>
      <c r="N7535">
        <v>1.0069444439999999</v>
      </c>
      <c r="O7535">
        <v>0</v>
      </c>
      <c r="P7535">
        <v>2</v>
      </c>
      <c r="Q7535">
        <v>0</v>
      </c>
      <c r="R7535">
        <v>7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0.18207045636433336</v>
      </c>
      <c r="Y7535">
        <v>0</v>
      </c>
      <c r="Z7535">
        <v>1.8084212780358</v>
      </c>
      <c r="AA7535">
        <v>0</v>
      </c>
      <c r="AB7535">
        <v>0</v>
      </c>
      <c r="AC7535">
        <v>0</v>
      </c>
      <c r="AD7535">
        <v>0</v>
      </c>
      <c r="AE7535">
        <v>1.9904917344001334</v>
      </c>
    </row>
    <row r="7536" spans="1:31" x14ac:dyDescent="0.25">
      <c r="A7536">
        <v>2407760</v>
      </c>
      <c r="B7536">
        <v>1</v>
      </c>
      <c r="C7536" t="s">
        <v>80</v>
      </c>
      <c r="D7536" t="s">
        <v>84</v>
      </c>
      <c r="E7536" t="s">
        <v>146</v>
      </c>
      <c r="F7536" t="s">
        <v>21456</v>
      </c>
      <c r="G7536" t="s">
        <v>2349</v>
      </c>
      <c r="H7536" t="s">
        <v>149</v>
      </c>
      <c r="I7536" t="s">
        <v>136</v>
      </c>
      <c r="J7536" t="s">
        <v>3</v>
      </c>
      <c r="K7536" t="s">
        <v>138</v>
      </c>
      <c r="L7536" t="s">
        <v>21457</v>
      </c>
      <c r="M7536" t="s">
        <v>21458</v>
      </c>
      <c r="N7536">
        <v>4.6019444439999999</v>
      </c>
      <c r="O7536">
        <v>0</v>
      </c>
      <c r="P7536">
        <v>3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7.7488221256166688E-3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7.7488221256166688E-3</v>
      </c>
    </row>
    <row r="7537" spans="1:31" x14ac:dyDescent="0.25">
      <c r="A7537">
        <v>2407783</v>
      </c>
      <c r="B7537">
        <v>1</v>
      </c>
      <c r="C7537" t="s">
        <v>80</v>
      </c>
      <c r="D7537" t="s">
        <v>83</v>
      </c>
      <c r="E7537" t="s">
        <v>152</v>
      </c>
      <c r="F7537" t="s">
        <v>21459</v>
      </c>
      <c r="G7537" t="s">
        <v>154</v>
      </c>
      <c r="H7537" t="s">
        <v>149</v>
      </c>
      <c r="I7537" t="s">
        <v>136</v>
      </c>
      <c r="J7537" t="s">
        <v>137</v>
      </c>
      <c r="K7537" t="s">
        <v>138</v>
      </c>
      <c r="L7537" t="s">
        <v>21460</v>
      </c>
      <c r="M7537" t="s">
        <v>21461</v>
      </c>
      <c r="N7537">
        <v>0.53666666600000001</v>
      </c>
      <c r="O7537">
        <v>0</v>
      </c>
      <c r="P7537">
        <v>1</v>
      </c>
      <c r="Q7537">
        <v>0</v>
      </c>
      <c r="R7537">
        <v>0</v>
      </c>
      <c r="S7537">
        <v>0</v>
      </c>
      <c r="T7537">
        <v>114</v>
      </c>
      <c r="U7537">
        <v>0</v>
      </c>
      <c r="V7537">
        <v>2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54.434833586147668</v>
      </c>
      <c r="AC7537">
        <v>0</v>
      </c>
      <c r="AD7537">
        <v>4.7293241639280001</v>
      </c>
      <c r="AE7537">
        <v>59.164157750075667</v>
      </c>
    </row>
    <row r="7538" spans="1:31" x14ac:dyDescent="0.25">
      <c r="A7538">
        <v>2407434</v>
      </c>
      <c r="B7538">
        <v>1</v>
      </c>
      <c r="C7538" t="s">
        <v>80</v>
      </c>
      <c r="D7538" t="s">
        <v>106</v>
      </c>
      <c r="E7538" t="s">
        <v>141</v>
      </c>
      <c r="F7538" t="s">
        <v>7782</v>
      </c>
      <c r="G7538" t="s">
        <v>143</v>
      </c>
      <c r="H7538" t="s">
        <v>135</v>
      </c>
      <c r="I7538" t="s">
        <v>136</v>
      </c>
      <c r="J7538" t="s">
        <v>137</v>
      </c>
      <c r="K7538" t="s">
        <v>138</v>
      </c>
      <c r="L7538" t="s">
        <v>21462</v>
      </c>
      <c r="M7538" t="s">
        <v>21463</v>
      </c>
      <c r="N7538">
        <v>0.22027777700000001</v>
      </c>
      <c r="O7538">
        <v>0</v>
      </c>
      <c r="P7538">
        <v>87</v>
      </c>
      <c r="Q7538">
        <v>12</v>
      </c>
      <c r="R7538">
        <v>16</v>
      </c>
      <c r="S7538">
        <v>4</v>
      </c>
      <c r="T7538">
        <v>14</v>
      </c>
      <c r="U7538">
        <v>0</v>
      </c>
      <c r="V7538">
        <v>0</v>
      </c>
      <c r="W7538">
        <v>0</v>
      </c>
      <c r="X7538">
        <v>3.4792841608620328</v>
      </c>
      <c r="Y7538">
        <v>0.91473658136878344</v>
      </c>
      <c r="Z7538">
        <v>0.22954250548926669</v>
      </c>
      <c r="AA7538">
        <v>11.2503281571252</v>
      </c>
      <c r="AB7538">
        <v>2.7100989816496917</v>
      </c>
      <c r="AC7538">
        <v>0</v>
      </c>
      <c r="AD7538">
        <v>0</v>
      </c>
      <c r="AE7538">
        <v>18.583990386494975</v>
      </c>
    </row>
    <row r="7539" spans="1:31" x14ac:dyDescent="0.25">
      <c r="A7539">
        <v>2407683</v>
      </c>
      <c r="B7539">
        <v>1</v>
      </c>
      <c r="C7539" t="s">
        <v>80</v>
      </c>
      <c r="D7539" t="s">
        <v>100</v>
      </c>
      <c r="E7539" t="s">
        <v>132</v>
      </c>
      <c r="F7539" t="s">
        <v>21464</v>
      </c>
      <c r="G7539" t="s">
        <v>143</v>
      </c>
      <c r="H7539" t="s">
        <v>135</v>
      </c>
      <c r="I7539" t="s">
        <v>136</v>
      </c>
      <c r="J7539" t="s">
        <v>137</v>
      </c>
      <c r="K7539" t="s">
        <v>138</v>
      </c>
      <c r="L7539" t="s">
        <v>21465</v>
      </c>
      <c r="M7539" t="s">
        <v>21466</v>
      </c>
      <c r="N7539">
        <v>1.098333333</v>
      </c>
      <c r="O7539">
        <v>0</v>
      </c>
      <c r="P7539">
        <v>0</v>
      </c>
      <c r="Q7539">
        <v>0</v>
      </c>
      <c r="R7539">
        <v>0</v>
      </c>
      <c r="S7539">
        <v>1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13.449751152088902</v>
      </c>
      <c r="AB7539">
        <v>0</v>
      </c>
      <c r="AC7539">
        <v>0</v>
      </c>
      <c r="AD7539">
        <v>0</v>
      </c>
      <c r="AE7539">
        <v>13.449751152088902</v>
      </c>
    </row>
    <row r="7540" spans="1:31" x14ac:dyDescent="0.25">
      <c r="A7540">
        <v>2408075</v>
      </c>
      <c r="B7540">
        <v>1</v>
      </c>
      <c r="C7540" t="s">
        <v>80</v>
      </c>
      <c r="D7540" t="s">
        <v>95</v>
      </c>
      <c r="E7540" t="s">
        <v>132</v>
      </c>
      <c r="F7540" t="s">
        <v>19944</v>
      </c>
      <c r="G7540" t="s">
        <v>919</v>
      </c>
      <c r="H7540" t="s">
        <v>135</v>
      </c>
      <c r="I7540" t="s">
        <v>136</v>
      </c>
      <c r="J7540" t="s">
        <v>137</v>
      </c>
      <c r="K7540" t="s">
        <v>138</v>
      </c>
      <c r="L7540" t="s">
        <v>21467</v>
      </c>
      <c r="M7540" t="s">
        <v>21468</v>
      </c>
      <c r="N7540">
        <v>1.4575</v>
      </c>
      <c r="O7540">
        <v>4</v>
      </c>
      <c r="P7540">
        <v>223</v>
      </c>
      <c r="Q7540">
        <v>5</v>
      </c>
      <c r="R7540">
        <v>27</v>
      </c>
      <c r="S7540">
        <v>8</v>
      </c>
      <c r="T7540">
        <v>27</v>
      </c>
      <c r="U7540">
        <v>0</v>
      </c>
      <c r="V7540">
        <v>0</v>
      </c>
      <c r="W7540">
        <v>6.4506491786442517</v>
      </c>
      <c r="X7540">
        <v>64.133075949614806</v>
      </c>
      <c r="Y7540">
        <v>24.08604330085182</v>
      </c>
      <c r="Z7540">
        <v>6.1015920507334256</v>
      </c>
      <c r="AA7540">
        <v>90.920573243255646</v>
      </c>
      <c r="AB7540">
        <v>16.152688629753534</v>
      </c>
      <c r="AC7540">
        <v>0</v>
      </c>
      <c r="AD7540">
        <v>0</v>
      </c>
      <c r="AE7540">
        <v>207.84462235285349</v>
      </c>
    </row>
    <row r="7541" spans="1:31" x14ac:dyDescent="0.25">
      <c r="A7541">
        <v>2408602</v>
      </c>
      <c r="B7541">
        <v>1</v>
      </c>
      <c r="C7541" t="s">
        <v>80</v>
      </c>
      <c r="D7541" t="s">
        <v>84</v>
      </c>
      <c r="E7541" t="s">
        <v>146</v>
      </c>
      <c r="F7541" t="s">
        <v>21469</v>
      </c>
      <c r="G7541" t="s">
        <v>148</v>
      </c>
      <c r="H7541" t="s">
        <v>149</v>
      </c>
      <c r="I7541" t="s">
        <v>136</v>
      </c>
      <c r="J7541" t="s">
        <v>137</v>
      </c>
      <c r="K7541" t="s">
        <v>138</v>
      </c>
      <c r="L7541" t="s">
        <v>21470</v>
      </c>
      <c r="M7541" t="s">
        <v>21471</v>
      </c>
      <c r="N7541">
        <v>2.6388888879999999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0.34937596674740001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0.34937596674740001</v>
      </c>
    </row>
    <row r="7542" spans="1:31" x14ac:dyDescent="0.25">
      <c r="A7542">
        <v>2408147</v>
      </c>
      <c r="B7542">
        <v>1</v>
      </c>
      <c r="C7542" t="s">
        <v>81</v>
      </c>
      <c r="D7542" t="s">
        <v>123</v>
      </c>
      <c r="E7542" t="s">
        <v>174</v>
      </c>
      <c r="F7542" t="s">
        <v>195</v>
      </c>
      <c r="G7542" t="s">
        <v>143</v>
      </c>
      <c r="H7542" t="s">
        <v>135</v>
      </c>
      <c r="I7542" t="s">
        <v>136</v>
      </c>
      <c r="J7542" t="s">
        <v>137</v>
      </c>
      <c r="K7542" t="s">
        <v>138</v>
      </c>
      <c r="L7542" t="s">
        <v>21472</v>
      </c>
      <c r="M7542" t="s">
        <v>21473</v>
      </c>
      <c r="N7542">
        <v>0.52555555499999995</v>
      </c>
      <c r="O7542">
        <v>5</v>
      </c>
      <c r="P7542">
        <v>383</v>
      </c>
      <c r="Q7542">
        <v>395</v>
      </c>
      <c r="R7542">
        <v>451</v>
      </c>
      <c r="S7542">
        <v>38</v>
      </c>
      <c r="T7542">
        <v>82</v>
      </c>
      <c r="U7542">
        <v>1</v>
      </c>
      <c r="V7542">
        <v>0</v>
      </c>
      <c r="W7542">
        <v>0.11432596028838332</v>
      </c>
      <c r="X7542">
        <v>28.134799358099109</v>
      </c>
      <c r="Y7542">
        <v>54.949324299808474</v>
      </c>
      <c r="Z7542">
        <v>29.108563184316917</v>
      </c>
      <c r="AA7542">
        <v>6.543125402269065</v>
      </c>
      <c r="AB7542">
        <v>21.443302879609014</v>
      </c>
      <c r="AC7542">
        <v>85.006732967289437</v>
      </c>
      <c r="AD7542">
        <v>0</v>
      </c>
      <c r="AE7542">
        <v>225.30017405168041</v>
      </c>
    </row>
    <row r="7543" spans="1:31" x14ac:dyDescent="0.25">
      <c r="A7543">
        <v>2408170</v>
      </c>
      <c r="B7543">
        <v>1</v>
      </c>
      <c r="C7543" t="s">
        <v>81</v>
      </c>
      <c r="D7543" t="s">
        <v>115</v>
      </c>
      <c r="E7543" t="s">
        <v>141</v>
      </c>
      <c r="F7543" t="s">
        <v>21474</v>
      </c>
      <c r="G7543" t="s">
        <v>565</v>
      </c>
      <c r="H7543" t="s">
        <v>135</v>
      </c>
      <c r="I7543" t="s">
        <v>136</v>
      </c>
      <c r="J7543" t="s">
        <v>137</v>
      </c>
      <c r="K7543" t="s">
        <v>159</v>
      </c>
      <c r="L7543" t="s">
        <v>21475</v>
      </c>
      <c r="M7543" t="s">
        <v>21476</v>
      </c>
      <c r="N7543">
        <v>0.62055555500000004</v>
      </c>
      <c r="O7543">
        <v>3</v>
      </c>
      <c r="P7543">
        <v>15268</v>
      </c>
      <c r="Q7543">
        <v>33</v>
      </c>
      <c r="R7543">
        <v>790</v>
      </c>
      <c r="S7543">
        <v>60</v>
      </c>
      <c r="T7543">
        <v>1922</v>
      </c>
      <c r="U7543">
        <v>8</v>
      </c>
      <c r="V7543">
        <v>5</v>
      </c>
      <c r="W7543">
        <v>0.26893167735173334</v>
      </c>
      <c r="X7543">
        <v>1872.5412477459533</v>
      </c>
      <c r="Y7543">
        <v>17.693459110391501</v>
      </c>
      <c r="Z7543">
        <v>66.841022011164128</v>
      </c>
      <c r="AA7543">
        <v>179.76583258315785</v>
      </c>
      <c r="AB7543">
        <v>689.65360108957918</v>
      </c>
      <c r="AC7543">
        <v>295.48819449289982</v>
      </c>
      <c r="AD7543">
        <v>333.22572159648701</v>
      </c>
      <c r="AE7543">
        <v>3455.4780103069847</v>
      </c>
    </row>
    <row r="7544" spans="1:31" x14ac:dyDescent="0.25">
      <c r="A7544">
        <v>2408416</v>
      </c>
      <c r="B7544">
        <v>1</v>
      </c>
      <c r="C7544" t="s">
        <v>80</v>
      </c>
      <c r="D7544" t="s">
        <v>87</v>
      </c>
      <c r="E7544" t="s">
        <v>146</v>
      </c>
      <c r="F7544" t="s">
        <v>21477</v>
      </c>
      <c r="G7544" t="s">
        <v>282</v>
      </c>
      <c r="H7544" t="s">
        <v>149</v>
      </c>
      <c r="I7544" t="s">
        <v>136</v>
      </c>
      <c r="J7544" t="s">
        <v>137</v>
      </c>
      <c r="K7544" t="s">
        <v>138</v>
      </c>
      <c r="L7544" t="s">
        <v>21478</v>
      </c>
      <c r="M7544" t="s">
        <v>21479</v>
      </c>
      <c r="N7544">
        <v>2.3658333329999999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1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3.8541135945565279</v>
      </c>
      <c r="AC7544">
        <v>0</v>
      </c>
      <c r="AD7544">
        <v>0</v>
      </c>
      <c r="AE7544">
        <v>3.8541135945565279</v>
      </c>
    </row>
    <row r="7545" spans="1:31" x14ac:dyDescent="0.25">
      <c r="A7545">
        <v>2408393</v>
      </c>
      <c r="B7545">
        <v>1</v>
      </c>
      <c r="C7545" t="s">
        <v>80</v>
      </c>
      <c r="D7545" t="s">
        <v>105</v>
      </c>
      <c r="E7545" t="s">
        <v>162</v>
      </c>
      <c r="F7545" t="s">
        <v>3036</v>
      </c>
      <c r="G7545" t="s">
        <v>164</v>
      </c>
      <c r="H7545" t="s">
        <v>149</v>
      </c>
      <c r="I7545" t="s">
        <v>136</v>
      </c>
      <c r="J7545" t="s">
        <v>137</v>
      </c>
      <c r="K7545" t="s">
        <v>138</v>
      </c>
      <c r="L7545" t="s">
        <v>21480</v>
      </c>
      <c r="M7545" t="s">
        <v>21481</v>
      </c>
      <c r="N7545">
        <v>1.02</v>
      </c>
      <c r="O7545">
        <v>0</v>
      </c>
      <c r="P7545">
        <v>102</v>
      </c>
      <c r="Q7545">
        <v>0</v>
      </c>
      <c r="R7545">
        <v>0</v>
      </c>
      <c r="S7545">
        <v>0</v>
      </c>
      <c r="T7545">
        <v>89</v>
      </c>
      <c r="U7545">
        <v>0</v>
      </c>
      <c r="V7545">
        <v>0</v>
      </c>
      <c r="W7545">
        <v>0</v>
      </c>
      <c r="X7545">
        <v>20.05086486663533</v>
      </c>
      <c r="Y7545">
        <v>0</v>
      </c>
      <c r="Z7545">
        <v>0</v>
      </c>
      <c r="AA7545">
        <v>0</v>
      </c>
      <c r="AB7545">
        <v>110.24930723264085</v>
      </c>
      <c r="AC7545">
        <v>0</v>
      </c>
      <c r="AD7545">
        <v>0</v>
      </c>
      <c r="AE7545">
        <v>130.30017209927618</v>
      </c>
    </row>
    <row r="7546" spans="1:31" x14ac:dyDescent="0.25">
      <c r="A7546">
        <v>2408253</v>
      </c>
      <c r="B7546">
        <v>1</v>
      </c>
      <c r="C7546" t="s">
        <v>81</v>
      </c>
      <c r="D7546" t="s">
        <v>127</v>
      </c>
      <c r="E7546" t="s">
        <v>141</v>
      </c>
      <c r="F7546" t="s">
        <v>18160</v>
      </c>
      <c r="G7546" t="s">
        <v>143</v>
      </c>
      <c r="H7546" t="s">
        <v>135</v>
      </c>
      <c r="I7546" t="s">
        <v>136</v>
      </c>
      <c r="J7546" t="s">
        <v>137</v>
      </c>
      <c r="K7546" t="s">
        <v>138</v>
      </c>
      <c r="L7546" t="s">
        <v>21482</v>
      </c>
      <c r="M7546" t="s">
        <v>21483</v>
      </c>
      <c r="N7546">
        <v>2.3219444440000001</v>
      </c>
      <c r="O7546">
        <v>0</v>
      </c>
      <c r="P7546">
        <v>0</v>
      </c>
      <c r="Q7546">
        <v>9</v>
      </c>
      <c r="R7546">
        <v>25</v>
      </c>
      <c r="S7546">
        <v>11</v>
      </c>
      <c r="T7546">
        <v>2</v>
      </c>
      <c r="U7546">
        <v>3</v>
      </c>
      <c r="V7546">
        <v>0</v>
      </c>
      <c r="W7546">
        <v>0</v>
      </c>
      <c r="X7546">
        <v>0</v>
      </c>
      <c r="Y7546">
        <v>0.6556035845747501</v>
      </c>
      <c r="Z7546">
        <v>1.9594756150260422</v>
      </c>
      <c r="AA7546">
        <v>484.85190171482009</v>
      </c>
      <c r="AB7546">
        <v>12.848162286385127</v>
      </c>
      <c r="AC7546">
        <v>150.15343389549164</v>
      </c>
      <c r="AD7546">
        <v>0</v>
      </c>
      <c r="AE7546">
        <v>650.46857709629762</v>
      </c>
    </row>
    <row r="7547" spans="1:31" x14ac:dyDescent="0.25">
      <c r="A7547">
        <v>2408648</v>
      </c>
      <c r="B7547">
        <v>1</v>
      </c>
      <c r="C7547" t="s">
        <v>81</v>
      </c>
      <c r="D7547" t="s">
        <v>127</v>
      </c>
      <c r="E7547" t="s">
        <v>132</v>
      </c>
      <c r="F7547" t="s">
        <v>18324</v>
      </c>
      <c r="G7547" t="s">
        <v>5444</v>
      </c>
      <c r="H7547" t="s">
        <v>135</v>
      </c>
      <c r="I7547" t="s">
        <v>136</v>
      </c>
      <c r="J7547" t="s">
        <v>137</v>
      </c>
      <c r="K7547" t="s">
        <v>138</v>
      </c>
      <c r="L7547" t="s">
        <v>21484</v>
      </c>
      <c r="M7547" t="s">
        <v>21485</v>
      </c>
      <c r="N7547">
        <v>1.491944444</v>
      </c>
      <c r="O7547">
        <v>0</v>
      </c>
      <c r="P7547">
        <v>0</v>
      </c>
      <c r="Q7547">
        <v>1</v>
      </c>
      <c r="R7547">
        <v>0</v>
      </c>
      <c r="S7547">
        <v>1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0.40248955238750006</v>
      </c>
      <c r="Z7547">
        <v>0</v>
      </c>
      <c r="AA7547">
        <v>1.9139352831414334</v>
      </c>
      <c r="AB7547">
        <v>0</v>
      </c>
      <c r="AC7547">
        <v>0</v>
      </c>
      <c r="AD7547">
        <v>0</v>
      </c>
      <c r="AE7547">
        <v>2.3164248355289336</v>
      </c>
    </row>
    <row r="7548" spans="1:31" x14ac:dyDescent="0.25">
      <c r="A7548">
        <v>2408164</v>
      </c>
      <c r="B7548">
        <v>1</v>
      </c>
      <c r="C7548" t="s">
        <v>81</v>
      </c>
      <c r="D7548" t="s">
        <v>118</v>
      </c>
      <c r="E7548" t="s">
        <v>141</v>
      </c>
      <c r="F7548" t="s">
        <v>21486</v>
      </c>
      <c r="G7548" t="s">
        <v>158</v>
      </c>
      <c r="H7548" t="s">
        <v>135</v>
      </c>
      <c r="I7548" t="s">
        <v>136</v>
      </c>
      <c r="J7548" t="s">
        <v>137</v>
      </c>
      <c r="K7548" t="s">
        <v>159</v>
      </c>
      <c r="L7548" t="s">
        <v>21487</v>
      </c>
      <c r="M7548" t="s">
        <v>21488</v>
      </c>
      <c r="N7548">
        <v>7.886666666</v>
      </c>
      <c r="O7548">
        <v>1</v>
      </c>
      <c r="P7548">
        <v>555</v>
      </c>
      <c r="Q7548">
        <v>28</v>
      </c>
      <c r="R7548">
        <v>15</v>
      </c>
      <c r="S7548">
        <v>4</v>
      </c>
      <c r="T7548">
        <v>39</v>
      </c>
      <c r="U7548">
        <v>0</v>
      </c>
      <c r="V7548">
        <v>0</v>
      </c>
      <c r="W7548">
        <v>0.52367166785084995</v>
      </c>
      <c r="X7548">
        <v>945.11822223188108</v>
      </c>
      <c r="Y7548">
        <v>70.867147442775831</v>
      </c>
      <c r="Z7548">
        <v>16.881016946269114</v>
      </c>
      <c r="AA7548">
        <v>230.61121949249608</v>
      </c>
      <c r="AB7548">
        <v>427.03288826150754</v>
      </c>
      <c r="AC7548">
        <v>0</v>
      </c>
      <c r="AD7548">
        <v>0</v>
      </c>
      <c r="AE7548">
        <v>1691.0341660427803</v>
      </c>
    </row>
    <row r="7549" spans="1:31" x14ac:dyDescent="0.25">
      <c r="A7549">
        <v>2408496</v>
      </c>
      <c r="B7549">
        <v>1</v>
      </c>
      <c r="C7549" t="s">
        <v>80</v>
      </c>
      <c r="D7549" t="s">
        <v>85</v>
      </c>
      <c r="E7549" t="s">
        <v>162</v>
      </c>
      <c r="F7549" t="s">
        <v>21489</v>
      </c>
      <c r="G7549" t="s">
        <v>158</v>
      </c>
      <c r="H7549" t="s">
        <v>149</v>
      </c>
      <c r="I7549" t="s">
        <v>136</v>
      </c>
      <c r="J7549" t="s">
        <v>137</v>
      </c>
      <c r="K7549" t="s">
        <v>159</v>
      </c>
      <c r="L7549" t="s">
        <v>21490</v>
      </c>
      <c r="M7549" t="s">
        <v>21491</v>
      </c>
      <c r="N7549">
        <v>0.70888888800000005</v>
      </c>
      <c r="O7549">
        <v>0</v>
      </c>
      <c r="P7549">
        <v>198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30.834367748007857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30.834367748007857</v>
      </c>
    </row>
    <row r="7550" spans="1:31" x14ac:dyDescent="0.25">
      <c r="A7550">
        <v>2408190</v>
      </c>
      <c r="B7550">
        <v>1</v>
      </c>
      <c r="C7550" t="s">
        <v>81</v>
      </c>
      <c r="D7550" t="s">
        <v>116</v>
      </c>
      <c r="E7550" t="s">
        <v>132</v>
      </c>
      <c r="F7550" t="s">
        <v>21492</v>
      </c>
      <c r="G7550" t="s">
        <v>919</v>
      </c>
      <c r="H7550" t="s">
        <v>135</v>
      </c>
      <c r="I7550" t="s">
        <v>136</v>
      </c>
      <c r="J7550" t="s">
        <v>137</v>
      </c>
      <c r="K7550" t="s">
        <v>138</v>
      </c>
      <c r="L7550" t="s">
        <v>21493</v>
      </c>
      <c r="M7550" t="s">
        <v>21494</v>
      </c>
      <c r="N7550">
        <v>2.2225000000000001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1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85.694110288420006</v>
      </c>
      <c r="AD7550">
        <v>0</v>
      </c>
      <c r="AE7550">
        <v>85.694110288420006</v>
      </c>
    </row>
    <row r="7551" spans="1:31" x14ac:dyDescent="0.25">
      <c r="A7551">
        <v>2408725</v>
      </c>
      <c r="B7551">
        <v>1</v>
      </c>
      <c r="C7551" t="s">
        <v>80</v>
      </c>
      <c r="D7551" t="s">
        <v>96</v>
      </c>
      <c r="E7551" t="s">
        <v>174</v>
      </c>
      <c r="F7551" t="s">
        <v>21495</v>
      </c>
      <c r="G7551" t="s">
        <v>154</v>
      </c>
      <c r="H7551" t="s">
        <v>135</v>
      </c>
      <c r="I7551" t="s">
        <v>136</v>
      </c>
      <c r="J7551" t="s">
        <v>137</v>
      </c>
      <c r="K7551" t="s">
        <v>138</v>
      </c>
      <c r="L7551" t="s">
        <v>21496</v>
      </c>
      <c r="M7551" t="s">
        <v>21497</v>
      </c>
      <c r="N7551">
        <v>0.55027777700000002</v>
      </c>
      <c r="O7551">
        <v>1</v>
      </c>
      <c r="P7551">
        <v>233</v>
      </c>
      <c r="Q7551">
        <v>0</v>
      </c>
      <c r="R7551">
        <v>4</v>
      </c>
      <c r="S7551">
        <v>0</v>
      </c>
      <c r="T7551">
        <v>7</v>
      </c>
      <c r="U7551">
        <v>0</v>
      </c>
      <c r="V7551">
        <v>0</v>
      </c>
      <c r="W7551">
        <v>1.3894634592995501</v>
      </c>
      <c r="X7551">
        <v>22.511277597461866</v>
      </c>
      <c r="Y7551">
        <v>0</v>
      </c>
      <c r="Z7551">
        <v>0.16744997163183334</v>
      </c>
      <c r="AA7551">
        <v>0</v>
      </c>
      <c r="AB7551">
        <v>3.0891785076629166</v>
      </c>
      <c r="AC7551">
        <v>0</v>
      </c>
      <c r="AD7551">
        <v>0</v>
      </c>
      <c r="AE7551">
        <v>27.157369536056166</v>
      </c>
    </row>
    <row r="7552" spans="1:31" x14ac:dyDescent="0.25">
      <c r="A7552">
        <v>2408227</v>
      </c>
      <c r="B7552">
        <v>1</v>
      </c>
      <c r="C7552" t="s">
        <v>80</v>
      </c>
      <c r="D7552" t="s">
        <v>92</v>
      </c>
      <c r="E7552" t="s">
        <v>146</v>
      </c>
      <c r="F7552" t="s">
        <v>21498</v>
      </c>
      <c r="G7552" t="s">
        <v>199</v>
      </c>
      <c r="H7552" t="s">
        <v>149</v>
      </c>
      <c r="I7552" t="s">
        <v>136</v>
      </c>
      <c r="J7552" t="s">
        <v>137</v>
      </c>
      <c r="K7552" t="s">
        <v>138</v>
      </c>
      <c r="L7552" t="s">
        <v>21499</v>
      </c>
      <c r="M7552" t="s">
        <v>21500</v>
      </c>
      <c r="N7552">
        <v>3.0097222220000002</v>
      </c>
      <c r="O7552">
        <v>0</v>
      </c>
      <c r="P7552">
        <v>2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2.2067845380637499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2.2067845380637499</v>
      </c>
    </row>
    <row r="7553" spans="1:31" x14ac:dyDescent="0.25">
      <c r="A7553">
        <v>2408333</v>
      </c>
      <c r="B7553">
        <v>1</v>
      </c>
      <c r="C7553" t="s">
        <v>81</v>
      </c>
      <c r="D7553" t="s">
        <v>115</v>
      </c>
      <c r="E7553" t="s">
        <v>174</v>
      </c>
      <c r="F7553" t="s">
        <v>21501</v>
      </c>
      <c r="G7553" t="s">
        <v>565</v>
      </c>
      <c r="H7553" t="s">
        <v>135</v>
      </c>
      <c r="I7553" t="s">
        <v>136</v>
      </c>
      <c r="J7553" t="s">
        <v>137</v>
      </c>
      <c r="K7553" t="s">
        <v>159</v>
      </c>
      <c r="L7553" t="s">
        <v>21502</v>
      </c>
      <c r="M7553" t="s">
        <v>21503</v>
      </c>
      <c r="N7553">
        <v>0.109444444</v>
      </c>
      <c r="O7553">
        <v>28</v>
      </c>
      <c r="P7553">
        <v>15305</v>
      </c>
      <c r="Q7553">
        <v>33</v>
      </c>
      <c r="R7553">
        <v>792</v>
      </c>
      <c r="S7553">
        <v>34</v>
      </c>
      <c r="T7553">
        <v>1889</v>
      </c>
      <c r="U7553">
        <v>8</v>
      </c>
      <c r="V7553">
        <v>3</v>
      </c>
      <c r="W7553">
        <v>0.58790468058389989</v>
      </c>
      <c r="X7553">
        <v>314.66473038773921</v>
      </c>
      <c r="Y7553">
        <v>2.9962426184210003</v>
      </c>
      <c r="Z7553">
        <v>11.354384704385856</v>
      </c>
      <c r="AA7553">
        <v>25.676379757772363</v>
      </c>
      <c r="AB7553">
        <v>111.25084778929694</v>
      </c>
      <c r="AC7553">
        <v>48.548704035812406</v>
      </c>
      <c r="AD7553">
        <v>18.88624259028467</v>
      </c>
      <c r="AE7553">
        <v>533.96543656429628</v>
      </c>
    </row>
    <row r="7554" spans="1:31" x14ac:dyDescent="0.25">
      <c r="A7554">
        <v>2408668</v>
      </c>
      <c r="B7554">
        <v>1</v>
      </c>
      <c r="C7554" t="s">
        <v>80</v>
      </c>
      <c r="D7554" t="s">
        <v>97</v>
      </c>
      <c r="E7554" t="s">
        <v>146</v>
      </c>
      <c r="F7554" t="s">
        <v>21504</v>
      </c>
      <c r="G7554" t="s">
        <v>282</v>
      </c>
      <c r="H7554" t="s">
        <v>149</v>
      </c>
      <c r="I7554" t="s">
        <v>136</v>
      </c>
      <c r="J7554" t="s">
        <v>137</v>
      </c>
      <c r="K7554" t="s">
        <v>138</v>
      </c>
      <c r="L7554" t="s">
        <v>21505</v>
      </c>
      <c r="M7554" t="s">
        <v>21506</v>
      </c>
      <c r="N7554">
        <v>0.67111111099999998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0.13407724920243333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0.13407724920243333</v>
      </c>
    </row>
    <row r="7555" spans="1:31" x14ac:dyDescent="0.25">
      <c r="A7555">
        <v>2408184</v>
      </c>
      <c r="B7555">
        <v>1</v>
      </c>
      <c r="C7555" t="s">
        <v>80</v>
      </c>
      <c r="D7555" t="s">
        <v>82</v>
      </c>
      <c r="E7555" t="s">
        <v>288</v>
      </c>
      <c r="F7555" t="s">
        <v>6631</v>
      </c>
      <c r="G7555" t="s">
        <v>176</v>
      </c>
      <c r="H7555" t="s">
        <v>149</v>
      </c>
      <c r="I7555" t="s">
        <v>136</v>
      </c>
      <c r="J7555" t="s">
        <v>137</v>
      </c>
      <c r="K7555" t="s">
        <v>159</v>
      </c>
      <c r="L7555" t="s">
        <v>21507</v>
      </c>
      <c r="M7555" t="s">
        <v>21508</v>
      </c>
      <c r="N7555">
        <v>2.6958333329999999</v>
      </c>
      <c r="O7555">
        <v>0</v>
      </c>
      <c r="P7555">
        <v>18</v>
      </c>
      <c r="Q7555">
        <v>0</v>
      </c>
      <c r="R7555">
        <v>0</v>
      </c>
      <c r="S7555">
        <v>0</v>
      </c>
      <c r="T7555">
        <v>11</v>
      </c>
      <c r="U7555">
        <v>0</v>
      </c>
      <c r="V7555">
        <v>0</v>
      </c>
      <c r="W7555">
        <v>0</v>
      </c>
      <c r="X7555">
        <v>17.078585982318977</v>
      </c>
      <c r="Y7555">
        <v>0</v>
      </c>
      <c r="Z7555">
        <v>0</v>
      </c>
      <c r="AA7555">
        <v>0</v>
      </c>
      <c r="AB7555">
        <v>9.2159864167594296</v>
      </c>
      <c r="AC7555">
        <v>0</v>
      </c>
      <c r="AD7555">
        <v>0</v>
      </c>
      <c r="AE7555">
        <v>26.294572399078405</v>
      </c>
    </row>
    <row r="7556" spans="1:31" x14ac:dyDescent="0.25">
      <c r="A7556">
        <v>2408476</v>
      </c>
      <c r="B7556">
        <v>1</v>
      </c>
      <c r="C7556" t="s">
        <v>81</v>
      </c>
      <c r="D7556" t="s">
        <v>118</v>
      </c>
      <c r="E7556" t="s">
        <v>132</v>
      </c>
      <c r="F7556" t="s">
        <v>21509</v>
      </c>
      <c r="G7556" t="s">
        <v>158</v>
      </c>
      <c r="H7556" t="s">
        <v>135</v>
      </c>
      <c r="I7556" t="s">
        <v>136</v>
      </c>
      <c r="J7556" t="s">
        <v>137</v>
      </c>
      <c r="K7556" t="s">
        <v>159</v>
      </c>
      <c r="L7556" t="s">
        <v>21510</v>
      </c>
      <c r="M7556" t="s">
        <v>21511</v>
      </c>
      <c r="N7556">
        <v>2.574166666</v>
      </c>
      <c r="O7556">
        <v>0</v>
      </c>
      <c r="P7556">
        <v>18</v>
      </c>
      <c r="Q7556">
        <v>0</v>
      </c>
      <c r="R7556">
        <v>5</v>
      </c>
      <c r="S7556">
        <v>0</v>
      </c>
      <c r="T7556">
        <v>1</v>
      </c>
      <c r="U7556">
        <v>0</v>
      </c>
      <c r="V7556">
        <v>0</v>
      </c>
      <c r="W7556">
        <v>0</v>
      </c>
      <c r="X7556">
        <v>2.1455176684736004</v>
      </c>
      <c r="Y7556">
        <v>0</v>
      </c>
      <c r="Z7556">
        <v>0.95942294886875001</v>
      </c>
      <c r="AA7556">
        <v>0</v>
      </c>
      <c r="AB7556">
        <v>0</v>
      </c>
      <c r="AC7556">
        <v>0</v>
      </c>
      <c r="AD7556">
        <v>0</v>
      </c>
      <c r="AE7556">
        <v>3.1049406173423506</v>
      </c>
    </row>
    <row r="7557" spans="1:31" x14ac:dyDescent="0.25">
      <c r="A7557">
        <v>2408290</v>
      </c>
      <c r="B7557">
        <v>1</v>
      </c>
      <c r="C7557" t="s">
        <v>80</v>
      </c>
      <c r="D7557" t="s">
        <v>106</v>
      </c>
      <c r="E7557" t="s">
        <v>174</v>
      </c>
      <c r="F7557" t="s">
        <v>2725</v>
      </c>
      <c r="G7557" t="s">
        <v>143</v>
      </c>
      <c r="H7557" t="s">
        <v>135</v>
      </c>
      <c r="I7557" t="s">
        <v>136</v>
      </c>
      <c r="J7557" t="s">
        <v>137</v>
      </c>
      <c r="K7557" t="s">
        <v>138</v>
      </c>
      <c r="L7557" t="s">
        <v>21512</v>
      </c>
      <c r="M7557" t="s">
        <v>21513</v>
      </c>
      <c r="N7557">
        <v>0.234166666</v>
      </c>
      <c r="O7557">
        <v>0</v>
      </c>
      <c r="P7557">
        <v>4</v>
      </c>
      <c r="Q7557">
        <v>32</v>
      </c>
      <c r="R7557">
        <v>266</v>
      </c>
      <c r="S7557">
        <v>10</v>
      </c>
      <c r="T7557">
        <v>66</v>
      </c>
      <c r="U7557">
        <v>0</v>
      </c>
      <c r="V7557">
        <v>0</v>
      </c>
      <c r="W7557">
        <v>0</v>
      </c>
      <c r="X7557">
        <v>0.21841375267719998</v>
      </c>
      <c r="Y7557">
        <v>6.2676479883525769</v>
      </c>
      <c r="Z7557">
        <v>15.18234433263293</v>
      </c>
      <c r="AA7557">
        <v>1.6500447544775998</v>
      </c>
      <c r="AB7557">
        <v>7.4938345232941659</v>
      </c>
      <c r="AC7557">
        <v>0</v>
      </c>
      <c r="AD7557">
        <v>0</v>
      </c>
      <c r="AE7557">
        <v>30.812285351434472</v>
      </c>
    </row>
    <row r="7558" spans="1:31" x14ac:dyDescent="0.25">
      <c r="A7558">
        <v>2408313</v>
      </c>
      <c r="B7558">
        <v>1</v>
      </c>
      <c r="C7558" t="s">
        <v>80</v>
      </c>
      <c r="D7558" t="s">
        <v>104</v>
      </c>
      <c r="E7558" t="s">
        <v>174</v>
      </c>
      <c r="F7558" t="s">
        <v>3178</v>
      </c>
      <c r="G7558" t="s">
        <v>143</v>
      </c>
      <c r="H7558" t="s">
        <v>135</v>
      </c>
      <c r="I7558" t="s">
        <v>136</v>
      </c>
      <c r="J7558" t="s">
        <v>137</v>
      </c>
      <c r="K7558" t="s">
        <v>138</v>
      </c>
      <c r="L7558" t="s">
        <v>21514</v>
      </c>
      <c r="M7558" t="s">
        <v>21515</v>
      </c>
      <c r="N7558">
        <v>0.33722222200000002</v>
      </c>
      <c r="O7558">
        <v>9</v>
      </c>
      <c r="P7558">
        <v>0</v>
      </c>
      <c r="Q7558">
        <v>68</v>
      </c>
      <c r="R7558">
        <v>0</v>
      </c>
      <c r="S7558">
        <v>25</v>
      </c>
      <c r="T7558">
        <v>2</v>
      </c>
      <c r="U7558">
        <v>0</v>
      </c>
      <c r="V7558">
        <v>0</v>
      </c>
      <c r="W7558">
        <v>1.9698484063588335</v>
      </c>
      <c r="X7558">
        <v>0</v>
      </c>
      <c r="Y7558">
        <v>8.5868924280905983</v>
      </c>
      <c r="Z7558">
        <v>0</v>
      </c>
      <c r="AA7558">
        <v>32.775285150009992</v>
      </c>
      <c r="AB7558">
        <v>0.5634680163811111</v>
      </c>
      <c r="AC7558">
        <v>0</v>
      </c>
      <c r="AD7558">
        <v>0</v>
      </c>
      <c r="AE7558">
        <v>43.895494000840529</v>
      </c>
    </row>
    <row r="7559" spans="1:31" x14ac:dyDescent="0.25">
      <c r="A7559">
        <v>2408413</v>
      </c>
      <c r="B7559">
        <v>1</v>
      </c>
      <c r="C7559" t="s">
        <v>81</v>
      </c>
      <c r="D7559" t="s">
        <v>128</v>
      </c>
      <c r="E7559" t="s">
        <v>132</v>
      </c>
      <c r="F7559" t="s">
        <v>21516</v>
      </c>
      <c r="G7559" t="s">
        <v>158</v>
      </c>
      <c r="H7559" t="s">
        <v>135</v>
      </c>
      <c r="I7559" t="s">
        <v>136</v>
      </c>
      <c r="J7559" t="s">
        <v>137</v>
      </c>
      <c r="K7559" t="s">
        <v>159</v>
      </c>
      <c r="L7559" t="s">
        <v>21517</v>
      </c>
      <c r="M7559" t="s">
        <v>21518</v>
      </c>
      <c r="N7559">
        <v>1.9275</v>
      </c>
      <c r="O7559">
        <v>0</v>
      </c>
      <c r="P7559">
        <v>804</v>
      </c>
      <c r="Q7559">
        <v>0</v>
      </c>
      <c r="R7559">
        <v>0</v>
      </c>
      <c r="S7559">
        <v>0</v>
      </c>
      <c r="T7559">
        <v>118</v>
      </c>
      <c r="U7559">
        <v>0</v>
      </c>
      <c r="V7559">
        <v>0</v>
      </c>
      <c r="W7559">
        <v>0</v>
      </c>
      <c r="X7559">
        <v>322.68430087035131</v>
      </c>
      <c r="Y7559">
        <v>0</v>
      </c>
      <c r="Z7559">
        <v>0</v>
      </c>
      <c r="AA7559">
        <v>0</v>
      </c>
      <c r="AB7559">
        <v>224.07140625553708</v>
      </c>
      <c r="AC7559">
        <v>0</v>
      </c>
      <c r="AD7559">
        <v>0</v>
      </c>
      <c r="AE7559">
        <v>546.75570712588842</v>
      </c>
    </row>
    <row r="7560" spans="1:31" x14ac:dyDescent="0.25">
      <c r="A7560">
        <v>2408559</v>
      </c>
      <c r="B7560">
        <v>1</v>
      </c>
      <c r="C7560" t="s">
        <v>80</v>
      </c>
      <c r="D7560" t="s">
        <v>95</v>
      </c>
      <c r="E7560" t="s">
        <v>162</v>
      </c>
      <c r="F7560" t="s">
        <v>21519</v>
      </c>
      <c r="G7560" t="s">
        <v>154</v>
      </c>
      <c r="H7560" t="s">
        <v>149</v>
      </c>
      <c r="I7560" t="s">
        <v>136</v>
      </c>
      <c r="J7560" t="s">
        <v>137</v>
      </c>
      <c r="K7560" t="s">
        <v>138</v>
      </c>
      <c r="L7560" t="s">
        <v>21520</v>
      </c>
      <c r="M7560" t="s">
        <v>21521</v>
      </c>
      <c r="N7560">
        <v>1.341388888</v>
      </c>
      <c r="O7560">
        <v>0</v>
      </c>
      <c r="P7560">
        <v>3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1.7250465025401918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1.7250465025401918</v>
      </c>
    </row>
    <row r="7561" spans="1:31" x14ac:dyDescent="0.25">
      <c r="A7561">
        <v>2408645</v>
      </c>
      <c r="B7561">
        <v>1</v>
      </c>
      <c r="C7561" t="s">
        <v>80</v>
      </c>
      <c r="D7561" t="s">
        <v>105</v>
      </c>
      <c r="E7561" t="s">
        <v>162</v>
      </c>
      <c r="F7561" t="s">
        <v>21522</v>
      </c>
      <c r="G7561" t="s">
        <v>268</v>
      </c>
      <c r="H7561" t="s">
        <v>149</v>
      </c>
      <c r="I7561" t="s">
        <v>136</v>
      </c>
      <c r="J7561" t="s">
        <v>137</v>
      </c>
      <c r="K7561" t="s">
        <v>138</v>
      </c>
      <c r="L7561" t="s">
        <v>21523</v>
      </c>
      <c r="M7561" t="s">
        <v>21524</v>
      </c>
      <c r="N7561">
        <v>2.0466666660000001</v>
      </c>
      <c r="O7561">
        <v>0</v>
      </c>
      <c r="P7561">
        <v>2</v>
      </c>
      <c r="Q7561">
        <v>0</v>
      </c>
      <c r="R7561">
        <v>0</v>
      </c>
      <c r="S7561">
        <v>0</v>
      </c>
      <c r="T7561">
        <v>47</v>
      </c>
      <c r="U7561">
        <v>0</v>
      </c>
      <c r="V7561">
        <v>0</v>
      </c>
      <c r="W7561">
        <v>0</v>
      </c>
      <c r="X7561">
        <v>1.1637030827252501</v>
      </c>
      <c r="Y7561">
        <v>0</v>
      </c>
      <c r="Z7561">
        <v>0</v>
      </c>
      <c r="AA7561">
        <v>0</v>
      </c>
      <c r="AB7561">
        <v>52.508385723089695</v>
      </c>
      <c r="AC7561">
        <v>0</v>
      </c>
      <c r="AD7561">
        <v>0</v>
      </c>
      <c r="AE7561">
        <v>53.672088805814944</v>
      </c>
    </row>
    <row r="7562" spans="1:31" x14ac:dyDescent="0.25">
      <c r="A7562">
        <v>2408210</v>
      </c>
      <c r="B7562">
        <v>1</v>
      </c>
      <c r="C7562" t="s">
        <v>81</v>
      </c>
      <c r="D7562" t="s">
        <v>126</v>
      </c>
      <c r="E7562" t="s">
        <v>141</v>
      </c>
      <c r="F7562" t="s">
        <v>21525</v>
      </c>
      <c r="G7562" t="s">
        <v>158</v>
      </c>
      <c r="H7562" t="s">
        <v>135</v>
      </c>
      <c r="I7562" t="s">
        <v>136</v>
      </c>
      <c r="J7562" t="s">
        <v>137</v>
      </c>
      <c r="K7562" t="s">
        <v>159</v>
      </c>
      <c r="L7562" t="s">
        <v>21526</v>
      </c>
      <c r="M7562" t="s">
        <v>21527</v>
      </c>
      <c r="N7562">
        <v>7.5644444440000003</v>
      </c>
      <c r="O7562">
        <v>2</v>
      </c>
      <c r="P7562">
        <v>7147</v>
      </c>
      <c r="Q7562">
        <v>186</v>
      </c>
      <c r="R7562">
        <v>1233</v>
      </c>
      <c r="S7562">
        <v>58</v>
      </c>
      <c r="T7562">
        <v>913</v>
      </c>
      <c r="U7562">
        <v>6</v>
      </c>
      <c r="V7562">
        <v>8</v>
      </c>
      <c r="W7562">
        <v>2.7139151127338668</v>
      </c>
      <c r="X7562">
        <v>6774.4442054996343</v>
      </c>
      <c r="Y7562">
        <v>1960.6024695125429</v>
      </c>
      <c r="Z7562">
        <v>1374.0690656806987</v>
      </c>
      <c r="AA7562">
        <v>1964.5633752823246</v>
      </c>
      <c r="AB7562">
        <v>5815.159280609475</v>
      </c>
      <c r="AC7562">
        <v>4195.1151135892651</v>
      </c>
      <c r="AD7562">
        <v>8865.0110531514601</v>
      </c>
      <c r="AE7562">
        <v>30951.678478438138</v>
      </c>
    </row>
    <row r="7563" spans="1:31" x14ac:dyDescent="0.25">
      <c r="A7563">
        <v>2408565</v>
      </c>
      <c r="B7563">
        <v>1</v>
      </c>
      <c r="C7563" t="s">
        <v>81</v>
      </c>
      <c r="D7563" t="s">
        <v>116</v>
      </c>
      <c r="E7563" t="s">
        <v>174</v>
      </c>
      <c r="F7563" t="s">
        <v>21528</v>
      </c>
      <c r="G7563" t="s">
        <v>565</v>
      </c>
      <c r="H7563" t="s">
        <v>135</v>
      </c>
      <c r="I7563" t="s">
        <v>136</v>
      </c>
      <c r="J7563" t="s">
        <v>137</v>
      </c>
      <c r="K7563" t="s">
        <v>159</v>
      </c>
      <c r="L7563" t="s">
        <v>21529</v>
      </c>
      <c r="M7563" t="s">
        <v>21530</v>
      </c>
      <c r="N7563">
        <v>0.446944444</v>
      </c>
      <c r="O7563">
        <v>1</v>
      </c>
      <c r="P7563">
        <v>6316</v>
      </c>
      <c r="Q7563">
        <v>1</v>
      </c>
      <c r="R7563">
        <v>10</v>
      </c>
      <c r="S7563">
        <v>9</v>
      </c>
      <c r="T7563">
        <v>1272</v>
      </c>
      <c r="U7563">
        <v>3</v>
      </c>
      <c r="V7563">
        <v>1</v>
      </c>
      <c r="W7563">
        <v>0.10681181578918333</v>
      </c>
      <c r="X7563">
        <v>640.70184736977671</v>
      </c>
      <c r="Y7563">
        <v>0.48198931395944999</v>
      </c>
      <c r="Z7563">
        <v>1.2315900798456503</v>
      </c>
      <c r="AA7563">
        <v>69.192372637521217</v>
      </c>
      <c r="AB7563">
        <v>301.09370829451842</v>
      </c>
      <c r="AC7563">
        <v>74.323477234076705</v>
      </c>
      <c r="AD7563">
        <v>0.99067815929714997</v>
      </c>
      <c r="AE7563">
        <v>1088.1224749047847</v>
      </c>
    </row>
    <row r="7564" spans="1:31" x14ac:dyDescent="0.25">
      <c r="A7564">
        <v>2408585</v>
      </c>
      <c r="B7564">
        <v>1</v>
      </c>
      <c r="C7564" t="s">
        <v>80</v>
      </c>
      <c r="D7564" t="s">
        <v>84</v>
      </c>
      <c r="E7564" t="s">
        <v>132</v>
      </c>
      <c r="F7564" t="s">
        <v>8417</v>
      </c>
      <c r="G7564" t="s">
        <v>238</v>
      </c>
      <c r="H7564" t="s">
        <v>135</v>
      </c>
      <c r="I7564" t="s">
        <v>136</v>
      </c>
      <c r="J7564" t="s">
        <v>137</v>
      </c>
      <c r="K7564" t="s">
        <v>138</v>
      </c>
      <c r="L7564" t="s">
        <v>21531</v>
      </c>
      <c r="M7564" t="s">
        <v>21532</v>
      </c>
      <c r="N7564">
        <v>1.890833333</v>
      </c>
      <c r="O7564">
        <v>0</v>
      </c>
      <c r="P7564">
        <v>125</v>
      </c>
      <c r="Q7564">
        <v>0</v>
      </c>
      <c r="R7564">
        <v>2</v>
      </c>
      <c r="S7564">
        <v>0</v>
      </c>
      <c r="T7564">
        <v>5</v>
      </c>
      <c r="U7564">
        <v>0</v>
      </c>
      <c r="V7564">
        <v>0</v>
      </c>
      <c r="W7564">
        <v>0</v>
      </c>
      <c r="X7564">
        <v>68.024518346040466</v>
      </c>
      <c r="Y7564">
        <v>0</v>
      </c>
      <c r="Z7564">
        <v>0.57222895930477491</v>
      </c>
      <c r="AA7564">
        <v>0</v>
      </c>
      <c r="AB7564">
        <v>6.2501829739966936</v>
      </c>
      <c r="AC7564">
        <v>0</v>
      </c>
      <c r="AD7564">
        <v>0</v>
      </c>
      <c r="AE7564">
        <v>74.846930279341933</v>
      </c>
    </row>
    <row r="7565" spans="1:31" x14ac:dyDescent="0.25">
      <c r="A7565">
        <v>2408167</v>
      </c>
      <c r="B7565">
        <v>1</v>
      </c>
      <c r="C7565" t="s">
        <v>80</v>
      </c>
      <c r="D7565" t="s">
        <v>83</v>
      </c>
      <c r="E7565" t="s">
        <v>146</v>
      </c>
      <c r="F7565" t="s">
        <v>21533</v>
      </c>
      <c r="G7565" t="s">
        <v>282</v>
      </c>
      <c r="H7565" t="s">
        <v>149</v>
      </c>
      <c r="I7565" t="s">
        <v>136</v>
      </c>
      <c r="J7565" t="s">
        <v>137</v>
      </c>
      <c r="K7565" t="s">
        <v>138</v>
      </c>
      <c r="L7565" t="s">
        <v>21534</v>
      </c>
      <c r="M7565" t="s">
        <v>21535</v>
      </c>
      <c r="N7565">
        <v>1.5988888880000001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1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</row>
    <row r="7566" spans="1:31" x14ac:dyDescent="0.25">
      <c r="A7566">
        <v>2408685</v>
      </c>
      <c r="B7566">
        <v>1</v>
      </c>
      <c r="C7566" t="s">
        <v>81</v>
      </c>
      <c r="D7566" t="s">
        <v>128</v>
      </c>
      <c r="E7566" t="s">
        <v>174</v>
      </c>
      <c r="F7566" t="s">
        <v>21536</v>
      </c>
      <c r="G7566" t="s">
        <v>143</v>
      </c>
      <c r="H7566" t="s">
        <v>135</v>
      </c>
      <c r="I7566" t="s">
        <v>136</v>
      </c>
      <c r="J7566" t="s">
        <v>137</v>
      </c>
      <c r="K7566" t="s">
        <v>138</v>
      </c>
      <c r="L7566" t="s">
        <v>21537</v>
      </c>
      <c r="M7566" t="s">
        <v>21538</v>
      </c>
      <c r="N7566">
        <v>1.146111111</v>
      </c>
      <c r="O7566">
        <v>62</v>
      </c>
      <c r="P7566">
        <v>19890</v>
      </c>
      <c r="Q7566">
        <v>587</v>
      </c>
      <c r="R7566">
        <v>560</v>
      </c>
      <c r="S7566">
        <v>135</v>
      </c>
      <c r="T7566">
        <v>1736</v>
      </c>
      <c r="U7566">
        <v>17</v>
      </c>
      <c r="V7566">
        <v>2</v>
      </c>
      <c r="W7566">
        <v>18.96227602306066</v>
      </c>
      <c r="X7566">
        <v>4029.374961942689</v>
      </c>
      <c r="Y7566">
        <v>237.7644860840245</v>
      </c>
      <c r="Z7566">
        <v>111.975315346168</v>
      </c>
      <c r="AA7566">
        <v>974.14192335706139</v>
      </c>
      <c r="AB7566">
        <v>1083.5052289139674</v>
      </c>
      <c r="AC7566">
        <v>2077.598094565129</v>
      </c>
      <c r="AD7566">
        <v>97.251739987596338</v>
      </c>
      <c r="AE7566">
        <v>8630.574026219696</v>
      </c>
    </row>
    <row r="7567" spans="1:31" x14ac:dyDescent="0.25">
      <c r="A7567">
        <v>2408273</v>
      </c>
      <c r="B7567">
        <v>1</v>
      </c>
      <c r="C7567" t="s">
        <v>81</v>
      </c>
      <c r="D7567" t="s">
        <v>119</v>
      </c>
      <c r="E7567" t="s">
        <v>174</v>
      </c>
      <c r="F7567" t="s">
        <v>21539</v>
      </c>
      <c r="G7567" t="s">
        <v>143</v>
      </c>
      <c r="H7567" t="s">
        <v>135</v>
      </c>
      <c r="I7567" t="s">
        <v>136</v>
      </c>
      <c r="J7567" t="s">
        <v>137</v>
      </c>
      <c r="K7567" t="s">
        <v>138</v>
      </c>
      <c r="L7567" t="s">
        <v>21540</v>
      </c>
      <c r="M7567" t="s">
        <v>21541</v>
      </c>
      <c r="N7567">
        <v>0.21555555500000001</v>
      </c>
      <c r="O7567">
        <v>0</v>
      </c>
      <c r="P7567">
        <v>1656</v>
      </c>
      <c r="Q7567">
        <v>121</v>
      </c>
      <c r="R7567">
        <v>396</v>
      </c>
      <c r="S7567">
        <v>10</v>
      </c>
      <c r="T7567">
        <v>93</v>
      </c>
      <c r="U7567">
        <v>0</v>
      </c>
      <c r="V7567">
        <v>0</v>
      </c>
      <c r="W7567">
        <v>0</v>
      </c>
      <c r="X7567">
        <v>43.868617191081547</v>
      </c>
      <c r="Y7567">
        <v>25.947004574448648</v>
      </c>
      <c r="Z7567">
        <v>30.375250006450969</v>
      </c>
      <c r="AA7567">
        <v>6.4157100886787992</v>
      </c>
      <c r="AB7567">
        <v>12.241499343088893</v>
      </c>
      <c r="AC7567">
        <v>0</v>
      </c>
      <c r="AD7567">
        <v>0</v>
      </c>
      <c r="AE7567">
        <v>118.84808120374885</v>
      </c>
    </row>
    <row r="7568" spans="1:31" x14ac:dyDescent="0.25">
      <c r="A7568">
        <v>2408622</v>
      </c>
      <c r="B7568">
        <v>1</v>
      </c>
      <c r="C7568" t="s">
        <v>80</v>
      </c>
      <c r="D7568" t="s">
        <v>84</v>
      </c>
      <c r="E7568" t="s">
        <v>146</v>
      </c>
      <c r="F7568" t="s">
        <v>21542</v>
      </c>
      <c r="G7568" t="s">
        <v>282</v>
      </c>
      <c r="H7568" t="s">
        <v>149</v>
      </c>
      <c r="I7568" t="s">
        <v>136</v>
      </c>
      <c r="J7568" t="s">
        <v>137</v>
      </c>
      <c r="K7568" t="s">
        <v>138</v>
      </c>
      <c r="L7568" t="s">
        <v>21543</v>
      </c>
      <c r="M7568" t="s">
        <v>21544</v>
      </c>
      <c r="N7568">
        <v>3.005833333</v>
      </c>
      <c r="O7568">
        <v>0</v>
      </c>
      <c r="P7568">
        <v>13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7.7354263337288005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7.7354263337288005</v>
      </c>
    </row>
    <row r="7569" spans="1:31" x14ac:dyDescent="0.25">
      <c r="A7569">
        <v>2408373</v>
      </c>
      <c r="B7569">
        <v>1</v>
      </c>
      <c r="C7569" t="s">
        <v>81</v>
      </c>
      <c r="D7569" t="s">
        <v>118</v>
      </c>
      <c r="E7569" t="s">
        <v>132</v>
      </c>
      <c r="F7569" t="s">
        <v>21545</v>
      </c>
      <c r="G7569" t="s">
        <v>215</v>
      </c>
      <c r="H7569" t="s">
        <v>135</v>
      </c>
      <c r="I7569" t="s">
        <v>136</v>
      </c>
      <c r="J7569" t="s">
        <v>137</v>
      </c>
      <c r="K7569" t="s">
        <v>138</v>
      </c>
      <c r="L7569" t="s">
        <v>21546</v>
      </c>
      <c r="M7569" t="s">
        <v>21547</v>
      </c>
      <c r="N7569">
        <v>0.99611111100000005</v>
      </c>
      <c r="O7569">
        <v>0</v>
      </c>
      <c r="P7569">
        <v>0</v>
      </c>
      <c r="Q7569">
        <v>1</v>
      </c>
      <c r="R7569">
        <v>0</v>
      </c>
      <c r="S7569">
        <v>0</v>
      </c>
      <c r="T7569">
        <v>0</v>
      </c>
      <c r="U7569">
        <v>1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1451.7926208997389</v>
      </c>
      <c r="AD7569">
        <v>0</v>
      </c>
      <c r="AE7569">
        <v>1451.7926208997389</v>
      </c>
    </row>
    <row r="7570" spans="1:31" x14ac:dyDescent="0.25">
      <c r="A7570">
        <v>2408176</v>
      </c>
      <c r="B7570">
        <v>1</v>
      </c>
      <c r="C7570" t="s">
        <v>80</v>
      </c>
      <c r="D7570" t="s">
        <v>110</v>
      </c>
      <c r="E7570" t="s">
        <v>132</v>
      </c>
      <c r="F7570" t="s">
        <v>21548</v>
      </c>
      <c r="G7570" t="s">
        <v>158</v>
      </c>
      <c r="H7570" t="s">
        <v>135</v>
      </c>
      <c r="I7570" t="s">
        <v>136</v>
      </c>
      <c r="J7570" t="s">
        <v>137</v>
      </c>
      <c r="K7570" t="s">
        <v>159</v>
      </c>
      <c r="L7570" t="s">
        <v>21549</v>
      </c>
      <c r="M7570" t="s">
        <v>21550</v>
      </c>
      <c r="N7570">
        <v>5.6658333330000001</v>
      </c>
      <c r="O7570">
        <v>0</v>
      </c>
      <c r="P7570">
        <v>5403</v>
      </c>
      <c r="Q7570">
        <v>0</v>
      </c>
      <c r="R7570">
        <v>0</v>
      </c>
      <c r="S7570">
        <v>1</v>
      </c>
      <c r="T7570">
        <v>648</v>
      </c>
      <c r="U7570">
        <v>0</v>
      </c>
      <c r="V7570">
        <v>1</v>
      </c>
      <c r="W7570">
        <v>0</v>
      </c>
      <c r="X7570">
        <v>7452.989312027159</v>
      </c>
      <c r="Y7570">
        <v>0</v>
      </c>
      <c r="Z7570">
        <v>0</v>
      </c>
      <c r="AA7570">
        <v>163.65888965187537</v>
      </c>
      <c r="AB7570">
        <v>4096.550779592153</v>
      </c>
      <c r="AC7570">
        <v>0</v>
      </c>
      <c r="AD7570">
        <v>97.091946542643626</v>
      </c>
      <c r="AE7570">
        <v>11810.29092781383</v>
      </c>
    </row>
    <row r="7571" spans="1:31" x14ac:dyDescent="0.25">
      <c r="A7571">
        <v>2408508</v>
      </c>
      <c r="B7571">
        <v>1</v>
      </c>
      <c r="C7571" t="s">
        <v>80</v>
      </c>
      <c r="D7571" t="s">
        <v>107</v>
      </c>
      <c r="E7571" t="s">
        <v>146</v>
      </c>
      <c r="F7571" t="s">
        <v>21551</v>
      </c>
      <c r="G7571" t="s">
        <v>148</v>
      </c>
      <c r="H7571" t="s">
        <v>149</v>
      </c>
      <c r="I7571" t="s">
        <v>136</v>
      </c>
      <c r="J7571" t="s">
        <v>137</v>
      </c>
      <c r="K7571" t="s">
        <v>138</v>
      </c>
      <c r="L7571" t="s">
        <v>21552</v>
      </c>
      <c r="M7571" t="s">
        <v>21553</v>
      </c>
      <c r="N7571">
        <v>2.4480555549999998</v>
      </c>
      <c r="O7571">
        <v>0</v>
      </c>
      <c r="P7571">
        <v>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0.17008390622708336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0.17008390622708336</v>
      </c>
    </row>
    <row r="7572" spans="1:31" x14ac:dyDescent="0.25">
      <c r="A7572">
        <v>2408531</v>
      </c>
      <c r="B7572">
        <v>1</v>
      </c>
      <c r="C7572" t="s">
        <v>80</v>
      </c>
      <c r="D7572" t="s">
        <v>88</v>
      </c>
      <c r="E7572" t="s">
        <v>152</v>
      </c>
      <c r="F7572" t="s">
        <v>21554</v>
      </c>
      <c r="G7572" t="s">
        <v>403</v>
      </c>
      <c r="H7572" t="s">
        <v>149</v>
      </c>
      <c r="I7572" t="s">
        <v>136</v>
      </c>
      <c r="J7572" t="s">
        <v>137</v>
      </c>
      <c r="K7572" t="s">
        <v>138</v>
      </c>
      <c r="L7572" t="s">
        <v>21555</v>
      </c>
      <c r="M7572" t="s">
        <v>21556</v>
      </c>
      <c r="N7572">
        <v>2.829722222</v>
      </c>
      <c r="O7572">
        <v>0</v>
      </c>
      <c r="P7572">
        <v>472</v>
      </c>
      <c r="Q7572">
        <v>0</v>
      </c>
      <c r="R7572">
        <v>0</v>
      </c>
      <c r="S7572">
        <v>0</v>
      </c>
      <c r="T7572">
        <v>56</v>
      </c>
      <c r="U7572">
        <v>0</v>
      </c>
      <c r="V7572">
        <v>0</v>
      </c>
      <c r="W7572">
        <v>0</v>
      </c>
      <c r="X7572">
        <v>319.33500281559571</v>
      </c>
      <c r="Y7572">
        <v>0</v>
      </c>
      <c r="Z7572">
        <v>0</v>
      </c>
      <c r="AA7572">
        <v>0</v>
      </c>
      <c r="AB7572">
        <v>143.72014000597028</v>
      </c>
      <c r="AC7572">
        <v>0</v>
      </c>
      <c r="AD7572">
        <v>0</v>
      </c>
      <c r="AE7572">
        <v>463.05514282156599</v>
      </c>
    </row>
    <row r="7573" spans="1:31" x14ac:dyDescent="0.25">
      <c r="A7573">
        <v>2408385</v>
      </c>
      <c r="B7573">
        <v>1</v>
      </c>
      <c r="C7573" t="s">
        <v>80</v>
      </c>
      <c r="D7573" t="s">
        <v>101</v>
      </c>
      <c r="E7573" t="s">
        <v>162</v>
      </c>
      <c r="F7573" t="s">
        <v>21154</v>
      </c>
      <c r="G7573" t="s">
        <v>348</v>
      </c>
      <c r="H7573" t="s">
        <v>149</v>
      </c>
      <c r="I7573" t="s">
        <v>136</v>
      </c>
      <c r="J7573" t="s">
        <v>137</v>
      </c>
      <c r="K7573" t="s">
        <v>138</v>
      </c>
      <c r="L7573" t="s">
        <v>21557</v>
      </c>
      <c r="M7573" t="s">
        <v>21558</v>
      </c>
      <c r="N7573">
        <v>2.0699999999999998</v>
      </c>
      <c r="O7573">
        <v>0</v>
      </c>
      <c r="P7573">
        <v>73</v>
      </c>
      <c r="Q7573">
        <v>0</v>
      </c>
      <c r="R7573">
        <v>0</v>
      </c>
      <c r="S7573">
        <v>0</v>
      </c>
      <c r="T7573">
        <v>2</v>
      </c>
      <c r="U7573">
        <v>0</v>
      </c>
      <c r="V7573">
        <v>0</v>
      </c>
      <c r="W7573">
        <v>0</v>
      </c>
      <c r="X7573">
        <v>40.166255974565594</v>
      </c>
      <c r="Y7573">
        <v>0</v>
      </c>
      <c r="Z7573">
        <v>0</v>
      </c>
      <c r="AA7573">
        <v>0</v>
      </c>
      <c r="AB7573">
        <v>4.7464340869825001</v>
      </c>
      <c r="AC7573">
        <v>0</v>
      </c>
      <c r="AD7573">
        <v>0</v>
      </c>
      <c r="AE7573">
        <v>44.912690061548091</v>
      </c>
    </row>
    <row r="7574" spans="1:31" x14ac:dyDescent="0.25">
      <c r="A7574">
        <v>2408362</v>
      </c>
      <c r="B7574">
        <v>1</v>
      </c>
      <c r="C7574" t="s">
        <v>80</v>
      </c>
      <c r="D7574" t="s">
        <v>88</v>
      </c>
      <c r="E7574" t="s">
        <v>152</v>
      </c>
      <c r="F7574" t="s">
        <v>21559</v>
      </c>
      <c r="G7574" t="s">
        <v>176</v>
      </c>
      <c r="H7574" t="s">
        <v>149</v>
      </c>
      <c r="I7574" t="s">
        <v>136</v>
      </c>
      <c r="J7574" t="s">
        <v>137</v>
      </c>
      <c r="K7574" t="s">
        <v>159</v>
      </c>
      <c r="L7574" t="s">
        <v>21560</v>
      </c>
      <c r="M7574" t="s">
        <v>21561</v>
      </c>
      <c r="N7574">
        <v>1.125</v>
      </c>
      <c r="O7574">
        <v>0</v>
      </c>
      <c r="P7574">
        <v>320</v>
      </c>
      <c r="Q7574">
        <v>0</v>
      </c>
      <c r="R7574">
        <v>0</v>
      </c>
      <c r="S7574">
        <v>0</v>
      </c>
      <c r="T7574">
        <v>5</v>
      </c>
      <c r="U7574">
        <v>0</v>
      </c>
      <c r="V7574">
        <v>0</v>
      </c>
      <c r="W7574">
        <v>0</v>
      </c>
      <c r="X7574">
        <v>64.916254365301214</v>
      </c>
      <c r="Y7574">
        <v>0</v>
      </c>
      <c r="Z7574">
        <v>0</v>
      </c>
      <c r="AA7574">
        <v>0</v>
      </c>
      <c r="AB7574">
        <v>1.5260460214638001</v>
      </c>
      <c r="AC7574">
        <v>0</v>
      </c>
      <c r="AD7574">
        <v>0</v>
      </c>
      <c r="AE7574">
        <v>66.442300386765012</v>
      </c>
    </row>
    <row r="7575" spans="1:31" x14ac:dyDescent="0.25">
      <c r="A7575">
        <v>2408339</v>
      </c>
      <c r="B7575">
        <v>1</v>
      </c>
      <c r="C7575" t="s">
        <v>81</v>
      </c>
      <c r="D7575" t="s">
        <v>117</v>
      </c>
      <c r="E7575" t="s">
        <v>146</v>
      </c>
      <c r="F7575" t="s">
        <v>21562</v>
      </c>
      <c r="G7575" t="s">
        <v>148</v>
      </c>
      <c r="H7575" t="s">
        <v>149</v>
      </c>
      <c r="I7575" t="s">
        <v>136</v>
      </c>
      <c r="J7575" t="s">
        <v>137</v>
      </c>
      <c r="K7575" t="s">
        <v>138</v>
      </c>
      <c r="L7575" t="s">
        <v>21563</v>
      </c>
      <c r="M7575" t="s">
        <v>21564</v>
      </c>
      <c r="N7575">
        <v>2.869444444</v>
      </c>
      <c r="O7575">
        <v>0</v>
      </c>
      <c r="P7575">
        <v>0</v>
      </c>
      <c r="Q7575">
        <v>0</v>
      </c>
      <c r="R7575">
        <v>1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0.27185159167191669</v>
      </c>
      <c r="AA7575">
        <v>0</v>
      </c>
      <c r="AB7575">
        <v>0</v>
      </c>
      <c r="AC7575">
        <v>0</v>
      </c>
      <c r="AD7575">
        <v>0</v>
      </c>
      <c r="AE7575">
        <v>0.27185159167191669</v>
      </c>
    </row>
    <row r="7576" spans="1:31" x14ac:dyDescent="0.25">
      <c r="A7576">
        <v>2408316</v>
      </c>
      <c r="B7576">
        <v>1</v>
      </c>
      <c r="C7576" t="s">
        <v>80</v>
      </c>
      <c r="D7576" t="s">
        <v>89</v>
      </c>
      <c r="E7576" t="s">
        <v>152</v>
      </c>
      <c r="F7576" t="s">
        <v>21565</v>
      </c>
      <c r="G7576" t="s">
        <v>154</v>
      </c>
      <c r="H7576" t="s">
        <v>149</v>
      </c>
      <c r="I7576" t="s">
        <v>136</v>
      </c>
      <c r="J7576" t="s">
        <v>137</v>
      </c>
      <c r="K7576" t="s">
        <v>138</v>
      </c>
      <c r="L7576" t="s">
        <v>21566</v>
      </c>
      <c r="M7576" t="s">
        <v>21567</v>
      </c>
      <c r="N7576">
        <v>0.87944444399999999</v>
      </c>
      <c r="O7576">
        <v>0</v>
      </c>
      <c r="P7576">
        <v>111</v>
      </c>
      <c r="Q7576">
        <v>0</v>
      </c>
      <c r="R7576">
        <v>0</v>
      </c>
      <c r="S7576">
        <v>0</v>
      </c>
      <c r="T7576">
        <v>9</v>
      </c>
      <c r="U7576">
        <v>0</v>
      </c>
      <c r="V7576">
        <v>0</v>
      </c>
      <c r="W7576">
        <v>0</v>
      </c>
      <c r="X7576">
        <v>53.13324734736041</v>
      </c>
      <c r="Y7576">
        <v>0</v>
      </c>
      <c r="Z7576">
        <v>0</v>
      </c>
      <c r="AA7576">
        <v>0</v>
      </c>
      <c r="AB7576">
        <v>9.1571906470567104</v>
      </c>
      <c r="AC7576">
        <v>0</v>
      </c>
      <c r="AD7576">
        <v>0</v>
      </c>
      <c r="AE7576">
        <v>62.290437994417118</v>
      </c>
    </row>
    <row r="7577" spans="1:31" x14ac:dyDescent="0.25">
      <c r="A7577">
        <v>2408193</v>
      </c>
      <c r="B7577">
        <v>1</v>
      </c>
      <c r="C7577" t="s">
        <v>80</v>
      </c>
      <c r="D7577" t="s">
        <v>87</v>
      </c>
      <c r="E7577" t="s">
        <v>162</v>
      </c>
      <c r="F7577" t="s">
        <v>21568</v>
      </c>
      <c r="G7577" t="s">
        <v>154</v>
      </c>
      <c r="H7577" t="s">
        <v>149</v>
      </c>
      <c r="I7577" t="s">
        <v>136</v>
      </c>
      <c r="J7577" t="s">
        <v>137</v>
      </c>
      <c r="K7577" t="s">
        <v>138</v>
      </c>
      <c r="L7577" t="s">
        <v>21569</v>
      </c>
      <c r="M7577" t="s">
        <v>21570</v>
      </c>
      <c r="N7577">
        <v>0.33694444400000001</v>
      </c>
      <c r="O7577">
        <v>0</v>
      </c>
      <c r="P7577">
        <v>59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5.6371584951397926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5.6371584951397926</v>
      </c>
    </row>
    <row r="7578" spans="1:31" x14ac:dyDescent="0.25">
      <c r="A7578">
        <v>2408216</v>
      </c>
      <c r="B7578">
        <v>1</v>
      </c>
      <c r="C7578" t="s">
        <v>81</v>
      </c>
      <c r="D7578" t="s">
        <v>127</v>
      </c>
      <c r="E7578" t="s">
        <v>141</v>
      </c>
      <c r="F7578" t="s">
        <v>21571</v>
      </c>
      <c r="G7578" t="s">
        <v>143</v>
      </c>
      <c r="H7578" t="s">
        <v>135</v>
      </c>
      <c r="I7578" t="s">
        <v>136</v>
      </c>
      <c r="J7578" t="s">
        <v>137</v>
      </c>
      <c r="K7578" t="s">
        <v>138</v>
      </c>
      <c r="L7578" t="s">
        <v>21572</v>
      </c>
      <c r="M7578" t="s">
        <v>21573</v>
      </c>
      <c r="N7578">
        <v>1.433888888</v>
      </c>
      <c r="O7578">
        <v>2</v>
      </c>
      <c r="P7578">
        <v>130</v>
      </c>
      <c r="Q7578">
        <v>41</v>
      </c>
      <c r="R7578">
        <v>25</v>
      </c>
      <c r="S7578">
        <v>7</v>
      </c>
      <c r="T7578">
        <v>13</v>
      </c>
      <c r="U7578">
        <v>0</v>
      </c>
      <c r="V7578">
        <v>0</v>
      </c>
      <c r="W7578">
        <v>0.30392649397430005</v>
      </c>
      <c r="X7578">
        <v>29.962320641315475</v>
      </c>
      <c r="Y7578">
        <v>14.003064977374205</v>
      </c>
      <c r="Z7578">
        <v>3.5494224624385997</v>
      </c>
      <c r="AA7578">
        <v>28.605826331043342</v>
      </c>
      <c r="AB7578">
        <v>4.4917727728160006</v>
      </c>
      <c r="AC7578">
        <v>0</v>
      </c>
      <c r="AD7578">
        <v>0</v>
      </c>
      <c r="AE7578">
        <v>80.916333678961934</v>
      </c>
    </row>
    <row r="7579" spans="1:31" x14ac:dyDescent="0.25">
      <c r="A7579">
        <v>2408548</v>
      </c>
      <c r="B7579">
        <v>1</v>
      </c>
      <c r="C7579" t="s">
        <v>80</v>
      </c>
      <c r="D7579" t="s">
        <v>103</v>
      </c>
      <c r="E7579" t="s">
        <v>132</v>
      </c>
      <c r="F7579" t="s">
        <v>21574</v>
      </c>
      <c r="G7579" t="s">
        <v>143</v>
      </c>
      <c r="H7579" t="s">
        <v>135</v>
      </c>
      <c r="I7579" t="s">
        <v>278</v>
      </c>
      <c r="J7579" t="s">
        <v>137</v>
      </c>
      <c r="K7579" t="s">
        <v>138</v>
      </c>
      <c r="L7579" t="s">
        <v>21575</v>
      </c>
      <c r="M7579" t="s">
        <v>21576</v>
      </c>
      <c r="N7579">
        <v>2.4444443999999999E-2</v>
      </c>
      <c r="O7579">
        <v>0</v>
      </c>
      <c r="P7579">
        <v>191</v>
      </c>
      <c r="Q7579">
        <v>0</v>
      </c>
      <c r="R7579">
        <v>1</v>
      </c>
      <c r="S7579">
        <v>0</v>
      </c>
      <c r="T7579">
        <v>5</v>
      </c>
      <c r="U7579">
        <v>0</v>
      </c>
      <c r="V7579">
        <v>0</v>
      </c>
      <c r="W7579">
        <v>0</v>
      </c>
      <c r="X7579">
        <v>1.0944238314240002</v>
      </c>
      <c r="Y7579">
        <v>0</v>
      </c>
      <c r="Z7579">
        <v>7.6038599061333343E-3</v>
      </c>
      <c r="AA7579">
        <v>0</v>
      </c>
      <c r="AB7579">
        <v>3.9532138477577784E-2</v>
      </c>
      <c r="AC7579">
        <v>0</v>
      </c>
      <c r="AD7579">
        <v>0</v>
      </c>
      <c r="AE7579">
        <v>1.1415598298077114</v>
      </c>
    </row>
    <row r="7580" spans="1:31" x14ac:dyDescent="0.25">
      <c r="A7580">
        <v>2408654</v>
      </c>
      <c r="B7580">
        <v>1</v>
      </c>
      <c r="C7580" t="s">
        <v>80</v>
      </c>
      <c r="D7580" t="s">
        <v>101</v>
      </c>
      <c r="E7580" t="s">
        <v>152</v>
      </c>
      <c r="F7580" t="s">
        <v>21577</v>
      </c>
      <c r="G7580" t="s">
        <v>2250</v>
      </c>
      <c r="H7580" t="s">
        <v>149</v>
      </c>
      <c r="I7580" t="s">
        <v>136</v>
      </c>
      <c r="J7580" t="s">
        <v>137</v>
      </c>
      <c r="K7580" t="s">
        <v>138</v>
      </c>
      <c r="L7580" t="s">
        <v>21578</v>
      </c>
      <c r="M7580" t="s">
        <v>21579</v>
      </c>
      <c r="N7580">
        <v>1.6325000000000001</v>
      </c>
      <c r="O7580">
        <v>0</v>
      </c>
      <c r="P7580">
        <v>322</v>
      </c>
      <c r="Q7580">
        <v>0</v>
      </c>
      <c r="R7580">
        <v>0</v>
      </c>
      <c r="S7580">
        <v>0</v>
      </c>
      <c r="T7580">
        <v>76</v>
      </c>
      <c r="U7580">
        <v>0</v>
      </c>
      <c r="V7580">
        <v>0</v>
      </c>
      <c r="W7580">
        <v>0</v>
      </c>
      <c r="X7580">
        <v>107.59278453178003</v>
      </c>
      <c r="Y7580">
        <v>0</v>
      </c>
      <c r="Z7580">
        <v>0</v>
      </c>
      <c r="AA7580">
        <v>0</v>
      </c>
      <c r="AB7580">
        <v>127.4448524548979</v>
      </c>
      <c r="AC7580">
        <v>0</v>
      </c>
      <c r="AD7580">
        <v>0</v>
      </c>
      <c r="AE7580">
        <v>235.03763698667791</v>
      </c>
    </row>
    <row r="7581" spans="1:31" x14ac:dyDescent="0.25">
      <c r="A7581">
        <v>2408233</v>
      </c>
      <c r="B7581">
        <v>1</v>
      </c>
      <c r="C7581" t="s">
        <v>80</v>
      </c>
      <c r="D7581" t="s">
        <v>108</v>
      </c>
      <c r="E7581" t="s">
        <v>132</v>
      </c>
      <c r="F7581" t="s">
        <v>21580</v>
      </c>
      <c r="G7581" t="s">
        <v>158</v>
      </c>
      <c r="H7581" t="s">
        <v>135</v>
      </c>
      <c r="I7581" t="s">
        <v>136</v>
      </c>
      <c r="J7581" t="s">
        <v>137</v>
      </c>
      <c r="K7581" t="s">
        <v>159</v>
      </c>
      <c r="L7581" t="s">
        <v>21581</v>
      </c>
      <c r="M7581" t="s">
        <v>21582</v>
      </c>
      <c r="N7581">
        <v>5.6838888880000003</v>
      </c>
      <c r="O7581">
        <v>0</v>
      </c>
      <c r="P7581">
        <v>17</v>
      </c>
      <c r="Q7581">
        <v>0</v>
      </c>
      <c r="R7581">
        <v>33</v>
      </c>
      <c r="S7581">
        <v>0</v>
      </c>
      <c r="T7581">
        <v>15</v>
      </c>
      <c r="U7581">
        <v>0</v>
      </c>
      <c r="V7581">
        <v>0</v>
      </c>
      <c r="W7581">
        <v>0</v>
      </c>
      <c r="X7581">
        <v>31.693735921266683</v>
      </c>
      <c r="Y7581">
        <v>0</v>
      </c>
      <c r="Z7581">
        <v>34.357430479470999</v>
      </c>
      <c r="AA7581">
        <v>0</v>
      </c>
      <c r="AB7581">
        <v>26.689806817834796</v>
      </c>
      <c r="AC7581">
        <v>0</v>
      </c>
      <c r="AD7581">
        <v>0</v>
      </c>
      <c r="AE7581">
        <v>92.740973218572478</v>
      </c>
    </row>
    <row r="7582" spans="1:31" x14ac:dyDescent="0.25">
      <c r="A7582">
        <v>2408468</v>
      </c>
      <c r="B7582">
        <v>1</v>
      </c>
      <c r="C7582" t="s">
        <v>80</v>
      </c>
      <c r="D7582" t="s">
        <v>85</v>
      </c>
      <c r="E7582" t="s">
        <v>162</v>
      </c>
      <c r="F7582" t="s">
        <v>21583</v>
      </c>
      <c r="G7582" t="s">
        <v>158</v>
      </c>
      <c r="H7582" t="s">
        <v>149</v>
      </c>
      <c r="I7582" t="s">
        <v>136</v>
      </c>
      <c r="J7582" t="s">
        <v>137</v>
      </c>
      <c r="K7582" t="s">
        <v>159</v>
      </c>
      <c r="L7582" t="s">
        <v>21584</v>
      </c>
      <c r="M7582" t="s">
        <v>21585</v>
      </c>
      <c r="N7582">
        <v>1.9469444440000001</v>
      </c>
      <c r="O7582">
        <v>0</v>
      </c>
      <c r="P7582">
        <v>220</v>
      </c>
      <c r="Q7582">
        <v>0</v>
      </c>
      <c r="R7582">
        <v>0</v>
      </c>
      <c r="S7582">
        <v>0</v>
      </c>
      <c r="T7582">
        <v>3</v>
      </c>
      <c r="U7582">
        <v>0</v>
      </c>
      <c r="V7582">
        <v>0</v>
      </c>
      <c r="W7582">
        <v>0</v>
      </c>
      <c r="X7582">
        <v>101.59021332441657</v>
      </c>
      <c r="Y7582">
        <v>0</v>
      </c>
      <c r="Z7582">
        <v>0</v>
      </c>
      <c r="AA7582">
        <v>0</v>
      </c>
      <c r="AB7582">
        <v>16.148522095243901</v>
      </c>
      <c r="AC7582">
        <v>0</v>
      </c>
      <c r="AD7582">
        <v>0</v>
      </c>
      <c r="AE7582">
        <v>117.73873541966047</v>
      </c>
    </row>
    <row r="7583" spans="1:31" x14ac:dyDescent="0.25">
      <c r="A7583">
        <v>2408213</v>
      </c>
      <c r="B7583">
        <v>1</v>
      </c>
      <c r="C7583" t="s">
        <v>80</v>
      </c>
      <c r="D7583" t="s">
        <v>88</v>
      </c>
      <c r="E7583" t="s">
        <v>152</v>
      </c>
      <c r="F7583" t="s">
        <v>21586</v>
      </c>
      <c r="G7583" t="s">
        <v>176</v>
      </c>
      <c r="H7583" t="s">
        <v>149</v>
      </c>
      <c r="I7583" t="s">
        <v>136</v>
      </c>
      <c r="J7583" t="s">
        <v>137</v>
      </c>
      <c r="K7583" t="s">
        <v>159</v>
      </c>
      <c r="L7583" t="s">
        <v>21587</v>
      </c>
      <c r="M7583" t="s">
        <v>21588</v>
      </c>
      <c r="N7583">
        <v>1.1997222219999999</v>
      </c>
      <c r="O7583">
        <v>0</v>
      </c>
      <c r="P7583">
        <v>464</v>
      </c>
      <c r="Q7583">
        <v>0</v>
      </c>
      <c r="R7583">
        <v>0</v>
      </c>
      <c r="S7583">
        <v>0</v>
      </c>
      <c r="T7583">
        <v>26</v>
      </c>
      <c r="U7583">
        <v>0</v>
      </c>
      <c r="V7583">
        <v>0</v>
      </c>
      <c r="W7583">
        <v>0</v>
      </c>
      <c r="X7583">
        <v>111.84434120180768</v>
      </c>
      <c r="Y7583">
        <v>0</v>
      </c>
      <c r="Z7583">
        <v>0</v>
      </c>
      <c r="AA7583">
        <v>0</v>
      </c>
      <c r="AB7583">
        <v>23.319602511477903</v>
      </c>
      <c r="AC7583">
        <v>0</v>
      </c>
      <c r="AD7583">
        <v>0</v>
      </c>
      <c r="AE7583">
        <v>135.16394371328559</v>
      </c>
    </row>
    <row r="7584" spans="1:31" x14ac:dyDescent="0.25">
      <c r="A7584">
        <v>2408588</v>
      </c>
      <c r="B7584">
        <v>1</v>
      </c>
      <c r="C7584" t="s">
        <v>80</v>
      </c>
      <c r="D7584" t="s">
        <v>101</v>
      </c>
      <c r="E7584" t="s">
        <v>152</v>
      </c>
      <c r="F7584" t="s">
        <v>21589</v>
      </c>
      <c r="G7584" t="s">
        <v>154</v>
      </c>
      <c r="H7584" t="s">
        <v>149</v>
      </c>
      <c r="I7584" t="s">
        <v>136</v>
      </c>
      <c r="J7584" t="s">
        <v>137</v>
      </c>
      <c r="K7584" t="s">
        <v>138</v>
      </c>
      <c r="L7584" t="s">
        <v>21590</v>
      </c>
      <c r="M7584" t="s">
        <v>21591</v>
      </c>
      <c r="N7584">
        <v>0.455555555</v>
      </c>
      <c r="O7584">
        <v>0</v>
      </c>
      <c r="P7584">
        <v>58</v>
      </c>
      <c r="Q7584">
        <v>0</v>
      </c>
      <c r="R7584">
        <v>12</v>
      </c>
      <c r="S7584">
        <v>0</v>
      </c>
      <c r="T7584">
        <v>11</v>
      </c>
      <c r="U7584">
        <v>0</v>
      </c>
      <c r="V7584">
        <v>0</v>
      </c>
      <c r="W7584">
        <v>0</v>
      </c>
      <c r="X7584">
        <v>13.354222907932</v>
      </c>
      <c r="Y7584">
        <v>0</v>
      </c>
      <c r="Z7584">
        <v>0.95996186514799997</v>
      </c>
      <c r="AA7584">
        <v>0</v>
      </c>
      <c r="AB7584">
        <v>6.4273206529331093</v>
      </c>
      <c r="AC7584">
        <v>0</v>
      </c>
      <c r="AD7584">
        <v>0</v>
      </c>
      <c r="AE7584">
        <v>20.741505426013109</v>
      </c>
    </row>
    <row r="7585" spans="1:31" x14ac:dyDescent="0.25">
      <c r="A7585">
        <v>2408382</v>
      </c>
      <c r="B7585">
        <v>1</v>
      </c>
      <c r="C7585" t="s">
        <v>81</v>
      </c>
      <c r="D7585" t="s">
        <v>118</v>
      </c>
      <c r="E7585" t="s">
        <v>146</v>
      </c>
      <c r="F7585" t="s">
        <v>21592</v>
      </c>
      <c r="G7585" t="s">
        <v>168</v>
      </c>
      <c r="H7585" t="s">
        <v>149</v>
      </c>
      <c r="I7585" t="s">
        <v>136</v>
      </c>
      <c r="J7585" t="s">
        <v>3</v>
      </c>
      <c r="K7585" t="s">
        <v>138</v>
      </c>
      <c r="L7585" t="s">
        <v>21593</v>
      </c>
      <c r="M7585" t="s">
        <v>21594</v>
      </c>
      <c r="N7585">
        <v>1.599722222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8.2306491490183348E-2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8.2306491490183348E-2</v>
      </c>
    </row>
    <row r="7586" spans="1:31" x14ac:dyDescent="0.25">
      <c r="A7586">
        <v>2408674</v>
      </c>
      <c r="B7586">
        <v>1</v>
      </c>
      <c r="C7586" t="s">
        <v>80</v>
      </c>
      <c r="D7586" t="s">
        <v>103</v>
      </c>
      <c r="E7586" t="s">
        <v>132</v>
      </c>
      <c r="F7586" t="s">
        <v>21595</v>
      </c>
      <c r="G7586" t="s">
        <v>613</v>
      </c>
      <c r="H7586" t="s">
        <v>135</v>
      </c>
      <c r="I7586" t="s">
        <v>136</v>
      </c>
      <c r="J7586" t="s">
        <v>137</v>
      </c>
      <c r="K7586" t="s">
        <v>138</v>
      </c>
      <c r="L7586" t="s">
        <v>21596</v>
      </c>
      <c r="M7586" t="s">
        <v>21597</v>
      </c>
      <c r="N7586">
        <v>1.614166666</v>
      </c>
      <c r="O7586">
        <v>0</v>
      </c>
      <c r="P7586">
        <v>147</v>
      </c>
      <c r="Q7586">
        <v>0</v>
      </c>
      <c r="R7586">
        <v>9</v>
      </c>
      <c r="S7586">
        <v>0</v>
      </c>
      <c r="T7586">
        <v>22</v>
      </c>
      <c r="U7586">
        <v>0</v>
      </c>
      <c r="V7586">
        <v>0</v>
      </c>
      <c r="W7586">
        <v>0</v>
      </c>
      <c r="X7586">
        <v>65.67550556421304</v>
      </c>
      <c r="Y7586">
        <v>0</v>
      </c>
      <c r="Z7586">
        <v>0.35166146126157499</v>
      </c>
      <c r="AA7586">
        <v>0</v>
      </c>
      <c r="AB7586">
        <v>15.749164434190948</v>
      </c>
      <c r="AC7586">
        <v>0</v>
      </c>
      <c r="AD7586">
        <v>0</v>
      </c>
      <c r="AE7586">
        <v>81.776331459665556</v>
      </c>
    </row>
    <row r="7587" spans="1:31" x14ac:dyDescent="0.25">
      <c r="A7587">
        <v>2408525</v>
      </c>
      <c r="B7587">
        <v>1</v>
      </c>
      <c r="C7587" t="s">
        <v>80</v>
      </c>
      <c r="D7587" t="s">
        <v>111</v>
      </c>
      <c r="E7587" t="s">
        <v>288</v>
      </c>
      <c r="F7587" t="s">
        <v>21598</v>
      </c>
      <c r="G7587" t="s">
        <v>168</v>
      </c>
      <c r="H7587" t="s">
        <v>149</v>
      </c>
      <c r="I7587" t="s">
        <v>136</v>
      </c>
      <c r="J7587" t="s">
        <v>3</v>
      </c>
      <c r="K7587" t="s">
        <v>138</v>
      </c>
      <c r="L7587" t="s">
        <v>21599</v>
      </c>
      <c r="M7587" t="s">
        <v>21600</v>
      </c>
      <c r="N7587">
        <v>2.5061111110000001</v>
      </c>
      <c r="O7587">
        <v>0</v>
      </c>
      <c r="P7587">
        <v>20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12.643963259014937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12.643963259014937</v>
      </c>
    </row>
    <row r="7588" spans="1:31" x14ac:dyDescent="0.25">
      <c r="A7588">
        <v>2408173</v>
      </c>
      <c r="B7588">
        <v>1</v>
      </c>
      <c r="C7588" t="s">
        <v>80</v>
      </c>
      <c r="D7588" t="s">
        <v>96</v>
      </c>
      <c r="E7588" t="s">
        <v>288</v>
      </c>
      <c r="F7588" t="s">
        <v>21601</v>
      </c>
      <c r="G7588" t="s">
        <v>154</v>
      </c>
      <c r="H7588" t="s">
        <v>149</v>
      </c>
      <c r="I7588" t="s">
        <v>136</v>
      </c>
      <c r="J7588" t="s">
        <v>137</v>
      </c>
      <c r="K7588" t="s">
        <v>138</v>
      </c>
      <c r="L7588" t="s">
        <v>21602</v>
      </c>
      <c r="M7588" t="s">
        <v>21603</v>
      </c>
      <c r="N7588">
        <v>0.77249999999999996</v>
      </c>
      <c r="O7588">
        <v>0</v>
      </c>
      <c r="P7588">
        <v>27</v>
      </c>
      <c r="Q7588">
        <v>0</v>
      </c>
      <c r="R7588">
        <v>0</v>
      </c>
      <c r="S7588">
        <v>0</v>
      </c>
      <c r="T7588">
        <v>20</v>
      </c>
      <c r="U7588">
        <v>0</v>
      </c>
      <c r="V7588">
        <v>0</v>
      </c>
      <c r="W7588">
        <v>0</v>
      </c>
      <c r="X7588">
        <v>1.5625952466831003</v>
      </c>
      <c r="Y7588">
        <v>0</v>
      </c>
      <c r="Z7588">
        <v>0</v>
      </c>
      <c r="AA7588">
        <v>0</v>
      </c>
      <c r="AB7588">
        <v>48.426758272622848</v>
      </c>
      <c r="AC7588">
        <v>0</v>
      </c>
      <c r="AD7588">
        <v>0</v>
      </c>
      <c r="AE7588">
        <v>49.989353519305951</v>
      </c>
    </row>
    <row r="7589" spans="1:31" x14ac:dyDescent="0.25">
      <c r="A7589">
        <v>2408150</v>
      </c>
      <c r="B7589">
        <v>1</v>
      </c>
      <c r="C7589" t="s">
        <v>80</v>
      </c>
      <c r="D7589" t="s">
        <v>105</v>
      </c>
      <c r="E7589" t="s">
        <v>141</v>
      </c>
      <c r="F7589" t="s">
        <v>21604</v>
      </c>
      <c r="G7589" t="s">
        <v>215</v>
      </c>
      <c r="H7589" t="s">
        <v>135</v>
      </c>
      <c r="I7589" t="s">
        <v>136</v>
      </c>
      <c r="J7589" t="s">
        <v>137</v>
      </c>
      <c r="K7589" t="s">
        <v>138</v>
      </c>
      <c r="L7589" t="s">
        <v>21605</v>
      </c>
      <c r="M7589" t="s">
        <v>21606</v>
      </c>
      <c r="N7589">
        <v>2.159166666</v>
      </c>
      <c r="O7589">
        <v>0</v>
      </c>
      <c r="P7589">
        <v>403</v>
      </c>
      <c r="Q7589">
        <v>0</v>
      </c>
      <c r="R7589">
        <v>0</v>
      </c>
      <c r="S7589">
        <v>5</v>
      </c>
      <c r="T7589">
        <v>11</v>
      </c>
      <c r="U7589">
        <v>0</v>
      </c>
      <c r="V7589">
        <v>0</v>
      </c>
      <c r="W7589">
        <v>0</v>
      </c>
      <c r="X7589">
        <v>210.70372943124914</v>
      </c>
      <c r="Y7589">
        <v>0</v>
      </c>
      <c r="Z7589">
        <v>0</v>
      </c>
      <c r="AA7589">
        <v>76.098042317155489</v>
      </c>
      <c r="AB7589">
        <v>17.085437782272219</v>
      </c>
      <c r="AC7589">
        <v>0</v>
      </c>
      <c r="AD7589">
        <v>0</v>
      </c>
      <c r="AE7589">
        <v>303.88720953067684</v>
      </c>
    </row>
    <row r="7590" spans="1:31" x14ac:dyDescent="0.25">
      <c r="A7590">
        <v>2408219</v>
      </c>
      <c r="B7590">
        <v>1</v>
      </c>
      <c r="C7590" t="s">
        <v>80</v>
      </c>
      <c r="D7590" t="s">
        <v>85</v>
      </c>
      <c r="E7590" t="s">
        <v>162</v>
      </c>
      <c r="F7590" t="s">
        <v>5750</v>
      </c>
      <c r="G7590" t="s">
        <v>158</v>
      </c>
      <c r="H7590" t="s">
        <v>149</v>
      </c>
      <c r="I7590" t="s">
        <v>136</v>
      </c>
      <c r="J7590" t="s">
        <v>137</v>
      </c>
      <c r="K7590" t="s">
        <v>159</v>
      </c>
      <c r="L7590" t="s">
        <v>21607</v>
      </c>
      <c r="M7590" t="s">
        <v>21608</v>
      </c>
      <c r="N7590">
        <v>1.356666666</v>
      </c>
      <c r="O7590">
        <v>0</v>
      </c>
      <c r="P7590">
        <v>136</v>
      </c>
      <c r="Q7590">
        <v>0</v>
      </c>
      <c r="R7590">
        <v>0</v>
      </c>
      <c r="S7590">
        <v>0</v>
      </c>
      <c r="T7590">
        <v>8</v>
      </c>
      <c r="U7590">
        <v>0</v>
      </c>
      <c r="V7590">
        <v>0</v>
      </c>
      <c r="W7590">
        <v>0</v>
      </c>
      <c r="X7590">
        <v>38.742733602686656</v>
      </c>
      <c r="Y7590">
        <v>0</v>
      </c>
      <c r="Z7590">
        <v>0</v>
      </c>
      <c r="AA7590">
        <v>0</v>
      </c>
      <c r="AB7590">
        <v>15.729923662482136</v>
      </c>
      <c r="AC7590">
        <v>0</v>
      </c>
      <c r="AD7590">
        <v>0</v>
      </c>
      <c r="AE7590">
        <v>54.472657265168792</v>
      </c>
    </row>
    <row r="7591" spans="1:31" x14ac:dyDescent="0.25">
      <c r="A7591">
        <v>2408319</v>
      </c>
      <c r="B7591">
        <v>1</v>
      </c>
      <c r="C7591" t="s">
        <v>80</v>
      </c>
      <c r="D7591" t="s">
        <v>82</v>
      </c>
      <c r="E7591" t="s">
        <v>288</v>
      </c>
      <c r="F7591" t="s">
        <v>21609</v>
      </c>
      <c r="G7591" t="s">
        <v>176</v>
      </c>
      <c r="H7591" t="s">
        <v>149</v>
      </c>
      <c r="I7591" t="s">
        <v>136</v>
      </c>
      <c r="J7591" t="s">
        <v>137</v>
      </c>
      <c r="K7591" t="s">
        <v>159</v>
      </c>
      <c r="L7591" t="s">
        <v>21610</v>
      </c>
      <c r="M7591" t="s">
        <v>21611</v>
      </c>
      <c r="N7591">
        <v>1.419444444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26</v>
      </c>
      <c r="U7591">
        <v>0</v>
      </c>
      <c r="V7591">
        <v>0</v>
      </c>
      <c r="W7591">
        <v>0</v>
      </c>
      <c r="X7591">
        <v>0.46084336463068337</v>
      </c>
      <c r="Y7591">
        <v>0</v>
      </c>
      <c r="Z7591">
        <v>0</v>
      </c>
      <c r="AA7591">
        <v>0</v>
      </c>
      <c r="AB7591">
        <v>37.270945874310044</v>
      </c>
      <c r="AC7591">
        <v>0</v>
      </c>
      <c r="AD7591">
        <v>0</v>
      </c>
      <c r="AE7591">
        <v>37.731789238940728</v>
      </c>
    </row>
    <row r="7592" spans="1:31" x14ac:dyDescent="0.25">
      <c r="A7592">
        <v>2408342</v>
      </c>
      <c r="B7592">
        <v>1</v>
      </c>
      <c r="C7592" t="s">
        <v>80</v>
      </c>
      <c r="D7592" t="s">
        <v>96</v>
      </c>
      <c r="E7592" t="s">
        <v>152</v>
      </c>
      <c r="F7592" t="s">
        <v>21612</v>
      </c>
      <c r="G7592" t="s">
        <v>154</v>
      </c>
      <c r="H7592" t="s">
        <v>149</v>
      </c>
      <c r="I7592" t="s">
        <v>136</v>
      </c>
      <c r="J7592" t="s">
        <v>137</v>
      </c>
      <c r="K7592" t="s">
        <v>138</v>
      </c>
      <c r="L7592" t="s">
        <v>21613</v>
      </c>
      <c r="M7592" t="s">
        <v>21614</v>
      </c>
      <c r="N7592">
        <v>0.30972222199999999</v>
      </c>
      <c r="O7592">
        <v>0</v>
      </c>
      <c r="P7592">
        <v>53</v>
      </c>
      <c r="Q7592">
        <v>0</v>
      </c>
      <c r="R7592">
        <v>0</v>
      </c>
      <c r="S7592">
        <v>0</v>
      </c>
      <c r="T7592">
        <v>48</v>
      </c>
      <c r="U7592">
        <v>0</v>
      </c>
      <c r="V7592">
        <v>0</v>
      </c>
      <c r="W7592">
        <v>0</v>
      </c>
      <c r="X7592">
        <v>3.5517834199299996</v>
      </c>
      <c r="Y7592">
        <v>0</v>
      </c>
      <c r="Z7592">
        <v>0</v>
      </c>
      <c r="AA7592">
        <v>0</v>
      </c>
      <c r="AB7592">
        <v>25.532415641314994</v>
      </c>
      <c r="AC7592">
        <v>0</v>
      </c>
      <c r="AD7592">
        <v>0</v>
      </c>
      <c r="AE7592">
        <v>29.084199061244995</v>
      </c>
    </row>
    <row r="7593" spans="1:31" x14ac:dyDescent="0.25">
      <c r="A7593">
        <v>2408359</v>
      </c>
      <c r="B7593">
        <v>1</v>
      </c>
      <c r="C7593" t="s">
        <v>80</v>
      </c>
      <c r="D7593" t="s">
        <v>110</v>
      </c>
      <c r="E7593" t="s">
        <v>152</v>
      </c>
      <c r="F7593" t="s">
        <v>21615</v>
      </c>
      <c r="G7593" t="s">
        <v>158</v>
      </c>
      <c r="H7593" t="s">
        <v>149</v>
      </c>
      <c r="I7593" t="s">
        <v>136</v>
      </c>
      <c r="J7593" t="s">
        <v>137</v>
      </c>
      <c r="K7593" t="s">
        <v>159</v>
      </c>
      <c r="L7593" t="s">
        <v>21616</v>
      </c>
      <c r="M7593" t="s">
        <v>21617</v>
      </c>
      <c r="N7593">
        <v>0.27805555500000001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10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6.321461321430812</v>
      </c>
      <c r="AC7593">
        <v>0</v>
      </c>
      <c r="AD7593">
        <v>0</v>
      </c>
      <c r="AE7593">
        <v>6.321461321430812</v>
      </c>
    </row>
    <row r="7594" spans="1:31" x14ac:dyDescent="0.25">
      <c r="A7594">
        <v>2408614</v>
      </c>
      <c r="B7594">
        <v>1</v>
      </c>
      <c r="C7594" t="s">
        <v>81</v>
      </c>
      <c r="D7594" t="s">
        <v>128</v>
      </c>
      <c r="E7594" t="s">
        <v>146</v>
      </c>
      <c r="F7594" t="s">
        <v>11755</v>
      </c>
      <c r="G7594" t="s">
        <v>199</v>
      </c>
      <c r="H7594" t="s">
        <v>149</v>
      </c>
      <c r="I7594" t="s">
        <v>136</v>
      </c>
      <c r="J7594" t="s">
        <v>137</v>
      </c>
      <c r="K7594" t="s">
        <v>138</v>
      </c>
      <c r="L7594" t="s">
        <v>21618</v>
      </c>
      <c r="M7594" t="s">
        <v>21619</v>
      </c>
      <c r="N7594">
        <v>3.9730555550000002</v>
      </c>
      <c r="O7594">
        <v>0</v>
      </c>
      <c r="P7594">
        <v>2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0.90284696069753334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0.90284696069753334</v>
      </c>
    </row>
    <row r="7595" spans="1:31" x14ac:dyDescent="0.25">
      <c r="A7595">
        <v>2408259</v>
      </c>
      <c r="B7595">
        <v>1</v>
      </c>
      <c r="C7595" t="s">
        <v>80</v>
      </c>
      <c r="D7595" t="s">
        <v>84</v>
      </c>
      <c r="E7595" t="s">
        <v>146</v>
      </c>
      <c r="F7595" t="s">
        <v>21620</v>
      </c>
      <c r="G7595" t="s">
        <v>148</v>
      </c>
      <c r="H7595" t="s">
        <v>149</v>
      </c>
      <c r="I7595" t="s">
        <v>136</v>
      </c>
      <c r="J7595" t="s">
        <v>137</v>
      </c>
      <c r="K7595" t="s">
        <v>138</v>
      </c>
      <c r="L7595" t="s">
        <v>21621</v>
      </c>
      <c r="M7595" t="s">
        <v>21622</v>
      </c>
      <c r="N7595">
        <v>3.5022222219999999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1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</row>
    <row r="7596" spans="1:31" x14ac:dyDescent="0.25">
      <c r="A7596">
        <v>2408591</v>
      </c>
      <c r="B7596">
        <v>1</v>
      </c>
      <c r="C7596" t="s">
        <v>80</v>
      </c>
      <c r="D7596" t="s">
        <v>97</v>
      </c>
      <c r="E7596" t="s">
        <v>146</v>
      </c>
      <c r="F7596" t="s">
        <v>21623</v>
      </c>
      <c r="G7596" t="s">
        <v>282</v>
      </c>
      <c r="H7596" t="s">
        <v>149</v>
      </c>
      <c r="I7596" t="s">
        <v>136</v>
      </c>
      <c r="J7596" t="s">
        <v>137</v>
      </c>
      <c r="K7596" t="s">
        <v>138</v>
      </c>
      <c r="L7596" t="s">
        <v>21624</v>
      </c>
      <c r="M7596" t="s">
        <v>21625</v>
      </c>
      <c r="N7596">
        <v>0.57138888799999998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2.4569487145133333E-2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2.4569487145133333E-2</v>
      </c>
    </row>
    <row r="7597" spans="1:31" x14ac:dyDescent="0.25">
      <c r="A7597">
        <v>2408236</v>
      </c>
      <c r="B7597">
        <v>1</v>
      </c>
      <c r="C7597" t="s">
        <v>80</v>
      </c>
      <c r="D7597" t="s">
        <v>99</v>
      </c>
      <c r="E7597" t="s">
        <v>146</v>
      </c>
      <c r="F7597" t="s">
        <v>21626</v>
      </c>
      <c r="G7597" t="s">
        <v>148</v>
      </c>
      <c r="H7597" t="s">
        <v>149</v>
      </c>
      <c r="I7597" t="s">
        <v>136</v>
      </c>
      <c r="J7597" t="s">
        <v>137</v>
      </c>
      <c r="K7597" t="s">
        <v>138</v>
      </c>
      <c r="L7597" t="s">
        <v>21627</v>
      </c>
      <c r="M7597" t="s">
        <v>21628</v>
      </c>
      <c r="N7597">
        <v>3.2113888880000001</v>
      </c>
      <c r="O7597">
        <v>0</v>
      </c>
      <c r="P7597">
        <v>1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1.10964304550625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1.10964304550625</v>
      </c>
    </row>
    <row r="7598" spans="1:31" x14ac:dyDescent="0.25">
      <c r="A7598">
        <v>2408634</v>
      </c>
      <c r="B7598">
        <v>1</v>
      </c>
      <c r="C7598" t="s">
        <v>80</v>
      </c>
      <c r="D7598" t="s">
        <v>100</v>
      </c>
      <c r="E7598" t="s">
        <v>162</v>
      </c>
      <c r="F7598" t="s">
        <v>21629</v>
      </c>
      <c r="G7598" t="s">
        <v>164</v>
      </c>
      <c r="H7598" t="s">
        <v>149</v>
      </c>
      <c r="I7598" t="s">
        <v>136</v>
      </c>
      <c r="J7598" t="s">
        <v>137</v>
      </c>
      <c r="K7598" t="s">
        <v>138</v>
      </c>
      <c r="L7598" t="s">
        <v>21630</v>
      </c>
      <c r="M7598" t="s">
        <v>21631</v>
      </c>
      <c r="N7598">
        <v>0.47861111099999998</v>
      </c>
      <c r="O7598">
        <v>0</v>
      </c>
      <c r="P7598">
        <v>7</v>
      </c>
      <c r="Q7598">
        <v>0</v>
      </c>
      <c r="R7598">
        <v>8</v>
      </c>
      <c r="S7598">
        <v>0</v>
      </c>
      <c r="T7598">
        <v>1</v>
      </c>
      <c r="U7598">
        <v>0</v>
      </c>
      <c r="V7598">
        <v>0</v>
      </c>
      <c r="W7598">
        <v>0</v>
      </c>
      <c r="X7598">
        <v>2.2029985165486661</v>
      </c>
      <c r="Y7598">
        <v>0</v>
      </c>
      <c r="Z7598">
        <v>1.7543576190749415</v>
      </c>
      <c r="AA7598">
        <v>0</v>
      </c>
      <c r="AB7598">
        <v>0</v>
      </c>
      <c r="AC7598">
        <v>0</v>
      </c>
      <c r="AD7598">
        <v>0</v>
      </c>
      <c r="AE7598">
        <v>3.9573561356236073</v>
      </c>
    </row>
    <row r="7599" spans="1:31" x14ac:dyDescent="0.25">
      <c r="A7599">
        <v>2408093</v>
      </c>
      <c r="B7599">
        <v>1</v>
      </c>
      <c r="C7599" t="s">
        <v>80</v>
      </c>
      <c r="D7599" t="s">
        <v>105</v>
      </c>
      <c r="E7599" t="s">
        <v>162</v>
      </c>
      <c r="F7599" t="s">
        <v>21632</v>
      </c>
      <c r="G7599" t="s">
        <v>154</v>
      </c>
      <c r="H7599" t="s">
        <v>149</v>
      </c>
      <c r="I7599" t="s">
        <v>136</v>
      </c>
      <c r="J7599" t="s">
        <v>137</v>
      </c>
      <c r="K7599" t="s">
        <v>138</v>
      </c>
      <c r="L7599" t="s">
        <v>21633</v>
      </c>
      <c r="M7599" t="s">
        <v>21634</v>
      </c>
      <c r="N7599">
        <v>0.77861111100000002</v>
      </c>
      <c r="O7599">
        <v>0</v>
      </c>
      <c r="P7599">
        <v>99</v>
      </c>
      <c r="Q7599">
        <v>0</v>
      </c>
      <c r="R7599">
        <v>12</v>
      </c>
      <c r="S7599">
        <v>0</v>
      </c>
      <c r="T7599">
        <v>18</v>
      </c>
      <c r="U7599">
        <v>0</v>
      </c>
      <c r="V7599">
        <v>0</v>
      </c>
      <c r="W7599">
        <v>0</v>
      </c>
      <c r="X7599">
        <v>17.127907529504608</v>
      </c>
      <c r="Y7599">
        <v>0</v>
      </c>
      <c r="Z7599">
        <v>12.091287803024922</v>
      </c>
      <c r="AA7599">
        <v>0</v>
      </c>
      <c r="AB7599">
        <v>9.2126440201468078</v>
      </c>
      <c r="AC7599">
        <v>0</v>
      </c>
      <c r="AD7599">
        <v>0</v>
      </c>
      <c r="AE7599">
        <v>38.431839352676334</v>
      </c>
    </row>
    <row r="7600" spans="1:31" x14ac:dyDescent="0.25">
      <c r="A7600">
        <v>2408465</v>
      </c>
      <c r="B7600">
        <v>1</v>
      </c>
      <c r="C7600" t="s">
        <v>81</v>
      </c>
      <c r="D7600" t="s">
        <v>128</v>
      </c>
      <c r="E7600" t="s">
        <v>132</v>
      </c>
      <c r="F7600" t="s">
        <v>21635</v>
      </c>
      <c r="G7600" t="s">
        <v>158</v>
      </c>
      <c r="H7600" t="s">
        <v>135</v>
      </c>
      <c r="I7600" t="s">
        <v>136</v>
      </c>
      <c r="J7600" t="s">
        <v>137</v>
      </c>
      <c r="K7600" t="s">
        <v>159</v>
      </c>
      <c r="L7600" t="s">
        <v>21636</v>
      </c>
      <c r="M7600" t="s">
        <v>21637</v>
      </c>
      <c r="N7600">
        <v>2.5350000000000001</v>
      </c>
      <c r="O7600">
        <v>0</v>
      </c>
      <c r="P7600">
        <v>546</v>
      </c>
      <c r="Q7600">
        <v>0</v>
      </c>
      <c r="R7600">
        <v>0</v>
      </c>
      <c r="S7600">
        <v>0</v>
      </c>
      <c r="T7600">
        <v>53</v>
      </c>
      <c r="U7600">
        <v>0</v>
      </c>
      <c r="V7600">
        <v>0</v>
      </c>
      <c r="W7600">
        <v>0</v>
      </c>
      <c r="X7600">
        <v>264.01476322338658</v>
      </c>
      <c r="Y7600">
        <v>0</v>
      </c>
      <c r="Z7600">
        <v>0</v>
      </c>
      <c r="AA7600">
        <v>0</v>
      </c>
      <c r="AB7600">
        <v>187.9071119573544</v>
      </c>
      <c r="AC7600">
        <v>0</v>
      </c>
      <c r="AD7600">
        <v>0</v>
      </c>
      <c r="AE7600">
        <v>451.92187518074098</v>
      </c>
    </row>
    <row r="7601" spans="1:31" x14ac:dyDescent="0.25">
      <c r="A7601">
        <v>2408571</v>
      </c>
      <c r="B7601">
        <v>1</v>
      </c>
      <c r="C7601" t="s">
        <v>80</v>
      </c>
      <c r="D7601" t="s">
        <v>93</v>
      </c>
      <c r="E7601" t="s">
        <v>146</v>
      </c>
      <c r="F7601" t="s">
        <v>21638</v>
      </c>
      <c r="G7601" t="s">
        <v>148</v>
      </c>
      <c r="H7601" t="s">
        <v>149</v>
      </c>
      <c r="I7601" t="s">
        <v>136</v>
      </c>
      <c r="J7601" t="s">
        <v>137</v>
      </c>
      <c r="K7601" t="s">
        <v>138</v>
      </c>
      <c r="L7601" t="s">
        <v>21639</v>
      </c>
      <c r="M7601" t="s">
        <v>21640</v>
      </c>
      <c r="N7601">
        <v>3.5788888879999998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0.32382664064123334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0.32382664064123334</v>
      </c>
    </row>
    <row r="7602" spans="1:31" x14ac:dyDescent="0.25">
      <c r="A7602">
        <v>2408322</v>
      </c>
      <c r="B7602">
        <v>1</v>
      </c>
      <c r="C7602" t="s">
        <v>80</v>
      </c>
      <c r="D7602" t="s">
        <v>82</v>
      </c>
      <c r="E7602" t="s">
        <v>288</v>
      </c>
      <c r="F7602" t="s">
        <v>21641</v>
      </c>
      <c r="G7602" t="s">
        <v>176</v>
      </c>
      <c r="H7602" t="s">
        <v>149</v>
      </c>
      <c r="I7602" t="s">
        <v>136</v>
      </c>
      <c r="J7602" t="s">
        <v>137</v>
      </c>
      <c r="K7602" t="s">
        <v>159</v>
      </c>
      <c r="L7602" t="s">
        <v>21642</v>
      </c>
      <c r="M7602" t="s">
        <v>21643</v>
      </c>
      <c r="N7602">
        <v>1.4011111110000001</v>
      </c>
      <c r="O7602">
        <v>0</v>
      </c>
      <c r="P7602">
        <v>2</v>
      </c>
      <c r="Q7602">
        <v>0</v>
      </c>
      <c r="R7602">
        <v>0</v>
      </c>
      <c r="S7602">
        <v>0</v>
      </c>
      <c r="T7602">
        <v>73</v>
      </c>
      <c r="U7602">
        <v>0</v>
      </c>
      <c r="V7602">
        <v>0</v>
      </c>
      <c r="W7602">
        <v>0</v>
      </c>
      <c r="X7602">
        <v>0.34891017187159995</v>
      </c>
      <c r="Y7602">
        <v>0</v>
      </c>
      <c r="Z7602">
        <v>0</v>
      </c>
      <c r="AA7602">
        <v>0</v>
      </c>
      <c r="AB7602">
        <v>21.284290591275823</v>
      </c>
      <c r="AC7602">
        <v>0</v>
      </c>
      <c r="AD7602">
        <v>0</v>
      </c>
      <c r="AE7602">
        <v>21.633200763147425</v>
      </c>
    </row>
    <row r="7603" spans="1:31" x14ac:dyDescent="0.25">
      <c r="A7603">
        <v>2408130</v>
      </c>
      <c r="B7603">
        <v>1</v>
      </c>
      <c r="C7603" t="s">
        <v>81</v>
      </c>
      <c r="D7603" t="s">
        <v>123</v>
      </c>
      <c r="E7603" t="s">
        <v>174</v>
      </c>
      <c r="F7603" t="s">
        <v>21644</v>
      </c>
      <c r="G7603" t="s">
        <v>143</v>
      </c>
      <c r="H7603" t="s">
        <v>135</v>
      </c>
      <c r="I7603" t="s">
        <v>136</v>
      </c>
      <c r="J7603" t="s">
        <v>137</v>
      </c>
      <c r="K7603" t="s">
        <v>138</v>
      </c>
      <c r="L7603" t="s">
        <v>21645</v>
      </c>
      <c r="M7603" t="s">
        <v>21646</v>
      </c>
      <c r="N7603">
        <v>1.4083333330000001</v>
      </c>
      <c r="O7603">
        <v>0</v>
      </c>
      <c r="P7603">
        <v>121</v>
      </c>
      <c r="Q7603">
        <v>3</v>
      </c>
      <c r="R7603">
        <v>42</v>
      </c>
      <c r="S7603">
        <v>3</v>
      </c>
      <c r="T7603">
        <v>19</v>
      </c>
      <c r="U7603">
        <v>0</v>
      </c>
      <c r="V7603">
        <v>0</v>
      </c>
      <c r="W7603">
        <v>0</v>
      </c>
      <c r="X7603">
        <v>17.578869848044906</v>
      </c>
      <c r="Y7603">
        <v>1.0722293597455501</v>
      </c>
      <c r="Z7603">
        <v>13.044953518367722</v>
      </c>
      <c r="AA7603">
        <v>1.9406743474270558</v>
      </c>
      <c r="AB7603">
        <v>21.30805933238592</v>
      </c>
      <c r="AC7603">
        <v>0</v>
      </c>
      <c r="AD7603">
        <v>0</v>
      </c>
      <c r="AE7603">
        <v>54.944786405971158</v>
      </c>
    </row>
    <row r="7604" spans="1:31" x14ac:dyDescent="0.25">
      <c r="A7604">
        <v>2408379</v>
      </c>
      <c r="B7604">
        <v>1</v>
      </c>
      <c r="C7604" t="s">
        <v>81</v>
      </c>
      <c r="D7604" t="s">
        <v>112</v>
      </c>
      <c r="E7604" t="s">
        <v>162</v>
      </c>
      <c r="F7604" t="s">
        <v>21647</v>
      </c>
      <c r="G7604" t="s">
        <v>154</v>
      </c>
      <c r="H7604" t="s">
        <v>149</v>
      </c>
      <c r="I7604" t="s">
        <v>136</v>
      </c>
      <c r="J7604" t="s">
        <v>137</v>
      </c>
      <c r="K7604" t="s">
        <v>138</v>
      </c>
      <c r="L7604" t="s">
        <v>21648</v>
      </c>
      <c r="M7604" t="s">
        <v>21649</v>
      </c>
      <c r="N7604">
        <v>1.4611111109999999</v>
      </c>
      <c r="O7604">
        <v>0</v>
      </c>
      <c r="P7604">
        <v>46</v>
      </c>
      <c r="Q7604">
        <v>0</v>
      </c>
      <c r="R7604">
        <v>1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11.848349790590584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11.848349790590584</v>
      </c>
    </row>
    <row r="7605" spans="1:31" x14ac:dyDescent="0.25">
      <c r="A7605">
        <v>2408528</v>
      </c>
      <c r="B7605">
        <v>1</v>
      </c>
      <c r="C7605" t="s">
        <v>80</v>
      </c>
      <c r="D7605" t="s">
        <v>98</v>
      </c>
      <c r="E7605" t="s">
        <v>152</v>
      </c>
      <c r="F7605" t="s">
        <v>8952</v>
      </c>
      <c r="G7605" t="s">
        <v>164</v>
      </c>
      <c r="H7605" t="s">
        <v>149</v>
      </c>
      <c r="I7605" t="s">
        <v>136</v>
      </c>
      <c r="J7605" t="s">
        <v>137</v>
      </c>
      <c r="K7605" t="s">
        <v>138</v>
      </c>
      <c r="L7605" t="s">
        <v>21650</v>
      </c>
      <c r="M7605" t="s">
        <v>21651</v>
      </c>
      <c r="N7605">
        <v>2.1924999999999999</v>
      </c>
      <c r="O7605">
        <v>0</v>
      </c>
      <c r="P7605">
        <v>0</v>
      </c>
      <c r="Q7605">
        <v>0</v>
      </c>
      <c r="R7605">
        <v>1</v>
      </c>
      <c r="S7605">
        <v>0</v>
      </c>
      <c r="T7605">
        <v>2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3.7606196286359999</v>
      </c>
      <c r="AA7605">
        <v>0</v>
      </c>
      <c r="AB7605">
        <v>2.2271753616104997</v>
      </c>
      <c r="AC7605">
        <v>0</v>
      </c>
      <c r="AD7605">
        <v>0</v>
      </c>
      <c r="AE7605">
        <v>5.9877949902464991</v>
      </c>
    </row>
    <row r="7606" spans="1:31" x14ac:dyDescent="0.25">
      <c r="A7606">
        <v>2408279</v>
      </c>
      <c r="B7606">
        <v>1</v>
      </c>
      <c r="C7606" t="s">
        <v>80</v>
      </c>
      <c r="D7606" t="s">
        <v>85</v>
      </c>
      <c r="E7606" t="s">
        <v>162</v>
      </c>
      <c r="F7606" t="s">
        <v>21063</v>
      </c>
      <c r="G7606" t="s">
        <v>455</v>
      </c>
      <c r="H7606" t="s">
        <v>149</v>
      </c>
      <c r="I7606" t="s">
        <v>136</v>
      </c>
      <c r="J7606" t="s">
        <v>137</v>
      </c>
      <c r="K7606" t="s">
        <v>138</v>
      </c>
      <c r="L7606" t="s">
        <v>21652</v>
      </c>
      <c r="M7606" t="s">
        <v>21653</v>
      </c>
      <c r="N7606">
        <v>0.814722222</v>
      </c>
      <c r="O7606">
        <v>0</v>
      </c>
      <c r="P7606">
        <v>118</v>
      </c>
      <c r="Q7606">
        <v>0</v>
      </c>
      <c r="R7606">
        <v>0</v>
      </c>
      <c r="S7606">
        <v>0</v>
      </c>
      <c r="T7606">
        <v>11</v>
      </c>
      <c r="U7606">
        <v>0</v>
      </c>
      <c r="V7606">
        <v>0</v>
      </c>
      <c r="W7606">
        <v>0</v>
      </c>
      <c r="X7606">
        <v>23.131938074927042</v>
      </c>
      <c r="Y7606">
        <v>0</v>
      </c>
      <c r="Z7606">
        <v>0</v>
      </c>
      <c r="AA7606">
        <v>0</v>
      </c>
      <c r="AB7606">
        <v>2.8492523316916949</v>
      </c>
      <c r="AC7606">
        <v>0</v>
      </c>
      <c r="AD7606">
        <v>0</v>
      </c>
      <c r="AE7606">
        <v>25.981190406618737</v>
      </c>
    </row>
    <row r="7607" spans="1:31" x14ac:dyDescent="0.25">
      <c r="A7607">
        <v>2408554</v>
      </c>
      <c r="B7607">
        <v>1</v>
      </c>
      <c r="C7607" t="s">
        <v>80</v>
      </c>
      <c r="D7607" t="s">
        <v>103</v>
      </c>
      <c r="E7607" t="s">
        <v>241</v>
      </c>
      <c r="F7607" t="s">
        <v>5507</v>
      </c>
      <c r="G7607" t="s">
        <v>143</v>
      </c>
      <c r="H7607" t="s">
        <v>135</v>
      </c>
      <c r="I7607" t="s">
        <v>136</v>
      </c>
      <c r="J7607" t="s">
        <v>137</v>
      </c>
      <c r="K7607" t="s">
        <v>138</v>
      </c>
      <c r="L7607" t="s">
        <v>21654</v>
      </c>
      <c r="M7607" t="s">
        <v>21655</v>
      </c>
      <c r="N7607">
        <v>9.5452777000000003E-2</v>
      </c>
      <c r="O7607">
        <v>0</v>
      </c>
      <c r="P7607">
        <v>7</v>
      </c>
      <c r="Q7607">
        <v>43</v>
      </c>
      <c r="R7607">
        <v>71</v>
      </c>
      <c r="S7607">
        <v>17</v>
      </c>
      <c r="T7607">
        <v>20</v>
      </c>
      <c r="U7607">
        <v>5</v>
      </c>
      <c r="V7607">
        <v>0</v>
      </c>
      <c r="W7607">
        <v>0</v>
      </c>
      <c r="X7607">
        <v>0.19838169635608335</v>
      </c>
      <c r="Y7607">
        <v>2.8733627702524309</v>
      </c>
      <c r="Z7607">
        <v>1.5280983444096223</v>
      </c>
      <c r="AA7607">
        <v>15.320355195552517</v>
      </c>
      <c r="AB7607">
        <v>3.9483381592631477</v>
      </c>
      <c r="AC7607">
        <v>83.565498000720936</v>
      </c>
      <c r="AD7607">
        <v>0</v>
      </c>
      <c r="AE7607">
        <v>107.43403416655474</v>
      </c>
    </row>
    <row r="7608" spans="1:31" x14ac:dyDescent="0.25">
      <c r="A7608">
        <v>2408222</v>
      </c>
      <c r="B7608">
        <v>1</v>
      </c>
      <c r="C7608" t="s">
        <v>81</v>
      </c>
      <c r="D7608" t="s">
        <v>123</v>
      </c>
      <c r="E7608" t="s">
        <v>152</v>
      </c>
      <c r="F7608" t="s">
        <v>21656</v>
      </c>
      <c r="G7608" t="s">
        <v>403</v>
      </c>
      <c r="H7608" t="s">
        <v>149</v>
      </c>
      <c r="I7608" t="s">
        <v>136</v>
      </c>
      <c r="J7608" t="s">
        <v>137</v>
      </c>
      <c r="K7608" t="s">
        <v>138</v>
      </c>
      <c r="L7608" t="s">
        <v>21657</v>
      </c>
      <c r="M7608" t="s">
        <v>21658</v>
      </c>
      <c r="N7608">
        <v>1.6319444439999999</v>
      </c>
      <c r="O7608">
        <v>0</v>
      </c>
      <c r="P7608">
        <v>138</v>
      </c>
      <c r="Q7608">
        <v>0</v>
      </c>
      <c r="R7608">
        <v>3</v>
      </c>
      <c r="S7608">
        <v>0</v>
      </c>
      <c r="T7608">
        <v>7</v>
      </c>
      <c r="U7608">
        <v>0</v>
      </c>
      <c r="V7608">
        <v>0</v>
      </c>
      <c r="W7608">
        <v>0</v>
      </c>
      <c r="X7608">
        <v>24.921041669565234</v>
      </c>
      <c r="Y7608">
        <v>0</v>
      </c>
      <c r="Z7608">
        <v>0</v>
      </c>
      <c r="AA7608">
        <v>0</v>
      </c>
      <c r="AB7608">
        <v>3.3271365394256507</v>
      </c>
      <c r="AC7608">
        <v>0</v>
      </c>
      <c r="AD7608">
        <v>0</v>
      </c>
      <c r="AE7608">
        <v>28.248178208990886</v>
      </c>
    </row>
    <row r="7609" spans="1:31" x14ac:dyDescent="0.25">
      <c r="A7609">
        <v>2408245</v>
      </c>
      <c r="B7609">
        <v>1</v>
      </c>
      <c r="C7609" t="s">
        <v>80</v>
      </c>
      <c r="D7609" t="s">
        <v>87</v>
      </c>
      <c r="E7609" t="s">
        <v>162</v>
      </c>
      <c r="F7609" t="s">
        <v>21659</v>
      </c>
      <c r="G7609" t="s">
        <v>154</v>
      </c>
      <c r="H7609" t="s">
        <v>149</v>
      </c>
      <c r="I7609" t="s">
        <v>136</v>
      </c>
      <c r="J7609" t="s">
        <v>137</v>
      </c>
      <c r="K7609" t="s">
        <v>138</v>
      </c>
      <c r="L7609" t="s">
        <v>21660</v>
      </c>
      <c r="M7609" t="s">
        <v>21661</v>
      </c>
      <c r="N7609">
        <v>0.41138888800000001</v>
      </c>
      <c r="O7609">
        <v>0</v>
      </c>
      <c r="P7609">
        <v>52</v>
      </c>
      <c r="Q7609">
        <v>0</v>
      </c>
      <c r="R7609">
        <v>0</v>
      </c>
      <c r="S7609">
        <v>0</v>
      </c>
      <c r="T7609">
        <v>10</v>
      </c>
      <c r="U7609">
        <v>0</v>
      </c>
      <c r="V7609">
        <v>0</v>
      </c>
      <c r="W7609">
        <v>0</v>
      </c>
      <c r="X7609">
        <v>4.3341026939946676</v>
      </c>
      <c r="Y7609">
        <v>0</v>
      </c>
      <c r="Z7609">
        <v>0</v>
      </c>
      <c r="AA7609">
        <v>0</v>
      </c>
      <c r="AB7609">
        <v>5.1575663289363174</v>
      </c>
      <c r="AC7609">
        <v>0</v>
      </c>
      <c r="AD7609">
        <v>0</v>
      </c>
      <c r="AE7609">
        <v>9.491669022930985</v>
      </c>
    </row>
    <row r="7610" spans="1:31" x14ac:dyDescent="0.25">
      <c r="A7610">
        <v>2408199</v>
      </c>
      <c r="B7610">
        <v>1</v>
      </c>
      <c r="C7610" t="s">
        <v>81</v>
      </c>
      <c r="D7610" t="s">
        <v>127</v>
      </c>
      <c r="E7610" t="s">
        <v>141</v>
      </c>
      <c r="F7610" t="s">
        <v>21662</v>
      </c>
      <c r="G7610" t="s">
        <v>143</v>
      </c>
      <c r="H7610" t="s">
        <v>135</v>
      </c>
      <c r="I7610" t="s">
        <v>278</v>
      </c>
      <c r="J7610" t="s">
        <v>137</v>
      </c>
      <c r="K7610" t="s">
        <v>138</v>
      </c>
      <c r="L7610" t="s">
        <v>21663</v>
      </c>
      <c r="M7610" t="s">
        <v>21664</v>
      </c>
      <c r="N7610">
        <v>1.1666665999999999E-2</v>
      </c>
      <c r="O7610">
        <v>5</v>
      </c>
      <c r="P7610">
        <v>556</v>
      </c>
      <c r="Q7610">
        <v>101</v>
      </c>
      <c r="R7610">
        <v>50</v>
      </c>
      <c r="S7610">
        <v>10</v>
      </c>
      <c r="T7610">
        <v>56</v>
      </c>
      <c r="U7610">
        <v>0</v>
      </c>
      <c r="V7610">
        <v>0</v>
      </c>
      <c r="W7610">
        <v>2.5280059196000002E-3</v>
      </c>
      <c r="X7610">
        <v>1.0256822733839512</v>
      </c>
      <c r="Y7610">
        <v>0.15787529806825004</v>
      </c>
      <c r="Z7610">
        <v>3.6501707993100006E-2</v>
      </c>
      <c r="AA7610">
        <v>0.39573488068683343</v>
      </c>
      <c r="AB7610">
        <v>0.29944367955156675</v>
      </c>
      <c r="AC7610">
        <v>0</v>
      </c>
      <c r="AD7610">
        <v>0</v>
      </c>
      <c r="AE7610">
        <v>1.9177658456033015</v>
      </c>
    </row>
    <row r="7611" spans="1:31" x14ac:dyDescent="0.25">
      <c r="A7611">
        <v>2408560</v>
      </c>
      <c r="B7611">
        <v>1</v>
      </c>
      <c r="C7611" t="s">
        <v>80</v>
      </c>
      <c r="D7611" t="s">
        <v>100</v>
      </c>
      <c r="E7611" t="s">
        <v>174</v>
      </c>
      <c r="F7611" t="s">
        <v>5556</v>
      </c>
      <c r="G7611" t="s">
        <v>143</v>
      </c>
      <c r="H7611" t="s">
        <v>135</v>
      </c>
      <c r="I7611" t="s">
        <v>136</v>
      </c>
      <c r="J7611" t="s">
        <v>137</v>
      </c>
      <c r="K7611" t="s">
        <v>138</v>
      </c>
      <c r="L7611" t="s">
        <v>21665</v>
      </c>
      <c r="M7611" t="s">
        <v>21666</v>
      </c>
      <c r="N7611">
        <v>0.6</v>
      </c>
      <c r="O7611">
        <v>9</v>
      </c>
      <c r="P7611">
        <v>25</v>
      </c>
      <c r="Q7611">
        <v>68</v>
      </c>
      <c r="R7611">
        <v>87</v>
      </c>
      <c r="S7611">
        <v>16</v>
      </c>
      <c r="T7611">
        <v>37</v>
      </c>
      <c r="U7611">
        <v>0</v>
      </c>
      <c r="V7611">
        <v>0</v>
      </c>
      <c r="W7611">
        <v>1.6130240154644004</v>
      </c>
      <c r="X7611">
        <v>2.5360471592869347</v>
      </c>
      <c r="Y7611">
        <v>16.154883174699027</v>
      </c>
      <c r="Z7611">
        <v>29.090370977909206</v>
      </c>
      <c r="AA7611">
        <v>41.134876852416944</v>
      </c>
      <c r="AB7611">
        <v>21.255055933439824</v>
      </c>
      <c r="AC7611">
        <v>0</v>
      </c>
      <c r="AD7611">
        <v>0</v>
      </c>
      <c r="AE7611">
        <v>111.78425811321634</v>
      </c>
    </row>
    <row r="7612" spans="1:31" x14ac:dyDescent="0.25">
      <c r="A7612">
        <v>2408345</v>
      </c>
      <c r="B7612">
        <v>1</v>
      </c>
      <c r="C7612" t="s">
        <v>80</v>
      </c>
      <c r="D7612" t="s">
        <v>97</v>
      </c>
      <c r="E7612" t="s">
        <v>146</v>
      </c>
      <c r="F7612" t="s">
        <v>21667</v>
      </c>
      <c r="G7612" t="s">
        <v>296</v>
      </c>
      <c r="H7612" t="s">
        <v>149</v>
      </c>
      <c r="I7612" t="s">
        <v>136</v>
      </c>
      <c r="J7612" t="s">
        <v>137</v>
      </c>
      <c r="K7612" t="s">
        <v>138</v>
      </c>
      <c r="L7612" t="s">
        <v>21668</v>
      </c>
      <c r="M7612" t="s">
        <v>21669</v>
      </c>
      <c r="N7612">
        <v>2.9636111110000001</v>
      </c>
      <c r="O7612">
        <v>0</v>
      </c>
      <c r="P7612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</row>
    <row r="7613" spans="1:31" x14ac:dyDescent="0.25">
      <c r="A7613">
        <v>2408351</v>
      </c>
      <c r="B7613">
        <v>1</v>
      </c>
      <c r="C7613" t="s">
        <v>80</v>
      </c>
      <c r="D7613" t="s">
        <v>93</v>
      </c>
      <c r="E7613" t="s">
        <v>162</v>
      </c>
      <c r="F7613" t="s">
        <v>21670</v>
      </c>
      <c r="G7613" t="s">
        <v>164</v>
      </c>
      <c r="H7613" t="s">
        <v>149</v>
      </c>
      <c r="I7613" t="s">
        <v>136</v>
      </c>
      <c r="J7613" t="s">
        <v>137</v>
      </c>
      <c r="K7613" t="s">
        <v>138</v>
      </c>
      <c r="L7613" t="s">
        <v>21671</v>
      </c>
      <c r="M7613" t="s">
        <v>21672</v>
      </c>
      <c r="N7613">
        <v>2.025833333</v>
      </c>
      <c r="O7613">
        <v>0</v>
      </c>
      <c r="P7613">
        <v>0</v>
      </c>
      <c r="Q7613">
        <v>0</v>
      </c>
      <c r="R7613">
        <v>5</v>
      </c>
      <c r="S7613">
        <v>0</v>
      </c>
      <c r="T7613">
        <v>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0.44291240214120003</v>
      </c>
      <c r="AA7613">
        <v>0</v>
      </c>
      <c r="AB7613">
        <v>3.3511583473784219</v>
      </c>
      <c r="AC7613">
        <v>0</v>
      </c>
      <c r="AD7613">
        <v>0</v>
      </c>
      <c r="AE7613">
        <v>3.794070749519622</v>
      </c>
    </row>
    <row r="7614" spans="1:31" x14ac:dyDescent="0.25">
      <c r="A7614">
        <v>2408205</v>
      </c>
      <c r="B7614">
        <v>1</v>
      </c>
      <c r="C7614" t="s">
        <v>80</v>
      </c>
      <c r="D7614" t="s">
        <v>96</v>
      </c>
      <c r="E7614" t="s">
        <v>146</v>
      </c>
      <c r="F7614" t="s">
        <v>21673</v>
      </c>
      <c r="G7614" t="s">
        <v>199</v>
      </c>
      <c r="H7614" t="s">
        <v>149</v>
      </c>
      <c r="I7614" t="s">
        <v>136</v>
      </c>
      <c r="J7614" t="s">
        <v>137</v>
      </c>
      <c r="K7614" t="s">
        <v>138</v>
      </c>
      <c r="L7614" t="s">
        <v>21674</v>
      </c>
      <c r="M7614" t="s">
        <v>21675</v>
      </c>
      <c r="N7614">
        <v>3.4736111109999999</v>
      </c>
      <c r="O7614">
        <v>0</v>
      </c>
      <c r="P7614">
        <v>4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4.3394490210953576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4.3394490210953576</v>
      </c>
    </row>
    <row r="7615" spans="1:31" x14ac:dyDescent="0.25">
      <c r="A7615">
        <v>2408139</v>
      </c>
      <c r="B7615">
        <v>1</v>
      </c>
      <c r="C7615" t="s">
        <v>81</v>
      </c>
      <c r="D7615" t="s">
        <v>116</v>
      </c>
      <c r="E7615" t="s">
        <v>174</v>
      </c>
      <c r="F7615" t="s">
        <v>21676</v>
      </c>
      <c r="G7615" t="s">
        <v>143</v>
      </c>
      <c r="H7615" t="s">
        <v>135</v>
      </c>
      <c r="I7615" t="s">
        <v>136</v>
      </c>
      <c r="J7615" t="s">
        <v>137</v>
      </c>
      <c r="K7615" t="s">
        <v>138</v>
      </c>
      <c r="L7615" t="s">
        <v>21677</v>
      </c>
      <c r="M7615" t="s">
        <v>21678</v>
      </c>
      <c r="N7615">
        <v>1.048611111</v>
      </c>
      <c r="O7615">
        <v>0</v>
      </c>
      <c r="P7615">
        <v>686</v>
      </c>
      <c r="Q7615">
        <v>52</v>
      </c>
      <c r="R7615">
        <v>78</v>
      </c>
      <c r="S7615">
        <v>8</v>
      </c>
      <c r="T7615">
        <v>55</v>
      </c>
      <c r="U7615">
        <v>3</v>
      </c>
      <c r="V7615">
        <v>0</v>
      </c>
      <c r="W7615">
        <v>0</v>
      </c>
      <c r="X7615">
        <v>105.38834676684961</v>
      </c>
      <c r="Y7615">
        <v>23.520772936867004</v>
      </c>
      <c r="Z7615">
        <v>7.3896809653561997</v>
      </c>
      <c r="AA7615">
        <v>101.2563553308669</v>
      </c>
      <c r="AB7615">
        <v>24.566747045788752</v>
      </c>
      <c r="AC7615">
        <v>381.16858032033798</v>
      </c>
      <c r="AD7615">
        <v>0</v>
      </c>
      <c r="AE7615">
        <v>643.29048336606638</v>
      </c>
    </row>
    <row r="7616" spans="1:31" x14ac:dyDescent="0.25">
      <c r="A7616">
        <v>2408637</v>
      </c>
      <c r="B7616">
        <v>1</v>
      </c>
      <c r="C7616" t="s">
        <v>80</v>
      </c>
      <c r="D7616" t="s">
        <v>105</v>
      </c>
      <c r="E7616" t="s">
        <v>162</v>
      </c>
      <c r="F7616" t="s">
        <v>18619</v>
      </c>
      <c r="G7616" t="s">
        <v>154</v>
      </c>
      <c r="H7616" t="s">
        <v>149</v>
      </c>
      <c r="I7616" t="s">
        <v>136</v>
      </c>
      <c r="J7616" t="s">
        <v>137</v>
      </c>
      <c r="K7616" t="s">
        <v>138</v>
      </c>
      <c r="L7616" t="s">
        <v>21679</v>
      </c>
      <c r="M7616" t="s">
        <v>21680</v>
      </c>
      <c r="N7616">
        <v>0.74583333299999999</v>
      </c>
      <c r="O7616">
        <v>0</v>
      </c>
      <c r="P7616">
        <v>22</v>
      </c>
      <c r="Q7616">
        <v>0</v>
      </c>
      <c r="R7616">
        <v>1</v>
      </c>
      <c r="S7616">
        <v>0</v>
      </c>
      <c r="T7616">
        <v>2</v>
      </c>
      <c r="U7616">
        <v>0</v>
      </c>
      <c r="V7616">
        <v>0</v>
      </c>
      <c r="W7616">
        <v>0</v>
      </c>
      <c r="X7616">
        <v>2.6548869954619998</v>
      </c>
      <c r="Y7616">
        <v>0</v>
      </c>
      <c r="Z7616">
        <v>0.24183179442825004</v>
      </c>
      <c r="AA7616">
        <v>0</v>
      </c>
      <c r="AB7616">
        <v>0.14140661201187499</v>
      </c>
      <c r="AC7616">
        <v>0</v>
      </c>
      <c r="AD7616">
        <v>0</v>
      </c>
      <c r="AE7616">
        <v>3.0381254019021249</v>
      </c>
    </row>
    <row r="7617" spans="1:31" x14ac:dyDescent="0.25">
      <c r="A7617">
        <v>2408162</v>
      </c>
      <c r="B7617">
        <v>1</v>
      </c>
      <c r="C7617" t="s">
        <v>80</v>
      </c>
      <c r="D7617" t="s">
        <v>101</v>
      </c>
      <c r="E7617" t="s">
        <v>162</v>
      </c>
      <c r="F7617" t="s">
        <v>21681</v>
      </c>
      <c r="G7617" t="s">
        <v>158</v>
      </c>
      <c r="H7617" t="s">
        <v>149</v>
      </c>
      <c r="I7617" t="s">
        <v>136</v>
      </c>
      <c r="J7617" t="s">
        <v>137</v>
      </c>
      <c r="K7617" t="s">
        <v>159</v>
      </c>
      <c r="L7617" t="s">
        <v>21682</v>
      </c>
      <c r="M7617" t="s">
        <v>21683</v>
      </c>
      <c r="N7617">
        <v>7.727222222</v>
      </c>
      <c r="O7617">
        <v>0</v>
      </c>
      <c r="P7617">
        <v>52</v>
      </c>
      <c r="Q7617">
        <v>0</v>
      </c>
      <c r="R7617">
        <v>1</v>
      </c>
      <c r="S7617">
        <v>0</v>
      </c>
      <c r="T7617">
        <v>3</v>
      </c>
      <c r="U7617">
        <v>0</v>
      </c>
      <c r="V7617">
        <v>0</v>
      </c>
      <c r="W7617">
        <v>0</v>
      </c>
      <c r="X7617">
        <v>66.667914592874354</v>
      </c>
      <c r="Y7617">
        <v>0</v>
      </c>
      <c r="Z7617">
        <v>0.76958194393150003</v>
      </c>
      <c r="AA7617">
        <v>0</v>
      </c>
      <c r="AB7617">
        <v>30.169102515768238</v>
      </c>
      <c r="AC7617">
        <v>0</v>
      </c>
      <c r="AD7617">
        <v>0</v>
      </c>
      <c r="AE7617">
        <v>97.606599052574097</v>
      </c>
    </row>
    <row r="7618" spans="1:31" x14ac:dyDescent="0.25">
      <c r="A7618">
        <v>2408537</v>
      </c>
      <c r="B7618">
        <v>1</v>
      </c>
      <c r="C7618" t="s">
        <v>80</v>
      </c>
      <c r="D7618" t="s">
        <v>82</v>
      </c>
      <c r="E7618" t="s">
        <v>146</v>
      </c>
      <c r="F7618" t="s">
        <v>21684</v>
      </c>
      <c r="G7618" t="s">
        <v>296</v>
      </c>
      <c r="H7618" t="s">
        <v>149</v>
      </c>
      <c r="I7618" t="s">
        <v>136</v>
      </c>
      <c r="J7618" t="s">
        <v>137</v>
      </c>
      <c r="K7618" t="s">
        <v>138</v>
      </c>
      <c r="L7618" t="s">
        <v>21685</v>
      </c>
      <c r="M7618" t="s">
        <v>21686</v>
      </c>
      <c r="N7618">
        <v>0.587777777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0.14012913731786666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0.14012913731786666</v>
      </c>
    </row>
    <row r="7619" spans="1:31" x14ac:dyDescent="0.25">
      <c r="A7619">
        <v>2408680</v>
      </c>
      <c r="B7619">
        <v>1</v>
      </c>
      <c r="C7619" t="s">
        <v>81</v>
      </c>
      <c r="D7619" t="s">
        <v>122</v>
      </c>
      <c r="E7619" t="s">
        <v>162</v>
      </c>
      <c r="F7619" t="s">
        <v>21687</v>
      </c>
      <c r="G7619" t="s">
        <v>164</v>
      </c>
      <c r="H7619" t="s">
        <v>149</v>
      </c>
      <c r="I7619" t="s">
        <v>136</v>
      </c>
      <c r="J7619" t="s">
        <v>137</v>
      </c>
      <c r="K7619" t="s">
        <v>138</v>
      </c>
      <c r="L7619" t="s">
        <v>21688</v>
      </c>
      <c r="M7619" t="s">
        <v>21689</v>
      </c>
      <c r="N7619">
        <v>3.0216666659999998</v>
      </c>
      <c r="O7619">
        <v>0</v>
      </c>
      <c r="P7619">
        <v>167</v>
      </c>
      <c r="Q7619">
        <v>0</v>
      </c>
      <c r="R7619">
        <v>0</v>
      </c>
      <c r="S7619">
        <v>0</v>
      </c>
      <c r="T7619">
        <v>6</v>
      </c>
      <c r="U7619">
        <v>0</v>
      </c>
      <c r="V7619">
        <v>0</v>
      </c>
      <c r="W7619">
        <v>0</v>
      </c>
      <c r="X7619">
        <v>124.65572983088508</v>
      </c>
      <c r="Y7619">
        <v>0</v>
      </c>
      <c r="Z7619">
        <v>0</v>
      </c>
      <c r="AA7619">
        <v>0</v>
      </c>
      <c r="AB7619">
        <v>7.7057048454075003</v>
      </c>
      <c r="AC7619">
        <v>0</v>
      </c>
      <c r="AD7619">
        <v>0</v>
      </c>
      <c r="AE7619">
        <v>132.36143467629259</v>
      </c>
    </row>
    <row r="7620" spans="1:31" x14ac:dyDescent="0.25">
      <c r="A7620">
        <v>2408325</v>
      </c>
      <c r="B7620">
        <v>1</v>
      </c>
      <c r="C7620" t="s">
        <v>80</v>
      </c>
      <c r="D7620" t="s">
        <v>85</v>
      </c>
      <c r="E7620" t="s">
        <v>152</v>
      </c>
      <c r="F7620" t="s">
        <v>21690</v>
      </c>
      <c r="G7620" t="s">
        <v>154</v>
      </c>
      <c r="H7620" t="s">
        <v>149</v>
      </c>
      <c r="I7620" t="s">
        <v>136</v>
      </c>
      <c r="J7620" t="s">
        <v>137</v>
      </c>
      <c r="K7620" t="s">
        <v>138</v>
      </c>
      <c r="L7620" t="s">
        <v>21691</v>
      </c>
      <c r="M7620" t="s">
        <v>21692</v>
      </c>
      <c r="N7620">
        <v>0.45861111100000002</v>
      </c>
      <c r="O7620">
        <v>0</v>
      </c>
      <c r="P7620">
        <v>181</v>
      </c>
      <c r="Q7620">
        <v>0</v>
      </c>
      <c r="R7620">
        <v>0</v>
      </c>
      <c r="S7620">
        <v>0</v>
      </c>
      <c r="T7620">
        <v>4</v>
      </c>
      <c r="U7620">
        <v>0</v>
      </c>
      <c r="V7620">
        <v>0</v>
      </c>
      <c r="W7620">
        <v>0</v>
      </c>
      <c r="X7620">
        <v>16.196199912007927</v>
      </c>
      <c r="Y7620">
        <v>0</v>
      </c>
      <c r="Z7620">
        <v>0</v>
      </c>
      <c r="AA7620">
        <v>0</v>
      </c>
      <c r="AB7620">
        <v>1.075691871381689</v>
      </c>
      <c r="AC7620">
        <v>0</v>
      </c>
      <c r="AD7620">
        <v>0</v>
      </c>
      <c r="AE7620">
        <v>17.271891783389616</v>
      </c>
    </row>
    <row r="7621" spans="1:31" x14ac:dyDescent="0.25">
      <c r="A7621">
        <v>2408182</v>
      </c>
      <c r="B7621">
        <v>1</v>
      </c>
      <c r="C7621" t="s">
        <v>80</v>
      </c>
      <c r="D7621" t="s">
        <v>83</v>
      </c>
      <c r="E7621" t="s">
        <v>152</v>
      </c>
      <c r="F7621" t="s">
        <v>1506</v>
      </c>
      <c r="G7621" t="s">
        <v>154</v>
      </c>
      <c r="H7621" t="s">
        <v>149</v>
      </c>
      <c r="I7621" t="s">
        <v>136</v>
      </c>
      <c r="J7621" t="s">
        <v>137</v>
      </c>
      <c r="K7621" t="s">
        <v>138</v>
      </c>
      <c r="L7621" t="s">
        <v>21693</v>
      </c>
      <c r="M7621" t="s">
        <v>21694</v>
      </c>
      <c r="N7621">
        <v>0.42305555500000003</v>
      </c>
      <c r="O7621">
        <v>0</v>
      </c>
      <c r="P7621">
        <v>145</v>
      </c>
      <c r="Q7621">
        <v>0</v>
      </c>
      <c r="R7621">
        <v>0</v>
      </c>
      <c r="S7621">
        <v>0</v>
      </c>
      <c r="T7621">
        <v>328</v>
      </c>
      <c r="U7621">
        <v>0</v>
      </c>
      <c r="V7621">
        <v>0</v>
      </c>
      <c r="W7621">
        <v>0</v>
      </c>
      <c r="X7621">
        <v>11.876042345121309</v>
      </c>
      <c r="Y7621">
        <v>0</v>
      </c>
      <c r="Z7621">
        <v>0</v>
      </c>
      <c r="AA7621">
        <v>0</v>
      </c>
      <c r="AB7621">
        <v>72.077601114012651</v>
      </c>
      <c r="AC7621">
        <v>0</v>
      </c>
      <c r="AD7621">
        <v>0</v>
      </c>
      <c r="AE7621">
        <v>83.953643459133957</v>
      </c>
    </row>
    <row r="7622" spans="1:31" x14ac:dyDescent="0.25">
      <c r="A7622">
        <v>2408574</v>
      </c>
      <c r="B7622">
        <v>1</v>
      </c>
      <c r="C7622" t="s">
        <v>80</v>
      </c>
      <c r="D7622" t="s">
        <v>90</v>
      </c>
      <c r="E7622" t="s">
        <v>162</v>
      </c>
      <c r="F7622" t="s">
        <v>21695</v>
      </c>
      <c r="G7622" t="s">
        <v>154</v>
      </c>
      <c r="H7622" t="s">
        <v>149</v>
      </c>
      <c r="I7622" t="s">
        <v>136</v>
      </c>
      <c r="J7622" t="s">
        <v>137</v>
      </c>
      <c r="K7622" t="s">
        <v>138</v>
      </c>
      <c r="L7622" t="s">
        <v>21696</v>
      </c>
      <c r="M7622" t="s">
        <v>21697</v>
      </c>
      <c r="N7622">
        <v>0.59805555499999996</v>
      </c>
      <c r="O7622">
        <v>0</v>
      </c>
      <c r="P7622">
        <v>4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0.41128799214451672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0.41128799214451672</v>
      </c>
    </row>
    <row r="7623" spans="1:31" x14ac:dyDescent="0.25">
      <c r="A7623">
        <v>2408580</v>
      </c>
      <c r="B7623">
        <v>1</v>
      </c>
      <c r="C7623" t="s">
        <v>80</v>
      </c>
      <c r="D7623" t="s">
        <v>97</v>
      </c>
      <c r="E7623" t="s">
        <v>146</v>
      </c>
      <c r="F7623" t="s">
        <v>21698</v>
      </c>
      <c r="G7623" t="s">
        <v>148</v>
      </c>
      <c r="H7623" t="s">
        <v>149</v>
      </c>
      <c r="I7623" t="s">
        <v>136</v>
      </c>
      <c r="J7623" t="s">
        <v>137</v>
      </c>
      <c r="K7623" t="s">
        <v>138</v>
      </c>
      <c r="L7623" t="s">
        <v>21699</v>
      </c>
      <c r="M7623" t="s">
        <v>21700</v>
      </c>
      <c r="N7623">
        <v>1.5261111110000001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1.0319149493942001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1.0319149493942001</v>
      </c>
    </row>
    <row r="7624" spans="1:31" x14ac:dyDescent="0.25">
      <c r="A7624">
        <v>2408534</v>
      </c>
      <c r="B7624">
        <v>1</v>
      </c>
      <c r="C7624" t="s">
        <v>81</v>
      </c>
      <c r="D7624" t="s">
        <v>117</v>
      </c>
      <c r="E7624" t="s">
        <v>146</v>
      </c>
      <c r="F7624" t="s">
        <v>21701</v>
      </c>
      <c r="G7624" t="s">
        <v>168</v>
      </c>
      <c r="H7624" t="s">
        <v>149</v>
      </c>
      <c r="I7624" t="s">
        <v>136</v>
      </c>
      <c r="J7624" t="s">
        <v>3</v>
      </c>
      <c r="K7624" t="s">
        <v>138</v>
      </c>
      <c r="L7624" t="s">
        <v>21702</v>
      </c>
      <c r="M7624" t="s">
        <v>21703</v>
      </c>
      <c r="N7624">
        <v>0.97722222199999997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0.79169685548660007</v>
      </c>
      <c r="AC7624">
        <v>0</v>
      </c>
      <c r="AD7624">
        <v>0</v>
      </c>
      <c r="AE7624">
        <v>0.79169685548660007</v>
      </c>
    </row>
    <row r="7625" spans="1:31" x14ac:dyDescent="0.25">
      <c r="A7625">
        <v>2408511</v>
      </c>
      <c r="B7625">
        <v>1</v>
      </c>
      <c r="C7625" t="s">
        <v>80</v>
      </c>
      <c r="D7625" t="s">
        <v>83</v>
      </c>
      <c r="E7625" t="s">
        <v>146</v>
      </c>
      <c r="F7625" t="s">
        <v>21704</v>
      </c>
      <c r="G7625" t="s">
        <v>168</v>
      </c>
      <c r="H7625" t="s">
        <v>149</v>
      </c>
      <c r="I7625" t="s">
        <v>136</v>
      </c>
      <c r="J7625" t="s">
        <v>137</v>
      </c>
      <c r="K7625" t="s">
        <v>138</v>
      </c>
      <c r="L7625" t="s">
        <v>21705</v>
      </c>
      <c r="M7625" t="s">
        <v>21706</v>
      </c>
      <c r="N7625">
        <v>2.7177777769999998</v>
      </c>
      <c r="O7625">
        <v>0</v>
      </c>
      <c r="P7625">
        <v>3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1.9949786448230169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1.9949786448230169</v>
      </c>
    </row>
    <row r="7626" spans="1:31" x14ac:dyDescent="0.25">
      <c r="A7626">
        <v>2408703</v>
      </c>
      <c r="B7626">
        <v>1</v>
      </c>
      <c r="C7626" t="s">
        <v>80</v>
      </c>
      <c r="D7626" t="s">
        <v>94</v>
      </c>
      <c r="E7626" t="s">
        <v>162</v>
      </c>
      <c r="F7626" t="s">
        <v>21707</v>
      </c>
      <c r="G7626" t="s">
        <v>164</v>
      </c>
      <c r="H7626" t="s">
        <v>149</v>
      </c>
      <c r="I7626" t="s">
        <v>136</v>
      </c>
      <c r="J7626" t="s">
        <v>137</v>
      </c>
      <c r="K7626" t="s">
        <v>138</v>
      </c>
      <c r="L7626" t="s">
        <v>21708</v>
      </c>
      <c r="M7626" t="s">
        <v>21709</v>
      </c>
      <c r="N7626">
        <v>0.79444444400000003</v>
      </c>
      <c r="O7626">
        <v>0</v>
      </c>
      <c r="P7626">
        <v>110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21.838681227450593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21.838681227450593</v>
      </c>
    </row>
    <row r="7627" spans="1:31" x14ac:dyDescent="0.25">
      <c r="A7627">
        <v>2408202</v>
      </c>
      <c r="B7627">
        <v>1</v>
      </c>
      <c r="C7627" t="s">
        <v>80</v>
      </c>
      <c r="D7627" t="s">
        <v>99</v>
      </c>
      <c r="E7627" t="s">
        <v>146</v>
      </c>
      <c r="F7627" t="s">
        <v>21710</v>
      </c>
      <c r="G7627" t="s">
        <v>199</v>
      </c>
      <c r="H7627" t="s">
        <v>149</v>
      </c>
      <c r="I7627" t="s">
        <v>136</v>
      </c>
      <c r="J7627" t="s">
        <v>137</v>
      </c>
      <c r="K7627" t="s">
        <v>138</v>
      </c>
      <c r="L7627" t="s">
        <v>21711</v>
      </c>
      <c r="M7627" t="s">
        <v>21712</v>
      </c>
      <c r="N7627">
        <v>4.9936111109999999</v>
      </c>
      <c r="O7627">
        <v>0</v>
      </c>
      <c r="P7627">
        <v>0</v>
      </c>
      <c r="Q7627">
        <v>0</v>
      </c>
      <c r="R7627">
        <v>1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</row>
    <row r="7628" spans="1:31" x14ac:dyDescent="0.25">
      <c r="A7628">
        <v>2408185</v>
      </c>
      <c r="B7628">
        <v>1</v>
      </c>
      <c r="C7628" t="s">
        <v>80</v>
      </c>
      <c r="D7628" t="s">
        <v>103</v>
      </c>
      <c r="E7628" t="s">
        <v>146</v>
      </c>
      <c r="F7628" t="s">
        <v>21713</v>
      </c>
      <c r="G7628" t="s">
        <v>148</v>
      </c>
      <c r="H7628" t="s">
        <v>149</v>
      </c>
      <c r="I7628" t="s">
        <v>136</v>
      </c>
      <c r="J7628" t="s">
        <v>137</v>
      </c>
      <c r="K7628" t="s">
        <v>138</v>
      </c>
      <c r="L7628" t="s">
        <v>21714</v>
      </c>
      <c r="M7628" t="s">
        <v>21715</v>
      </c>
      <c r="N7628">
        <v>1.6347222219999999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1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2.8354091255388334</v>
      </c>
      <c r="AC7628">
        <v>0</v>
      </c>
      <c r="AD7628">
        <v>0</v>
      </c>
      <c r="AE7628">
        <v>2.8354091255388334</v>
      </c>
    </row>
    <row r="7629" spans="1:31" x14ac:dyDescent="0.25">
      <c r="A7629">
        <v>2408640</v>
      </c>
      <c r="B7629">
        <v>1</v>
      </c>
      <c r="C7629" t="s">
        <v>80</v>
      </c>
      <c r="D7629" t="s">
        <v>95</v>
      </c>
      <c r="E7629" t="s">
        <v>162</v>
      </c>
      <c r="F7629" t="s">
        <v>21716</v>
      </c>
      <c r="G7629" t="s">
        <v>154</v>
      </c>
      <c r="H7629" t="s">
        <v>149</v>
      </c>
      <c r="I7629" t="s">
        <v>136</v>
      </c>
      <c r="J7629" t="s">
        <v>137</v>
      </c>
      <c r="K7629" t="s">
        <v>138</v>
      </c>
      <c r="L7629" t="s">
        <v>21717</v>
      </c>
      <c r="M7629" t="s">
        <v>21718</v>
      </c>
      <c r="N7629">
        <v>0.27</v>
      </c>
      <c r="O7629">
        <v>0</v>
      </c>
      <c r="P7629">
        <v>37</v>
      </c>
      <c r="Q7629">
        <v>0</v>
      </c>
      <c r="R7629">
        <v>1</v>
      </c>
      <c r="S7629">
        <v>0</v>
      </c>
      <c r="T7629">
        <v>1</v>
      </c>
      <c r="U7629">
        <v>0</v>
      </c>
      <c r="V7629">
        <v>0</v>
      </c>
      <c r="W7629">
        <v>0</v>
      </c>
      <c r="X7629">
        <v>2.4076038909707997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2.4076038909707997</v>
      </c>
    </row>
    <row r="7630" spans="1:31" x14ac:dyDescent="0.25">
      <c r="A7630">
        <v>2408657</v>
      </c>
      <c r="B7630">
        <v>1</v>
      </c>
      <c r="C7630" t="s">
        <v>80</v>
      </c>
      <c r="D7630" t="s">
        <v>108</v>
      </c>
      <c r="E7630" t="s">
        <v>162</v>
      </c>
      <c r="F7630" t="s">
        <v>5309</v>
      </c>
      <c r="G7630" t="s">
        <v>164</v>
      </c>
      <c r="H7630" t="s">
        <v>149</v>
      </c>
      <c r="I7630" t="s">
        <v>136</v>
      </c>
      <c r="J7630" t="s">
        <v>137</v>
      </c>
      <c r="K7630" t="s">
        <v>138</v>
      </c>
      <c r="L7630" t="s">
        <v>21719</v>
      </c>
      <c r="M7630" t="s">
        <v>21720</v>
      </c>
      <c r="N7630">
        <v>2.2222222220000001</v>
      </c>
      <c r="O7630">
        <v>0</v>
      </c>
      <c r="P7630">
        <v>7</v>
      </c>
      <c r="Q7630">
        <v>0</v>
      </c>
      <c r="R7630">
        <v>3</v>
      </c>
      <c r="S7630">
        <v>0</v>
      </c>
      <c r="T7630">
        <v>1</v>
      </c>
      <c r="U7630">
        <v>0</v>
      </c>
      <c r="V7630">
        <v>0</v>
      </c>
      <c r="W7630">
        <v>0</v>
      </c>
      <c r="X7630">
        <v>1.9444971853670003</v>
      </c>
      <c r="Y7630">
        <v>0</v>
      </c>
      <c r="Z7630">
        <v>5.3240096787948001</v>
      </c>
      <c r="AA7630">
        <v>0</v>
      </c>
      <c r="AB7630">
        <v>0.37380158615636672</v>
      </c>
      <c r="AC7630">
        <v>0</v>
      </c>
      <c r="AD7630">
        <v>0</v>
      </c>
      <c r="AE7630">
        <v>7.6423084503181666</v>
      </c>
    </row>
    <row r="7631" spans="1:31" x14ac:dyDescent="0.25">
      <c r="A7631">
        <v>2408165</v>
      </c>
      <c r="B7631">
        <v>1</v>
      </c>
      <c r="C7631" t="s">
        <v>80</v>
      </c>
      <c r="D7631" t="s">
        <v>100</v>
      </c>
      <c r="E7631" t="s">
        <v>152</v>
      </c>
      <c r="F7631" t="s">
        <v>21721</v>
      </c>
      <c r="G7631" t="s">
        <v>176</v>
      </c>
      <c r="H7631" t="s">
        <v>149</v>
      </c>
      <c r="I7631" t="s">
        <v>136</v>
      </c>
      <c r="J7631" t="s">
        <v>137</v>
      </c>
      <c r="K7631" t="s">
        <v>159</v>
      </c>
      <c r="L7631" t="s">
        <v>21722</v>
      </c>
      <c r="M7631" t="s">
        <v>21723</v>
      </c>
      <c r="N7631">
        <v>8.7116666659999993</v>
      </c>
      <c r="O7631">
        <v>0</v>
      </c>
      <c r="P7631">
        <v>181</v>
      </c>
      <c r="Q7631">
        <v>0</v>
      </c>
      <c r="R7631">
        <v>4</v>
      </c>
      <c r="S7631">
        <v>0</v>
      </c>
      <c r="T7631">
        <v>18</v>
      </c>
      <c r="U7631">
        <v>0</v>
      </c>
      <c r="V7631">
        <v>0</v>
      </c>
      <c r="W7631">
        <v>0</v>
      </c>
      <c r="X7631">
        <v>440.55425820448136</v>
      </c>
      <c r="Y7631">
        <v>0</v>
      </c>
      <c r="Z7631">
        <v>2.2859416107616828</v>
      </c>
      <c r="AA7631">
        <v>0</v>
      </c>
      <c r="AB7631">
        <v>123.6381827367334</v>
      </c>
      <c r="AC7631">
        <v>0</v>
      </c>
      <c r="AD7631">
        <v>0</v>
      </c>
      <c r="AE7631">
        <v>566.47838255197644</v>
      </c>
    </row>
    <row r="7632" spans="1:31" x14ac:dyDescent="0.25">
      <c r="A7632">
        <v>2408514</v>
      </c>
      <c r="B7632">
        <v>1</v>
      </c>
      <c r="C7632" t="s">
        <v>81</v>
      </c>
      <c r="D7632" t="s">
        <v>117</v>
      </c>
      <c r="E7632" t="s">
        <v>174</v>
      </c>
      <c r="F7632" t="s">
        <v>10928</v>
      </c>
      <c r="G7632" t="s">
        <v>143</v>
      </c>
      <c r="H7632" t="s">
        <v>135</v>
      </c>
      <c r="I7632" t="s">
        <v>278</v>
      </c>
      <c r="J7632" t="s">
        <v>137</v>
      </c>
      <c r="K7632" t="s">
        <v>138</v>
      </c>
      <c r="L7632" t="s">
        <v>21724</v>
      </c>
      <c r="M7632" t="s">
        <v>21725</v>
      </c>
      <c r="N7632">
        <v>4.7222222000000001E-2</v>
      </c>
      <c r="O7632">
        <v>1</v>
      </c>
      <c r="P7632">
        <v>2416</v>
      </c>
      <c r="Q7632">
        <v>40</v>
      </c>
      <c r="R7632">
        <v>83</v>
      </c>
      <c r="S7632">
        <v>21</v>
      </c>
      <c r="T7632">
        <v>236</v>
      </c>
      <c r="U7632">
        <v>7</v>
      </c>
      <c r="V7632">
        <v>0</v>
      </c>
      <c r="W7632">
        <v>1.1911938397333332E-2</v>
      </c>
      <c r="X7632">
        <v>13.236533802613145</v>
      </c>
      <c r="Y7632">
        <v>5.4946886351913342</v>
      </c>
      <c r="Z7632">
        <v>0.54644734337216672</v>
      </c>
      <c r="AA7632">
        <v>4.8427231675316689</v>
      </c>
      <c r="AB7632">
        <v>7.0579089717327204</v>
      </c>
      <c r="AC7632">
        <v>50.058962742800922</v>
      </c>
      <c r="AD7632">
        <v>0</v>
      </c>
      <c r="AE7632">
        <v>81.249176601639292</v>
      </c>
    </row>
    <row r="7633" spans="1:31" x14ac:dyDescent="0.25">
      <c r="A7633">
        <v>2408620</v>
      </c>
      <c r="B7633">
        <v>1</v>
      </c>
      <c r="C7633" t="s">
        <v>81</v>
      </c>
      <c r="D7633" t="s">
        <v>128</v>
      </c>
      <c r="E7633" t="s">
        <v>146</v>
      </c>
      <c r="F7633" t="s">
        <v>21726</v>
      </c>
      <c r="G7633" t="s">
        <v>282</v>
      </c>
      <c r="H7633" t="s">
        <v>149</v>
      </c>
      <c r="I7633" t="s">
        <v>136</v>
      </c>
      <c r="J7633" t="s">
        <v>137</v>
      </c>
      <c r="K7633" t="s">
        <v>138</v>
      </c>
      <c r="L7633" t="s">
        <v>21727</v>
      </c>
      <c r="M7633" t="s">
        <v>21728</v>
      </c>
      <c r="N7633">
        <v>1.564166666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1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5.3518006270912508</v>
      </c>
      <c r="AC7633">
        <v>0</v>
      </c>
      <c r="AD7633">
        <v>0</v>
      </c>
      <c r="AE7633">
        <v>5.3518006270912508</v>
      </c>
    </row>
    <row r="7634" spans="1:31" x14ac:dyDescent="0.25">
      <c r="A7634">
        <v>2408122</v>
      </c>
      <c r="B7634">
        <v>1</v>
      </c>
      <c r="C7634" t="s">
        <v>80</v>
      </c>
      <c r="D7634" t="s">
        <v>85</v>
      </c>
      <c r="E7634" t="s">
        <v>162</v>
      </c>
      <c r="F7634" t="s">
        <v>21729</v>
      </c>
      <c r="G7634" t="s">
        <v>164</v>
      </c>
      <c r="H7634" t="s">
        <v>149</v>
      </c>
      <c r="I7634" t="s">
        <v>136</v>
      </c>
      <c r="J7634" t="s">
        <v>137</v>
      </c>
      <c r="K7634" t="s">
        <v>138</v>
      </c>
      <c r="L7634" t="s">
        <v>21730</v>
      </c>
      <c r="M7634" t="s">
        <v>21731</v>
      </c>
      <c r="N7634">
        <v>1.7833333330000001</v>
      </c>
      <c r="O7634">
        <v>0</v>
      </c>
      <c r="P7634">
        <v>66</v>
      </c>
      <c r="Q7634">
        <v>0</v>
      </c>
      <c r="R7634">
        <v>0</v>
      </c>
      <c r="S7634">
        <v>0</v>
      </c>
      <c r="T7634">
        <v>6</v>
      </c>
      <c r="U7634">
        <v>0</v>
      </c>
      <c r="V7634">
        <v>0</v>
      </c>
      <c r="W7634">
        <v>0</v>
      </c>
      <c r="X7634">
        <v>24.9835560289699</v>
      </c>
      <c r="Y7634">
        <v>0</v>
      </c>
      <c r="Z7634">
        <v>0</v>
      </c>
      <c r="AA7634">
        <v>0</v>
      </c>
      <c r="AB7634">
        <v>3.9523659428378219</v>
      </c>
      <c r="AC7634">
        <v>0</v>
      </c>
      <c r="AD7634">
        <v>0</v>
      </c>
      <c r="AE7634">
        <v>28.935921971807723</v>
      </c>
    </row>
    <row r="7635" spans="1:31" x14ac:dyDescent="0.25">
      <c r="A7635">
        <v>2408314</v>
      </c>
      <c r="B7635">
        <v>1</v>
      </c>
      <c r="C7635" t="s">
        <v>80</v>
      </c>
      <c r="D7635" t="s">
        <v>85</v>
      </c>
      <c r="E7635" t="s">
        <v>162</v>
      </c>
      <c r="F7635" t="s">
        <v>21732</v>
      </c>
      <c r="G7635" t="s">
        <v>158</v>
      </c>
      <c r="H7635" t="s">
        <v>149</v>
      </c>
      <c r="I7635" t="s">
        <v>136</v>
      </c>
      <c r="J7635" t="s">
        <v>137</v>
      </c>
      <c r="K7635" t="s">
        <v>159</v>
      </c>
      <c r="L7635" t="s">
        <v>21733</v>
      </c>
      <c r="M7635" t="s">
        <v>21734</v>
      </c>
      <c r="N7635">
        <v>1.1397222220000001</v>
      </c>
      <c r="O7635">
        <v>0</v>
      </c>
      <c r="P7635">
        <v>184</v>
      </c>
      <c r="Q7635">
        <v>0</v>
      </c>
      <c r="R7635">
        <v>0</v>
      </c>
      <c r="S7635">
        <v>0</v>
      </c>
      <c r="T7635">
        <v>3</v>
      </c>
      <c r="U7635">
        <v>0</v>
      </c>
      <c r="V7635">
        <v>0</v>
      </c>
      <c r="W7635">
        <v>0</v>
      </c>
      <c r="X7635">
        <v>42.994793241574818</v>
      </c>
      <c r="Y7635">
        <v>0</v>
      </c>
      <c r="Z7635">
        <v>0</v>
      </c>
      <c r="AA7635">
        <v>0</v>
      </c>
      <c r="AB7635">
        <v>0.24400577449013333</v>
      </c>
      <c r="AC7635">
        <v>0</v>
      </c>
      <c r="AD7635">
        <v>0</v>
      </c>
      <c r="AE7635">
        <v>43.238799016064952</v>
      </c>
    </row>
    <row r="7636" spans="1:31" x14ac:dyDescent="0.25">
      <c r="A7636">
        <v>2408297</v>
      </c>
      <c r="B7636">
        <v>1</v>
      </c>
      <c r="C7636" t="s">
        <v>81</v>
      </c>
      <c r="D7636" t="s">
        <v>128</v>
      </c>
      <c r="E7636" t="s">
        <v>132</v>
      </c>
      <c r="F7636" t="s">
        <v>21735</v>
      </c>
      <c r="G7636" t="s">
        <v>158</v>
      </c>
      <c r="H7636" t="s">
        <v>135</v>
      </c>
      <c r="I7636" t="s">
        <v>136</v>
      </c>
      <c r="J7636" t="s">
        <v>137</v>
      </c>
      <c r="K7636" t="s">
        <v>159</v>
      </c>
      <c r="L7636" t="s">
        <v>21736</v>
      </c>
      <c r="M7636" t="s">
        <v>21737</v>
      </c>
      <c r="N7636">
        <v>3.259166666</v>
      </c>
      <c r="O7636">
        <v>0</v>
      </c>
      <c r="P7636">
        <v>541</v>
      </c>
      <c r="Q7636">
        <v>0</v>
      </c>
      <c r="R7636">
        <v>0</v>
      </c>
      <c r="S7636">
        <v>0</v>
      </c>
      <c r="T7636">
        <v>30</v>
      </c>
      <c r="U7636">
        <v>0</v>
      </c>
      <c r="V7636">
        <v>0</v>
      </c>
      <c r="W7636">
        <v>0</v>
      </c>
      <c r="X7636">
        <v>334.5938553369316</v>
      </c>
      <c r="Y7636">
        <v>0</v>
      </c>
      <c r="Z7636">
        <v>0</v>
      </c>
      <c r="AA7636">
        <v>0</v>
      </c>
      <c r="AB7636">
        <v>98.814642806955305</v>
      </c>
      <c r="AC7636">
        <v>0</v>
      </c>
      <c r="AD7636">
        <v>0</v>
      </c>
      <c r="AE7636">
        <v>433.4084981438869</v>
      </c>
    </row>
    <row r="7637" spans="1:31" x14ac:dyDescent="0.25">
      <c r="A7637">
        <v>2408354</v>
      </c>
      <c r="B7637">
        <v>1</v>
      </c>
      <c r="C7637" t="s">
        <v>80</v>
      </c>
      <c r="D7637" t="s">
        <v>85</v>
      </c>
      <c r="E7637" t="s">
        <v>152</v>
      </c>
      <c r="F7637" t="s">
        <v>21738</v>
      </c>
      <c r="G7637" t="s">
        <v>158</v>
      </c>
      <c r="H7637" t="s">
        <v>149</v>
      </c>
      <c r="I7637" t="s">
        <v>136</v>
      </c>
      <c r="J7637" t="s">
        <v>137</v>
      </c>
      <c r="K7637" t="s">
        <v>159</v>
      </c>
      <c r="L7637" t="s">
        <v>21739</v>
      </c>
      <c r="M7637" t="s">
        <v>21740</v>
      </c>
      <c r="N7637">
        <v>2.8530555550000001</v>
      </c>
      <c r="O7637">
        <v>0</v>
      </c>
      <c r="P7637">
        <v>1106</v>
      </c>
      <c r="Q7637">
        <v>0</v>
      </c>
      <c r="R7637">
        <v>0</v>
      </c>
      <c r="S7637">
        <v>0</v>
      </c>
      <c r="T7637">
        <v>129</v>
      </c>
      <c r="U7637">
        <v>0</v>
      </c>
      <c r="V7637">
        <v>0</v>
      </c>
      <c r="W7637">
        <v>0</v>
      </c>
      <c r="X7637">
        <v>640.71205685980669</v>
      </c>
      <c r="Y7637">
        <v>0</v>
      </c>
      <c r="Z7637">
        <v>0</v>
      </c>
      <c r="AA7637">
        <v>0</v>
      </c>
      <c r="AB7637">
        <v>341.9157540877784</v>
      </c>
      <c r="AC7637">
        <v>0</v>
      </c>
      <c r="AD7637">
        <v>0</v>
      </c>
      <c r="AE7637">
        <v>982.62781094758509</v>
      </c>
    </row>
    <row r="7638" spans="1:31" x14ac:dyDescent="0.25">
      <c r="A7638">
        <v>2408500</v>
      </c>
      <c r="B7638">
        <v>1</v>
      </c>
      <c r="C7638" t="s">
        <v>80</v>
      </c>
      <c r="D7638" t="s">
        <v>106</v>
      </c>
      <c r="E7638" t="s">
        <v>141</v>
      </c>
      <c r="F7638" t="s">
        <v>15531</v>
      </c>
      <c r="G7638" t="s">
        <v>143</v>
      </c>
      <c r="H7638" t="s">
        <v>135</v>
      </c>
      <c r="I7638" t="s">
        <v>136</v>
      </c>
      <c r="J7638" t="s">
        <v>137</v>
      </c>
      <c r="K7638" t="s">
        <v>138</v>
      </c>
      <c r="L7638" t="s">
        <v>21741</v>
      </c>
      <c r="M7638" t="s">
        <v>21742</v>
      </c>
      <c r="N7638">
        <v>7.44</v>
      </c>
      <c r="O7638">
        <v>0</v>
      </c>
      <c r="P7638">
        <v>194</v>
      </c>
      <c r="Q7638">
        <v>1</v>
      </c>
      <c r="R7638">
        <v>18</v>
      </c>
      <c r="S7638">
        <v>0</v>
      </c>
      <c r="T7638">
        <v>27</v>
      </c>
      <c r="U7638">
        <v>1</v>
      </c>
      <c r="V7638">
        <v>0</v>
      </c>
      <c r="W7638">
        <v>0</v>
      </c>
      <c r="X7638">
        <v>343.52290372763139</v>
      </c>
      <c r="Y7638">
        <v>2.8164997300184447</v>
      </c>
      <c r="Z7638">
        <v>25.258064604135146</v>
      </c>
      <c r="AA7638">
        <v>0</v>
      </c>
      <c r="AB7638">
        <v>201.66016097089414</v>
      </c>
      <c r="AC7638">
        <v>757.78016601231002</v>
      </c>
      <c r="AD7638">
        <v>0</v>
      </c>
      <c r="AE7638">
        <v>1331.0377950449893</v>
      </c>
    </row>
    <row r="7639" spans="1:31" x14ac:dyDescent="0.25">
      <c r="A7639">
        <v>2408400</v>
      </c>
      <c r="B7639">
        <v>1</v>
      </c>
      <c r="C7639" t="s">
        <v>80</v>
      </c>
      <c r="D7639" t="s">
        <v>110</v>
      </c>
      <c r="E7639" t="s">
        <v>146</v>
      </c>
      <c r="F7639" t="s">
        <v>21743</v>
      </c>
      <c r="G7639" t="s">
        <v>168</v>
      </c>
      <c r="H7639" t="s">
        <v>149</v>
      </c>
      <c r="I7639" t="s">
        <v>136</v>
      </c>
      <c r="J7639" t="s">
        <v>3</v>
      </c>
      <c r="K7639" t="s">
        <v>138</v>
      </c>
      <c r="L7639" t="s">
        <v>21744</v>
      </c>
      <c r="M7639" t="s">
        <v>21745</v>
      </c>
      <c r="N7639">
        <v>4.1577777769999997</v>
      </c>
      <c r="O7639">
        <v>0</v>
      </c>
      <c r="P7639">
        <v>4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3.3962227096450501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3.3962227096450501</v>
      </c>
    </row>
    <row r="7640" spans="1:31" x14ac:dyDescent="0.25">
      <c r="A7640">
        <v>2408211</v>
      </c>
      <c r="B7640">
        <v>1</v>
      </c>
      <c r="C7640" t="s">
        <v>80</v>
      </c>
      <c r="D7640" t="s">
        <v>93</v>
      </c>
      <c r="E7640" t="s">
        <v>162</v>
      </c>
      <c r="F7640" t="s">
        <v>21746</v>
      </c>
      <c r="G7640" t="s">
        <v>164</v>
      </c>
      <c r="H7640" t="s">
        <v>149</v>
      </c>
      <c r="I7640" t="s">
        <v>136</v>
      </c>
      <c r="J7640" t="s">
        <v>137</v>
      </c>
      <c r="K7640" t="s">
        <v>138</v>
      </c>
      <c r="L7640" t="s">
        <v>21747</v>
      </c>
      <c r="M7640" t="s">
        <v>21748</v>
      </c>
      <c r="N7640">
        <v>2.4638888880000001</v>
      </c>
      <c r="O7640">
        <v>0</v>
      </c>
      <c r="P7640">
        <v>5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1.0311551593365835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1.0311551593365835</v>
      </c>
    </row>
    <row r="7641" spans="1:31" x14ac:dyDescent="0.25">
      <c r="A7641">
        <v>2408729</v>
      </c>
      <c r="B7641">
        <v>1</v>
      </c>
      <c r="C7641" t="s">
        <v>81</v>
      </c>
      <c r="D7641" t="s">
        <v>113</v>
      </c>
      <c r="E7641" t="s">
        <v>146</v>
      </c>
      <c r="F7641" t="s">
        <v>21749</v>
      </c>
      <c r="G7641" t="s">
        <v>148</v>
      </c>
      <c r="H7641" t="s">
        <v>149</v>
      </c>
      <c r="I7641" t="s">
        <v>136</v>
      </c>
      <c r="J7641" t="s">
        <v>137</v>
      </c>
      <c r="K7641" t="s">
        <v>138</v>
      </c>
      <c r="L7641" t="s">
        <v>21750</v>
      </c>
      <c r="M7641" t="s">
        <v>21751</v>
      </c>
      <c r="N7641">
        <v>2.4694444440000001</v>
      </c>
      <c r="O7641">
        <v>0</v>
      </c>
      <c r="P7641">
        <v>3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1.4069306102525836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1.4069306102525836</v>
      </c>
    </row>
    <row r="7642" spans="1:31" x14ac:dyDescent="0.25">
      <c r="A7642">
        <v>2408609</v>
      </c>
      <c r="B7642">
        <v>1</v>
      </c>
      <c r="C7642" t="s">
        <v>80</v>
      </c>
      <c r="D7642" t="s">
        <v>92</v>
      </c>
      <c r="E7642" t="s">
        <v>162</v>
      </c>
      <c r="F7642" t="s">
        <v>21752</v>
      </c>
      <c r="G7642" t="s">
        <v>268</v>
      </c>
      <c r="H7642" t="s">
        <v>149</v>
      </c>
      <c r="I7642" t="s">
        <v>136</v>
      </c>
      <c r="J7642" t="s">
        <v>137</v>
      </c>
      <c r="K7642" t="s">
        <v>138</v>
      </c>
      <c r="L7642" t="s">
        <v>21753</v>
      </c>
      <c r="M7642" t="s">
        <v>21754</v>
      </c>
      <c r="N7642">
        <v>1.525555555</v>
      </c>
      <c r="O7642">
        <v>0</v>
      </c>
      <c r="P7642">
        <v>7</v>
      </c>
      <c r="Q7642">
        <v>0</v>
      </c>
      <c r="R7642">
        <v>1</v>
      </c>
      <c r="S7642">
        <v>0</v>
      </c>
      <c r="T7642">
        <v>3</v>
      </c>
      <c r="U7642">
        <v>0</v>
      </c>
      <c r="V7642">
        <v>0</v>
      </c>
      <c r="W7642">
        <v>0</v>
      </c>
      <c r="X7642">
        <v>4.7921657442834684</v>
      </c>
      <c r="Y7642">
        <v>0</v>
      </c>
      <c r="Z7642">
        <v>0</v>
      </c>
      <c r="AA7642">
        <v>0</v>
      </c>
      <c r="AB7642">
        <v>2.207708193177278</v>
      </c>
      <c r="AC7642">
        <v>0</v>
      </c>
      <c r="AD7642">
        <v>0</v>
      </c>
      <c r="AE7642">
        <v>6.9998739374607464</v>
      </c>
    </row>
    <row r="7643" spans="1:31" x14ac:dyDescent="0.25">
      <c r="A7643">
        <v>2408666</v>
      </c>
      <c r="B7643">
        <v>1</v>
      </c>
      <c r="C7643" t="s">
        <v>80</v>
      </c>
      <c r="D7643" t="s">
        <v>96</v>
      </c>
      <c r="E7643" t="s">
        <v>132</v>
      </c>
      <c r="F7643" t="s">
        <v>21755</v>
      </c>
      <c r="G7643" t="s">
        <v>215</v>
      </c>
      <c r="H7643" t="s">
        <v>135</v>
      </c>
      <c r="I7643" t="s">
        <v>136</v>
      </c>
      <c r="J7643" t="s">
        <v>137</v>
      </c>
      <c r="K7643" t="s">
        <v>138</v>
      </c>
      <c r="L7643" t="s">
        <v>21756</v>
      </c>
      <c r="M7643" t="s">
        <v>21757</v>
      </c>
      <c r="N7643">
        <v>2.7552777769999999</v>
      </c>
      <c r="O7643">
        <v>0</v>
      </c>
      <c r="P7643">
        <v>69</v>
      </c>
      <c r="Q7643">
        <v>0</v>
      </c>
      <c r="R7643">
        <v>4</v>
      </c>
      <c r="S7643">
        <v>0</v>
      </c>
      <c r="T7643">
        <v>5</v>
      </c>
      <c r="U7643">
        <v>0</v>
      </c>
      <c r="V7643">
        <v>0</v>
      </c>
      <c r="W7643">
        <v>0</v>
      </c>
      <c r="X7643">
        <v>27.810800425952248</v>
      </c>
      <c r="Y7643">
        <v>0</v>
      </c>
      <c r="Z7643">
        <v>0.91906490382538886</v>
      </c>
      <c r="AA7643">
        <v>0</v>
      </c>
      <c r="AB7643">
        <v>6.9947665285322511</v>
      </c>
      <c r="AC7643">
        <v>0</v>
      </c>
      <c r="AD7643">
        <v>0</v>
      </c>
      <c r="AE7643">
        <v>35.724631858309891</v>
      </c>
    </row>
    <row r="7644" spans="1:31" x14ac:dyDescent="0.25">
      <c r="A7644">
        <v>2408088</v>
      </c>
      <c r="B7644">
        <v>1</v>
      </c>
      <c r="C7644" t="s">
        <v>81</v>
      </c>
      <c r="D7644" t="s">
        <v>123</v>
      </c>
      <c r="E7644" t="s">
        <v>162</v>
      </c>
      <c r="F7644" t="s">
        <v>21758</v>
      </c>
      <c r="G7644" t="s">
        <v>268</v>
      </c>
      <c r="H7644" t="s">
        <v>149</v>
      </c>
      <c r="I7644" t="s">
        <v>136</v>
      </c>
      <c r="J7644" t="s">
        <v>137</v>
      </c>
      <c r="K7644" t="s">
        <v>138</v>
      </c>
      <c r="L7644" t="s">
        <v>21759</v>
      </c>
      <c r="M7644" t="s">
        <v>21760</v>
      </c>
      <c r="N7644">
        <v>2.2908333330000001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1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2.4115426917540006</v>
      </c>
      <c r="AC7644">
        <v>0</v>
      </c>
      <c r="AD7644">
        <v>0</v>
      </c>
      <c r="AE7644">
        <v>2.4115426917540006</v>
      </c>
    </row>
    <row r="7645" spans="1:31" x14ac:dyDescent="0.25">
      <c r="A7645">
        <v>2408231</v>
      </c>
      <c r="B7645">
        <v>1</v>
      </c>
      <c r="C7645" t="s">
        <v>80</v>
      </c>
      <c r="D7645" t="s">
        <v>108</v>
      </c>
      <c r="E7645" t="s">
        <v>132</v>
      </c>
      <c r="F7645" t="s">
        <v>8147</v>
      </c>
      <c r="G7645" t="s">
        <v>158</v>
      </c>
      <c r="H7645" t="s">
        <v>135</v>
      </c>
      <c r="I7645" t="s">
        <v>136</v>
      </c>
      <c r="J7645" t="s">
        <v>137</v>
      </c>
      <c r="K7645" t="s">
        <v>159</v>
      </c>
      <c r="L7645" t="s">
        <v>21761</v>
      </c>
      <c r="M7645" t="s">
        <v>21762</v>
      </c>
      <c r="N7645">
        <v>5.688055555</v>
      </c>
      <c r="O7645">
        <v>0</v>
      </c>
      <c r="P7645">
        <v>26</v>
      </c>
      <c r="Q7645">
        <v>0</v>
      </c>
      <c r="R7645">
        <v>21</v>
      </c>
      <c r="S7645">
        <v>0</v>
      </c>
      <c r="T7645">
        <v>14</v>
      </c>
      <c r="U7645">
        <v>0</v>
      </c>
      <c r="V7645">
        <v>0</v>
      </c>
      <c r="W7645">
        <v>0</v>
      </c>
      <c r="X7645">
        <v>40.090228446000751</v>
      </c>
      <c r="Y7645">
        <v>0</v>
      </c>
      <c r="Z7645">
        <v>41.886822399318568</v>
      </c>
      <c r="AA7645">
        <v>0</v>
      </c>
      <c r="AB7645">
        <v>37.629670148687914</v>
      </c>
      <c r="AC7645">
        <v>0</v>
      </c>
      <c r="AD7645">
        <v>0</v>
      </c>
      <c r="AE7645">
        <v>119.60672099400725</v>
      </c>
    </row>
    <row r="7646" spans="1:31" x14ac:dyDescent="0.25">
      <c r="A7646">
        <v>2408380</v>
      </c>
      <c r="B7646">
        <v>1</v>
      </c>
      <c r="C7646" t="s">
        <v>80</v>
      </c>
      <c r="D7646" t="s">
        <v>82</v>
      </c>
      <c r="E7646" t="s">
        <v>162</v>
      </c>
      <c r="F7646" t="s">
        <v>21763</v>
      </c>
      <c r="G7646" t="s">
        <v>154</v>
      </c>
      <c r="H7646" t="s">
        <v>149</v>
      </c>
      <c r="I7646" t="s">
        <v>136</v>
      </c>
      <c r="J7646" t="s">
        <v>137</v>
      </c>
      <c r="K7646" t="s">
        <v>138</v>
      </c>
      <c r="L7646" t="s">
        <v>21764</v>
      </c>
      <c r="M7646" t="s">
        <v>21765</v>
      </c>
      <c r="N7646">
        <v>1.849722222</v>
      </c>
      <c r="O7646">
        <v>0</v>
      </c>
      <c r="P7646">
        <v>70</v>
      </c>
      <c r="Q7646">
        <v>0</v>
      </c>
      <c r="R7646">
        <v>0</v>
      </c>
      <c r="S7646">
        <v>0</v>
      </c>
      <c r="T7646">
        <v>3</v>
      </c>
      <c r="U7646">
        <v>0</v>
      </c>
      <c r="V7646">
        <v>0</v>
      </c>
      <c r="W7646">
        <v>0</v>
      </c>
      <c r="X7646">
        <v>29.10559195913191</v>
      </c>
      <c r="Y7646">
        <v>0</v>
      </c>
      <c r="Z7646">
        <v>0</v>
      </c>
      <c r="AA7646">
        <v>0</v>
      </c>
      <c r="AB7646">
        <v>2.2520277738759167</v>
      </c>
      <c r="AC7646">
        <v>0</v>
      </c>
      <c r="AD7646">
        <v>0</v>
      </c>
      <c r="AE7646">
        <v>31.357619733007827</v>
      </c>
    </row>
    <row r="7647" spans="1:31" x14ac:dyDescent="0.25">
      <c r="A7647">
        <v>2408374</v>
      </c>
      <c r="B7647">
        <v>1</v>
      </c>
      <c r="C7647" t="s">
        <v>81</v>
      </c>
      <c r="D7647" t="s">
        <v>128</v>
      </c>
      <c r="E7647" t="s">
        <v>146</v>
      </c>
      <c r="F7647" t="s">
        <v>21766</v>
      </c>
      <c r="G7647" t="s">
        <v>199</v>
      </c>
      <c r="H7647" t="s">
        <v>149</v>
      </c>
      <c r="I7647" t="s">
        <v>136</v>
      </c>
      <c r="J7647" t="s">
        <v>137</v>
      </c>
      <c r="K7647" t="s">
        <v>138</v>
      </c>
      <c r="L7647" t="s">
        <v>21767</v>
      </c>
      <c r="M7647" t="s">
        <v>21768</v>
      </c>
      <c r="N7647">
        <v>2.7286111110000002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0.68081339347674996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0.68081339347674996</v>
      </c>
    </row>
    <row r="7648" spans="1:31" x14ac:dyDescent="0.25">
      <c r="A7648">
        <v>2408626</v>
      </c>
      <c r="B7648">
        <v>1</v>
      </c>
      <c r="C7648" t="s">
        <v>81</v>
      </c>
      <c r="D7648" t="s">
        <v>118</v>
      </c>
      <c r="E7648" t="s">
        <v>132</v>
      </c>
      <c r="F7648" t="s">
        <v>21769</v>
      </c>
      <c r="G7648" t="s">
        <v>919</v>
      </c>
      <c r="H7648" t="s">
        <v>135</v>
      </c>
      <c r="I7648" t="s">
        <v>136</v>
      </c>
      <c r="J7648" t="s">
        <v>137</v>
      </c>
      <c r="K7648" t="s">
        <v>138</v>
      </c>
      <c r="L7648" t="s">
        <v>21770</v>
      </c>
      <c r="M7648" t="s">
        <v>21771</v>
      </c>
      <c r="N7648">
        <v>0.63833333299999995</v>
      </c>
      <c r="O7648">
        <v>0</v>
      </c>
      <c r="P7648">
        <v>93</v>
      </c>
      <c r="Q7648">
        <v>27</v>
      </c>
      <c r="R7648">
        <v>4</v>
      </c>
      <c r="S7648">
        <v>4</v>
      </c>
      <c r="T7648">
        <v>1</v>
      </c>
      <c r="U7648">
        <v>0</v>
      </c>
      <c r="V7648">
        <v>0</v>
      </c>
      <c r="W7648">
        <v>0</v>
      </c>
      <c r="X7648">
        <v>7.9132365310976018</v>
      </c>
      <c r="Y7648">
        <v>5.4366457475683676</v>
      </c>
      <c r="Z7648">
        <v>5.1655238418600001E-2</v>
      </c>
      <c r="AA7648">
        <v>16.748256147236635</v>
      </c>
      <c r="AB7648">
        <v>0</v>
      </c>
      <c r="AC7648">
        <v>0</v>
      </c>
      <c r="AD7648">
        <v>0</v>
      </c>
      <c r="AE7648">
        <v>30.149793664321205</v>
      </c>
    </row>
    <row r="7649" spans="1:31" x14ac:dyDescent="0.25">
      <c r="A7649">
        <v>2408311</v>
      </c>
      <c r="B7649">
        <v>1</v>
      </c>
      <c r="C7649" t="s">
        <v>80</v>
      </c>
      <c r="D7649" t="s">
        <v>107</v>
      </c>
      <c r="E7649" t="s">
        <v>162</v>
      </c>
      <c r="F7649" t="s">
        <v>16040</v>
      </c>
      <c r="G7649" t="s">
        <v>164</v>
      </c>
      <c r="H7649" t="s">
        <v>149</v>
      </c>
      <c r="I7649" t="s">
        <v>136</v>
      </c>
      <c r="J7649" t="s">
        <v>137</v>
      </c>
      <c r="K7649" t="s">
        <v>138</v>
      </c>
      <c r="L7649" t="s">
        <v>21772</v>
      </c>
      <c r="M7649" t="s">
        <v>21773</v>
      </c>
      <c r="N7649">
        <v>0.64500000000000002</v>
      </c>
      <c r="O7649">
        <v>0</v>
      </c>
      <c r="P7649">
        <v>22</v>
      </c>
      <c r="Q7649">
        <v>0</v>
      </c>
      <c r="R7649">
        <v>1</v>
      </c>
      <c r="S7649">
        <v>0</v>
      </c>
      <c r="T7649">
        <v>4</v>
      </c>
      <c r="U7649">
        <v>0</v>
      </c>
      <c r="V7649">
        <v>0</v>
      </c>
      <c r="W7649">
        <v>0</v>
      </c>
      <c r="X7649">
        <v>2.1515286758076</v>
      </c>
      <c r="Y7649">
        <v>0</v>
      </c>
      <c r="Z7649">
        <v>0</v>
      </c>
      <c r="AA7649">
        <v>0</v>
      </c>
      <c r="AB7649">
        <v>1.269872402656</v>
      </c>
      <c r="AC7649">
        <v>0</v>
      </c>
      <c r="AD7649">
        <v>0</v>
      </c>
      <c r="AE7649">
        <v>3.4214010784636</v>
      </c>
    </row>
    <row r="7650" spans="1:31" x14ac:dyDescent="0.25">
      <c r="A7650">
        <v>2408208</v>
      </c>
      <c r="B7650">
        <v>1</v>
      </c>
      <c r="C7650" t="s">
        <v>80</v>
      </c>
      <c r="D7650" t="s">
        <v>96</v>
      </c>
      <c r="E7650" t="s">
        <v>132</v>
      </c>
      <c r="F7650" t="s">
        <v>21774</v>
      </c>
      <c r="G7650" t="s">
        <v>329</v>
      </c>
      <c r="H7650" t="s">
        <v>135</v>
      </c>
      <c r="I7650" t="s">
        <v>136</v>
      </c>
      <c r="J7650" t="s">
        <v>137</v>
      </c>
      <c r="K7650" t="s">
        <v>138</v>
      </c>
      <c r="L7650" t="s">
        <v>21775</v>
      </c>
      <c r="M7650" t="s">
        <v>21776</v>
      </c>
      <c r="N7650">
        <v>4.7983333330000004</v>
      </c>
      <c r="O7650">
        <v>0</v>
      </c>
      <c r="P7650">
        <v>0</v>
      </c>
      <c r="Q7650">
        <v>0</v>
      </c>
      <c r="R7650">
        <v>0</v>
      </c>
      <c r="S7650">
        <v>1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39.955631457121505</v>
      </c>
      <c r="AB7650">
        <v>0</v>
      </c>
      <c r="AC7650">
        <v>0</v>
      </c>
      <c r="AD7650">
        <v>0</v>
      </c>
      <c r="AE7650">
        <v>39.955631457121505</v>
      </c>
    </row>
    <row r="7651" spans="1:31" x14ac:dyDescent="0.25">
      <c r="A7651">
        <v>2408254</v>
      </c>
      <c r="B7651">
        <v>1</v>
      </c>
      <c r="C7651" t="s">
        <v>80</v>
      </c>
      <c r="D7651" t="s">
        <v>96</v>
      </c>
      <c r="E7651" t="s">
        <v>162</v>
      </c>
      <c r="F7651" t="s">
        <v>21777</v>
      </c>
      <c r="G7651" t="s">
        <v>268</v>
      </c>
      <c r="H7651" t="s">
        <v>149</v>
      </c>
      <c r="I7651" t="s">
        <v>136</v>
      </c>
      <c r="J7651" t="s">
        <v>137</v>
      </c>
      <c r="K7651" t="s">
        <v>138</v>
      </c>
      <c r="L7651" t="s">
        <v>21778</v>
      </c>
      <c r="M7651" t="s">
        <v>21779</v>
      </c>
      <c r="N7651">
        <v>2.1805555550000002</v>
      </c>
      <c r="O7651">
        <v>0</v>
      </c>
      <c r="P7651">
        <v>4</v>
      </c>
      <c r="Q7651">
        <v>0</v>
      </c>
      <c r="R7651">
        <v>0</v>
      </c>
      <c r="S7651">
        <v>0</v>
      </c>
      <c r="T7651">
        <v>7</v>
      </c>
      <c r="U7651">
        <v>0</v>
      </c>
      <c r="V7651">
        <v>0</v>
      </c>
      <c r="W7651">
        <v>0</v>
      </c>
      <c r="X7651">
        <v>3.9770929703842004</v>
      </c>
      <c r="Y7651">
        <v>0</v>
      </c>
      <c r="Z7651">
        <v>0</v>
      </c>
      <c r="AA7651">
        <v>0</v>
      </c>
      <c r="AB7651">
        <v>77.624970186123733</v>
      </c>
      <c r="AC7651">
        <v>0</v>
      </c>
      <c r="AD7651">
        <v>0</v>
      </c>
      <c r="AE7651">
        <v>81.602063156507938</v>
      </c>
    </row>
    <row r="7652" spans="1:31" x14ac:dyDescent="0.25">
      <c r="A7652">
        <v>2408234</v>
      </c>
      <c r="B7652">
        <v>1</v>
      </c>
      <c r="C7652" t="s">
        <v>80</v>
      </c>
      <c r="D7652" t="s">
        <v>92</v>
      </c>
      <c r="E7652" t="s">
        <v>288</v>
      </c>
      <c r="F7652" t="s">
        <v>21780</v>
      </c>
      <c r="G7652" t="s">
        <v>168</v>
      </c>
      <c r="H7652" t="s">
        <v>149</v>
      </c>
      <c r="I7652" t="s">
        <v>136</v>
      </c>
      <c r="J7652" t="s">
        <v>137</v>
      </c>
      <c r="K7652" t="s">
        <v>138</v>
      </c>
      <c r="L7652" t="s">
        <v>21781</v>
      </c>
      <c r="M7652" t="s">
        <v>21782</v>
      </c>
      <c r="N7652">
        <v>1.956111111</v>
      </c>
      <c r="O7652">
        <v>0</v>
      </c>
      <c r="P7652">
        <v>50</v>
      </c>
      <c r="Q7652">
        <v>0</v>
      </c>
      <c r="R7652">
        <v>0</v>
      </c>
      <c r="S7652">
        <v>0</v>
      </c>
      <c r="T7652">
        <v>2</v>
      </c>
      <c r="U7652">
        <v>0</v>
      </c>
      <c r="V7652">
        <v>0</v>
      </c>
      <c r="W7652">
        <v>0</v>
      </c>
      <c r="X7652">
        <v>22.065244135287017</v>
      </c>
      <c r="Y7652">
        <v>0</v>
      </c>
      <c r="Z7652">
        <v>0</v>
      </c>
      <c r="AA7652">
        <v>0</v>
      </c>
      <c r="AB7652">
        <v>7.0940227891547005</v>
      </c>
      <c r="AC7652">
        <v>0</v>
      </c>
      <c r="AD7652">
        <v>0</v>
      </c>
      <c r="AE7652">
        <v>29.159266924441717</v>
      </c>
    </row>
    <row r="7653" spans="1:31" x14ac:dyDescent="0.25">
      <c r="A7653">
        <v>2408214</v>
      </c>
      <c r="B7653">
        <v>1</v>
      </c>
      <c r="C7653" t="s">
        <v>80</v>
      </c>
      <c r="D7653" t="s">
        <v>96</v>
      </c>
      <c r="E7653" t="s">
        <v>162</v>
      </c>
      <c r="F7653" t="s">
        <v>21783</v>
      </c>
      <c r="G7653" t="s">
        <v>325</v>
      </c>
      <c r="H7653" t="s">
        <v>149</v>
      </c>
      <c r="I7653" t="s">
        <v>136</v>
      </c>
      <c r="J7653" t="s">
        <v>137</v>
      </c>
      <c r="K7653" t="s">
        <v>138</v>
      </c>
      <c r="L7653" t="s">
        <v>21784</v>
      </c>
      <c r="M7653" t="s">
        <v>21785</v>
      </c>
      <c r="N7653">
        <v>6.2711111109999997</v>
      </c>
      <c r="O7653">
        <v>0</v>
      </c>
      <c r="P7653">
        <v>53</v>
      </c>
      <c r="Q7653">
        <v>0</v>
      </c>
      <c r="R7653">
        <v>0</v>
      </c>
      <c r="S7653">
        <v>0</v>
      </c>
      <c r="T7653">
        <v>2</v>
      </c>
      <c r="U7653">
        <v>0</v>
      </c>
      <c r="V7653">
        <v>0</v>
      </c>
      <c r="W7653">
        <v>0</v>
      </c>
      <c r="X7653">
        <v>102.69275624912054</v>
      </c>
      <c r="Y7653">
        <v>0</v>
      </c>
      <c r="Z7653">
        <v>0</v>
      </c>
      <c r="AA7653">
        <v>0</v>
      </c>
      <c r="AB7653">
        <v>13.047643047305332</v>
      </c>
      <c r="AC7653">
        <v>0</v>
      </c>
      <c r="AD7653">
        <v>0</v>
      </c>
      <c r="AE7653">
        <v>115.74039929642586</v>
      </c>
    </row>
    <row r="7654" spans="1:31" x14ac:dyDescent="0.25">
      <c r="A7654">
        <v>2408228</v>
      </c>
      <c r="B7654">
        <v>1</v>
      </c>
      <c r="C7654" t="s">
        <v>80</v>
      </c>
      <c r="D7654" t="s">
        <v>96</v>
      </c>
      <c r="E7654" t="s">
        <v>146</v>
      </c>
      <c r="F7654" t="s">
        <v>21786</v>
      </c>
      <c r="G7654" t="s">
        <v>199</v>
      </c>
      <c r="H7654" t="s">
        <v>149</v>
      </c>
      <c r="I7654" t="s">
        <v>136</v>
      </c>
      <c r="J7654" t="s">
        <v>137</v>
      </c>
      <c r="K7654" t="s">
        <v>138</v>
      </c>
      <c r="L7654" t="s">
        <v>21787</v>
      </c>
      <c r="M7654" t="s">
        <v>21788</v>
      </c>
      <c r="N7654">
        <v>1.1072222220000001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0.2448854638738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0.2448854638738</v>
      </c>
    </row>
    <row r="7655" spans="1:31" x14ac:dyDescent="0.25">
      <c r="A7655">
        <v>2408420</v>
      </c>
      <c r="B7655">
        <v>1</v>
      </c>
      <c r="C7655" t="s">
        <v>80</v>
      </c>
      <c r="D7655" t="s">
        <v>98</v>
      </c>
      <c r="E7655" t="s">
        <v>174</v>
      </c>
      <c r="F7655" t="s">
        <v>21789</v>
      </c>
      <c r="G7655" t="s">
        <v>158</v>
      </c>
      <c r="H7655" t="s">
        <v>135</v>
      </c>
      <c r="I7655" t="s">
        <v>136</v>
      </c>
      <c r="J7655" t="s">
        <v>137</v>
      </c>
      <c r="K7655" t="s">
        <v>159</v>
      </c>
      <c r="L7655" t="s">
        <v>21790</v>
      </c>
      <c r="M7655" t="s">
        <v>21791</v>
      </c>
      <c r="N7655">
        <v>3.2608333329999999</v>
      </c>
      <c r="O7655">
        <v>0</v>
      </c>
      <c r="P7655">
        <v>217</v>
      </c>
      <c r="Q7655">
        <v>36</v>
      </c>
      <c r="R7655">
        <v>35</v>
      </c>
      <c r="S7655">
        <v>7</v>
      </c>
      <c r="T7655">
        <v>54</v>
      </c>
      <c r="U7655">
        <v>0</v>
      </c>
      <c r="V7655">
        <v>0</v>
      </c>
      <c r="W7655">
        <v>0</v>
      </c>
      <c r="X7655">
        <v>184.70860662598002</v>
      </c>
      <c r="Y7655">
        <v>83.970103062656392</v>
      </c>
      <c r="Z7655">
        <v>17.997004841321992</v>
      </c>
      <c r="AA7655">
        <v>24.871789651260038</v>
      </c>
      <c r="AB7655">
        <v>222.11900781574732</v>
      </c>
      <c r="AC7655">
        <v>0</v>
      </c>
      <c r="AD7655">
        <v>0</v>
      </c>
      <c r="AE7655">
        <v>533.66651199696582</v>
      </c>
    </row>
    <row r="7656" spans="1:31" x14ac:dyDescent="0.25">
      <c r="A7656">
        <v>2408334</v>
      </c>
      <c r="B7656">
        <v>1</v>
      </c>
      <c r="C7656" t="s">
        <v>80</v>
      </c>
      <c r="D7656" t="s">
        <v>82</v>
      </c>
      <c r="E7656" t="s">
        <v>152</v>
      </c>
      <c r="F7656" t="s">
        <v>21792</v>
      </c>
      <c r="G7656" t="s">
        <v>154</v>
      </c>
      <c r="H7656" t="s">
        <v>149</v>
      </c>
      <c r="I7656" t="s">
        <v>136</v>
      </c>
      <c r="J7656" t="s">
        <v>137</v>
      </c>
      <c r="K7656" t="s">
        <v>138</v>
      </c>
      <c r="L7656" t="s">
        <v>21793</v>
      </c>
      <c r="M7656" t="s">
        <v>21794</v>
      </c>
      <c r="N7656">
        <v>0.17361111100000001</v>
      </c>
      <c r="O7656">
        <v>0</v>
      </c>
      <c r="P7656">
        <v>228</v>
      </c>
      <c r="Q7656">
        <v>0</v>
      </c>
      <c r="R7656">
        <v>0</v>
      </c>
      <c r="S7656">
        <v>0</v>
      </c>
      <c r="T7656">
        <v>342</v>
      </c>
      <c r="U7656">
        <v>0</v>
      </c>
      <c r="V7656">
        <v>0</v>
      </c>
      <c r="W7656">
        <v>0</v>
      </c>
      <c r="X7656">
        <v>10.082313925332894</v>
      </c>
      <c r="Y7656">
        <v>0</v>
      </c>
      <c r="Z7656">
        <v>0</v>
      </c>
      <c r="AA7656">
        <v>0</v>
      </c>
      <c r="AB7656">
        <v>34.628206483664165</v>
      </c>
      <c r="AC7656">
        <v>0</v>
      </c>
      <c r="AD7656">
        <v>0</v>
      </c>
      <c r="AE7656">
        <v>44.710520408997056</v>
      </c>
    </row>
    <row r="7657" spans="1:31" x14ac:dyDescent="0.25">
      <c r="A7657">
        <v>2408377</v>
      </c>
      <c r="B7657">
        <v>1</v>
      </c>
      <c r="C7657" t="s">
        <v>81</v>
      </c>
      <c r="D7657" t="s">
        <v>120</v>
      </c>
      <c r="E7657" t="s">
        <v>141</v>
      </c>
      <c r="F7657" t="s">
        <v>2219</v>
      </c>
      <c r="G7657" t="s">
        <v>143</v>
      </c>
      <c r="H7657" t="s">
        <v>135</v>
      </c>
      <c r="I7657" t="s">
        <v>136</v>
      </c>
      <c r="J7657" t="s">
        <v>137</v>
      </c>
      <c r="K7657" t="s">
        <v>138</v>
      </c>
      <c r="L7657" t="s">
        <v>21795</v>
      </c>
      <c r="M7657" t="s">
        <v>21796</v>
      </c>
      <c r="N7657">
        <v>0.75416666600000004</v>
      </c>
      <c r="O7657">
        <v>1</v>
      </c>
      <c r="P7657">
        <v>133</v>
      </c>
      <c r="Q7657">
        <v>36</v>
      </c>
      <c r="R7657">
        <v>11</v>
      </c>
      <c r="S7657">
        <v>1</v>
      </c>
      <c r="T7657">
        <v>19</v>
      </c>
      <c r="U7657">
        <v>0</v>
      </c>
      <c r="V7657">
        <v>0</v>
      </c>
      <c r="W7657">
        <v>0</v>
      </c>
      <c r="X7657">
        <v>21.314977770964756</v>
      </c>
      <c r="Y7657">
        <v>3.1145181474243446</v>
      </c>
      <c r="Z7657">
        <v>3.4336406624120999</v>
      </c>
      <c r="AA7657">
        <v>0</v>
      </c>
      <c r="AB7657">
        <v>2.1365665669843561</v>
      </c>
      <c r="AC7657">
        <v>0</v>
      </c>
      <c r="AD7657">
        <v>0</v>
      </c>
      <c r="AE7657">
        <v>29.999703147785556</v>
      </c>
    </row>
    <row r="7658" spans="1:31" x14ac:dyDescent="0.25">
      <c r="A7658">
        <v>2408220</v>
      </c>
      <c r="B7658">
        <v>1</v>
      </c>
      <c r="C7658" t="s">
        <v>81</v>
      </c>
      <c r="D7658" t="s">
        <v>120</v>
      </c>
      <c r="E7658" t="s">
        <v>141</v>
      </c>
      <c r="F7658" t="s">
        <v>21797</v>
      </c>
      <c r="G7658" t="s">
        <v>215</v>
      </c>
      <c r="H7658" t="s">
        <v>135</v>
      </c>
      <c r="I7658" t="s">
        <v>136</v>
      </c>
      <c r="J7658" t="s">
        <v>137</v>
      </c>
      <c r="K7658" t="s">
        <v>138</v>
      </c>
      <c r="L7658" t="s">
        <v>21798</v>
      </c>
      <c r="M7658" t="s">
        <v>21799</v>
      </c>
      <c r="N7658">
        <v>0.86111111100000004</v>
      </c>
      <c r="O7658">
        <v>7</v>
      </c>
      <c r="P7658">
        <v>771</v>
      </c>
      <c r="Q7658">
        <v>41</v>
      </c>
      <c r="R7658">
        <v>22</v>
      </c>
      <c r="S7658">
        <v>12</v>
      </c>
      <c r="T7658">
        <v>55</v>
      </c>
      <c r="U7658">
        <v>6</v>
      </c>
      <c r="V7658">
        <v>0</v>
      </c>
      <c r="W7658">
        <v>0.9951606232965835</v>
      </c>
      <c r="X7658">
        <v>76.470533019954431</v>
      </c>
      <c r="Y7658">
        <v>135.53039545643338</v>
      </c>
      <c r="Z7658">
        <v>1.1756045364977776</v>
      </c>
      <c r="AA7658">
        <v>23.453490087461333</v>
      </c>
      <c r="AB7658">
        <v>18.035236880892704</v>
      </c>
      <c r="AC7658">
        <v>423.67577381920961</v>
      </c>
      <c r="AD7658">
        <v>0</v>
      </c>
      <c r="AE7658">
        <v>679.33619442374584</v>
      </c>
    </row>
    <row r="7659" spans="1:31" x14ac:dyDescent="0.25">
      <c r="A7659">
        <v>2408343</v>
      </c>
      <c r="B7659">
        <v>1</v>
      </c>
      <c r="C7659" t="s">
        <v>80</v>
      </c>
      <c r="D7659" t="s">
        <v>105</v>
      </c>
      <c r="E7659" t="s">
        <v>288</v>
      </c>
      <c r="F7659" t="s">
        <v>21403</v>
      </c>
      <c r="G7659" t="s">
        <v>154</v>
      </c>
      <c r="H7659" t="s">
        <v>149</v>
      </c>
      <c r="I7659" t="s">
        <v>136</v>
      </c>
      <c r="J7659" t="s">
        <v>137</v>
      </c>
      <c r="K7659" t="s">
        <v>138</v>
      </c>
      <c r="L7659" t="s">
        <v>21800</v>
      </c>
      <c r="M7659" t="s">
        <v>21801</v>
      </c>
      <c r="N7659">
        <v>2.9594444439999998</v>
      </c>
      <c r="O7659">
        <v>0</v>
      </c>
      <c r="P7659">
        <v>132</v>
      </c>
      <c r="Q7659">
        <v>0</v>
      </c>
      <c r="R7659">
        <v>0</v>
      </c>
      <c r="S7659">
        <v>0</v>
      </c>
      <c r="T7659">
        <v>2</v>
      </c>
      <c r="U7659">
        <v>0</v>
      </c>
      <c r="V7659">
        <v>0</v>
      </c>
      <c r="W7659">
        <v>0</v>
      </c>
      <c r="X7659">
        <v>86.591407219445898</v>
      </c>
      <c r="Y7659">
        <v>0</v>
      </c>
      <c r="Z7659">
        <v>0</v>
      </c>
      <c r="AA7659">
        <v>0</v>
      </c>
      <c r="AB7659">
        <v>4.8754291439809503</v>
      </c>
      <c r="AC7659">
        <v>0</v>
      </c>
      <c r="AD7659">
        <v>0</v>
      </c>
      <c r="AE7659">
        <v>91.46683636342685</v>
      </c>
    </row>
    <row r="7660" spans="1:31" x14ac:dyDescent="0.25">
      <c r="A7660">
        <v>2408512</v>
      </c>
      <c r="B7660">
        <v>1</v>
      </c>
      <c r="C7660" t="s">
        <v>80</v>
      </c>
      <c r="D7660" t="s">
        <v>96</v>
      </c>
      <c r="E7660" t="s">
        <v>146</v>
      </c>
      <c r="F7660" t="s">
        <v>21802</v>
      </c>
      <c r="G7660" t="s">
        <v>199</v>
      </c>
      <c r="H7660" t="s">
        <v>149</v>
      </c>
      <c r="I7660" t="s">
        <v>136</v>
      </c>
      <c r="J7660" t="s">
        <v>137</v>
      </c>
      <c r="K7660" t="s">
        <v>138</v>
      </c>
      <c r="L7660" t="s">
        <v>21803</v>
      </c>
      <c r="M7660" t="s">
        <v>21804</v>
      </c>
      <c r="N7660">
        <v>2.585555555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0.97447414086970829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0.97447414086970829</v>
      </c>
    </row>
    <row r="7661" spans="1:31" x14ac:dyDescent="0.25">
      <c r="A7661">
        <v>2408406</v>
      </c>
      <c r="B7661">
        <v>1</v>
      </c>
      <c r="C7661" t="s">
        <v>80</v>
      </c>
      <c r="D7661" t="s">
        <v>106</v>
      </c>
      <c r="E7661" t="s">
        <v>174</v>
      </c>
      <c r="F7661" t="s">
        <v>21805</v>
      </c>
      <c r="G7661" t="s">
        <v>143</v>
      </c>
      <c r="H7661" t="s">
        <v>135</v>
      </c>
      <c r="I7661" t="s">
        <v>136</v>
      </c>
      <c r="J7661" t="s">
        <v>137</v>
      </c>
      <c r="K7661" t="s">
        <v>138</v>
      </c>
      <c r="L7661" t="s">
        <v>21806</v>
      </c>
      <c r="M7661" t="s">
        <v>21807</v>
      </c>
      <c r="N7661">
        <v>0.78777777699999996</v>
      </c>
      <c r="O7661">
        <v>0</v>
      </c>
      <c r="P7661">
        <v>4</v>
      </c>
      <c r="Q7661">
        <v>32</v>
      </c>
      <c r="R7661">
        <v>266</v>
      </c>
      <c r="S7661">
        <v>10</v>
      </c>
      <c r="T7661">
        <v>66</v>
      </c>
      <c r="U7661">
        <v>0</v>
      </c>
      <c r="V7661">
        <v>0</v>
      </c>
      <c r="W7661">
        <v>0</v>
      </c>
      <c r="X7661">
        <v>0.69407589651216672</v>
      </c>
      <c r="Y7661">
        <v>21.849160198523624</v>
      </c>
      <c r="Z7661">
        <v>46.868175432890901</v>
      </c>
      <c r="AA7661">
        <v>5.6334824692321774</v>
      </c>
      <c r="AB7661">
        <v>24.762388983334279</v>
      </c>
      <c r="AC7661">
        <v>0</v>
      </c>
      <c r="AD7661">
        <v>0</v>
      </c>
      <c r="AE7661">
        <v>99.807282980493142</v>
      </c>
    </row>
    <row r="7662" spans="1:31" x14ac:dyDescent="0.25">
      <c r="A7662">
        <v>2408157</v>
      </c>
      <c r="B7662">
        <v>1</v>
      </c>
      <c r="C7662" t="s">
        <v>80</v>
      </c>
      <c r="D7662" t="s">
        <v>82</v>
      </c>
      <c r="E7662" t="s">
        <v>152</v>
      </c>
      <c r="F7662" t="s">
        <v>21808</v>
      </c>
      <c r="G7662" t="s">
        <v>154</v>
      </c>
      <c r="H7662" t="s">
        <v>149</v>
      </c>
      <c r="I7662" t="s">
        <v>136</v>
      </c>
      <c r="J7662" t="s">
        <v>137</v>
      </c>
      <c r="K7662" t="s">
        <v>138</v>
      </c>
      <c r="L7662" t="s">
        <v>21809</v>
      </c>
      <c r="M7662" t="s">
        <v>21810</v>
      </c>
      <c r="N7662">
        <v>0.10361111100000001</v>
      </c>
      <c r="O7662">
        <v>0</v>
      </c>
      <c r="P7662">
        <v>369</v>
      </c>
      <c r="Q7662">
        <v>0</v>
      </c>
      <c r="R7662">
        <v>0</v>
      </c>
      <c r="S7662">
        <v>0</v>
      </c>
      <c r="T7662">
        <v>9</v>
      </c>
      <c r="U7662">
        <v>0</v>
      </c>
      <c r="V7662">
        <v>0</v>
      </c>
      <c r="W7662">
        <v>0</v>
      </c>
      <c r="X7662">
        <v>8.6465202825452536</v>
      </c>
      <c r="Y7662">
        <v>0</v>
      </c>
      <c r="Z7662">
        <v>0</v>
      </c>
      <c r="AA7662">
        <v>0</v>
      </c>
      <c r="AB7662">
        <v>0.40527725501682221</v>
      </c>
      <c r="AC7662">
        <v>0</v>
      </c>
      <c r="AD7662">
        <v>0</v>
      </c>
      <c r="AE7662">
        <v>9.0517975375620754</v>
      </c>
    </row>
    <row r="7663" spans="1:31" x14ac:dyDescent="0.25">
      <c r="A7663">
        <v>2408738</v>
      </c>
      <c r="B7663">
        <v>1</v>
      </c>
      <c r="C7663" t="s">
        <v>81</v>
      </c>
      <c r="D7663" t="s">
        <v>113</v>
      </c>
      <c r="E7663" t="s">
        <v>162</v>
      </c>
      <c r="F7663" t="s">
        <v>21811</v>
      </c>
      <c r="G7663" t="s">
        <v>164</v>
      </c>
      <c r="H7663" t="s">
        <v>149</v>
      </c>
      <c r="I7663" t="s">
        <v>136</v>
      </c>
      <c r="J7663" t="s">
        <v>137</v>
      </c>
      <c r="K7663" t="s">
        <v>138</v>
      </c>
      <c r="L7663" t="s">
        <v>21812</v>
      </c>
      <c r="M7663" t="s">
        <v>21813</v>
      </c>
      <c r="N7663">
        <v>1.2308333330000001</v>
      </c>
      <c r="O7663">
        <v>0</v>
      </c>
      <c r="P7663">
        <v>110</v>
      </c>
      <c r="Q7663">
        <v>0</v>
      </c>
      <c r="R7663">
        <v>0</v>
      </c>
      <c r="S7663">
        <v>0</v>
      </c>
      <c r="T7663">
        <v>14</v>
      </c>
      <c r="U7663">
        <v>0</v>
      </c>
      <c r="V7663">
        <v>0</v>
      </c>
      <c r="W7663">
        <v>0</v>
      </c>
      <c r="X7663">
        <v>20.705705185274184</v>
      </c>
      <c r="Y7663">
        <v>0</v>
      </c>
      <c r="Z7663">
        <v>0</v>
      </c>
      <c r="AA7663">
        <v>0</v>
      </c>
      <c r="AB7663">
        <v>7.5770279178872055</v>
      </c>
      <c r="AC7663">
        <v>0</v>
      </c>
      <c r="AD7663">
        <v>0</v>
      </c>
      <c r="AE7663">
        <v>28.282733103161391</v>
      </c>
    </row>
    <row r="7664" spans="1:31" x14ac:dyDescent="0.25">
      <c r="A7664">
        <v>2408423</v>
      </c>
      <c r="B7664">
        <v>1</v>
      </c>
      <c r="C7664" t="s">
        <v>80</v>
      </c>
      <c r="D7664" t="s">
        <v>98</v>
      </c>
      <c r="E7664" t="s">
        <v>174</v>
      </c>
      <c r="F7664" t="s">
        <v>21814</v>
      </c>
      <c r="G7664" t="s">
        <v>158</v>
      </c>
      <c r="H7664" t="s">
        <v>135</v>
      </c>
      <c r="I7664" t="s">
        <v>136</v>
      </c>
      <c r="J7664" t="s">
        <v>137</v>
      </c>
      <c r="K7664" t="s">
        <v>159</v>
      </c>
      <c r="L7664" t="s">
        <v>21815</v>
      </c>
      <c r="M7664" t="s">
        <v>21816</v>
      </c>
      <c r="N7664">
        <v>3.1288888880000001</v>
      </c>
      <c r="O7664">
        <v>0</v>
      </c>
      <c r="P7664">
        <v>0</v>
      </c>
      <c r="Q7664">
        <v>15</v>
      </c>
      <c r="R7664">
        <v>40</v>
      </c>
      <c r="S7664">
        <v>5</v>
      </c>
      <c r="T7664">
        <v>29</v>
      </c>
      <c r="U7664">
        <v>0</v>
      </c>
      <c r="V7664">
        <v>0</v>
      </c>
      <c r="W7664">
        <v>0</v>
      </c>
      <c r="X7664">
        <v>0</v>
      </c>
      <c r="Y7664">
        <v>66.679038768160012</v>
      </c>
      <c r="Z7664">
        <v>7.085471685449912</v>
      </c>
      <c r="AA7664">
        <v>9.5406373476791977</v>
      </c>
      <c r="AB7664">
        <v>67.488593928996465</v>
      </c>
      <c r="AC7664">
        <v>0</v>
      </c>
      <c r="AD7664">
        <v>0</v>
      </c>
      <c r="AE7664">
        <v>150.7937417302856</v>
      </c>
    </row>
    <row r="7665" spans="1:31" x14ac:dyDescent="0.25">
      <c r="A7665">
        <v>2408137</v>
      </c>
      <c r="B7665">
        <v>1</v>
      </c>
      <c r="C7665" t="s">
        <v>81</v>
      </c>
      <c r="D7665" t="s">
        <v>114</v>
      </c>
      <c r="E7665" t="s">
        <v>141</v>
      </c>
      <c r="F7665" t="s">
        <v>21817</v>
      </c>
      <c r="G7665" t="s">
        <v>565</v>
      </c>
      <c r="H7665" t="s">
        <v>135</v>
      </c>
      <c r="I7665" t="s">
        <v>136</v>
      </c>
      <c r="J7665" t="s">
        <v>137</v>
      </c>
      <c r="K7665" t="s">
        <v>138</v>
      </c>
      <c r="L7665" t="s">
        <v>21818</v>
      </c>
      <c r="M7665" t="s">
        <v>21819</v>
      </c>
      <c r="N7665">
        <v>8.3055555000000003E-2</v>
      </c>
      <c r="O7665">
        <v>3</v>
      </c>
      <c r="P7665">
        <v>5098</v>
      </c>
      <c r="Q7665">
        <v>8</v>
      </c>
      <c r="R7665">
        <v>267</v>
      </c>
      <c r="S7665">
        <v>33</v>
      </c>
      <c r="T7665">
        <v>443</v>
      </c>
      <c r="U7665">
        <v>2</v>
      </c>
      <c r="V7665">
        <v>3</v>
      </c>
      <c r="W7665">
        <v>1.9585668442166665E-2</v>
      </c>
      <c r="X7665">
        <v>40.153514827045562</v>
      </c>
      <c r="Y7665">
        <v>1.2142379662897249</v>
      </c>
      <c r="Z7665">
        <v>3.942915122297848</v>
      </c>
      <c r="AA7665">
        <v>9.8586296308489896</v>
      </c>
      <c r="AB7665">
        <v>16.56955996760129</v>
      </c>
      <c r="AC7665">
        <v>26.984945254086298</v>
      </c>
      <c r="AD7665">
        <v>44.41007830555985</v>
      </c>
      <c r="AE7665">
        <v>143.15346674217173</v>
      </c>
    </row>
    <row r="7666" spans="1:31" x14ac:dyDescent="0.25">
      <c r="A7666">
        <v>2408658</v>
      </c>
      <c r="B7666">
        <v>1</v>
      </c>
      <c r="C7666" t="s">
        <v>81</v>
      </c>
      <c r="D7666" t="s">
        <v>114</v>
      </c>
      <c r="E7666" t="s">
        <v>132</v>
      </c>
      <c r="F7666" t="s">
        <v>21820</v>
      </c>
      <c r="G7666" t="s">
        <v>249</v>
      </c>
      <c r="H7666" t="s">
        <v>135</v>
      </c>
      <c r="I7666" t="s">
        <v>136</v>
      </c>
      <c r="J7666" t="s">
        <v>137</v>
      </c>
      <c r="K7666" t="s">
        <v>138</v>
      </c>
      <c r="L7666" t="s">
        <v>21821</v>
      </c>
      <c r="M7666" t="s">
        <v>21822</v>
      </c>
      <c r="N7666">
        <v>1.3263888880000001</v>
      </c>
      <c r="O7666">
        <v>0</v>
      </c>
      <c r="P7666">
        <v>185</v>
      </c>
      <c r="Q7666">
        <v>0</v>
      </c>
      <c r="R7666">
        <v>21</v>
      </c>
      <c r="S7666">
        <v>2</v>
      </c>
      <c r="T7666">
        <v>102</v>
      </c>
      <c r="U7666">
        <v>0</v>
      </c>
      <c r="V7666">
        <v>15</v>
      </c>
      <c r="W7666">
        <v>0</v>
      </c>
      <c r="X7666">
        <v>41.328272466222622</v>
      </c>
      <c r="Y7666">
        <v>0</v>
      </c>
      <c r="Z7666">
        <v>4.5312634766564583</v>
      </c>
      <c r="AA7666">
        <v>175.49776239639147</v>
      </c>
      <c r="AB7666">
        <v>112.43806453671441</v>
      </c>
      <c r="AC7666">
        <v>0</v>
      </c>
      <c r="AD7666">
        <v>577.77219822340601</v>
      </c>
      <c r="AE7666">
        <v>911.56756109939101</v>
      </c>
    </row>
    <row r="7667" spans="1:31" x14ac:dyDescent="0.25">
      <c r="A7667">
        <v>2408735</v>
      </c>
      <c r="B7667">
        <v>1</v>
      </c>
      <c r="C7667" t="s">
        <v>80</v>
      </c>
      <c r="D7667" t="s">
        <v>82</v>
      </c>
      <c r="E7667" t="s">
        <v>146</v>
      </c>
      <c r="F7667" t="s">
        <v>21823</v>
      </c>
      <c r="G7667" t="s">
        <v>148</v>
      </c>
      <c r="H7667" t="s">
        <v>149</v>
      </c>
      <c r="I7667" t="s">
        <v>136</v>
      </c>
      <c r="J7667" t="s">
        <v>137</v>
      </c>
      <c r="K7667" t="s">
        <v>138</v>
      </c>
      <c r="L7667" t="s">
        <v>21824</v>
      </c>
      <c r="M7667" t="s">
        <v>21825</v>
      </c>
      <c r="N7667">
        <v>4.8624999999999998</v>
      </c>
      <c r="O7667">
        <v>0</v>
      </c>
      <c r="P7667">
        <v>10</v>
      </c>
      <c r="Q7667">
        <v>0</v>
      </c>
      <c r="R7667">
        <v>0</v>
      </c>
      <c r="S7667">
        <v>0</v>
      </c>
      <c r="T7667">
        <v>3</v>
      </c>
      <c r="U7667">
        <v>0</v>
      </c>
      <c r="V7667">
        <v>0</v>
      </c>
      <c r="W7667">
        <v>0</v>
      </c>
      <c r="X7667">
        <v>8.1025822028293266</v>
      </c>
      <c r="Y7667">
        <v>0</v>
      </c>
      <c r="Z7667">
        <v>0</v>
      </c>
      <c r="AA7667">
        <v>0</v>
      </c>
      <c r="AB7667">
        <v>0.87771924081658348</v>
      </c>
      <c r="AC7667">
        <v>0</v>
      </c>
      <c r="AD7667">
        <v>0</v>
      </c>
      <c r="AE7667">
        <v>8.9803014436459101</v>
      </c>
    </row>
    <row r="7668" spans="1:31" x14ac:dyDescent="0.25">
      <c r="A7668">
        <v>2408572</v>
      </c>
      <c r="B7668">
        <v>1</v>
      </c>
      <c r="C7668" t="s">
        <v>80</v>
      </c>
      <c r="D7668" t="s">
        <v>92</v>
      </c>
      <c r="E7668" t="s">
        <v>146</v>
      </c>
      <c r="F7668" t="s">
        <v>5470</v>
      </c>
      <c r="G7668" t="s">
        <v>282</v>
      </c>
      <c r="H7668" t="s">
        <v>149</v>
      </c>
      <c r="I7668" t="s">
        <v>136</v>
      </c>
      <c r="J7668" t="s">
        <v>137</v>
      </c>
      <c r="K7668" t="s">
        <v>138</v>
      </c>
      <c r="L7668" t="s">
        <v>21826</v>
      </c>
      <c r="M7668" t="s">
        <v>21827</v>
      </c>
      <c r="N7668">
        <v>1.679166666</v>
      </c>
      <c r="O7668">
        <v>0</v>
      </c>
      <c r="P7668">
        <v>9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2.6865543882551006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2.6865543882551006</v>
      </c>
    </row>
    <row r="7669" spans="1:31" x14ac:dyDescent="0.25">
      <c r="A7669">
        <v>2408323</v>
      </c>
      <c r="B7669">
        <v>1</v>
      </c>
      <c r="C7669" t="s">
        <v>80</v>
      </c>
      <c r="D7669" t="s">
        <v>96</v>
      </c>
      <c r="E7669" t="s">
        <v>146</v>
      </c>
      <c r="F7669" t="s">
        <v>21828</v>
      </c>
      <c r="G7669" t="s">
        <v>148</v>
      </c>
      <c r="H7669" t="s">
        <v>149</v>
      </c>
      <c r="I7669" t="s">
        <v>136</v>
      </c>
      <c r="J7669" t="s">
        <v>137</v>
      </c>
      <c r="K7669" t="s">
        <v>138</v>
      </c>
      <c r="L7669" t="s">
        <v>21829</v>
      </c>
      <c r="M7669" t="s">
        <v>21830</v>
      </c>
      <c r="N7669">
        <v>2.4272222220000002</v>
      </c>
      <c r="O7669">
        <v>0</v>
      </c>
      <c r="P7669">
        <v>5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2.4855402897750998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2.4855402897750998</v>
      </c>
    </row>
    <row r="7670" spans="1:31" x14ac:dyDescent="0.25">
      <c r="A7670">
        <v>2408678</v>
      </c>
      <c r="B7670">
        <v>1</v>
      </c>
      <c r="C7670" t="s">
        <v>80</v>
      </c>
      <c r="D7670" t="s">
        <v>93</v>
      </c>
      <c r="E7670" t="s">
        <v>162</v>
      </c>
      <c r="F7670" t="s">
        <v>21831</v>
      </c>
      <c r="G7670" t="s">
        <v>164</v>
      </c>
      <c r="H7670" t="s">
        <v>149</v>
      </c>
      <c r="I7670" t="s">
        <v>136</v>
      </c>
      <c r="J7670" t="s">
        <v>137</v>
      </c>
      <c r="K7670" t="s">
        <v>138</v>
      </c>
      <c r="L7670" t="s">
        <v>21832</v>
      </c>
      <c r="M7670" t="s">
        <v>21833</v>
      </c>
      <c r="N7670">
        <v>1.2450000000000001</v>
      </c>
      <c r="O7670">
        <v>0</v>
      </c>
      <c r="P7670">
        <v>9</v>
      </c>
      <c r="Q7670">
        <v>0</v>
      </c>
      <c r="R7670">
        <v>2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2.4763967755730834</v>
      </c>
      <c r="Y7670">
        <v>0</v>
      </c>
      <c r="Z7670">
        <v>1.5478491077001169</v>
      </c>
      <c r="AA7670">
        <v>0</v>
      </c>
      <c r="AB7670">
        <v>0.16326668832120003</v>
      </c>
      <c r="AC7670">
        <v>0</v>
      </c>
      <c r="AD7670">
        <v>0</v>
      </c>
      <c r="AE7670">
        <v>4.1875125715944002</v>
      </c>
    </row>
    <row r="7671" spans="1:31" x14ac:dyDescent="0.25">
      <c r="A7671">
        <v>2408532</v>
      </c>
      <c r="B7671">
        <v>1</v>
      </c>
      <c r="C7671" t="s">
        <v>80</v>
      </c>
      <c r="D7671" t="s">
        <v>93</v>
      </c>
      <c r="E7671" t="s">
        <v>162</v>
      </c>
      <c r="F7671" t="s">
        <v>3904</v>
      </c>
      <c r="G7671" t="s">
        <v>164</v>
      </c>
      <c r="H7671" t="s">
        <v>149</v>
      </c>
      <c r="I7671" t="s">
        <v>136</v>
      </c>
      <c r="J7671" t="s">
        <v>137</v>
      </c>
      <c r="K7671" t="s">
        <v>138</v>
      </c>
      <c r="L7671" t="s">
        <v>21834</v>
      </c>
      <c r="M7671" t="s">
        <v>21835</v>
      </c>
      <c r="N7671">
        <v>1.3716666660000001</v>
      </c>
      <c r="O7671">
        <v>0</v>
      </c>
      <c r="P7671">
        <v>53</v>
      </c>
      <c r="Q7671">
        <v>0</v>
      </c>
      <c r="R7671">
        <v>0</v>
      </c>
      <c r="S7671">
        <v>0</v>
      </c>
      <c r="T7671">
        <v>2</v>
      </c>
      <c r="U7671">
        <v>0</v>
      </c>
      <c r="V7671">
        <v>0</v>
      </c>
      <c r="W7671">
        <v>0</v>
      </c>
      <c r="X7671">
        <v>10.151060013004699</v>
      </c>
      <c r="Y7671">
        <v>0</v>
      </c>
      <c r="Z7671">
        <v>0</v>
      </c>
      <c r="AA7671">
        <v>0</v>
      </c>
      <c r="AB7671">
        <v>0.42397114243770007</v>
      </c>
      <c r="AC7671">
        <v>0</v>
      </c>
      <c r="AD7671">
        <v>0</v>
      </c>
      <c r="AE7671">
        <v>10.575031155442399</v>
      </c>
    </row>
    <row r="7672" spans="1:31" x14ac:dyDescent="0.25">
      <c r="A7672">
        <v>2408200</v>
      </c>
      <c r="B7672">
        <v>1</v>
      </c>
      <c r="C7672" t="s">
        <v>80</v>
      </c>
      <c r="D7672" t="s">
        <v>87</v>
      </c>
      <c r="E7672" t="s">
        <v>152</v>
      </c>
      <c r="F7672" t="s">
        <v>21836</v>
      </c>
      <c r="G7672" t="s">
        <v>154</v>
      </c>
      <c r="H7672" t="s">
        <v>149</v>
      </c>
      <c r="I7672" t="s">
        <v>136</v>
      </c>
      <c r="J7672" t="s">
        <v>137</v>
      </c>
      <c r="K7672" t="s">
        <v>138</v>
      </c>
      <c r="L7672" t="s">
        <v>21837</v>
      </c>
      <c r="M7672" t="s">
        <v>21838</v>
      </c>
      <c r="N7672">
        <v>0.92611111099999999</v>
      </c>
      <c r="O7672">
        <v>0</v>
      </c>
      <c r="P7672">
        <v>196</v>
      </c>
      <c r="Q7672">
        <v>0</v>
      </c>
      <c r="R7672">
        <v>0</v>
      </c>
      <c r="S7672">
        <v>0</v>
      </c>
      <c r="T7672">
        <v>10</v>
      </c>
      <c r="U7672">
        <v>0</v>
      </c>
      <c r="V7672">
        <v>0</v>
      </c>
      <c r="W7672">
        <v>0</v>
      </c>
      <c r="X7672">
        <v>46.016338921958273</v>
      </c>
      <c r="Y7672">
        <v>0</v>
      </c>
      <c r="Z7672">
        <v>0</v>
      </c>
      <c r="AA7672">
        <v>0</v>
      </c>
      <c r="AB7672">
        <v>20.614942458632491</v>
      </c>
      <c r="AC7672">
        <v>0</v>
      </c>
      <c r="AD7672">
        <v>0</v>
      </c>
      <c r="AE7672">
        <v>66.631281380590764</v>
      </c>
    </row>
    <row r="7673" spans="1:31" x14ac:dyDescent="0.25">
      <c r="A7673">
        <v>2408555</v>
      </c>
      <c r="B7673">
        <v>1</v>
      </c>
      <c r="C7673" t="s">
        <v>80</v>
      </c>
      <c r="D7673" t="s">
        <v>106</v>
      </c>
      <c r="E7673" t="s">
        <v>132</v>
      </c>
      <c r="F7673" t="s">
        <v>21839</v>
      </c>
      <c r="G7673" t="s">
        <v>919</v>
      </c>
      <c r="H7673" t="s">
        <v>135</v>
      </c>
      <c r="I7673" t="s">
        <v>136</v>
      </c>
      <c r="J7673" t="s">
        <v>137</v>
      </c>
      <c r="K7673" t="s">
        <v>138</v>
      </c>
      <c r="L7673" t="s">
        <v>21840</v>
      </c>
      <c r="M7673" t="s">
        <v>21841</v>
      </c>
      <c r="N7673">
        <v>2.1077777769999999</v>
      </c>
      <c r="O7673">
        <v>0</v>
      </c>
      <c r="P7673">
        <v>0</v>
      </c>
      <c r="Q7673">
        <v>0</v>
      </c>
      <c r="R7673">
        <v>15</v>
      </c>
      <c r="S7673">
        <v>0</v>
      </c>
      <c r="T7673">
        <v>2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28.97053311539138</v>
      </c>
      <c r="AA7673">
        <v>0</v>
      </c>
      <c r="AB7673">
        <v>0</v>
      </c>
      <c r="AC7673">
        <v>0</v>
      </c>
      <c r="AD7673">
        <v>0</v>
      </c>
      <c r="AE7673">
        <v>28.97053311539138</v>
      </c>
    </row>
    <row r="7674" spans="1:31" x14ac:dyDescent="0.25">
      <c r="A7674">
        <v>2408486</v>
      </c>
      <c r="B7674">
        <v>1</v>
      </c>
      <c r="C7674" t="s">
        <v>80</v>
      </c>
      <c r="D7674" t="s">
        <v>92</v>
      </c>
      <c r="E7674" t="s">
        <v>146</v>
      </c>
      <c r="F7674" t="s">
        <v>21842</v>
      </c>
      <c r="G7674" t="s">
        <v>282</v>
      </c>
      <c r="H7674" t="s">
        <v>149</v>
      </c>
      <c r="I7674" t="s">
        <v>136</v>
      </c>
      <c r="J7674" t="s">
        <v>137</v>
      </c>
      <c r="K7674" t="s">
        <v>138</v>
      </c>
      <c r="L7674" t="s">
        <v>21843</v>
      </c>
      <c r="M7674" t="s">
        <v>21844</v>
      </c>
      <c r="N7674">
        <v>1.0027777769999999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0.14585948736287502</v>
      </c>
      <c r="AC7674">
        <v>0</v>
      </c>
      <c r="AD7674">
        <v>0</v>
      </c>
      <c r="AE7674">
        <v>0.14585948736287502</v>
      </c>
    </row>
    <row r="7675" spans="1:31" x14ac:dyDescent="0.25">
      <c r="A7675">
        <v>2408386</v>
      </c>
      <c r="B7675">
        <v>1</v>
      </c>
      <c r="C7675" t="s">
        <v>80</v>
      </c>
      <c r="D7675" t="s">
        <v>88</v>
      </c>
      <c r="E7675" t="s">
        <v>152</v>
      </c>
      <c r="F7675" t="s">
        <v>21845</v>
      </c>
      <c r="G7675" t="s">
        <v>158</v>
      </c>
      <c r="H7675" t="s">
        <v>149</v>
      </c>
      <c r="I7675" t="s">
        <v>136</v>
      </c>
      <c r="J7675" t="s">
        <v>137</v>
      </c>
      <c r="K7675" t="s">
        <v>159</v>
      </c>
      <c r="L7675" t="s">
        <v>21846</v>
      </c>
      <c r="M7675" t="s">
        <v>21847</v>
      </c>
      <c r="N7675">
        <v>2.448611111</v>
      </c>
      <c r="O7675">
        <v>0</v>
      </c>
      <c r="P7675">
        <v>311</v>
      </c>
      <c r="Q7675">
        <v>0</v>
      </c>
      <c r="R7675">
        <v>0</v>
      </c>
      <c r="S7675">
        <v>0</v>
      </c>
      <c r="T7675">
        <v>64</v>
      </c>
      <c r="U7675">
        <v>0</v>
      </c>
      <c r="V7675">
        <v>0</v>
      </c>
      <c r="W7675">
        <v>0</v>
      </c>
      <c r="X7675">
        <v>136.85900902620301</v>
      </c>
      <c r="Y7675">
        <v>0</v>
      </c>
      <c r="Z7675">
        <v>0</v>
      </c>
      <c r="AA7675">
        <v>0</v>
      </c>
      <c r="AB7675">
        <v>212.26227633935517</v>
      </c>
      <c r="AC7675">
        <v>0</v>
      </c>
      <c r="AD7675">
        <v>0</v>
      </c>
      <c r="AE7675">
        <v>349.12128536555815</v>
      </c>
    </row>
    <row r="7676" spans="1:31" x14ac:dyDescent="0.25">
      <c r="A7676">
        <v>2408194</v>
      </c>
      <c r="B7676">
        <v>1</v>
      </c>
      <c r="C7676" t="s">
        <v>80</v>
      </c>
      <c r="D7676" t="s">
        <v>108</v>
      </c>
      <c r="E7676" t="s">
        <v>162</v>
      </c>
      <c r="F7676" t="s">
        <v>21848</v>
      </c>
      <c r="G7676" t="s">
        <v>154</v>
      </c>
      <c r="H7676" t="s">
        <v>149</v>
      </c>
      <c r="I7676" t="s">
        <v>136</v>
      </c>
      <c r="J7676" t="s">
        <v>137</v>
      </c>
      <c r="K7676" t="s">
        <v>138</v>
      </c>
      <c r="L7676" t="s">
        <v>21849</v>
      </c>
      <c r="M7676" t="s">
        <v>21850</v>
      </c>
      <c r="N7676">
        <v>0.35333333300000003</v>
      </c>
      <c r="O7676">
        <v>0</v>
      </c>
      <c r="P7676">
        <v>26</v>
      </c>
      <c r="Q7676">
        <v>0</v>
      </c>
      <c r="R7676">
        <v>7</v>
      </c>
      <c r="S7676">
        <v>0</v>
      </c>
      <c r="T7676">
        <v>4</v>
      </c>
      <c r="U7676">
        <v>0</v>
      </c>
      <c r="V7676">
        <v>0</v>
      </c>
      <c r="W7676">
        <v>0</v>
      </c>
      <c r="X7676">
        <v>1.1454805819464</v>
      </c>
      <c r="Y7676">
        <v>0</v>
      </c>
      <c r="Z7676">
        <v>0.132831266324</v>
      </c>
      <c r="AA7676">
        <v>0</v>
      </c>
      <c r="AB7676">
        <v>0.7595214784737333</v>
      </c>
      <c r="AC7676">
        <v>0</v>
      </c>
      <c r="AD7676">
        <v>0</v>
      </c>
      <c r="AE7676">
        <v>2.0378333267441335</v>
      </c>
    </row>
    <row r="7677" spans="1:31" x14ac:dyDescent="0.25">
      <c r="A7677">
        <v>2408363</v>
      </c>
      <c r="B7677">
        <v>1</v>
      </c>
      <c r="C7677" t="s">
        <v>81</v>
      </c>
      <c r="D7677" t="s">
        <v>113</v>
      </c>
      <c r="E7677" t="s">
        <v>162</v>
      </c>
      <c r="F7677" t="s">
        <v>378</v>
      </c>
      <c r="G7677" t="s">
        <v>154</v>
      </c>
      <c r="H7677" t="s">
        <v>149</v>
      </c>
      <c r="I7677" t="s">
        <v>136</v>
      </c>
      <c r="J7677" t="s">
        <v>137</v>
      </c>
      <c r="K7677" t="s">
        <v>138</v>
      </c>
      <c r="L7677" t="s">
        <v>21851</v>
      </c>
      <c r="M7677" t="s">
        <v>21852</v>
      </c>
      <c r="N7677">
        <v>0.28722222200000003</v>
      </c>
      <c r="O7677">
        <v>0</v>
      </c>
      <c r="P7677">
        <v>3</v>
      </c>
      <c r="Q7677">
        <v>0</v>
      </c>
      <c r="R7677">
        <v>1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7.2669942216666672E-2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7.2669942216666672E-2</v>
      </c>
    </row>
    <row r="7678" spans="1:31" x14ac:dyDescent="0.25">
      <c r="A7678">
        <v>2408263</v>
      </c>
      <c r="B7678">
        <v>1</v>
      </c>
      <c r="C7678" t="s">
        <v>80</v>
      </c>
      <c r="D7678" t="s">
        <v>82</v>
      </c>
      <c r="E7678" t="s">
        <v>146</v>
      </c>
      <c r="F7678" t="s">
        <v>21853</v>
      </c>
      <c r="G7678" t="s">
        <v>148</v>
      </c>
      <c r="H7678" t="s">
        <v>149</v>
      </c>
      <c r="I7678" t="s">
        <v>136</v>
      </c>
      <c r="J7678" t="s">
        <v>137</v>
      </c>
      <c r="K7678" t="s">
        <v>138</v>
      </c>
      <c r="L7678" t="s">
        <v>21854</v>
      </c>
      <c r="M7678" t="s">
        <v>21855</v>
      </c>
      <c r="N7678">
        <v>3.6919444440000002</v>
      </c>
      <c r="O7678">
        <v>0</v>
      </c>
      <c r="P7678">
        <v>6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5.4083588500610169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5.4083588500610169</v>
      </c>
    </row>
    <row r="7679" spans="1:31" x14ac:dyDescent="0.25">
      <c r="A7679">
        <v>2408154</v>
      </c>
      <c r="B7679">
        <v>1</v>
      </c>
      <c r="C7679" t="s">
        <v>80</v>
      </c>
      <c r="D7679" t="s">
        <v>85</v>
      </c>
      <c r="E7679" t="s">
        <v>146</v>
      </c>
      <c r="F7679" t="s">
        <v>21856</v>
      </c>
      <c r="G7679" t="s">
        <v>199</v>
      </c>
      <c r="H7679" t="s">
        <v>149</v>
      </c>
      <c r="I7679" t="s">
        <v>136</v>
      </c>
      <c r="J7679" t="s">
        <v>137</v>
      </c>
      <c r="K7679" t="s">
        <v>138</v>
      </c>
      <c r="L7679" t="s">
        <v>21857</v>
      </c>
      <c r="M7679" t="s">
        <v>21858</v>
      </c>
      <c r="N7679">
        <v>7.0733333329999999</v>
      </c>
      <c r="O7679">
        <v>0</v>
      </c>
      <c r="P7679">
        <v>9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12.553323378724803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12.553323378724803</v>
      </c>
    </row>
    <row r="7680" spans="1:31" x14ac:dyDescent="0.25">
      <c r="A7680">
        <v>2408257</v>
      </c>
      <c r="B7680">
        <v>1</v>
      </c>
      <c r="C7680" t="s">
        <v>81</v>
      </c>
      <c r="D7680" t="s">
        <v>120</v>
      </c>
      <c r="E7680" t="s">
        <v>146</v>
      </c>
      <c r="F7680" t="s">
        <v>21859</v>
      </c>
      <c r="G7680" t="s">
        <v>168</v>
      </c>
      <c r="H7680" t="s">
        <v>149</v>
      </c>
      <c r="I7680" t="s">
        <v>136</v>
      </c>
      <c r="J7680" t="s">
        <v>3</v>
      </c>
      <c r="K7680" t="s">
        <v>138</v>
      </c>
      <c r="L7680" t="s">
        <v>21860</v>
      </c>
      <c r="M7680" t="s">
        <v>21861</v>
      </c>
      <c r="N7680">
        <v>0.753611111</v>
      </c>
      <c r="O7680">
        <v>0</v>
      </c>
      <c r="P7680">
        <v>10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1.3044331781710001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1.3044331781710001</v>
      </c>
    </row>
    <row r="7681" spans="1:31" x14ac:dyDescent="0.25">
      <c r="A7681">
        <v>2408612</v>
      </c>
      <c r="B7681">
        <v>1</v>
      </c>
      <c r="C7681" t="s">
        <v>80</v>
      </c>
      <c r="D7681" t="s">
        <v>99</v>
      </c>
      <c r="E7681" t="s">
        <v>162</v>
      </c>
      <c r="F7681" t="s">
        <v>21862</v>
      </c>
      <c r="G7681" t="s">
        <v>154</v>
      </c>
      <c r="H7681" t="s">
        <v>149</v>
      </c>
      <c r="I7681" t="s">
        <v>136</v>
      </c>
      <c r="J7681" t="s">
        <v>137</v>
      </c>
      <c r="K7681" t="s">
        <v>138</v>
      </c>
      <c r="L7681" t="s">
        <v>21863</v>
      </c>
      <c r="M7681" t="s">
        <v>21864</v>
      </c>
      <c r="N7681">
        <v>0.61888888799999997</v>
      </c>
      <c r="O7681">
        <v>0</v>
      </c>
      <c r="P7681">
        <v>47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1.9683040387492332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1.9683040387492332</v>
      </c>
    </row>
    <row r="7682" spans="1:31" x14ac:dyDescent="0.25">
      <c r="A7682">
        <v>2408383</v>
      </c>
      <c r="B7682">
        <v>1</v>
      </c>
      <c r="C7682" t="s">
        <v>81</v>
      </c>
      <c r="D7682" t="s">
        <v>127</v>
      </c>
      <c r="E7682" t="s">
        <v>288</v>
      </c>
      <c r="F7682" t="s">
        <v>21865</v>
      </c>
      <c r="G7682" t="s">
        <v>158</v>
      </c>
      <c r="H7682" t="s">
        <v>149</v>
      </c>
      <c r="I7682" t="s">
        <v>136</v>
      </c>
      <c r="J7682" t="s">
        <v>137</v>
      </c>
      <c r="K7682" t="s">
        <v>159</v>
      </c>
      <c r="L7682" t="s">
        <v>21866</v>
      </c>
      <c r="M7682" t="s">
        <v>21867</v>
      </c>
      <c r="N7682">
        <v>0.62472222200000005</v>
      </c>
      <c r="O7682">
        <v>0</v>
      </c>
      <c r="P7682">
        <v>153</v>
      </c>
      <c r="Q7682">
        <v>0</v>
      </c>
      <c r="R7682">
        <v>0</v>
      </c>
      <c r="S7682">
        <v>0</v>
      </c>
      <c r="T7682">
        <v>8</v>
      </c>
      <c r="U7682">
        <v>0</v>
      </c>
      <c r="V7682">
        <v>0</v>
      </c>
      <c r="W7682">
        <v>0</v>
      </c>
      <c r="X7682">
        <v>16.007841172970195</v>
      </c>
      <c r="Y7682">
        <v>0</v>
      </c>
      <c r="Z7682">
        <v>0</v>
      </c>
      <c r="AA7682">
        <v>0</v>
      </c>
      <c r="AB7682">
        <v>3.7400168138028445</v>
      </c>
      <c r="AC7682">
        <v>0</v>
      </c>
      <c r="AD7682">
        <v>0</v>
      </c>
      <c r="AE7682">
        <v>19.747857986773042</v>
      </c>
    </row>
    <row r="7683" spans="1:31" x14ac:dyDescent="0.25">
      <c r="A7683">
        <v>2408575</v>
      </c>
      <c r="B7683">
        <v>1</v>
      </c>
      <c r="C7683" t="s">
        <v>80</v>
      </c>
      <c r="D7683" t="s">
        <v>104</v>
      </c>
      <c r="E7683" t="s">
        <v>132</v>
      </c>
      <c r="F7683" t="s">
        <v>21868</v>
      </c>
      <c r="G7683" t="s">
        <v>215</v>
      </c>
      <c r="H7683" t="s">
        <v>135</v>
      </c>
      <c r="I7683" t="s">
        <v>136</v>
      </c>
      <c r="J7683" t="s">
        <v>137</v>
      </c>
      <c r="K7683" t="s">
        <v>138</v>
      </c>
      <c r="L7683" t="s">
        <v>21869</v>
      </c>
      <c r="M7683" t="s">
        <v>21870</v>
      </c>
      <c r="N7683">
        <v>1.119444444</v>
      </c>
      <c r="O7683">
        <v>0</v>
      </c>
      <c r="P7683">
        <v>419</v>
      </c>
      <c r="Q7683">
        <v>0</v>
      </c>
      <c r="R7683">
        <v>1</v>
      </c>
      <c r="S7683">
        <v>0</v>
      </c>
      <c r="T7683">
        <v>70</v>
      </c>
      <c r="U7683">
        <v>0</v>
      </c>
      <c r="V7683">
        <v>0</v>
      </c>
      <c r="W7683">
        <v>0</v>
      </c>
      <c r="X7683">
        <v>167.90261867403615</v>
      </c>
      <c r="Y7683">
        <v>0</v>
      </c>
      <c r="Z7683">
        <v>0</v>
      </c>
      <c r="AA7683">
        <v>0</v>
      </c>
      <c r="AB7683">
        <v>56.86286282267298</v>
      </c>
      <c r="AC7683">
        <v>0</v>
      </c>
      <c r="AD7683">
        <v>0</v>
      </c>
      <c r="AE7683">
        <v>224.76548149670913</v>
      </c>
    </row>
    <row r="7684" spans="1:31" x14ac:dyDescent="0.25">
      <c r="A7684">
        <v>2408326</v>
      </c>
      <c r="B7684">
        <v>1</v>
      </c>
      <c r="C7684" t="s">
        <v>80</v>
      </c>
      <c r="D7684" t="s">
        <v>101</v>
      </c>
      <c r="E7684" t="s">
        <v>146</v>
      </c>
      <c r="F7684" t="s">
        <v>21871</v>
      </c>
      <c r="G7684" t="s">
        <v>296</v>
      </c>
      <c r="H7684" t="s">
        <v>149</v>
      </c>
      <c r="I7684" t="s">
        <v>136</v>
      </c>
      <c r="J7684" t="s">
        <v>137</v>
      </c>
      <c r="K7684" t="s">
        <v>138</v>
      </c>
      <c r="L7684" t="s">
        <v>21872</v>
      </c>
      <c r="M7684" t="s">
        <v>21873</v>
      </c>
      <c r="N7684">
        <v>6.2350000000000003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2.1490106416470001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2.1490106416470001</v>
      </c>
    </row>
    <row r="7685" spans="1:31" x14ac:dyDescent="0.25">
      <c r="A7685">
        <v>2408177</v>
      </c>
      <c r="B7685">
        <v>1</v>
      </c>
      <c r="C7685" t="s">
        <v>80</v>
      </c>
      <c r="D7685" t="s">
        <v>98</v>
      </c>
      <c r="E7685" t="s">
        <v>146</v>
      </c>
      <c r="F7685" t="s">
        <v>21874</v>
      </c>
      <c r="G7685" t="s">
        <v>148</v>
      </c>
      <c r="H7685" t="s">
        <v>149</v>
      </c>
      <c r="I7685" t="s">
        <v>136</v>
      </c>
      <c r="J7685" t="s">
        <v>137</v>
      </c>
      <c r="K7685" t="s">
        <v>138</v>
      </c>
      <c r="L7685" t="s">
        <v>21473</v>
      </c>
      <c r="M7685" t="s">
        <v>21875</v>
      </c>
      <c r="N7685">
        <v>2.3283333329999998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0.155830122230525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0.155830122230525</v>
      </c>
    </row>
    <row r="7686" spans="1:31" x14ac:dyDescent="0.25">
      <c r="A7686">
        <v>2408604</v>
      </c>
      <c r="B7686">
        <v>1</v>
      </c>
      <c r="C7686" t="s">
        <v>80</v>
      </c>
      <c r="D7686" t="s">
        <v>97</v>
      </c>
      <c r="E7686" t="s">
        <v>146</v>
      </c>
      <c r="F7686" t="s">
        <v>21876</v>
      </c>
      <c r="G7686" t="s">
        <v>199</v>
      </c>
      <c r="H7686" t="s">
        <v>149</v>
      </c>
      <c r="I7686" t="s">
        <v>136</v>
      </c>
      <c r="J7686" t="s">
        <v>137</v>
      </c>
      <c r="K7686" t="s">
        <v>138</v>
      </c>
      <c r="L7686" t="s">
        <v>21877</v>
      </c>
      <c r="M7686" t="s">
        <v>21878</v>
      </c>
      <c r="N7686">
        <v>3.2483333330000002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1.6745004930141667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1.6745004930141667</v>
      </c>
    </row>
    <row r="7687" spans="1:31" x14ac:dyDescent="0.25">
      <c r="A7687">
        <v>2408581</v>
      </c>
      <c r="B7687">
        <v>1</v>
      </c>
      <c r="C7687" t="s">
        <v>80</v>
      </c>
      <c r="D7687" t="s">
        <v>93</v>
      </c>
      <c r="E7687" t="s">
        <v>146</v>
      </c>
      <c r="F7687" t="s">
        <v>21879</v>
      </c>
      <c r="G7687" t="s">
        <v>199</v>
      </c>
      <c r="H7687" t="s">
        <v>149</v>
      </c>
      <c r="I7687" t="s">
        <v>136</v>
      </c>
      <c r="J7687" t="s">
        <v>137</v>
      </c>
      <c r="K7687" t="s">
        <v>138</v>
      </c>
      <c r="L7687" t="s">
        <v>21880</v>
      </c>
      <c r="M7687" t="s">
        <v>21881</v>
      </c>
      <c r="N7687">
        <v>3.7211111109999999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1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4.9073128146043565</v>
      </c>
      <c r="AC7687">
        <v>0</v>
      </c>
      <c r="AD7687">
        <v>0</v>
      </c>
      <c r="AE7687">
        <v>4.9073128146043565</v>
      </c>
    </row>
    <row r="7688" spans="1:31" x14ac:dyDescent="0.25">
      <c r="A7688">
        <v>2408535</v>
      </c>
      <c r="B7688">
        <v>1</v>
      </c>
      <c r="C7688" t="s">
        <v>80</v>
      </c>
      <c r="D7688" t="s">
        <v>103</v>
      </c>
      <c r="E7688" t="s">
        <v>174</v>
      </c>
      <c r="F7688" t="s">
        <v>4556</v>
      </c>
      <c r="G7688" t="s">
        <v>143</v>
      </c>
      <c r="H7688" t="s">
        <v>135</v>
      </c>
      <c r="I7688" t="s">
        <v>136</v>
      </c>
      <c r="J7688" t="s">
        <v>137</v>
      </c>
      <c r="K7688" t="s">
        <v>138</v>
      </c>
      <c r="L7688" t="s">
        <v>21882</v>
      </c>
      <c r="M7688" t="s">
        <v>21883</v>
      </c>
      <c r="N7688">
        <v>0.11749999999999999</v>
      </c>
      <c r="O7688">
        <v>0</v>
      </c>
      <c r="P7688">
        <v>651</v>
      </c>
      <c r="Q7688">
        <v>11</v>
      </c>
      <c r="R7688">
        <v>32</v>
      </c>
      <c r="S7688">
        <v>10</v>
      </c>
      <c r="T7688">
        <v>73</v>
      </c>
      <c r="U7688">
        <v>3</v>
      </c>
      <c r="V7688">
        <v>0</v>
      </c>
      <c r="W7688">
        <v>0</v>
      </c>
      <c r="X7688">
        <v>20.061817643908689</v>
      </c>
      <c r="Y7688">
        <v>2.8160029310212247</v>
      </c>
      <c r="Z7688">
        <v>0.10485147263315001</v>
      </c>
      <c r="AA7688">
        <v>8.5766961510640503</v>
      </c>
      <c r="AB7688">
        <v>5.7963376610098249</v>
      </c>
      <c r="AC7688">
        <v>92.851521534609972</v>
      </c>
      <c r="AD7688">
        <v>0</v>
      </c>
      <c r="AE7688">
        <v>130.2072273942469</v>
      </c>
    </row>
    <row r="7689" spans="1:31" x14ac:dyDescent="0.25">
      <c r="A7689">
        <v>2408266</v>
      </c>
      <c r="B7689">
        <v>1</v>
      </c>
      <c r="C7689" t="s">
        <v>80</v>
      </c>
      <c r="D7689" t="s">
        <v>95</v>
      </c>
      <c r="E7689" t="s">
        <v>132</v>
      </c>
      <c r="F7689" t="s">
        <v>21884</v>
      </c>
      <c r="G7689" t="s">
        <v>215</v>
      </c>
      <c r="H7689" t="s">
        <v>135</v>
      </c>
      <c r="I7689" t="s">
        <v>136</v>
      </c>
      <c r="J7689" t="s">
        <v>137</v>
      </c>
      <c r="K7689" t="s">
        <v>138</v>
      </c>
      <c r="L7689" t="s">
        <v>21885</v>
      </c>
      <c r="M7689" t="s">
        <v>21886</v>
      </c>
      <c r="N7689">
        <v>1.098055555</v>
      </c>
      <c r="O7689">
        <v>0</v>
      </c>
      <c r="P7689">
        <v>0</v>
      </c>
      <c r="Q7689">
        <v>0</v>
      </c>
      <c r="R7689">
        <v>0</v>
      </c>
      <c r="S7689">
        <v>1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1.6417772246697666</v>
      </c>
      <c r="AB7689">
        <v>0</v>
      </c>
      <c r="AC7689">
        <v>0</v>
      </c>
      <c r="AD7689">
        <v>0</v>
      </c>
      <c r="AE7689">
        <v>1.6417772246697666</v>
      </c>
    </row>
    <row r="7690" spans="1:31" x14ac:dyDescent="0.25">
      <c r="A7690">
        <v>2408498</v>
      </c>
      <c r="B7690">
        <v>1</v>
      </c>
      <c r="C7690" t="s">
        <v>80</v>
      </c>
      <c r="D7690" t="s">
        <v>93</v>
      </c>
      <c r="E7690" t="s">
        <v>162</v>
      </c>
      <c r="F7690" t="s">
        <v>21887</v>
      </c>
      <c r="G7690" t="s">
        <v>164</v>
      </c>
      <c r="H7690" t="s">
        <v>149</v>
      </c>
      <c r="I7690" t="s">
        <v>136</v>
      </c>
      <c r="J7690" t="s">
        <v>137</v>
      </c>
      <c r="K7690" t="s">
        <v>138</v>
      </c>
      <c r="L7690" t="s">
        <v>21888</v>
      </c>
      <c r="M7690" t="s">
        <v>21889</v>
      </c>
      <c r="N7690">
        <v>1.1983333329999999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2.41463551365E-2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2.41463551365E-2</v>
      </c>
    </row>
    <row r="7691" spans="1:31" x14ac:dyDescent="0.25">
      <c r="A7691">
        <v>2408203</v>
      </c>
      <c r="B7691">
        <v>1</v>
      </c>
      <c r="C7691" t="s">
        <v>80</v>
      </c>
      <c r="D7691" t="s">
        <v>103</v>
      </c>
      <c r="E7691" t="s">
        <v>174</v>
      </c>
      <c r="F7691" t="s">
        <v>21890</v>
      </c>
      <c r="G7691" t="s">
        <v>158</v>
      </c>
      <c r="H7691" t="s">
        <v>135</v>
      </c>
      <c r="I7691" t="s">
        <v>136</v>
      </c>
      <c r="J7691" t="s">
        <v>137</v>
      </c>
      <c r="K7691" t="s">
        <v>159</v>
      </c>
      <c r="L7691" t="s">
        <v>21891</v>
      </c>
      <c r="M7691" t="s">
        <v>21892</v>
      </c>
      <c r="N7691">
        <v>6.7294444440000003</v>
      </c>
      <c r="O7691">
        <v>0</v>
      </c>
      <c r="P7691">
        <v>9538</v>
      </c>
      <c r="Q7691">
        <v>0</v>
      </c>
      <c r="R7691">
        <v>58</v>
      </c>
      <c r="S7691">
        <v>2</v>
      </c>
      <c r="T7691">
        <v>1920</v>
      </c>
      <c r="U7691">
        <v>0</v>
      </c>
      <c r="V7691">
        <v>2</v>
      </c>
      <c r="W7691">
        <v>0</v>
      </c>
      <c r="X7691">
        <v>13736.309370864055</v>
      </c>
      <c r="Y7691">
        <v>0</v>
      </c>
      <c r="Z7691">
        <v>32.203985263696048</v>
      </c>
      <c r="AA7691">
        <v>1001.3569027855498</v>
      </c>
      <c r="AB7691">
        <v>11691.852316433755</v>
      </c>
      <c r="AC7691">
        <v>0</v>
      </c>
      <c r="AD7691">
        <v>1163.9729374710807</v>
      </c>
      <c r="AE7691">
        <v>27625.695512818136</v>
      </c>
    </row>
    <row r="7692" spans="1:31" x14ac:dyDescent="0.25">
      <c r="A7692">
        <v>2408209</v>
      </c>
      <c r="B7692">
        <v>1</v>
      </c>
      <c r="C7692" t="s">
        <v>80</v>
      </c>
      <c r="D7692" t="s">
        <v>101</v>
      </c>
      <c r="E7692" t="s">
        <v>162</v>
      </c>
      <c r="F7692" t="s">
        <v>3383</v>
      </c>
      <c r="G7692" t="s">
        <v>348</v>
      </c>
      <c r="H7692" t="s">
        <v>149</v>
      </c>
      <c r="I7692" t="s">
        <v>136</v>
      </c>
      <c r="J7692" t="s">
        <v>137</v>
      </c>
      <c r="K7692" t="s">
        <v>138</v>
      </c>
      <c r="L7692" t="s">
        <v>21893</v>
      </c>
      <c r="M7692" t="s">
        <v>21894</v>
      </c>
      <c r="N7692">
        <v>1.6872222219999999</v>
      </c>
      <c r="O7692">
        <v>0</v>
      </c>
      <c r="P7692">
        <v>112</v>
      </c>
      <c r="Q7692">
        <v>0</v>
      </c>
      <c r="R7692">
        <v>0</v>
      </c>
      <c r="S7692">
        <v>0</v>
      </c>
      <c r="T7692">
        <v>2</v>
      </c>
      <c r="U7692">
        <v>0</v>
      </c>
      <c r="V7692">
        <v>0</v>
      </c>
      <c r="W7692">
        <v>0</v>
      </c>
      <c r="X7692">
        <v>49.13464008597591</v>
      </c>
      <c r="Y7692">
        <v>0</v>
      </c>
      <c r="Z7692">
        <v>0</v>
      </c>
      <c r="AA7692">
        <v>0</v>
      </c>
      <c r="AB7692">
        <v>1.3968262169943999</v>
      </c>
      <c r="AC7692">
        <v>0</v>
      </c>
      <c r="AD7692">
        <v>0</v>
      </c>
      <c r="AE7692">
        <v>50.531466302970308</v>
      </c>
    </row>
    <row r="7693" spans="1:31" x14ac:dyDescent="0.25">
      <c r="A7693">
        <v>2408541</v>
      </c>
      <c r="B7693">
        <v>1</v>
      </c>
      <c r="C7693" t="s">
        <v>80</v>
      </c>
      <c r="D7693" t="s">
        <v>92</v>
      </c>
      <c r="E7693" t="s">
        <v>174</v>
      </c>
      <c r="F7693" t="s">
        <v>21895</v>
      </c>
      <c r="G7693" t="s">
        <v>143</v>
      </c>
      <c r="H7693" t="s">
        <v>135</v>
      </c>
      <c r="I7693" t="s">
        <v>136</v>
      </c>
      <c r="J7693" t="s">
        <v>137</v>
      </c>
      <c r="K7693" t="s">
        <v>138</v>
      </c>
      <c r="L7693" t="s">
        <v>21896</v>
      </c>
      <c r="M7693" t="s">
        <v>21897</v>
      </c>
      <c r="N7693">
        <v>0.31583333299999999</v>
      </c>
      <c r="O7693">
        <v>0</v>
      </c>
      <c r="P7693">
        <v>33</v>
      </c>
      <c r="Q7693">
        <v>0</v>
      </c>
      <c r="R7693">
        <v>14</v>
      </c>
      <c r="S7693">
        <v>2</v>
      </c>
      <c r="T7693">
        <v>6</v>
      </c>
      <c r="U7693">
        <v>0</v>
      </c>
      <c r="V7693">
        <v>0</v>
      </c>
      <c r="W7693">
        <v>0</v>
      </c>
      <c r="X7693">
        <v>2.8724626694008002</v>
      </c>
      <c r="Y7693">
        <v>0</v>
      </c>
      <c r="Z7693">
        <v>1.11383432236</v>
      </c>
      <c r="AA7693">
        <v>17.671828363622701</v>
      </c>
      <c r="AB7693">
        <v>2.2188914924614171</v>
      </c>
      <c r="AC7693">
        <v>0</v>
      </c>
      <c r="AD7693">
        <v>0</v>
      </c>
      <c r="AE7693">
        <v>23.877016847844917</v>
      </c>
    </row>
    <row r="7694" spans="1:31" x14ac:dyDescent="0.25">
      <c r="A7694">
        <v>2408186</v>
      </c>
      <c r="B7694">
        <v>1</v>
      </c>
      <c r="C7694" t="s">
        <v>81</v>
      </c>
      <c r="D7694" t="s">
        <v>127</v>
      </c>
      <c r="E7694" t="s">
        <v>132</v>
      </c>
      <c r="F7694" t="s">
        <v>21898</v>
      </c>
      <c r="G7694" t="s">
        <v>158</v>
      </c>
      <c r="H7694" t="s">
        <v>135</v>
      </c>
      <c r="I7694" t="s">
        <v>136</v>
      </c>
      <c r="J7694" t="s">
        <v>137</v>
      </c>
      <c r="K7694" t="s">
        <v>159</v>
      </c>
      <c r="L7694" t="s">
        <v>21899</v>
      </c>
      <c r="M7694" t="s">
        <v>21900</v>
      </c>
      <c r="N7694">
        <v>2.8319444439999999</v>
      </c>
      <c r="O7694">
        <v>0</v>
      </c>
      <c r="P7694">
        <v>783</v>
      </c>
      <c r="Q7694">
        <v>0</v>
      </c>
      <c r="R7694">
        <v>0</v>
      </c>
      <c r="S7694">
        <v>0</v>
      </c>
      <c r="T7694">
        <v>196</v>
      </c>
      <c r="U7694">
        <v>0</v>
      </c>
      <c r="V7694">
        <v>0</v>
      </c>
      <c r="W7694">
        <v>0</v>
      </c>
      <c r="X7694">
        <v>414.83961742426766</v>
      </c>
      <c r="Y7694">
        <v>0</v>
      </c>
      <c r="Z7694">
        <v>0</v>
      </c>
      <c r="AA7694">
        <v>0</v>
      </c>
      <c r="AB7694">
        <v>615.30110613860302</v>
      </c>
      <c r="AC7694">
        <v>0</v>
      </c>
      <c r="AD7694">
        <v>0</v>
      </c>
      <c r="AE7694">
        <v>1030.1407235628708</v>
      </c>
    </row>
    <row r="7695" spans="1:31" x14ac:dyDescent="0.25">
      <c r="A7695">
        <v>2408166</v>
      </c>
      <c r="B7695">
        <v>1</v>
      </c>
      <c r="C7695" t="s">
        <v>80</v>
      </c>
      <c r="D7695" t="s">
        <v>97</v>
      </c>
      <c r="E7695" t="s">
        <v>146</v>
      </c>
      <c r="F7695" t="s">
        <v>21901</v>
      </c>
      <c r="G7695" t="s">
        <v>148</v>
      </c>
      <c r="H7695" t="s">
        <v>149</v>
      </c>
      <c r="I7695" t="s">
        <v>136</v>
      </c>
      <c r="J7695" t="s">
        <v>137</v>
      </c>
      <c r="K7695" t="s">
        <v>138</v>
      </c>
      <c r="L7695" t="s">
        <v>21902</v>
      </c>
      <c r="M7695" t="s">
        <v>21903</v>
      </c>
      <c r="N7695">
        <v>2.057222222</v>
      </c>
      <c r="O7695">
        <v>0</v>
      </c>
      <c r="P7695">
        <v>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1.0045784397846083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1.0045784397846083</v>
      </c>
    </row>
    <row r="7696" spans="1:31" x14ac:dyDescent="0.25">
      <c r="A7696">
        <v>2408143</v>
      </c>
      <c r="B7696">
        <v>1</v>
      </c>
      <c r="C7696" t="s">
        <v>80</v>
      </c>
      <c r="D7696" t="s">
        <v>86</v>
      </c>
      <c r="E7696" t="s">
        <v>288</v>
      </c>
      <c r="F7696" t="s">
        <v>21904</v>
      </c>
      <c r="G7696" t="s">
        <v>154</v>
      </c>
      <c r="H7696" t="s">
        <v>149</v>
      </c>
      <c r="I7696" t="s">
        <v>136</v>
      </c>
      <c r="J7696" t="s">
        <v>137</v>
      </c>
      <c r="K7696" t="s">
        <v>138</v>
      </c>
      <c r="L7696" t="s">
        <v>21905</v>
      </c>
      <c r="M7696" t="s">
        <v>21906</v>
      </c>
      <c r="N7696">
        <v>1.8925000000000001</v>
      </c>
      <c r="O7696">
        <v>0</v>
      </c>
      <c r="P7696">
        <v>28</v>
      </c>
      <c r="Q7696">
        <v>0</v>
      </c>
      <c r="R7696">
        <v>0</v>
      </c>
      <c r="S7696">
        <v>0</v>
      </c>
      <c r="T7696">
        <v>3</v>
      </c>
      <c r="U7696">
        <v>0</v>
      </c>
      <c r="V7696">
        <v>0</v>
      </c>
      <c r="W7696">
        <v>0</v>
      </c>
      <c r="X7696">
        <v>9.1443394091824466</v>
      </c>
      <c r="Y7696">
        <v>0</v>
      </c>
      <c r="Z7696">
        <v>0</v>
      </c>
      <c r="AA7696">
        <v>0</v>
      </c>
      <c r="AB7696">
        <v>13.647165893881251</v>
      </c>
      <c r="AC7696">
        <v>0</v>
      </c>
      <c r="AD7696">
        <v>0</v>
      </c>
      <c r="AE7696">
        <v>22.791505303063698</v>
      </c>
    </row>
    <row r="7697" spans="1:31" x14ac:dyDescent="0.25">
      <c r="A7697">
        <v>2408286</v>
      </c>
      <c r="B7697">
        <v>1</v>
      </c>
      <c r="C7697" t="s">
        <v>80</v>
      </c>
      <c r="D7697" t="s">
        <v>95</v>
      </c>
      <c r="E7697" t="s">
        <v>162</v>
      </c>
      <c r="F7697" t="s">
        <v>21907</v>
      </c>
      <c r="G7697" t="s">
        <v>154</v>
      </c>
      <c r="H7697" t="s">
        <v>149</v>
      </c>
      <c r="I7697" t="s">
        <v>136</v>
      </c>
      <c r="J7697" t="s">
        <v>137</v>
      </c>
      <c r="K7697" t="s">
        <v>138</v>
      </c>
      <c r="L7697" t="s">
        <v>21908</v>
      </c>
      <c r="M7697" t="s">
        <v>21909</v>
      </c>
      <c r="N7697">
        <v>0.17583333300000001</v>
      </c>
      <c r="O7697">
        <v>0</v>
      </c>
      <c r="P7697">
        <v>90</v>
      </c>
      <c r="Q7697">
        <v>0</v>
      </c>
      <c r="R7697">
        <v>0</v>
      </c>
      <c r="S7697">
        <v>0</v>
      </c>
      <c r="T7697">
        <v>7</v>
      </c>
      <c r="U7697">
        <v>0</v>
      </c>
      <c r="V7697">
        <v>0</v>
      </c>
      <c r="W7697">
        <v>0</v>
      </c>
      <c r="X7697">
        <v>2.8551881059295008</v>
      </c>
      <c r="Y7697">
        <v>0</v>
      </c>
      <c r="Z7697">
        <v>0</v>
      </c>
      <c r="AA7697">
        <v>0</v>
      </c>
      <c r="AB7697">
        <v>0.55071074498121664</v>
      </c>
      <c r="AC7697">
        <v>0</v>
      </c>
      <c r="AD7697">
        <v>0</v>
      </c>
      <c r="AE7697">
        <v>3.4058988509107175</v>
      </c>
    </row>
    <row r="7698" spans="1:31" x14ac:dyDescent="0.25">
      <c r="A7698">
        <v>2408727</v>
      </c>
      <c r="B7698">
        <v>1</v>
      </c>
      <c r="C7698" t="s">
        <v>81</v>
      </c>
      <c r="D7698" t="s">
        <v>122</v>
      </c>
      <c r="E7698" t="s">
        <v>162</v>
      </c>
      <c r="F7698" t="s">
        <v>21910</v>
      </c>
      <c r="G7698" t="s">
        <v>164</v>
      </c>
      <c r="H7698" t="s">
        <v>149</v>
      </c>
      <c r="I7698" t="s">
        <v>136</v>
      </c>
      <c r="J7698" t="s">
        <v>137</v>
      </c>
      <c r="K7698" t="s">
        <v>138</v>
      </c>
      <c r="L7698" t="s">
        <v>21911</v>
      </c>
      <c r="M7698" t="s">
        <v>21912</v>
      </c>
      <c r="N7698">
        <v>1.2438888880000001</v>
      </c>
      <c r="O7698">
        <v>0</v>
      </c>
      <c r="P7698">
        <v>91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25.832575290904035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25.832575290904035</v>
      </c>
    </row>
    <row r="7699" spans="1:31" x14ac:dyDescent="0.25">
      <c r="A7699">
        <v>2408621</v>
      </c>
      <c r="B7699">
        <v>1</v>
      </c>
      <c r="C7699" t="s">
        <v>81</v>
      </c>
      <c r="D7699" t="s">
        <v>123</v>
      </c>
      <c r="E7699" t="s">
        <v>146</v>
      </c>
      <c r="F7699" t="s">
        <v>21913</v>
      </c>
      <c r="G7699" t="s">
        <v>282</v>
      </c>
      <c r="H7699" t="s">
        <v>149</v>
      </c>
      <c r="I7699" t="s">
        <v>136</v>
      </c>
      <c r="J7699" t="s">
        <v>137</v>
      </c>
      <c r="K7699" t="s">
        <v>138</v>
      </c>
      <c r="L7699" t="s">
        <v>21914</v>
      </c>
      <c r="M7699" t="s">
        <v>21915</v>
      </c>
      <c r="N7699">
        <v>1.1988888879999999</v>
      </c>
      <c r="O7699">
        <v>0</v>
      </c>
      <c r="P7699">
        <v>4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1.0256938491576331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1.0256938491576331</v>
      </c>
    </row>
    <row r="7700" spans="1:31" x14ac:dyDescent="0.25">
      <c r="A7700">
        <v>2408578</v>
      </c>
      <c r="B7700">
        <v>1</v>
      </c>
      <c r="C7700" t="s">
        <v>80</v>
      </c>
      <c r="D7700" t="s">
        <v>99</v>
      </c>
      <c r="E7700" t="s">
        <v>146</v>
      </c>
      <c r="F7700" t="s">
        <v>21916</v>
      </c>
      <c r="G7700" t="s">
        <v>282</v>
      </c>
      <c r="H7700" t="s">
        <v>149</v>
      </c>
      <c r="I7700" t="s">
        <v>136</v>
      </c>
      <c r="J7700" t="s">
        <v>137</v>
      </c>
      <c r="K7700" t="s">
        <v>138</v>
      </c>
      <c r="L7700" t="s">
        <v>21917</v>
      </c>
      <c r="M7700" t="s">
        <v>21918</v>
      </c>
      <c r="N7700">
        <v>5.8724999999999996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1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7.0830573618920498</v>
      </c>
      <c r="AC7700">
        <v>0</v>
      </c>
      <c r="AD7700">
        <v>0</v>
      </c>
      <c r="AE7700">
        <v>7.0830573618920498</v>
      </c>
    </row>
    <row r="7701" spans="1:31" x14ac:dyDescent="0.25">
      <c r="A7701">
        <v>2408223</v>
      </c>
      <c r="B7701">
        <v>1</v>
      </c>
      <c r="C7701" t="s">
        <v>80</v>
      </c>
      <c r="D7701" t="s">
        <v>92</v>
      </c>
      <c r="E7701" t="s">
        <v>146</v>
      </c>
      <c r="F7701" t="s">
        <v>5984</v>
      </c>
      <c r="G7701" t="s">
        <v>154</v>
      </c>
      <c r="H7701" t="s">
        <v>149</v>
      </c>
      <c r="I7701" t="s">
        <v>136</v>
      </c>
      <c r="J7701" t="s">
        <v>137</v>
      </c>
      <c r="K7701" t="s">
        <v>138</v>
      </c>
      <c r="L7701" t="s">
        <v>21919</v>
      </c>
      <c r="M7701" t="s">
        <v>21920</v>
      </c>
      <c r="N7701">
        <v>0.24833333299999999</v>
      </c>
      <c r="O7701">
        <v>0</v>
      </c>
      <c r="P7701">
        <v>13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0.71269122932979989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0.71269122932979989</v>
      </c>
    </row>
    <row r="7702" spans="1:31" x14ac:dyDescent="0.25">
      <c r="A7702">
        <v>2408292</v>
      </c>
      <c r="B7702">
        <v>1</v>
      </c>
      <c r="C7702" t="s">
        <v>80</v>
      </c>
      <c r="D7702" t="s">
        <v>97</v>
      </c>
      <c r="E7702" t="s">
        <v>141</v>
      </c>
      <c r="F7702" t="s">
        <v>10340</v>
      </c>
      <c r="G7702" t="s">
        <v>143</v>
      </c>
      <c r="H7702" t="s">
        <v>135</v>
      </c>
      <c r="I7702" t="s">
        <v>136</v>
      </c>
      <c r="J7702" t="s">
        <v>137</v>
      </c>
      <c r="K7702" t="s">
        <v>138</v>
      </c>
      <c r="L7702" t="s">
        <v>21921</v>
      </c>
      <c r="M7702" t="s">
        <v>21922</v>
      </c>
      <c r="N7702">
        <v>1.2083333329999999</v>
      </c>
      <c r="O7702">
        <v>4</v>
      </c>
      <c r="P7702">
        <v>368</v>
      </c>
      <c r="Q7702">
        <v>5</v>
      </c>
      <c r="R7702">
        <v>67</v>
      </c>
      <c r="S7702">
        <v>9</v>
      </c>
      <c r="T7702">
        <v>47</v>
      </c>
      <c r="U7702">
        <v>1</v>
      </c>
      <c r="V7702">
        <v>0</v>
      </c>
      <c r="W7702">
        <v>233.41358995090334</v>
      </c>
      <c r="X7702">
        <v>178.83514214811731</v>
      </c>
      <c r="Y7702">
        <v>454.13341900062329</v>
      </c>
      <c r="Z7702">
        <v>6.2632391029874555</v>
      </c>
      <c r="AA7702">
        <v>20.676248720294979</v>
      </c>
      <c r="AB7702">
        <v>73.860429151758566</v>
      </c>
      <c r="AC7702">
        <v>169.59063166825234</v>
      </c>
      <c r="AD7702">
        <v>0</v>
      </c>
      <c r="AE7702">
        <v>1136.7726997429374</v>
      </c>
    </row>
    <row r="7703" spans="1:31" x14ac:dyDescent="0.25">
      <c r="A7703">
        <v>2408160</v>
      </c>
      <c r="B7703">
        <v>1</v>
      </c>
      <c r="C7703" t="s">
        <v>81</v>
      </c>
      <c r="D7703" t="s">
        <v>121</v>
      </c>
      <c r="E7703" t="s">
        <v>174</v>
      </c>
      <c r="F7703" t="s">
        <v>21923</v>
      </c>
      <c r="G7703" t="s">
        <v>143</v>
      </c>
      <c r="H7703" t="s">
        <v>135</v>
      </c>
      <c r="I7703" t="s">
        <v>136</v>
      </c>
      <c r="J7703" t="s">
        <v>137</v>
      </c>
      <c r="K7703" t="s">
        <v>138</v>
      </c>
      <c r="L7703" t="s">
        <v>21924</v>
      </c>
      <c r="M7703" t="s">
        <v>21925</v>
      </c>
      <c r="N7703">
        <v>0.26472222200000001</v>
      </c>
      <c r="O7703">
        <v>0</v>
      </c>
      <c r="P7703">
        <v>555</v>
      </c>
      <c r="Q7703">
        <v>1</v>
      </c>
      <c r="R7703">
        <v>46</v>
      </c>
      <c r="S7703">
        <v>2</v>
      </c>
      <c r="T7703">
        <v>22</v>
      </c>
      <c r="U7703">
        <v>1</v>
      </c>
      <c r="V7703">
        <v>0</v>
      </c>
      <c r="W7703">
        <v>0</v>
      </c>
      <c r="X7703">
        <v>17.019415287785382</v>
      </c>
      <c r="Y7703">
        <v>0.10314294366450003</v>
      </c>
      <c r="Z7703">
        <v>0.80181027064605859</v>
      </c>
      <c r="AA7703">
        <v>0.8363079811434444</v>
      </c>
      <c r="AB7703">
        <v>5.620739658246344</v>
      </c>
      <c r="AC7703">
        <v>42.349381956285811</v>
      </c>
      <c r="AD7703">
        <v>0</v>
      </c>
      <c r="AE7703">
        <v>66.73079809777154</v>
      </c>
    </row>
    <row r="7704" spans="1:31" x14ac:dyDescent="0.25">
      <c r="A7704">
        <v>2408206</v>
      </c>
      <c r="B7704">
        <v>1</v>
      </c>
      <c r="C7704" t="s">
        <v>81</v>
      </c>
      <c r="D7704" t="s">
        <v>128</v>
      </c>
      <c r="E7704" t="s">
        <v>132</v>
      </c>
      <c r="F7704" t="s">
        <v>21926</v>
      </c>
      <c r="G7704" t="s">
        <v>158</v>
      </c>
      <c r="H7704" t="s">
        <v>135</v>
      </c>
      <c r="I7704" t="s">
        <v>136</v>
      </c>
      <c r="J7704" t="s">
        <v>137</v>
      </c>
      <c r="K7704" t="s">
        <v>159</v>
      </c>
      <c r="L7704" t="s">
        <v>21927</v>
      </c>
      <c r="M7704" t="s">
        <v>21928</v>
      </c>
      <c r="N7704">
        <v>1.571666666</v>
      </c>
      <c r="O7704">
        <v>0</v>
      </c>
      <c r="P7704">
        <v>462</v>
      </c>
      <c r="Q7704">
        <v>0</v>
      </c>
      <c r="R7704">
        <v>0</v>
      </c>
      <c r="S7704">
        <v>0</v>
      </c>
      <c r="T7704">
        <v>46</v>
      </c>
      <c r="U7704">
        <v>0</v>
      </c>
      <c r="V7704">
        <v>0</v>
      </c>
      <c r="W7704">
        <v>0</v>
      </c>
      <c r="X7704">
        <v>144.42372028284964</v>
      </c>
      <c r="Y7704">
        <v>0</v>
      </c>
      <c r="Z7704">
        <v>0</v>
      </c>
      <c r="AA7704">
        <v>0</v>
      </c>
      <c r="AB7704">
        <v>76.164387450968491</v>
      </c>
      <c r="AC7704">
        <v>0</v>
      </c>
      <c r="AD7704">
        <v>0</v>
      </c>
      <c r="AE7704">
        <v>220.58810773381813</v>
      </c>
    </row>
    <row r="7705" spans="1:31" x14ac:dyDescent="0.25">
      <c r="A7705">
        <v>2408681</v>
      </c>
      <c r="B7705">
        <v>1</v>
      </c>
      <c r="C7705" t="s">
        <v>81</v>
      </c>
      <c r="D7705" t="s">
        <v>114</v>
      </c>
      <c r="E7705" t="s">
        <v>174</v>
      </c>
      <c r="F7705" t="s">
        <v>21929</v>
      </c>
      <c r="G7705" t="s">
        <v>143</v>
      </c>
      <c r="H7705" t="s">
        <v>135</v>
      </c>
      <c r="I7705" t="s">
        <v>278</v>
      </c>
      <c r="J7705" t="s">
        <v>137</v>
      </c>
      <c r="K7705" t="s">
        <v>138</v>
      </c>
      <c r="L7705" t="s">
        <v>21930</v>
      </c>
      <c r="M7705" t="s">
        <v>21931</v>
      </c>
      <c r="N7705">
        <v>1.1111111E-2</v>
      </c>
      <c r="O7705">
        <v>0</v>
      </c>
      <c r="P7705">
        <v>8826</v>
      </c>
      <c r="Q7705">
        <v>0</v>
      </c>
      <c r="R7705">
        <v>101</v>
      </c>
      <c r="S7705">
        <v>4</v>
      </c>
      <c r="T7705">
        <v>1721</v>
      </c>
      <c r="U7705">
        <v>0</v>
      </c>
      <c r="V7705">
        <v>22</v>
      </c>
      <c r="W7705">
        <v>0</v>
      </c>
      <c r="X7705">
        <v>16.981736397585003</v>
      </c>
      <c r="Y7705">
        <v>0</v>
      </c>
      <c r="Z7705">
        <v>9.4974330136888885E-2</v>
      </c>
      <c r="AA7705">
        <v>1.7714853663080001</v>
      </c>
      <c r="AB7705">
        <v>10.761827140620657</v>
      </c>
      <c r="AC7705">
        <v>0</v>
      </c>
      <c r="AD7705">
        <v>9.6389299433656674</v>
      </c>
      <c r="AE7705">
        <v>39.248953178016215</v>
      </c>
    </row>
    <row r="7706" spans="1:31" x14ac:dyDescent="0.25">
      <c r="A7706">
        <v>2408369</v>
      </c>
      <c r="B7706">
        <v>1</v>
      </c>
      <c r="C7706" t="s">
        <v>80</v>
      </c>
      <c r="D7706" t="s">
        <v>85</v>
      </c>
      <c r="E7706" t="s">
        <v>162</v>
      </c>
      <c r="F7706" t="s">
        <v>21932</v>
      </c>
      <c r="G7706" t="s">
        <v>158</v>
      </c>
      <c r="H7706" t="s">
        <v>149</v>
      </c>
      <c r="I7706" t="s">
        <v>136</v>
      </c>
      <c r="J7706" t="s">
        <v>137</v>
      </c>
      <c r="K7706" t="s">
        <v>159</v>
      </c>
      <c r="L7706" t="s">
        <v>21933</v>
      </c>
      <c r="M7706" t="s">
        <v>21934</v>
      </c>
      <c r="N7706">
        <v>0.99277777700000003</v>
      </c>
      <c r="O7706">
        <v>0</v>
      </c>
      <c r="P7706">
        <v>233</v>
      </c>
      <c r="Q7706">
        <v>0</v>
      </c>
      <c r="R7706">
        <v>0</v>
      </c>
      <c r="S7706">
        <v>0</v>
      </c>
      <c r="T7706">
        <v>15</v>
      </c>
      <c r="U7706">
        <v>0</v>
      </c>
      <c r="V7706">
        <v>0</v>
      </c>
      <c r="W7706">
        <v>0</v>
      </c>
      <c r="X7706">
        <v>44.861583993283929</v>
      </c>
      <c r="Y7706">
        <v>0</v>
      </c>
      <c r="Z7706">
        <v>0</v>
      </c>
      <c r="AA7706">
        <v>0</v>
      </c>
      <c r="AB7706">
        <v>10.392958494906171</v>
      </c>
      <c r="AC7706">
        <v>0</v>
      </c>
      <c r="AD7706">
        <v>0</v>
      </c>
      <c r="AE7706">
        <v>55.254542488190097</v>
      </c>
    </row>
    <row r="7707" spans="1:31" x14ac:dyDescent="0.25">
      <c r="A7707">
        <v>2408332</v>
      </c>
      <c r="B7707">
        <v>1</v>
      </c>
      <c r="C7707" t="s">
        <v>80</v>
      </c>
      <c r="D7707" t="s">
        <v>105</v>
      </c>
      <c r="E7707" t="s">
        <v>146</v>
      </c>
      <c r="F7707" t="s">
        <v>21935</v>
      </c>
      <c r="G7707" t="s">
        <v>296</v>
      </c>
      <c r="H7707" t="s">
        <v>149</v>
      </c>
      <c r="I7707" t="s">
        <v>136</v>
      </c>
      <c r="J7707" t="s">
        <v>137</v>
      </c>
      <c r="K7707" t="s">
        <v>138</v>
      </c>
      <c r="L7707" t="s">
        <v>21936</v>
      </c>
      <c r="M7707" t="s">
        <v>21937</v>
      </c>
      <c r="N7707">
        <v>4.0361111110000003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3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3.6545885993919995</v>
      </c>
      <c r="AC7707">
        <v>0</v>
      </c>
      <c r="AD7707">
        <v>0</v>
      </c>
      <c r="AE7707">
        <v>3.6545885993919995</v>
      </c>
    </row>
    <row r="7708" spans="1:31" x14ac:dyDescent="0.25">
      <c r="A7708">
        <v>2408341</v>
      </c>
      <c r="B7708">
        <v>1</v>
      </c>
      <c r="C7708" t="s">
        <v>81</v>
      </c>
      <c r="D7708" t="s">
        <v>127</v>
      </c>
      <c r="E7708" t="s">
        <v>146</v>
      </c>
      <c r="F7708" t="s">
        <v>2442</v>
      </c>
      <c r="G7708" t="s">
        <v>168</v>
      </c>
      <c r="H7708" t="s">
        <v>149</v>
      </c>
      <c r="I7708" t="s">
        <v>136</v>
      </c>
      <c r="J7708" t="s">
        <v>3</v>
      </c>
      <c r="K7708" t="s">
        <v>138</v>
      </c>
      <c r="L7708" t="s">
        <v>21938</v>
      </c>
      <c r="M7708" t="s">
        <v>21939</v>
      </c>
      <c r="N7708">
        <v>5.0205555549999996</v>
      </c>
      <c r="O7708">
        <v>0</v>
      </c>
      <c r="P7708">
        <v>6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5.6548921759771993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5.6548921759771993</v>
      </c>
    </row>
    <row r="7709" spans="1:31" x14ac:dyDescent="0.25">
      <c r="A7709">
        <v>2408318</v>
      </c>
      <c r="B7709">
        <v>1</v>
      </c>
      <c r="C7709" t="s">
        <v>80</v>
      </c>
      <c r="D7709" t="s">
        <v>94</v>
      </c>
      <c r="E7709" t="s">
        <v>146</v>
      </c>
      <c r="F7709" t="s">
        <v>21940</v>
      </c>
      <c r="G7709" t="s">
        <v>148</v>
      </c>
      <c r="H7709" t="s">
        <v>149</v>
      </c>
      <c r="I7709" t="s">
        <v>136</v>
      </c>
      <c r="J7709" t="s">
        <v>137</v>
      </c>
      <c r="K7709" t="s">
        <v>138</v>
      </c>
      <c r="L7709" t="s">
        <v>21941</v>
      </c>
      <c r="M7709" t="s">
        <v>21942</v>
      </c>
      <c r="N7709">
        <v>2.3547222219999999</v>
      </c>
      <c r="O7709">
        <v>0</v>
      </c>
      <c r="P7709">
        <v>0</v>
      </c>
      <c r="Q7709">
        <v>0</v>
      </c>
      <c r="R7709">
        <v>1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</row>
    <row r="7710" spans="1:31" x14ac:dyDescent="0.25">
      <c r="A7710">
        <v>2408627</v>
      </c>
      <c r="B7710">
        <v>1</v>
      </c>
      <c r="C7710" t="s">
        <v>81</v>
      </c>
      <c r="D7710" t="s">
        <v>116</v>
      </c>
      <c r="E7710" t="s">
        <v>132</v>
      </c>
      <c r="F7710" t="s">
        <v>21943</v>
      </c>
      <c r="G7710" t="s">
        <v>215</v>
      </c>
      <c r="H7710" t="s">
        <v>135</v>
      </c>
      <c r="I7710" t="s">
        <v>136</v>
      </c>
      <c r="J7710" t="s">
        <v>137</v>
      </c>
      <c r="K7710" t="s">
        <v>138</v>
      </c>
      <c r="L7710" t="s">
        <v>21944</v>
      </c>
      <c r="M7710" t="s">
        <v>21945</v>
      </c>
      <c r="N7710">
        <v>1.371111111</v>
      </c>
      <c r="O7710">
        <v>0</v>
      </c>
      <c r="P7710">
        <v>35</v>
      </c>
      <c r="Q7710">
        <v>0</v>
      </c>
      <c r="R7710">
        <v>0</v>
      </c>
      <c r="S7710">
        <v>0</v>
      </c>
      <c r="T7710">
        <v>3</v>
      </c>
      <c r="U7710">
        <v>0</v>
      </c>
      <c r="V7710">
        <v>0</v>
      </c>
      <c r="W7710">
        <v>0</v>
      </c>
      <c r="X7710">
        <v>5.6907676919156014</v>
      </c>
      <c r="Y7710">
        <v>0</v>
      </c>
      <c r="Z7710">
        <v>0</v>
      </c>
      <c r="AA7710">
        <v>0</v>
      </c>
      <c r="AB7710">
        <v>3.6722617306000002E-2</v>
      </c>
      <c r="AC7710">
        <v>0</v>
      </c>
      <c r="AD7710">
        <v>0</v>
      </c>
      <c r="AE7710">
        <v>5.7274903092216016</v>
      </c>
    </row>
    <row r="7711" spans="1:31" x14ac:dyDescent="0.25">
      <c r="A7711">
        <v>2408149</v>
      </c>
      <c r="B7711">
        <v>1</v>
      </c>
      <c r="C7711" t="s">
        <v>80</v>
      </c>
      <c r="D7711" t="s">
        <v>106</v>
      </c>
      <c r="E7711" t="s">
        <v>174</v>
      </c>
      <c r="F7711" t="s">
        <v>5410</v>
      </c>
      <c r="G7711" t="s">
        <v>143</v>
      </c>
      <c r="H7711" t="s">
        <v>135</v>
      </c>
      <c r="I7711" t="s">
        <v>136</v>
      </c>
      <c r="J7711" t="s">
        <v>137</v>
      </c>
      <c r="K7711" t="s">
        <v>138</v>
      </c>
      <c r="L7711" t="s">
        <v>21946</v>
      </c>
      <c r="M7711" t="s">
        <v>21947</v>
      </c>
      <c r="N7711">
        <v>5.1111111000000001E-2</v>
      </c>
      <c r="O7711">
        <v>0</v>
      </c>
      <c r="P7711">
        <v>3721</v>
      </c>
      <c r="Q7711">
        <v>0</v>
      </c>
      <c r="R7711">
        <v>13</v>
      </c>
      <c r="S7711">
        <v>2</v>
      </c>
      <c r="T7711">
        <v>257</v>
      </c>
      <c r="U7711">
        <v>1</v>
      </c>
      <c r="V7711">
        <v>1</v>
      </c>
      <c r="W7711">
        <v>0</v>
      </c>
      <c r="X7711">
        <v>37.033555025617183</v>
      </c>
      <c r="Y7711">
        <v>0</v>
      </c>
      <c r="Z7711">
        <v>0.17169894473000002</v>
      </c>
      <c r="AA7711">
        <v>37.434119232384006</v>
      </c>
      <c r="AB7711">
        <v>18.10962383380188</v>
      </c>
      <c r="AC7711">
        <v>2.6548081012596003</v>
      </c>
      <c r="AD7711">
        <v>0.90746383880820014</v>
      </c>
      <c r="AE7711">
        <v>96.311268976600857</v>
      </c>
    </row>
    <row r="7712" spans="1:31" x14ac:dyDescent="0.25">
      <c r="A7712">
        <v>2408464</v>
      </c>
      <c r="B7712">
        <v>1</v>
      </c>
      <c r="C7712" t="s">
        <v>81</v>
      </c>
      <c r="D7712" t="s">
        <v>128</v>
      </c>
      <c r="E7712" t="s">
        <v>146</v>
      </c>
      <c r="F7712" t="s">
        <v>21948</v>
      </c>
      <c r="G7712" t="s">
        <v>199</v>
      </c>
      <c r="H7712" t="s">
        <v>149</v>
      </c>
      <c r="I7712" t="s">
        <v>136</v>
      </c>
      <c r="J7712" t="s">
        <v>137</v>
      </c>
      <c r="K7712" t="s">
        <v>138</v>
      </c>
      <c r="L7712" t="s">
        <v>21949</v>
      </c>
      <c r="M7712" t="s">
        <v>21950</v>
      </c>
      <c r="N7712">
        <v>5.6188888879999999</v>
      </c>
      <c r="O7712">
        <v>0</v>
      </c>
      <c r="P7712">
        <v>4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7.1057675343210667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7.1057675343210667</v>
      </c>
    </row>
    <row r="7713" spans="1:31" x14ac:dyDescent="0.25">
      <c r="A7713">
        <v>2408358</v>
      </c>
      <c r="B7713">
        <v>1</v>
      </c>
      <c r="C7713" t="s">
        <v>80</v>
      </c>
      <c r="D7713" t="s">
        <v>83</v>
      </c>
      <c r="E7713" t="s">
        <v>241</v>
      </c>
      <c r="F7713" t="s">
        <v>21951</v>
      </c>
      <c r="G7713" t="s">
        <v>158</v>
      </c>
      <c r="H7713" t="s">
        <v>135</v>
      </c>
      <c r="I7713" t="s">
        <v>136</v>
      </c>
      <c r="J7713" t="s">
        <v>137</v>
      </c>
      <c r="K7713" t="s">
        <v>159</v>
      </c>
      <c r="L7713" t="s">
        <v>21952</v>
      </c>
      <c r="M7713" t="s">
        <v>21953</v>
      </c>
      <c r="N7713">
        <v>2.937777777</v>
      </c>
      <c r="O7713">
        <v>0</v>
      </c>
      <c r="P7713">
        <v>3</v>
      </c>
      <c r="Q7713">
        <v>0</v>
      </c>
      <c r="R7713">
        <v>0</v>
      </c>
      <c r="S7713">
        <v>1</v>
      </c>
      <c r="T7713">
        <v>66</v>
      </c>
      <c r="U7713">
        <v>2</v>
      </c>
      <c r="V7713">
        <v>1</v>
      </c>
      <c r="W7713">
        <v>0</v>
      </c>
      <c r="X7713">
        <v>1.6615269391051832</v>
      </c>
      <c r="Y7713">
        <v>0</v>
      </c>
      <c r="Z7713">
        <v>0</v>
      </c>
      <c r="AA7713">
        <v>4.3538771298060883</v>
      </c>
      <c r="AB7713">
        <v>700.74606711327817</v>
      </c>
      <c r="AC7713">
        <v>9600.8773261535789</v>
      </c>
      <c r="AD7713">
        <v>13.985857626770317</v>
      </c>
      <c r="AE7713">
        <v>10321.624654962539</v>
      </c>
    </row>
    <row r="7714" spans="1:31" x14ac:dyDescent="0.25">
      <c r="A7714">
        <v>2408404</v>
      </c>
      <c r="B7714">
        <v>1</v>
      </c>
      <c r="C7714" t="s">
        <v>80</v>
      </c>
      <c r="D7714" t="s">
        <v>92</v>
      </c>
      <c r="E7714" t="s">
        <v>146</v>
      </c>
      <c r="F7714" t="s">
        <v>5984</v>
      </c>
      <c r="G7714" t="s">
        <v>282</v>
      </c>
      <c r="H7714" t="s">
        <v>149</v>
      </c>
      <c r="I7714" t="s">
        <v>136</v>
      </c>
      <c r="J7714" t="s">
        <v>137</v>
      </c>
      <c r="K7714" t="s">
        <v>138</v>
      </c>
      <c r="L7714" t="s">
        <v>21954</v>
      </c>
      <c r="M7714" t="s">
        <v>21955</v>
      </c>
      <c r="N7714">
        <v>1.2050000000000001</v>
      </c>
      <c r="O7714">
        <v>0</v>
      </c>
      <c r="P7714">
        <v>13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3.2374506252585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3.2374506252585</v>
      </c>
    </row>
    <row r="7715" spans="1:31" x14ac:dyDescent="0.25">
      <c r="A7715">
        <v>2408215</v>
      </c>
      <c r="B7715">
        <v>1</v>
      </c>
      <c r="C7715" t="s">
        <v>80</v>
      </c>
      <c r="D7715" t="s">
        <v>93</v>
      </c>
      <c r="E7715" t="s">
        <v>146</v>
      </c>
      <c r="F7715" t="s">
        <v>21956</v>
      </c>
      <c r="G7715" t="s">
        <v>199</v>
      </c>
      <c r="H7715" t="s">
        <v>149</v>
      </c>
      <c r="I7715" t="s">
        <v>136</v>
      </c>
      <c r="J7715" t="s">
        <v>137</v>
      </c>
      <c r="K7715" t="s">
        <v>138</v>
      </c>
      <c r="L7715" t="s">
        <v>21957</v>
      </c>
      <c r="M7715" t="s">
        <v>21958</v>
      </c>
      <c r="N7715">
        <v>2.2894444439999999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1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3.9073774592051889</v>
      </c>
      <c r="AC7715">
        <v>0</v>
      </c>
      <c r="AD7715">
        <v>0</v>
      </c>
      <c r="AE7715">
        <v>3.9073774592051889</v>
      </c>
    </row>
    <row r="7716" spans="1:31" x14ac:dyDescent="0.25">
      <c r="A7716">
        <v>2408733</v>
      </c>
      <c r="B7716">
        <v>1</v>
      </c>
      <c r="C7716" t="s">
        <v>80</v>
      </c>
      <c r="D7716" t="s">
        <v>105</v>
      </c>
      <c r="E7716" t="s">
        <v>288</v>
      </c>
      <c r="F7716" t="s">
        <v>21959</v>
      </c>
      <c r="G7716" t="s">
        <v>154</v>
      </c>
      <c r="H7716" t="s">
        <v>149</v>
      </c>
      <c r="I7716" t="s">
        <v>136</v>
      </c>
      <c r="J7716" t="s">
        <v>137</v>
      </c>
      <c r="K7716" t="s">
        <v>138</v>
      </c>
      <c r="L7716" t="s">
        <v>21960</v>
      </c>
      <c r="M7716" t="s">
        <v>21961</v>
      </c>
      <c r="N7716">
        <v>0.30805555499999998</v>
      </c>
      <c r="O7716">
        <v>0</v>
      </c>
      <c r="P7716">
        <v>12</v>
      </c>
      <c r="Q7716">
        <v>0</v>
      </c>
      <c r="R7716">
        <v>0</v>
      </c>
      <c r="S7716">
        <v>0</v>
      </c>
      <c r="T7716">
        <v>2</v>
      </c>
      <c r="U7716">
        <v>0</v>
      </c>
      <c r="V7716">
        <v>0</v>
      </c>
      <c r="W7716">
        <v>0</v>
      </c>
      <c r="X7716">
        <v>0.8880823232834002</v>
      </c>
      <c r="Y7716">
        <v>0</v>
      </c>
      <c r="Z7716">
        <v>0</v>
      </c>
      <c r="AA7716">
        <v>0</v>
      </c>
      <c r="AB7716">
        <v>0.59132011330244449</v>
      </c>
      <c r="AC7716">
        <v>0</v>
      </c>
      <c r="AD7716">
        <v>0</v>
      </c>
      <c r="AE7716">
        <v>1.4794024365858447</v>
      </c>
    </row>
    <row r="7717" spans="1:31" x14ac:dyDescent="0.25">
      <c r="A7717">
        <v>2408670</v>
      </c>
      <c r="B7717">
        <v>1</v>
      </c>
      <c r="C7717" t="s">
        <v>81</v>
      </c>
      <c r="D7717" t="s">
        <v>113</v>
      </c>
      <c r="E7717" t="s">
        <v>162</v>
      </c>
      <c r="F7717" t="s">
        <v>2017</v>
      </c>
      <c r="G7717" t="s">
        <v>164</v>
      </c>
      <c r="H7717" t="s">
        <v>149</v>
      </c>
      <c r="I7717" t="s">
        <v>136</v>
      </c>
      <c r="J7717" t="s">
        <v>137</v>
      </c>
      <c r="K7717" t="s">
        <v>138</v>
      </c>
      <c r="L7717" t="s">
        <v>21962</v>
      </c>
      <c r="M7717" t="s">
        <v>21963</v>
      </c>
      <c r="N7717">
        <v>0.46555555500000001</v>
      </c>
      <c r="O7717">
        <v>0</v>
      </c>
      <c r="P7717">
        <v>282</v>
      </c>
      <c r="Q7717">
        <v>0</v>
      </c>
      <c r="R7717">
        <v>0</v>
      </c>
      <c r="S7717">
        <v>0</v>
      </c>
      <c r="T7717">
        <v>16</v>
      </c>
      <c r="U7717">
        <v>0</v>
      </c>
      <c r="V7717">
        <v>0</v>
      </c>
      <c r="W7717">
        <v>0</v>
      </c>
      <c r="X7717">
        <v>35.878022792254733</v>
      </c>
      <c r="Y7717">
        <v>0</v>
      </c>
      <c r="Z7717">
        <v>0</v>
      </c>
      <c r="AA7717">
        <v>0</v>
      </c>
      <c r="AB7717">
        <v>5.4252548375362775</v>
      </c>
      <c r="AC7717">
        <v>0</v>
      </c>
      <c r="AD7717">
        <v>0</v>
      </c>
      <c r="AE7717">
        <v>41.303277629791012</v>
      </c>
    </row>
    <row r="7718" spans="1:31" x14ac:dyDescent="0.25">
      <c r="A7718">
        <v>2408527</v>
      </c>
      <c r="B7718">
        <v>1</v>
      </c>
      <c r="C7718" t="s">
        <v>80</v>
      </c>
      <c r="D7718" t="s">
        <v>105</v>
      </c>
      <c r="E7718" t="s">
        <v>162</v>
      </c>
      <c r="F7718" t="s">
        <v>3036</v>
      </c>
      <c r="G7718" t="s">
        <v>164</v>
      </c>
      <c r="H7718" t="s">
        <v>149</v>
      </c>
      <c r="I7718" t="s">
        <v>136</v>
      </c>
      <c r="J7718" t="s">
        <v>137</v>
      </c>
      <c r="K7718" t="s">
        <v>138</v>
      </c>
      <c r="L7718" t="s">
        <v>21964</v>
      </c>
      <c r="M7718" t="s">
        <v>21965</v>
      </c>
      <c r="N7718">
        <v>1.1844444439999999</v>
      </c>
      <c r="O7718">
        <v>0</v>
      </c>
      <c r="P7718">
        <v>102</v>
      </c>
      <c r="Q7718">
        <v>0</v>
      </c>
      <c r="R7718">
        <v>0</v>
      </c>
      <c r="S7718">
        <v>0</v>
      </c>
      <c r="T7718">
        <v>89</v>
      </c>
      <c r="U7718">
        <v>0</v>
      </c>
      <c r="V7718">
        <v>0</v>
      </c>
      <c r="W7718">
        <v>0</v>
      </c>
      <c r="X7718">
        <v>23.733805312667201</v>
      </c>
      <c r="Y7718">
        <v>0</v>
      </c>
      <c r="Z7718">
        <v>0</v>
      </c>
      <c r="AA7718">
        <v>0</v>
      </c>
      <c r="AB7718">
        <v>121.01613717401455</v>
      </c>
      <c r="AC7718">
        <v>0</v>
      </c>
      <c r="AD7718">
        <v>0</v>
      </c>
      <c r="AE7718">
        <v>144.74994248668173</v>
      </c>
    </row>
    <row r="7719" spans="1:31" x14ac:dyDescent="0.25">
      <c r="A7719">
        <v>2408507</v>
      </c>
      <c r="B7719">
        <v>1</v>
      </c>
      <c r="C7719" t="s">
        <v>80</v>
      </c>
      <c r="D7719" t="s">
        <v>106</v>
      </c>
      <c r="E7719" t="s">
        <v>152</v>
      </c>
      <c r="F7719" t="s">
        <v>21966</v>
      </c>
      <c r="G7719" t="s">
        <v>154</v>
      </c>
      <c r="H7719" t="s">
        <v>149</v>
      </c>
      <c r="I7719" t="s">
        <v>136</v>
      </c>
      <c r="J7719" t="s">
        <v>137</v>
      </c>
      <c r="K7719" t="s">
        <v>138</v>
      </c>
      <c r="L7719" t="s">
        <v>21967</v>
      </c>
      <c r="M7719" t="s">
        <v>21968</v>
      </c>
      <c r="N7719">
        <v>3.5497222220000002</v>
      </c>
      <c r="O7719">
        <v>0</v>
      </c>
      <c r="P7719">
        <v>133</v>
      </c>
      <c r="Q7719">
        <v>0</v>
      </c>
      <c r="R7719">
        <v>0</v>
      </c>
      <c r="S7719">
        <v>0</v>
      </c>
      <c r="T7719">
        <v>16</v>
      </c>
      <c r="U7719">
        <v>0</v>
      </c>
      <c r="V7719">
        <v>0</v>
      </c>
      <c r="W7719">
        <v>0</v>
      </c>
      <c r="X7719">
        <v>50.056951361055958</v>
      </c>
      <c r="Y7719">
        <v>0</v>
      </c>
      <c r="Z7719">
        <v>0</v>
      </c>
      <c r="AA7719">
        <v>0</v>
      </c>
      <c r="AB7719">
        <v>24.354234006777503</v>
      </c>
      <c r="AC7719">
        <v>0</v>
      </c>
      <c r="AD7719">
        <v>0</v>
      </c>
      <c r="AE7719">
        <v>74.411185367833468</v>
      </c>
    </row>
    <row r="7720" spans="1:31" x14ac:dyDescent="0.25">
      <c r="A7720">
        <v>2408484</v>
      </c>
      <c r="B7720">
        <v>1</v>
      </c>
      <c r="C7720" t="s">
        <v>80</v>
      </c>
      <c r="D7720" t="s">
        <v>106</v>
      </c>
      <c r="E7720" t="s">
        <v>162</v>
      </c>
      <c r="F7720" t="s">
        <v>21969</v>
      </c>
      <c r="G7720" t="s">
        <v>164</v>
      </c>
      <c r="H7720" t="s">
        <v>149</v>
      </c>
      <c r="I7720" t="s">
        <v>136</v>
      </c>
      <c r="J7720" t="s">
        <v>137</v>
      </c>
      <c r="K7720" t="s">
        <v>138</v>
      </c>
      <c r="L7720" t="s">
        <v>21970</v>
      </c>
      <c r="M7720" t="s">
        <v>21971</v>
      </c>
      <c r="N7720">
        <v>0.97694444400000002</v>
      </c>
      <c r="O7720">
        <v>0</v>
      </c>
      <c r="P7720">
        <v>0</v>
      </c>
      <c r="Q7720">
        <v>0</v>
      </c>
      <c r="R7720">
        <v>1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</row>
    <row r="7721" spans="1:31" x14ac:dyDescent="0.25">
      <c r="A7721">
        <v>2408338</v>
      </c>
      <c r="B7721">
        <v>1</v>
      </c>
      <c r="C7721" t="s">
        <v>81</v>
      </c>
      <c r="D7721" t="s">
        <v>127</v>
      </c>
      <c r="E7721" t="s">
        <v>132</v>
      </c>
      <c r="F7721" t="s">
        <v>21972</v>
      </c>
      <c r="G7721" t="s">
        <v>158</v>
      </c>
      <c r="H7721" t="s">
        <v>135</v>
      </c>
      <c r="I7721" t="s">
        <v>136</v>
      </c>
      <c r="J7721" t="s">
        <v>137</v>
      </c>
      <c r="K7721" t="s">
        <v>159</v>
      </c>
      <c r="L7721" t="s">
        <v>21973</v>
      </c>
      <c r="M7721" t="s">
        <v>21974</v>
      </c>
      <c r="N7721">
        <v>1.313055555</v>
      </c>
      <c r="O7721">
        <v>0</v>
      </c>
      <c r="P7721">
        <v>169</v>
      </c>
      <c r="Q7721">
        <v>0</v>
      </c>
      <c r="R7721">
        <v>5</v>
      </c>
      <c r="S7721">
        <v>0</v>
      </c>
      <c r="T7721">
        <v>17</v>
      </c>
      <c r="U7721">
        <v>0</v>
      </c>
      <c r="V7721">
        <v>2</v>
      </c>
      <c r="W7721">
        <v>0</v>
      </c>
      <c r="X7721">
        <v>51.204208807136531</v>
      </c>
      <c r="Y7721">
        <v>0</v>
      </c>
      <c r="Z7721">
        <v>0.72870791303676674</v>
      </c>
      <c r="AA7721">
        <v>0</v>
      </c>
      <c r="AB7721">
        <v>34.965936037989927</v>
      </c>
      <c r="AC7721">
        <v>0</v>
      </c>
      <c r="AD7721">
        <v>40.002517796355676</v>
      </c>
      <c r="AE7721">
        <v>126.90137055451891</v>
      </c>
    </row>
    <row r="7722" spans="1:31" x14ac:dyDescent="0.25">
      <c r="A7722">
        <v>2408461</v>
      </c>
      <c r="B7722">
        <v>1</v>
      </c>
      <c r="C7722" t="s">
        <v>81</v>
      </c>
      <c r="D7722" t="s">
        <v>124</v>
      </c>
      <c r="E7722" t="s">
        <v>162</v>
      </c>
      <c r="F7722" t="s">
        <v>21975</v>
      </c>
      <c r="G7722" t="s">
        <v>164</v>
      </c>
      <c r="H7722" t="s">
        <v>149</v>
      </c>
      <c r="I7722" t="s">
        <v>136</v>
      </c>
      <c r="J7722" t="s">
        <v>137</v>
      </c>
      <c r="K7722" t="s">
        <v>138</v>
      </c>
      <c r="L7722" t="s">
        <v>21976</v>
      </c>
      <c r="M7722" t="s">
        <v>21977</v>
      </c>
      <c r="N7722">
        <v>1.885277777</v>
      </c>
      <c r="O7722">
        <v>0</v>
      </c>
      <c r="P7722">
        <v>96</v>
      </c>
      <c r="Q7722">
        <v>0</v>
      </c>
      <c r="R7722">
        <v>0</v>
      </c>
      <c r="S7722">
        <v>0</v>
      </c>
      <c r="T7722">
        <v>10</v>
      </c>
      <c r="U7722">
        <v>0</v>
      </c>
      <c r="V7722">
        <v>0</v>
      </c>
      <c r="W7722">
        <v>0</v>
      </c>
      <c r="X7722">
        <v>31.513703400285809</v>
      </c>
      <c r="Y7722">
        <v>0</v>
      </c>
      <c r="Z7722">
        <v>0</v>
      </c>
      <c r="AA7722">
        <v>0</v>
      </c>
      <c r="AB7722">
        <v>3.5594578478149326</v>
      </c>
      <c r="AC7722">
        <v>0</v>
      </c>
      <c r="AD7722">
        <v>0</v>
      </c>
      <c r="AE7722">
        <v>35.073161248100739</v>
      </c>
    </row>
    <row r="7723" spans="1:31" x14ac:dyDescent="0.25">
      <c r="A7723">
        <v>2408315</v>
      </c>
      <c r="B7723">
        <v>1</v>
      </c>
      <c r="C7723" t="s">
        <v>80</v>
      </c>
      <c r="D7723" t="s">
        <v>96</v>
      </c>
      <c r="E7723" t="s">
        <v>146</v>
      </c>
      <c r="F7723" t="s">
        <v>21978</v>
      </c>
      <c r="G7723" t="s">
        <v>148</v>
      </c>
      <c r="H7723" t="s">
        <v>149</v>
      </c>
      <c r="I7723" t="s">
        <v>136</v>
      </c>
      <c r="J7723" t="s">
        <v>137</v>
      </c>
      <c r="K7723" t="s">
        <v>138</v>
      </c>
      <c r="L7723" t="s">
        <v>21979</v>
      </c>
      <c r="M7723" t="s">
        <v>21980</v>
      </c>
      <c r="N7723">
        <v>7.6124999999999998</v>
      </c>
      <c r="O7723">
        <v>0</v>
      </c>
      <c r="P7723">
        <v>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</row>
    <row r="7724" spans="1:31" x14ac:dyDescent="0.25">
      <c r="A7724">
        <v>2408607</v>
      </c>
      <c r="B7724">
        <v>1</v>
      </c>
      <c r="C7724" t="s">
        <v>81</v>
      </c>
      <c r="D7724" t="s">
        <v>113</v>
      </c>
      <c r="E7724" t="s">
        <v>162</v>
      </c>
      <c r="F7724" t="s">
        <v>21981</v>
      </c>
      <c r="G7724" t="s">
        <v>164</v>
      </c>
      <c r="H7724" t="s">
        <v>149</v>
      </c>
      <c r="I7724" t="s">
        <v>136</v>
      </c>
      <c r="J7724" t="s">
        <v>137</v>
      </c>
      <c r="K7724" t="s">
        <v>138</v>
      </c>
      <c r="L7724" t="s">
        <v>21982</v>
      </c>
      <c r="M7724" t="s">
        <v>21983</v>
      </c>
      <c r="N7724">
        <v>0.87</v>
      </c>
      <c r="O7724">
        <v>0</v>
      </c>
      <c r="P7724">
        <v>1</v>
      </c>
      <c r="Q7724">
        <v>0</v>
      </c>
      <c r="R7724">
        <v>1</v>
      </c>
      <c r="S7724">
        <v>0</v>
      </c>
      <c r="T7724">
        <v>4</v>
      </c>
      <c r="U7724">
        <v>0</v>
      </c>
      <c r="V7724">
        <v>0</v>
      </c>
      <c r="W7724">
        <v>0</v>
      </c>
      <c r="X7724">
        <v>7.76904916596E-2</v>
      </c>
      <c r="Y7724">
        <v>0</v>
      </c>
      <c r="Z7724">
        <v>0</v>
      </c>
      <c r="AA7724">
        <v>0</v>
      </c>
      <c r="AB7724">
        <v>1.7430234154900555</v>
      </c>
      <c r="AC7724">
        <v>0</v>
      </c>
      <c r="AD7724">
        <v>0</v>
      </c>
      <c r="AE7724">
        <v>1.8207139071496554</v>
      </c>
    </row>
    <row r="7725" spans="1:31" x14ac:dyDescent="0.25">
      <c r="A7725">
        <v>2408298</v>
      </c>
      <c r="B7725">
        <v>1</v>
      </c>
      <c r="C7725" t="s">
        <v>80</v>
      </c>
      <c r="D7725" t="s">
        <v>106</v>
      </c>
      <c r="E7725" t="s">
        <v>141</v>
      </c>
      <c r="F7725" t="s">
        <v>18815</v>
      </c>
      <c r="G7725" t="s">
        <v>143</v>
      </c>
      <c r="H7725" t="s">
        <v>135</v>
      </c>
      <c r="I7725" t="s">
        <v>136</v>
      </c>
      <c r="J7725" t="s">
        <v>137</v>
      </c>
      <c r="K7725" t="s">
        <v>138</v>
      </c>
      <c r="L7725" t="s">
        <v>21984</v>
      </c>
      <c r="M7725" t="s">
        <v>21985</v>
      </c>
      <c r="N7725">
        <v>0.37166666599999998</v>
      </c>
      <c r="O7725">
        <v>0</v>
      </c>
      <c r="P7725">
        <v>0</v>
      </c>
      <c r="Q7725">
        <v>2</v>
      </c>
      <c r="R7725">
        <v>37</v>
      </c>
      <c r="S7725">
        <v>0</v>
      </c>
      <c r="T7725">
        <v>5</v>
      </c>
      <c r="U7725">
        <v>0</v>
      </c>
      <c r="V7725">
        <v>0</v>
      </c>
      <c r="W7725">
        <v>0</v>
      </c>
      <c r="X7725">
        <v>0</v>
      </c>
      <c r="Y7725">
        <v>0.22795021756615</v>
      </c>
      <c r="Z7725">
        <v>0.94956077850899989</v>
      </c>
      <c r="AA7725">
        <v>0</v>
      </c>
      <c r="AB7725">
        <v>0.72785292532333323</v>
      </c>
      <c r="AC7725">
        <v>0</v>
      </c>
      <c r="AD7725">
        <v>0</v>
      </c>
      <c r="AE7725">
        <v>1.9053639213984832</v>
      </c>
    </row>
    <row r="7726" spans="1:31" x14ac:dyDescent="0.25">
      <c r="A7726">
        <v>2408653</v>
      </c>
      <c r="B7726">
        <v>1</v>
      </c>
      <c r="C7726" t="s">
        <v>80</v>
      </c>
      <c r="D7726" t="s">
        <v>83</v>
      </c>
      <c r="E7726" t="s">
        <v>152</v>
      </c>
      <c r="F7726" t="s">
        <v>21986</v>
      </c>
      <c r="G7726" t="s">
        <v>403</v>
      </c>
      <c r="H7726" t="s">
        <v>149</v>
      </c>
      <c r="I7726" t="s">
        <v>136</v>
      </c>
      <c r="J7726" t="s">
        <v>137</v>
      </c>
      <c r="K7726" t="s">
        <v>138</v>
      </c>
      <c r="L7726" t="s">
        <v>21987</v>
      </c>
      <c r="M7726" t="s">
        <v>21988</v>
      </c>
      <c r="N7726">
        <v>0.49194444399999998</v>
      </c>
      <c r="O7726">
        <v>0</v>
      </c>
      <c r="P7726">
        <v>632</v>
      </c>
      <c r="Q7726">
        <v>0</v>
      </c>
      <c r="R7726">
        <v>0</v>
      </c>
      <c r="S7726">
        <v>0</v>
      </c>
      <c r="T7726">
        <v>40</v>
      </c>
      <c r="U7726">
        <v>0</v>
      </c>
      <c r="V7726">
        <v>0</v>
      </c>
      <c r="W7726">
        <v>0</v>
      </c>
      <c r="X7726">
        <v>75.499140980110326</v>
      </c>
      <c r="Y7726">
        <v>0</v>
      </c>
      <c r="Z7726">
        <v>0</v>
      </c>
      <c r="AA7726">
        <v>0</v>
      </c>
      <c r="AB7726">
        <v>20.716401435834818</v>
      </c>
      <c r="AC7726">
        <v>0</v>
      </c>
      <c r="AD7726">
        <v>0</v>
      </c>
      <c r="AE7726">
        <v>96.215542415945151</v>
      </c>
    </row>
    <row r="7727" spans="1:31" x14ac:dyDescent="0.25">
      <c r="A7727">
        <v>2408355</v>
      </c>
      <c r="B7727">
        <v>1</v>
      </c>
      <c r="C7727" t="s">
        <v>80</v>
      </c>
      <c r="D7727" t="s">
        <v>93</v>
      </c>
      <c r="E7727" t="s">
        <v>162</v>
      </c>
      <c r="F7727" t="s">
        <v>21989</v>
      </c>
      <c r="G7727" t="s">
        <v>154</v>
      </c>
      <c r="H7727" t="s">
        <v>149</v>
      </c>
      <c r="I7727" t="s">
        <v>136</v>
      </c>
      <c r="J7727" t="s">
        <v>137</v>
      </c>
      <c r="K7727" t="s">
        <v>138</v>
      </c>
      <c r="L7727" t="s">
        <v>21990</v>
      </c>
      <c r="M7727" t="s">
        <v>21991</v>
      </c>
      <c r="N7727">
        <v>1.3366666659999999</v>
      </c>
      <c r="O7727">
        <v>0</v>
      </c>
      <c r="P7727">
        <v>249</v>
      </c>
      <c r="Q7727">
        <v>0</v>
      </c>
      <c r="R7727">
        <v>1</v>
      </c>
      <c r="S7727">
        <v>0</v>
      </c>
      <c r="T7727">
        <v>7</v>
      </c>
      <c r="U7727">
        <v>0</v>
      </c>
      <c r="V7727">
        <v>0</v>
      </c>
      <c r="W7727">
        <v>0</v>
      </c>
      <c r="X7727">
        <v>67.24958791051327</v>
      </c>
      <c r="Y7727">
        <v>0</v>
      </c>
      <c r="Z7727">
        <v>0.12089302937235</v>
      </c>
      <c r="AA7727">
        <v>0</v>
      </c>
      <c r="AB7727">
        <v>5.7552384542308888</v>
      </c>
      <c r="AC7727">
        <v>0</v>
      </c>
      <c r="AD7727">
        <v>0</v>
      </c>
      <c r="AE7727">
        <v>73.125719394116516</v>
      </c>
    </row>
    <row r="7728" spans="1:31" x14ac:dyDescent="0.25">
      <c r="A7728">
        <v>2408398</v>
      </c>
      <c r="B7728">
        <v>1</v>
      </c>
      <c r="C7728" t="s">
        <v>80</v>
      </c>
      <c r="D7728" t="s">
        <v>83</v>
      </c>
      <c r="E7728" t="s">
        <v>174</v>
      </c>
      <c r="F7728" t="s">
        <v>21992</v>
      </c>
      <c r="G7728" t="s">
        <v>158</v>
      </c>
      <c r="H7728" t="s">
        <v>135</v>
      </c>
      <c r="I7728" t="s">
        <v>136</v>
      </c>
      <c r="J7728" t="s">
        <v>137</v>
      </c>
      <c r="K7728" t="s">
        <v>159</v>
      </c>
      <c r="L7728" t="s">
        <v>21993</v>
      </c>
      <c r="M7728" t="s">
        <v>21994</v>
      </c>
      <c r="N7728">
        <v>4.1363888879999999</v>
      </c>
      <c r="O7728">
        <v>1</v>
      </c>
      <c r="P7728">
        <v>1964</v>
      </c>
      <c r="Q7728">
        <v>0</v>
      </c>
      <c r="R7728">
        <v>0</v>
      </c>
      <c r="S7728">
        <v>17</v>
      </c>
      <c r="T7728">
        <v>147</v>
      </c>
      <c r="U7728">
        <v>4</v>
      </c>
      <c r="V7728">
        <v>1</v>
      </c>
      <c r="W7728">
        <v>19.239150873874983</v>
      </c>
      <c r="X7728">
        <v>1704.0990522099082</v>
      </c>
      <c r="Y7728">
        <v>0</v>
      </c>
      <c r="Z7728">
        <v>0</v>
      </c>
      <c r="AA7728">
        <v>572.63716936397452</v>
      </c>
      <c r="AB7728">
        <v>562.49498529280754</v>
      </c>
      <c r="AC7728">
        <v>88.087501979938281</v>
      </c>
      <c r="AD7728">
        <v>125.64135181283484</v>
      </c>
      <c r="AE7728">
        <v>3072.1992115333383</v>
      </c>
    </row>
    <row r="7729" spans="1:31" x14ac:dyDescent="0.25">
      <c r="A7729">
        <v>2408106</v>
      </c>
      <c r="B7729">
        <v>1</v>
      </c>
      <c r="C7729" t="s">
        <v>80</v>
      </c>
      <c r="D7729" t="s">
        <v>84</v>
      </c>
      <c r="E7729" t="s">
        <v>174</v>
      </c>
      <c r="F7729" t="s">
        <v>21995</v>
      </c>
      <c r="G7729" t="s">
        <v>565</v>
      </c>
      <c r="H7729" t="s">
        <v>135</v>
      </c>
      <c r="I7729" t="s">
        <v>136</v>
      </c>
      <c r="J7729" t="s">
        <v>137</v>
      </c>
      <c r="K7729" t="s">
        <v>159</v>
      </c>
      <c r="L7729" t="s">
        <v>21996</v>
      </c>
      <c r="M7729" t="s">
        <v>21997</v>
      </c>
      <c r="N7729">
        <v>9.6111110999999999E-2</v>
      </c>
      <c r="O7729">
        <v>0</v>
      </c>
      <c r="P7729">
        <v>17481</v>
      </c>
      <c r="Q7729">
        <v>0</v>
      </c>
      <c r="R7729">
        <v>0</v>
      </c>
      <c r="S7729">
        <v>1</v>
      </c>
      <c r="T7729">
        <v>1611</v>
      </c>
      <c r="U7729">
        <v>0</v>
      </c>
      <c r="V7729">
        <v>3</v>
      </c>
      <c r="W7729">
        <v>0</v>
      </c>
      <c r="X7729">
        <v>320.57675563020518</v>
      </c>
      <c r="Y7729">
        <v>0</v>
      </c>
      <c r="Z7729">
        <v>0</v>
      </c>
      <c r="AA7729">
        <v>1.119859345584</v>
      </c>
      <c r="AB7729">
        <v>74.522045747244718</v>
      </c>
      <c r="AC7729">
        <v>0</v>
      </c>
      <c r="AD7729">
        <v>1.8679365243499999</v>
      </c>
      <c r="AE7729">
        <v>398.08659724738391</v>
      </c>
    </row>
    <row r="7730" spans="1:31" x14ac:dyDescent="0.25">
      <c r="A7730">
        <v>2408647</v>
      </c>
      <c r="B7730">
        <v>1</v>
      </c>
      <c r="C7730" t="s">
        <v>80</v>
      </c>
      <c r="D7730" t="s">
        <v>102</v>
      </c>
      <c r="E7730" t="s">
        <v>162</v>
      </c>
      <c r="F7730" t="s">
        <v>21998</v>
      </c>
      <c r="G7730" t="s">
        <v>154</v>
      </c>
      <c r="H7730" t="s">
        <v>149</v>
      </c>
      <c r="I7730" t="s">
        <v>136</v>
      </c>
      <c r="J7730" t="s">
        <v>137</v>
      </c>
      <c r="K7730" t="s">
        <v>138</v>
      </c>
      <c r="L7730" t="s">
        <v>21999</v>
      </c>
      <c r="M7730" t="s">
        <v>21680</v>
      </c>
      <c r="N7730">
        <v>0.40416666600000001</v>
      </c>
      <c r="O7730">
        <v>0</v>
      </c>
      <c r="P7730">
        <v>52</v>
      </c>
      <c r="Q7730">
        <v>0</v>
      </c>
      <c r="R7730">
        <v>1</v>
      </c>
      <c r="S7730">
        <v>0</v>
      </c>
      <c r="T7730">
        <v>4</v>
      </c>
      <c r="U7730">
        <v>0</v>
      </c>
      <c r="V7730">
        <v>0</v>
      </c>
      <c r="W7730">
        <v>0</v>
      </c>
      <c r="X7730">
        <v>2.8770305208140008</v>
      </c>
      <c r="Y7730">
        <v>0</v>
      </c>
      <c r="Z7730">
        <v>6.0012479144000007E-2</v>
      </c>
      <c r="AA7730">
        <v>0</v>
      </c>
      <c r="AB7730">
        <v>3.0251505975625002E-2</v>
      </c>
      <c r="AC7730">
        <v>0</v>
      </c>
      <c r="AD7730">
        <v>0</v>
      </c>
      <c r="AE7730">
        <v>2.967294505933626</v>
      </c>
    </row>
    <row r="7731" spans="1:31" x14ac:dyDescent="0.25">
      <c r="A7731">
        <v>2408212</v>
      </c>
      <c r="B7731">
        <v>1</v>
      </c>
      <c r="C7731" t="s">
        <v>80</v>
      </c>
      <c r="D7731" t="s">
        <v>82</v>
      </c>
      <c r="E7731" t="s">
        <v>162</v>
      </c>
      <c r="F7731" t="s">
        <v>22000</v>
      </c>
      <c r="G7731" t="s">
        <v>154</v>
      </c>
      <c r="H7731" t="s">
        <v>149</v>
      </c>
      <c r="I7731" t="s">
        <v>136</v>
      </c>
      <c r="J7731" t="s">
        <v>137</v>
      </c>
      <c r="K7731" t="s">
        <v>138</v>
      </c>
      <c r="L7731" t="s">
        <v>22001</v>
      </c>
      <c r="M7731" t="s">
        <v>22002</v>
      </c>
      <c r="N7731">
        <v>1.4524999999999999</v>
      </c>
      <c r="O7731">
        <v>0</v>
      </c>
      <c r="P7731">
        <v>167</v>
      </c>
      <c r="Q7731">
        <v>0</v>
      </c>
      <c r="R7731">
        <v>0</v>
      </c>
      <c r="S7731">
        <v>0</v>
      </c>
      <c r="T7731">
        <v>9</v>
      </c>
      <c r="U7731">
        <v>0</v>
      </c>
      <c r="V7731">
        <v>0</v>
      </c>
      <c r="W7731">
        <v>0</v>
      </c>
      <c r="X7731">
        <v>45.510160325468973</v>
      </c>
      <c r="Y7731">
        <v>0</v>
      </c>
      <c r="Z7731">
        <v>0</v>
      </c>
      <c r="AA7731">
        <v>0</v>
      </c>
      <c r="AB7731">
        <v>6.4730445348217991</v>
      </c>
      <c r="AC7731">
        <v>0</v>
      </c>
      <c r="AD7731">
        <v>0</v>
      </c>
      <c r="AE7731">
        <v>51.983204860290769</v>
      </c>
    </row>
    <row r="7732" spans="1:31" x14ac:dyDescent="0.25">
      <c r="A7732">
        <v>2408544</v>
      </c>
      <c r="B7732">
        <v>1</v>
      </c>
      <c r="C7732" t="s">
        <v>80</v>
      </c>
      <c r="D7732" t="s">
        <v>103</v>
      </c>
      <c r="E7732" t="s">
        <v>146</v>
      </c>
      <c r="F7732" t="s">
        <v>22003</v>
      </c>
      <c r="G7732" t="s">
        <v>168</v>
      </c>
      <c r="H7732" t="s">
        <v>149</v>
      </c>
      <c r="I7732" t="s">
        <v>136</v>
      </c>
      <c r="J7732" t="s">
        <v>3</v>
      </c>
      <c r="K7732" t="s">
        <v>138</v>
      </c>
      <c r="L7732" t="s">
        <v>22004</v>
      </c>
      <c r="M7732" t="s">
        <v>22005</v>
      </c>
      <c r="N7732">
        <v>0.81583333300000005</v>
      </c>
      <c r="O7732">
        <v>0</v>
      </c>
      <c r="P7732">
        <v>11</v>
      </c>
      <c r="Q7732">
        <v>0</v>
      </c>
      <c r="R7732">
        <v>0</v>
      </c>
      <c r="S7732">
        <v>0</v>
      </c>
      <c r="T7732">
        <v>1</v>
      </c>
      <c r="U7732">
        <v>0</v>
      </c>
      <c r="V7732">
        <v>0</v>
      </c>
      <c r="W7732">
        <v>0</v>
      </c>
      <c r="X7732">
        <v>3.7156891521595998</v>
      </c>
      <c r="Y7732">
        <v>0</v>
      </c>
      <c r="Z7732">
        <v>0</v>
      </c>
      <c r="AA7732">
        <v>0</v>
      </c>
      <c r="AB7732">
        <v>1.2471118473199834</v>
      </c>
      <c r="AC7732">
        <v>0</v>
      </c>
      <c r="AD7732">
        <v>0</v>
      </c>
      <c r="AE7732">
        <v>4.9628009994795832</v>
      </c>
    </row>
    <row r="7733" spans="1:31" x14ac:dyDescent="0.25">
      <c r="A7733">
        <v>2408587</v>
      </c>
      <c r="B7733">
        <v>1</v>
      </c>
      <c r="C7733" t="s">
        <v>80</v>
      </c>
      <c r="D7733" t="s">
        <v>106</v>
      </c>
      <c r="E7733" t="s">
        <v>174</v>
      </c>
      <c r="F7733" t="s">
        <v>2725</v>
      </c>
      <c r="G7733" t="s">
        <v>154</v>
      </c>
      <c r="H7733" t="s">
        <v>135</v>
      </c>
      <c r="I7733" t="s">
        <v>136</v>
      </c>
      <c r="J7733" t="s">
        <v>137</v>
      </c>
      <c r="K7733" t="s">
        <v>138</v>
      </c>
      <c r="L7733" t="s">
        <v>22006</v>
      </c>
      <c r="M7733" t="s">
        <v>22007</v>
      </c>
      <c r="N7733">
        <v>0.68583333300000004</v>
      </c>
      <c r="O7733">
        <v>0</v>
      </c>
      <c r="P7733">
        <v>4</v>
      </c>
      <c r="Q7733">
        <v>32</v>
      </c>
      <c r="R7733">
        <v>264</v>
      </c>
      <c r="S7733">
        <v>10</v>
      </c>
      <c r="T7733">
        <v>66</v>
      </c>
      <c r="U7733">
        <v>0</v>
      </c>
      <c r="V7733">
        <v>0</v>
      </c>
      <c r="W7733">
        <v>0</v>
      </c>
      <c r="X7733">
        <v>0.72618849332704993</v>
      </c>
      <c r="Y7733">
        <v>19.234123870415853</v>
      </c>
      <c r="Z7733">
        <v>51.775029913811615</v>
      </c>
      <c r="AA7733">
        <v>4.4483894026753328</v>
      </c>
      <c r="AB7733">
        <v>18.925498413056665</v>
      </c>
      <c r="AC7733">
        <v>0</v>
      </c>
      <c r="AD7733">
        <v>0</v>
      </c>
      <c r="AE7733">
        <v>95.109230093286527</v>
      </c>
    </row>
    <row r="7734" spans="1:31" x14ac:dyDescent="0.25">
      <c r="A7734">
        <v>2408736</v>
      </c>
      <c r="B7734">
        <v>1</v>
      </c>
      <c r="C7734" t="s">
        <v>80</v>
      </c>
      <c r="D7734" t="s">
        <v>83</v>
      </c>
      <c r="E7734" t="s">
        <v>146</v>
      </c>
      <c r="F7734" t="s">
        <v>22008</v>
      </c>
      <c r="G7734" t="s">
        <v>148</v>
      </c>
      <c r="H7734" t="s">
        <v>149</v>
      </c>
      <c r="I7734" t="s">
        <v>136</v>
      </c>
      <c r="J7734" t="s">
        <v>137</v>
      </c>
      <c r="K7734" t="s">
        <v>138</v>
      </c>
      <c r="L7734" t="s">
        <v>22009</v>
      </c>
      <c r="M7734" t="s">
        <v>22010</v>
      </c>
      <c r="N7734">
        <v>0.94805555500000005</v>
      </c>
      <c r="O7734">
        <v>0</v>
      </c>
      <c r="P7734">
        <v>8</v>
      </c>
      <c r="Q7734">
        <v>0</v>
      </c>
      <c r="R7734">
        <v>0</v>
      </c>
      <c r="S7734">
        <v>0</v>
      </c>
      <c r="T7734">
        <v>2</v>
      </c>
      <c r="U7734">
        <v>0</v>
      </c>
      <c r="V7734">
        <v>0</v>
      </c>
      <c r="W7734">
        <v>0</v>
      </c>
      <c r="X7734">
        <v>1.7330563438235835</v>
      </c>
      <c r="Y7734">
        <v>0</v>
      </c>
      <c r="Z7734">
        <v>0</v>
      </c>
      <c r="AA7734">
        <v>0</v>
      </c>
      <c r="AB7734">
        <v>0.86108136803545565</v>
      </c>
      <c r="AC7734">
        <v>0</v>
      </c>
      <c r="AD7734">
        <v>0</v>
      </c>
      <c r="AE7734">
        <v>2.5941377118590392</v>
      </c>
    </row>
    <row r="7735" spans="1:31" x14ac:dyDescent="0.25">
      <c r="A7735">
        <v>2408730</v>
      </c>
      <c r="B7735">
        <v>1</v>
      </c>
      <c r="C7735" t="s">
        <v>81</v>
      </c>
      <c r="D7735" t="s">
        <v>127</v>
      </c>
      <c r="E7735" t="s">
        <v>132</v>
      </c>
      <c r="F7735" t="s">
        <v>16460</v>
      </c>
      <c r="G7735" t="s">
        <v>215</v>
      </c>
      <c r="H7735" t="s">
        <v>135</v>
      </c>
      <c r="I7735" t="s">
        <v>136</v>
      </c>
      <c r="J7735" t="s">
        <v>137</v>
      </c>
      <c r="K7735" t="s">
        <v>138</v>
      </c>
      <c r="L7735" t="s">
        <v>22011</v>
      </c>
      <c r="M7735" t="s">
        <v>22012</v>
      </c>
      <c r="N7735">
        <v>1.696666666</v>
      </c>
      <c r="O7735">
        <v>2</v>
      </c>
      <c r="P7735">
        <v>324</v>
      </c>
      <c r="Q7735">
        <v>0</v>
      </c>
      <c r="R7735">
        <v>14</v>
      </c>
      <c r="S7735">
        <v>0</v>
      </c>
      <c r="T7735">
        <v>17</v>
      </c>
      <c r="U7735">
        <v>0</v>
      </c>
      <c r="V7735">
        <v>0</v>
      </c>
      <c r="W7735">
        <v>0.75579325847949996</v>
      </c>
      <c r="X7735">
        <v>72.807645608228952</v>
      </c>
      <c r="Y7735">
        <v>0</v>
      </c>
      <c r="Z7735">
        <v>2.1855791184748337</v>
      </c>
      <c r="AA7735">
        <v>0</v>
      </c>
      <c r="AB7735">
        <v>7.3724745845241362</v>
      </c>
      <c r="AC7735">
        <v>0</v>
      </c>
      <c r="AD7735">
        <v>0</v>
      </c>
      <c r="AE7735">
        <v>83.121492569707428</v>
      </c>
    </row>
    <row r="7736" spans="1:31" x14ac:dyDescent="0.25">
      <c r="A7736">
        <v>2408189</v>
      </c>
      <c r="B7736">
        <v>1</v>
      </c>
      <c r="C7736" t="s">
        <v>80</v>
      </c>
      <c r="D7736" t="s">
        <v>98</v>
      </c>
      <c r="E7736" t="s">
        <v>174</v>
      </c>
      <c r="F7736" t="s">
        <v>22013</v>
      </c>
      <c r="G7736" t="s">
        <v>158</v>
      </c>
      <c r="H7736" t="s">
        <v>135</v>
      </c>
      <c r="I7736" t="s">
        <v>136</v>
      </c>
      <c r="J7736" t="s">
        <v>137</v>
      </c>
      <c r="K7736" t="s">
        <v>159</v>
      </c>
      <c r="L7736" t="s">
        <v>22014</v>
      </c>
      <c r="M7736" t="s">
        <v>22015</v>
      </c>
      <c r="N7736">
        <v>4.57</v>
      </c>
      <c r="O7736">
        <v>1</v>
      </c>
      <c r="P7736">
        <v>257</v>
      </c>
      <c r="Q7736">
        <v>2</v>
      </c>
      <c r="R7736">
        <v>13</v>
      </c>
      <c r="S7736">
        <v>10</v>
      </c>
      <c r="T7736">
        <v>60</v>
      </c>
      <c r="U7736">
        <v>2</v>
      </c>
      <c r="V7736">
        <v>0</v>
      </c>
      <c r="W7736">
        <v>2.2047488627771252</v>
      </c>
      <c r="X7736">
        <v>270.04970518755704</v>
      </c>
      <c r="Y7736">
        <v>7.4978280630156</v>
      </c>
      <c r="Z7736">
        <v>11.669704731790926</v>
      </c>
      <c r="AA7736">
        <v>225.25356146419119</v>
      </c>
      <c r="AB7736">
        <v>230.18567197883229</v>
      </c>
      <c r="AC7736">
        <v>865.21995571838761</v>
      </c>
      <c r="AD7736">
        <v>0</v>
      </c>
      <c r="AE7736">
        <v>1612.0811760065517</v>
      </c>
    </row>
    <row r="7737" spans="1:31" x14ac:dyDescent="0.25">
      <c r="A7737">
        <v>2408418</v>
      </c>
      <c r="B7737">
        <v>1</v>
      </c>
      <c r="C7737" t="s">
        <v>80</v>
      </c>
      <c r="D7737" t="s">
        <v>84</v>
      </c>
      <c r="E7737" t="s">
        <v>241</v>
      </c>
      <c r="F7737" t="s">
        <v>22016</v>
      </c>
      <c r="G7737" t="s">
        <v>168</v>
      </c>
      <c r="H7737" t="s">
        <v>135</v>
      </c>
      <c r="I7737" t="s">
        <v>136</v>
      </c>
      <c r="J7737" t="s">
        <v>3</v>
      </c>
      <c r="K7737" t="s">
        <v>138</v>
      </c>
      <c r="L7737" t="s">
        <v>22017</v>
      </c>
      <c r="M7737" t="s">
        <v>22018</v>
      </c>
      <c r="N7737">
        <v>1.2122222220000001</v>
      </c>
      <c r="O7737">
        <v>1</v>
      </c>
      <c r="P7737">
        <v>3123</v>
      </c>
      <c r="Q7737">
        <v>0</v>
      </c>
      <c r="R7737">
        <v>0</v>
      </c>
      <c r="S7737">
        <v>2</v>
      </c>
      <c r="T7737">
        <v>83</v>
      </c>
      <c r="U7737">
        <v>0</v>
      </c>
      <c r="V7737">
        <v>1</v>
      </c>
      <c r="W7737">
        <v>23.334040767947336</v>
      </c>
      <c r="X7737">
        <v>765.09914435272003</v>
      </c>
      <c r="Y7737">
        <v>0</v>
      </c>
      <c r="Z7737">
        <v>0</v>
      </c>
      <c r="AA7737">
        <v>173.15603767378263</v>
      </c>
      <c r="AB7737">
        <v>91.336838427063313</v>
      </c>
      <c r="AC7737">
        <v>0</v>
      </c>
      <c r="AD7737">
        <v>202.20377720665871</v>
      </c>
      <c r="AE7737">
        <v>1255.1298384281722</v>
      </c>
    </row>
    <row r="7738" spans="1:31" x14ac:dyDescent="0.25">
      <c r="A7738">
        <v>2408716</v>
      </c>
      <c r="B7738">
        <v>1</v>
      </c>
      <c r="C7738" t="s">
        <v>80</v>
      </c>
      <c r="D7738" t="s">
        <v>105</v>
      </c>
      <c r="E7738" t="s">
        <v>162</v>
      </c>
      <c r="F7738" t="s">
        <v>22019</v>
      </c>
      <c r="G7738" t="s">
        <v>154</v>
      </c>
      <c r="H7738" t="s">
        <v>149</v>
      </c>
      <c r="I7738" t="s">
        <v>136</v>
      </c>
      <c r="J7738" t="s">
        <v>137</v>
      </c>
      <c r="K7738" t="s">
        <v>138</v>
      </c>
      <c r="L7738" t="s">
        <v>22020</v>
      </c>
      <c r="M7738" t="s">
        <v>22021</v>
      </c>
      <c r="N7738">
        <v>0.97083333299999997</v>
      </c>
      <c r="O7738">
        <v>0</v>
      </c>
      <c r="P7738">
        <v>154</v>
      </c>
      <c r="Q7738">
        <v>0</v>
      </c>
      <c r="R7738">
        <v>0</v>
      </c>
      <c r="S7738">
        <v>0</v>
      </c>
      <c r="T7738">
        <v>11</v>
      </c>
      <c r="U7738">
        <v>0</v>
      </c>
      <c r="V7738">
        <v>0</v>
      </c>
      <c r="W7738">
        <v>0</v>
      </c>
      <c r="X7738">
        <v>39.163363492700583</v>
      </c>
      <c r="Y7738">
        <v>0</v>
      </c>
      <c r="Z7738">
        <v>0</v>
      </c>
      <c r="AA7738">
        <v>0</v>
      </c>
      <c r="AB7738">
        <v>4.7603517862205003</v>
      </c>
      <c r="AC7738">
        <v>0</v>
      </c>
      <c r="AD7738">
        <v>0</v>
      </c>
      <c r="AE7738">
        <v>43.92371527892108</v>
      </c>
    </row>
    <row r="7739" spans="1:31" x14ac:dyDescent="0.25">
      <c r="A7739">
        <v>2408381</v>
      </c>
      <c r="B7739">
        <v>1</v>
      </c>
      <c r="C7739" t="s">
        <v>80</v>
      </c>
      <c r="D7739" t="s">
        <v>96</v>
      </c>
      <c r="E7739" t="s">
        <v>146</v>
      </c>
      <c r="F7739" t="s">
        <v>22022</v>
      </c>
      <c r="G7739" t="s">
        <v>148</v>
      </c>
      <c r="H7739" t="s">
        <v>149</v>
      </c>
      <c r="I7739" t="s">
        <v>136</v>
      </c>
      <c r="J7739" t="s">
        <v>137</v>
      </c>
      <c r="K7739" t="s">
        <v>138</v>
      </c>
      <c r="L7739" t="s">
        <v>22023</v>
      </c>
      <c r="M7739" t="s">
        <v>22024</v>
      </c>
      <c r="N7739">
        <v>2.110833333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0.42332750131570002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0.42332750131570002</v>
      </c>
    </row>
    <row r="7740" spans="1:31" x14ac:dyDescent="0.25">
      <c r="A7740">
        <v>2408132</v>
      </c>
      <c r="B7740">
        <v>1</v>
      </c>
      <c r="C7740" t="s">
        <v>80</v>
      </c>
      <c r="D7740" t="s">
        <v>82</v>
      </c>
      <c r="E7740" t="s">
        <v>162</v>
      </c>
      <c r="F7740" t="s">
        <v>21763</v>
      </c>
      <c r="G7740" t="s">
        <v>186</v>
      </c>
      <c r="H7740" t="s">
        <v>149</v>
      </c>
      <c r="I7740" t="s">
        <v>136</v>
      </c>
      <c r="J7740" t="s">
        <v>137</v>
      </c>
      <c r="K7740" t="s">
        <v>138</v>
      </c>
      <c r="L7740" t="s">
        <v>22025</v>
      </c>
      <c r="M7740" t="s">
        <v>22026</v>
      </c>
      <c r="N7740">
        <v>2.7327777769999999</v>
      </c>
      <c r="O7740">
        <v>0</v>
      </c>
      <c r="P7740">
        <v>70</v>
      </c>
      <c r="Q7740">
        <v>0</v>
      </c>
      <c r="R7740">
        <v>0</v>
      </c>
      <c r="S7740">
        <v>0</v>
      </c>
      <c r="T7740">
        <v>3</v>
      </c>
      <c r="U7740">
        <v>0</v>
      </c>
      <c r="V7740">
        <v>0</v>
      </c>
      <c r="W7740">
        <v>0</v>
      </c>
      <c r="X7740">
        <v>46.364703937845924</v>
      </c>
      <c r="Y7740">
        <v>0</v>
      </c>
      <c r="Z7740">
        <v>0</v>
      </c>
      <c r="AA7740">
        <v>0</v>
      </c>
      <c r="AB7740">
        <v>3.4554169939520665</v>
      </c>
      <c r="AC7740">
        <v>0</v>
      </c>
      <c r="AD7740">
        <v>0</v>
      </c>
      <c r="AE7740">
        <v>49.820120931797987</v>
      </c>
    </row>
    <row r="7741" spans="1:31" x14ac:dyDescent="0.25">
      <c r="A7741">
        <v>2408410</v>
      </c>
      <c r="B7741">
        <v>1</v>
      </c>
      <c r="C7741" t="s">
        <v>80</v>
      </c>
      <c r="D7741" t="s">
        <v>96</v>
      </c>
      <c r="E7741" t="s">
        <v>141</v>
      </c>
      <c r="F7741" t="s">
        <v>21248</v>
      </c>
      <c r="G7741" t="s">
        <v>154</v>
      </c>
      <c r="H7741" t="s">
        <v>135</v>
      </c>
      <c r="I7741" t="s">
        <v>136</v>
      </c>
      <c r="J7741" t="s">
        <v>137</v>
      </c>
      <c r="K7741" t="s">
        <v>138</v>
      </c>
      <c r="L7741" t="s">
        <v>22027</v>
      </c>
      <c r="M7741" t="s">
        <v>21843</v>
      </c>
      <c r="N7741">
        <v>0.79722222200000004</v>
      </c>
      <c r="O7741">
        <v>1</v>
      </c>
      <c r="P7741">
        <v>1192</v>
      </c>
      <c r="Q7741">
        <v>0</v>
      </c>
      <c r="R7741">
        <v>16</v>
      </c>
      <c r="S7741">
        <v>3</v>
      </c>
      <c r="T7741">
        <v>129</v>
      </c>
      <c r="U7741">
        <v>0</v>
      </c>
      <c r="V7741">
        <v>0</v>
      </c>
      <c r="W7741">
        <v>1.0146944508390001</v>
      </c>
      <c r="X7741">
        <v>260.03488065401132</v>
      </c>
      <c r="Y7741">
        <v>0</v>
      </c>
      <c r="Z7741">
        <v>1.1163436517427776</v>
      </c>
      <c r="AA7741">
        <v>7.7457828928480001</v>
      </c>
      <c r="AB7741">
        <v>98.580390428506178</v>
      </c>
      <c r="AC7741">
        <v>0</v>
      </c>
      <c r="AD7741">
        <v>0</v>
      </c>
      <c r="AE7741">
        <v>368.49209207794729</v>
      </c>
    </row>
    <row r="7742" spans="1:31" x14ac:dyDescent="0.25">
      <c r="A7742">
        <v>2408218</v>
      </c>
      <c r="B7742">
        <v>1</v>
      </c>
      <c r="C7742" t="s">
        <v>81</v>
      </c>
      <c r="D7742" t="s">
        <v>112</v>
      </c>
      <c r="E7742" t="s">
        <v>241</v>
      </c>
      <c r="F7742" t="s">
        <v>22028</v>
      </c>
      <c r="G7742" t="s">
        <v>158</v>
      </c>
      <c r="H7742" t="s">
        <v>135</v>
      </c>
      <c r="I7742" t="s">
        <v>136</v>
      </c>
      <c r="J7742" t="s">
        <v>137</v>
      </c>
      <c r="K7742" t="s">
        <v>159</v>
      </c>
      <c r="L7742" t="s">
        <v>22029</v>
      </c>
      <c r="M7742" t="s">
        <v>22030</v>
      </c>
      <c r="N7742">
        <v>0.46750000000000003</v>
      </c>
      <c r="O7742">
        <v>5</v>
      </c>
      <c r="P7742">
        <v>19995</v>
      </c>
      <c r="Q7742">
        <v>51</v>
      </c>
      <c r="R7742">
        <v>974</v>
      </c>
      <c r="S7742">
        <v>94</v>
      </c>
      <c r="T7742">
        <v>2245</v>
      </c>
      <c r="U7742">
        <v>12</v>
      </c>
      <c r="V7742">
        <v>7</v>
      </c>
      <c r="W7742">
        <v>0.9018384183807</v>
      </c>
      <c r="X7742">
        <v>1564.566395375934</v>
      </c>
      <c r="Y7742">
        <v>44.67429308831202</v>
      </c>
      <c r="Z7742">
        <v>75.336225575410225</v>
      </c>
      <c r="AA7742">
        <v>228.15117105186451</v>
      </c>
      <c r="AB7742">
        <v>630.29037100381231</v>
      </c>
      <c r="AC7742">
        <v>581.53526803621844</v>
      </c>
      <c r="AD7742">
        <v>426.2679055239247</v>
      </c>
      <c r="AE7742">
        <v>3551.723468073857</v>
      </c>
    </row>
    <row r="7743" spans="1:31" x14ac:dyDescent="0.25">
      <c r="A7743">
        <v>2408364</v>
      </c>
      <c r="B7743">
        <v>1</v>
      </c>
      <c r="C7743" t="s">
        <v>80</v>
      </c>
      <c r="D7743" t="s">
        <v>84</v>
      </c>
      <c r="E7743" t="s">
        <v>146</v>
      </c>
      <c r="F7743" t="s">
        <v>22031</v>
      </c>
      <c r="G7743" t="s">
        <v>282</v>
      </c>
      <c r="H7743" t="s">
        <v>149</v>
      </c>
      <c r="I7743" t="s">
        <v>136</v>
      </c>
      <c r="J7743" t="s">
        <v>137</v>
      </c>
      <c r="K7743" t="s">
        <v>138</v>
      </c>
      <c r="L7743" t="s">
        <v>22032</v>
      </c>
      <c r="M7743" t="s">
        <v>22033</v>
      </c>
      <c r="N7743">
        <v>4.1430555550000001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1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6.1897913131871247</v>
      </c>
      <c r="AC7743">
        <v>0</v>
      </c>
      <c r="AD7743">
        <v>0</v>
      </c>
      <c r="AE7743">
        <v>6.1897913131871247</v>
      </c>
    </row>
    <row r="7744" spans="1:31" x14ac:dyDescent="0.25">
      <c r="A7744">
        <v>2408347</v>
      </c>
      <c r="B7744">
        <v>1</v>
      </c>
      <c r="C7744" t="s">
        <v>81</v>
      </c>
      <c r="D7744" t="s">
        <v>119</v>
      </c>
      <c r="E7744" t="s">
        <v>146</v>
      </c>
      <c r="F7744" t="s">
        <v>22034</v>
      </c>
      <c r="G7744" t="s">
        <v>148</v>
      </c>
      <c r="H7744" t="s">
        <v>149</v>
      </c>
      <c r="I7744" t="s">
        <v>136</v>
      </c>
      <c r="J7744" t="s">
        <v>137</v>
      </c>
      <c r="K7744" t="s">
        <v>138</v>
      </c>
      <c r="L7744" t="s">
        <v>22035</v>
      </c>
      <c r="M7744" t="s">
        <v>22036</v>
      </c>
      <c r="N7744">
        <v>1.31</v>
      </c>
      <c r="O7744">
        <v>0</v>
      </c>
      <c r="P7744">
        <v>2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0.1852222433139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0.1852222433139</v>
      </c>
    </row>
    <row r="7745" spans="1:31" x14ac:dyDescent="0.25">
      <c r="A7745">
        <v>2408201</v>
      </c>
      <c r="B7745">
        <v>1</v>
      </c>
      <c r="C7745" t="s">
        <v>80</v>
      </c>
      <c r="D7745" t="s">
        <v>82</v>
      </c>
      <c r="E7745" t="s">
        <v>288</v>
      </c>
      <c r="F7745" t="s">
        <v>22037</v>
      </c>
      <c r="G7745" t="s">
        <v>176</v>
      </c>
      <c r="H7745" t="s">
        <v>149</v>
      </c>
      <c r="I7745" t="s">
        <v>136</v>
      </c>
      <c r="J7745" t="s">
        <v>137</v>
      </c>
      <c r="K7745" t="s">
        <v>159</v>
      </c>
      <c r="L7745" t="s">
        <v>22038</v>
      </c>
      <c r="M7745" t="s">
        <v>22039</v>
      </c>
      <c r="N7745">
        <v>2.4219444440000002</v>
      </c>
      <c r="O7745">
        <v>0</v>
      </c>
      <c r="P7745">
        <v>2</v>
      </c>
      <c r="Q7745">
        <v>0</v>
      </c>
      <c r="R7745">
        <v>0</v>
      </c>
      <c r="S7745">
        <v>0</v>
      </c>
      <c r="T7745">
        <v>68</v>
      </c>
      <c r="U7745">
        <v>0</v>
      </c>
      <c r="V7745">
        <v>1</v>
      </c>
      <c r="W7745">
        <v>0</v>
      </c>
      <c r="X7745">
        <v>0.55242188897202504</v>
      </c>
      <c r="Y7745">
        <v>0</v>
      </c>
      <c r="Z7745">
        <v>0</v>
      </c>
      <c r="AA7745">
        <v>0</v>
      </c>
      <c r="AB7745">
        <v>98.778020105822421</v>
      </c>
      <c r="AC7745">
        <v>0</v>
      </c>
      <c r="AD7745">
        <v>50.376777048722509</v>
      </c>
      <c r="AE7745">
        <v>149.70721904351694</v>
      </c>
    </row>
    <row r="7746" spans="1:31" x14ac:dyDescent="0.25">
      <c r="A7746">
        <v>2408550</v>
      </c>
      <c r="B7746">
        <v>1</v>
      </c>
      <c r="C7746" t="s">
        <v>80</v>
      </c>
      <c r="D7746" t="s">
        <v>110</v>
      </c>
      <c r="E7746" t="s">
        <v>132</v>
      </c>
      <c r="F7746" t="s">
        <v>22040</v>
      </c>
      <c r="G7746" t="s">
        <v>238</v>
      </c>
      <c r="H7746" t="s">
        <v>135</v>
      </c>
      <c r="I7746" t="s">
        <v>136</v>
      </c>
      <c r="J7746" t="s">
        <v>137</v>
      </c>
      <c r="K7746" t="s">
        <v>138</v>
      </c>
      <c r="L7746" t="s">
        <v>22041</v>
      </c>
      <c r="M7746" t="s">
        <v>22042</v>
      </c>
      <c r="N7746">
        <v>2.4041666660000001</v>
      </c>
      <c r="O7746">
        <v>0</v>
      </c>
      <c r="P7746">
        <v>7</v>
      </c>
      <c r="Q7746">
        <v>0</v>
      </c>
      <c r="R7746">
        <v>0</v>
      </c>
      <c r="S7746">
        <v>0</v>
      </c>
      <c r="T7746">
        <v>193</v>
      </c>
      <c r="U7746">
        <v>0</v>
      </c>
      <c r="V7746">
        <v>0</v>
      </c>
      <c r="W7746">
        <v>0</v>
      </c>
      <c r="X7746">
        <v>5.2751470706339987</v>
      </c>
      <c r="Y7746">
        <v>0</v>
      </c>
      <c r="Z7746">
        <v>0</v>
      </c>
      <c r="AA7746">
        <v>0</v>
      </c>
      <c r="AB7746">
        <v>479.13874357284607</v>
      </c>
      <c r="AC7746">
        <v>0</v>
      </c>
      <c r="AD7746">
        <v>0</v>
      </c>
      <c r="AE7746">
        <v>484.41389064348004</v>
      </c>
    </row>
    <row r="7747" spans="1:31" x14ac:dyDescent="0.25">
      <c r="A7747">
        <v>2408155</v>
      </c>
      <c r="B7747">
        <v>1</v>
      </c>
      <c r="C7747" t="s">
        <v>80</v>
      </c>
      <c r="D7747" t="s">
        <v>95</v>
      </c>
      <c r="E7747" t="s">
        <v>174</v>
      </c>
      <c r="F7747" t="s">
        <v>6024</v>
      </c>
      <c r="G7747" t="s">
        <v>143</v>
      </c>
      <c r="H7747" t="s">
        <v>135</v>
      </c>
      <c r="I7747" t="s">
        <v>136</v>
      </c>
      <c r="J7747" t="s">
        <v>137</v>
      </c>
      <c r="K7747" t="s">
        <v>138</v>
      </c>
      <c r="L7747" t="s">
        <v>22043</v>
      </c>
      <c r="M7747" t="s">
        <v>22044</v>
      </c>
      <c r="N7747">
        <v>0.31138888799999997</v>
      </c>
      <c r="O7747">
        <v>5</v>
      </c>
      <c r="P7747">
        <v>715</v>
      </c>
      <c r="Q7747">
        <v>25</v>
      </c>
      <c r="R7747">
        <v>11</v>
      </c>
      <c r="S7747">
        <v>31</v>
      </c>
      <c r="T7747">
        <v>44</v>
      </c>
      <c r="U7747">
        <v>0</v>
      </c>
      <c r="V7747">
        <v>0</v>
      </c>
      <c r="W7747">
        <v>1.3482561060052833</v>
      </c>
      <c r="X7747">
        <v>48.930856785920625</v>
      </c>
      <c r="Y7747">
        <v>28.36597384288978</v>
      </c>
      <c r="Z7747">
        <v>0.9987351774132418</v>
      </c>
      <c r="AA7747">
        <v>75.962478786425166</v>
      </c>
      <c r="AB7747">
        <v>18.753881682167744</v>
      </c>
      <c r="AC7747">
        <v>0</v>
      </c>
      <c r="AD7747">
        <v>0</v>
      </c>
      <c r="AE7747">
        <v>174.36018238082181</v>
      </c>
    </row>
    <row r="7748" spans="1:31" x14ac:dyDescent="0.25">
      <c r="A7748">
        <v>2408613</v>
      </c>
      <c r="B7748">
        <v>1</v>
      </c>
      <c r="C7748" t="s">
        <v>80</v>
      </c>
      <c r="D7748" t="s">
        <v>107</v>
      </c>
      <c r="E7748" t="s">
        <v>162</v>
      </c>
      <c r="F7748" t="s">
        <v>22045</v>
      </c>
      <c r="G7748" t="s">
        <v>154</v>
      </c>
      <c r="H7748" t="s">
        <v>149</v>
      </c>
      <c r="I7748" t="s">
        <v>136</v>
      </c>
      <c r="J7748" t="s">
        <v>137</v>
      </c>
      <c r="K7748" t="s">
        <v>138</v>
      </c>
      <c r="L7748" t="s">
        <v>22046</v>
      </c>
      <c r="M7748" t="s">
        <v>22047</v>
      </c>
      <c r="N7748">
        <v>0.40305555500000001</v>
      </c>
      <c r="O7748">
        <v>0</v>
      </c>
      <c r="P7748">
        <v>21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1.8503443292526578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1.8503443292526578</v>
      </c>
    </row>
    <row r="7749" spans="1:31" x14ac:dyDescent="0.25">
      <c r="A7749">
        <v>2408307</v>
      </c>
      <c r="B7749">
        <v>1</v>
      </c>
      <c r="C7749" t="s">
        <v>80</v>
      </c>
      <c r="D7749" t="s">
        <v>93</v>
      </c>
      <c r="E7749" t="s">
        <v>288</v>
      </c>
      <c r="F7749" t="s">
        <v>22048</v>
      </c>
      <c r="G7749" t="s">
        <v>168</v>
      </c>
      <c r="H7749" t="s">
        <v>149</v>
      </c>
      <c r="I7749" t="s">
        <v>136</v>
      </c>
      <c r="J7749" t="s">
        <v>3</v>
      </c>
      <c r="K7749" t="s">
        <v>138</v>
      </c>
      <c r="L7749" t="s">
        <v>22049</v>
      </c>
      <c r="M7749" t="s">
        <v>22050</v>
      </c>
      <c r="N7749">
        <v>8.4994444439999999</v>
      </c>
      <c r="O7749">
        <v>0</v>
      </c>
      <c r="P7749">
        <v>150</v>
      </c>
      <c r="Q7749">
        <v>0</v>
      </c>
      <c r="R7749">
        <v>0</v>
      </c>
      <c r="S7749">
        <v>0</v>
      </c>
      <c r="T7749">
        <v>2</v>
      </c>
      <c r="U7749">
        <v>0</v>
      </c>
      <c r="V7749">
        <v>0</v>
      </c>
      <c r="W7749">
        <v>0</v>
      </c>
      <c r="X7749">
        <v>237.96503024644312</v>
      </c>
      <c r="Y7749">
        <v>0</v>
      </c>
      <c r="Z7749">
        <v>0</v>
      </c>
      <c r="AA7749">
        <v>0</v>
      </c>
      <c r="AB7749">
        <v>13.979195499273859</v>
      </c>
      <c r="AC7749">
        <v>0</v>
      </c>
      <c r="AD7749">
        <v>0</v>
      </c>
      <c r="AE7749">
        <v>251.94422574571698</v>
      </c>
    </row>
    <row r="7750" spans="1:31" x14ac:dyDescent="0.25">
      <c r="A7750">
        <v>2408284</v>
      </c>
      <c r="B7750">
        <v>1</v>
      </c>
      <c r="C7750" t="s">
        <v>81</v>
      </c>
      <c r="D7750" t="s">
        <v>122</v>
      </c>
      <c r="E7750" t="s">
        <v>162</v>
      </c>
      <c r="F7750" t="s">
        <v>22051</v>
      </c>
      <c r="G7750" t="s">
        <v>164</v>
      </c>
      <c r="H7750" t="s">
        <v>149</v>
      </c>
      <c r="I7750" t="s">
        <v>136</v>
      </c>
      <c r="J7750" t="s">
        <v>137</v>
      </c>
      <c r="K7750" t="s">
        <v>138</v>
      </c>
      <c r="L7750" t="s">
        <v>22052</v>
      </c>
      <c r="M7750" t="s">
        <v>22053</v>
      </c>
      <c r="N7750">
        <v>1.7250000000000001</v>
      </c>
      <c r="O7750">
        <v>0</v>
      </c>
      <c r="P7750">
        <v>267</v>
      </c>
      <c r="Q7750">
        <v>0</v>
      </c>
      <c r="R7750">
        <v>0</v>
      </c>
      <c r="S7750">
        <v>0</v>
      </c>
      <c r="T7750">
        <v>8</v>
      </c>
      <c r="U7750">
        <v>0</v>
      </c>
      <c r="V7750">
        <v>0</v>
      </c>
      <c r="W7750">
        <v>0</v>
      </c>
      <c r="X7750">
        <v>90.588211172522108</v>
      </c>
      <c r="Y7750">
        <v>0</v>
      </c>
      <c r="Z7750">
        <v>0</v>
      </c>
      <c r="AA7750">
        <v>0</v>
      </c>
      <c r="AB7750">
        <v>8.6229095672304439</v>
      </c>
      <c r="AC7750">
        <v>0</v>
      </c>
      <c r="AD7750">
        <v>0</v>
      </c>
      <c r="AE7750">
        <v>99.211120739752545</v>
      </c>
    </row>
    <row r="7751" spans="1:31" x14ac:dyDescent="0.25">
      <c r="A7751">
        <v>2408141</v>
      </c>
      <c r="B7751">
        <v>1</v>
      </c>
      <c r="C7751" t="s">
        <v>80</v>
      </c>
      <c r="D7751" t="s">
        <v>84</v>
      </c>
      <c r="E7751" t="s">
        <v>146</v>
      </c>
      <c r="F7751" t="s">
        <v>22054</v>
      </c>
      <c r="G7751" t="s">
        <v>148</v>
      </c>
      <c r="H7751" t="s">
        <v>149</v>
      </c>
      <c r="I7751" t="s">
        <v>136</v>
      </c>
      <c r="J7751" t="s">
        <v>137</v>
      </c>
      <c r="K7751" t="s">
        <v>138</v>
      </c>
      <c r="L7751" t="s">
        <v>22055</v>
      </c>
      <c r="M7751" t="s">
        <v>22056</v>
      </c>
      <c r="N7751">
        <v>4.6752777769999998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3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6.0949593894714669</v>
      </c>
      <c r="AC7751">
        <v>0</v>
      </c>
      <c r="AD7751">
        <v>0</v>
      </c>
      <c r="AE7751">
        <v>6.0949593894714669</v>
      </c>
    </row>
    <row r="7752" spans="1:31" x14ac:dyDescent="0.25">
      <c r="A7752">
        <v>2433711</v>
      </c>
      <c r="B7752">
        <v>1</v>
      </c>
      <c r="C7752" t="s">
        <v>80</v>
      </c>
      <c r="D7752" t="s">
        <v>99</v>
      </c>
      <c r="E7752" t="s">
        <v>174</v>
      </c>
      <c r="F7752" t="s">
        <v>22057</v>
      </c>
      <c r="G7752" t="s">
        <v>158</v>
      </c>
      <c r="H7752" t="s">
        <v>135</v>
      </c>
      <c r="I7752" t="s">
        <v>136</v>
      </c>
      <c r="J7752" t="s">
        <v>137</v>
      </c>
      <c r="K7752" t="s">
        <v>159</v>
      </c>
      <c r="L7752" t="s">
        <v>22058</v>
      </c>
      <c r="M7752" t="s">
        <v>22059</v>
      </c>
      <c r="N7752">
        <v>6.23</v>
      </c>
      <c r="O7752">
        <v>0</v>
      </c>
      <c r="P7752">
        <v>0</v>
      </c>
      <c r="Q7752">
        <v>0</v>
      </c>
      <c r="R7752">
        <v>0</v>
      </c>
      <c r="S7752">
        <v>8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1604.3622749964406</v>
      </c>
      <c r="AB7752">
        <v>0</v>
      </c>
      <c r="AC7752">
        <v>0</v>
      </c>
      <c r="AD7752">
        <v>0</v>
      </c>
      <c r="AE7752">
        <v>1604.3622749964406</v>
      </c>
    </row>
    <row r="7753" spans="1:31" x14ac:dyDescent="0.25">
      <c r="A7753">
        <v>2408370</v>
      </c>
      <c r="B7753">
        <v>1</v>
      </c>
      <c r="C7753" t="s">
        <v>80</v>
      </c>
      <c r="D7753" t="s">
        <v>98</v>
      </c>
      <c r="E7753" t="s">
        <v>146</v>
      </c>
      <c r="F7753" t="s">
        <v>22060</v>
      </c>
      <c r="G7753" t="s">
        <v>148</v>
      </c>
      <c r="H7753" t="s">
        <v>149</v>
      </c>
      <c r="I7753" t="s">
        <v>136</v>
      </c>
      <c r="J7753" t="s">
        <v>137</v>
      </c>
      <c r="K7753" t="s">
        <v>138</v>
      </c>
      <c r="L7753" t="s">
        <v>22061</v>
      </c>
      <c r="M7753" t="s">
        <v>22062</v>
      </c>
      <c r="N7753">
        <v>1.075555555</v>
      </c>
      <c r="O7753">
        <v>0</v>
      </c>
      <c r="P7753">
        <v>1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0.14165303780141664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0.14165303780141664</v>
      </c>
    </row>
    <row r="7754" spans="1:31" x14ac:dyDescent="0.25">
      <c r="A7754">
        <v>2408178</v>
      </c>
      <c r="B7754">
        <v>1</v>
      </c>
      <c r="C7754" t="s">
        <v>81</v>
      </c>
      <c r="D7754" t="s">
        <v>118</v>
      </c>
      <c r="E7754" t="s">
        <v>141</v>
      </c>
      <c r="F7754" t="s">
        <v>22063</v>
      </c>
      <c r="G7754" t="s">
        <v>158</v>
      </c>
      <c r="H7754" t="s">
        <v>135</v>
      </c>
      <c r="I7754" t="s">
        <v>136</v>
      </c>
      <c r="J7754" t="s">
        <v>137</v>
      </c>
      <c r="K7754" t="s">
        <v>159</v>
      </c>
      <c r="L7754" t="s">
        <v>22064</v>
      </c>
      <c r="M7754" t="s">
        <v>22065</v>
      </c>
      <c r="N7754">
        <v>8.6230555550000005</v>
      </c>
      <c r="O7754">
        <v>1</v>
      </c>
      <c r="P7754">
        <v>269</v>
      </c>
      <c r="Q7754">
        <v>69</v>
      </c>
      <c r="R7754">
        <v>23</v>
      </c>
      <c r="S7754">
        <v>5</v>
      </c>
      <c r="T7754">
        <v>26</v>
      </c>
      <c r="U7754">
        <v>0</v>
      </c>
      <c r="V7754">
        <v>0</v>
      </c>
      <c r="W7754">
        <v>1.7137477575483835</v>
      </c>
      <c r="X7754">
        <v>343.85803399147727</v>
      </c>
      <c r="Y7754">
        <v>87.62919492412189</v>
      </c>
      <c r="Z7754">
        <v>58.33787393502395</v>
      </c>
      <c r="AA7754">
        <v>13.225159878578671</v>
      </c>
      <c r="AB7754">
        <v>153.71995383580938</v>
      </c>
      <c r="AC7754">
        <v>0</v>
      </c>
      <c r="AD7754">
        <v>0</v>
      </c>
      <c r="AE7754">
        <v>658.48396432255959</v>
      </c>
    </row>
    <row r="7755" spans="1:31" x14ac:dyDescent="0.25">
      <c r="A7755">
        <v>2408676</v>
      </c>
      <c r="B7755">
        <v>1</v>
      </c>
      <c r="C7755" t="s">
        <v>81</v>
      </c>
      <c r="D7755" t="s">
        <v>128</v>
      </c>
      <c r="E7755" t="s">
        <v>146</v>
      </c>
      <c r="F7755" t="s">
        <v>22066</v>
      </c>
      <c r="G7755" t="s">
        <v>282</v>
      </c>
      <c r="H7755" t="s">
        <v>149</v>
      </c>
      <c r="I7755" t="s">
        <v>136</v>
      </c>
      <c r="J7755" t="s">
        <v>137</v>
      </c>
      <c r="K7755" t="s">
        <v>138</v>
      </c>
      <c r="L7755" t="s">
        <v>22067</v>
      </c>
      <c r="M7755" t="s">
        <v>22068</v>
      </c>
      <c r="N7755">
        <v>3.3622222220000002</v>
      </c>
      <c r="O7755">
        <v>0</v>
      </c>
      <c r="P7755">
        <v>22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12.301723799214507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12.301723799214507</v>
      </c>
    </row>
    <row r="7756" spans="1:31" x14ac:dyDescent="0.25">
      <c r="A7756">
        <v>2408576</v>
      </c>
      <c r="B7756">
        <v>1</v>
      </c>
      <c r="C7756" t="s">
        <v>81</v>
      </c>
      <c r="D7756" t="s">
        <v>120</v>
      </c>
      <c r="E7756" t="s">
        <v>146</v>
      </c>
      <c r="F7756" t="s">
        <v>22069</v>
      </c>
      <c r="G7756" t="s">
        <v>148</v>
      </c>
      <c r="H7756" t="s">
        <v>149</v>
      </c>
      <c r="I7756" t="s">
        <v>136</v>
      </c>
      <c r="J7756" t="s">
        <v>137</v>
      </c>
      <c r="K7756" t="s">
        <v>138</v>
      </c>
      <c r="L7756" t="s">
        <v>22070</v>
      </c>
      <c r="M7756" t="s">
        <v>22071</v>
      </c>
      <c r="N7756">
        <v>1.74</v>
      </c>
      <c r="O7756">
        <v>0</v>
      </c>
      <c r="P7756">
        <v>11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5.3935622635000495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5.3935622635000495</v>
      </c>
    </row>
    <row r="7757" spans="1:31" x14ac:dyDescent="0.25">
      <c r="A7757">
        <v>2408221</v>
      </c>
      <c r="B7757">
        <v>1</v>
      </c>
      <c r="C7757" t="s">
        <v>80</v>
      </c>
      <c r="D7757" t="s">
        <v>101</v>
      </c>
      <c r="E7757" t="s">
        <v>162</v>
      </c>
      <c r="F7757" t="s">
        <v>16760</v>
      </c>
      <c r="G7757" t="s">
        <v>154</v>
      </c>
      <c r="H7757" t="s">
        <v>149</v>
      </c>
      <c r="I7757" t="s">
        <v>136</v>
      </c>
      <c r="J7757" t="s">
        <v>137</v>
      </c>
      <c r="K7757" t="s">
        <v>138</v>
      </c>
      <c r="L7757" t="s">
        <v>22072</v>
      </c>
      <c r="M7757" t="s">
        <v>22073</v>
      </c>
      <c r="N7757">
        <v>2.1277777769999999</v>
      </c>
      <c r="O7757">
        <v>0</v>
      </c>
      <c r="P7757">
        <v>12</v>
      </c>
      <c r="Q7757">
        <v>0</v>
      </c>
      <c r="R7757">
        <v>1</v>
      </c>
      <c r="S7757">
        <v>0</v>
      </c>
      <c r="T7757">
        <v>2</v>
      </c>
      <c r="U7757">
        <v>0</v>
      </c>
      <c r="V7757">
        <v>0</v>
      </c>
      <c r="W7757">
        <v>0</v>
      </c>
      <c r="X7757">
        <v>9.8315965759786685</v>
      </c>
      <c r="Y7757">
        <v>0</v>
      </c>
      <c r="Z7757">
        <v>0.15657638987466665</v>
      </c>
      <c r="AA7757">
        <v>0</v>
      </c>
      <c r="AB7757">
        <v>3.8263820528873334</v>
      </c>
      <c r="AC7757">
        <v>0</v>
      </c>
      <c r="AD7757">
        <v>0</v>
      </c>
      <c r="AE7757">
        <v>13.81455501874067</v>
      </c>
    </row>
    <row r="7758" spans="1:31" x14ac:dyDescent="0.25">
      <c r="A7758">
        <v>2408198</v>
      </c>
      <c r="B7758">
        <v>1</v>
      </c>
      <c r="C7758" t="s">
        <v>80</v>
      </c>
      <c r="D7758" t="s">
        <v>93</v>
      </c>
      <c r="E7758" t="s">
        <v>146</v>
      </c>
      <c r="F7758" t="s">
        <v>22074</v>
      </c>
      <c r="G7758" t="s">
        <v>168</v>
      </c>
      <c r="H7758" t="s">
        <v>149</v>
      </c>
      <c r="I7758" t="s">
        <v>136</v>
      </c>
      <c r="J7758" t="s">
        <v>137</v>
      </c>
      <c r="K7758" t="s">
        <v>138</v>
      </c>
      <c r="L7758" t="s">
        <v>22075</v>
      </c>
      <c r="M7758" t="s">
        <v>22076</v>
      </c>
      <c r="N7758">
        <v>4.6911111109999997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1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0.23802227589336669</v>
      </c>
      <c r="AC7758">
        <v>0</v>
      </c>
      <c r="AD7758">
        <v>0</v>
      </c>
      <c r="AE7758">
        <v>0.23802227589336669</v>
      </c>
    </row>
    <row r="7759" spans="1:31" x14ac:dyDescent="0.25">
      <c r="A7759">
        <v>2408344</v>
      </c>
      <c r="B7759">
        <v>1</v>
      </c>
      <c r="C7759" t="s">
        <v>80</v>
      </c>
      <c r="D7759" t="s">
        <v>83</v>
      </c>
      <c r="E7759" t="s">
        <v>241</v>
      </c>
      <c r="F7759" t="s">
        <v>22077</v>
      </c>
      <c r="G7759" t="s">
        <v>158</v>
      </c>
      <c r="H7759" t="s">
        <v>135</v>
      </c>
      <c r="I7759" t="s">
        <v>136</v>
      </c>
      <c r="J7759" t="s">
        <v>137</v>
      </c>
      <c r="K7759" t="s">
        <v>159</v>
      </c>
      <c r="L7759" t="s">
        <v>22078</v>
      </c>
      <c r="M7759" t="s">
        <v>22079</v>
      </c>
      <c r="N7759">
        <v>5.1394444439999996</v>
      </c>
      <c r="O7759">
        <v>0</v>
      </c>
      <c r="P7759">
        <v>5403</v>
      </c>
      <c r="Q7759">
        <v>0</v>
      </c>
      <c r="R7759">
        <v>0</v>
      </c>
      <c r="S7759">
        <v>1</v>
      </c>
      <c r="T7759">
        <v>648</v>
      </c>
      <c r="U7759">
        <v>0</v>
      </c>
      <c r="V7759">
        <v>1</v>
      </c>
      <c r="W7759">
        <v>0</v>
      </c>
      <c r="X7759">
        <v>6797.2448122511032</v>
      </c>
      <c r="Y7759">
        <v>0</v>
      </c>
      <c r="Z7759">
        <v>0</v>
      </c>
      <c r="AA7759">
        <v>148.87302656892402</v>
      </c>
      <c r="AB7759">
        <v>3728.9980011603857</v>
      </c>
      <c r="AC7759">
        <v>0</v>
      </c>
      <c r="AD7759">
        <v>88.307750827405812</v>
      </c>
      <c r="AE7759">
        <v>10763.423590807817</v>
      </c>
    </row>
    <row r="7760" spans="1:31" x14ac:dyDescent="0.25">
      <c r="A7760">
        <v>2408244</v>
      </c>
      <c r="B7760">
        <v>1</v>
      </c>
      <c r="C7760" t="s">
        <v>81</v>
      </c>
      <c r="D7760" t="s">
        <v>112</v>
      </c>
      <c r="E7760" t="s">
        <v>174</v>
      </c>
      <c r="F7760" t="s">
        <v>2877</v>
      </c>
      <c r="G7760" t="s">
        <v>143</v>
      </c>
      <c r="H7760" t="s">
        <v>135</v>
      </c>
      <c r="I7760" t="s">
        <v>136</v>
      </c>
      <c r="J7760" t="s">
        <v>137</v>
      </c>
      <c r="K7760" t="s">
        <v>138</v>
      </c>
      <c r="L7760" t="s">
        <v>22080</v>
      </c>
      <c r="M7760" t="s">
        <v>21973</v>
      </c>
      <c r="N7760">
        <v>1.764444444</v>
      </c>
      <c r="O7760">
        <v>0</v>
      </c>
      <c r="P7760">
        <v>3</v>
      </c>
      <c r="Q7760">
        <v>13</v>
      </c>
      <c r="R7760">
        <v>71</v>
      </c>
      <c r="S7760">
        <v>6</v>
      </c>
      <c r="T7760">
        <v>7</v>
      </c>
      <c r="U7760">
        <v>0</v>
      </c>
      <c r="V7760">
        <v>0</v>
      </c>
      <c r="W7760">
        <v>0</v>
      </c>
      <c r="X7760">
        <v>1.0146175052547999</v>
      </c>
      <c r="Y7760">
        <v>611.41908082772886</v>
      </c>
      <c r="Z7760">
        <v>31.027813530952766</v>
      </c>
      <c r="AA7760">
        <v>15.921057786361025</v>
      </c>
      <c r="AB7760">
        <v>16.206295645720779</v>
      </c>
      <c r="AC7760">
        <v>0</v>
      </c>
      <c r="AD7760">
        <v>0</v>
      </c>
      <c r="AE7760">
        <v>675.5888652960183</v>
      </c>
    </row>
    <row r="7761" spans="1:31" x14ac:dyDescent="0.25">
      <c r="A7761">
        <v>2408367</v>
      </c>
      <c r="B7761">
        <v>1</v>
      </c>
      <c r="C7761" t="s">
        <v>81</v>
      </c>
      <c r="D7761" t="s">
        <v>128</v>
      </c>
      <c r="E7761" t="s">
        <v>288</v>
      </c>
      <c r="F7761" t="s">
        <v>22081</v>
      </c>
      <c r="G7761" t="s">
        <v>154</v>
      </c>
      <c r="H7761" t="s">
        <v>149</v>
      </c>
      <c r="I7761" t="s">
        <v>136</v>
      </c>
      <c r="J7761" t="s">
        <v>137</v>
      </c>
      <c r="K7761" t="s">
        <v>138</v>
      </c>
      <c r="L7761" t="s">
        <v>22082</v>
      </c>
      <c r="M7761" t="s">
        <v>22083</v>
      </c>
      <c r="N7761">
        <v>1.099444444</v>
      </c>
      <c r="O7761">
        <v>0</v>
      </c>
      <c r="P7761">
        <v>131</v>
      </c>
      <c r="Q7761">
        <v>0</v>
      </c>
      <c r="R7761">
        <v>0</v>
      </c>
      <c r="S7761">
        <v>0</v>
      </c>
      <c r="T7761">
        <v>1</v>
      </c>
      <c r="U7761">
        <v>0</v>
      </c>
      <c r="V7761">
        <v>0</v>
      </c>
      <c r="W7761">
        <v>0</v>
      </c>
      <c r="X7761">
        <v>27.089696297819874</v>
      </c>
      <c r="Y7761">
        <v>0</v>
      </c>
      <c r="Z7761">
        <v>0</v>
      </c>
      <c r="AA7761">
        <v>0</v>
      </c>
      <c r="AB7761">
        <v>1.8203341596786056</v>
      </c>
      <c r="AC7761">
        <v>0</v>
      </c>
      <c r="AD7761">
        <v>0</v>
      </c>
      <c r="AE7761">
        <v>28.910030457498479</v>
      </c>
    </row>
    <row r="7762" spans="1:31" x14ac:dyDescent="0.25">
      <c r="A7762">
        <v>2408536</v>
      </c>
      <c r="B7762">
        <v>1</v>
      </c>
      <c r="C7762" t="s">
        <v>81</v>
      </c>
      <c r="D7762" t="s">
        <v>127</v>
      </c>
      <c r="E7762" t="s">
        <v>132</v>
      </c>
      <c r="F7762" t="s">
        <v>22084</v>
      </c>
      <c r="G7762" t="s">
        <v>158</v>
      </c>
      <c r="H7762" t="s">
        <v>135</v>
      </c>
      <c r="I7762" t="s">
        <v>136</v>
      </c>
      <c r="J7762" t="s">
        <v>137</v>
      </c>
      <c r="K7762" t="s">
        <v>159</v>
      </c>
      <c r="L7762" t="s">
        <v>22085</v>
      </c>
      <c r="M7762" t="s">
        <v>22086</v>
      </c>
      <c r="N7762">
        <v>0.5675</v>
      </c>
      <c r="O7762">
        <v>0</v>
      </c>
      <c r="P7762">
        <v>315</v>
      </c>
      <c r="Q7762">
        <v>0</v>
      </c>
      <c r="R7762">
        <v>10</v>
      </c>
      <c r="S7762">
        <v>0</v>
      </c>
      <c r="T7762">
        <v>17</v>
      </c>
      <c r="U7762">
        <v>0</v>
      </c>
      <c r="V7762">
        <v>0</v>
      </c>
      <c r="W7762">
        <v>0</v>
      </c>
      <c r="X7762">
        <v>44.310673861874363</v>
      </c>
      <c r="Y7762">
        <v>0</v>
      </c>
      <c r="Z7762">
        <v>0.50225582795730006</v>
      </c>
      <c r="AA7762">
        <v>0</v>
      </c>
      <c r="AB7762">
        <v>7.2660514896524493</v>
      </c>
      <c r="AC7762">
        <v>0</v>
      </c>
      <c r="AD7762">
        <v>0</v>
      </c>
      <c r="AE7762">
        <v>52.07898117948411</v>
      </c>
    </row>
    <row r="7763" spans="1:31" x14ac:dyDescent="0.25">
      <c r="A7763">
        <v>2408490</v>
      </c>
      <c r="B7763">
        <v>1</v>
      </c>
      <c r="C7763" t="s">
        <v>81</v>
      </c>
      <c r="D7763" t="s">
        <v>113</v>
      </c>
      <c r="E7763" t="s">
        <v>174</v>
      </c>
      <c r="F7763" t="s">
        <v>22087</v>
      </c>
      <c r="G7763" t="s">
        <v>143</v>
      </c>
      <c r="H7763" t="s">
        <v>135</v>
      </c>
      <c r="I7763" t="s">
        <v>136</v>
      </c>
      <c r="J7763" t="s">
        <v>137</v>
      </c>
      <c r="K7763" t="s">
        <v>138</v>
      </c>
      <c r="L7763" t="s">
        <v>22088</v>
      </c>
      <c r="M7763" t="s">
        <v>22089</v>
      </c>
      <c r="N7763">
        <v>0.313611111</v>
      </c>
      <c r="O7763">
        <v>4</v>
      </c>
      <c r="P7763">
        <v>589</v>
      </c>
      <c r="Q7763">
        <v>26</v>
      </c>
      <c r="R7763">
        <v>121</v>
      </c>
      <c r="S7763">
        <v>35</v>
      </c>
      <c r="T7763">
        <v>421</v>
      </c>
      <c r="U7763">
        <v>19</v>
      </c>
      <c r="V7763">
        <v>6</v>
      </c>
      <c r="W7763">
        <v>0.11018016807057499</v>
      </c>
      <c r="X7763">
        <v>29.876557309399491</v>
      </c>
      <c r="Y7763">
        <v>2.7066397541377696</v>
      </c>
      <c r="Z7763">
        <v>2.0979573538986505</v>
      </c>
      <c r="AA7763">
        <v>411.27582282327063</v>
      </c>
      <c r="AB7763">
        <v>144.07072556397139</v>
      </c>
      <c r="AC7763">
        <v>1538.6954114070932</v>
      </c>
      <c r="AD7763">
        <v>10.579522162981718</v>
      </c>
      <c r="AE7763">
        <v>2139.4128165428233</v>
      </c>
    </row>
    <row r="7764" spans="1:31" x14ac:dyDescent="0.25">
      <c r="A7764">
        <v>2408407</v>
      </c>
      <c r="B7764">
        <v>1</v>
      </c>
      <c r="C7764" t="s">
        <v>81</v>
      </c>
      <c r="D7764" t="s">
        <v>127</v>
      </c>
      <c r="E7764" t="s">
        <v>141</v>
      </c>
      <c r="F7764" t="s">
        <v>7233</v>
      </c>
      <c r="G7764" t="s">
        <v>143</v>
      </c>
      <c r="H7764" t="s">
        <v>135</v>
      </c>
      <c r="I7764" t="s">
        <v>136</v>
      </c>
      <c r="J7764" t="s">
        <v>137</v>
      </c>
      <c r="K7764" t="s">
        <v>138</v>
      </c>
      <c r="L7764" t="s">
        <v>22090</v>
      </c>
      <c r="M7764" t="s">
        <v>22091</v>
      </c>
      <c r="N7764">
        <v>0.74583333299999999</v>
      </c>
      <c r="O7764">
        <v>4</v>
      </c>
      <c r="P7764">
        <v>75</v>
      </c>
      <c r="Q7764">
        <v>80</v>
      </c>
      <c r="R7764">
        <v>101</v>
      </c>
      <c r="S7764">
        <v>2</v>
      </c>
      <c r="T7764">
        <v>8</v>
      </c>
      <c r="U7764">
        <v>0</v>
      </c>
      <c r="V7764">
        <v>1</v>
      </c>
      <c r="W7764">
        <v>0.38343184493250843</v>
      </c>
      <c r="X7764">
        <v>6.0683021075621983</v>
      </c>
      <c r="Y7764">
        <v>6.7967922244141752</v>
      </c>
      <c r="Z7764">
        <v>7.1628478728416987</v>
      </c>
      <c r="AA7764">
        <v>1.1216989015690113</v>
      </c>
      <c r="AB7764">
        <v>0.85752072416291669</v>
      </c>
      <c r="AC7764">
        <v>0</v>
      </c>
      <c r="AD7764">
        <v>126.17188103061497</v>
      </c>
      <c r="AE7764">
        <v>148.56247470609748</v>
      </c>
    </row>
    <row r="7765" spans="1:31" x14ac:dyDescent="0.25">
      <c r="A7765">
        <v>2408204</v>
      </c>
      <c r="B7765">
        <v>1</v>
      </c>
      <c r="C7765" t="s">
        <v>80</v>
      </c>
      <c r="D7765" t="s">
        <v>98</v>
      </c>
      <c r="E7765" t="s">
        <v>174</v>
      </c>
      <c r="F7765" t="s">
        <v>18283</v>
      </c>
      <c r="G7765" t="s">
        <v>158</v>
      </c>
      <c r="H7765" t="s">
        <v>135</v>
      </c>
      <c r="I7765" t="s">
        <v>136</v>
      </c>
      <c r="J7765" t="s">
        <v>137</v>
      </c>
      <c r="K7765" t="s">
        <v>159</v>
      </c>
      <c r="L7765" t="s">
        <v>22092</v>
      </c>
      <c r="M7765" t="s">
        <v>22093</v>
      </c>
      <c r="N7765">
        <v>4.3177777769999999</v>
      </c>
      <c r="O7765">
        <v>0</v>
      </c>
      <c r="P7765">
        <v>21</v>
      </c>
      <c r="Q7765">
        <v>29</v>
      </c>
      <c r="R7765">
        <v>188</v>
      </c>
      <c r="S7765">
        <v>11</v>
      </c>
      <c r="T7765">
        <v>65</v>
      </c>
      <c r="U7765">
        <v>2</v>
      </c>
      <c r="V7765">
        <v>0</v>
      </c>
      <c r="W7765">
        <v>0</v>
      </c>
      <c r="X7765">
        <v>38.425377054516048</v>
      </c>
      <c r="Y7765">
        <v>230.78080085930063</v>
      </c>
      <c r="Z7765">
        <v>46.11990255819088</v>
      </c>
      <c r="AA7765">
        <v>323.35324024410221</v>
      </c>
      <c r="AB7765">
        <v>134.70359728238685</v>
      </c>
      <c r="AC7765">
        <v>160.75041463587604</v>
      </c>
      <c r="AD7765">
        <v>0</v>
      </c>
      <c r="AE7765">
        <v>934.13333263437266</v>
      </c>
    </row>
    <row r="7766" spans="1:31" x14ac:dyDescent="0.25">
      <c r="A7766">
        <v>2408281</v>
      </c>
      <c r="B7766">
        <v>1</v>
      </c>
      <c r="C7766" t="s">
        <v>81</v>
      </c>
      <c r="D7766" t="s">
        <v>116</v>
      </c>
      <c r="E7766" t="s">
        <v>132</v>
      </c>
      <c r="F7766" t="s">
        <v>22094</v>
      </c>
      <c r="G7766" t="s">
        <v>158</v>
      </c>
      <c r="H7766" t="s">
        <v>135</v>
      </c>
      <c r="I7766" t="s">
        <v>136</v>
      </c>
      <c r="J7766" t="s">
        <v>137</v>
      </c>
      <c r="K7766" t="s">
        <v>159</v>
      </c>
      <c r="L7766" t="s">
        <v>22095</v>
      </c>
      <c r="M7766" t="s">
        <v>22096</v>
      </c>
      <c r="N7766">
        <v>2.39</v>
      </c>
      <c r="O7766">
        <v>0</v>
      </c>
      <c r="P7766">
        <v>143</v>
      </c>
      <c r="Q7766">
        <v>0</v>
      </c>
      <c r="R7766">
        <v>1</v>
      </c>
      <c r="S7766">
        <v>0</v>
      </c>
      <c r="T7766">
        <v>57</v>
      </c>
      <c r="U7766">
        <v>0</v>
      </c>
      <c r="V7766">
        <v>0</v>
      </c>
      <c r="W7766">
        <v>0</v>
      </c>
      <c r="X7766">
        <v>79.826441662324498</v>
      </c>
      <c r="Y7766">
        <v>0</v>
      </c>
      <c r="Z7766">
        <v>0.40441168245566672</v>
      </c>
      <c r="AA7766">
        <v>0</v>
      </c>
      <c r="AB7766">
        <v>93.145493106596021</v>
      </c>
      <c r="AC7766">
        <v>0</v>
      </c>
      <c r="AD7766">
        <v>0</v>
      </c>
      <c r="AE7766">
        <v>173.37634645137621</v>
      </c>
    </row>
    <row r="7767" spans="1:31" x14ac:dyDescent="0.25">
      <c r="A7767">
        <v>2408138</v>
      </c>
      <c r="B7767">
        <v>1</v>
      </c>
      <c r="C7767" t="s">
        <v>81</v>
      </c>
      <c r="D7767" t="s">
        <v>121</v>
      </c>
      <c r="E7767" t="s">
        <v>174</v>
      </c>
      <c r="F7767" t="s">
        <v>22097</v>
      </c>
      <c r="G7767" t="s">
        <v>143</v>
      </c>
      <c r="H7767" t="s">
        <v>135</v>
      </c>
      <c r="I7767" t="s">
        <v>136</v>
      </c>
      <c r="J7767" t="s">
        <v>137</v>
      </c>
      <c r="K7767" t="s">
        <v>138</v>
      </c>
      <c r="L7767" t="s">
        <v>22098</v>
      </c>
      <c r="M7767" t="s">
        <v>22099</v>
      </c>
      <c r="N7767">
        <v>0.233333333</v>
      </c>
      <c r="O7767">
        <v>0</v>
      </c>
      <c r="P7767">
        <v>1516</v>
      </c>
      <c r="Q7767">
        <v>4</v>
      </c>
      <c r="R7767">
        <v>63</v>
      </c>
      <c r="S7767">
        <v>16</v>
      </c>
      <c r="T7767">
        <v>88</v>
      </c>
      <c r="U7767">
        <v>0</v>
      </c>
      <c r="V7767">
        <v>0</v>
      </c>
      <c r="W7767">
        <v>0</v>
      </c>
      <c r="X7767">
        <v>42.034347735898002</v>
      </c>
      <c r="Y7767">
        <v>0.28262969518000003</v>
      </c>
      <c r="Z7767">
        <v>0.89503542656966661</v>
      </c>
      <c r="AA7767">
        <v>12.028518776437336</v>
      </c>
      <c r="AB7767">
        <v>15.394443233633332</v>
      </c>
      <c r="AC7767">
        <v>0</v>
      </c>
      <c r="AD7767">
        <v>0</v>
      </c>
      <c r="AE7767">
        <v>70.634974867718341</v>
      </c>
    </row>
    <row r="7768" spans="1:31" x14ac:dyDescent="0.25">
      <c r="A7768">
        <v>2408493</v>
      </c>
      <c r="B7768">
        <v>1</v>
      </c>
      <c r="C7768" t="s">
        <v>80</v>
      </c>
      <c r="D7768" t="s">
        <v>106</v>
      </c>
      <c r="E7768" t="s">
        <v>132</v>
      </c>
      <c r="F7768" t="s">
        <v>22100</v>
      </c>
      <c r="G7768" t="s">
        <v>154</v>
      </c>
      <c r="H7768" t="s">
        <v>135</v>
      </c>
      <c r="I7768" t="s">
        <v>136</v>
      </c>
      <c r="J7768" t="s">
        <v>137</v>
      </c>
      <c r="K7768" t="s">
        <v>138</v>
      </c>
      <c r="L7768" t="s">
        <v>22101</v>
      </c>
      <c r="M7768" t="s">
        <v>22102</v>
      </c>
      <c r="N7768">
        <v>1.206111111</v>
      </c>
      <c r="O7768">
        <v>0</v>
      </c>
      <c r="P7768">
        <v>0</v>
      </c>
      <c r="Q7768">
        <v>0</v>
      </c>
      <c r="R7768">
        <v>10</v>
      </c>
      <c r="S7768">
        <v>0</v>
      </c>
      <c r="T7768">
        <v>3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5.1976532733333343E-5</v>
      </c>
      <c r="AC7768">
        <v>0</v>
      </c>
      <c r="AD7768">
        <v>0</v>
      </c>
      <c r="AE7768">
        <v>5.1976532733333343E-5</v>
      </c>
    </row>
    <row r="7769" spans="1:31" x14ac:dyDescent="0.25">
      <c r="A7769">
        <v>2408161</v>
      </c>
      <c r="B7769">
        <v>1</v>
      </c>
      <c r="C7769" t="s">
        <v>81</v>
      </c>
      <c r="D7769" t="s">
        <v>112</v>
      </c>
      <c r="E7769" t="s">
        <v>141</v>
      </c>
      <c r="F7769" t="s">
        <v>22103</v>
      </c>
      <c r="G7769" t="s">
        <v>158</v>
      </c>
      <c r="H7769" t="s">
        <v>135</v>
      </c>
      <c r="I7769" t="s">
        <v>136</v>
      </c>
      <c r="J7769" t="s">
        <v>137</v>
      </c>
      <c r="K7769" t="s">
        <v>159</v>
      </c>
      <c r="L7769" t="s">
        <v>22104</v>
      </c>
      <c r="M7769" t="s">
        <v>22105</v>
      </c>
      <c r="N7769">
        <v>8.9630555550000004</v>
      </c>
      <c r="O7769">
        <v>0</v>
      </c>
      <c r="P7769">
        <v>1635</v>
      </c>
      <c r="Q7769">
        <v>219</v>
      </c>
      <c r="R7769">
        <v>84</v>
      </c>
      <c r="S7769">
        <v>25</v>
      </c>
      <c r="T7769">
        <v>168</v>
      </c>
      <c r="U7769">
        <v>3</v>
      </c>
      <c r="V7769">
        <v>2</v>
      </c>
      <c r="W7769">
        <v>0</v>
      </c>
      <c r="X7769">
        <v>2110.9370244154015</v>
      </c>
      <c r="Y7769">
        <v>66.56969901603432</v>
      </c>
      <c r="Z7769">
        <v>386.78178897007712</v>
      </c>
      <c r="AA7769">
        <v>703.02566953600069</v>
      </c>
      <c r="AB7769">
        <v>649.8354317220759</v>
      </c>
      <c r="AC7769">
        <v>1340.3007864159902</v>
      </c>
      <c r="AD7769">
        <v>2904.0736633181459</v>
      </c>
      <c r="AE7769">
        <v>8161.5240633937265</v>
      </c>
    </row>
    <row r="7770" spans="1:31" x14ac:dyDescent="0.25">
      <c r="A7770">
        <v>2408616</v>
      </c>
      <c r="B7770">
        <v>1</v>
      </c>
      <c r="C7770" t="s">
        <v>80</v>
      </c>
      <c r="D7770" t="s">
        <v>88</v>
      </c>
      <c r="E7770" t="s">
        <v>288</v>
      </c>
      <c r="F7770" t="s">
        <v>22106</v>
      </c>
      <c r="G7770" t="s">
        <v>325</v>
      </c>
      <c r="H7770" t="s">
        <v>149</v>
      </c>
      <c r="I7770" t="s">
        <v>136</v>
      </c>
      <c r="J7770" t="s">
        <v>137</v>
      </c>
      <c r="K7770" t="s">
        <v>138</v>
      </c>
      <c r="L7770" t="s">
        <v>22107</v>
      </c>
      <c r="M7770" t="s">
        <v>22108</v>
      </c>
      <c r="N7770">
        <v>1.909444444</v>
      </c>
      <c r="O7770">
        <v>0</v>
      </c>
      <c r="P7770">
        <v>40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20.42890979252817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20.42890979252817</v>
      </c>
    </row>
    <row r="7771" spans="1:31" x14ac:dyDescent="0.25">
      <c r="A7771">
        <v>2408261</v>
      </c>
      <c r="B7771">
        <v>1</v>
      </c>
      <c r="C7771" t="s">
        <v>81</v>
      </c>
      <c r="D7771" t="s">
        <v>113</v>
      </c>
      <c r="E7771" t="s">
        <v>141</v>
      </c>
      <c r="F7771" t="s">
        <v>22109</v>
      </c>
      <c r="G7771" t="s">
        <v>158</v>
      </c>
      <c r="H7771" t="s">
        <v>135</v>
      </c>
      <c r="I7771" t="s">
        <v>136</v>
      </c>
      <c r="J7771" t="s">
        <v>137</v>
      </c>
      <c r="K7771" t="s">
        <v>159</v>
      </c>
      <c r="L7771" t="s">
        <v>22110</v>
      </c>
      <c r="M7771" t="s">
        <v>22111</v>
      </c>
      <c r="N7771">
        <v>5.9861111109999996</v>
      </c>
      <c r="O7771">
        <v>2</v>
      </c>
      <c r="P7771">
        <v>760</v>
      </c>
      <c r="Q7771">
        <v>31</v>
      </c>
      <c r="R7771">
        <v>284</v>
      </c>
      <c r="S7771">
        <v>9</v>
      </c>
      <c r="T7771">
        <v>33</v>
      </c>
      <c r="U7771">
        <v>0</v>
      </c>
      <c r="V7771">
        <v>0</v>
      </c>
      <c r="W7771">
        <v>1.6638303272065837</v>
      </c>
      <c r="X7771">
        <v>603.48748071521004</v>
      </c>
      <c r="Y7771">
        <v>37.908383714159996</v>
      </c>
      <c r="Z7771">
        <v>146.20912411679981</v>
      </c>
      <c r="AA7771">
        <v>73.930232226503335</v>
      </c>
      <c r="AB7771">
        <v>193.45045999931517</v>
      </c>
      <c r="AC7771">
        <v>0</v>
      </c>
      <c r="AD7771">
        <v>0</v>
      </c>
      <c r="AE7771">
        <v>1056.649511099195</v>
      </c>
    </row>
    <row r="7772" spans="1:31" x14ac:dyDescent="0.25">
      <c r="A7772">
        <v>2408095</v>
      </c>
      <c r="B7772">
        <v>1</v>
      </c>
      <c r="C7772" t="s">
        <v>80</v>
      </c>
      <c r="D7772" t="s">
        <v>83</v>
      </c>
      <c r="E7772" t="s">
        <v>132</v>
      </c>
      <c r="F7772" t="s">
        <v>22112</v>
      </c>
      <c r="G7772" t="s">
        <v>154</v>
      </c>
      <c r="H7772" t="s">
        <v>135</v>
      </c>
      <c r="I7772" t="s">
        <v>136</v>
      </c>
      <c r="J7772" t="s">
        <v>137</v>
      </c>
      <c r="K7772" t="s">
        <v>138</v>
      </c>
      <c r="L7772" t="s">
        <v>22113</v>
      </c>
      <c r="M7772" t="s">
        <v>22114</v>
      </c>
      <c r="N7772">
        <v>0.26388888799999999</v>
      </c>
      <c r="O7772">
        <v>0</v>
      </c>
      <c r="P7772">
        <v>1075</v>
      </c>
      <c r="Q7772">
        <v>0</v>
      </c>
      <c r="R7772">
        <v>0</v>
      </c>
      <c r="S7772">
        <v>0</v>
      </c>
      <c r="T7772">
        <v>57</v>
      </c>
      <c r="U7772">
        <v>0</v>
      </c>
      <c r="V7772">
        <v>1</v>
      </c>
      <c r="W7772">
        <v>0</v>
      </c>
      <c r="X7772">
        <v>52.765998447894532</v>
      </c>
      <c r="Y7772">
        <v>0</v>
      </c>
      <c r="Z7772">
        <v>0</v>
      </c>
      <c r="AA7772">
        <v>0</v>
      </c>
      <c r="AB7772">
        <v>5.1764379847875013</v>
      </c>
      <c r="AC7772">
        <v>0</v>
      </c>
      <c r="AD7772">
        <v>3.2876159910516671</v>
      </c>
      <c r="AE7772">
        <v>61.230052423733696</v>
      </c>
    </row>
    <row r="7773" spans="1:31" x14ac:dyDescent="0.25">
      <c r="A7773">
        <v>2408516</v>
      </c>
      <c r="B7773">
        <v>1</v>
      </c>
      <c r="C7773" t="s">
        <v>80</v>
      </c>
      <c r="D7773" t="s">
        <v>105</v>
      </c>
      <c r="E7773" t="s">
        <v>288</v>
      </c>
      <c r="F7773" t="s">
        <v>22115</v>
      </c>
      <c r="G7773" t="s">
        <v>154</v>
      </c>
      <c r="H7773" t="s">
        <v>149</v>
      </c>
      <c r="I7773" t="s">
        <v>136</v>
      </c>
      <c r="J7773" t="s">
        <v>137</v>
      </c>
      <c r="K7773" t="s">
        <v>138</v>
      </c>
      <c r="L7773" t="s">
        <v>22116</v>
      </c>
      <c r="M7773" t="s">
        <v>22117</v>
      </c>
      <c r="N7773">
        <v>1.053055555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2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1.7576030320506</v>
      </c>
      <c r="AC7773">
        <v>0</v>
      </c>
      <c r="AD7773">
        <v>0</v>
      </c>
      <c r="AE7773">
        <v>1.7576030320506</v>
      </c>
    </row>
    <row r="7774" spans="1:31" x14ac:dyDescent="0.25">
      <c r="A7774">
        <v>2408238</v>
      </c>
      <c r="B7774">
        <v>1</v>
      </c>
      <c r="C7774" t="s">
        <v>81</v>
      </c>
      <c r="D7774" t="s">
        <v>123</v>
      </c>
      <c r="E7774" t="s">
        <v>141</v>
      </c>
      <c r="F7774" t="s">
        <v>354</v>
      </c>
      <c r="G7774" t="s">
        <v>143</v>
      </c>
      <c r="H7774" t="s">
        <v>135</v>
      </c>
      <c r="I7774" t="s">
        <v>136</v>
      </c>
      <c r="J7774" t="s">
        <v>137</v>
      </c>
      <c r="K7774" t="s">
        <v>138</v>
      </c>
      <c r="L7774" t="s">
        <v>22118</v>
      </c>
      <c r="M7774" t="s">
        <v>22119</v>
      </c>
      <c r="N7774">
        <v>3.4788888880000002</v>
      </c>
      <c r="O7774">
        <v>2</v>
      </c>
      <c r="P7774">
        <v>207</v>
      </c>
      <c r="Q7774">
        <v>23</v>
      </c>
      <c r="R7774">
        <v>42</v>
      </c>
      <c r="S7774">
        <v>1</v>
      </c>
      <c r="T7774">
        <v>21</v>
      </c>
      <c r="U7774">
        <v>1</v>
      </c>
      <c r="V7774">
        <v>0</v>
      </c>
      <c r="W7774">
        <v>21.395263335859831</v>
      </c>
      <c r="X7774">
        <v>153.56472612110392</v>
      </c>
      <c r="Y7774">
        <v>14.428763227564771</v>
      </c>
      <c r="Z7774">
        <v>14.902074445843269</v>
      </c>
      <c r="AA7774">
        <v>5.2598286658053777</v>
      </c>
      <c r="AB7774">
        <v>63.70933905429883</v>
      </c>
      <c r="AC7774">
        <v>183.64726924280012</v>
      </c>
      <c r="AD7774">
        <v>0</v>
      </c>
      <c r="AE7774">
        <v>456.90726409327613</v>
      </c>
    </row>
    <row r="7775" spans="1:31" x14ac:dyDescent="0.25">
      <c r="A7775">
        <v>2408473</v>
      </c>
      <c r="B7775">
        <v>1</v>
      </c>
      <c r="C7775" t="s">
        <v>80</v>
      </c>
      <c r="D7775" t="s">
        <v>101</v>
      </c>
      <c r="E7775" t="s">
        <v>132</v>
      </c>
      <c r="F7775" t="s">
        <v>22120</v>
      </c>
      <c r="G7775" t="s">
        <v>215</v>
      </c>
      <c r="H7775" t="s">
        <v>135</v>
      </c>
      <c r="I7775" t="s">
        <v>136</v>
      </c>
      <c r="J7775" t="s">
        <v>137</v>
      </c>
      <c r="K7775" t="s">
        <v>138</v>
      </c>
      <c r="L7775" t="s">
        <v>22121</v>
      </c>
      <c r="M7775" t="s">
        <v>22122</v>
      </c>
      <c r="N7775">
        <v>1.143888888</v>
      </c>
      <c r="O7775">
        <v>1</v>
      </c>
      <c r="P7775">
        <v>0</v>
      </c>
      <c r="Q7775">
        <v>0</v>
      </c>
      <c r="R7775">
        <v>0</v>
      </c>
      <c r="S7775">
        <v>1</v>
      </c>
      <c r="T7775">
        <v>0</v>
      </c>
      <c r="U7775">
        <v>0</v>
      </c>
      <c r="V7775">
        <v>0</v>
      </c>
      <c r="W7775">
        <v>0.26532737811260831</v>
      </c>
      <c r="X7775">
        <v>0</v>
      </c>
      <c r="Y7775">
        <v>0</v>
      </c>
      <c r="Z7775">
        <v>0</v>
      </c>
      <c r="AA7775">
        <v>0.33203398944788332</v>
      </c>
      <c r="AB7775">
        <v>0</v>
      </c>
      <c r="AC7775">
        <v>0</v>
      </c>
      <c r="AD7775">
        <v>0</v>
      </c>
      <c r="AE7775">
        <v>0.59736136756049163</v>
      </c>
    </row>
    <row r="7776" spans="1:31" x14ac:dyDescent="0.25">
      <c r="A7776">
        <v>2408957</v>
      </c>
      <c r="B7776">
        <v>1</v>
      </c>
      <c r="C7776" t="s">
        <v>81</v>
      </c>
      <c r="D7776" t="s">
        <v>128</v>
      </c>
      <c r="E7776" t="s">
        <v>174</v>
      </c>
      <c r="F7776" t="s">
        <v>22123</v>
      </c>
      <c r="G7776" t="s">
        <v>168</v>
      </c>
      <c r="H7776" t="s">
        <v>135</v>
      </c>
      <c r="I7776" t="s">
        <v>136</v>
      </c>
      <c r="J7776" t="s">
        <v>3</v>
      </c>
      <c r="K7776" t="s">
        <v>138</v>
      </c>
      <c r="L7776" t="s">
        <v>2308</v>
      </c>
      <c r="M7776" t="s">
        <v>22124</v>
      </c>
      <c r="N7776">
        <v>1.3063888880000001</v>
      </c>
      <c r="O7776">
        <v>0</v>
      </c>
      <c r="P7776">
        <v>432</v>
      </c>
      <c r="Q7776">
        <v>0</v>
      </c>
      <c r="R7776">
        <v>0</v>
      </c>
      <c r="S7776">
        <v>0</v>
      </c>
      <c r="T7776">
        <v>21</v>
      </c>
      <c r="U7776">
        <v>0</v>
      </c>
      <c r="V7776">
        <v>0</v>
      </c>
      <c r="W7776">
        <v>0</v>
      </c>
      <c r="X7776">
        <v>142.43524470985207</v>
      </c>
      <c r="Y7776">
        <v>0</v>
      </c>
      <c r="Z7776">
        <v>0</v>
      </c>
      <c r="AA7776">
        <v>0</v>
      </c>
      <c r="AB7776">
        <v>74.86723053067422</v>
      </c>
      <c r="AC7776">
        <v>0</v>
      </c>
      <c r="AD7776">
        <v>0</v>
      </c>
      <c r="AE7776">
        <v>217.30247524052629</v>
      </c>
    </row>
    <row r="7777" spans="1:31" x14ac:dyDescent="0.25">
      <c r="A7777">
        <v>2408934</v>
      </c>
      <c r="B7777">
        <v>1</v>
      </c>
      <c r="C7777" t="s">
        <v>80</v>
      </c>
      <c r="D7777" t="s">
        <v>96</v>
      </c>
      <c r="E7777" t="s">
        <v>146</v>
      </c>
      <c r="F7777" t="s">
        <v>22022</v>
      </c>
      <c r="G7777" t="s">
        <v>148</v>
      </c>
      <c r="H7777" t="s">
        <v>149</v>
      </c>
      <c r="I7777" t="s">
        <v>136</v>
      </c>
      <c r="J7777" t="s">
        <v>137</v>
      </c>
      <c r="K7777" t="s">
        <v>138</v>
      </c>
      <c r="L7777" t="s">
        <v>22125</v>
      </c>
      <c r="M7777" t="s">
        <v>22126</v>
      </c>
      <c r="N7777">
        <v>1.75</v>
      </c>
      <c r="O7777">
        <v>0</v>
      </c>
      <c r="P7777">
        <v>1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0.37201201538185003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0.37201201538185003</v>
      </c>
    </row>
    <row r="7778" spans="1:31" x14ac:dyDescent="0.25">
      <c r="A7778">
        <v>2409266</v>
      </c>
      <c r="B7778">
        <v>1</v>
      </c>
      <c r="C7778" t="s">
        <v>81</v>
      </c>
      <c r="D7778" t="s">
        <v>116</v>
      </c>
      <c r="E7778" t="s">
        <v>162</v>
      </c>
      <c r="F7778" t="s">
        <v>14363</v>
      </c>
      <c r="G7778" t="s">
        <v>164</v>
      </c>
      <c r="H7778" t="s">
        <v>149</v>
      </c>
      <c r="I7778" t="s">
        <v>136</v>
      </c>
      <c r="J7778" t="s">
        <v>137</v>
      </c>
      <c r="K7778" t="s">
        <v>138</v>
      </c>
      <c r="L7778" t="s">
        <v>22127</v>
      </c>
      <c r="M7778" t="s">
        <v>22128</v>
      </c>
      <c r="N7778">
        <v>0.51944444400000001</v>
      </c>
      <c r="O7778">
        <v>0</v>
      </c>
      <c r="P7778">
        <v>16</v>
      </c>
      <c r="Q7778">
        <v>0</v>
      </c>
      <c r="R7778">
        <v>0</v>
      </c>
      <c r="S7778">
        <v>0</v>
      </c>
      <c r="T7778">
        <v>1</v>
      </c>
      <c r="U7778">
        <v>0</v>
      </c>
      <c r="V7778">
        <v>0</v>
      </c>
      <c r="W7778">
        <v>0</v>
      </c>
      <c r="X7778">
        <v>0.61475595527600002</v>
      </c>
      <c r="Y7778">
        <v>0</v>
      </c>
      <c r="Z7778">
        <v>0</v>
      </c>
      <c r="AA7778">
        <v>0</v>
      </c>
      <c r="AB7778">
        <v>0.74436675471238889</v>
      </c>
      <c r="AC7778">
        <v>0</v>
      </c>
      <c r="AD7778">
        <v>0</v>
      </c>
      <c r="AE7778">
        <v>1.3591227099883889</v>
      </c>
    </row>
    <row r="7779" spans="1:31" x14ac:dyDescent="0.25">
      <c r="A7779">
        <v>2408997</v>
      </c>
      <c r="B7779">
        <v>1</v>
      </c>
      <c r="C7779" t="s">
        <v>80</v>
      </c>
      <c r="D7779" t="s">
        <v>98</v>
      </c>
      <c r="E7779" t="s">
        <v>174</v>
      </c>
      <c r="F7779" t="s">
        <v>22129</v>
      </c>
      <c r="G7779" t="s">
        <v>158</v>
      </c>
      <c r="H7779" t="s">
        <v>135</v>
      </c>
      <c r="I7779" t="s">
        <v>136</v>
      </c>
      <c r="J7779" t="s">
        <v>137</v>
      </c>
      <c r="K7779" t="s">
        <v>159</v>
      </c>
      <c r="L7779" t="s">
        <v>22130</v>
      </c>
      <c r="M7779" t="s">
        <v>22131</v>
      </c>
      <c r="N7779">
        <v>3.8138888880000001</v>
      </c>
      <c r="O7779">
        <v>0</v>
      </c>
      <c r="P7779">
        <v>155</v>
      </c>
      <c r="Q7779">
        <v>0</v>
      </c>
      <c r="R7779">
        <v>4</v>
      </c>
      <c r="S7779">
        <v>0</v>
      </c>
      <c r="T7779">
        <v>29</v>
      </c>
      <c r="U7779">
        <v>0</v>
      </c>
      <c r="V7779">
        <v>0</v>
      </c>
      <c r="W7779">
        <v>0</v>
      </c>
      <c r="X7779">
        <v>143.97261451691452</v>
      </c>
      <c r="Y7779">
        <v>0</v>
      </c>
      <c r="Z7779">
        <v>0</v>
      </c>
      <c r="AA7779">
        <v>0</v>
      </c>
      <c r="AB7779">
        <v>33.168108126131102</v>
      </c>
      <c r="AC7779">
        <v>0</v>
      </c>
      <c r="AD7779">
        <v>0</v>
      </c>
      <c r="AE7779">
        <v>177.14072264304562</v>
      </c>
    </row>
    <row r="7780" spans="1:31" x14ac:dyDescent="0.25">
      <c r="A7780">
        <v>2409329</v>
      </c>
      <c r="B7780">
        <v>1</v>
      </c>
      <c r="C7780" t="s">
        <v>81</v>
      </c>
      <c r="D7780" t="s">
        <v>120</v>
      </c>
      <c r="E7780" t="s">
        <v>162</v>
      </c>
      <c r="F7780" t="s">
        <v>21234</v>
      </c>
      <c r="G7780" t="s">
        <v>164</v>
      </c>
      <c r="H7780" t="s">
        <v>149</v>
      </c>
      <c r="I7780" t="s">
        <v>136</v>
      </c>
      <c r="J7780" t="s">
        <v>137</v>
      </c>
      <c r="K7780" t="s">
        <v>138</v>
      </c>
      <c r="L7780" t="s">
        <v>22132</v>
      </c>
      <c r="M7780" t="s">
        <v>22133</v>
      </c>
      <c r="N7780">
        <v>0.42888888800000002</v>
      </c>
      <c r="O7780">
        <v>0</v>
      </c>
      <c r="P7780">
        <v>68</v>
      </c>
      <c r="Q7780">
        <v>0</v>
      </c>
      <c r="R7780">
        <v>0</v>
      </c>
      <c r="S7780">
        <v>0</v>
      </c>
      <c r="T7780">
        <v>9</v>
      </c>
      <c r="U7780">
        <v>0</v>
      </c>
      <c r="V7780">
        <v>0</v>
      </c>
      <c r="W7780">
        <v>0</v>
      </c>
      <c r="X7780">
        <v>8.5780939366275994</v>
      </c>
      <c r="Y7780">
        <v>0</v>
      </c>
      <c r="Z7780">
        <v>0</v>
      </c>
      <c r="AA7780">
        <v>0</v>
      </c>
      <c r="AB7780">
        <v>3.4549465313892447</v>
      </c>
      <c r="AC7780">
        <v>0</v>
      </c>
      <c r="AD7780">
        <v>0</v>
      </c>
      <c r="AE7780">
        <v>12.033040468016845</v>
      </c>
    </row>
    <row r="7781" spans="1:31" x14ac:dyDescent="0.25">
      <c r="A7781">
        <v>2408874</v>
      </c>
      <c r="B7781">
        <v>1</v>
      </c>
      <c r="C7781" t="s">
        <v>81</v>
      </c>
      <c r="D7781" t="s">
        <v>120</v>
      </c>
      <c r="E7781" t="s">
        <v>141</v>
      </c>
      <c r="F7781" t="s">
        <v>12547</v>
      </c>
      <c r="G7781" t="s">
        <v>143</v>
      </c>
      <c r="H7781" t="s">
        <v>135</v>
      </c>
      <c r="I7781" t="s">
        <v>136</v>
      </c>
      <c r="J7781" t="s">
        <v>137</v>
      </c>
      <c r="K7781" t="s">
        <v>138</v>
      </c>
      <c r="L7781" t="s">
        <v>22134</v>
      </c>
      <c r="M7781" t="s">
        <v>22135</v>
      </c>
      <c r="N7781">
        <v>0.92111111099999998</v>
      </c>
      <c r="O7781">
        <v>0</v>
      </c>
      <c r="P7781">
        <v>0</v>
      </c>
      <c r="Q7781">
        <v>42</v>
      </c>
      <c r="R7781">
        <v>0</v>
      </c>
      <c r="S7781">
        <v>7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2.5125744891000883</v>
      </c>
      <c r="Z7781">
        <v>0</v>
      </c>
      <c r="AA7781">
        <v>4.6170233358543005</v>
      </c>
      <c r="AB7781">
        <v>0</v>
      </c>
      <c r="AC7781">
        <v>0</v>
      </c>
      <c r="AD7781">
        <v>0</v>
      </c>
      <c r="AE7781">
        <v>7.1295978249543888</v>
      </c>
    </row>
    <row r="7782" spans="1:31" x14ac:dyDescent="0.25">
      <c r="A7782">
        <v>2408897</v>
      </c>
      <c r="B7782">
        <v>1</v>
      </c>
      <c r="C7782" t="s">
        <v>81</v>
      </c>
      <c r="D7782" t="s">
        <v>120</v>
      </c>
      <c r="E7782" t="s">
        <v>146</v>
      </c>
      <c r="F7782" t="s">
        <v>22136</v>
      </c>
      <c r="G7782" t="s">
        <v>148</v>
      </c>
      <c r="H7782" t="s">
        <v>149</v>
      </c>
      <c r="I7782" t="s">
        <v>136</v>
      </c>
      <c r="J7782" t="s">
        <v>137</v>
      </c>
      <c r="K7782" t="s">
        <v>138</v>
      </c>
      <c r="L7782" t="s">
        <v>22137</v>
      </c>
      <c r="M7782" t="s">
        <v>22138</v>
      </c>
      <c r="N7782">
        <v>1.9055555550000001</v>
      </c>
      <c r="O7782">
        <v>0</v>
      </c>
      <c r="P7782">
        <v>1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0.53306613139596659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0.53306613139596659</v>
      </c>
    </row>
    <row r="7783" spans="1:31" x14ac:dyDescent="0.25">
      <c r="A7783">
        <v>2408854</v>
      </c>
      <c r="B7783">
        <v>1</v>
      </c>
      <c r="C7783" t="s">
        <v>80</v>
      </c>
      <c r="D7783" t="s">
        <v>94</v>
      </c>
      <c r="E7783" t="s">
        <v>174</v>
      </c>
      <c r="F7783" t="s">
        <v>22139</v>
      </c>
      <c r="G7783" t="s">
        <v>158</v>
      </c>
      <c r="H7783" t="s">
        <v>135</v>
      </c>
      <c r="I7783" t="s">
        <v>136</v>
      </c>
      <c r="J7783" t="s">
        <v>137</v>
      </c>
      <c r="K7783" t="s">
        <v>159</v>
      </c>
      <c r="L7783" t="s">
        <v>22140</v>
      </c>
      <c r="M7783" t="s">
        <v>22141</v>
      </c>
      <c r="N7783">
        <v>0.86499999999999999</v>
      </c>
      <c r="O7783">
        <v>0</v>
      </c>
      <c r="P7783">
        <v>0</v>
      </c>
      <c r="Q7783">
        <v>8</v>
      </c>
      <c r="R7783">
        <v>34</v>
      </c>
      <c r="S7783">
        <v>0</v>
      </c>
      <c r="T7783">
        <v>1</v>
      </c>
      <c r="U7783">
        <v>1</v>
      </c>
      <c r="V7783">
        <v>0</v>
      </c>
      <c r="W7783">
        <v>0</v>
      </c>
      <c r="X7783">
        <v>0</v>
      </c>
      <c r="Y7783">
        <v>1.7265700195482001</v>
      </c>
      <c r="Z7783">
        <v>0</v>
      </c>
      <c r="AA7783">
        <v>0</v>
      </c>
      <c r="AB7783">
        <v>0</v>
      </c>
      <c r="AC7783">
        <v>86.616867617280008</v>
      </c>
      <c r="AD7783">
        <v>0</v>
      </c>
      <c r="AE7783">
        <v>88.343437636828213</v>
      </c>
    </row>
    <row r="7784" spans="1:31" x14ac:dyDescent="0.25">
      <c r="A7784">
        <v>2409023</v>
      </c>
      <c r="B7784">
        <v>1</v>
      </c>
      <c r="C7784" t="s">
        <v>80</v>
      </c>
      <c r="D7784" t="s">
        <v>106</v>
      </c>
      <c r="E7784" t="s">
        <v>241</v>
      </c>
      <c r="F7784" t="s">
        <v>6347</v>
      </c>
      <c r="G7784" t="s">
        <v>143</v>
      </c>
      <c r="H7784" t="s">
        <v>135</v>
      </c>
      <c r="I7784" t="s">
        <v>136</v>
      </c>
      <c r="J7784" t="s">
        <v>137</v>
      </c>
      <c r="K7784" t="s">
        <v>138</v>
      </c>
      <c r="L7784" t="s">
        <v>22142</v>
      </c>
      <c r="M7784" t="s">
        <v>22143</v>
      </c>
      <c r="N7784">
        <v>0.25138888799999998</v>
      </c>
      <c r="O7784">
        <v>0</v>
      </c>
      <c r="P7784">
        <v>0</v>
      </c>
      <c r="Q7784">
        <v>1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9.5845146216444438E-2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9.5845146216444438E-2</v>
      </c>
    </row>
    <row r="7785" spans="1:31" x14ac:dyDescent="0.25">
      <c r="A7785">
        <v>2409017</v>
      </c>
      <c r="B7785">
        <v>1</v>
      </c>
      <c r="C7785" t="s">
        <v>80</v>
      </c>
      <c r="D7785" t="s">
        <v>93</v>
      </c>
      <c r="E7785" t="s">
        <v>174</v>
      </c>
      <c r="F7785" t="s">
        <v>22144</v>
      </c>
      <c r="G7785" t="s">
        <v>154</v>
      </c>
      <c r="H7785" t="s">
        <v>135</v>
      </c>
      <c r="I7785" t="s">
        <v>136</v>
      </c>
      <c r="J7785" t="s">
        <v>137</v>
      </c>
      <c r="K7785" t="s">
        <v>138</v>
      </c>
      <c r="L7785" t="s">
        <v>22145</v>
      </c>
      <c r="M7785" t="s">
        <v>22146</v>
      </c>
      <c r="N7785">
        <v>0.686111111</v>
      </c>
      <c r="O7785">
        <v>1</v>
      </c>
      <c r="P7785">
        <v>0</v>
      </c>
      <c r="Q7785">
        <v>17</v>
      </c>
      <c r="R7785">
        <v>0</v>
      </c>
      <c r="S7785">
        <v>1</v>
      </c>
      <c r="T7785">
        <v>0</v>
      </c>
      <c r="U7785">
        <v>1</v>
      </c>
      <c r="V7785">
        <v>0</v>
      </c>
      <c r="W7785">
        <v>1.6941560419862502</v>
      </c>
      <c r="X7785">
        <v>0</v>
      </c>
      <c r="Y7785">
        <v>28.343067510696095</v>
      </c>
      <c r="Z7785">
        <v>0</v>
      </c>
      <c r="AA7785">
        <v>2.6132740905617666</v>
      </c>
      <c r="AB7785">
        <v>0</v>
      </c>
      <c r="AC7785">
        <v>66.655078437083375</v>
      </c>
      <c r="AD7785">
        <v>0</v>
      </c>
      <c r="AE7785">
        <v>99.305576080327484</v>
      </c>
    </row>
    <row r="7786" spans="1:31" x14ac:dyDescent="0.25">
      <c r="A7786">
        <v>2409123</v>
      </c>
      <c r="B7786">
        <v>1</v>
      </c>
      <c r="C7786" t="s">
        <v>80</v>
      </c>
      <c r="D7786" t="s">
        <v>99</v>
      </c>
      <c r="E7786" t="s">
        <v>162</v>
      </c>
      <c r="F7786" t="s">
        <v>2114</v>
      </c>
      <c r="G7786" t="s">
        <v>168</v>
      </c>
      <c r="H7786" t="s">
        <v>149</v>
      </c>
      <c r="I7786" t="s">
        <v>136</v>
      </c>
      <c r="J7786" t="s">
        <v>137</v>
      </c>
      <c r="K7786" t="s">
        <v>138</v>
      </c>
      <c r="L7786" t="s">
        <v>22147</v>
      </c>
      <c r="M7786" t="s">
        <v>22148</v>
      </c>
      <c r="N7786">
        <v>3.134166666</v>
      </c>
      <c r="O7786">
        <v>0</v>
      </c>
      <c r="P7786">
        <v>98</v>
      </c>
      <c r="Q7786">
        <v>0</v>
      </c>
      <c r="R7786">
        <v>2</v>
      </c>
      <c r="S7786">
        <v>0</v>
      </c>
      <c r="T7786">
        <v>13</v>
      </c>
      <c r="U7786">
        <v>0</v>
      </c>
      <c r="V7786">
        <v>0</v>
      </c>
      <c r="W7786">
        <v>0</v>
      </c>
      <c r="X7786">
        <v>89.462580657733596</v>
      </c>
      <c r="Y7786">
        <v>0</v>
      </c>
      <c r="Z7786">
        <v>1.34871248818625</v>
      </c>
      <c r="AA7786">
        <v>0</v>
      </c>
      <c r="AB7786">
        <v>40.48234402074899</v>
      </c>
      <c r="AC7786">
        <v>0</v>
      </c>
      <c r="AD7786">
        <v>0</v>
      </c>
      <c r="AE7786">
        <v>131.29363716666884</v>
      </c>
    </row>
    <row r="7787" spans="1:31" x14ac:dyDescent="0.25">
      <c r="A7787">
        <v>2408814</v>
      </c>
      <c r="B7787">
        <v>1</v>
      </c>
      <c r="C7787" t="s">
        <v>81</v>
      </c>
      <c r="D7787" t="s">
        <v>124</v>
      </c>
      <c r="E7787" t="s">
        <v>152</v>
      </c>
      <c r="F7787" t="s">
        <v>22149</v>
      </c>
      <c r="G7787" t="s">
        <v>403</v>
      </c>
      <c r="H7787" t="s">
        <v>149</v>
      </c>
      <c r="I7787" t="s">
        <v>136</v>
      </c>
      <c r="J7787" t="s">
        <v>137</v>
      </c>
      <c r="K7787" t="s">
        <v>138</v>
      </c>
      <c r="L7787" t="s">
        <v>22150</v>
      </c>
      <c r="M7787" t="s">
        <v>22151</v>
      </c>
      <c r="N7787">
        <v>1.374166666</v>
      </c>
      <c r="O7787">
        <v>0</v>
      </c>
      <c r="P7787">
        <v>196</v>
      </c>
      <c r="Q7787">
        <v>0</v>
      </c>
      <c r="R7787">
        <v>1</v>
      </c>
      <c r="S7787">
        <v>0</v>
      </c>
      <c r="T7787">
        <v>23</v>
      </c>
      <c r="U7787">
        <v>0</v>
      </c>
      <c r="V7787">
        <v>0</v>
      </c>
      <c r="W7787">
        <v>0</v>
      </c>
      <c r="X7787">
        <v>50.456258717349748</v>
      </c>
      <c r="Y7787">
        <v>0</v>
      </c>
      <c r="Z7787">
        <v>0</v>
      </c>
      <c r="AA7787">
        <v>0</v>
      </c>
      <c r="AB7787">
        <v>33.037699915199795</v>
      </c>
      <c r="AC7787">
        <v>0</v>
      </c>
      <c r="AD7787">
        <v>0</v>
      </c>
      <c r="AE7787">
        <v>83.49395863254955</v>
      </c>
    </row>
    <row r="7788" spans="1:31" x14ac:dyDescent="0.25">
      <c r="A7788">
        <v>2409083</v>
      </c>
      <c r="B7788">
        <v>1</v>
      </c>
      <c r="C7788" t="s">
        <v>80</v>
      </c>
      <c r="D7788" t="s">
        <v>104</v>
      </c>
      <c r="E7788" t="s">
        <v>174</v>
      </c>
      <c r="F7788" t="s">
        <v>22152</v>
      </c>
      <c r="G7788" t="s">
        <v>143</v>
      </c>
      <c r="H7788" t="s">
        <v>135</v>
      </c>
      <c r="I7788" t="s">
        <v>136</v>
      </c>
      <c r="J7788" t="s">
        <v>137</v>
      </c>
      <c r="K7788" t="s">
        <v>138</v>
      </c>
      <c r="L7788" t="s">
        <v>22153</v>
      </c>
      <c r="M7788" t="s">
        <v>22154</v>
      </c>
      <c r="N7788">
        <v>0.34222222200000002</v>
      </c>
      <c r="O7788">
        <v>37</v>
      </c>
      <c r="P7788">
        <v>3068</v>
      </c>
      <c r="Q7788">
        <v>127</v>
      </c>
      <c r="R7788">
        <v>206</v>
      </c>
      <c r="S7788">
        <v>60</v>
      </c>
      <c r="T7788">
        <v>395</v>
      </c>
      <c r="U7788">
        <v>3</v>
      </c>
      <c r="V7788">
        <v>1</v>
      </c>
      <c r="W7788">
        <v>27.208427669992798</v>
      </c>
      <c r="X7788">
        <v>259.92619902310622</v>
      </c>
      <c r="Y7788">
        <v>14.491271293343287</v>
      </c>
      <c r="Z7788">
        <v>2.7927404921826673</v>
      </c>
      <c r="AA7788">
        <v>76.985798299666669</v>
      </c>
      <c r="AB7788">
        <v>104.90666599793209</v>
      </c>
      <c r="AC7788">
        <v>21.661893902530934</v>
      </c>
      <c r="AD7788">
        <v>1.5179720032399999</v>
      </c>
      <c r="AE7788">
        <v>509.49096868199467</v>
      </c>
    </row>
    <row r="7789" spans="1:31" x14ac:dyDescent="0.25">
      <c r="A7789">
        <v>2409246</v>
      </c>
      <c r="B7789">
        <v>1</v>
      </c>
      <c r="C7789" t="s">
        <v>81</v>
      </c>
      <c r="D7789" t="s">
        <v>121</v>
      </c>
      <c r="E7789" t="s">
        <v>132</v>
      </c>
      <c r="F7789" t="s">
        <v>22155</v>
      </c>
      <c r="G7789" t="s">
        <v>215</v>
      </c>
      <c r="H7789" t="s">
        <v>135</v>
      </c>
      <c r="I7789" t="s">
        <v>136</v>
      </c>
      <c r="J7789" t="s">
        <v>137</v>
      </c>
      <c r="K7789" t="s">
        <v>138</v>
      </c>
      <c r="L7789" t="s">
        <v>22156</v>
      </c>
      <c r="M7789" t="s">
        <v>22157</v>
      </c>
      <c r="N7789">
        <v>1.75</v>
      </c>
      <c r="O7789">
        <v>0</v>
      </c>
      <c r="P7789">
        <v>68</v>
      </c>
      <c r="Q7789">
        <v>1</v>
      </c>
      <c r="R7789">
        <v>16</v>
      </c>
      <c r="S7789">
        <v>0</v>
      </c>
      <c r="T7789">
        <v>2</v>
      </c>
      <c r="U7789">
        <v>0</v>
      </c>
      <c r="V7789">
        <v>0</v>
      </c>
      <c r="W7789">
        <v>0</v>
      </c>
      <c r="X7789">
        <v>16.984766868284581</v>
      </c>
      <c r="Y7789">
        <v>0.66409728753694441</v>
      </c>
      <c r="Z7789">
        <v>1.9812316540703752</v>
      </c>
      <c r="AA7789">
        <v>0</v>
      </c>
      <c r="AB7789">
        <v>0.26830549801312503</v>
      </c>
      <c r="AC7789">
        <v>0</v>
      </c>
      <c r="AD7789">
        <v>0</v>
      </c>
      <c r="AE7789">
        <v>19.898401307905022</v>
      </c>
    </row>
    <row r="7790" spans="1:31" x14ac:dyDescent="0.25">
      <c r="A7790">
        <v>2408751</v>
      </c>
      <c r="B7790">
        <v>1</v>
      </c>
      <c r="C7790" t="s">
        <v>80</v>
      </c>
      <c r="D7790" t="s">
        <v>90</v>
      </c>
      <c r="E7790" t="s">
        <v>132</v>
      </c>
      <c r="F7790" t="s">
        <v>22158</v>
      </c>
      <c r="G7790" t="s">
        <v>613</v>
      </c>
      <c r="H7790" t="s">
        <v>135</v>
      </c>
      <c r="I7790" t="s">
        <v>136</v>
      </c>
      <c r="J7790" t="s">
        <v>137</v>
      </c>
      <c r="K7790" t="s">
        <v>138</v>
      </c>
      <c r="L7790" t="s">
        <v>22159</v>
      </c>
      <c r="M7790" t="s">
        <v>22160</v>
      </c>
      <c r="N7790">
        <v>0.71972222200000002</v>
      </c>
      <c r="O7790">
        <v>0</v>
      </c>
      <c r="P7790">
        <v>263</v>
      </c>
      <c r="Q7790">
        <v>0</v>
      </c>
      <c r="R7790">
        <v>0</v>
      </c>
      <c r="S7790">
        <v>0</v>
      </c>
      <c r="T7790">
        <v>17</v>
      </c>
      <c r="U7790">
        <v>0</v>
      </c>
      <c r="V7790">
        <v>0</v>
      </c>
      <c r="W7790">
        <v>0</v>
      </c>
      <c r="X7790">
        <v>33.298911029863824</v>
      </c>
      <c r="Y7790">
        <v>0</v>
      </c>
      <c r="Z7790">
        <v>0</v>
      </c>
      <c r="AA7790">
        <v>0</v>
      </c>
      <c r="AB7790">
        <v>2.6269923821724883</v>
      </c>
      <c r="AC7790">
        <v>0</v>
      </c>
      <c r="AD7790">
        <v>0</v>
      </c>
      <c r="AE7790">
        <v>35.925903412036313</v>
      </c>
    </row>
    <row r="7791" spans="1:31" x14ac:dyDescent="0.25">
      <c r="A7791">
        <v>2409206</v>
      </c>
      <c r="B7791">
        <v>1</v>
      </c>
      <c r="C7791" t="s">
        <v>81</v>
      </c>
      <c r="D7791" t="s">
        <v>127</v>
      </c>
      <c r="E7791" t="s">
        <v>146</v>
      </c>
      <c r="F7791" t="s">
        <v>4868</v>
      </c>
      <c r="G7791" t="s">
        <v>199</v>
      </c>
      <c r="H7791" t="s">
        <v>149</v>
      </c>
      <c r="I7791" t="s">
        <v>136</v>
      </c>
      <c r="J7791" t="s">
        <v>137</v>
      </c>
      <c r="K7791" t="s">
        <v>138</v>
      </c>
      <c r="L7791" t="s">
        <v>22161</v>
      </c>
      <c r="M7791" t="s">
        <v>22162</v>
      </c>
      <c r="N7791">
        <v>0.93222222200000004</v>
      </c>
      <c r="O7791">
        <v>0</v>
      </c>
      <c r="P7791">
        <v>10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2.1542973089386672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2.1542973089386672</v>
      </c>
    </row>
    <row r="7792" spans="1:31" x14ac:dyDescent="0.25">
      <c r="A7792">
        <v>2409183</v>
      </c>
      <c r="B7792">
        <v>1</v>
      </c>
      <c r="C7792" t="s">
        <v>80</v>
      </c>
      <c r="D7792" t="s">
        <v>83</v>
      </c>
      <c r="E7792" t="s">
        <v>162</v>
      </c>
      <c r="F7792" t="s">
        <v>22163</v>
      </c>
      <c r="G7792" t="s">
        <v>228</v>
      </c>
      <c r="H7792" t="s">
        <v>149</v>
      </c>
      <c r="I7792" t="s">
        <v>136</v>
      </c>
      <c r="J7792" t="s">
        <v>137</v>
      </c>
      <c r="K7792" t="s">
        <v>138</v>
      </c>
      <c r="L7792" t="s">
        <v>22164</v>
      </c>
      <c r="M7792" t="s">
        <v>22165</v>
      </c>
      <c r="N7792">
        <v>1.6655555550000001</v>
      </c>
      <c r="O7792">
        <v>0</v>
      </c>
      <c r="P7792">
        <v>109</v>
      </c>
      <c r="Q7792">
        <v>0</v>
      </c>
      <c r="R7792">
        <v>0</v>
      </c>
      <c r="S7792">
        <v>0</v>
      </c>
      <c r="T7792">
        <v>15</v>
      </c>
      <c r="U7792">
        <v>0</v>
      </c>
      <c r="V7792">
        <v>0</v>
      </c>
      <c r="W7792">
        <v>0</v>
      </c>
      <c r="X7792">
        <v>43.154203921028753</v>
      </c>
      <c r="Y7792">
        <v>0</v>
      </c>
      <c r="Z7792">
        <v>0</v>
      </c>
      <c r="AA7792">
        <v>0</v>
      </c>
      <c r="AB7792">
        <v>5.4944370693615019</v>
      </c>
      <c r="AC7792">
        <v>0</v>
      </c>
      <c r="AD7792">
        <v>0</v>
      </c>
      <c r="AE7792">
        <v>48.648640990390255</v>
      </c>
    </row>
    <row r="7793" spans="1:31" x14ac:dyDescent="0.25">
      <c r="A7793">
        <v>2408851</v>
      </c>
      <c r="B7793">
        <v>1</v>
      </c>
      <c r="C7793" t="s">
        <v>80</v>
      </c>
      <c r="D7793" t="s">
        <v>83</v>
      </c>
      <c r="E7793" t="s">
        <v>288</v>
      </c>
      <c r="F7793" t="s">
        <v>22166</v>
      </c>
      <c r="G7793" t="s">
        <v>176</v>
      </c>
      <c r="H7793" t="s">
        <v>149</v>
      </c>
      <c r="I7793" t="s">
        <v>136</v>
      </c>
      <c r="J7793" t="s">
        <v>137</v>
      </c>
      <c r="K7793" t="s">
        <v>159</v>
      </c>
      <c r="L7793" t="s">
        <v>22167</v>
      </c>
      <c r="M7793" t="s">
        <v>22168</v>
      </c>
      <c r="N7793">
        <v>0.77361111100000002</v>
      </c>
      <c r="O7793">
        <v>0</v>
      </c>
      <c r="P7793">
        <v>87</v>
      </c>
      <c r="Q7793">
        <v>0</v>
      </c>
      <c r="R7793">
        <v>0</v>
      </c>
      <c r="S7793">
        <v>0</v>
      </c>
      <c r="T7793">
        <v>5</v>
      </c>
      <c r="U7793">
        <v>0</v>
      </c>
      <c r="V7793">
        <v>0</v>
      </c>
      <c r="W7793">
        <v>0</v>
      </c>
      <c r="X7793">
        <v>14.260691172020215</v>
      </c>
      <c r="Y7793">
        <v>0</v>
      </c>
      <c r="Z7793">
        <v>0</v>
      </c>
      <c r="AA7793">
        <v>0</v>
      </c>
      <c r="AB7793">
        <v>1.2258279500096667</v>
      </c>
      <c r="AC7793">
        <v>0</v>
      </c>
      <c r="AD7793">
        <v>0</v>
      </c>
      <c r="AE7793">
        <v>15.486519122029881</v>
      </c>
    </row>
    <row r="7794" spans="1:31" x14ac:dyDescent="0.25">
      <c r="A7794">
        <v>2409375</v>
      </c>
      <c r="B7794">
        <v>1</v>
      </c>
      <c r="C7794" t="s">
        <v>80</v>
      </c>
      <c r="D7794" t="s">
        <v>93</v>
      </c>
      <c r="E7794" t="s">
        <v>162</v>
      </c>
      <c r="F7794" t="s">
        <v>22169</v>
      </c>
      <c r="G7794" t="s">
        <v>164</v>
      </c>
      <c r="H7794" t="s">
        <v>149</v>
      </c>
      <c r="I7794" t="s">
        <v>136</v>
      </c>
      <c r="J7794" t="s">
        <v>137</v>
      </c>
      <c r="K7794" t="s">
        <v>138</v>
      </c>
      <c r="L7794" t="s">
        <v>22170</v>
      </c>
      <c r="M7794" t="s">
        <v>22171</v>
      </c>
      <c r="N7794">
        <v>1.971666666</v>
      </c>
      <c r="O7794">
        <v>0</v>
      </c>
      <c r="P7794">
        <v>3</v>
      </c>
      <c r="Q7794">
        <v>0</v>
      </c>
      <c r="R7794">
        <v>5</v>
      </c>
      <c r="S7794">
        <v>0</v>
      </c>
      <c r="T7794">
        <v>9</v>
      </c>
      <c r="U7794">
        <v>0</v>
      </c>
      <c r="V7794">
        <v>0</v>
      </c>
      <c r="W7794">
        <v>0</v>
      </c>
      <c r="X7794">
        <v>1.0556056599067001</v>
      </c>
      <c r="Y7794">
        <v>0</v>
      </c>
      <c r="Z7794">
        <v>16.150127675034902</v>
      </c>
      <c r="AA7794">
        <v>0</v>
      </c>
      <c r="AB7794">
        <v>11.328076710073519</v>
      </c>
      <c r="AC7794">
        <v>0</v>
      </c>
      <c r="AD7794">
        <v>0</v>
      </c>
      <c r="AE7794">
        <v>28.533810045015123</v>
      </c>
    </row>
    <row r="7795" spans="1:31" x14ac:dyDescent="0.25">
      <c r="A7795">
        <v>2409226</v>
      </c>
      <c r="B7795">
        <v>1</v>
      </c>
      <c r="C7795" t="s">
        <v>81</v>
      </c>
      <c r="D7795" t="s">
        <v>123</v>
      </c>
      <c r="E7795" t="s">
        <v>162</v>
      </c>
      <c r="F7795" t="s">
        <v>22172</v>
      </c>
      <c r="G7795" t="s">
        <v>154</v>
      </c>
      <c r="H7795" t="s">
        <v>149</v>
      </c>
      <c r="I7795" t="s">
        <v>136</v>
      </c>
      <c r="J7795" t="s">
        <v>137</v>
      </c>
      <c r="K7795" t="s">
        <v>138</v>
      </c>
      <c r="L7795" t="s">
        <v>22173</v>
      </c>
      <c r="M7795" t="s">
        <v>22174</v>
      </c>
      <c r="N7795">
        <v>0.882222222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4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9.0406253555619429</v>
      </c>
      <c r="AC7795">
        <v>0</v>
      </c>
      <c r="AD7795">
        <v>0</v>
      </c>
      <c r="AE7795">
        <v>9.0406253555619429</v>
      </c>
    </row>
    <row r="7796" spans="1:31" x14ac:dyDescent="0.25">
      <c r="A7796">
        <v>2409106</v>
      </c>
      <c r="B7796">
        <v>1</v>
      </c>
      <c r="C7796" t="s">
        <v>80</v>
      </c>
      <c r="D7796" t="s">
        <v>96</v>
      </c>
      <c r="E7796" t="s">
        <v>146</v>
      </c>
      <c r="F7796" t="s">
        <v>22175</v>
      </c>
      <c r="G7796" t="s">
        <v>148</v>
      </c>
      <c r="H7796" t="s">
        <v>149</v>
      </c>
      <c r="I7796" t="s">
        <v>136</v>
      </c>
      <c r="J7796" t="s">
        <v>137</v>
      </c>
      <c r="K7796" t="s">
        <v>138</v>
      </c>
      <c r="L7796" t="s">
        <v>22176</v>
      </c>
      <c r="M7796" t="s">
        <v>22177</v>
      </c>
      <c r="N7796">
        <v>2.7738888880000001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1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10.061121303699867</v>
      </c>
      <c r="AC7796">
        <v>0</v>
      </c>
      <c r="AD7796">
        <v>0</v>
      </c>
      <c r="AE7796">
        <v>10.061121303699867</v>
      </c>
    </row>
    <row r="7797" spans="1:31" x14ac:dyDescent="0.25">
      <c r="A7797">
        <v>2409269</v>
      </c>
      <c r="B7797">
        <v>1</v>
      </c>
      <c r="C7797" t="s">
        <v>80</v>
      </c>
      <c r="D7797" t="s">
        <v>98</v>
      </c>
      <c r="E7797" t="s">
        <v>132</v>
      </c>
      <c r="F7797" t="s">
        <v>5501</v>
      </c>
      <c r="G7797" t="s">
        <v>215</v>
      </c>
      <c r="H7797" t="s">
        <v>135</v>
      </c>
      <c r="I7797" t="s">
        <v>136</v>
      </c>
      <c r="J7797" t="s">
        <v>137</v>
      </c>
      <c r="K7797" t="s">
        <v>138</v>
      </c>
      <c r="L7797" t="s">
        <v>22178</v>
      </c>
      <c r="M7797" t="s">
        <v>22179</v>
      </c>
      <c r="N7797">
        <v>2.2027777770000001</v>
      </c>
      <c r="O7797">
        <v>0</v>
      </c>
      <c r="P7797">
        <v>0</v>
      </c>
      <c r="Q7797">
        <v>0</v>
      </c>
      <c r="R7797">
        <v>5</v>
      </c>
      <c r="S7797">
        <v>0</v>
      </c>
      <c r="T7797">
        <v>2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2.9654296825345829</v>
      </c>
      <c r="AC7797">
        <v>0</v>
      </c>
      <c r="AD7797">
        <v>0</v>
      </c>
      <c r="AE7797">
        <v>2.9654296825345829</v>
      </c>
    </row>
    <row r="7798" spans="1:31" x14ac:dyDescent="0.25">
      <c r="A7798">
        <v>2408871</v>
      </c>
      <c r="B7798">
        <v>1</v>
      </c>
      <c r="C7798" t="s">
        <v>80</v>
      </c>
      <c r="D7798" t="s">
        <v>96</v>
      </c>
      <c r="E7798" t="s">
        <v>288</v>
      </c>
      <c r="F7798" t="s">
        <v>22180</v>
      </c>
      <c r="G7798" t="s">
        <v>154</v>
      </c>
      <c r="H7798" t="s">
        <v>149</v>
      </c>
      <c r="I7798" t="s">
        <v>136</v>
      </c>
      <c r="J7798" t="s">
        <v>137</v>
      </c>
      <c r="K7798" t="s">
        <v>138</v>
      </c>
      <c r="L7798" t="s">
        <v>22181</v>
      </c>
      <c r="M7798" t="s">
        <v>22182</v>
      </c>
      <c r="N7798">
        <v>5.4797222220000004</v>
      </c>
      <c r="O7798">
        <v>0</v>
      </c>
      <c r="P7798">
        <v>74</v>
      </c>
      <c r="Q7798">
        <v>0</v>
      </c>
      <c r="R7798">
        <v>0</v>
      </c>
      <c r="S7798">
        <v>0</v>
      </c>
      <c r="T7798">
        <v>5</v>
      </c>
      <c r="U7798">
        <v>0</v>
      </c>
      <c r="V7798">
        <v>0</v>
      </c>
      <c r="W7798">
        <v>0</v>
      </c>
      <c r="X7798">
        <v>141.44834510904835</v>
      </c>
      <c r="Y7798">
        <v>0</v>
      </c>
      <c r="Z7798">
        <v>0</v>
      </c>
      <c r="AA7798">
        <v>0</v>
      </c>
      <c r="AB7798">
        <v>19.460972792728569</v>
      </c>
      <c r="AC7798">
        <v>0</v>
      </c>
      <c r="AD7798">
        <v>0</v>
      </c>
      <c r="AE7798">
        <v>160.90931790177692</v>
      </c>
    </row>
    <row r="7799" spans="1:31" x14ac:dyDescent="0.25">
      <c r="A7799">
        <v>2409020</v>
      </c>
      <c r="B7799">
        <v>1</v>
      </c>
      <c r="C7799" t="s">
        <v>80</v>
      </c>
      <c r="D7799" t="s">
        <v>100</v>
      </c>
      <c r="E7799" t="s">
        <v>162</v>
      </c>
      <c r="F7799" t="s">
        <v>22183</v>
      </c>
      <c r="G7799" t="s">
        <v>164</v>
      </c>
      <c r="H7799" t="s">
        <v>149</v>
      </c>
      <c r="I7799" t="s">
        <v>136</v>
      </c>
      <c r="J7799" t="s">
        <v>137</v>
      </c>
      <c r="K7799" t="s">
        <v>138</v>
      </c>
      <c r="L7799" t="s">
        <v>22184</v>
      </c>
      <c r="M7799" t="s">
        <v>22185</v>
      </c>
      <c r="N7799">
        <v>1.82</v>
      </c>
      <c r="O7799">
        <v>0</v>
      </c>
      <c r="P7799">
        <v>3</v>
      </c>
      <c r="Q7799">
        <v>0</v>
      </c>
      <c r="R7799">
        <v>9</v>
      </c>
      <c r="S7799">
        <v>0</v>
      </c>
      <c r="T7799">
        <v>4</v>
      </c>
      <c r="U7799">
        <v>0</v>
      </c>
      <c r="V7799">
        <v>0</v>
      </c>
      <c r="W7799">
        <v>0</v>
      </c>
      <c r="X7799">
        <v>0.1136010073194</v>
      </c>
      <c r="Y7799">
        <v>0</v>
      </c>
      <c r="Z7799">
        <v>1.7214518080143</v>
      </c>
      <c r="AA7799">
        <v>0</v>
      </c>
      <c r="AB7799">
        <v>6.4259611168535997</v>
      </c>
      <c r="AC7799">
        <v>0</v>
      </c>
      <c r="AD7799">
        <v>0</v>
      </c>
      <c r="AE7799">
        <v>8.2610139321873</v>
      </c>
    </row>
    <row r="7800" spans="1:31" x14ac:dyDescent="0.25">
      <c r="A7800">
        <v>2409412</v>
      </c>
      <c r="B7800">
        <v>1</v>
      </c>
      <c r="C7800" t="s">
        <v>80</v>
      </c>
      <c r="D7800" t="s">
        <v>84</v>
      </c>
      <c r="E7800" t="s">
        <v>146</v>
      </c>
      <c r="F7800" t="s">
        <v>22186</v>
      </c>
      <c r="G7800" t="s">
        <v>199</v>
      </c>
      <c r="H7800" t="s">
        <v>149</v>
      </c>
      <c r="I7800" t="s">
        <v>136</v>
      </c>
      <c r="J7800" t="s">
        <v>137</v>
      </c>
      <c r="K7800" t="s">
        <v>138</v>
      </c>
      <c r="L7800" t="s">
        <v>22187</v>
      </c>
      <c r="M7800" t="s">
        <v>22188</v>
      </c>
      <c r="N7800">
        <v>1.320277777</v>
      </c>
      <c r="O7800">
        <v>0</v>
      </c>
      <c r="P7800">
        <v>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</row>
    <row r="7801" spans="1:31" x14ac:dyDescent="0.25">
      <c r="A7801">
        <v>2409163</v>
      </c>
      <c r="B7801">
        <v>1</v>
      </c>
      <c r="C7801" t="s">
        <v>80</v>
      </c>
      <c r="D7801" t="s">
        <v>97</v>
      </c>
      <c r="E7801" t="s">
        <v>146</v>
      </c>
      <c r="F7801" t="s">
        <v>22189</v>
      </c>
      <c r="G7801" t="s">
        <v>199</v>
      </c>
      <c r="H7801" t="s">
        <v>149</v>
      </c>
      <c r="I7801" t="s">
        <v>136</v>
      </c>
      <c r="J7801" t="s">
        <v>137</v>
      </c>
      <c r="K7801" t="s">
        <v>138</v>
      </c>
      <c r="L7801" t="s">
        <v>22190</v>
      </c>
      <c r="M7801" t="s">
        <v>22191</v>
      </c>
      <c r="N7801">
        <v>1.748611111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2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10.296052009943333</v>
      </c>
      <c r="AC7801">
        <v>0</v>
      </c>
      <c r="AD7801">
        <v>0</v>
      </c>
      <c r="AE7801">
        <v>10.296052009943333</v>
      </c>
    </row>
    <row r="7802" spans="1:31" x14ac:dyDescent="0.25">
      <c r="A7802">
        <v>2408863</v>
      </c>
      <c r="B7802">
        <v>1</v>
      </c>
      <c r="C7802" t="s">
        <v>80</v>
      </c>
      <c r="D7802" t="s">
        <v>84</v>
      </c>
      <c r="E7802" t="s">
        <v>241</v>
      </c>
      <c r="F7802" t="s">
        <v>22016</v>
      </c>
      <c r="G7802" t="s">
        <v>168</v>
      </c>
      <c r="H7802" t="s">
        <v>135</v>
      </c>
      <c r="I7802" t="s">
        <v>136</v>
      </c>
      <c r="J7802" t="s">
        <v>3</v>
      </c>
      <c r="K7802" t="s">
        <v>138</v>
      </c>
      <c r="L7802" t="s">
        <v>22192</v>
      </c>
      <c r="M7802" t="s">
        <v>22193</v>
      </c>
      <c r="N7802">
        <v>1.183333333</v>
      </c>
      <c r="O7802">
        <v>1</v>
      </c>
      <c r="P7802">
        <v>3123</v>
      </c>
      <c r="Q7802">
        <v>0</v>
      </c>
      <c r="R7802">
        <v>0</v>
      </c>
      <c r="S7802">
        <v>2</v>
      </c>
      <c r="T7802">
        <v>83</v>
      </c>
      <c r="U7802">
        <v>0</v>
      </c>
      <c r="V7802">
        <v>1</v>
      </c>
      <c r="W7802">
        <v>26.148667103139999</v>
      </c>
      <c r="X7802">
        <v>803.24642086988968</v>
      </c>
      <c r="Y7802">
        <v>0</v>
      </c>
      <c r="Z7802">
        <v>0</v>
      </c>
      <c r="AA7802">
        <v>177.50887503319601</v>
      </c>
      <c r="AB7802">
        <v>94.526126905205885</v>
      </c>
      <c r="AC7802">
        <v>0</v>
      </c>
      <c r="AD7802">
        <v>210.910038176293</v>
      </c>
      <c r="AE7802">
        <v>1312.3401280877247</v>
      </c>
    </row>
    <row r="7803" spans="1:31" x14ac:dyDescent="0.25">
      <c r="A7803">
        <v>2409195</v>
      </c>
      <c r="B7803">
        <v>1</v>
      </c>
      <c r="C7803" t="s">
        <v>81</v>
      </c>
      <c r="D7803" t="s">
        <v>118</v>
      </c>
      <c r="E7803" t="s">
        <v>132</v>
      </c>
      <c r="F7803" t="s">
        <v>22194</v>
      </c>
      <c r="G7803" t="s">
        <v>215</v>
      </c>
      <c r="H7803" t="s">
        <v>135</v>
      </c>
      <c r="I7803" t="s">
        <v>136</v>
      </c>
      <c r="J7803" t="s">
        <v>137</v>
      </c>
      <c r="K7803" t="s">
        <v>138</v>
      </c>
      <c r="L7803" t="s">
        <v>22195</v>
      </c>
      <c r="M7803" t="s">
        <v>22196</v>
      </c>
      <c r="N7803">
        <v>4.2297222220000004</v>
      </c>
      <c r="O7803">
        <v>0</v>
      </c>
      <c r="P7803">
        <v>63</v>
      </c>
      <c r="Q7803">
        <v>0</v>
      </c>
      <c r="R7803">
        <v>5</v>
      </c>
      <c r="S7803">
        <v>0</v>
      </c>
      <c r="T7803">
        <v>4</v>
      </c>
      <c r="U7803">
        <v>0</v>
      </c>
      <c r="V7803">
        <v>0</v>
      </c>
      <c r="W7803">
        <v>0</v>
      </c>
      <c r="X7803">
        <v>38.30327038410428</v>
      </c>
      <c r="Y7803">
        <v>0</v>
      </c>
      <c r="Z7803">
        <v>0.80859114155985001</v>
      </c>
      <c r="AA7803">
        <v>0</v>
      </c>
      <c r="AB7803">
        <v>65.531706881717454</v>
      </c>
      <c r="AC7803">
        <v>0</v>
      </c>
      <c r="AD7803">
        <v>0</v>
      </c>
      <c r="AE7803">
        <v>104.64356840738159</v>
      </c>
    </row>
    <row r="7804" spans="1:31" x14ac:dyDescent="0.25">
      <c r="A7804">
        <v>2409003</v>
      </c>
      <c r="B7804">
        <v>1</v>
      </c>
      <c r="C7804" t="s">
        <v>80</v>
      </c>
      <c r="D7804" t="s">
        <v>98</v>
      </c>
      <c r="E7804" t="s">
        <v>162</v>
      </c>
      <c r="F7804" t="s">
        <v>22197</v>
      </c>
      <c r="G7804" t="s">
        <v>164</v>
      </c>
      <c r="H7804" t="s">
        <v>149</v>
      </c>
      <c r="I7804" t="s">
        <v>136</v>
      </c>
      <c r="J7804" t="s">
        <v>137</v>
      </c>
      <c r="K7804" t="s">
        <v>138</v>
      </c>
      <c r="L7804" t="s">
        <v>22198</v>
      </c>
      <c r="M7804" t="s">
        <v>22199</v>
      </c>
      <c r="N7804">
        <v>1.6875</v>
      </c>
      <c r="O7804">
        <v>0</v>
      </c>
      <c r="P7804">
        <v>0</v>
      </c>
      <c r="Q7804">
        <v>0</v>
      </c>
      <c r="R7804">
        <v>14</v>
      </c>
      <c r="S7804">
        <v>0</v>
      </c>
      <c r="T7804">
        <v>2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0.5994312353415</v>
      </c>
      <c r="AA7804">
        <v>0</v>
      </c>
      <c r="AB7804">
        <v>3.1089804451200003</v>
      </c>
      <c r="AC7804">
        <v>0</v>
      </c>
      <c r="AD7804">
        <v>0</v>
      </c>
      <c r="AE7804">
        <v>3.7084116804615004</v>
      </c>
    </row>
    <row r="7805" spans="1:31" x14ac:dyDescent="0.25">
      <c r="A7805">
        <v>2408986</v>
      </c>
      <c r="B7805">
        <v>1</v>
      </c>
      <c r="C7805" t="s">
        <v>80</v>
      </c>
      <c r="D7805" t="s">
        <v>98</v>
      </c>
      <c r="E7805" t="s">
        <v>162</v>
      </c>
      <c r="F7805" t="s">
        <v>22200</v>
      </c>
      <c r="G7805" t="s">
        <v>164</v>
      </c>
      <c r="H7805" t="s">
        <v>149</v>
      </c>
      <c r="I7805" t="s">
        <v>136</v>
      </c>
      <c r="J7805" t="s">
        <v>137</v>
      </c>
      <c r="K7805" t="s">
        <v>138</v>
      </c>
      <c r="L7805" t="s">
        <v>22201</v>
      </c>
      <c r="M7805" t="s">
        <v>22202</v>
      </c>
      <c r="N7805">
        <v>2.323611111</v>
      </c>
      <c r="O7805">
        <v>0</v>
      </c>
      <c r="P7805">
        <v>0</v>
      </c>
      <c r="Q7805">
        <v>0</v>
      </c>
      <c r="R7805">
        <v>6</v>
      </c>
      <c r="S7805">
        <v>0</v>
      </c>
      <c r="T7805">
        <v>2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0.82827036903888884</v>
      </c>
      <c r="AA7805">
        <v>0</v>
      </c>
      <c r="AB7805">
        <v>0</v>
      </c>
      <c r="AC7805">
        <v>0</v>
      </c>
      <c r="AD7805">
        <v>0</v>
      </c>
      <c r="AE7805">
        <v>0.82827036903888884</v>
      </c>
    </row>
    <row r="7806" spans="1:31" x14ac:dyDescent="0.25">
      <c r="A7806">
        <v>2408946</v>
      </c>
      <c r="B7806">
        <v>1</v>
      </c>
      <c r="C7806" t="s">
        <v>80</v>
      </c>
      <c r="D7806" t="s">
        <v>96</v>
      </c>
      <c r="E7806" t="s">
        <v>146</v>
      </c>
      <c r="F7806" t="s">
        <v>22203</v>
      </c>
      <c r="G7806" t="s">
        <v>148</v>
      </c>
      <c r="H7806" t="s">
        <v>149</v>
      </c>
      <c r="I7806" t="s">
        <v>136</v>
      </c>
      <c r="J7806" t="s">
        <v>137</v>
      </c>
      <c r="K7806" t="s">
        <v>138</v>
      </c>
      <c r="L7806" t="s">
        <v>2269</v>
      </c>
      <c r="M7806" t="s">
        <v>22204</v>
      </c>
      <c r="N7806">
        <v>5.5763888880000003</v>
      </c>
      <c r="O7806">
        <v>0</v>
      </c>
      <c r="P7806">
        <v>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3.9057298814074666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3.9057298814074666</v>
      </c>
    </row>
    <row r="7807" spans="1:31" x14ac:dyDescent="0.25">
      <c r="A7807">
        <v>2408760</v>
      </c>
      <c r="B7807">
        <v>1</v>
      </c>
      <c r="C7807" t="s">
        <v>80</v>
      </c>
      <c r="D7807" t="s">
        <v>92</v>
      </c>
      <c r="E7807" t="s">
        <v>146</v>
      </c>
      <c r="F7807" t="s">
        <v>5470</v>
      </c>
      <c r="G7807" t="s">
        <v>282</v>
      </c>
      <c r="H7807" t="s">
        <v>149</v>
      </c>
      <c r="I7807" t="s">
        <v>136</v>
      </c>
      <c r="J7807" t="s">
        <v>137</v>
      </c>
      <c r="K7807" t="s">
        <v>138</v>
      </c>
      <c r="L7807" t="s">
        <v>22205</v>
      </c>
      <c r="M7807" t="s">
        <v>22206</v>
      </c>
      <c r="N7807">
        <v>2.9783333330000001</v>
      </c>
      <c r="O7807">
        <v>0</v>
      </c>
      <c r="P7807">
        <v>9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4.081282379447166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4.081282379447166</v>
      </c>
    </row>
    <row r="7808" spans="1:31" x14ac:dyDescent="0.25">
      <c r="A7808">
        <v>2408774</v>
      </c>
      <c r="B7808">
        <v>1</v>
      </c>
      <c r="C7808" t="s">
        <v>81</v>
      </c>
      <c r="D7808" t="s">
        <v>122</v>
      </c>
      <c r="E7808" t="s">
        <v>141</v>
      </c>
      <c r="F7808" t="s">
        <v>21055</v>
      </c>
      <c r="G7808" t="s">
        <v>143</v>
      </c>
      <c r="H7808" t="s">
        <v>135</v>
      </c>
      <c r="I7808" t="s">
        <v>136</v>
      </c>
      <c r="J7808" t="s">
        <v>137</v>
      </c>
      <c r="K7808" t="s">
        <v>138</v>
      </c>
      <c r="L7808" t="s">
        <v>22207</v>
      </c>
      <c r="M7808" t="s">
        <v>22208</v>
      </c>
      <c r="N7808">
        <v>0.16777777699999999</v>
      </c>
      <c r="O7808">
        <v>1</v>
      </c>
      <c r="P7808">
        <v>209</v>
      </c>
      <c r="Q7808">
        <v>11</v>
      </c>
      <c r="R7808">
        <v>3</v>
      </c>
      <c r="S7808">
        <v>5</v>
      </c>
      <c r="T7808">
        <v>21</v>
      </c>
      <c r="U7808">
        <v>1</v>
      </c>
      <c r="V7808">
        <v>0</v>
      </c>
      <c r="W7808">
        <v>1.0463884206400001E-2</v>
      </c>
      <c r="X7808">
        <v>4.3630883798319973</v>
      </c>
      <c r="Y7808">
        <v>2.4200719482044</v>
      </c>
      <c r="Z7808">
        <v>7.5081497258666675E-3</v>
      </c>
      <c r="AA7808">
        <v>1.0412058311352002</v>
      </c>
      <c r="AB7808">
        <v>1.7026729668042782</v>
      </c>
      <c r="AC7808">
        <v>26.980012597888468</v>
      </c>
      <c r="AD7808">
        <v>0</v>
      </c>
      <c r="AE7808">
        <v>36.52502375779661</v>
      </c>
    </row>
    <row r="7809" spans="1:31" x14ac:dyDescent="0.25">
      <c r="A7809">
        <v>2409364</v>
      </c>
      <c r="B7809">
        <v>1</v>
      </c>
      <c r="C7809" t="s">
        <v>80</v>
      </c>
      <c r="D7809" t="s">
        <v>90</v>
      </c>
      <c r="E7809" t="s">
        <v>241</v>
      </c>
      <c r="F7809" t="s">
        <v>22209</v>
      </c>
      <c r="G7809" t="s">
        <v>158</v>
      </c>
      <c r="H7809" t="s">
        <v>135</v>
      </c>
      <c r="I7809" t="s">
        <v>136</v>
      </c>
      <c r="J7809" t="s">
        <v>137</v>
      </c>
      <c r="K7809" t="s">
        <v>159</v>
      </c>
      <c r="L7809" t="s">
        <v>22210</v>
      </c>
      <c r="M7809" t="s">
        <v>22211</v>
      </c>
      <c r="N7809">
        <v>5.8586111110000001</v>
      </c>
      <c r="O7809">
        <v>0</v>
      </c>
      <c r="P7809">
        <v>9029</v>
      </c>
      <c r="Q7809">
        <v>0</v>
      </c>
      <c r="R7809">
        <v>0</v>
      </c>
      <c r="S7809">
        <v>1</v>
      </c>
      <c r="T7809">
        <v>546</v>
      </c>
      <c r="U7809">
        <v>0</v>
      </c>
      <c r="V7809">
        <v>1</v>
      </c>
      <c r="W7809">
        <v>0</v>
      </c>
      <c r="X7809">
        <v>11580.624203233492</v>
      </c>
      <c r="Y7809">
        <v>0</v>
      </c>
      <c r="Z7809">
        <v>0</v>
      </c>
      <c r="AA7809">
        <v>139.34084149433332</v>
      </c>
      <c r="AB7809">
        <v>1667.02632467438</v>
      </c>
      <c r="AC7809">
        <v>0</v>
      </c>
      <c r="AD7809">
        <v>0</v>
      </c>
      <c r="AE7809">
        <v>13386.991369402205</v>
      </c>
    </row>
    <row r="7810" spans="1:31" x14ac:dyDescent="0.25">
      <c r="A7810">
        <v>2408817</v>
      </c>
      <c r="B7810">
        <v>1</v>
      </c>
      <c r="C7810" t="s">
        <v>81</v>
      </c>
      <c r="D7810" t="s">
        <v>119</v>
      </c>
      <c r="E7810" t="s">
        <v>174</v>
      </c>
      <c r="F7810" t="s">
        <v>22212</v>
      </c>
      <c r="G7810" t="s">
        <v>143</v>
      </c>
      <c r="H7810" t="s">
        <v>135</v>
      </c>
      <c r="I7810" t="s">
        <v>136</v>
      </c>
      <c r="J7810" t="s">
        <v>137</v>
      </c>
      <c r="K7810" t="s">
        <v>138</v>
      </c>
      <c r="L7810" t="s">
        <v>22213</v>
      </c>
      <c r="M7810" t="s">
        <v>22214</v>
      </c>
      <c r="N7810">
        <v>0.47472222200000003</v>
      </c>
      <c r="O7810">
        <v>0</v>
      </c>
      <c r="P7810">
        <v>7</v>
      </c>
      <c r="Q7810">
        <v>0</v>
      </c>
      <c r="R7810">
        <v>41</v>
      </c>
      <c r="S7810">
        <v>1</v>
      </c>
      <c r="T7810">
        <v>5</v>
      </c>
      <c r="U7810">
        <v>0</v>
      </c>
      <c r="V7810">
        <v>0</v>
      </c>
      <c r="W7810">
        <v>0</v>
      </c>
      <c r="X7810">
        <v>0.32689627755699996</v>
      </c>
      <c r="Y7810">
        <v>0</v>
      </c>
      <c r="Z7810">
        <v>1.0834906942434723</v>
      </c>
      <c r="AA7810">
        <v>7.7853963956720831</v>
      </c>
      <c r="AB7810">
        <v>10.362708240236785</v>
      </c>
      <c r="AC7810">
        <v>0</v>
      </c>
      <c r="AD7810">
        <v>0</v>
      </c>
      <c r="AE7810">
        <v>19.558491607709342</v>
      </c>
    </row>
    <row r="7811" spans="1:31" x14ac:dyDescent="0.25">
      <c r="A7811">
        <v>2409052</v>
      </c>
      <c r="B7811">
        <v>1</v>
      </c>
      <c r="C7811" t="s">
        <v>80</v>
      </c>
      <c r="D7811" t="s">
        <v>83</v>
      </c>
      <c r="E7811" t="s">
        <v>162</v>
      </c>
      <c r="F7811" t="s">
        <v>22215</v>
      </c>
      <c r="G7811" t="s">
        <v>168</v>
      </c>
      <c r="H7811" t="s">
        <v>149</v>
      </c>
      <c r="I7811" t="s">
        <v>136</v>
      </c>
      <c r="J7811" t="s">
        <v>3</v>
      </c>
      <c r="K7811" t="s">
        <v>138</v>
      </c>
      <c r="L7811" t="s">
        <v>22216</v>
      </c>
      <c r="M7811" t="s">
        <v>22217</v>
      </c>
      <c r="N7811">
        <v>3.14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26</v>
      </c>
      <c r="U7811">
        <v>0</v>
      </c>
      <c r="V7811">
        <v>9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183.37177925826222</v>
      </c>
      <c r="AC7811">
        <v>0</v>
      </c>
      <c r="AD7811">
        <v>1689.147766683383</v>
      </c>
      <c r="AE7811">
        <v>1872.5195459416452</v>
      </c>
    </row>
    <row r="7812" spans="1:31" x14ac:dyDescent="0.25">
      <c r="A7812">
        <v>2408883</v>
      </c>
      <c r="B7812">
        <v>1</v>
      </c>
      <c r="C7812" t="s">
        <v>81</v>
      </c>
      <c r="D7812" t="s">
        <v>123</v>
      </c>
      <c r="E7812" t="s">
        <v>146</v>
      </c>
      <c r="F7812" t="s">
        <v>22218</v>
      </c>
      <c r="G7812" t="s">
        <v>148</v>
      </c>
      <c r="H7812" t="s">
        <v>149</v>
      </c>
      <c r="I7812" t="s">
        <v>136</v>
      </c>
      <c r="J7812" t="s">
        <v>137</v>
      </c>
      <c r="K7812" t="s">
        <v>138</v>
      </c>
      <c r="L7812" t="s">
        <v>22219</v>
      </c>
      <c r="M7812" t="s">
        <v>22220</v>
      </c>
      <c r="N7812">
        <v>2.5686111110000001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1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4.3996104065757882</v>
      </c>
      <c r="AC7812">
        <v>0</v>
      </c>
      <c r="AD7812">
        <v>0</v>
      </c>
      <c r="AE7812">
        <v>4.3996104065757882</v>
      </c>
    </row>
    <row r="7813" spans="1:31" x14ac:dyDescent="0.25">
      <c r="A7813">
        <v>2408983</v>
      </c>
      <c r="B7813">
        <v>1</v>
      </c>
      <c r="C7813" t="s">
        <v>80</v>
      </c>
      <c r="D7813" t="s">
        <v>87</v>
      </c>
      <c r="E7813" t="s">
        <v>162</v>
      </c>
      <c r="F7813" t="s">
        <v>22221</v>
      </c>
      <c r="G7813" t="s">
        <v>154</v>
      </c>
      <c r="H7813" t="s">
        <v>149</v>
      </c>
      <c r="I7813" t="s">
        <v>136</v>
      </c>
      <c r="J7813" t="s">
        <v>137</v>
      </c>
      <c r="K7813" t="s">
        <v>138</v>
      </c>
      <c r="L7813" t="s">
        <v>22222</v>
      </c>
      <c r="M7813" t="s">
        <v>22223</v>
      </c>
      <c r="N7813">
        <v>0.693333333</v>
      </c>
      <c r="O7813">
        <v>0</v>
      </c>
      <c r="P7813">
        <v>54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6.793232473089966</v>
      </c>
      <c r="Y7813">
        <v>0</v>
      </c>
      <c r="Z7813">
        <v>0</v>
      </c>
      <c r="AA7813">
        <v>0</v>
      </c>
      <c r="AB7813">
        <v>0.18167112613535003</v>
      </c>
      <c r="AC7813">
        <v>0</v>
      </c>
      <c r="AD7813">
        <v>0</v>
      </c>
      <c r="AE7813">
        <v>6.9749035992253159</v>
      </c>
    </row>
    <row r="7814" spans="1:31" x14ac:dyDescent="0.25">
      <c r="A7814">
        <v>2408860</v>
      </c>
      <c r="B7814">
        <v>1</v>
      </c>
      <c r="C7814" t="s">
        <v>81</v>
      </c>
      <c r="D7814" t="s">
        <v>118</v>
      </c>
      <c r="E7814" t="s">
        <v>141</v>
      </c>
      <c r="F7814" t="s">
        <v>22224</v>
      </c>
      <c r="G7814" t="s">
        <v>158</v>
      </c>
      <c r="H7814" t="s">
        <v>135</v>
      </c>
      <c r="I7814" t="s">
        <v>136</v>
      </c>
      <c r="J7814" t="s">
        <v>137</v>
      </c>
      <c r="K7814" t="s">
        <v>159</v>
      </c>
      <c r="L7814" t="s">
        <v>22225</v>
      </c>
      <c r="M7814" t="s">
        <v>22226</v>
      </c>
      <c r="N7814">
        <v>7.5502777769999998</v>
      </c>
      <c r="O7814">
        <v>0</v>
      </c>
      <c r="P7814">
        <v>326</v>
      </c>
      <c r="Q7814">
        <v>16</v>
      </c>
      <c r="R7814">
        <v>62</v>
      </c>
      <c r="S7814">
        <v>5</v>
      </c>
      <c r="T7814">
        <v>29</v>
      </c>
      <c r="U7814">
        <v>0</v>
      </c>
      <c r="V7814">
        <v>0</v>
      </c>
      <c r="W7814">
        <v>0</v>
      </c>
      <c r="X7814">
        <v>276.87089687068499</v>
      </c>
      <c r="Y7814">
        <v>22.370092686163574</v>
      </c>
      <c r="Z7814">
        <v>14.38681185427671</v>
      </c>
      <c r="AA7814">
        <v>56.393212262146562</v>
      </c>
      <c r="AB7814">
        <v>147.45400108571462</v>
      </c>
      <c r="AC7814">
        <v>0</v>
      </c>
      <c r="AD7814">
        <v>0</v>
      </c>
      <c r="AE7814">
        <v>517.47501475898639</v>
      </c>
    </row>
    <row r="7815" spans="1:31" x14ac:dyDescent="0.25">
      <c r="A7815">
        <v>2409378</v>
      </c>
      <c r="B7815">
        <v>1</v>
      </c>
      <c r="C7815" t="s">
        <v>80</v>
      </c>
      <c r="D7815" t="s">
        <v>88</v>
      </c>
      <c r="E7815" t="s">
        <v>146</v>
      </c>
      <c r="F7815" t="s">
        <v>22227</v>
      </c>
      <c r="G7815" t="s">
        <v>148</v>
      </c>
      <c r="H7815" t="s">
        <v>149</v>
      </c>
      <c r="I7815" t="s">
        <v>136</v>
      </c>
      <c r="J7815" t="s">
        <v>137</v>
      </c>
      <c r="K7815" t="s">
        <v>138</v>
      </c>
      <c r="L7815" t="s">
        <v>22228</v>
      </c>
      <c r="M7815" t="s">
        <v>22229</v>
      </c>
      <c r="N7815">
        <v>1.4766666660000001</v>
      </c>
      <c r="O7815">
        <v>0</v>
      </c>
      <c r="P7815">
        <v>4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1.6519202515666667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1.6519202515666667</v>
      </c>
    </row>
    <row r="7816" spans="1:31" x14ac:dyDescent="0.25">
      <c r="A7816">
        <v>2409338</v>
      </c>
      <c r="B7816">
        <v>1</v>
      </c>
      <c r="C7816" t="s">
        <v>80</v>
      </c>
      <c r="D7816" t="s">
        <v>98</v>
      </c>
      <c r="E7816" t="s">
        <v>174</v>
      </c>
      <c r="F7816" t="s">
        <v>11222</v>
      </c>
      <c r="G7816" t="s">
        <v>154</v>
      </c>
      <c r="H7816" t="s">
        <v>135</v>
      </c>
      <c r="I7816" t="s">
        <v>136</v>
      </c>
      <c r="J7816" t="s">
        <v>137</v>
      </c>
      <c r="K7816" t="s">
        <v>138</v>
      </c>
      <c r="L7816" t="s">
        <v>22230</v>
      </c>
      <c r="M7816" t="s">
        <v>22231</v>
      </c>
      <c r="N7816">
        <v>0.85527777699999996</v>
      </c>
      <c r="O7816">
        <v>0</v>
      </c>
      <c r="P7816">
        <v>21</v>
      </c>
      <c r="Q7816">
        <v>29</v>
      </c>
      <c r="R7816">
        <v>188</v>
      </c>
      <c r="S7816">
        <v>11</v>
      </c>
      <c r="T7816">
        <v>65</v>
      </c>
      <c r="U7816">
        <v>2</v>
      </c>
      <c r="V7816">
        <v>0</v>
      </c>
      <c r="W7816">
        <v>0</v>
      </c>
      <c r="X7816">
        <v>8.8338180749103827</v>
      </c>
      <c r="Y7816">
        <v>43.543644734578912</v>
      </c>
      <c r="Z7816">
        <v>8.739854492811121</v>
      </c>
      <c r="AA7816">
        <v>54.809358930246255</v>
      </c>
      <c r="AB7816">
        <v>20.289818842444109</v>
      </c>
      <c r="AC7816">
        <v>18.340011340735501</v>
      </c>
      <c r="AD7816">
        <v>0</v>
      </c>
      <c r="AE7816">
        <v>154.55650641572629</v>
      </c>
    </row>
    <row r="7817" spans="1:31" x14ac:dyDescent="0.25">
      <c r="A7817">
        <v>2408843</v>
      </c>
      <c r="B7817">
        <v>1</v>
      </c>
      <c r="C7817" t="s">
        <v>80</v>
      </c>
      <c r="D7817" t="s">
        <v>97</v>
      </c>
      <c r="E7817" t="s">
        <v>132</v>
      </c>
      <c r="F7817" t="s">
        <v>18036</v>
      </c>
      <c r="G7817" t="s">
        <v>158</v>
      </c>
      <c r="H7817" t="s">
        <v>135</v>
      </c>
      <c r="I7817" t="s">
        <v>136</v>
      </c>
      <c r="J7817" t="s">
        <v>137</v>
      </c>
      <c r="K7817" t="s">
        <v>159</v>
      </c>
      <c r="L7817" t="s">
        <v>22232</v>
      </c>
      <c r="M7817" t="s">
        <v>22233</v>
      </c>
      <c r="N7817">
        <v>5.2622222220000001</v>
      </c>
      <c r="O7817">
        <v>0</v>
      </c>
      <c r="P7817">
        <v>441</v>
      </c>
      <c r="Q7817">
        <v>0</v>
      </c>
      <c r="R7817">
        <v>0</v>
      </c>
      <c r="S7817">
        <v>0</v>
      </c>
      <c r="T7817">
        <v>8</v>
      </c>
      <c r="U7817">
        <v>0</v>
      </c>
      <c r="V7817">
        <v>0</v>
      </c>
      <c r="W7817">
        <v>0</v>
      </c>
      <c r="X7817">
        <v>78.73624947912711</v>
      </c>
      <c r="Y7817">
        <v>0</v>
      </c>
      <c r="Z7817">
        <v>0</v>
      </c>
      <c r="AA7817">
        <v>0</v>
      </c>
      <c r="AB7817">
        <v>85.983744818792871</v>
      </c>
      <c r="AC7817">
        <v>0</v>
      </c>
      <c r="AD7817">
        <v>0</v>
      </c>
      <c r="AE7817">
        <v>164.71999429791998</v>
      </c>
    </row>
    <row r="7818" spans="1:31" x14ac:dyDescent="0.25">
      <c r="A7818">
        <v>2409238</v>
      </c>
      <c r="B7818">
        <v>1</v>
      </c>
      <c r="C7818" t="s">
        <v>80</v>
      </c>
      <c r="D7818" t="s">
        <v>97</v>
      </c>
      <c r="E7818" t="s">
        <v>162</v>
      </c>
      <c r="F7818" t="s">
        <v>2342</v>
      </c>
      <c r="G7818" t="s">
        <v>154</v>
      </c>
      <c r="H7818" t="s">
        <v>149</v>
      </c>
      <c r="I7818" t="s">
        <v>136</v>
      </c>
      <c r="J7818" t="s">
        <v>137</v>
      </c>
      <c r="K7818" t="s">
        <v>138</v>
      </c>
      <c r="L7818" t="s">
        <v>22234</v>
      </c>
      <c r="M7818" t="s">
        <v>22235</v>
      </c>
      <c r="N7818">
        <v>0.52749999999999997</v>
      </c>
      <c r="O7818">
        <v>0</v>
      </c>
      <c r="P7818">
        <v>209</v>
      </c>
      <c r="Q7818">
        <v>0</v>
      </c>
      <c r="R7818">
        <v>0</v>
      </c>
      <c r="S7818">
        <v>0</v>
      </c>
      <c r="T7818">
        <v>20</v>
      </c>
      <c r="U7818">
        <v>0</v>
      </c>
      <c r="V7818">
        <v>0</v>
      </c>
      <c r="W7818">
        <v>0</v>
      </c>
      <c r="X7818">
        <v>31.853295796161596</v>
      </c>
      <c r="Y7818">
        <v>0</v>
      </c>
      <c r="Z7818">
        <v>0</v>
      </c>
      <c r="AA7818">
        <v>0</v>
      </c>
      <c r="AB7818">
        <v>9.0016322470967509</v>
      </c>
      <c r="AC7818">
        <v>0</v>
      </c>
      <c r="AD7818">
        <v>0</v>
      </c>
      <c r="AE7818">
        <v>40.854928043258347</v>
      </c>
    </row>
    <row r="7819" spans="1:31" x14ac:dyDescent="0.25">
      <c r="A7819">
        <v>2409232</v>
      </c>
      <c r="B7819">
        <v>1</v>
      </c>
      <c r="C7819" t="s">
        <v>81</v>
      </c>
      <c r="D7819" t="s">
        <v>118</v>
      </c>
      <c r="E7819" t="s">
        <v>241</v>
      </c>
      <c r="F7819" t="s">
        <v>2557</v>
      </c>
      <c r="G7819" t="s">
        <v>143</v>
      </c>
      <c r="H7819" t="s">
        <v>135</v>
      </c>
      <c r="I7819" t="s">
        <v>136</v>
      </c>
      <c r="J7819" t="s">
        <v>137</v>
      </c>
      <c r="K7819" t="s">
        <v>138</v>
      </c>
      <c r="L7819" t="s">
        <v>22236</v>
      </c>
      <c r="M7819" t="s">
        <v>22237</v>
      </c>
      <c r="N7819">
        <v>0.122777777</v>
      </c>
      <c r="O7819">
        <v>7</v>
      </c>
      <c r="P7819">
        <v>1124</v>
      </c>
      <c r="Q7819">
        <v>194</v>
      </c>
      <c r="R7819">
        <v>81</v>
      </c>
      <c r="S7819">
        <v>44</v>
      </c>
      <c r="T7819">
        <v>99</v>
      </c>
      <c r="U7819">
        <v>0</v>
      </c>
      <c r="V7819">
        <v>0</v>
      </c>
      <c r="W7819">
        <v>0.32357670777900005</v>
      </c>
      <c r="X7819">
        <v>24.448809975179184</v>
      </c>
      <c r="Y7819">
        <v>27.761737611425417</v>
      </c>
      <c r="Z7819">
        <v>2.8489825756555223</v>
      </c>
      <c r="AA7819">
        <v>18.160504151360566</v>
      </c>
      <c r="AB7819">
        <v>16.119624982979776</v>
      </c>
      <c r="AC7819">
        <v>0</v>
      </c>
      <c r="AD7819">
        <v>0</v>
      </c>
      <c r="AE7819">
        <v>89.663236004379456</v>
      </c>
    </row>
    <row r="7820" spans="1:31" x14ac:dyDescent="0.25">
      <c r="A7820">
        <v>2409275</v>
      </c>
      <c r="B7820">
        <v>1</v>
      </c>
      <c r="C7820" t="s">
        <v>80</v>
      </c>
      <c r="D7820" t="s">
        <v>106</v>
      </c>
      <c r="E7820" t="s">
        <v>132</v>
      </c>
      <c r="F7820" t="s">
        <v>22238</v>
      </c>
      <c r="G7820" t="s">
        <v>215</v>
      </c>
      <c r="H7820" t="s">
        <v>135</v>
      </c>
      <c r="I7820" t="s">
        <v>136</v>
      </c>
      <c r="J7820" t="s">
        <v>137</v>
      </c>
      <c r="K7820" t="s">
        <v>138</v>
      </c>
      <c r="L7820" t="s">
        <v>22239</v>
      </c>
      <c r="M7820" t="s">
        <v>22240</v>
      </c>
      <c r="N7820">
        <v>1.2088888879999999</v>
      </c>
      <c r="O7820">
        <v>0</v>
      </c>
      <c r="P7820">
        <v>0</v>
      </c>
      <c r="Q7820">
        <v>0</v>
      </c>
      <c r="R7820">
        <v>9</v>
      </c>
      <c r="S7820">
        <v>0</v>
      </c>
      <c r="T7820">
        <v>3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4.0559783786743013</v>
      </c>
      <c r="AA7820">
        <v>0</v>
      </c>
      <c r="AB7820">
        <v>2.2255115035165005</v>
      </c>
      <c r="AC7820">
        <v>0</v>
      </c>
      <c r="AD7820">
        <v>0</v>
      </c>
      <c r="AE7820">
        <v>6.2814898821908018</v>
      </c>
    </row>
    <row r="7821" spans="1:31" x14ac:dyDescent="0.25">
      <c r="A7821">
        <v>2409212</v>
      </c>
      <c r="B7821">
        <v>1</v>
      </c>
      <c r="C7821" t="s">
        <v>80</v>
      </c>
      <c r="D7821" t="s">
        <v>88</v>
      </c>
      <c r="E7821" t="s">
        <v>152</v>
      </c>
      <c r="F7821" t="s">
        <v>22241</v>
      </c>
      <c r="G7821" t="s">
        <v>154</v>
      </c>
      <c r="H7821" t="s">
        <v>149</v>
      </c>
      <c r="I7821" t="s">
        <v>136</v>
      </c>
      <c r="J7821" t="s">
        <v>137</v>
      </c>
      <c r="K7821" t="s">
        <v>138</v>
      </c>
      <c r="L7821" t="s">
        <v>22242</v>
      </c>
      <c r="M7821" t="s">
        <v>22243</v>
      </c>
      <c r="N7821">
        <v>0.84305555499999996</v>
      </c>
      <c r="O7821">
        <v>0</v>
      </c>
      <c r="P7821">
        <v>136</v>
      </c>
      <c r="Q7821">
        <v>0</v>
      </c>
      <c r="R7821">
        <v>0</v>
      </c>
      <c r="S7821">
        <v>0</v>
      </c>
      <c r="T7821">
        <v>5</v>
      </c>
      <c r="U7821">
        <v>0</v>
      </c>
      <c r="V7821">
        <v>0</v>
      </c>
      <c r="W7821">
        <v>0</v>
      </c>
      <c r="X7821">
        <v>39.80256570433054</v>
      </c>
      <c r="Y7821">
        <v>0</v>
      </c>
      <c r="Z7821">
        <v>0</v>
      </c>
      <c r="AA7821">
        <v>0</v>
      </c>
      <c r="AB7821">
        <v>23.499499728147299</v>
      </c>
      <c r="AC7821">
        <v>0</v>
      </c>
      <c r="AD7821">
        <v>0</v>
      </c>
      <c r="AE7821">
        <v>63.302065432477839</v>
      </c>
    </row>
    <row r="7822" spans="1:31" x14ac:dyDescent="0.25">
      <c r="A7822">
        <v>2409404</v>
      </c>
      <c r="B7822">
        <v>1</v>
      </c>
      <c r="C7822" t="s">
        <v>81</v>
      </c>
      <c r="D7822" t="s">
        <v>116</v>
      </c>
      <c r="E7822" t="s">
        <v>152</v>
      </c>
      <c r="F7822" t="s">
        <v>22244</v>
      </c>
      <c r="G7822" t="s">
        <v>403</v>
      </c>
      <c r="H7822" t="s">
        <v>149</v>
      </c>
      <c r="I7822" t="s">
        <v>136</v>
      </c>
      <c r="J7822" t="s">
        <v>137</v>
      </c>
      <c r="K7822" t="s">
        <v>138</v>
      </c>
      <c r="L7822" t="s">
        <v>22245</v>
      </c>
      <c r="M7822" t="s">
        <v>22246</v>
      </c>
      <c r="N7822">
        <v>0.53194444399999996</v>
      </c>
      <c r="O7822">
        <v>0</v>
      </c>
      <c r="P7822">
        <v>6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0.10395693587299999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0.10395693587299999</v>
      </c>
    </row>
    <row r="7823" spans="1:31" x14ac:dyDescent="0.25">
      <c r="A7823">
        <v>2408909</v>
      </c>
      <c r="B7823">
        <v>1</v>
      </c>
      <c r="C7823" t="s">
        <v>81</v>
      </c>
      <c r="D7823" t="s">
        <v>123</v>
      </c>
      <c r="E7823" t="s">
        <v>162</v>
      </c>
      <c r="F7823" t="s">
        <v>22247</v>
      </c>
      <c r="G7823" t="s">
        <v>164</v>
      </c>
      <c r="H7823" t="s">
        <v>149</v>
      </c>
      <c r="I7823" t="s">
        <v>136</v>
      </c>
      <c r="J7823" t="s">
        <v>137</v>
      </c>
      <c r="K7823" t="s">
        <v>138</v>
      </c>
      <c r="L7823" t="s">
        <v>22248</v>
      </c>
      <c r="M7823" t="s">
        <v>22249</v>
      </c>
      <c r="N7823">
        <v>1.171944444</v>
      </c>
      <c r="O7823">
        <v>0</v>
      </c>
      <c r="P7823">
        <v>12</v>
      </c>
      <c r="Q7823">
        <v>0</v>
      </c>
      <c r="R7823">
        <v>1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3.1654845527160833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3.1654845527160833</v>
      </c>
    </row>
    <row r="7824" spans="1:31" x14ac:dyDescent="0.25">
      <c r="A7824">
        <v>2409241</v>
      </c>
      <c r="B7824">
        <v>1</v>
      </c>
      <c r="C7824" t="s">
        <v>80</v>
      </c>
      <c r="D7824" t="s">
        <v>89</v>
      </c>
      <c r="E7824" t="s">
        <v>146</v>
      </c>
      <c r="F7824" t="s">
        <v>22250</v>
      </c>
      <c r="G7824" t="s">
        <v>168</v>
      </c>
      <c r="H7824" t="s">
        <v>149</v>
      </c>
      <c r="I7824" t="s">
        <v>136</v>
      </c>
      <c r="J7824" t="s">
        <v>137</v>
      </c>
      <c r="K7824" t="s">
        <v>138</v>
      </c>
      <c r="L7824" t="s">
        <v>22251</v>
      </c>
      <c r="M7824" t="s">
        <v>22252</v>
      </c>
      <c r="N7824">
        <v>2.3394444440000002</v>
      </c>
      <c r="O7824">
        <v>0</v>
      </c>
      <c r="P7824">
        <v>1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3.6738934470792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3.6738934470792</v>
      </c>
    </row>
    <row r="7825" spans="1:31" x14ac:dyDescent="0.25">
      <c r="A7825">
        <v>2409055</v>
      </c>
      <c r="B7825">
        <v>1</v>
      </c>
      <c r="C7825" t="s">
        <v>80</v>
      </c>
      <c r="D7825" t="s">
        <v>93</v>
      </c>
      <c r="E7825" t="s">
        <v>174</v>
      </c>
      <c r="F7825" t="s">
        <v>22253</v>
      </c>
      <c r="G7825" t="s">
        <v>143</v>
      </c>
      <c r="H7825" t="s">
        <v>135</v>
      </c>
      <c r="I7825" t="s">
        <v>136</v>
      </c>
      <c r="J7825" t="s">
        <v>137</v>
      </c>
      <c r="K7825" t="s">
        <v>138</v>
      </c>
      <c r="L7825" t="s">
        <v>22254</v>
      </c>
      <c r="M7825" t="s">
        <v>22255</v>
      </c>
      <c r="N7825">
        <v>0.18055555500000001</v>
      </c>
      <c r="O7825">
        <v>4</v>
      </c>
      <c r="P7825">
        <v>3599</v>
      </c>
      <c r="Q7825">
        <v>99</v>
      </c>
      <c r="R7825">
        <v>626</v>
      </c>
      <c r="S7825">
        <v>38</v>
      </c>
      <c r="T7825">
        <v>823</v>
      </c>
      <c r="U7825">
        <v>5</v>
      </c>
      <c r="V7825">
        <v>3</v>
      </c>
      <c r="W7825">
        <v>3.7025951404162498</v>
      </c>
      <c r="X7825">
        <v>128.14432761695551</v>
      </c>
      <c r="Y7825">
        <v>40.666294340157783</v>
      </c>
      <c r="Z7825">
        <v>38.243823727667611</v>
      </c>
      <c r="AA7825">
        <v>23.906513317013903</v>
      </c>
      <c r="AB7825">
        <v>108.35787762584789</v>
      </c>
      <c r="AC7825">
        <v>55.407951920148754</v>
      </c>
      <c r="AD7825">
        <v>30.652302254708331</v>
      </c>
      <c r="AE7825">
        <v>429.08168594291607</v>
      </c>
    </row>
    <row r="7826" spans="1:31" x14ac:dyDescent="0.25">
      <c r="A7826">
        <v>2408932</v>
      </c>
      <c r="B7826">
        <v>1</v>
      </c>
      <c r="C7826" t="s">
        <v>80</v>
      </c>
      <c r="D7826" t="s">
        <v>106</v>
      </c>
      <c r="E7826" t="s">
        <v>152</v>
      </c>
      <c r="F7826" t="s">
        <v>22256</v>
      </c>
      <c r="G7826" t="s">
        <v>154</v>
      </c>
      <c r="H7826" t="s">
        <v>149</v>
      </c>
      <c r="I7826" t="s">
        <v>136</v>
      </c>
      <c r="J7826" t="s">
        <v>137</v>
      </c>
      <c r="K7826" t="s">
        <v>138</v>
      </c>
      <c r="L7826" t="s">
        <v>22257</v>
      </c>
      <c r="M7826" t="s">
        <v>22258</v>
      </c>
      <c r="N7826">
        <v>2.6025</v>
      </c>
      <c r="O7826">
        <v>0</v>
      </c>
      <c r="P7826">
        <v>10</v>
      </c>
      <c r="Q7826">
        <v>0</v>
      </c>
      <c r="R7826">
        <v>9</v>
      </c>
      <c r="S7826">
        <v>0</v>
      </c>
      <c r="T7826">
        <v>2</v>
      </c>
      <c r="U7826">
        <v>0</v>
      </c>
      <c r="V7826">
        <v>0</v>
      </c>
      <c r="W7826">
        <v>0</v>
      </c>
      <c r="X7826">
        <v>5.5896534788399999</v>
      </c>
      <c r="Y7826">
        <v>0</v>
      </c>
      <c r="Z7826">
        <v>19.936386348867735</v>
      </c>
      <c r="AA7826">
        <v>0</v>
      </c>
      <c r="AB7826">
        <v>8.842067333316967</v>
      </c>
      <c r="AC7826">
        <v>0</v>
      </c>
      <c r="AD7826">
        <v>0</v>
      </c>
      <c r="AE7826">
        <v>34.368107161024703</v>
      </c>
    </row>
    <row r="7827" spans="1:31" x14ac:dyDescent="0.25">
      <c r="A7827">
        <v>2408892</v>
      </c>
      <c r="B7827">
        <v>1</v>
      </c>
      <c r="C7827" t="s">
        <v>81</v>
      </c>
      <c r="D7827" t="s">
        <v>127</v>
      </c>
      <c r="E7827" t="s">
        <v>146</v>
      </c>
      <c r="F7827" t="s">
        <v>22259</v>
      </c>
      <c r="G7827" t="s">
        <v>199</v>
      </c>
      <c r="H7827" t="s">
        <v>149</v>
      </c>
      <c r="I7827" t="s">
        <v>136</v>
      </c>
      <c r="J7827" t="s">
        <v>137</v>
      </c>
      <c r="K7827" t="s">
        <v>138</v>
      </c>
      <c r="L7827" t="s">
        <v>22260</v>
      </c>
      <c r="M7827" t="s">
        <v>22261</v>
      </c>
      <c r="N7827">
        <v>6.988888888</v>
      </c>
      <c r="O7827">
        <v>0</v>
      </c>
      <c r="P7827">
        <v>13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18.141450021587996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18.141450021587996</v>
      </c>
    </row>
    <row r="7828" spans="1:31" x14ac:dyDescent="0.25">
      <c r="A7828">
        <v>2408786</v>
      </c>
      <c r="B7828">
        <v>1</v>
      </c>
      <c r="C7828" t="s">
        <v>81</v>
      </c>
      <c r="D7828" t="s">
        <v>128</v>
      </c>
      <c r="E7828" t="s">
        <v>146</v>
      </c>
      <c r="F7828" t="s">
        <v>22262</v>
      </c>
      <c r="G7828" t="s">
        <v>282</v>
      </c>
      <c r="H7828" t="s">
        <v>149</v>
      </c>
      <c r="I7828" t="s">
        <v>136</v>
      </c>
      <c r="J7828" t="s">
        <v>137</v>
      </c>
      <c r="K7828" t="s">
        <v>138</v>
      </c>
      <c r="L7828" t="s">
        <v>22263</v>
      </c>
      <c r="M7828" t="s">
        <v>22264</v>
      </c>
      <c r="N7828">
        <v>0.49055555499999998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5.0713131114858339</v>
      </c>
      <c r="AC7828">
        <v>0</v>
      </c>
      <c r="AD7828">
        <v>0</v>
      </c>
      <c r="AE7828">
        <v>5.0713131114858339</v>
      </c>
    </row>
    <row r="7829" spans="1:31" x14ac:dyDescent="0.25">
      <c r="A7829">
        <v>2408740</v>
      </c>
      <c r="B7829">
        <v>1</v>
      </c>
      <c r="C7829" t="s">
        <v>80</v>
      </c>
      <c r="D7829" t="s">
        <v>105</v>
      </c>
      <c r="E7829" t="s">
        <v>132</v>
      </c>
      <c r="F7829" t="s">
        <v>22265</v>
      </c>
      <c r="G7829" t="s">
        <v>919</v>
      </c>
      <c r="H7829" t="s">
        <v>135</v>
      </c>
      <c r="I7829" t="s">
        <v>136</v>
      </c>
      <c r="J7829" t="s">
        <v>137</v>
      </c>
      <c r="K7829" t="s">
        <v>138</v>
      </c>
      <c r="L7829" t="s">
        <v>22266</v>
      </c>
      <c r="M7829" t="s">
        <v>22267</v>
      </c>
      <c r="N7829">
        <v>1.0905555549999999</v>
      </c>
      <c r="O7829">
        <v>0</v>
      </c>
      <c r="P7829">
        <v>161</v>
      </c>
      <c r="Q7829">
        <v>0</v>
      </c>
      <c r="R7829">
        <v>47</v>
      </c>
      <c r="S7829">
        <v>0</v>
      </c>
      <c r="T7829">
        <v>13</v>
      </c>
      <c r="U7829">
        <v>0</v>
      </c>
      <c r="V7829">
        <v>0</v>
      </c>
      <c r="W7829">
        <v>0</v>
      </c>
      <c r="X7829">
        <v>36.658992156278615</v>
      </c>
      <c r="Y7829">
        <v>0</v>
      </c>
      <c r="Z7829">
        <v>8.8102750794566713</v>
      </c>
      <c r="AA7829">
        <v>0</v>
      </c>
      <c r="AB7829">
        <v>7.3408094988567791</v>
      </c>
      <c r="AC7829">
        <v>0</v>
      </c>
      <c r="AD7829">
        <v>0</v>
      </c>
      <c r="AE7829">
        <v>52.810076734592066</v>
      </c>
    </row>
    <row r="7830" spans="1:31" x14ac:dyDescent="0.25">
      <c r="A7830">
        <v>2408995</v>
      </c>
      <c r="B7830">
        <v>1</v>
      </c>
      <c r="C7830" t="s">
        <v>80</v>
      </c>
      <c r="D7830" t="s">
        <v>98</v>
      </c>
      <c r="E7830" t="s">
        <v>174</v>
      </c>
      <c r="F7830" t="s">
        <v>22268</v>
      </c>
      <c r="G7830" t="s">
        <v>158</v>
      </c>
      <c r="H7830" t="s">
        <v>135</v>
      </c>
      <c r="I7830" t="s">
        <v>136</v>
      </c>
      <c r="J7830" t="s">
        <v>137</v>
      </c>
      <c r="K7830" t="s">
        <v>159</v>
      </c>
      <c r="L7830" t="s">
        <v>22269</v>
      </c>
      <c r="M7830" t="s">
        <v>22270</v>
      </c>
      <c r="N7830">
        <v>4.0205555549999996</v>
      </c>
      <c r="O7830">
        <v>0</v>
      </c>
      <c r="P7830">
        <v>380</v>
      </c>
      <c r="Q7830">
        <v>0</v>
      </c>
      <c r="R7830">
        <v>29</v>
      </c>
      <c r="S7830">
        <v>0</v>
      </c>
      <c r="T7830">
        <v>59</v>
      </c>
      <c r="U7830">
        <v>0</v>
      </c>
      <c r="V7830">
        <v>0</v>
      </c>
      <c r="W7830">
        <v>0</v>
      </c>
      <c r="X7830">
        <v>309.60651109827546</v>
      </c>
      <c r="Y7830">
        <v>0</v>
      </c>
      <c r="Z7830">
        <v>75.029908050530452</v>
      </c>
      <c r="AA7830">
        <v>0</v>
      </c>
      <c r="AB7830">
        <v>894.71524657528096</v>
      </c>
      <c r="AC7830">
        <v>0</v>
      </c>
      <c r="AD7830">
        <v>0</v>
      </c>
      <c r="AE7830">
        <v>1279.3516657240868</v>
      </c>
    </row>
    <row r="7831" spans="1:31" x14ac:dyDescent="0.25">
      <c r="A7831">
        <v>2408829</v>
      </c>
      <c r="B7831">
        <v>1</v>
      </c>
      <c r="C7831" t="s">
        <v>80</v>
      </c>
      <c r="D7831" t="s">
        <v>104</v>
      </c>
      <c r="E7831" t="s">
        <v>241</v>
      </c>
      <c r="F7831" t="s">
        <v>1922</v>
      </c>
      <c r="G7831" t="s">
        <v>176</v>
      </c>
      <c r="H7831" t="s">
        <v>135</v>
      </c>
      <c r="I7831" t="s">
        <v>136</v>
      </c>
      <c r="J7831" t="s">
        <v>137</v>
      </c>
      <c r="K7831" t="s">
        <v>159</v>
      </c>
      <c r="L7831" t="s">
        <v>22271</v>
      </c>
      <c r="M7831" t="s">
        <v>22272</v>
      </c>
      <c r="N7831">
        <v>1.4752777770000001</v>
      </c>
      <c r="O7831">
        <v>9</v>
      </c>
      <c r="P7831">
        <v>14</v>
      </c>
      <c r="Q7831">
        <v>56</v>
      </c>
      <c r="R7831">
        <v>51</v>
      </c>
      <c r="S7831">
        <v>25</v>
      </c>
      <c r="T7831">
        <v>13</v>
      </c>
      <c r="U7831">
        <v>8</v>
      </c>
      <c r="V7831">
        <v>0</v>
      </c>
      <c r="W7831">
        <v>1.9551782802335165</v>
      </c>
      <c r="X7831">
        <v>1.5367965725239832</v>
      </c>
      <c r="Y7831">
        <v>29.210162602975178</v>
      </c>
      <c r="Z7831">
        <v>2.923100034010611</v>
      </c>
      <c r="AA7831">
        <v>993.1764017022557</v>
      </c>
      <c r="AB7831">
        <v>19.42708433719276</v>
      </c>
      <c r="AC7831">
        <v>2202.2214862842884</v>
      </c>
      <c r="AD7831">
        <v>0</v>
      </c>
      <c r="AE7831">
        <v>3250.4502098134799</v>
      </c>
    </row>
    <row r="7832" spans="1:31" x14ac:dyDescent="0.25">
      <c r="A7832">
        <v>2409307</v>
      </c>
      <c r="B7832">
        <v>1</v>
      </c>
      <c r="C7832" t="s">
        <v>81</v>
      </c>
      <c r="D7832" t="s">
        <v>127</v>
      </c>
      <c r="E7832" t="s">
        <v>146</v>
      </c>
      <c r="F7832" t="s">
        <v>3417</v>
      </c>
      <c r="G7832" t="s">
        <v>199</v>
      </c>
      <c r="H7832" t="s">
        <v>149</v>
      </c>
      <c r="I7832" t="s">
        <v>136</v>
      </c>
      <c r="J7832" t="s">
        <v>137</v>
      </c>
      <c r="K7832" t="s">
        <v>138</v>
      </c>
      <c r="L7832" t="s">
        <v>22273</v>
      </c>
      <c r="M7832" t="s">
        <v>22274</v>
      </c>
      <c r="N7832">
        <v>0.885833333</v>
      </c>
      <c r="O7832">
        <v>0</v>
      </c>
      <c r="P7832">
        <v>6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1.1879799602393337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1.1879799602393337</v>
      </c>
    </row>
    <row r="7833" spans="1:31" x14ac:dyDescent="0.25">
      <c r="A7833">
        <v>2409413</v>
      </c>
      <c r="B7833">
        <v>1</v>
      </c>
      <c r="C7833" t="s">
        <v>80</v>
      </c>
      <c r="D7833" t="s">
        <v>106</v>
      </c>
      <c r="E7833" t="s">
        <v>152</v>
      </c>
      <c r="F7833" t="s">
        <v>22275</v>
      </c>
      <c r="G7833" t="s">
        <v>154</v>
      </c>
      <c r="H7833" t="s">
        <v>149</v>
      </c>
      <c r="I7833" t="s">
        <v>136</v>
      </c>
      <c r="J7833" t="s">
        <v>137</v>
      </c>
      <c r="K7833" t="s">
        <v>138</v>
      </c>
      <c r="L7833" t="s">
        <v>22276</v>
      </c>
      <c r="M7833" t="s">
        <v>22277</v>
      </c>
      <c r="N7833">
        <v>0.698333333</v>
      </c>
      <c r="O7833">
        <v>0</v>
      </c>
      <c r="P7833">
        <v>344</v>
      </c>
      <c r="Q7833">
        <v>0</v>
      </c>
      <c r="R7833">
        <v>1</v>
      </c>
      <c r="S7833">
        <v>0</v>
      </c>
      <c r="T7833">
        <v>22</v>
      </c>
      <c r="U7833">
        <v>0</v>
      </c>
      <c r="V7833">
        <v>0</v>
      </c>
      <c r="W7833">
        <v>0</v>
      </c>
      <c r="X7833">
        <v>47.182057322930483</v>
      </c>
      <c r="Y7833">
        <v>0</v>
      </c>
      <c r="Z7833">
        <v>1.03089922E-5</v>
      </c>
      <c r="AA7833">
        <v>0</v>
      </c>
      <c r="AB7833">
        <v>12.038170415597666</v>
      </c>
      <c r="AC7833">
        <v>0</v>
      </c>
      <c r="AD7833">
        <v>0</v>
      </c>
      <c r="AE7833">
        <v>59.220238047520354</v>
      </c>
    </row>
    <row r="7834" spans="1:31" x14ac:dyDescent="0.25">
      <c r="A7834">
        <v>2408972</v>
      </c>
      <c r="B7834">
        <v>1</v>
      </c>
      <c r="C7834" t="s">
        <v>81</v>
      </c>
      <c r="D7834" t="s">
        <v>116</v>
      </c>
      <c r="E7834" t="s">
        <v>146</v>
      </c>
      <c r="F7834" t="s">
        <v>22278</v>
      </c>
      <c r="G7834" t="s">
        <v>168</v>
      </c>
      <c r="H7834" t="s">
        <v>149</v>
      </c>
      <c r="I7834" t="s">
        <v>136</v>
      </c>
      <c r="J7834" t="s">
        <v>3</v>
      </c>
      <c r="K7834" t="s">
        <v>138</v>
      </c>
      <c r="L7834" t="s">
        <v>22279</v>
      </c>
      <c r="M7834" t="s">
        <v>22280</v>
      </c>
      <c r="N7834">
        <v>6.8830555550000003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1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2.6535687403120001</v>
      </c>
      <c r="AC7834">
        <v>0</v>
      </c>
      <c r="AD7834">
        <v>0</v>
      </c>
      <c r="AE7834">
        <v>2.6535687403120001</v>
      </c>
    </row>
    <row r="7835" spans="1:31" x14ac:dyDescent="0.25">
      <c r="A7835">
        <v>2408866</v>
      </c>
      <c r="B7835">
        <v>1</v>
      </c>
      <c r="C7835" t="s">
        <v>81</v>
      </c>
      <c r="D7835" t="s">
        <v>112</v>
      </c>
      <c r="E7835" t="s">
        <v>141</v>
      </c>
      <c r="F7835" t="s">
        <v>22281</v>
      </c>
      <c r="G7835" t="s">
        <v>158</v>
      </c>
      <c r="H7835" t="s">
        <v>135</v>
      </c>
      <c r="I7835" t="s">
        <v>136</v>
      </c>
      <c r="J7835" t="s">
        <v>137</v>
      </c>
      <c r="K7835" t="s">
        <v>159</v>
      </c>
      <c r="L7835" t="s">
        <v>22282</v>
      </c>
      <c r="M7835" t="s">
        <v>22283</v>
      </c>
      <c r="N7835">
        <v>6.926111111</v>
      </c>
      <c r="O7835">
        <v>5</v>
      </c>
      <c r="P7835">
        <v>2101</v>
      </c>
      <c r="Q7835">
        <v>125</v>
      </c>
      <c r="R7835">
        <v>388</v>
      </c>
      <c r="S7835">
        <v>34</v>
      </c>
      <c r="T7835">
        <v>183</v>
      </c>
      <c r="U7835">
        <v>3</v>
      </c>
      <c r="V7835">
        <v>0</v>
      </c>
      <c r="W7835">
        <v>6.60817625819569</v>
      </c>
      <c r="X7835">
        <v>2438.6460958623611</v>
      </c>
      <c r="Y7835">
        <v>249.66797195587012</v>
      </c>
      <c r="Z7835">
        <v>1033.8920764446964</v>
      </c>
      <c r="AA7835">
        <v>817.40767789710083</v>
      </c>
      <c r="AB7835">
        <v>615.50434939573813</v>
      </c>
      <c r="AC7835">
        <v>1419.9144358192818</v>
      </c>
      <c r="AD7835">
        <v>0</v>
      </c>
      <c r="AE7835">
        <v>6581.6407836332446</v>
      </c>
    </row>
    <row r="7836" spans="1:31" x14ac:dyDescent="0.25">
      <c r="A7836">
        <v>2408766</v>
      </c>
      <c r="B7836">
        <v>1</v>
      </c>
      <c r="C7836" t="s">
        <v>81</v>
      </c>
      <c r="D7836" t="s">
        <v>123</v>
      </c>
      <c r="E7836" t="s">
        <v>141</v>
      </c>
      <c r="F7836" t="s">
        <v>10683</v>
      </c>
      <c r="G7836" t="s">
        <v>143</v>
      </c>
      <c r="H7836" t="s">
        <v>135</v>
      </c>
      <c r="I7836" t="s">
        <v>136</v>
      </c>
      <c r="J7836" t="s">
        <v>137</v>
      </c>
      <c r="K7836" t="s">
        <v>138</v>
      </c>
      <c r="L7836" t="s">
        <v>22284</v>
      </c>
      <c r="M7836" t="s">
        <v>22285</v>
      </c>
      <c r="N7836">
        <v>1.2122222220000001</v>
      </c>
      <c r="O7836">
        <v>0</v>
      </c>
      <c r="P7836">
        <v>364</v>
      </c>
      <c r="Q7836">
        <v>140</v>
      </c>
      <c r="R7836">
        <v>54</v>
      </c>
      <c r="S7836">
        <v>16</v>
      </c>
      <c r="T7836">
        <v>35</v>
      </c>
      <c r="U7836">
        <v>0</v>
      </c>
      <c r="V7836">
        <v>0</v>
      </c>
      <c r="W7836">
        <v>0</v>
      </c>
      <c r="X7836">
        <v>54.030311227197586</v>
      </c>
      <c r="Y7836">
        <v>63.406767327900383</v>
      </c>
      <c r="Z7836">
        <v>1.6514220933648476</v>
      </c>
      <c r="AA7836">
        <v>10.815967766102062</v>
      </c>
      <c r="AB7836">
        <v>19.592131540376844</v>
      </c>
      <c r="AC7836">
        <v>0</v>
      </c>
      <c r="AD7836">
        <v>0</v>
      </c>
      <c r="AE7836">
        <v>149.4965999549417</v>
      </c>
    </row>
    <row r="7837" spans="1:31" x14ac:dyDescent="0.25">
      <c r="A7837">
        <v>2409430</v>
      </c>
      <c r="B7837">
        <v>1</v>
      </c>
      <c r="C7837" t="s">
        <v>81</v>
      </c>
      <c r="D7837" t="s">
        <v>118</v>
      </c>
      <c r="E7837" t="s">
        <v>141</v>
      </c>
      <c r="F7837" t="s">
        <v>22286</v>
      </c>
      <c r="G7837" t="s">
        <v>143</v>
      </c>
      <c r="H7837" t="s">
        <v>135</v>
      </c>
      <c r="I7837" t="s">
        <v>136</v>
      </c>
      <c r="J7837" t="s">
        <v>137</v>
      </c>
      <c r="K7837" t="s">
        <v>138</v>
      </c>
      <c r="L7837" t="s">
        <v>22287</v>
      </c>
      <c r="M7837" t="s">
        <v>22288</v>
      </c>
      <c r="N7837">
        <v>0.116388888</v>
      </c>
      <c r="O7837">
        <v>2</v>
      </c>
      <c r="P7837">
        <v>8203</v>
      </c>
      <c r="Q7837">
        <v>189</v>
      </c>
      <c r="R7837">
        <v>1382</v>
      </c>
      <c r="S7837">
        <v>58</v>
      </c>
      <c r="T7837">
        <v>989</v>
      </c>
      <c r="U7837">
        <v>7</v>
      </c>
      <c r="V7837">
        <v>11</v>
      </c>
      <c r="W7837">
        <v>3.0722312184725001E-2</v>
      </c>
      <c r="X7837">
        <v>118.68860203457041</v>
      </c>
      <c r="Y7837">
        <v>25.48986640059131</v>
      </c>
      <c r="Z7837">
        <v>18.697896142323327</v>
      </c>
      <c r="AA7837">
        <v>22.205258403879839</v>
      </c>
      <c r="AB7837">
        <v>53.819604678657456</v>
      </c>
      <c r="AC7837">
        <v>42.908227711236805</v>
      </c>
      <c r="AD7837">
        <v>77.646500642941433</v>
      </c>
      <c r="AE7837">
        <v>359.48667832638529</v>
      </c>
    </row>
    <row r="7838" spans="1:31" x14ac:dyDescent="0.25">
      <c r="A7838">
        <v>2409244</v>
      </c>
      <c r="B7838">
        <v>1</v>
      </c>
      <c r="C7838" t="s">
        <v>80</v>
      </c>
      <c r="D7838" t="s">
        <v>104</v>
      </c>
      <c r="E7838" t="s">
        <v>132</v>
      </c>
      <c r="F7838" t="s">
        <v>14166</v>
      </c>
      <c r="G7838" t="s">
        <v>215</v>
      </c>
      <c r="H7838" t="s">
        <v>135</v>
      </c>
      <c r="I7838" t="s">
        <v>136</v>
      </c>
      <c r="J7838" t="s">
        <v>137</v>
      </c>
      <c r="K7838" t="s">
        <v>138</v>
      </c>
      <c r="L7838" t="s">
        <v>22289</v>
      </c>
      <c r="M7838" t="s">
        <v>22290</v>
      </c>
      <c r="N7838">
        <v>1.3094444439999999</v>
      </c>
      <c r="O7838">
        <v>0</v>
      </c>
      <c r="P7838">
        <v>8</v>
      </c>
      <c r="Q7838">
        <v>0</v>
      </c>
      <c r="R7838">
        <v>18</v>
      </c>
      <c r="S7838">
        <v>0</v>
      </c>
      <c r="T7838">
        <v>5</v>
      </c>
      <c r="U7838">
        <v>0</v>
      </c>
      <c r="V7838">
        <v>0</v>
      </c>
      <c r="W7838">
        <v>0</v>
      </c>
      <c r="X7838">
        <v>1.6086334845214503</v>
      </c>
      <c r="Y7838">
        <v>0</v>
      </c>
      <c r="Z7838">
        <v>0</v>
      </c>
      <c r="AA7838">
        <v>0</v>
      </c>
      <c r="AB7838">
        <v>1.8822481274646887</v>
      </c>
      <c r="AC7838">
        <v>0</v>
      </c>
      <c r="AD7838">
        <v>0</v>
      </c>
      <c r="AE7838">
        <v>3.490881611986139</v>
      </c>
    </row>
    <row r="7839" spans="1:31" x14ac:dyDescent="0.25">
      <c r="A7839">
        <v>2409198</v>
      </c>
      <c r="B7839">
        <v>1</v>
      </c>
      <c r="C7839" t="s">
        <v>80</v>
      </c>
      <c r="D7839" t="s">
        <v>85</v>
      </c>
      <c r="E7839" t="s">
        <v>162</v>
      </c>
      <c r="F7839" t="s">
        <v>22291</v>
      </c>
      <c r="G7839" t="s">
        <v>154</v>
      </c>
      <c r="H7839" t="s">
        <v>149</v>
      </c>
      <c r="I7839" t="s">
        <v>136</v>
      </c>
      <c r="J7839" t="s">
        <v>137</v>
      </c>
      <c r="K7839" t="s">
        <v>138</v>
      </c>
      <c r="L7839" t="s">
        <v>22292</v>
      </c>
      <c r="M7839" t="s">
        <v>22293</v>
      </c>
      <c r="N7839">
        <v>0.53916666599999996</v>
      </c>
      <c r="O7839">
        <v>0</v>
      </c>
      <c r="P7839">
        <v>26</v>
      </c>
      <c r="Q7839">
        <v>0</v>
      </c>
      <c r="R7839">
        <v>0</v>
      </c>
      <c r="S7839">
        <v>0</v>
      </c>
      <c r="T7839">
        <v>4</v>
      </c>
      <c r="U7839">
        <v>0</v>
      </c>
      <c r="V7839">
        <v>0</v>
      </c>
      <c r="W7839">
        <v>0</v>
      </c>
      <c r="X7839">
        <v>3.3162374565170007</v>
      </c>
      <c r="Y7839">
        <v>0</v>
      </c>
      <c r="Z7839">
        <v>0</v>
      </c>
      <c r="AA7839">
        <v>0</v>
      </c>
      <c r="AB7839">
        <v>1.9388898588876669</v>
      </c>
      <c r="AC7839">
        <v>0</v>
      </c>
      <c r="AD7839">
        <v>0</v>
      </c>
      <c r="AE7839">
        <v>5.2551273154046676</v>
      </c>
    </row>
    <row r="7840" spans="1:31" x14ac:dyDescent="0.25">
      <c r="A7840">
        <v>2408952</v>
      </c>
      <c r="B7840">
        <v>1</v>
      </c>
      <c r="C7840" t="s">
        <v>80</v>
      </c>
      <c r="D7840" t="s">
        <v>93</v>
      </c>
      <c r="E7840" t="s">
        <v>174</v>
      </c>
      <c r="F7840" t="s">
        <v>22294</v>
      </c>
      <c r="G7840" t="s">
        <v>158</v>
      </c>
      <c r="H7840" t="s">
        <v>135</v>
      </c>
      <c r="I7840" t="s">
        <v>136</v>
      </c>
      <c r="J7840" t="s">
        <v>137</v>
      </c>
      <c r="K7840" t="s">
        <v>159</v>
      </c>
      <c r="L7840" t="s">
        <v>22295</v>
      </c>
      <c r="M7840" t="s">
        <v>22296</v>
      </c>
      <c r="N7840">
        <v>0.58722222199999996</v>
      </c>
      <c r="O7840">
        <v>0</v>
      </c>
      <c r="P7840">
        <v>265</v>
      </c>
      <c r="Q7840">
        <v>5</v>
      </c>
      <c r="R7840">
        <v>166</v>
      </c>
      <c r="S7840">
        <v>2</v>
      </c>
      <c r="T7840">
        <v>60</v>
      </c>
      <c r="U7840">
        <v>0</v>
      </c>
      <c r="V7840">
        <v>0</v>
      </c>
      <c r="W7840">
        <v>0</v>
      </c>
      <c r="X7840">
        <v>29.231029407467382</v>
      </c>
      <c r="Y7840">
        <v>2.9749317351480999</v>
      </c>
      <c r="Z7840">
        <v>72.640972152346876</v>
      </c>
      <c r="AA7840">
        <v>1.6338703899226528</v>
      </c>
      <c r="AB7840">
        <v>18.756988263363272</v>
      </c>
      <c r="AC7840">
        <v>0</v>
      </c>
      <c r="AD7840">
        <v>0</v>
      </c>
      <c r="AE7840">
        <v>125.23779194824827</v>
      </c>
    </row>
    <row r="7841" spans="1:31" x14ac:dyDescent="0.25">
      <c r="A7841">
        <v>2408889</v>
      </c>
      <c r="B7841">
        <v>1</v>
      </c>
      <c r="C7841" t="s">
        <v>81</v>
      </c>
      <c r="D7841" t="s">
        <v>124</v>
      </c>
      <c r="E7841" t="s">
        <v>146</v>
      </c>
      <c r="F7841" t="s">
        <v>22297</v>
      </c>
      <c r="G7841" t="s">
        <v>282</v>
      </c>
      <c r="H7841" t="s">
        <v>149</v>
      </c>
      <c r="I7841" t="s">
        <v>136</v>
      </c>
      <c r="J7841" t="s">
        <v>137</v>
      </c>
      <c r="K7841" t="s">
        <v>138</v>
      </c>
      <c r="L7841" t="s">
        <v>22298</v>
      </c>
      <c r="M7841" t="s">
        <v>22299</v>
      </c>
      <c r="N7841">
        <v>1.964722222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1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8.9200806156700008E-2</v>
      </c>
      <c r="AC7841">
        <v>0</v>
      </c>
      <c r="AD7841">
        <v>0</v>
      </c>
      <c r="AE7841">
        <v>8.9200806156700008E-2</v>
      </c>
    </row>
    <row r="7842" spans="1:31" x14ac:dyDescent="0.25">
      <c r="A7842">
        <v>2409138</v>
      </c>
      <c r="B7842">
        <v>1</v>
      </c>
      <c r="C7842" t="s">
        <v>80</v>
      </c>
      <c r="D7842" t="s">
        <v>86</v>
      </c>
      <c r="E7842" t="s">
        <v>146</v>
      </c>
      <c r="F7842" t="s">
        <v>22300</v>
      </c>
      <c r="G7842" t="s">
        <v>282</v>
      </c>
      <c r="H7842" t="s">
        <v>149</v>
      </c>
      <c r="I7842" t="s">
        <v>136</v>
      </c>
      <c r="J7842" t="s">
        <v>137</v>
      </c>
      <c r="K7842" t="s">
        <v>138</v>
      </c>
      <c r="L7842" t="s">
        <v>22301</v>
      </c>
      <c r="M7842" t="s">
        <v>22302</v>
      </c>
      <c r="N7842">
        <v>4.2002777770000002</v>
      </c>
      <c r="O7842">
        <v>0</v>
      </c>
      <c r="P7842">
        <v>5</v>
      </c>
      <c r="Q7842">
        <v>0</v>
      </c>
      <c r="R7842">
        <v>0</v>
      </c>
      <c r="S7842">
        <v>0</v>
      </c>
      <c r="T7842">
        <v>1</v>
      </c>
      <c r="U7842">
        <v>0</v>
      </c>
      <c r="V7842">
        <v>0</v>
      </c>
      <c r="W7842">
        <v>0</v>
      </c>
      <c r="X7842">
        <v>6.3052985924201765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6.3052985924201765</v>
      </c>
    </row>
    <row r="7843" spans="1:31" x14ac:dyDescent="0.25">
      <c r="A7843">
        <v>2408849</v>
      </c>
      <c r="B7843">
        <v>1</v>
      </c>
      <c r="C7843" t="s">
        <v>80</v>
      </c>
      <c r="D7843" t="s">
        <v>93</v>
      </c>
      <c r="E7843" t="s">
        <v>146</v>
      </c>
      <c r="F7843" t="s">
        <v>22303</v>
      </c>
      <c r="G7843" t="s">
        <v>168</v>
      </c>
      <c r="H7843" t="s">
        <v>149</v>
      </c>
      <c r="I7843" t="s">
        <v>136</v>
      </c>
      <c r="J7843" t="s">
        <v>137</v>
      </c>
      <c r="K7843" t="s">
        <v>138</v>
      </c>
      <c r="L7843" t="s">
        <v>22304</v>
      </c>
      <c r="M7843" t="s">
        <v>22305</v>
      </c>
      <c r="N7843">
        <v>5.1608333330000002</v>
      </c>
      <c r="O7843">
        <v>0</v>
      </c>
      <c r="P7843">
        <v>9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12.670190234650148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12.670190234650148</v>
      </c>
    </row>
    <row r="7844" spans="1:31" x14ac:dyDescent="0.25">
      <c r="A7844">
        <v>2408826</v>
      </c>
      <c r="B7844">
        <v>1</v>
      </c>
      <c r="C7844" t="s">
        <v>80</v>
      </c>
      <c r="D7844" t="s">
        <v>83</v>
      </c>
      <c r="E7844" t="s">
        <v>132</v>
      </c>
      <c r="F7844" t="s">
        <v>22306</v>
      </c>
      <c r="G7844" t="s">
        <v>143</v>
      </c>
      <c r="H7844" t="s">
        <v>135</v>
      </c>
      <c r="I7844" t="s">
        <v>136</v>
      </c>
      <c r="J7844" t="s">
        <v>137</v>
      </c>
      <c r="K7844" t="s">
        <v>138</v>
      </c>
      <c r="L7844" t="s">
        <v>22307</v>
      </c>
      <c r="M7844" t="s">
        <v>22308</v>
      </c>
      <c r="N7844">
        <v>0.34861111099999997</v>
      </c>
      <c r="O7844">
        <v>0</v>
      </c>
      <c r="P7844">
        <v>134</v>
      </c>
      <c r="Q7844">
        <v>0</v>
      </c>
      <c r="R7844">
        <v>0</v>
      </c>
      <c r="S7844">
        <v>37</v>
      </c>
      <c r="T7844">
        <v>19</v>
      </c>
      <c r="U7844">
        <v>20</v>
      </c>
      <c r="V7844">
        <v>3</v>
      </c>
      <c r="W7844">
        <v>0</v>
      </c>
      <c r="X7844">
        <v>13.337061101715035</v>
      </c>
      <c r="Y7844">
        <v>0</v>
      </c>
      <c r="Z7844">
        <v>0</v>
      </c>
      <c r="AA7844">
        <v>176.65330746860548</v>
      </c>
      <c r="AB7844">
        <v>13.894876285642836</v>
      </c>
      <c r="AC7844">
        <v>569.94569873194803</v>
      </c>
      <c r="AD7844">
        <v>107.09273212223667</v>
      </c>
      <c r="AE7844">
        <v>880.92367571014802</v>
      </c>
    </row>
    <row r="7845" spans="1:31" x14ac:dyDescent="0.25">
      <c r="A7845">
        <v>2409204</v>
      </c>
      <c r="B7845">
        <v>1</v>
      </c>
      <c r="C7845" t="s">
        <v>80</v>
      </c>
      <c r="D7845" t="s">
        <v>83</v>
      </c>
      <c r="E7845" t="s">
        <v>132</v>
      </c>
      <c r="F7845" t="s">
        <v>22309</v>
      </c>
      <c r="G7845" t="s">
        <v>168</v>
      </c>
      <c r="H7845" t="s">
        <v>135</v>
      </c>
      <c r="I7845" t="s">
        <v>136</v>
      </c>
      <c r="J7845" t="s">
        <v>3</v>
      </c>
      <c r="K7845" t="s">
        <v>138</v>
      </c>
      <c r="L7845" t="s">
        <v>22310</v>
      </c>
      <c r="M7845" t="s">
        <v>22311</v>
      </c>
      <c r="N7845">
        <v>1.1091666659999999</v>
      </c>
      <c r="O7845">
        <v>1</v>
      </c>
      <c r="P7845">
        <v>2614</v>
      </c>
      <c r="Q7845">
        <v>0</v>
      </c>
      <c r="R7845">
        <v>38</v>
      </c>
      <c r="S7845">
        <v>21</v>
      </c>
      <c r="T7845">
        <v>623</v>
      </c>
      <c r="U7845">
        <v>11</v>
      </c>
      <c r="V7845">
        <v>16</v>
      </c>
      <c r="W7845">
        <v>0.26195148526760004</v>
      </c>
      <c r="X7845">
        <v>728.54313450877873</v>
      </c>
      <c r="Y7845">
        <v>0</v>
      </c>
      <c r="Z7845">
        <v>45.581608436022741</v>
      </c>
      <c r="AA7845">
        <v>202.18195114054296</v>
      </c>
      <c r="AB7845">
        <v>1410.9695692975256</v>
      </c>
      <c r="AC7845">
        <v>1580.0956436209706</v>
      </c>
      <c r="AD7845">
        <v>583.487821508671</v>
      </c>
      <c r="AE7845">
        <v>4551.1216799977792</v>
      </c>
    </row>
    <row r="7846" spans="1:31" x14ac:dyDescent="0.25">
      <c r="A7846">
        <v>2409324</v>
      </c>
      <c r="B7846">
        <v>1</v>
      </c>
      <c r="C7846" t="s">
        <v>80</v>
      </c>
      <c r="D7846" t="s">
        <v>94</v>
      </c>
      <c r="E7846" t="s">
        <v>162</v>
      </c>
      <c r="F7846" t="s">
        <v>22312</v>
      </c>
      <c r="G7846" t="s">
        <v>164</v>
      </c>
      <c r="H7846" t="s">
        <v>149</v>
      </c>
      <c r="I7846" t="s">
        <v>136</v>
      </c>
      <c r="J7846" t="s">
        <v>137</v>
      </c>
      <c r="K7846" t="s">
        <v>138</v>
      </c>
      <c r="L7846" t="s">
        <v>22313</v>
      </c>
      <c r="M7846" t="s">
        <v>22314</v>
      </c>
      <c r="N7846">
        <v>2.0674999999999999</v>
      </c>
      <c r="O7846">
        <v>0</v>
      </c>
      <c r="P7846">
        <v>7</v>
      </c>
      <c r="Q7846">
        <v>0</v>
      </c>
      <c r="R7846">
        <v>0</v>
      </c>
      <c r="S7846">
        <v>0</v>
      </c>
      <c r="T7846">
        <v>2</v>
      </c>
      <c r="U7846">
        <v>0</v>
      </c>
      <c r="V7846">
        <v>0</v>
      </c>
      <c r="W7846">
        <v>0</v>
      </c>
      <c r="X7846">
        <v>0.41573476400040005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0.41573476400040005</v>
      </c>
    </row>
    <row r="7847" spans="1:31" x14ac:dyDescent="0.25">
      <c r="A7847">
        <v>2409224</v>
      </c>
      <c r="B7847">
        <v>1</v>
      </c>
      <c r="C7847" t="s">
        <v>81</v>
      </c>
      <c r="D7847" t="s">
        <v>122</v>
      </c>
      <c r="E7847" t="s">
        <v>152</v>
      </c>
      <c r="F7847" t="s">
        <v>22315</v>
      </c>
      <c r="G7847" t="s">
        <v>403</v>
      </c>
      <c r="H7847" t="s">
        <v>149</v>
      </c>
      <c r="I7847" t="s">
        <v>136</v>
      </c>
      <c r="J7847" t="s">
        <v>137</v>
      </c>
      <c r="K7847" t="s">
        <v>138</v>
      </c>
      <c r="L7847" t="s">
        <v>22316</v>
      </c>
      <c r="M7847" t="s">
        <v>22317</v>
      </c>
      <c r="N7847">
        <v>0.45277777699999999</v>
      </c>
      <c r="O7847">
        <v>0</v>
      </c>
      <c r="P7847">
        <v>248</v>
      </c>
      <c r="Q7847">
        <v>0</v>
      </c>
      <c r="R7847">
        <v>0</v>
      </c>
      <c r="S7847">
        <v>0</v>
      </c>
      <c r="T7847">
        <v>11</v>
      </c>
      <c r="U7847">
        <v>0</v>
      </c>
      <c r="V7847">
        <v>0</v>
      </c>
      <c r="W7847">
        <v>0</v>
      </c>
      <c r="X7847">
        <v>26.459034436113903</v>
      </c>
      <c r="Y7847">
        <v>0</v>
      </c>
      <c r="Z7847">
        <v>0</v>
      </c>
      <c r="AA7847">
        <v>0</v>
      </c>
      <c r="AB7847">
        <v>2.4374652518956998</v>
      </c>
      <c r="AC7847">
        <v>0</v>
      </c>
      <c r="AD7847">
        <v>0</v>
      </c>
      <c r="AE7847">
        <v>28.896499688009602</v>
      </c>
    </row>
    <row r="7848" spans="1:31" x14ac:dyDescent="0.25">
      <c r="A7848">
        <v>2408763</v>
      </c>
      <c r="B7848">
        <v>1</v>
      </c>
      <c r="C7848" t="s">
        <v>80</v>
      </c>
      <c r="D7848" t="s">
        <v>89</v>
      </c>
      <c r="E7848" t="s">
        <v>288</v>
      </c>
      <c r="F7848" t="s">
        <v>22318</v>
      </c>
      <c r="G7848" t="s">
        <v>164</v>
      </c>
      <c r="H7848" t="s">
        <v>149</v>
      </c>
      <c r="I7848" t="s">
        <v>136</v>
      </c>
      <c r="J7848" t="s">
        <v>137</v>
      </c>
      <c r="K7848" t="s">
        <v>138</v>
      </c>
      <c r="L7848" t="s">
        <v>22319</v>
      </c>
      <c r="M7848" t="s">
        <v>22320</v>
      </c>
      <c r="N7848">
        <v>1.311111111</v>
      </c>
      <c r="O7848">
        <v>0</v>
      </c>
      <c r="P7848">
        <v>63</v>
      </c>
      <c r="Q7848">
        <v>0</v>
      </c>
      <c r="R7848">
        <v>0</v>
      </c>
      <c r="S7848">
        <v>0</v>
      </c>
      <c r="T7848">
        <v>3</v>
      </c>
      <c r="U7848">
        <v>0</v>
      </c>
      <c r="V7848">
        <v>0</v>
      </c>
      <c r="W7848">
        <v>0</v>
      </c>
      <c r="X7848">
        <v>21.957226828752599</v>
      </c>
      <c r="Y7848">
        <v>0</v>
      </c>
      <c r="Z7848">
        <v>0</v>
      </c>
      <c r="AA7848">
        <v>0</v>
      </c>
      <c r="AB7848">
        <v>0.29441219788399997</v>
      </c>
      <c r="AC7848">
        <v>0</v>
      </c>
      <c r="AD7848">
        <v>0</v>
      </c>
      <c r="AE7848">
        <v>22.2516390266366</v>
      </c>
    </row>
    <row r="7849" spans="1:31" x14ac:dyDescent="0.25">
      <c r="A7849">
        <v>2408869</v>
      </c>
      <c r="B7849">
        <v>1</v>
      </c>
      <c r="C7849" t="s">
        <v>81</v>
      </c>
      <c r="D7849" t="s">
        <v>113</v>
      </c>
      <c r="E7849" t="s">
        <v>141</v>
      </c>
      <c r="F7849" t="s">
        <v>22321</v>
      </c>
      <c r="G7849" t="s">
        <v>158</v>
      </c>
      <c r="H7849" t="s">
        <v>135</v>
      </c>
      <c r="I7849" t="s">
        <v>136</v>
      </c>
      <c r="J7849" t="s">
        <v>137</v>
      </c>
      <c r="K7849" t="s">
        <v>159</v>
      </c>
      <c r="L7849" t="s">
        <v>22322</v>
      </c>
      <c r="M7849" t="s">
        <v>22323</v>
      </c>
      <c r="N7849">
        <v>2.8288888879999998</v>
      </c>
      <c r="O7849">
        <v>0</v>
      </c>
      <c r="P7849">
        <v>402</v>
      </c>
      <c r="Q7849">
        <v>46</v>
      </c>
      <c r="R7849">
        <v>318</v>
      </c>
      <c r="S7849">
        <v>11</v>
      </c>
      <c r="T7849">
        <v>43</v>
      </c>
      <c r="U7849">
        <v>1</v>
      </c>
      <c r="V7849">
        <v>0</v>
      </c>
      <c r="W7849">
        <v>0</v>
      </c>
      <c r="X7849">
        <v>188.16411822497889</v>
      </c>
      <c r="Y7849">
        <v>27.753866932687593</v>
      </c>
      <c r="Z7849">
        <v>66.721555581832703</v>
      </c>
      <c r="AA7849">
        <v>1004.0120738182718</v>
      </c>
      <c r="AB7849">
        <v>76.507166477737897</v>
      </c>
      <c r="AC7849">
        <v>497.06658609845999</v>
      </c>
      <c r="AD7849">
        <v>0</v>
      </c>
      <c r="AE7849">
        <v>1860.2253671339688</v>
      </c>
    </row>
    <row r="7850" spans="1:31" x14ac:dyDescent="0.25">
      <c r="A7850">
        <v>2408978</v>
      </c>
      <c r="B7850">
        <v>1</v>
      </c>
      <c r="C7850" t="s">
        <v>80</v>
      </c>
      <c r="D7850" t="s">
        <v>96</v>
      </c>
      <c r="E7850" t="s">
        <v>132</v>
      </c>
      <c r="F7850" t="s">
        <v>2478</v>
      </c>
      <c r="G7850" t="s">
        <v>143</v>
      </c>
      <c r="H7850" t="s">
        <v>135</v>
      </c>
      <c r="I7850" t="s">
        <v>136</v>
      </c>
      <c r="J7850" t="s">
        <v>137</v>
      </c>
      <c r="K7850" t="s">
        <v>138</v>
      </c>
      <c r="L7850" t="s">
        <v>22324</v>
      </c>
      <c r="M7850" t="s">
        <v>22325</v>
      </c>
      <c r="N7850">
        <v>3.35</v>
      </c>
      <c r="O7850">
        <v>0</v>
      </c>
      <c r="P7850">
        <v>136</v>
      </c>
      <c r="Q7850">
        <v>0</v>
      </c>
      <c r="R7850">
        <v>2</v>
      </c>
      <c r="S7850">
        <v>0</v>
      </c>
      <c r="T7850">
        <v>67</v>
      </c>
      <c r="U7850">
        <v>0</v>
      </c>
      <c r="V7850">
        <v>0</v>
      </c>
      <c r="W7850">
        <v>0</v>
      </c>
      <c r="X7850">
        <v>198.64687743534503</v>
      </c>
      <c r="Y7850">
        <v>0</v>
      </c>
      <c r="Z7850">
        <v>0.70035911870000001</v>
      </c>
      <c r="AA7850">
        <v>0</v>
      </c>
      <c r="AB7850">
        <v>420.81166486511773</v>
      </c>
      <c r="AC7850">
        <v>0</v>
      </c>
      <c r="AD7850">
        <v>0</v>
      </c>
      <c r="AE7850">
        <v>620.1589014191627</v>
      </c>
    </row>
    <row r="7851" spans="1:31" x14ac:dyDescent="0.25">
      <c r="A7851">
        <v>2409001</v>
      </c>
      <c r="B7851">
        <v>1</v>
      </c>
      <c r="C7851" t="s">
        <v>80</v>
      </c>
      <c r="D7851" t="s">
        <v>96</v>
      </c>
      <c r="E7851" t="s">
        <v>146</v>
      </c>
      <c r="F7851" t="s">
        <v>22326</v>
      </c>
      <c r="G7851" t="s">
        <v>148</v>
      </c>
      <c r="H7851" t="s">
        <v>149</v>
      </c>
      <c r="I7851" t="s">
        <v>136</v>
      </c>
      <c r="J7851" t="s">
        <v>137</v>
      </c>
      <c r="K7851" t="s">
        <v>138</v>
      </c>
      <c r="L7851" t="s">
        <v>22327</v>
      </c>
      <c r="M7851" t="s">
        <v>22328</v>
      </c>
      <c r="N7851">
        <v>4.6397222219999996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</row>
    <row r="7852" spans="1:31" x14ac:dyDescent="0.25">
      <c r="A7852">
        <v>2409084</v>
      </c>
      <c r="B7852">
        <v>1</v>
      </c>
      <c r="C7852" t="s">
        <v>80</v>
      </c>
      <c r="D7852" t="s">
        <v>87</v>
      </c>
      <c r="E7852" t="s">
        <v>146</v>
      </c>
      <c r="F7852" t="s">
        <v>22329</v>
      </c>
      <c r="G7852" t="s">
        <v>168</v>
      </c>
      <c r="H7852" t="s">
        <v>149</v>
      </c>
      <c r="I7852" t="s">
        <v>136</v>
      </c>
      <c r="J7852" t="s">
        <v>137</v>
      </c>
      <c r="K7852" t="s">
        <v>138</v>
      </c>
      <c r="L7852" t="s">
        <v>22330</v>
      </c>
      <c r="M7852" t="s">
        <v>22331</v>
      </c>
      <c r="N7852">
        <v>1.1869444440000001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1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0.27135154676633333</v>
      </c>
      <c r="AC7852">
        <v>0</v>
      </c>
      <c r="AD7852">
        <v>0</v>
      </c>
      <c r="AE7852">
        <v>0.27135154676633333</v>
      </c>
    </row>
    <row r="7853" spans="1:31" x14ac:dyDescent="0.25">
      <c r="A7853">
        <v>2408852</v>
      </c>
      <c r="B7853">
        <v>1</v>
      </c>
      <c r="C7853" t="s">
        <v>81</v>
      </c>
      <c r="D7853" t="s">
        <v>121</v>
      </c>
      <c r="E7853" t="s">
        <v>141</v>
      </c>
      <c r="F7853" t="s">
        <v>18053</v>
      </c>
      <c r="G7853" t="s">
        <v>158</v>
      </c>
      <c r="H7853" t="s">
        <v>135</v>
      </c>
      <c r="I7853" t="s">
        <v>136</v>
      </c>
      <c r="J7853" t="s">
        <v>137</v>
      </c>
      <c r="K7853" t="s">
        <v>159</v>
      </c>
      <c r="L7853" t="s">
        <v>22332</v>
      </c>
      <c r="M7853" t="s">
        <v>22333</v>
      </c>
      <c r="N7853">
        <v>5.9775</v>
      </c>
      <c r="O7853">
        <v>0</v>
      </c>
      <c r="P7853">
        <v>502</v>
      </c>
      <c r="Q7853">
        <v>1</v>
      </c>
      <c r="R7853">
        <v>45</v>
      </c>
      <c r="S7853">
        <v>1</v>
      </c>
      <c r="T7853">
        <v>17</v>
      </c>
      <c r="U7853">
        <v>1</v>
      </c>
      <c r="V7853">
        <v>0</v>
      </c>
      <c r="W7853">
        <v>0</v>
      </c>
      <c r="X7853">
        <v>342.80050431695059</v>
      </c>
      <c r="Y7853">
        <v>2.2627705633360002</v>
      </c>
      <c r="Z7853">
        <v>17.762910088664931</v>
      </c>
      <c r="AA7853">
        <v>9.0907470975426001</v>
      </c>
      <c r="AB7853">
        <v>120.95578926695691</v>
      </c>
      <c r="AC7853">
        <v>904.11113401708405</v>
      </c>
      <c r="AD7853">
        <v>0</v>
      </c>
      <c r="AE7853">
        <v>1396.9838553505351</v>
      </c>
    </row>
    <row r="7854" spans="1:31" x14ac:dyDescent="0.25">
      <c r="A7854">
        <v>2406561</v>
      </c>
      <c r="B7854">
        <v>1</v>
      </c>
      <c r="C7854" t="s">
        <v>80</v>
      </c>
      <c r="D7854" t="s">
        <v>100</v>
      </c>
      <c r="E7854" t="s">
        <v>174</v>
      </c>
      <c r="F7854" t="s">
        <v>22334</v>
      </c>
      <c r="G7854" t="s">
        <v>154</v>
      </c>
      <c r="H7854" t="s">
        <v>135</v>
      </c>
      <c r="I7854" t="s">
        <v>136</v>
      </c>
      <c r="J7854" t="s">
        <v>137</v>
      </c>
      <c r="K7854" t="s">
        <v>138</v>
      </c>
      <c r="L7854" t="s">
        <v>22335</v>
      </c>
      <c r="M7854" t="s">
        <v>22336</v>
      </c>
      <c r="N7854">
        <v>0.80833333299999999</v>
      </c>
      <c r="O7854">
        <v>1</v>
      </c>
      <c r="P7854">
        <v>1335</v>
      </c>
      <c r="Q7854">
        <v>18</v>
      </c>
      <c r="R7854">
        <v>399</v>
      </c>
      <c r="S7854">
        <v>14</v>
      </c>
      <c r="T7854">
        <v>294</v>
      </c>
      <c r="U7854">
        <v>0</v>
      </c>
      <c r="V7854">
        <v>1</v>
      </c>
      <c r="W7854">
        <v>1.3883917013487499</v>
      </c>
      <c r="X7854">
        <v>305.8139528261089</v>
      </c>
      <c r="Y7854">
        <v>104.52482202191401</v>
      </c>
      <c r="Z7854">
        <v>159.38665974915313</v>
      </c>
      <c r="AA7854">
        <v>25.447418141118746</v>
      </c>
      <c r="AB7854">
        <v>129.32631031162359</v>
      </c>
      <c r="AC7854">
        <v>0</v>
      </c>
      <c r="AD7854">
        <v>0.32234729115000005</v>
      </c>
      <c r="AE7854">
        <v>726.20990204241718</v>
      </c>
    </row>
    <row r="7855" spans="1:31" x14ac:dyDescent="0.25">
      <c r="A7855">
        <v>2406375</v>
      </c>
      <c r="B7855">
        <v>1</v>
      </c>
      <c r="C7855" t="s">
        <v>80</v>
      </c>
      <c r="D7855" t="s">
        <v>102</v>
      </c>
      <c r="E7855" t="s">
        <v>132</v>
      </c>
      <c r="F7855" t="s">
        <v>12235</v>
      </c>
      <c r="G7855" t="s">
        <v>143</v>
      </c>
      <c r="H7855" t="s">
        <v>135</v>
      </c>
      <c r="I7855" t="s">
        <v>136</v>
      </c>
      <c r="J7855" t="s">
        <v>137</v>
      </c>
      <c r="K7855" t="s">
        <v>138</v>
      </c>
      <c r="L7855" t="s">
        <v>22337</v>
      </c>
      <c r="M7855" t="s">
        <v>22338</v>
      </c>
      <c r="N7855">
        <v>1.5988888880000001</v>
      </c>
      <c r="O7855">
        <v>0</v>
      </c>
      <c r="P7855">
        <v>16</v>
      </c>
      <c r="Q7855">
        <v>2</v>
      </c>
      <c r="R7855">
        <v>147</v>
      </c>
      <c r="S7855">
        <v>0</v>
      </c>
      <c r="T7855">
        <v>40</v>
      </c>
      <c r="U7855">
        <v>0</v>
      </c>
      <c r="V7855">
        <v>0</v>
      </c>
      <c r="W7855">
        <v>0</v>
      </c>
      <c r="X7855">
        <v>1.3003537403120002</v>
      </c>
      <c r="Y7855">
        <v>0.62279475765360004</v>
      </c>
      <c r="Z7855">
        <v>19.66210645548578</v>
      </c>
      <c r="AA7855">
        <v>0</v>
      </c>
      <c r="AB7855">
        <v>20.602221284947671</v>
      </c>
      <c r="AC7855">
        <v>0</v>
      </c>
      <c r="AD7855">
        <v>0</v>
      </c>
      <c r="AE7855">
        <v>42.18747623839905</v>
      </c>
    </row>
    <row r="7856" spans="1:31" x14ac:dyDescent="0.25">
      <c r="A7856">
        <v>2406352</v>
      </c>
      <c r="B7856">
        <v>1</v>
      </c>
      <c r="C7856" t="s">
        <v>80</v>
      </c>
      <c r="D7856" t="s">
        <v>97</v>
      </c>
      <c r="E7856" t="s">
        <v>146</v>
      </c>
      <c r="F7856" t="s">
        <v>22339</v>
      </c>
      <c r="G7856" t="s">
        <v>148</v>
      </c>
      <c r="H7856" t="s">
        <v>149</v>
      </c>
      <c r="I7856" t="s">
        <v>136</v>
      </c>
      <c r="J7856" t="s">
        <v>137</v>
      </c>
      <c r="K7856" t="s">
        <v>138</v>
      </c>
      <c r="L7856" t="s">
        <v>22340</v>
      </c>
      <c r="M7856" t="s">
        <v>22341</v>
      </c>
      <c r="N7856">
        <v>7.9349999999999996</v>
      </c>
      <c r="O7856">
        <v>0</v>
      </c>
      <c r="P7856">
        <v>3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6.7816736327037734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6.7816736327037734</v>
      </c>
    </row>
    <row r="7857" spans="1:31" x14ac:dyDescent="0.25">
      <c r="A7857">
        <v>2406275</v>
      </c>
      <c r="B7857">
        <v>1</v>
      </c>
      <c r="C7857" t="s">
        <v>81</v>
      </c>
      <c r="D7857" t="s">
        <v>124</v>
      </c>
      <c r="E7857" t="s">
        <v>162</v>
      </c>
      <c r="F7857" t="s">
        <v>19281</v>
      </c>
      <c r="G7857" t="s">
        <v>455</v>
      </c>
      <c r="H7857" t="s">
        <v>149</v>
      </c>
      <c r="I7857" t="s">
        <v>136</v>
      </c>
      <c r="J7857" t="s">
        <v>137</v>
      </c>
      <c r="K7857" t="s">
        <v>138</v>
      </c>
      <c r="L7857" t="s">
        <v>22342</v>
      </c>
      <c r="M7857" t="s">
        <v>22343</v>
      </c>
      <c r="N7857">
        <v>1.5336111109999999</v>
      </c>
      <c r="O7857">
        <v>0</v>
      </c>
      <c r="P7857">
        <v>19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2.6080476663561498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2.6080476663561498</v>
      </c>
    </row>
    <row r="7858" spans="1:31" x14ac:dyDescent="0.25">
      <c r="A7858">
        <v>2406544</v>
      </c>
      <c r="B7858">
        <v>1</v>
      </c>
      <c r="C7858" t="s">
        <v>80</v>
      </c>
      <c r="D7858" t="s">
        <v>89</v>
      </c>
      <c r="E7858" t="s">
        <v>132</v>
      </c>
      <c r="F7858" t="s">
        <v>22344</v>
      </c>
      <c r="G7858" t="s">
        <v>154</v>
      </c>
      <c r="H7858" t="s">
        <v>135</v>
      </c>
      <c r="I7858" t="s">
        <v>136</v>
      </c>
      <c r="J7858" t="s">
        <v>137</v>
      </c>
      <c r="K7858" t="s">
        <v>138</v>
      </c>
      <c r="L7858" t="s">
        <v>22345</v>
      </c>
      <c r="M7858" t="s">
        <v>22346</v>
      </c>
      <c r="N7858">
        <v>0.39694444400000001</v>
      </c>
      <c r="O7858">
        <v>0</v>
      </c>
      <c r="P7858">
        <v>34</v>
      </c>
      <c r="Q7858">
        <v>0</v>
      </c>
      <c r="R7858">
        <v>37</v>
      </c>
      <c r="S7858">
        <v>4</v>
      </c>
      <c r="T7858">
        <v>3</v>
      </c>
      <c r="U7858">
        <v>0</v>
      </c>
      <c r="V7858">
        <v>0</v>
      </c>
      <c r="W7858">
        <v>0</v>
      </c>
      <c r="X7858">
        <v>7.2179205885680657</v>
      </c>
      <c r="Y7858">
        <v>0</v>
      </c>
      <c r="Z7858">
        <v>2.449897538575017</v>
      </c>
      <c r="AA7858">
        <v>3.7135404241993331</v>
      </c>
      <c r="AB7858">
        <v>1.0277808253623777</v>
      </c>
      <c r="AC7858">
        <v>0</v>
      </c>
      <c r="AD7858">
        <v>0</v>
      </c>
      <c r="AE7858">
        <v>14.409139376704793</v>
      </c>
    </row>
    <row r="7859" spans="1:31" x14ac:dyDescent="0.25">
      <c r="A7859">
        <v>2406129</v>
      </c>
      <c r="B7859">
        <v>1</v>
      </c>
      <c r="C7859" t="s">
        <v>81</v>
      </c>
      <c r="D7859" t="s">
        <v>127</v>
      </c>
      <c r="E7859" t="s">
        <v>141</v>
      </c>
      <c r="F7859" t="s">
        <v>14859</v>
      </c>
      <c r="G7859" t="s">
        <v>143</v>
      </c>
      <c r="H7859" t="s">
        <v>135</v>
      </c>
      <c r="I7859" t="s">
        <v>136</v>
      </c>
      <c r="J7859" t="s">
        <v>137</v>
      </c>
      <c r="K7859" t="s">
        <v>138</v>
      </c>
      <c r="L7859" t="s">
        <v>22347</v>
      </c>
      <c r="M7859" t="s">
        <v>22348</v>
      </c>
      <c r="N7859">
        <v>1.4597222219999999</v>
      </c>
      <c r="O7859">
        <v>0</v>
      </c>
      <c r="P7859">
        <v>0</v>
      </c>
      <c r="Q7859">
        <v>0</v>
      </c>
      <c r="R7859">
        <v>0</v>
      </c>
      <c r="S7859">
        <v>3</v>
      </c>
      <c r="T7859">
        <v>0</v>
      </c>
      <c r="U7859">
        <v>1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13.722323583052873</v>
      </c>
      <c r="AB7859">
        <v>0</v>
      </c>
      <c r="AC7859">
        <v>97.130920007263327</v>
      </c>
      <c r="AD7859">
        <v>0</v>
      </c>
      <c r="AE7859">
        <v>110.8532435903162</v>
      </c>
    </row>
    <row r="7860" spans="1:31" x14ac:dyDescent="0.25">
      <c r="A7860">
        <v>2406630</v>
      </c>
      <c r="B7860">
        <v>1</v>
      </c>
      <c r="C7860" t="s">
        <v>80</v>
      </c>
      <c r="D7860" t="s">
        <v>102</v>
      </c>
      <c r="E7860" t="s">
        <v>174</v>
      </c>
      <c r="F7860" t="s">
        <v>20602</v>
      </c>
      <c r="G7860" t="s">
        <v>154</v>
      </c>
      <c r="H7860" t="s">
        <v>135</v>
      </c>
      <c r="I7860" t="s">
        <v>136</v>
      </c>
      <c r="J7860" t="s">
        <v>137</v>
      </c>
      <c r="K7860" t="s">
        <v>138</v>
      </c>
      <c r="L7860" t="s">
        <v>22349</v>
      </c>
      <c r="M7860" t="s">
        <v>22350</v>
      </c>
      <c r="N7860">
        <v>0.88472222199999995</v>
      </c>
      <c r="O7860">
        <v>0</v>
      </c>
      <c r="P7860">
        <v>1069</v>
      </c>
      <c r="Q7860">
        <v>5</v>
      </c>
      <c r="R7860">
        <v>204</v>
      </c>
      <c r="S7860">
        <v>5</v>
      </c>
      <c r="T7860">
        <v>154</v>
      </c>
      <c r="U7860">
        <v>0</v>
      </c>
      <c r="V7860">
        <v>0</v>
      </c>
      <c r="W7860">
        <v>0</v>
      </c>
      <c r="X7860">
        <v>106.21476769442945</v>
      </c>
      <c r="Y7860">
        <v>7.506091241135076</v>
      </c>
      <c r="Z7860">
        <v>20.153681903340875</v>
      </c>
      <c r="AA7860">
        <v>16.839048192231026</v>
      </c>
      <c r="AB7860">
        <v>108.61104877397655</v>
      </c>
      <c r="AC7860">
        <v>0</v>
      </c>
      <c r="AD7860">
        <v>0</v>
      </c>
      <c r="AE7860">
        <v>259.32463780511296</v>
      </c>
    </row>
    <row r="7861" spans="1:31" x14ac:dyDescent="0.25">
      <c r="A7861">
        <v>2406292</v>
      </c>
      <c r="B7861">
        <v>1</v>
      </c>
      <c r="C7861" t="s">
        <v>80</v>
      </c>
      <c r="D7861" t="s">
        <v>83</v>
      </c>
      <c r="E7861" t="s">
        <v>132</v>
      </c>
      <c r="F7861" t="s">
        <v>22351</v>
      </c>
      <c r="G7861" t="s">
        <v>158</v>
      </c>
      <c r="H7861" t="s">
        <v>135</v>
      </c>
      <c r="I7861" t="s">
        <v>136</v>
      </c>
      <c r="J7861" t="s">
        <v>137</v>
      </c>
      <c r="K7861" t="s">
        <v>159</v>
      </c>
      <c r="L7861" t="s">
        <v>22352</v>
      </c>
      <c r="M7861" t="s">
        <v>22353</v>
      </c>
      <c r="N7861">
        <v>3.6669444439999999</v>
      </c>
      <c r="O7861">
        <v>0</v>
      </c>
      <c r="P7861">
        <v>0</v>
      </c>
      <c r="Q7861">
        <v>0</v>
      </c>
      <c r="R7861">
        <v>0</v>
      </c>
      <c r="S7861">
        <v>34</v>
      </c>
      <c r="T7861">
        <v>46</v>
      </c>
      <c r="U7861">
        <v>7</v>
      </c>
      <c r="V7861">
        <v>3</v>
      </c>
      <c r="W7861">
        <v>0</v>
      </c>
      <c r="X7861">
        <v>0</v>
      </c>
      <c r="Y7861">
        <v>0</v>
      </c>
      <c r="Z7861">
        <v>0</v>
      </c>
      <c r="AA7861">
        <v>1480.223713965845</v>
      </c>
      <c r="AB7861">
        <v>383.43802421020695</v>
      </c>
      <c r="AC7861">
        <v>8252.6049758590034</v>
      </c>
      <c r="AD7861">
        <v>18.489046578380954</v>
      </c>
      <c r="AE7861">
        <v>10134.755760613436</v>
      </c>
    </row>
    <row r="7862" spans="1:31" x14ac:dyDescent="0.25">
      <c r="A7862">
        <v>2406043</v>
      </c>
      <c r="B7862">
        <v>1</v>
      </c>
      <c r="C7862" t="s">
        <v>80</v>
      </c>
      <c r="D7862" t="s">
        <v>96</v>
      </c>
      <c r="E7862" t="s">
        <v>146</v>
      </c>
      <c r="F7862" t="s">
        <v>22354</v>
      </c>
      <c r="G7862" t="s">
        <v>199</v>
      </c>
      <c r="H7862" t="s">
        <v>149</v>
      </c>
      <c r="I7862" t="s">
        <v>136</v>
      </c>
      <c r="J7862" t="s">
        <v>137</v>
      </c>
      <c r="K7862" t="s">
        <v>138</v>
      </c>
      <c r="L7862" t="s">
        <v>22355</v>
      </c>
      <c r="M7862" t="s">
        <v>22356</v>
      </c>
      <c r="N7862">
        <v>2.363888888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8.3361074250349998E-2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8.3361074250349998E-2</v>
      </c>
    </row>
    <row r="7863" spans="1:31" x14ac:dyDescent="0.25">
      <c r="A7863">
        <v>2406584</v>
      </c>
      <c r="B7863">
        <v>1</v>
      </c>
      <c r="C7863" t="s">
        <v>80</v>
      </c>
      <c r="D7863" t="s">
        <v>100</v>
      </c>
      <c r="E7863" t="s">
        <v>141</v>
      </c>
      <c r="F7863" t="s">
        <v>22357</v>
      </c>
      <c r="G7863" t="s">
        <v>143</v>
      </c>
      <c r="H7863" t="s">
        <v>135</v>
      </c>
      <c r="I7863" t="s">
        <v>136</v>
      </c>
      <c r="J7863" t="s">
        <v>137</v>
      </c>
      <c r="K7863" t="s">
        <v>138</v>
      </c>
      <c r="L7863" t="s">
        <v>22358</v>
      </c>
      <c r="M7863" t="s">
        <v>22359</v>
      </c>
      <c r="N7863">
        <v>0.93</v>
      </c>
      <c r="O7863">
        <v>0</v>
      </c>
      <c r="P7863">
        <v>260</v>
      </c>
      <c r="Q7863">
        <v>0</v>
      </c>
      <c r="R7863">
        <v>23</v>
      </c>
      <c r="S7863">
        <v>10</v>
      </c>
      <c r="T7863">
        <v>65</v>
      </c>
      <c r="U7863">
        <v>1</v>
      </c>
      <c r="V7863">
        <v>2</v>
      </c>
      <c r="W7863">
        <v>0</v>
      </c>
      <c r="X7863">
        <v>58.893264342881096</v>
      </c>
      <c r="Y7863">
        <v>0</v>
      </c>
      <c r="Z7863">
        <v>10.2465093304539</v>
      </c>
      <c r="AA7863">
        <v>75.651030927231304</v>
      </c>
      <c r="AB7863">
        <v>52.831622095497309</v>
      </c>
      <c r="AC7863">
        <v>26.935672914801003</v>
      </c>
      <c r="AD7863">
        <v>8.5033557197099991</v>
      </c>
      <c r="AE7863">
        <v>233.06145533057457</v>
      </c>
    </row>
    <row r="7864" spans="1:31" x14ac:dyDescent="0.25">
      <c r="A7864">
        <v>2406338</v>
      </c>
      <c r="B7864">
        <v>1</v>
      </c>
      <c r="C7864" t="s">
        <v>80</v>
      </c>
      <c r="D7864" t="s">
        <v>93</v>
      </c>
      <c r="E7864" t="s">
        <v>162</v>
      </c>
      <c r="F7864" t="s">
        <v>22360</v>
      </c>
      <c r="G7864" t="s">
        <v>164</v>
      </c>
      <c r="H7864" t="s">
        <v>149</v>
      </c>
      <c r="I7864" t="s">
        <v>136</v>
      </c>
      <c r="J7864" t="s">
        <v>137</v>
      </c>
      <c r="K7864" t="s">
        <v>138</v>
      </c>
      <c r="L7864" t="s">
        <v>22361</v>
      </c>
      <c r="M7864" t="s">
        <v>22362</v>
      </c>
      <c r="N7864">
        <v>2.2288888880000002</v>
      </c>
      <c r="O7864">
        <v>0</v>
      </c>
      <c r="P7864">
        <v>3</v>
      </c>
      <c r="Q7864">
        <v>0</v>
      </c>
      <c r="R7864">
        <v>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0.5207099687347333</v>
      </c>
      <c r="Y7864">
        <v>0</v>
      </c>
      <c r="Z7864">
        <v>3.3700598974042335</v>
      </c>
      <c r="AA7864">
        <v>0</v>
      </c>
      <c r="AB7864">
        <v>0</v>
      </c>
      <c r="AC7864">
        <v>0</v>
      </c>
      <c r="AD7864">
        <v>0</v>
      </c>
      <c r="AE7864">
        <v>3.8907698661389669</v>
      </c>
    </row>
    <row r="7865" spans="1:31" x14ac:dyDescent="0.25">
      <c r="A7865">
        <v>2406730</v>
      </c>
      <c r="B7865">
        <v>1</v>
      </c>
      <c r="C7865" t="s">
        <v>80</v>
      </c>
      <c r="D7865" t="s">
        <v>97</v>
      </c>
      <c r="E7865" t="s">
        <v>162</v>
      </c>
      <c r="F7865" t="s">
        <v>22363</v>
      </c>
      <c r="G7865" t="s">
        <v>164</v>
      </c>
      <c r="H7865" t="s">
        <v>149</v>
      </c>
      <c r="I7865" t="s">
        <v>136</v>
      </c>
      <c r="J7865" t="s">
        <v>137</v>
      </c>
      <c r="K7865" t="s">
        <v>138</v>
      </c>
      <c r="L7865" t="s">
        <v>22364</v>
      </c>
      <c r="M7865" t="s">
        <v>22365</v>
      </c>
      <c r="N7865">
        <v>3.4158333330000001</v>
      </c>
      <c r="O7865">
        <v>0</v>
      </c>
      <c r="P7865">
        <v>5</v>
      </c>
      <c r="Q7865">
        <v>0</v>
      </c>
      <c r="R7865">
        <v>3</v>
      </c>
      <c r="S7865">
        <v>0</v>
      </c>
      <c r="T7865">
        <v>1</v>
      </c>
      <c r="U7865">
        <v>0</v>
      </c>
      <c r="V7865">
        <v>0</v>
      </c>
      <c r="W7865">
        <v>0</v>
      </c>
      <c r="X7865">
        <v>2.9746099646306998</v>
      </c>
      <c r="Y7865">
        <v>0</v>
      </c>
      <c r="Z7865">
        <v>0.47715930151937502</v>
      </c>
      <c r="AA7865">
        <v>0</v>
      </c>
      <c r="AB7865">
        <v>0.51102960586340007</v>
      </c>
      <c r="AC7865">
        <v>0</v>
      </c>
      <c r="AD7865">
        <v>0</v>
      </c>
      <c r="AE7865">
        <v>3.962798872013475</v>
      </c>
    </row>
    <row r="7866" spans="1:31" x14ac:dyDescent="0.25">
      <c r="A7866">
        <v>2406123</v>
      </c>
      <c r="B7866">
        <v>1</v>
      </c>
      <c r="C7866" t="s">
        <v>80</v>
      </c>
      <c r="D7866" t="s">
        <v>100</v>
      </c>
      <c r="E7866" t="s">
        <v>174</v>
      </c>
      <c r="F7866" t="s">
        <v>16612</v>
      </c>
      <c r="G7866" t="s">
        <v>143</v>
      </c>
      <c r="H7866" t="s">
        <v>135</v>
      </c>
      <c r="I7866" t="s">
        <v>136</v>
      </c>
      <c r="J7866" t="s">
        <v>137</v>
      </c>
      <c r="K7866" t="s">
        <v>138</v>
      </c>
      <c r="L7866" t="s">
        <v>22366</v>
      </c>
      <c r="M7866" t="s">
        <v>22367</v>
      </c>
      <c r="N7866">
        <v>0.841388888</v>
      </c>
      <c r="O7866">
        <v>5</v>
      </c>
      <c r="P7866">
        <v>1535</v>
      </c>
      <c r="Q7866">
        <v>34</v>
      </c>
      <c r="R7866">
        <v>326</v>
      </c>
      <c r="S7866">
        <v>19</v>
      </c>
      <c r="T7866">
        <v>280</v>
      </c>
      <c r="U7866">
        <v>0</v>
      </c>
      <c r="V7866">
        <v>0</v>
      </c>
      <c r="W7866">
        <v>13.724142651373205</v>
      </c>
      <c r="X7866">
        <v>186.38441203532241</v>
      </c>
      <c r="Y7866">
        <v>86.7878085954234</v>
      </c>
      <c r="Z7866">
        <v>76.477070382683692</v>
      </c>
      <c r="AA7866">
        <v>53.413985485320325</v>
      </c>
      <c r="AB7866">
        <v>113.9484913580729</v>
      </c>
      <c r="AC7866">
        <v>0</v>
      </c>
      <c r="AD7866">
        <v>0</v>
      </c>
      <c r="AE7866">
        <v>530.73591050819596</v>
      </c>
    </row>
    <row r="7867" spans="1:31" x14ac:dyDescent="0.25">
      <c r="A7867">
        <v>2406478</v>
      </c>
      <c r="B7867">
        <v>1</v>
      </c>
      <c r="C7867" t="s">
        <v>81</v>
      </c>
      <c r="D7867" t="s">
        <v>127</v>
      </c>
      <c r="E7867" t="s">
        <v>141</v>
      </c>
      <c r="F7867" t="s">
        <v>22368</v>
      </c>
      <c r="G7867" t="s">
        <v>143</v>
      </c>
      <c r="H7867" t="s">
        <v>135</v>
      </c>
      <c r="I7867" t="s">
        <v>136</v>
      </c>
      <c r="J7867" t="s">
        <v>137</v>
      </c>
      <c r="K7867" t="s">
        <v>138</v>
      </c>
      <c r="L7867" t="s">
        <v>22369</v>
      </c>
      <c r="M7867" t="s">
        <v>22370</v>
      </c>
      <c r="N7867">
        <v>0.48583333299999998</v>
      </c>
      <c r="O7867">
        <v>6</v>
      </c>
      <c r="P7867">
        <v>354</v>
      </c>
      <c r="Q7867">
        <v>84</v>
      </c>
      <c r="R7867">
        <v>72</v>
      </c>
      <c r="S7867">
        <v>18</v>
      </c>
      <c r="T7867">
        <v>17</v>
      </c>
      <c r="U7867">
        <v>4</v>
      </c>
      <c r="V7867">
        <v>0</v>
      </c>
      <c r="W7867">
        <v>0.398545214923125</v>
      </c>
      <c r="X7867">
        <v>25.040505025044705</v>
      </c>
      <c r="Y7867">
        <v>12.196412459836768</v>
      </c>
      <c r="Z7867">
        <v>7.677178183396447</v>
      </c>
      <c r="AA7867">
        <v>248.79891432825934</v>
      </c>
      <c r="AB7867">
        <v>2.7882984846152219</v>
      </c>
      <c r="AC7867">
        <v>52.899856661561593</v>
      </c>
      <c r="AD7867">
        <v>0</v>
      </c>
      <c r="AE7867">
        <v>349.7997103576372</v>
      </c>
    </row>
    <row r="7868" spans="1:31" x14ac:dyDescent="0.25">
      <c r="A7868">
        <v>2406146</v>
      </c>
      <c r="B7868">
        <v>1</v>
      </c>
      <c r="C7868" t="s">
        <v>80</v>
      </c>
      <c r="D7868" t="s">
        <v>105</v>
      </c>
      <c r="E7868" t="s">
        <v>174</v>
      </c>
      <c r="F7868" t="s">
        <v>22371</v>
      </c>
      <c r="G7868" t="s">
        <v>158</v>
      </c>
      <c r="H7868" t="s">
        <v>135</v>
      </c>
      <c r="I7868" t="s">
        <v>136</v>
      </c>
      <c r="J7868" t="s">
        <v>137</v>
      </c>
      <c r="K7868" t="s">
        <v>159</v>
      </c>
      <c r="L7868" t="s">
        <v>22372</v>
      </c>
      <c r="M7868" t="s">
        <v>22373</v>
      </c>
      <c r="N7868">
        <v>6.7586111109999996</v>
      </c>
      <c r="O7868">
        <v>0</v>
      </c>
      <c r="P7868">
        <v>2367</v>
      </c>
      <c r="Q7868">
        <v>0</v>
      </c>
      <c r="R7868">
        <v>9</v>
      </c>
      <c r="S7868">
        <v>11</v>
      </c>
      <c r="T7868">
        <v>112</v>
      </c>
      <c r="U7868">
        <v>6</v>
      </c>
      <c r="V7868">
        <v>3</v>
      </c>
      <c r="W7868">
        <v>0</v>
      </c>
      <c r="X7868">
        <v>3352.3519204583758</v>
      </c>
      <c r="Y7868">
        <v>0</v>
      </c>
      <c r="Z7868">
        <v>23.993196596040164</v>
      </c>
      <c r="AA7868">
        <v>574.0109826168374</v>
      </c>
      <c r="AB7868">
        <v>836.97274561332017</v>
      </c>
      <c r="AC7868">
        <v>1276.7572984994554</v>
      </c>
      <c r="AD7868">
        <v>29.71762089592848</v>
      </c>
      <c r="AE7868">
        <v>6093.8037646799567</v>
      </c>
    </row>
    <row r="7869" spans="1:31" x14ac:dyDescent="0.25">
      <c r="A7869">
        <v>2406644</v>
      </c>
      <c r="B7869">
        <v>1</v>
      </c>
      <c r="C7869" t="s">
        <v>80</v>
      </c>
      <c r="D7869" t="s">
        <v>99</v>
      </c>
      <c r="E7869" t="s">
        <v>162</v>
      </c>
      <c r="F7869" t="s">
        <v>22374</v>
      </c>
      <c r="G7869" t="s">
        <v>268</v>
      </c>
      <c r="H7869" t="s">
        <v>149</v>
      </c>
      <c r="I7869" t="s">
        <v>136</v>
      </c>
      <c r="J7869" t="s">
        <v>137</v>
      </c>
      <c r="K7869" t="s">
        <v>138</v>
      </c>
      <c r="L7869" t="s">
        <v>22375</v>
      </c>
      <c r="M7869" t="s">
        <v>22376</v>
      </c>
      <c r="N7869">
        <v>9.3097222219999995</v>
      </c>
      <c r="O7869">
        <v>0</v>
      </c>
      <c r="P7869">
        <v>8</v>
      </c>
      <c r="Q7869">
        <v>0</v>
      </c>
      <c r="R7869">
        <v>1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19.771919791388779</v>
      </c>
      <c r="Y7869">
        <v>0</v>
      </c>
      <c r="Z7869">
        <v>2.8088483135542779</v>
      </c>
      <c r="AA7869">
        <v>0</v>
      </c>
      <c r="AB7869">
        <v>0</v>
      </c>
      <c r="AC7869">
        <v>0</v>
      </c>
      <c r="AD7869">
        <v>0</v>
      </c>
      <c r="AE7869">
        <v>22.580768104943058</v>
      </c>
    </row>
    <row r="7870" spans="1:31" x14ac:dyDescent="0.25">
      <c r="A7870">
        <v>2406401</v>
      </c>
      <c r="B7870">
        <v>1</v>
      </c>
      <c r="C7870" t="s">
        <v>80</v>
      </c>
      <c r="D7870" t="s">
        <v>93</v>
      </c>
      <c r="E7870" t="s">
        <v>132</v>
      </c>
      <c r="F7870" t="s">
        <v>22377</v>
      </c>
      <c r="G7870" t="s">
        <v>158</v>
      </c>
      <c r="H7870" t="s">
        <v>135</v>
      </c>
      <c r="I7870" t="s">
        <v>136</v>
      </c>
      <c r="J7870" t="s">
        <v>137</v>
      </c>
      <c r="K7870" t="s">
        <v>159</v>
      </c>
      <c r="L7870" t="s">
        <v>22378</v>
      </c>
      <c r="M7870" t="s">
        <v>22379</v>
      </c>
      <c r="N7870">
        <v>0.48361111099999998</v>
      </c>
      <c r="O7870">
        <v>0</v>
      </c>
      <c r="P7870">
        <v>2961</v>
      </c>
      <c r="Q7870">
        <v>2</v>
      </c>
      <c r="R7870">
        <v>15</v>
      </c>
      <c r="S7870">
        <v>2</v>
      </c>
      <c r="T7870">
        <v>348</v>
      </c>
      <c r="U7870">
        <v>2</v>
      </c>
      <c r="V7870">
        <v>1</v>
      </c>
      <c r="W7870">
        <v>0</v>
      </c>
      <c r="X7870">
        <v>250.72769607155638</v>
      </c>
      <c r="Y7870">
        <v>2.38921351997445</v>
      </c>
      <c r="Z7870">
        <v>8.3825877619222755</v>
      </c>
      <c r="AA7870">
        <v>0.61694286907852225</v>
      </c>
      <c r="AB7870">
        <v>92.413288919255166</v>
      </c>
      <c r="AC7870">
        <v>226.609444520556</v>
      </c>
      <c r="AD7870">
        <v>3.0382559261641671</v>
      </c>
      <c r="AE7870">
        <v>584.17742958850693</v>
      </c>
    </row>
    <row r="7871" spans="1:31" x14ac:dyDescent="0.25">
      <c r="A7871">
        <v>2406415</v>
      </c>
      <c r="B7871">
        <v>1</v>
      </c>
      <c r="C7871" t="s">
        <v>80</v>
      </c>
      <c r="D7871" t="s">
        <v>107</v>
      </c>
      <c r="E7871" t="s">
        <v>174</v>
      </c>
      <c r="F7871" t="s">
        <v>1098</v>
      </c>
      <c r="G7871" t="s">
        <v>143</v>
      </c>
      <c r="H7871" t="s">
        <v>135</v>
      </c>
      <c r="I7871" t="s">
        <v>136</v>
      </c>
      <c r="J7871" t="s">
        <v>137</v>
      </c>
      <c r="K7871" t="s">
        <v>138</v>
      </c>
      <c r="L7871" t="s">
        <v>22380</v>
      </c>
      <c r="M7871" t="s">
        <v>22381</v>
      </c>
      <c r="N7871">
        <v>0.18666666600000001</v>
      </c>
      <c r="O7871">
        <v>0</v>
      </c>
      <c r="P7871">
        <v>326</v>
      </c>
      <c r="Q7871">
        <v>15</v>
      </c>
      <c r="R7871">
        <v>21</v>
      </c>
      <c r="S7871">
        <v>4</v>
      </c>
      <c r="T7871">
        <v>82</v>
      </c>
      <c r="U7871">
        <v>1</v>
      </c>
      <c r="V7871">
        <v>0</v>
      </c>
      <c r="W7871">
        <v>0</v>
      </c>
      <c r="X7871">
        <v>9.5915997048535946</v>
      </c>
      <c r="Y7871">
        <v>1.7259401857842664</v>
      </c>
      <c r="Z7871">
        <v>1.4228274385621331</v>
      </c>
      <c r="AA7871">
        <v>1.7831143176877333</v>
      </c>
      <c r="AB7871">
        <v>9.3149560448000006</v>
      </c>
      <c r="AC7871">
        <v>9.1619760376368014</v>
      </c>
      <c r="AD7871">
        <v>0</v>
      </c>
      <c r="AE7871">
        <v>33.000413729324535</v>
      </c>
    </row>
    <row r="7872" spans="1:31" x14ac:dyDescent="0.25">
      <c r="A7872">
        <v>2406458</v>
      </c>
      <c r="B7872">
        <v>1</v>
      </c>
      <c r="C7872" t="s">
        <v>80</v>
      </c>
      <c r="D7872" t="s">
        <v>90</v>
      </c>
      <c r="E7872" t="s">
        <v>146</v>
      </c>
      <c r="F7872" t="s">
        <v>22382</v>
      </c>
      <c r="G7872" t="s">
        <v>148</v>
      </c>
      <c r="H7872" t="s">
        <v>149</v>
      </c>
      <c r="I7872" t="s">
        <v>136</v>
      </c>
      <c r="J7872" t="s">
        <v>137</v>
      </c>
      <c r="K7872" t="s">
        <v>138</v>
      </c>
      <c r="L7872" t="s">
        <v>22383</v>
      </c>
      <c r="M7872" t="s">
        <v>22384</v>
      </c>
      <c r="N7872">
        <v>1.9769444439999999</v>
      </c>
      <c r="O7872">
        <v>0</v>
      </c>
      <c r="P7872">
        <v>9</v>
      </c>
      <c r="Q7872">
        <v>0</v>
      </c>
      <c r="R7872">
        <v>0</v>
      </c>
      <c r="S7872">
        <v>0</v>
      </c>
      <c r="T7872">
        <v>2</v>
      </c>
      <c r="U7872">
        <v>0</v>
      </c>
      <c r="V7872">
        <v>0</v>
      </c>
      <c r="W7872">
        <v>0</v>
      </c>
      <c r="X7872">
        <v>3.2504582642793829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3.2504582642793829</v>
      </c>
    </row>
    <row r="7873" spans="1:31" x14ac:dyDescent="0.25">
      <c r="A7873">
        <v>2406315</v>
      </c>
      <c r="B7873">
        <v>1</v>
      </c>
      <c r="C7873" t="s">
        <v>80</v>
      </c>
      <c r="D7873" t="s">
        <v>105</v>
      </c>
      <c r="E7873" t="s">
        <v>174</v>
      </c>
      <c r="F7873" t="s">
        <v>22385</v>
      </c>
      <c r="G7873" t="s">
        <v>143</v>
      </c>
      <c r="H7873" t="s">
        <v>135</v>
      </c>
      <c r="I7873" t="s">
        <v>136</v>
      </c>
      <c r="J7873" t="s">
        <v>137</v>
      </c>
      <c r="K7873" t="s">
        <v>138</v>
      </c>
      <c r="L7873" t="s">
        <v>22386</v>
      </c>
      <c r="M7873" t="s">
        <v>22387</v>
      </c>
      <c r="N7873">
        <v>9.5000000000000001E-2</v>
      </c>
      <c r="O7873">
        <v>0</v>
      </c>
      <c r="P7873">
        <v>171</v>
      </c>
      <c r="Q7873">
        <v>0</v>
      </c>
      <c r="R7873">
        <v>0</v>
      </c>
      <c r="S7873">
        <v>17</v>
      </c>
      <c r="T7873">
        <v>30</v>
      </c>
      <c r="U7873">
        <v>15</v>
      </c>
      <c r="V7873">
        <v>2</v>
      </c>
      <c r="W7873">
        <v>0</v>
      </c>
      <c r="X7873">
        <v>2.9319431321272487</v>
      </c>
      <c r="Y7873">
        <v>0</v>
      </c>
      <c r="Z7873">
        <v>0</v>
      </c>
      <c r="AA7873">
        <v>9.2986854662978011</v>
      </c>
      <c r="AB7873">
        <v>7.3640447434815011</v>
      </c>
      <c r="AC7873">
        <v>74.937887540461219</v>
      </c>
      <c r="AD7873">
        <v>0.44524046684565</v>
      </c>
      <c r="AE7873">
        <v>94.977801349213408</v>
      </c>
    </row>
    <row r="7874" spans="1:31" x14ac:dyDescent="0.25">
      <c r="A7874">
        <v>2406166</v>
      </c>
      <c r="B7874">
        <v>1</v>
      </c>
      <c r="C7874" t="s">
        <v>80</v>
      </c>
      <c r="D7874" t="s">
        <v>100</v>
      </c>
      <c r="E7874" t="s">
        <v>162</v>
      </c>
      <c r="F7874" t="s">
        <v>22388</v>
      </c>
      <c r="G7874" t="s">
        <v>164</v>
      </c>
      <c r="H7874" t="s">
        <v>149</v>
      </c>
      <c r="I7874" t="s">
        <v>136</v>
      </c>
      <c r="J7874" t="s">
        <v>137</v>
      </c>
      <c r="K7874" t="s">
        <v>138</v>
      </c>
      <c r="L7874" t="s">
        <v>22389</v>
      </c>
      <c r="M7874" t="s">
        <v>22390</v>
      </c>
      <c r="N7874">
        <v>1.2441666659999999</v>
      </c>
      <c r="O7874">
        <v>0</v>
      </c>
      <c r="P7874">
        <v>28</v>
      </c>
      <c r="Q7874">
        <v>0</v>
      </c>
      <c r="R7874">
        <v>10</v>
      </c>
      <c r="S7874">
        <v>0</v>
      </c>
      <c r="T7874">
        <v>6</v>
      </c>
      <c r="U7874">
        <v>0</v>
      </c>
      <c r="V7874">
        <v>0</v>
      </c>
      <c r="W7874">
        <v>0</v>
      </c>
      <c r="X7874">
        <v>4.3081506494079989</v>
      </c>
      <c r="Y7874">
        <v>0</v>
      </c>
      <c r="Z7874">
        <v>1.1079798113924999</v>
      </c>
      <c r="AA7874">
        <v>0</v>
      </c>
      <c r="AB7874">
        <v>2.2458879844870245</v>
      </c>
      <c r="AC7874">
        <v>0</v>
      </c>
      <c r="AD7874">
        <v>0</v>
      </c>
      <c r="AE7874">
        <v>7.662018445287524</v>
      </c>
    </row>
    <row r="7875" spans="1:31" x14ac:dyDescent="0.25">
      <c r="A7875">
        <v>2406607</v>
      </c>
      <c r="B7875">
        <v>1</v>
      </c>
      <c r="C7875" t="s">
        <v>80</v>
      </c>
      <c r="D7875" t="s">
        <v>104</v>
      </c>
      <c r="E7875" t="s">
        <v>141</v>
      </c>
      <c r="F7875" t="s">
        <v>22391</v>
      </c>
      <c r="G7875" t="s">
        <v>143</v>
      </c>
      <c r="H7875" t="s">
        <v>135</v>
      </c>
      <c r="I7875" t="s">
        <v>136</v>
      </c>
      <c r="J7875" t="s">
        <v>137</v>
      </c>
      <c r="K7875" t="s">
        <v>138</v>
      </c>
      <c r="L7875" t="s">
        <v>22392</v>
      </c>
      <c r="M7875" t="s">
        <v>22393</v>
      </c>
      <c r="N7875">
        <v>3.2825000000000002</v>
      </c>
      <c r="O7875">
        <v>0</v>
      </c>
      <c r="P7875">
        <v>357</v>
      </c>
      <c r="Q7875">
        <v>8</v>
      </c>
      <c r="R7875">
        <v>1</v>
      </c>
      <c r="S7875">
        <v>18</v>
      </c>
      <c r="T7875">
        <v>33</v>
      </c>
      <c r="U7875">
        <v>5</v>
      </c>
      <c r="V7875">
        <v>0</v>
      </c>
      <c r="W7875">
        <v>0</v>
      </c>
      <c r="X7875">
        <v>291.73659158543444</v>
      </c>
      <c r="Y7875">
        <v>208.23974811185272</v>
      </c>
      <c r="Z7875">
        <v>9.1760371376583341E-3</v>
      </c>
      <c r="AA7875">
        <v>797.74280549235834</v>
      </c>
      <c r="AB7875">
        <v>33.150526867721268</v>
      </c>
      <c r="AC7875">
        <v>465.0994329344195</v>
      </c>
      <c r="AD7875">
        <v>0</v>
      </c>
      <c r="AE7875">
        <v>1795.9782810289239</v>
      </c>
    </row>
    <row r="7876" spans="1:31" x14ac:dyDescent="0.25">
      <c r="A7876">
        <v>2406633</v>
      </c>
      <c r="B7876">
        <v>1</v>
      </c>
      <c r="C7876" t="s">
        <v>80</v>
      </c>
      <c r="D7876" t="s">
        <v>96</v>
      </c>
      <c r="E7876" t="s">
        <v>146</v>
      </c>
      <c r="F7876" t="s">
        <v>22394</v>
      </c>
      <c r="G7876" t="s">
        <v>148</v>
      </c>
      <c r="H7876" t="s">
        <v>149</v>
      </c>
      <c r="I7876" t="s">
        <v>136</v>
      </c>
      <c r="J7876" t="s">
        <v>137</v>
      </c>
      <c r="K7876" t="s">
        <v>138</v>
      </c>
      <c r="L7876" t="s">
        <v>22395</v>
      </c>
      <c r="M7876" t="s">
        <v>22396</v>
      </c>
      <c r="N7876">
        <v>3.9975000000000001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</row>
    <row r="7877" spans="1:31" x14ac:dyDescent="0.25">
      <c r="A7877">
        <v>2406610</v>
      </c>
      <c r="B7877">
        <v>1</v>
      </c>
      <c r="C7877" t="s">
        <v>80</v>
      </c>
      <c r="D7877" t="s">
        <v>104</v>
      </c>
      <c r="E7877" t="s">
        <v>174</v>
      </c>
      <c r="F7877" t="s">
        <v>6033</v>
      </c>
      <c r="G7877" t="s">
        <v>143</v>
      </c>
      <c r="H7877" t="s">
        <v>135</v>
      </c>
      <c r="I7877" t="s">
        <v>136</v>
      </c>
      <c r="J7877" t="s">
        <v>137</v>
      </c>
      <c r="K7877" t="s">
        <v>138</v>
      </c>
      <c r="L7877" t="s">
        <v>22397</v>
      </c>
      <c r="M7877" t="s">
        <v>22398</v>
      </c>
      <c r="N7877">
        <v>2.2069444439999999</v>
      </c>
      <c r="O7877">
        <v>0</v>
      </c>
      <c r="P7877">
        <v>10</v>
      </c>
      <c r="Q7877">
        <v>0</v>
      </c>
      <c r="R7877">
        <v>9</v>
      </c>
      <c r="S7877">
        <v>3</v>
      </c>
      <c r="T7877">
        <v>21</v>
      </c>
      <c r="U7877">
        <v>5</v>
      </c>
      <c r="V7877">
        <v>0</v>
      </c>
      <c r="W7877">
        <v>0</v>
      </c>
      <c r="X7877">
        <v>1.8399409309403334</v>
      </c>
      <c r="Y7877">
        <v>0</v>
      </c>
      <c r="Z7877">
        <v>0.48353263452258333</v>
      </c>
      <c r="AA7877">
        <v>31.43493495264584</v>
      </c>
      <c r="AB7877">
        <v>12.902533153647031</v>
      </c>
      <c r="AC7877">
        <v>510.95944997006632</v>
      </c>
      <c r="AD7877">
        <v>0</v>
      </c>
      <c r="AE7877">
        <v>557.62039164182215</v>
      </c>
    </row>
    <row r="7878" spans="1:31" x14ac:dyDescent="0.25">
      <c r="A7878">
        <v>2406132</v>
      </c>
      <c r="B7878">
        <v>1</v>
      </c>
      <c r="C7878" t="s">
        <v>81</v>
      </c>
      <c r="D7878" t="s">
        <v>123</v>
      </c>
      <c r="E7878" t="s">
        <v>174</v>
      </c>
      <c r="F7878" t="s">
        <v>974</v>
      </c>
      <c r="G7878" t="s">
        <v>143</v>
      </c>
      <c r="H7878" t="s">
        <v>135</v>
      </c>
      <c r="I7878" t="s">
        <v>136</v>
      </c>
      <c r="J7878" t="s">
        <v>137</v>
      </c>
      <c r="K7878" t="s">
        <v>138</v>
      </c>
      <c r="L7878" t="s">
        <v>22399</v>
      </c>
      <c r="M7878" t="s">
        <v>22400</v>
      </c>
      <c r="N7878">
        <v>0.55305555500000003</v>
      </c>
      <c r="O7878">
        <v>4</v>
      </c>
      <c r="P7878">
        <v>661</v>
      </c>
      <c r="Q7878">
        <v>128</v>
      </c>
      <c r="R7878">
        <v>100</v>
      </c>
      <c r="S7878">
        <v>18</v>
      </c>
      <c r="T7878">
        <v>55</v>
      </c>
      <c r="U7878">
        <v>0</v>
      </c>
      <c r="V7878">
        <v>1</v>
      </c>
      <c r="W7878">
        <v>0</v>
      </c>
      <c r="X7878">
        <v>54.058663972780423</v>
      </c>
      <c r="Y7878">
        <v>9.3790284090510951</v>
      </c>
      <c r="Z7878">
        <v>6.606576928006608</v>
      </c>
      <c r="AA7878">
        <v>12.188820276352136</v>
      </c>
      <c r="AB7878">
        <v>13.469831726683932</v>
      </c>
      <c r="AC7878">
        <v>0</v>
      </c>
      <c r="AD7878">
        <v>2.0740553509804331</v>
      </c>
      <c r="AE7878">
        <v>97.776976663854626</v>
      </c>
    </row>
    <row r="7879" spans="1:31" x14ac:dyDescent="0.25">
      <c r="A7879">
        <v>2406470</v>
      </c>
      <c r="B7879">
        <v>1</v>
      </c>
      <c r="C7879" t="s">
        <v>80</v>
      </c>
      <c r="D7879" t="s">
        <v>97</v>
      </c>
      <c r="E7879" t="s">
        <v>132</v>
      </c>
      <c r="F7879" t="s">
        <v>22401</v>
      </c>
      <c r="G7879" t="s">
        <v>143</v>
      </c>
      <c r="H7879" t="s">
        <v>135</v>
      </c>
      <c r="I7879" t="s">
        <v>136</v>
      </c>
      <c r="J7879" t="s">
        <v>137</v>
      </c>
      <c r="K7879" t="s">
        <v>138</v>
      </c>
      <c r="L7879" t="s">
        <v>22402</v>
      </c>
      <c r="M7879" t="s">
        <v>22403</v>
      </c>
      <c r="N7879">
        <v>1.116944444</v>
      </c>
      <c r="O7879">
        <v>0</v>
      </c>
      <c r="P7879">
        <v>2331</v>
      </c>
      <c r="Q7879">
        <v>0</v>
      </c>
      <c r="R7879">
        <v>9</v>
      </c>
      <c r="S7879">
        <v>1</v>
      </c>
      <c r="T7879">
        <v>279</v>
      </c>
      <c r="U7879">
        <v>0</v>
      </c>
      <c r="V7879">
        <v>0</v>
      </c>
      <c r="W7879">
        <v>0</v>
      </c>
      <c r="X7879">
        <v>584.14428594314484</v>
      </c>
      <c r="Y7879">
        <v>0</v>
      </c>
      <c r="Z7879">
        <v>0.38236537648884167</v>
      </c>
      <c r="AA7879">
        <v>1.2760545423986556</v>
      </c>
      <c r="AB7879">
        <v>299.63069181859697</v>
      </c>
      <c r="AC7879">
        <v>0</v>
      </c>
      <c r="AD7879">
        <v>0</v>
      </c>
      <c r="AE7879">
        <v>885.43339768062924</v>
      </c>
    </row>
    <row r="7880" spans="1:31" x14ac:dyDescent="0.25">
      <c r="A7880">
        <v>2406155</v>
      </c>
      <c r="B7880">
        <v>1</v>
      </c>
      <c r="C7880" t="s">
        <v>81</v>
      </c>
      <c r="D7880" t="s">
        <v>123</v>
      </c>
      <c r="E7880" t="s">
        <v>152</v>
      </c>
      <c r="F7880" t="s">
        <v>22404</v>
      </c>
      <c r="G7880" t="s">
        <v>403</v>
      </c>
      <c r="H7880" t="s">
        <v>149</v>
      </c>
      <c r="I7880" t="s">
        <v>136</v>
      </c>
      <c r="J7880" t="s">
        <v>137</v>
      </c>
      <c r="K7880" t="s">
        <v>138</v>
      </c>
      <c r="L7880" t="s">
        <v>22405</v>
      </c>
      <c r="M7880" t="s">
        <v>22406</v>
      </c>
      <c r="N7880">
        <v>1.744444444</v>
      </c>
      <c r="O7880">
        <v>0</v>
      </c>
      <c r="P7880">
        <v>0</v>
      </c>
      <c r="Q7880">
        <v>0</v>
      </c>
      <c r="R7880">
        <v>15</v>
      </c>
      <c r="S7880">
        <v>0</v>
      </c>
      <c r="T7880">
        <v>1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6.3363015054701659</v>
      </c>
      <c r="AA7880">
        <v>0</v>
      </c>
      <c r="AB7880">
        <v>0</v>
      </c>
      <c r="AC7880">
        <v>0</v>
      </c>
      <c r="AD7880">
        <v>0</v>
      </c>
      <c r="AE7880">
        <v>6.3363015054701659</v>
      </c>
    </row>
    <row r="7881" spans="1:31" x14ac:dyDescent="0.25">
      <c r="A7881">
        <v>2406178</v>
      </c>
      <c r="B7881">
        <v>1</v>
      </c>
      <c r="C7881" t="s">
        <v>80</v>
      </c>
      <c r="D7881" t="s">
        <v>93</v>
      </c>
      <c r="E7881" t="s">
        <v>174</v>
      </c>
      <c r="F7881" t="s">
        <v>1533</v>
      </c>
      <c r="G7881" t="s">
        <v>143</v>
      </c>
      <c r="H7881" t="s">
        <v>135</v>
      </c>
      <c r="I7881" t="s">
        <v>136</v>
      </c>
      <c r="J7881" t="s">
        <v>137</v>
      </c>
      <c r="K7881" t="s">
        <v>138</v>
      </c>
      <c r="L7881" t="s">
        <v>22407</v>
      </c>
      <c r="M7881" t="s">
        <v>22408</v>
      </c>
      <c r="N7881">
        <v>7.1388887999999998E-2</v>
      </c>
      <c r="O7881">
        <v>3</v>
      </c>
      <c r="P7881">
        <v>4</v>
      </c>
      <c r="Q7881">
        <v>38</v>
      </c>
      <c r="R7881">
        <v>1</v>
      </c>
      <c r="S7881">
        <v>11</v>
      </c>
      <c r="T7881">
        <v>12</v>
      </c>
      <c r="U7881">
        <v>1</v>
      </c>
      <c r="V7881">
        <v>0</v>
      </c>
      <c r="W7881">
        <v>0.22307814778755</v>
      </c>
      <c r="X7881">
        <v>0.10868105177286669</v>
      </c>
      <c r="Y7881">
        <v>5.8002588653552278</v>
      </c>
      <c r="Z7881">
        <v>2.5372531699388891E-2</v>
      </c>
      <c r="AA7881">
        <v>1.0317663883532</v>
      </c>
      <c r="AB7881">
        <v>0.80690749544484164</v>
      </c>
      <c r="AC7881">
        <v>0.72575180754366664</v>
      </c>
      <c r="AD7881">
        <v>0</v>
      </c>
      <c r="AE7881">
        <v>8.7218162879567416</v>
      </c>
    </row>
    <row r="7882" spans="1:31" x14ac:dyDescent="0.25">
      <c r="A7882">
        <v>2406324</v>
      </c>
      <c r="B7882">
        <v>1</v>
      </c>
      <c r="C7882" t="s">
        <v>80</v>
      </c>
      <c r="D7882" t="s">
        <v>96</v>
      </c>
      <c r="E7882" t="s">
        <v>174</v>
      </c>
      <c r="F7882" t="s">
        <v>22409</v>
      </c>
      <c r="G7882" t="s">
        <v>143</v>
      </c>
      <c r="H7882" t="s">
        <v>135</v>
      </c>
      <c r="I7882" t="s">
        <v>278</v>
      </c>
      <c r="J7882" t="s">
        <v>137</v>
      </c>
      <c r="K7882" t="s">
        <v>138</v>
      </c>
      <c r="L7882" t="s">
        <v>22410</v>
      </c>
      <c r="M7882" t="s">
        <v>22411</v>
      </c>
      <c r="N7882">
        <v>3.8611110999999997E-2</v>
      </c>
      <c r="O7882">
        <v>3</v>
      </c>
      <c r="P7882">
        <v>1636</v>
      </c>
      <c r="Q7882">
        <v>0</v>
      </c>
      <c r="R7882">
        <v>1</v>
      </c>
      <c r="S7882">
        <v>4</v>
      </c>
      <c r="T7882">
        <v>100</v>
      </c>
      <c r="U7882">
        <v>0</v>
      </c>
      <c r="V7882">
        <v>0</v>
      </c>
      <c r="W7882">
        <v>1.8577567174341332</v>
      </c>
      <c r="X7882">
        <v>8.2391802890665442</v>
      </c>
      <c r="Y7882">
        <v>0</v>
      </c>
      <c r="Z7882">
        <v>2.0242505087000001E-3</v>
      </c>
      <c r="AA7882">
        <v>1.4778706126203889</v>
      </c>
      <c r="AB7882">
        <v>2.2505790013256264</v>
      </c>
      <c r="AC7882">
        <v>0</v>
      </c>
      <c r="AD7882">
        <v>0</v>
      </c>
      <c r="AE7882">
        <v>13.827410870955394</v>
      </c>
    </row>
    <row r="7883" spans="1:31" x14ac:dyDescent="0.25">
      <c r="A7883">
        <v>2406447</v>
      </c>
      <c r="B7883">
        <v>1</v>
      </c>
      <c r="C7883" t="s">
        <v>81</v>
      </c>
      <c r="D7883" t="s">
        <v>113</v>
      </c>
      <c r="E7883" t="s">
        <v>162</v>
      </c>
      <c r="F7883" t="s">
        <v>22412</v>
      </c>
      <c r="G7883" t="s">
        <v>455</v>
      </c>
      <c r="H7883" t="s">
        <v>149</v>
      </c>
      <c r="I7883" t="s">
        <v>136</v>
      </c>
      <c r="J7883" t="s">
        <v>137</v>
      </c>
      <c r="K7883" t="s">
        <v>138</v>
      </c>
      <c r="L7883" t="s">
        <v>22413</v>
      </c>
      <c r="M7883" t="s">
        <v>22414</v>
      </c>
      <c r="N7883">
        <v>1.494444444</v>
      </c>
      <c r="O7883">
        <v>0</v>
      </c>
      <c r="P7883">
        <v>95</v>
      </c>
      <c r="Q7883">
        <v>0</v>
      </c>
      <c r="R7883">
        <v>1</v>
      </c>
      <c r="S7883">
        <v>0</v>
      </c>
      <c r="T7883">
        <v>7</v>
      </c>
      <c r="U7883">
        <v>0</v>
      </c>
      <c r="V7883">
        <v>1</v>
      </c>
      <c r="W7883">
        <v>0</v>
      </c>
      <c r="X7883">
        <v>23.273666706419409</v>
      </c>
      <c r="Y7883">
        <v>0</v>
      </c>
      <c r="Z7883">
        <v>0</v>
      </c>
      <c r="AA7883">
        <v>0</v>
      </c>
      <c r="AB7883">
        <v>5.0813186392857768</v>
      </c>
      <c r="AC7883">
        <v>0</v>
      </c>
      <c r="AD7883">
        <v>2.5361013383415001</v>
      </c>
      <c r="AE7883">
        <v>30.891086684046684</v>
      </c>
    </row>
    <row r="7884" spans="1:31" x14ac:dyDescent="0.25">
      <c r="A7884">
        <v>2406284</v>
      </c>
      <c r="B7884">
        <v>1</v>
      </c>
      <c r="C7884" t="s">
        <v>81</v>
      </c>
      <c r="D7884" t="s">
        <v>112</v>
      </c>
      <c r="E7884" t="s">
        <v>174</v>
      </c>
      <c r="F7884" t="s">
        <v>2877</v>
      </c>
      <c r="G7884" t="s">
        <v>143</v>
      </c>
      <c r="H7884" t="s">
        <v>135</v>
      </c>
      <c r="I7884" t="s">
        <v>136</v>
      </c>
      <c r="J7884" t="s">
        <v>137</v>
      </c>
      <c r="K7884" t="s">
        <v>138</v>
      </c>
      <c r="L7884" t="s">
        <v>22415</v>
      </c>
      <c r="M7884" t="s">
        <v>22416</v>
      </c>
      <c r="N7884">
        <v>0.32500000000000001</v>
      </c>
      <c r="O7884">
        <v>0</v>
      </c>
      <c r="P7884">
        <v>3</v>
      </c>
      <c r="Q7884">
        <v>13</v>
      </c>
      <c r="R7884">
        <v>71</v>
      </c>
      <c r="S7884">
        <v>6</v>
      </c>
      <c r="T7884">
        <v>7</v>
      </c>
      <c r="U7884">
        <v>0</v>
      </c>
      <c r="V7884">
        <v>0</v>
      </c>
      <c r="W7884">
        <v>0</v>
      </c>
      <c r="X7884">
        <v>0.16409761795049999</v>
      </c>
      <c r="Y7884">
        <v>106.27680287300049</v>
      </c>
      <c r="Z7884">
        <v>5.4980878763947496</v>
      </c>
      <c r="AA7884">
        <v>2.1929380651099999</v>
      </c>
      <c r="AB7884">
        <v>2.2257743707192503</v>
      </c>
      <c r="AC7884">
        <v>0</v>
      </c>
      <c r="AD7884">
        <v>0</v>
      </c>
      <c r="AE7884">
        <v>116.35770080317499</v>
      </c>
    </row>
    <row r="7885" spans="1:31" x14ac:dyDescent="0.25">
      <c r="A7885">
        <v>2406341</v>
      </c>
      <c r="B7885">
        <v>1</v>
      </c>
      <c r="C7885" t="s">
        <v>80</v>
      </c>
      <c r="D7885" t="s">
        <v>101</v>
      </c>
      <c r="E7885" t="s">
        <v>162</v>
      </c>
      <c r="F7885" t="s">
        <v>15233</v>
      </c>
      <c r="G7885" t="s">
        <v>154</v>
      </c>
      <c r="H7885" t="s">
        <v>149</v>
      </c>
      <c r="I7885" t="s">
        <v>136</v>
      </c>
      <c r="J7885" t="s">
        <v>137</v>
      </c>
      <c r="K7885" t="s">
        <v>138</v>
      </c>
      <c r="L7885" t="s">
        <v>22417</v>
      </c>
      <c r="M7885" t="s">
        <v>22418</v>
      </c>
      <c r="N7885">
        <v>1.0113888879999999</v>
      </c>
      <c r="O7885">
        <v>0</v>
      </c>
      <c r="P7885">
        <v>74</v>
      </c>
      <c r="Q7885">
        <v>0</v>
      </c>
      <c r="R7885">
        <v>0</v>
      </c>
      <c r="S7885">
        <v>0</v>
      </c>
      <c r="T7885">
        <v>1</v>
      </c>
      <c r="U7885">
        <v>0</v>
      </c>
      <c r="V7885">
        <v>0</v>
      </c>
      <c r="W7885">
        <v>0</v>
      </c>
      <c r="X7885">
        <v>8.6892263809072645</v>
      </c>
      <c r="Y7885">
        <v>0</v>
      </c>
      <c r="Z7885">
        <v>0</v>
      </c>
      <c r="AA7885">
        <v>0</v>
      </c>
      <c r="AB7885">
        <v>1.2673612209034002</v>
      </c>
      <c r="AC7885">
        <v>0</v>
      </c>
      <c r="AD7885">
        <v>0</v>
      </c>
      <c r="AE7885">
        <v>9.9565876018106643</v>
      </c>
    </row>
    <row r="7886" spans="1:31" x14ac:dyDescent="0.25">
      <c r="A7886">
        <v>2406387</v>
      </c>
      <c r="B7886">
        <v>1</v>
      </c>
      <c r="C7886" t="s">
        <v>80</v>
      </c>
      <c r="D7886" t="s">
        <v>94</v>
      </c>
      <c r="E7886" t="s">
        <v>174</v>
      </c>
      <c r="F7886" t="s">
        <v>504</v>
      </c>
      <c r="G7886" t="s">
        <v>143</v>
      </c>
      <c r="H7886" t="s">
        <v>135</v>
      </c>
      <c r="I7886" t="s">
        <v>136</v>
      </c>
      <c r="J7886" t="s">
        <v>137</v>
      </c>
      <c r="K7886" t="s">
        <v>138</v>
      </c>
      <c r="L7886" t="s">
        <v>22419</v>
      </c>
      <c r="M7886" t="s">
        <v>22420</v>
      </c>
      <c r="N7886">
        <v>1.0127777769999999</v>
      </c>
      <c r="O7886">
        <v>0</v>
      </c>
      <c r="P7886">
        <v>1</v>
      </c>
      <c r="Q7886">
        <v>9</v>
      </c>
      <c r="R7886">
        <v>167</v>
      </c>
      <c r="S7886">
        <v>1</v>
      </c>
      <c r="T7886">
        <v>23</v>
      </c>
      <c r="U7886">
        <v>1</v>
      </c>
      <c r="V7886">
        <v>0</v>
      </c>
      <c r="W7886">
        <v>0</v>
      </c>
      <c r="X7886">
        <v>1.5154147662619666</v>
      </c>
      <c r="Y7886">
        <v>0.63099827834046673</v>
      </c>
      <c r="Z7886">
        <v>1.1180998539555</v>
      </c>
      <c r="AA7886">
        <v>1.1474573424450112</v>
      </c>
      <c r="AB7886">
        <v>7.0061888560693344</v>
      </c>
      <c r="AC7886">
        <v>51.190397012688905</v>
      </c>
      <c r="AD7886">
        <v>0</v>
      </c>
      <c r="AE7886">
        <v>62.608556109761182</v>
      </c>
    </row>
    <row r="7887" spans="1:31" x14ac:dyDescent="0.25">
      <c r="A7887">
        <v>2406138</v>
      </c>
      <c r="B7887">
        <v>1</v>
      </c>
      <c r="C7887" t="s">
        <v>80</v>
      </c>
      <c r="D7887" t="s">
        <v>107</v>
      </c>
      <c r="E7887" t="s">
        <v>146</v>
      </c>
      <c r="F7887" t="s">
        <v>22421</v>
      </c>
      <c r="G7887" t="s">
        <v>282</v>
      </c>
      <c r="H7887" t="s">
        <v>149</v>
      </c>
      <c r="I7887" t="s">
        <v>136</v>
      </c>
      <c r="J7887" t="s">
        <v>137</v>
      </c>
      <c r="K7887" t="s">
        <v>138</v>
      </c>
      <c r="L7887" t="s">
        <v>22422</v>
      </c>
      <c r="M7887" t="s">
        <v>22423</v>
      </c>
      <c r="N7887">
        <v>1.9030555549999999</v>
      </c>
      <c r="O7887">
        <v>0</v>
      </c>
      <c r="P7887">
        <v>0</v>
      </c>
      <c r="Q7887">
        <v>0</v>
      </c>
      <c r="R7887">
        <v>1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</row>
    <row r="7888" spans="1:31" x14ac:dyDescent="0.25">
      <c r="A7888">
        <v>2406679</v>
      </c>
      <c r="B7888">
        <v>1</v>
      </c>
      <c r="C7888" t="s">
        <v>80</v>
      </c>
      <c r="D7888" t="s">
        <v>104</v>
      </c>
      <c r="E7888" t="s">
        <v>241</v>
      </c>
      <c r="F7888" t="s">
        <v>1709</v>
      </c>
      <c r="G7888" t="s">
        <v>143</v>
      </c>
      <c r="H7888" t="s">
        <v>135</v>
      </c>
      <c r="I7888" t="s">
        <v>136</v>
      </c>
      <c r="J7888" t="s">
        <v>137</v>
      </c>
      <c r="K7888" t="s">
        <v>138</v>
      </c>
      <c r="L7888" t="s">
        <v>22424</v>
      </c>
      <c r="M7888" t="s">
        <v>22425</v>
      </c>
      <c r="N7888">
        <v>5.165277777</v>
      </c>
      <c r="O7888">
        <v>3</v>
      </c>
      <c r="P7888">
        <v>223</v>
      </c>
      <c r="Q7888">
        <v>21</v>
      </c>
      <c r="R7888">
        <v>305</v>
      </c>
      <c r="S7888">
        <v>56</v>
      </c>
      <c r="T7888">
        <v>86</v>
      </c>
      <c r="U7888">
        <v>21</v>
      </c>
      <c r="V7888">
        <v>2</v>
      </c>
      <c r="W7888">
        <v>160.8846217718515</v>
      </c>
      <c r="X7888">
        <v>340.08180047438299</v>
      </c>
      <c r="Y7888">
        <v>37.1996331505675</v>
      </c>
      <c r="Z7888">
        <v>90.393814124281391</v>
      </c>
      <c r="AA7888">
        <v>5257.8288435904333</v>
      </c>
      <c r="AB7888">
        <v>205.18457366907532</v>
      </c>
      <c r="AC7888">
        <v>12411.526861448134</v>
      </c>
      <c r="AD7888">
        <v>9.4359887917270839</v>
      </c>
      <c r="AE7888">
        <v>18512.536137020452</v>
      </c>
    </row>
    <row r="7889" spans="1:31" x14ac:dyDescent="0.25">
      <c r="A7889">
        <v>2406238</v>
      </c>
      <c r="B7889">
        <v>1</v>
      </c>
      <c r="C7889" t="s">
        <v>80</v>
      </c>
      <c r="D7889" t="s">
        <v>91</v>
      </c>
      <c r="E7889" t="s">
        <v>132</v>
      </c>
      <c r="F7889" t="s">
        <v>22426</v>
      </c>
      <c r="G7889" t="s">
        <v>215</v>
      </c>
      <c r="H7889" t="s">
        <v>135</v>
      </c>
      <c r="I7889" t="s">
        <v>136</v>
      </c>
      <c r="J7889" t="s">
        <v>137</v>
      </c>
      <c r="K7889" t="s">
        <v>138</v>
      </c>
      <c r="L7889" t="s">
        <v>22427</v>
      </c>
      <c r="M7889" t="s">
        <v>22428</v>
      </c>
      <c r="N7889">
        <v>0.69555555499999999</v>
      </c>
      <c r="O7889">
        <v>0</v>
      </c>
      <c r="P7889">
        <v>24</v>
      </c>
      <c r="Q7889">
        <v>0</v>
      </c>
      <c r="R7889">
        <v>2</v>
      </c>
      <c r="S7889">
        <v>0</v>
      </c>
      <c r="T7889">
        <v>5</v>
      </c>
      <c r="U7889">
        <v>0</v>
      </c>
      <c r="V7889">
        <v>0</v>
      </c>
      <c r="W7889">
        <v>0</v>
      </c>
      <c r="X7889">
        <v>4.0182587769660003</v>
      </c>
      <c r="Y7889">
        <v>0</v>
      </c>
      <c r="Z7889">
        <v>0</v>
      </c>
      <c r="AA7889">
        <v>0</v>
      </c>
      <c r="AB7889">
        <v>0.46038004438714164</v>
      </c>
      <c r="AC7889">
        <v>0</v>
      </c>
      <c r="AD7889">
        <v>0</v>
      </c>
      <c r="AE7889">
        <v>4.4786388213531421</v>
      </c>
    </row>
    <row r="7890" spans="1:31" x14ac:dyDescent="0.25">
      <c r="A7890">
        <v>2406533</v>
      </c>
      <c r="B7890">
        <v>1</v>
      </c>
      <c r="C7890" t="s">
        <v>80</v>
      </c>
      <c r="D7890" t="s">
        <v>93</v>
      </c>
      <c r="E7890" t="s">
        <v>162</v>
      </c>
      <c r="F7890" t="s">
        <v>22429</v>
      </c>
      <c r="G7890" t="s">
        <v>164</v>
      </c>
      <c r="H7890" t="s">
        <v>149</v>
      </c>
      <c r="I7890" t="s">
        <v>136</v>
      </c>
      <c r="J7890" t="s">
        <v>137</v>
      </c>
      <c r="K7890" t="s">
        <v>138</v>
      </c>
      <c r="L7890" t="s">
        <v>22430</v>
      </c>
      <c r="M7890" t="s">
        <v>22431</v>
      </c>
      <c r="N7890">
        <v>1.1841666660000001</v>
      </c>
      <c r="O7890">
        <v>0</v>
      </c>
      <c r="P7890">
        <v>19</v>
      </c>
      <c r="Q7890">
        <v>0</v>
      </c>
      <c r="R7890">
        <v>0</v>
      </c>
      <c r="S7890">
        <v>0</v>
      </c>
      <c r="T7890">
        <v>1</v>
      </c>
      <c r="U7890">
        <v>0</v>
      </c>
      <c r="V7890">
        <v>0</v>
      </c>
      <c r="W7890">
        <v>0</v>
      </c>
      <c r="X7890">
        <v>5.9594533152367646</v>
      </c>
      <c r="Y7890">
        <v>0</v>
      </c>
      <c r="Z7890">
        <v>0</v>
      </c>
      <c r="AA7890">
        <v>0</v>
      </c>
      <c r="AB7890">
        <v>0.21383309030709999</v>
      </c>
      <c r="AC7890">
        <v>0</v>
      </c>
      <c r="AD7890">
        <v>0</v>
      </c>
      <c r="AE7890">
        <v>6.1732864055438643</v>
      </c>
    </row>
    <row r="7891" spans="1:31" x14ac:dyDescent="0.25">
      <c r="A7891">
        <v>2406739</v>
      </c>
      <c r="B7891">
        <v>1</v>
      </c>
      <c r="C7891" t="s">
        <v>80</v>
      </c>
      <c r="D7891" t="s">
        <v>97</v>
      </c>
      <c r="E7891" t="s">
        <v>162</v>
      </c>
      <c r="F7891" t="s">
        <v>22432</v>
      </c>
      <c r="G7891" t="s">
        <v>164</v>
      </c>
      <c r="H7891" t="s">
        <v>149</v>
      </c>
      <c r="I7891" t="s">
        <v>136</v>
      </c>
      <c r="J7891" t="s">
        <v>137</v>
      </c>
      <c r="K7891" t="s">
        <v>138</v>
      </c>
      <c r="L7891" t="s">
        <v>22433</v>
      </c>
      <c r="M7891" t="s">
        <v>22434</v>
      </c>
      <c r="N7891">
        <v>2.1747222220000002</v>
      </c>
      <c r="O7891">
        <v>0</v>
      </c>
      <c r="P7891">
        <v>31</v>
      </c>
      <c r="Q7891">
        <v>0</v>
      </c>
      <c r="R7891">
        <v>4</v>
      </c>
      <c r="S7891">
        <v>0</v>
      </c>
      <c r="T7891">
        <v>8</v>
      </c>
      <c r="U7891">
        <v>0</v>
      </c>
      <c r="V7891">
        <v>0</v>
      </c>
      <c r="W7891">
        <v>0</v>
      </c>
      <c r="X7891">
        <v>27.596948979610072</v>
      </c>
      <c r="Y7891">
        <v>0</v>
      </c>
      <c r="Z7891">
        <v>1.169391920045</v>
      </c>
      <c r="AA7891">
        <v>0</v>
      </c>
      <c r="AB7891">
        <v>11.26074440147652</v>
      </c>
      <c r="AC7891">
        <v>0</v>
      </c>
      <c r="AD7891">
        <v>0</v>
      </c>
      <c r="AE7891">
        <v>40.027085301131592</v>
      </c>
    </row>
    <row r="7892" spans="1:31" x14ac:dyDescent="0.25">
      <c r="A7892">
        <v>2406241</v>
      </c>
      <c r="B7892">
        <v>1</v>
      </c>
      <c r="C7892" t="s">
        <v>80</v>
      </c>
      <c r="D7892" t="s">
        <v>93</v>
      </c>
      <c r="E7892" t="s">
        <v>174</v>
      </c>
      <c r="F7892" t="s">
        <v>1533</v>
      </c>
      <c r="G7892" t="s">
        <v>143</v>
      </c>
      <c r="H7892" t="s">
        <v>135</v>
      </c>
      <c r="I7892" t="s">
        <v>136</v>
      </c>
      <c r="J7892" t="s">
        <v>137</v>
      </c>
      <c r="K7892" t="s">
        <v>138</v>
      </c>
      <c r="L7892" t="s">
        <v>22435</v>
      </c>
      <c r="M7892" t="s">
        <v>22436</v>
      </c>
      <c r="N7892">
        <v>0.103888888</v>
      </c>
      <c r="O7892">
        <v>3</v>
      </c>
      <c r="P7892">
        <v>4</v>
      </c>
      <c r="Q7892">
        <v>38</v>
      </c>
      <c r="R7892">
        <v>1</v>
      </c>
      <c r="S7892">
        <v>11</v>
      </c>
      <c r="T7892">
        <v>12</v>
      </c>
      <c r="U7892">
        <v>1</v>
      </c>
      <c r="V7892">
        <v>0</v>
      </c>
      <c r="W7892">
        <v>0.30683999248760002</v>
      </c>
      <c r="X7892">
        <v>0.15892212515666668</v>
      </c>
      <c r="Y7892">
        <v>8.0153732033404346</v>
      </c>
      <c r="Z7892">
        <v>3.8533290478222224E-2</v>
      </c>
      <c r="AA7892">
        <v>1.5041310733060336</v>
      </c>
      <c r="AB7892">
        <v>1.2236664613044668</v>
      </c>
      <c r="AC7892">
        <v>0.97720609709799999</v>
      </c>
      <c r="AD7892">
        <v>0</v>
      </c>
      <c r="AE7892">
        <v>12.224672243171424</v>
      </c>
    </row>
    <row r="7893" spans="1:31" x14ac:dyDescent="0.25">
      <c r="A7893">
        <v>2406075</v>
      </c>
      <c r="B7893">
        <v>1</v>
      </c>
      <c r="C7893" t="s">
        <v>81</v>
      </c>
      <c r="D7893" t="s">
        <v>127</v>
      </c>
      <c r="E7893" t="s">
        <v>288</v>
      </c>
      <c r="F7893" t="s">
        <v>22437</v>
      </c>
      <c r="G7893" t="s">
        <v>164</v>
      </c>
      <c r="H7893" t="s">
        <v>149</v>
      </c>
      <c r="I7893" t="s">
        <v>136</v>
      </c>
      <c r="J7893" t="s">
        <v>137</v>
      </c>
      <c r="K7893" t="s">
        <v>138</v>
      </c>
      <c r="L7893" t="s">
        <v>22438</v>
      </c>
      <c r="M7893" t="s">
        <v>22439</v>
      </c>
      <c r="N7893">
        <v>0.60166666599999996</v>
      </c>
      <c r="O7893">
        <v>0</v>
      </c>
      <c r="P7893">
        <v>165</v>
      </c>
      <c r="Q7893">
        <v>0</v>
      </c>
      <c r="R7893">
        <v>0</v>
      </c>
      <c r="S7893">
        <v>0</v>
      </c>
      <c r="T7893">
        <v>9</v>
      </c>
      <c r="U7893">
        <v>0</v>
      </c>
      <c r="V7893">
        <v>0</v>
      </c>
      <c r="W7893">
        <v>0</v>
      </c>
      <c r="X7893">
        <v>14.12532838900043</v>
      </c>
      <c r="Y7893">
        <v>0</v>
      </c>
      <c r="Z7893">
        <v>0</v>
      </c>
      <c r="AA7893">
        <v>0</v>
      </c>
      <c r="AB7893">
        <v>2.1407081863082777</v>
      </c>
      <c r="AC7893">
        <v>0</v>
      </c>
      <c r="AD7893">
        <v>0</v>
      </c>
      <c r="AE7893">
        <v>16.266036575308707</v>
      </c>
    </row>
    <row r="7894" spans="1:31" x14ac:dyDescent="0.25">
      <c r="A7894">
        <v>2406032</v>
      </c>
      <c r="B7894">
        <v>1</v>
      </c>
      <c r="C7894" t="s">
        <v>80</v>
      </c>
      <c r="D7894" t="s">
        <v>91</v>
      </c>
      <c r="E7894" t="s">
        <v>132</v>
      </c>
      <c r="F7894" t="s">
        <v>22440</v>
      </c>
      <c r="G7894" t="s">
        <v>154</v>
      </c>
      <c r="H7894" t="s">
        <v>135</v>
      </c>
      <c r="I7894" t="s">
        <v>136</v>
      </c>
      <c r="J7894" t="s">
        <v>137</v>
      </c>
      <c r="K7894" t="s">
        <v>138</v>
      </c>
      <c r="L7894" t="s">
        <v>22441</v>
      </c>
      <c r="M7894" t="s">
        <v>22442</v>
      </c>
      <c r="N7894">
        <v>0.45</v>
      </c>
      <c r="O7894">
        <v>0</v>
      </c>
      <c r="P7894">
        <v>1</v>
      </c>
      <c r="Q7894">
        <v>0</v>
      </c>
      <c r="R7894">
        <v>1</v>
      </c>
      <c r="S7894">
        <v>0</v>
      </c>
      <c r="T7894">
        <v>209</v>
      </c>
      <c r="U7894">
        <v>0</v>
      </c>
      <c r="V7894">
        <v>2</v>
      </c>
      <c r="W7894">
        <v>0</v>
      </c>
      <c r="X7894">
        <v>8.7255432197799992E-2</v>
      </c>
      <c r="Y7894">
        <v>0</v>
      </c>
      <c r="Z7894">
        <v>0</v>
      </c>
      <c r="AA7894">
        <v>0</v>
      </c>
      <c r="AB7894">
        <v>26.026201776480807</v>
      </c>
      <c r="AC7894">
        <v>0</v>
      </c>
      <c r="AD7894">
        <v>3.9778287731208004</v>
      </c>
      <c r="AE7894">
        <v>30.091285981799409</v>
      </c>
    </row>
    <row r="7895" spans="1:31" x14ac:dyDescent="0.25">
      <c r="A7895">
        <v>2406696</v>
      </c>
      <c r="B7895">
        <v>1</v>
      </c>
      <c r="C7895" t="s">
        <v>80</v>
      </c>
      <c r="D7895" t="s">
        <v>100</v>
      </c>
      <c r="E7895" t="s">
        <v>174</v>
      </c>
      <c r="F7895" t="s">
        <v>1406</v>
      </c>
      <c r="G7895" t="s">
        <v>565</v>
      </c>
      <c r="H7895" t="s">
        <v>135</v>
      </c>
      <c r="I7895" t="s">
        <v>136</v>
      </c>
      <c r="J7895" t="s">
        <v>137</v>
      </c>
      <c r="K7895" t="s">
        <v>138</v>
      </c>
      <c r="L7895" t="s">
        <v>22443</v>
      </c>
      <c r="M7895" t="s">
        <v>22444</v>
      </c>
      <c r="N7895">
        <v>0.28388888800000001</v>
      </c>
      <c r="O7895">
        <v>1</v>
      </c>
      <c r="P7895">
        <v>1335</v>
      </c>
      <c r="Q7895">
        <v>18</v>
      </c>
      <c r="R7895">
        <v>399</v>
      </c>
      <c r="S7895">
        <v>14</v>
      </c>
      <c r="T7895">
        <v>294</v>
      </c>
      <c r="U7895">
        <v>0</v>
      </c>
      <c r="V7895">
        <v>1</v>
      </c>
      <c r="W7895">
        <v>0.42180093158116672</v>
      </c>
      <c r="X7895">
        <v>99.481208266654065</v>
      </c>
      <c r="Y7895">
        <v>31.370594959085317</v>
      </c>
      <c r="Z7895">
        <v>43.944157274826203</v>
      </c>
      <c r="AA7895">
        <v>8.1023437235212512</v>
      </c>
      <c r="AB7895">
        <v>35.045894540823404</v>
      </c>
      <c r="AC7895">
        <v>0</v>
      </c>
      <c r="AD7895">
        <v>0.10462994644480002</v>
      </c>
      <c r="AE7895">
        <v>218.47062964293619</v>
      </c>
    </row>
    <row r="7896" spans="1:31" x14ac:dyDescent="0.25">
      <c r="A7896">
        <v>2406616</v>
      </c>
      <c r="B7896">
        <v>1</v>
      </c>
      <c r="C7896" t="s">
        <v>80</v>
      </c>
      <c r="D7896" t="s">
        <v>106</v>
      </c>
      <c r="E7896" t="s">
        <v>174</v>
      </c>
      <c r="F7896" t="s">
        <v>22445</v>
      </c>
      <c r="G7896" t="s">
        <v>154</v>
      </c>
      <c r="H7896" t="s">
        <v>135</v>
      </c>
      <c r="I7896" t="s">
        <v>136</v>
      </c>
      <c r="J7896" t="s">
        <v>137</v>
      </c>
      <c r="K7896" t="s">
        <v>138</v>
      </c>
      <c r="L7896" t="s">
        <v>22446</v>
      </c>
      <c r="M7896" t="s">
        <v>22447</v>
      </c>
      <c r="N7896">
        <v>0.30944444399999999</v>
      </c>
      <c r="O7896">
        <v>0</v>
      </c>
      <c r="P7896">
        <v>30</v>
      </c>
      <c r="Q7896">
        <v>14</v>
      </c>
      <c r="R7896">
        <v>47</v>
      </c>
      <c r="S7896">
        <v>12</v>
      </c>
      <c r="T7896">
        <v>23</v>
      </c>
      <c r="U7896">
        <v>3</v>
      </c>
      <c r="V7896">
        <v>0</v>
      </c>
      <c r="W7896">
        <v>0</v>
      </c>
      <c r="X7896">
        <v>3.8381728671351998</v>
      </c>
      <c r="Y7896">
        <v>4.9172699029549509</v>
      </c>
      <c r="Z7896">
        <v>8.599314924604446</v>
      </c>
      <c r="AA7896">
        <v>12.695724864664999</v>
      </c>
      <c r="AB7896">
        <v>12.581542963534499</v>
      </c>
      <c r="AC7896">
        <v>38.372192529875754</v>
      </c>
      <c r="AD7896">
        <v>0</v>
      </c>
      <c r="AE7896">
        <v>81.004218052769858</v>
      </c>
    </row>
    <row r="7897" spans="1:31" x14ac:dyDescent="0.25">
      <c r="A7897">
        <v>2406367</v>
      </c>
      <c r="B7897">
        <v>1</v>
      </c>
      <c r="C7897" t="s">
        <v>80</v>
      </c>
      <c r="D7897" t="s">
        <v>100</v>
      </c>
      <c r="E7897" t="s">
        <v>162</v>
      </c>
      <c r="F7897" t="s">
        <v>22448</v>
      </c>
      <c r="G7897" t="s">
        <v>154</v>
      </c>
      <c r="H7897" t="s">
        <v>149</v>
      </c>
      <c r="I7897" t="s">
        <v>136</v>
      </c>
      <c r="J7897" t="s">
        <v>137</v>
      </c>
      <c r="K7897" t="s">
        <v>138</v>
      </c>
      <c r="L7897" t="s">
        <v>22449</v>
      </c>
      <c r="M7897" t="s">
        <v>22450</v>
      </c>
      <c r="N7897">
        <v>0.17499999999999999</v>
      </c>
      <c r="O7897">
        <v>0</v>
      </c>
      <c r="P7897">
        <v>39</v>
      </c>
      <c r="Q7897">
        <v>0</v>
      </c>
      <c r="R7897">
        <v>10</v>
      </c>
      <c r="S7897">
        <v>0</v>
      </c>
      <c r="T7897">
        <v>20</v>
      </c>
      <c r="U7897">
        <v>0</v>
      </c>
      <c r="V7897">
        <v>0</v>
      </c>
      <c r="W7897">
        <v>0</v>
      </c>
      <c r="X7897">
        <v>1.3670223077700001</v>
      </c>
      <c r="Y7897">
        <v>0</v>
      </c>
      <c r="Z7897">
        <v>0.59812246125449997</v>
      </c>
      <c r="AA7897">
        <v>0</v>
      </c>
      <c r="AB7897">
        <v>1.2401270121397501</v>
      </c>
      <c r="AC7897">
        <v>0</v>
      </c>
      <c r="AD7897">
        <v>0</v>
      </c>
      <c r="AE7897">
        <v>3.2052717811642504</v>
      </c>
    </row>
    <row r="7898" spans="1:31" x14ac:dyDescent="0.25">
      <c r="A7898">
        <v>2406404</v>
      </c>
      <c r="B7898">
        <v>1</v>
      </c>
      <c r="C7898" t="s">
        <v>81</v>
      </c>
      <c r="D7898" t="s">
        <v>127</v>
      </c>
      <c r="E7898" t="s">
        <v>146</v>
      </c>
      <c r="F7898" t="s">
        <v>22451</v>
      </c>
      <c r="G7898" t="s">
        <v>282</v>
      </c>
      <c r="H7898" t="s">
        <v>149</v>
      </c>
      <c r="I7898" t="s">
        <v>136</v>
      </c>
      <c r="J7898" t="s">
        <v>137</v>
      </c>
      <c r="K7898" t="s">
        <v>138</v>
      </c>
      <c r="L7898" t="s">
        <v>22452</v>
      </c>
      <c r="M7898" t="s">
        <v>22453</v>
      </c>
      <c r="N7898">
        <v>3.2669444439999999</v>
      </c>
      <c r="O7898">
        <v>0</v>
      </c>
      <c r="P7898">
        <v>6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2.8617429809328998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2.8617429809328998</v>
      </c>
    </row>
    <row r="7899" spans="1:31" x14ac:dyDescent="0.25">
      <c r="A7899">
        <v>2406553</v>
      </c>
      <c r="B7899">
        <v>1</v>
      </c>
      <c r="C7899" t="s">
        <v>80</v>
      </c>
      <c r="D7899" t="s">
        <v>99</v>
      </c>
      <c r="E7899" t="s">
        <v>146</v>
      </c>
      <c r="F7899" t="s">
        <v>22454</v>
      </c>
      <c r="G7899" t="s">
        <v>148</v>
      </c>
      <c r="H7899" t="s">
        <v>149</v>
      </c>
      <c r="I7899" t="s">
        <v>136</v>
      </c>
      <c r="J7899" t="s">
        <v>137</v>
      </c>
      <c r="K7899" t="s">
        <v>138</v>
      </c>
      <c r="L7899" t="s">
        <v>22455</v>
      </c>
      <c r="M7899" t="s">
        <v>22456</v>
      </c>
      <c r="N7899">
        <v>8.2763888879999996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1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0.6721732869225</v>
      </c>
      <c r="AC7899">
        <v>0</v>
      </c>
      <c r="AD7899">
        <v>0</v>
      </c>
      <c r="AE7899">
        <v>0.6721732869225</v>
      </c>
    </row>
    <row r="7900" spans="1:31" x14ac:dyDescent="0.25">
      <c r="A7900">
        <v>2406653</v>
      </c>
      <c r="B7900">
        <v>1</v>
      </c>
      <c r="C7900" t="s">
        <v>80</v>
      </c>
      <c r="D7900" t="s">
        <v>101</v>
      </c>
      <c r="E7900" t="s">
        <v>132</v>
      </c>
      <c r="F7900" t="s">
        <v>22457</v>
      </c>
      <c r="G7900" t="s">
        <v>215</v>
      </c>
      <c r="H7900" t="s">
        <v>135</v>
      </c>
      <c r="I7900" t="s">
        <v>136</v>
      </c>
      <c r="J7900" t="s">
        <v>137</v>
      </c>
      <c r="K7900" t="s">
        <v>138</v>
      </c>
      <c r="L7900" t="s">
        <v>22458</v>
      </c>
      <c r="M7900" t="s">
        <v>22459</v>
      </c>
      <c r="N7900">
        <v>2.1491666660000002</v>
      </c>
      <c r="O7900">
        <v>0</v>
      </c>
      <c r="P7900">
        <v>7</v>
      </c>
      <c r="Q7900">
        <v>0</v>
      </c>
      <c r="R7900">
        <v>0</v>
      </c>
      <c r="S7900">
        <v>0</v>
      </c>
      <c r="T7900">
        <v>95</v>
      </c>
      <c r="U7900">
        <v>0</v>
      </c>
      <c r="V7900">
        <v>0</v>
      </c>
      <c r="W7900">
        <v>0</v>
      </c>
      <c r="X7900">
        <v>0.95954969944253343</v>
      </c>
      <c r="Y7900">
        <v>0</v>
      </c>
      <c r="Z7900">
        <v>0</v>
      </c>
      <c r="AA7900">
        <v>0</v>
      </c>
      <c r="AB7900">
        <v>21.628281933526456</v>
      </c>
      <c r="AC7900">
        <v>0</v>
      </c>
      <c r="AD7900">
        <v>0</v>
      </c>
      <c r="AE7900">
        <v>22.587831632968989</v>
      </c>
    </row>
    <row r="7901" spans="1:31" x14ac:dyDescent="0.25">
      <c r="A7901">
        <v>2406361</v>
      </c>
      <c r="B7901">
        <v>1</v>
      </c>
      <c r="C7901" t="s">
        <v>80</v>
      </c>
      <c r="D7901" t="s">
        <v>96</v>
      </c>
      <c r="E7901" t="s">
        <v>132</v>
      </c>
      <c r="F7901" t="s">
        <v>22460</v>
      </c>
      <c r="G7901" t="s">
        <v>215</v>
      </c>
      <c r="H7901" t="s">
        <v>135</v>
      </c>
      <c r="I7901" t="s">
        <v>136</v>
      </c>
      <c r="J7901" t="s">
        <v>137</v>
      </c>
      <c r="K7901" t="s">
        <v>138</v>
      </c>
      <c r="L7901" t="s">
        <v>22461</v>
      </c>
      <c r="M7901" t="s">
        <v>22462</v>
      </c>
      <c r="N7901">
        <v>4.278888888</v>
      </c>
      <c r="O7901">
        <v>0</v>
      </c>
      <c r="P7901">
        <v>77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67.499820606387345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67.499820606387345</v>
      </c>
    </row>
    <row r="7902" spans="1:31" x14ac:dyDescent="0.25">
      <c r="A7902">
        <v>2406467</v>
      </c>
      <c r="B7902">
        <v>1</v>
      </c>
      <c r="C7902" t="s">
        <v>80</v>
      </c>
      <c r="D7902" t="s">
        <v>93</v>
      </c>
      <c r="E7902" t="s">
        <v>174</v>
      </c>
      <c r="F7902" t="s">
        <v>22463</v>
      </c>
      <c r="G7902" t="s">
        <v>143</v>
      </c>
      <c r="H7902" t="s">
        <v>135</v>
      </c>
      <c r="I7902" t="s">
        <v>136</v>
      </c>
      <c r="J7902" t="s">
        <v>137</v>
      </c>
      <c r="K7902" t="s">
        <v>138</v>
      </c>
      <c r="L7902" t="s">
        <v>22464</v>
      </c>
      <c r="M7902" t="s">
        <v>22465</v>
      </c>
      <c r="N7902">
        <v>0.45166666599999999</v>
      </c>
      <c r="O7902">
        <v>0</v>
      </c>
      <c r="P7902">
        <v>695</v>
      </c>
      <c r="Q7902">
        <v>16</v>
      </c>
      <c r="R7902">
        <v>204</v>
      </c>
      <c r="S7902">
        <v>8</v>
      </c>
      <c r="T7902">
        <v>196</v>
      </c>
      <c r="U7902">
        <v>0</v>
      </c>
      <c r="V7902">
        <v>0</v>
      </c>
      <c r="W7902">
        <v>0</v>
      </c>
      <c r="X7902">
        <v>88.80553686723195</v>
      </c>
      <c r="Y7902">
        <v>13.167215507955623</v>
      </c>
      <c r="Z7902">
        <v>25.911953364407843</v>
      </c>
      <c r="AA7902">
        <v>10.004275194074848</v>
      </c>
      <c r="AB7902">
        <v>57.913278617210956</v>
      </c>
      <c r="AC7902">
        <v>0</v>
      </c>
      <c r="AD7902">
        <v>0</v>
      </c>
      <c r="AE7902">
        <v>195.80225955088119</v>
      </c>
    </row>
    <row r="7903" spans="1:31" x14ac:dyDescent="0.25">
      <c r="A7903">
        <v>2406490</v>
      </c>
      <c r="B7903">
        <v>1</v>
      </c>
      <c r="C7903" t="s">
        <v>80</v>
      </c>
      <c r="D7903" t="s">
        <v>89</v>
      </c>
      <c r="E7903" t="s">
        <v>132</v>
      </c>
      <c r="F7903" t="s">
        <v>4020</v>
      </c>
      <c r="G7903" t="s">
        <v>215</v>
      </c>
      <c r="H7903" t="s">
        <v>135</v>
      </c>
      <c r="I7903" t="s">
        <v>136</v>
      </c>
      <c r="J7903" t="s">
        <v>137</v>
      </c>
      <c r="K7903" t="s">
        <v>138</v>
      </c>
      <c r="L7903" t="s">
        <v>22466</v>
      </c>
      <c r="M7903" t="s">
        <v>22467</v>
      </c>
      <c r="N7903">
        <v>1.3702777770000001</v>
      </c>
      <c r="O7903">
        <v>0</v>
      </c>
      <c r="P7903">
        <v>24</v>
      </c>
      <c r="Q7903">
        <v>0</v>
      </c>
      <c r="R7903">
        <v>31</v>
      </c>
      <c r="S7903">
        <v>0</v>
      </c>
      <c r="T7903">
        <v>2</v>
      </c>
      <c r="U7903">
        <v>0</v>
      </c>
      <c r="V7903">
        <v>0</v>
      </c>
      <c r="W7903">
        <v>0</v>
      </c>
      <c r="X7903">
        <v>12.56837658999515</v>
      </c>
      <c r="Y7903">
        <v>0</v>
      </c>
      <c r="Z7903">
        <v>8.5285263150163502</v>
      </c>
      <c r="AA7903">
        <v>0</v>
      </c>
      <c r="AB7903">
        <v>1.8768229102541807</v>
      </c>
      <c r="AC7903">
        <v>0</v>
      </c>
      <c r="AD7903">
        <v>0</v>
      </c>
      <c r="AE7903">
        <v>22.973725815265681</v>
      </c>
    </row>
    <row r="7904" spans="1:31" x14ac:dyDescent="0.25">
      <c r="A7904">
        <v>2406158</v>
      </c>
      <c r="B7904">
        <v>1</v>
      </c>
      <c r="C7904" t="s">
        <v>81</v>
      </c>
      <c r="D7904" t="s">
        <v>118</v>
      </c>
      <c r="E7904" t="s">
        <v>241</v>
      </c>
      <c r="F7904" t="s">
        <v>22468</v>
      </c>
      <c r="G7904" t="s">
        <v>565</v>
      </c>
      <c r="H7904" t="s">
        <v>135</v>
      </c>
      <c r="I7904" t="s">
        <v>136</v>
      </c>
      <c r="J7904" t="s">
        <v>137</v>
      </c>
      <c r="K7904" t="s">
        <v>159</v>
      </c>
      <c r="L7904" t="s">
        <v>22469</v>
      </c>
      <c r="M7904" t="s">
        <v>22470</v>
      </c>
      <c r="N7904">
        <v>9.1111110999999995E-2</v>
      </c>
      <c r="O7904">
        <v>32</v>
      </c>
      <c r="P7904">
        <v>8240</v>
      </c>
      <c r="Q7904">
        <v>191</v>
      </c>
      <c r="R7904">
        <v>1395</v>
      </c>
      <c r="S7904">
        <v>34</v>
      </c>
      <c r="T7904">
        <v>972</v>
      </c>
      <c r="U7904">
        <v>3</v>
      </c>
      <c r="V7904">
        <v>1</v>
      </c>
      <c r="W7904">
        <v>0.67782486307122247</v>
      </c>
      <c r="X7904">
        <v>88.286369540728572</v>
      </c>
      <c r="Y7904">
        <v>22.771120867237606</v>
      </c>
      <c r="Z7904">
        <v>19.258297710518679</v>
      </c>
      <c r="AA7904">
        <v>15.415632609889597</v>
      </c>
      <c r="AB7904">
        <v>53.502878510539276</v>
      </c>
      <c r="AC7904">
        <v>3.7359142355749335</v>
      </c>
      <c r="AD7904">
        <v>0.37209497037020001</v>
      </c>
      <c r="AE7904">
        <v>204.02013330793008</v>
      </c>
    </row>
    <row r="7905" spans="1:31" x14ac:dyDescent="0.25">
      <c r="A7905">
        <v>2406304</v>
      </c>
      <c r="B7905">
        <v>1</v>
      </c>
      <c r="C7905" t="s">
        <v>80</v>
      </c>
      <c r="D7905" t="s">
        <v>96</v>
      </c>
      <c r="E7905" t="s">
        <v>162</v>
      </c>
      <c r="F7905" t="s">
        <v>22471</v>
      </c>
      <c r="G7905" t="s">
        <v>164</v>
      </c>
      <c r="H7905" t="s">
        <v>149</v>
      </c>
      <c r="I7905" t="s">
        <v>136</v>
      </c>
      <c r="J7905" t="s">
        <v>137</v>
      </c>
      <c r="K7905" t="s">
        <v>138</v>
      </c>
      <c r="L7905" t="s">
        <v>22472</v>
      </c>
      <c r="M7905" t="s">
        <v>22473</v>
      </c>
      <c r="N7905">
        <v>5.3613888879999996</v>
      </c>
      <c r="O7905">
        <v>0</v>
      </c>
      <c r="P7905">
        <v>90</v>
      </c>
      <c r="Q7905">
        <v>0</v>
      </c>
      <c r="R7905">
        <v>0</v>
      </c>
      <c r="S7905">
        <v>0</v>
      </c>
      <c r="T7905">
        <v>9</v>
      </c>
      <c r="U7905">
        <v>0</v>
      </c>
      <c r="V7905">
        <v>0</v>
      </c>
      <c r="W7905">
        <v>0</v>
      </c>
      <c r="X7905">
        <v>91.399435462929986</v>
      </c>
      <c r="Y7905">
        <v>0</v>
      </c>
      <c r="Z7905">
        <v>0</v>
      </c>
      <c r="AA7905">
        <v>0</v>
      </c>
      <c r="AB7905">
        <v>66.734664025307254</v>
      </c>
      <c r="AC7905">
        <v>0</v>
      </c>
      <c r="AD7905">
        <v>0</v>
      </c>
      <c r="AE7905">
        <v>158.13409948823724</v>
      </c>
    </row>
    <row r="7906" spans="1:31" x14ac:dyDescent="0.25">
      <c r="A7906">
        <v>2406235</v>
      </c>
      <c r="B7906">
        <v>1</v>
      </c>
      <c r="C7906" t="s">
        <v>81</v>
      </c>
      <c r="D7906" t="s">
        <v>113</v>
      </c>
      <c r="E7906" t="s">
        <v>174</v>
      </c>
      <c r="F7906" t="s">
        <v>7797</v>
      </c>
      <c r="G7906" t="s">
        <v>143</v>
      </c>
      <c r="H7906" t="s">
        <v>135</v>
      </c>
      <c r="I7906" t="s">
        <v>136</v>
      </c>
      <c r="J7906" t="s">
        <v>137</v>
      </c>
      <c r="K7906" t="s">
        <v>138</v>
      </c>
      <c r="L7906" t="s">
        <v>22474</v>
      </c>
      <c r="M7906" t="s">
        <v>22475</v>
      </c>
      <c r="N7906">
        <v>0.824722222</v>
      </c>
      <c r="O7906">
        <v>0</v>
      </c>
      <c r="P7906">
        <v>8785</v>
      </c>
      <c r="Q7906">
        <v>1</v>
      </c>
      <c r="R7906">
        <v>118</v>
      </c>
      <c r="S7906">
        <v>7</v>
      </c>
      <c r="T7906">
        <v>911</v>
      </c>
      <c r="U7906">
        <v>1</v>
      </c>
      <c r="V7906">
        <v>4</v>
      </c>
      <c r="W7906">
        <v>0</v>
      </c>
      <c r="X7906">
        <v>1807.0908267776358</v>
      </c>
      <c r="Y7906">
        <v>1.3697445193450999</v>
      </c>
      <c r="Z7906">
        <v>8.4413664298556892</v>
      </c>
      <c r="AA7906">
        <v>262.789913502231</v>
      </c>
      <c r="AB7906">
        <v>753.32853597279097</v>
      </c>
      <c r="AC7906">
        <v>24.495536739994698</v>
      </c>
      <c r="AD7906">
        <v>8.6212614819959494</v>
      </c>
      <c r="AE7906">
        <v>2866.1371854238496</v>
      </c>
    </row>
    <row r="7907" spans="1:31" x14ac:dyDescent="0.25">
      <c r="A7907">
        <v>2406676</v>
      </c>
      <c r="B7907">
        <v>1</v>
      </c>
      <c r="C7907" t="s">
        <v>80</v>
      </c>
      <c r="D7907" t="s">
        <v>100</v>
      </c>
      <c r="E7907" t="s">
        <v>174</v>
      </c>
      <c r="F7907" t="s">
        <v>22334</v>
      </c>
      <c r="G7907" t="s">
        <v>154</v>
      </c>
      <c r="H7907" t="s">
        <v>135</v>
      </c>
      <c r="I7907" t="s">
        <v>136</v>
      </c>
      <c r="J7907" t="s">
        <v>137</v>
      </c>
      <c r="K7907" t="s">
        <v>138</v>
      </c>
      <c r="L7907" t="s">
        <v>22476</v>
      </c>
      <c r="M7907" t="s">
        <v>22477</v>
      </c>
      <c r="N7907">
        <v>0.42555555499999997</v>
      </c>
      <c r="O7907">
        <v>1</v>
      </c>
      <c r="P7907">
        <v>1335</v>
      </c>
      <c r="Q7907">
        <v>18</v>
      </c>
      <c r="R7907">
        <v>399</v>
      </c>
      <c r="S7907">
        <v>14</v>
      </c>
      <c r="T7907">
        <v>294</v>
      </c>
      <c r="U7907">
        <v>0</v>
      </c>
      <c r="V7907">
        <v>1</v>
      </c>
      <c r="W7907">
        <v>0.66838401231641664</v>
      </c>
      <c r="X7907">
        <v>153.86040104293826</v>
      </c>
      <c r="Y7907">
        <v>49.051970965988865</v>
      </c>
      <c r="Z7907">
        <v>68.276534966928892</v>
      </c>
      <c r="AA7907">
        <v>12.564659717951246</v>
      </c>
      <c r="AB7907">
        <v>56.535704408982205</v>
      </c>
      <c r="AC7907">
        <v>0</v>
      </c>
      <c r="AD7907">
        <v>0.16000347756743336</v>
      </c>
      <c r="AE7907">
        <v>341.11765859267331</v>
      </c>
    </row>
    <row r="7908" spans="1:31" x14ac:dyDescent="0.25">
      <c r="A7908">
        <v>2406427</v>
      </c>
      <c r="B7908">
        <v>1</v>
      </c>
      <c r="C7908" t="s">
        <v>80</v>
      </c>
      <c r="D7908" t="s">
        <v>84</v>
      </c>
      <c r="E7908" t="s">
        <v>146</v>
      </c>
      <c r="F7908" t="s">
        <v>22478</v>
      </c>
      <c r="G7908" t="s">
        <v>282</v>
      </c>
      <c r="H7908" t="s">
        <v>149</v>
      </c>
      <c r="I7908" t="s">
        <v>136</v>
      </c>
      <c r="J7908" t="s">
        <v>137</v>
      </c>
      <c r="K7908" t="s">
        <v>138</v>
      </c>
      <c r="L7908" t="s">
        <v>22479</v>
      </c>
      <c r="M7908" t="s">
        <v>22480</v>
      </c>
      <c r="N7908">
        <v>3.4449999999999998</v>
      </c>
      <c r="O7908">
        <v>0</v>
      </c>
      <c r="P7908">
        <v>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1.0369071564312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1.0369071564312</v>
      </c>
    </row>
    <row r="7909" spans="1:31" x14ac:dyDescent="0.25">
      <c r="A7909">
        <v>2406281</v>
      </c>
      <c r="B7909">
        <v>1</v>
      </c>
      <c r="C7909" t="s">
        <v>80</v>
      </c>
      <c r="D7909" t="s">
        <v>101</v>
      </c>
      <c r="E7909" t="s">
        <v>162</v>
      </c>
      <c r="F7909" t="s">
        <v>3383</v>
      </c>
      <c r="G7909" t="s">
        <v>348</v>
      </c>
      <c r="H7909" t="s">
        <v>149</v>
      </c>
      <c r="I7909" t="s">
        <v>136</v>
      </c>
      <c r="J7909" t="s">
        <v>137</v>
      </c>
      <c r="K7909" t="s">
        <v>138</v>
      </c>
      <c r="L7909" t="s">
        <v>22481</v>
      </c>
      <c r="M7909" t="s">
        <v>22482</v>
      </c>
      <c r="N7909">
        <v>0.92500000000000004</v>
      </c>
      <c r="O7909">
        <v>0</v>
      </c>
      <c r="P7909">
        <v>112</v>
      </c>
      <c r="Q7909">
        <v>0</v>
      </c>
      <c r="R7909">
        <v>0</v>
      </c>
      <c r="S7909">
        <v>0</v>
      </c>
      <c r="T7909">
        <v>2</v>
      </c>
      <c r="U7909">
        <v>0</v>
      </c>
      <c r="V7909">
        <v>0</v>
      </c>
      <c r="W7909">
        <v>0</v>
      </c>
      <c r="X7909">
        <v>23.753407619640015</v>
      </c>
      <c r="Y7909">
        <v>0</v>
      </c>
      <c r="Z7909">
        <v>0</v>
      </c>
      <c r="AA7909">
        <v>0</v>
      </c>
      <c r="AB7909">
        <v>0.57480002035425004</v>
      </c>
      <c r="AC7909">
        <v>0</v>
      </c>
      <c r="AD7909">
        <v>0</v>
      </c>
      <c r="AE7909">
        <v>24.328207639994265</v>
      </c>
    </row>
    <row r="7910" spans="1:31" x14ac:dyDescent="0.25">
      <c r="A7910">
        <v>2406736</v>
      </c>
      <c r="B7910">
        <v>1</v>
      </c>
      <c r="C7910" t="s">
        <v>80</v>
      </c>
      <c r="D7910" t="s">
        <v>97</v>
      </c>
      <c r="E7910" t="s">
        <v>132</v>
      </c>
      <c r="F7910" t="s">
        <v>22483</v>
      </c>
      <c r="G7910" t="s">
        <v>154</v>
      </c>
      <c r="H7910" t="s">
        <v>135</v>
      </c>
      <c r="I7910" t="s">
        <v>136</v>
      </c>
      <c r="J7910" t="s">
        <v>137</v>
      </c>
      <c r="K7910" t="s">
        <v>138</v>
      </c>
      <c r="L7910" t="s">
        <v>22484</v>
      </c>
      <c r="M7910" t="s">
        <v>22485</v>
      </c>
      <c r="N7910">
        <v>0.23222222200000001</v>
      </c>
      <c r="O7910">
        <v>0</v>
      </c>
      <c r="P7910">
        <v>329</v>
      </c>
      <c r="Q7910">
        <v>0</v>
      </c>
      <c r="R7910">
        <v>0</v>
      </c>
      <c r="S7910">
        <v>0</v>
      </c>
      <c r="T7910">
        <v>41</v>
      </c>
      <c r="U7910">
        <v>0</v>
      </c>
      <c r="V7910">
        <v>0</v>
      </c>
      <c r="W7910">
        <v>0</v>
      </c>
      <c r="X7910">
        <v>15.458754383833931</v>
      </c>
      <c r="Y7910">
        <v>0</v>
      </c>
      <c r="Z7910">
        <v>0</v>
      </c>
      <c r="AA7910">
        <v>0</v>
      </c>
      <c r="AB7910">
        <v>8.5956064834179209</v>
      </c>
      <c r="AC7910">
        <v>0</v>
      </c>
      <c r="AD7910">
        <v>0</v>
      </c>
      <c r="AE7910">
        <v>24.054360867251852</v>
      </c>
    </row>
    <row r="7911" spans="1:31" x14ac:dyDescent="0.25">
      <c r="A7911">
        <v>2406381</v>
      </c>
      <c r="B7911">
        <v>1</v>
      </c>
      <c r="C7911" t="s">
        <v>81</v>
      </c>
      <c r="D7911" t="s">
        <v>118</v>
      </c>
      <c r="E7911" t="s">
        <v>162</v>
      </c>
      <c r="F7911" t="s">
        <v>22486</v>
      </c>
      <c r="G7911" t="s">
        <v>268</v>
      </c>
      <c r="H7911" t="s">
        <v>149</v>
      </c>
      <c r="I7911" t="s">
        <v>136</v>
      </c>
      <c r="J7911" t="s">
        <v>137</v>
      </c>
      <c r="K7911" t="s">
        <v>138</v>
      </c>
      <c r="L7911" t="s">
        <v>22487</v>
      </c>
      <c r="M7911" t="s">
        <v>22488</v>
      </c>
      <c r="N7911">
        <v>1.4025000000000001</v>
      </c>
      <c r="O7911">
        <v>0</v>
      </c>
      <c r="P7911">
        <v>69</v>
      </c>
      <c r="Q7911">
        <v>0</v>
      </c>
      <c r="R7911">
        <v>0</v>
      </c>
      <c r="S7911">
        <v>0</v>
      </c>
      <c r="T7911">
        <v>3</v>
      </c>
      <c r="U7911">
        <v>0</v>
      </c>
      <c r="V7911">
        <v>0</v>
      </c>
      <c r="W7911">
        <v>0</v>
      </c>
      <c r="X7911">
        <v>20.853989596410127</v>
      </c>
      <c r="Y7911">
        <v>0</v>
      </c>
      <c r="Z7911">
        <v>0</v>
      </c>
      <c r="AA7911">
        <v>0</v>
      </c>
      <c r="AB7911">
        <v>0.57087434638080004</v>
      </c>
      <c r="AC7911">
        <v>0</v>
      </c>
      <c r="AD7911">
        <v>0</v>
      </c>
      <c r="AE7911">
        <v>21.424863942790928</v>
      </c>
    </row>
    <row r="7912" spans="1:31" x14ac:dyDescent="0.25">
      <c r="A7912">
        <v>2406636</v>
      </c>
      <c r="B7912">
        <v>1</v>
      </c>
      <c r="C7912" t="s">
        <v>80</v>
      </c>
      <c r="D7912" t="s">
        <v>96</v>
      </c>
      <c r="E7912" t="s">
        <v>146</v>
      </c>
      <c r="F7912" t="s">
        <v>22489</v>
      </c>
      <c r="G7912" t="s">
        <v>148</v>
      </c>
      <c r="H7912" t="s">
        <v>149</v>
      </c>
      <c r="I7912" t="s">
        <v>136</v>
      </c>
      <c r="J7912" t="s">
        <v>137</v>
      </c>
      <c r="K7912" t="s">
        <v>138</v>
      </c>
      <c r="L7912" t="s">
        <v>22490</v>
      </c>
      <c r="M7912" t="s">
        <v>22491</v>
      </c>
      <c r="N7912">
        <v>2.4019444440000002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</row>
    <row r="7913" spans="1:31" x14ac:dyDescent="0.25">
      <c r="A7913">
        <v>2406550</v>
      </c>
      <c r="B7913">
        <v>1</v>
      </c>
      <c r="C7913" t="s">
        <v>81</v>
      </c>
      <c r="D7913" t="s">
        <v>123</v>
      </c>
      <c r="E7913" t="s">
        <v>141</v>
      </c>
      <c r="F7913" t="s">
        <v>699</v>
      </c>
      <c r="G7913" t="s">
        <v>143</v>
      </c>
      <c r="H7913" t="s">
        <v>135</v>
      </c>
      <c r="I7913" t="s">
        <v>136</v>
      </c>
      <c r="J7913" t="s">
        <v>137</v>
      </c>
      <c r="K7913" t="s">
        <v>138</v>
      </c>
      <c r="L7913" t="s">
        <v>22492</v>
      </c>
      <c r="M7913" t="s">
        <v>22493</v>
      </c>
      <c r="N7913">
        <v>1.1563888879999999</v>
      </c>
      <c r="O7913">
        <v>0</v>
      </c>
      <c r="P7913">
        <v>7</v>
      </c>
      <c r="Q7913">
        <v>0</v>
      </c>
      <c r="R7913">
        <v>72</v>
      </c>
      <c r="S7913">
        <v>0</v>
      </c>
      <c r="T7913">
        <v>5</v>
      </c>
      <c r="U7913">
        <v>0</v>
      </c>
      <c r="V7913">
        <v>0</v>
      </c>
      <c r="W7913">
        <v>0</v>
      </c>
      <c r="X7913">
        <v>3.5066207201540669</v>
      </c>
      <c r="Y7913">
        <v>0</v>
      </c>
      <c r="Z7913">
        <v>15.854943020803397</v>
      </c>
      <c r="AA7913">
        <v>0</v>
      </c>
      <c r="AB7913">
        <v>3.2864120906847667</v>
      </c>
      <c r="AC7913">
        <v>0</v>
      </c>
      <c r="AD7913">
        <v>0</v>
      </c>
      <c r="AE7913">
        <v>22.647975831642231</v>
      </c>
    </row>
    <row r="7914" spans="1:31" x14ac:dyDescent="0.25">
      <c r="A7914">
        <v>2406407</v>
      </c>
      <c r="B7914">
        <v>1</v>
      </c>
      <c r="C7914" t="s">
        <v>80</v>
      </c>
      <c r="D7914" t="s">
        <v>92</v>
      </c>
      <c r="E7914" t="s">
        <v>174</v>
      </c>
      <c r="F7914" t="s">
        <v>22494</v>
      </c>
      <c r="G7914" t="s">
        <v>249</v>
      </c>
      <c r="H7914" t="s">
        <v>135</v>
      </c>
      <c r="I7914" t="s">
        <v>136</v>
      </c>
      <c r="J7914" t="s">
        <v>137</v>
      </c>
      <c r="K7914" t="s">
        <v>138</v>
      </c>
      <c r="L7914" t="s">
        <v>22495</v>
      </c>
      <c r="M7914" t="s">
        <v>22496</v>
      </c>
      <c r="N7914">
        <v>5.0650000000000004</v>
      </c>
      <c r="O7914">
        <v>5</v>
      </c>
      <c r="P7914">
        <v>398</v>
      </c>
      <c r="Q7914">
        <v>1</v>
      </c>
      <c r="R7914">
        <v>0</v>
      </c>
      <c r="S7914">
        <v>0</v>
      </c>
      <c r="T7914">
        <v>2</v>
      </c>
      <c r="U7914">
        <v>0</v>
      </c>
      <c r="V7914">
        <v>0</v>
      </c>
      <c r="W7914">
        <v>276.50584882574407</v>
      </c>
      <c r="X7914">
        <v>302.6921443890476</v>
      </c>
      <c r="Y7914">
        <v>14.172692243673769</v>
      </c>
      <c r="Z7914">
        <v>0</v>
      </c>
      <c r="AA7914">
        <v>0</v>
      </c>
      <c r="AB7914">
        <v>10.611323223240536</v>
      </c>
      <c r="AC7914">
        <v>0</v>
      </c>
      <c r="AD7914">
        <v>0</v>
      </c>
      <c r="AE7914">
        <v>603.98200868170602</v>
      </c>
    </row>
    <row r="7915" spans="1:31" x14ac:dyDescent="0.25">
      <c r="A7915">
        <v>2406195</v>
      </c>
      <c r="B7915">
        <v>1</v>
      </c>
      <c r="C7915" t="s">
        <v>80</v>
      </c>
      <c r="D7915" t="s">
        <v>82</v>
      </c>
      <c r="E7915" t="s">
        <v>146</v>
      </c>
      <c r="F7915" t="s">
        <v>22497</v>
      </c>
      <c r="G7915" t="s">
        <v>148</v>
      </c>
      <c r="H7915" t="s">
        <v>149</v>
      </c>
      <c r="I7915" t="s">
        <v>136</v>
      </c>
      <c r="J7915" t="s">
        <v>137</v>
      </c>
      <c r="K7915" t="s">
        <v>138</v>
      </c>
      <c r="L7915" t="s">
        <v>22498</v>
      </c>
      <c r="M7915" t="s">
        <v>22499</v>
      </c>
      <c r="N7915">
        <v>2.0588888879999998</v>
      </c>
      <c r="O7915">
        <v>0</v>
      </c>
      <c r="P7915">
        <v>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0.95524070261566685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0.95524070261566685</v>
      </c>
    </row>
    <row r="7916" spans="1:31" x14ac:dyDescent="0.25">
      <c r="A7916">
        <v>2406221</v>
      </c>
      <c r="B7916">
        <v>1</v>
      </c>
      <c r="C7916" t="s">
        <v>80</v>
      </c>
      <c r="D7916" t="s">
        <v>90</v>
      </c>
      <c r="E7916" t="s">
        <v>241</v>
      </c>
      <c r="F7916" t="s">
        <v>22500</v>
      </c>
      <c r="G7916" t="s">
        <v>143</v>
      </c>
      <c r="H7916" t="s">
        <v>135</v>
      </c>
      <c r="I7916" t="s">
        <v>136</v>
      </c>
      <c r="J7916" t="s">
        <v>137</v>
      </c>
      <c r="K7916" t="s">
        <v>138</v>
      </c>
      <c r="L7916" t="s">
        <v>22501</v>
      </c>
      <c r="M7916" t="s">
        <v>22502</v>
      </c>
      <c r="N7916">
        <v>0.87166666599999998</v>
      </c>
      <c r="O7916">
        <v>0</v>
      </c>
      <c r="P7916">
        <v>1249</v>
      </c>
      <c r="Q7916">
        <v>0</v>
      </c>
      <c r="R7916">
        <v>0</v>
      </c>
      <c r="S7916">
        <v>0</v>
      </c>
      <c r="T7916">
        <v>35</v>
      </c>
      <c r="U7916">
        <v>0</v>
      </c>
      <c r="V7916">
        <v>0</v>
      </c>
      <c r="W7916">
        <v>0</v>
      </c>
      <c r="X7916">
        <v>217.95491771225423</v>
      </c>
      <c r="Y7916">
        <v>0</v>
      </c>
      <c r="Z7916">
        <v>0</v>
      </c>
      <c r="AA7916">
        <v>0</v>
      </c>
      <c r="AB7916">
        <v>29.778146225626053</v>
      </c>
      <c r="AC7916">
        <v>0</v>
      </c>
      <c r="AD7916">
        <v>0</v>
      </c>
      <c r="AE7916">
        <v>247.73306393788027</v>
      </c>
    </row>
    <row r="7917" spans="1:31" x14ac:dyDescent="0.25">
      <c r="A7917">
        <v>2406719</v>
      </c>
      <c r="B7917">
        <v>1</v>
      </c>
      <c r="C7917" t="s">
        <v>80</v>
      </c>
      <c r="D7917" t="s">
        <v>100</v>
      </c>
      <c r="E7917" t="s">
        <v>146</v>
      </c>
      <c r="F7917" t="s">
        <v>22503</v>
      </c>
      <c r="G7917" t="s">
        <v>148</v>
      </c>
      <c r="H7917" t="s">
        <v>149</v>
      </c>
      <c r="I7917" t="s">
        <v>136</v>
      </c>
      <c r="J7917" t="s">
        <v>137</v>
      </c>
      <c r="K7917" t="s">
        <v>138</v>
      </c>
      <c r="L7917" t="s">
        <v>22504</v>
      </c>
      <c r="M7917" t="s">
        <v>22505</v>
      </c>
      <c r="N7917">
        <v>3.0313888879999999</v>
      </c>
      <c r="O7917">
        <v>0</v>
      </c>
      <c r="P7917">
        <v>1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0.59664409914216665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0.59664409914216665</v>
      </c>
    </row>
    <row r="7918" spans="1:31" x14ac:dyDescent="0.25">
      <c r="A7918">
        <v>2406593</v>
      </c>
      <c r="B7918">
        <v>1</v>
      </c>
      <c r="C7918" t="s">
        <v>80</v>
      </c>
      <c r="D7918" t="s">
        <v>92</v>
      </c>
      <c r="E7918" t="s">
        <v>132</v>
      </c>
      <c r="F7918" t="s">
        <v>22506</v>
      </c>
      <c r="G7918" t="s">
        <v>143</v>
      </c>
      <c r="H7918" t="s">
        <v>135</v>
      </c>
      <c r="I7918" t="s">
        <v>136</v>
      </c>
      <c r="J7918" t="s">
        <v>137</v>
      </c>
      <c r="K7918" t="s">
        <v>138</v>
      </c>
      <c r="L7918" t="s">
        <v>22507</v>
      </c>
      <c r="M7918" t="s">
        <v>22508</v>
      </c>
      <c r="N7918">
        <v>2.23</v>
      </c>
      <c r="O7918">
        <v>0</v>
      </c>
      <c r="P7918">
        <v>298</v>
      </c>
      <c r="Q7918">
        <v>0</v>
      </c>
      <c r="R7918">
        <v>0</v>
      </c>
      <c r="S7918">
        <v>0</v>
      </c>
      <c r="T7918">
        <v>50</v>
      </c>
      <c r="U7918">
        <v>0</v>
      </c>
      <c r="V7918">
        <v>0</v>
      </c>
      <c r="W7918">
        <v>0</v>
      </c>
      <c r="X7918">
        <v>113.27708898782033</v>
      </c>
      <c r="Y7918">
        <v>0</v>
      </c>
      <c r="Z7918">
        <v>0</v>
      </c>
      <c r="AA7918">
        <v>0</v>
      </c>
      <c r="AB7918">
        <v>78.065747583582834</v>
      </c>
      <c r="AC7918">
        <v>0</v>
      </c>
      <c r="AD7918">
        <v>0</v>
      </c>
      <c r="AE7918">
        <v>191.34283657140315</v>
      </c>
    </row>
    <row r="7919" spans="1:31" x14ac:dyDescent="0.25">
      <c r="A7919">
        <v>2406450</v>
      </c>
      <c r="B7919">
        <v>1</v>
      </c>
      <c r="C7919" t="s">
        <v>81</v>
      </c>
      <c r="D7919" t="s">
        <v>118</v>
      </c>
      <c r="E7919" t="s">
        <v>146</v>
      </c>
      <c r="F7919" t="s">
        <v>22509</v>
      </c>
      <c r="G7919" t="s">
        <v>148</v>
      </c>
      <c r="H7919" t="s">
        <v>149</v>
      </c>
      <c r="I7919" t="s">
        <v>136</v>
      </c>
      <c r="J7919" t="s">
        <v>137</v>
      </c>
      <c r="K7919" t="s">
        <v>138</v>
      </c>
      <c r="L7919" t="s">
        <v>22510</v>
      </c>
      <c r="M7919" t="s">
        <v>22511</v>
      </c>
      <c r="N7919">
        <v>1.47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0.16354711834499999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0.16354711834499999</v>
      </c>
    </row>
    <row r="7920" spans="1:31" x14ac:dyDescent="0.25">
      <c r="A7920">
        <v>2406258</v>
      </c>
      <c r="B7920">
        <v>1</v>
      </c>
      <c r="C7920" t="s">
        <v>80</v>
      </c>
      <c r="D7920" t="s">
        <v>85</v>
      </c>
      <c r="E7920" t="s">
        <v>146</v>
      </c>
      <c r="F7920" t="s">
        <v>22512</v>
      </c>
      <c r="G7920" t="s">
        <v>282</v>
      </c>
      <c r="H7920" t="s">
        <v>149</v>
      </c>
      <c r="I7920" t="s">
        <v>136</v>
      </c>
      <c r="J7920" t="s">
        <v>137</v>
      </c>
      <c r="K7920" t="s">
        <v>138</v>
      </c>
      <c r="L7920" t="s">
        <v>22513</v>
      </c>
      <c r="M7920" t="s">
        <v>22514</v>
      </c>
      <c r="N7920">
        <v>0.74666666599999998</v>
      </c>
      <c r="O7920">
        <v>0</v>
      </c>
      <c r="P7920">
        <v>15</v>
      </c>
      <c r="Q7920">
        <v>0</v>
      </c>
      <c r="R7920">
        <v>0</v>
      </c>
      <c r="S7920">
        <v>0</v>
      </c>
      <c r="T7920">
        <v>5</v>
      </c>
      <c r="U7920">
        <v>0</v>
      </c>
      <c r="V7920">
        <v>0</v>
      </c>
      <c r="W7920">
        <v>0</v>
      </c>
      <c r="X7920">
        <v>2.4672210326399999</v>
      </c>
      <c r="Y7920">
        <v>0</v>
      </c>
      <c r="Z7920">
        <v>0</v>
      </c>
      <c r="AA7920">
        <v>0</v>
      </c>
      <c r="AB7920">
        <v>3.5884485310837335</v>
      </c>
      <c r="AC7920">
        <v>0</v>
      </c>
      <c r="AD7920">
        <v>0</v>
      </c>
      <c r="AE7920">
        <v>6.0556695637237334</v>
      </c>
    </row>
    <row r="7921" spans="1:31" x14ac:dyDescent="0.25">
      <c r="A7921">
        <v>2406699</v>
      </c>
      <c r="B7921">
        <v>1</v>
      </c>
      <c r="C7921" t="s">
        <v>81</v>
      </c>
      <c r="D7921" t="s">
        <v>120</v>
      </c>
      <c r="E7921" t="s">
        <v>162</v>
      </c>
      <c r="F7921" t="s">
        <v>22515</v>
      </c>
      <c r="G7921" t="s">
        <v>164</v>
      </c>
      <c r="H7921" t="s">
        <v>149</v>
      </c>
      <c r="I7921" t="s">
        <v>136</v>
      </c>
      <c r="J7921" t="s">
        <v>137</v>
      </c>
      <c r="K7921" t="s">
        <v>138</v>
      </c>
      <c r="L7921" t="s">
        <v>22516</v>
      </c>
      <c r="M7921" t="s">
        <v>22517</v>
      </c>
      <c r="N7921">
        <v>1.3886111109999999</v>
      </c>
      <c r="O7921">
        <v>0</v>
      </c>
      <c r="P7921">
        <v>127</v>
      </c>
      <c r="Q7921">
        <v>0</v>
      </c>
      <c r="R7921">
        <v>2</v>
      </c>
      <c r="S7921">
        <v>0</v>
      </c>
      <c r="T7921">
        <v>29</v>
      </c>
      <c r="U7921">
        <v>0</v>
      </c>
      <c r="V7921">
        <v>0</v>
      </c>
      <c r="W7921">
        <v>0</v>
      </c>
      <c r="X7921">
        <v>46.831048121704889</v>
      </c>
      <c r="Y7921">
        <v>0</v>
      </c>
      <c r="Z7921">
        <v>5.7884738687999995E-3</v>
      </c>
      <c r="AA7921">
        <v>0</v>
      </c>
      <c r="AB7921">
        <v>16.563135874057501</v>
      </c>
      <c r="AC7921">
        <v>0</v>
      </c>
      <c r="AD7921">
        <v>0</v>
      </c>
      <c r="AE7921">
        <v>63.399972469631187</v>
      </c>
    </row>
    <row r="7922" spans="1:31" x14ac:dyDescent="0.25">
      <c r="A7922">
        <v>2406613</v>
      </c>
      <c r="B7922">
        <v>1</v>
      </c>
      <c r="C7922" t="s">
        <v>80</v>
      </c>
      <c r="D7922" t="s">
        <v>86</v>
      </c>
      <c r="E7922" t="s">
        <v>146</v>
      </c>
      <c r="F7922" t="s">
        <v>22518</v>
      </c>
      <c r="G7922" t="s">
        <v>148</v>
      </c>
      <c r="H7922" t="s">
        <v>149</v>
      </c>
      <c r="I7922" t="s">
        <v>136</v>
      </c>
      <c r="J7922" t="s">
        <v>137</v>
      </c>
      <c r="K7922" t="s">
        <v>138</v>
      </c>
      <c r="L7922" t="s">
        <v>22519</v>
      </c>
      <c r="M7922" t="s">
        <v>22520</v>
      </c>
      <c r="N7922">
        <v>1.4775</v>
      </c>
      <c r="O7922">
        <v>0</v>
      </c>
      <c r="P7922">
        <v>5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2.4239497314659997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2.4239497314659997</v>
      </c>
    </row>
    <row r="7923" spans="1:31" x14ac:dyDescent="0.25">
      <c r="A7923">
        <v>2406215</v>
      </c>
      <c r="B7923">
        <v>1</v>
      </c>
      <c r="C7923" t="s">
        <v>80</v>
      </c>
      <c r="D7923" t="s">
        <v>96</v>
      </c>
      <c r="E7923" t="s">
        <v>146</v>
      </c>
      <c r="F7923" t="s">
        <v>22521</v>
      </c>
      <c r="G7923" t="s">
        <v>148</v>
      </c>
      <c r="H7923" t="s">
        <v>149</v>
      </c>
      <c r="I7923" t="s">
        <v>136</v>
      </c>
      <c r="J7923" t="s">
        <v>137</v>
      </c>
      <c r="K7923" t="s">
        <v>138</v>
      </c>
      <c r="L7923" t="s">
        <v>22522</v>
      </c>
      <c r="M7923" t="s">
        <v>22523</v>
      </c>
      <c r="N7923">
        <v>1.2113888880000001</v>
      </c>
      <c r="O7923">
        <v>0</v>
      </c>
      <c r="P7923">
        <v>1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</row>
    <row r="7924" spans="1:31" x14ac:dyDescent="0.25">
      <c r="A7924">
        <v>2406464</v>
      </c>
      <c r="B7924">
        <v>1</v>
      </c>
      <c r="C7924" t="s">
        <v>80</v>
      </c>
      <c r="D7924" t="s">
        <v>106</v>
      </c>
      <c r="E7924" t="s">
        <v>241</v>
      </c>
      <c r="F7924" t="s">
        <v>6347</v>
      </c>
      <c r="G7924" t="s">
        <v>143</v>
      </c>
      <c r="H7924" t="s">
        <v>135</v>
      </c>
      <c r="I7924" t="s">
        <v>136</v>
      </c>
      <c r="J7924" t="s">
        <v>137</v>
      </c>
      <c r="K7924" t="s">
        <v>138</v>
      </c>
      <c r="L7924" t="s">
        <v>22362</v>
      </c>
      <c r="M7924" t="s">
        <v>22524</v>
      </c>
      <c r="N7924">
        <v>1.111111111</v>
      </c>
      <c r="O7924">
        <v>0</v>
      </c>
      <c r="P7924">
        <v>0</v>
      </c>
      <c r="Q7924">
        <v>1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0.39667464484444448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0.39667464484444448</v>
      </c>
    </row>
    <row r="7925" spans="1:31" x14ac:dyDescent="0.25">
      <c r="A7925">
        <v>2406364</v>
      </c>
      <c r="B7925">
        <v>1</v>
      </c>
      <c r="C7925" t="s">
        <v>80</v>
      </c>
      <c r="D7925" t="s">
        <v>95</v>
      </c>
      <c r="E7925" t="s">
        <v>132</v>
      </c>
      <c r="F7925" t="s">
        <v>19944</v>
      </c>
      <c r="G7925" t="s">
        <v>215</v>
      </c>
      <c r="H7925" t="s">
        <v>135</v>
      </c>
      <c r="I7925" t="s">
        <v>136</v>
      </c>
      <c r="J7925" t="s">
        <v>137</v>
      </c>
      <c r="K7925" t="s">
        <v>138</v>
      </c>
      <c r="L7925" t="s">
        <v>22525</v>
      </c>
      <c r="M7925" t="s">
        <v>22526</v>
      </c>
      <c r="N7925">
        <v>2.852777777</v>
      </c>
      <c r="O7925">
        <v>4</v>
      </c>
      <c r="P7925">
        <v>223</v>
      </c>
      <c r="Q7925">
        <v>5</v>
      </c>
      <c r="R7925">
        <v>27</v>
      </c>
      <c r="S7925">
        <v>8</v>
      </c>
      <c r="T7925">
        <v>27</v>
      </c>
      <c r="U7925">
        <v>0</v>
      </c>
      <c r="V7925">
        <v>0</v>
      </c>
      <c r="W7925">
        <v>14.168430519117853</v>
      </c>
      <c r="X7925">
        <v>129.18090415850079</v>
      </c>
      <c r="Y7925">
        <v>51.532165852931087</v>
      </c>
      <c r="Z7925">
        <v>15.899780074135174</v>
      </c>
      <c r="AA7925">
        <v>185.50390013180251</v>
      </c>
      <c r="AB7925">
        <v>42.516049109596118</v>
      </c>
      <c r="AC7925">
        <v>0</v>
      </c>
      <c r="AD7925">
        <v>0</v>
      </c>
      <c r="AE7925">
        <v>438.80122984608352</v>
      </c>
    </row>
    <row r="7926" spans="1:31" x14ac:dyDescent="0.25">
      <c r="A7926">
        <v>2406507</v>
      </c>
      <c r="B7926">
        <v>1</v>
      </c>
      <c r="C7926" t="s">
        <v>81</v>
      </c>
      <c r="D7926" t="s">
        <v>120</v>
      </c>
      <c r="E7926" t="s">
        <v>141</v>
      </c>
      <c r="F7926" t="s">
        <v>2219</v>
      </c>
      <c r="G7926" t="s">
        <v>143</v>
      </c>
      <c r="H7926" t="s">
        <v>135</v>
      </c>
      <c r="I7926" t="s">
        <v>136</v>
      </c>
      <c r="J7926" t="s">
        <v>137</v>
      </c>
      <c r="K7926" t="s">
        <v>138</v>
      </c>
      <c r="L7926" t="s">
        <v>22527</v>
      </c>
      <c r="M7926" t="s">
        <v>22528</v>
      </c>
      <c r="N7926">
        <v>0.94388888800000004</v>
      </c>
      <c r="O7926">
        <v>1</v>
      </c>
      <c r="P7926">
        <v>133</v>
      </c>
      <c r="Q7926">
        <v>36</v>
      </c>
      <c r="R7926">
        <v>11</v>
      </c>
      <c r="S7926">
        <v>1</v>
      </c>
      <c r="T7926">
        <v>19</v>
      </c>
      <c r="U7926">
        <v>0</v>
      </c>
      <c r="V7926">
        <v>0</v>
      </c>
      <c r="W7926">
        <v>0</v>
      </c>
      <c r="X7926">
        <v>30.136652133261361</v>
      </c>
      <c r="Y7926">
        <v>3.6668127948171332</v>
      </c>
      <c r="Z7926">
        <v>4.9065534361892995</v>
      </c>
      <c r="AA7926">
        <v>0</v>
      </c>
      <c r="AB7926">
        <v>2.0685467457284448</v>
      </c>
      <c r="AC7926">
        <v>0</v>
      </c>
      <c r="AD7926">
        <v>0</v>
      </c>
      <c r="AE7926">
        <v>40.778565109996244</v>
      </c>
    </row>
    <row r="7927" spans="1:31" x14ac:dyDescent="0.25">
      <c r="A7927">
        <v>2406656</v>
      </c>
      <c r="B7927">
        <v>1</v>
      </c>
      <c r="C7927" t="s">
        <v>80</v>
      </c>
      <c r="D7927" t="s">
        <v>106</v>
      </c>
      <c r="E7927" t="s">
        <v>132</v>
      </c>
      <c r="F7927" t="s">
        <v>22529</v>
      </c>
      <c r="G7927" t="s">
        <v>613</v>
      </c>
      <c r="H7927" t="s">
        <v>135</v>
      </c>
      <c r="I7927" t="s">
        <v>136</v>
      </c>
      <c r="J7927" t="s">
        <v>137</v>
      </c>
      <c r="K7927" t="s">
        <v>138</v>
      </c>
      <c r="L7927" t="s">
        <v>22530</v>
      </c>
      <c r="M7927" t="s">
        <v>22531</v>
      </c>
      <c r="N7927">
        <v>8.0052777769999999</v>
      </c>
      <c r="O7927">
        <v>0</v>
      </c>
      <c r="P7927">
        <v>6</v>
      </c>
      <c r="Q7927">
        <v>0</v>
      </c>
      <c r="R7927">
        <v>13</v>
      </c>
      <c r="S7927">
        <v>0</v>
      </c>
      <c r="T7927">
        <v>9</v>
      </c>
      <c r="U7927">
        <v>0</v>
      </c>
      <c r="V7927">
        <v>0</v>
      </c>
      <c r="W7927">
        <v>0</v>
      </c>
      <c r="X7927">
        <v>7.1714545320299994</v>
      </c>
      <c r="Y7927">
        <v>0</v>
      </c>
      <c r="Z7927">
        <v>53.897958180175749</v>
      </c>
      <c r="AA7927">
        <v>0</v>
      </c>
      <c r="AB7927">
        <v>19.249265424888609</v>
      </c>
      <c r="AC7927">
        <v>0</v>
      </c>
      <c r="AD7927">
        <v>0</v>
      </c>
      <c r="AE7927">
        <v>80.318678137094352</v>
      </c>
    </row>
    <row r="7928" spans="1:31" x14ac:dyDescent="0.25">
      <c r="A7928">
        <v>2406115</v>
      </c>
      <c r="B7928">
        <v>1</v>
      </c>
      <c r="C7928" t="s">
        <v>80</v>
      </c>
      <c r="D7928" t="s">
        <v>106</v>
      </c>
      <c r="E7928" t="s">
        <v>141</v>
      </c>
      <c r="F7928" t="s">
        <v>22532</v>
      </c>
      <c r="G7928" t="s">
        <v>143</v>
      </c>
      <c r="H7928" t="s">
        <v>135</v>
      </c>
      <c r="I7928" t="s">
        <v>136</v>
      </c>
      <c r="J7928" t="s">
        <v>137</v>
      </c>
      <c r="K7928" t="s">
        <v>138</v>
      </c>
      <c r="L7928" t="s">
        <v>22533</v>
      </c>
      <c r="M7928" t="s">
        <v>22534</v>
      </c>
      <c r="N7928">
        <v>2.6563888879999999</v>
      </c>
      <c r="O7928">
        <v>0</v>
      </c>
      <c r="P7928">
        <v>0</v>
      </c>
      <c r="Q7928">
        <v>11</v>
      </c>
      <c r="R7928">
        <v>0</v>
      </c>
      <c r="S7928">
        <v>6</v>
      </c>
      <c r="T7928">
        <v>1</v>
      </c>
      <c r="U7928">
        <v>0</v>
      </c>
      <c r="V7928">
        <v>0</v>
      </c>
      <c r="W7928">
        <v>0</v>
      </c>
      <c r="X7928">
        <v>0</v>
      </c>
      <c r="Y7928">
        <v>8.5756800388205825</v>
      </c>
      <c r="Z7928">
        <v>0</v>
      </c>
      <c r="AA7928">
        <v>6.9187137241841672</v>
      </c>
      <c r="AB7928">
        <v>0.87911496466219996</v>
      </c>
      <c r="AC7928">
        <v>0</v>
      </c>
      <c r="AD7928">
        <v>0</v>
      </c>
      <c r="AE7928">
        <v>16.373508727666948</v>
      </c>
    </row>
    <row r="7929" spans="1:31" x14ac:dyDescent="0.25">
      <c r="A7929">
        <v>2406516</v>
      </c>
      <c r="B7929">
        <v>1</v>
      </c>
      <c r="C7929" t="s">
        <v>80</v>
      </c>
      <c r="D7929" t="s">
        <v>105</v>
      </c>
      <c r="E7929" t="s">
        <v>141</v>
      </c>
      <c r="F7929" t="s">
        <v>22535</v>
      </c>
      <c r="G7929" t="s">
        <v>154</v>
      </c>
      <c r="H7929" t="s">
        <v>135</v>
      </c>
      <c r="I7929" t="s">
        <v>136</v>
      </c>
      <c r="J7929" t="s">
        <v>137</v>
      </c>
      <c r="K7929" t="s">
        <v>138</v>
      </c>
      <c r="L7929" t="s">
        <v>22536</v>
      </c>
      <c r="M7929" t="s">
        <v>22537</v>
      </c>
      <c r="N7929">
        <v>1.433333333</v>
      </c>
      <c r="O7929">
        <v>5</v>
      </c>
      <c r="P7929">
        <v>673</v>
      </c>
      <c r="Q7929">
        <v>13</v>
      </c>
      <c r="R7929">
        <v>88</v>
      </c>
      <c r="S7929">
        <v>8</v>
      </c>
      <c r="T7929">
        <v>75</v>
      </c>
      <c r="U7929">
        <v>0</v>
      </c>
      <c r="V7929">
        <v>0</v>
      </c>
      <c r="W7929">
        <v>2.9888481295672999</v>
      </c>
      <c r="X7929">
        <v>174.00908789240239</v>
      </c>
      <c r="Y7929">
        <v>39.321211101617124</v>
      </c>
      <c r="Z7929">
        <v>25.578578615140859</v>
      </c>
      <c r="AA7929">
        <v>8.5859577843896009</v>
      </c>
      <c r="AB7929">
        <v>50.384279021759752</v>
      </c>
      <c r="AC7929">
        <v>0</v>
      </c>
      <c r="AD7929">
        <v>0</v>
      </c>
      <c r="AE7929">
        <v>300.867962544877</v>
      </c>
    </row>
    <row r="7930" spans="1:31" x14ac:dyDescent="0.25">
      <c r="A7930">
        <v>2406539</v>
      </c>
      <c r="B7930">
        <v>1</v>
      </c>
      <c r="C7930" t="s">
        <v>80</v>
      </c>
      <c r="D7930" t="s">
        <v>97</v>
      </c>
      <c r="E7930" t="s">
        <v>132</v>
      </c>
      <c r="F7930" t="s">
        <v>22538</v>
      </c>
      <c r="G7930" t="s">
        <v>215</v>
      </c>
      <c r="H7930" t="s">
        <v>135</v>
      </c>
      <c r="I7930" t="s">
        <v>136</v>
      </c>
      <c r="J7930" t="s">
        <v>137</v>
      </c>
      <c r="K7930" t="s">
        <v>138</v>
      </c>
      <c r="L7930" t="s">
        <v>22539</v>
      </c>
      <c r="M7930" t="s">
        <v>22540</v>
      </c>
      <c r="N7930">
        <v>4.2913888880000002</v>
      </c>
      <c r="O7930">
        <v>0</v>
      </c>
      <c r="P7930">
        <v>89</v>
      </c>
      <c r="Q7930">
        <v>0</v>
      </c>
      <c r="R7930">
        <v>46</v>
      </c>
      <c r="S7930">
        <v>0</v>
      </c>
      <c r="T7930">
        <v>25</v>
      </c>
      <c r="U7930">
        <v>0</v>
      </c>
      <c r="V7930">
        <v>0</v>
      </c>
      <c r="W7930">
        <v>0</v>
      </c>
      <c r="X7930">
        <v>333.44448297864943</v>
      </c>
      <c r="Y7930">
        <v>0</v>
      </c>
      <c r="Z7930">
        <v>104.81230159445441</v>
      </c>
      <c r="AA7930">
        <v>0</v>
      </c>
      <c r="AB7930">
        <v>67.780935374365043</v>
      </c>
      <c r="AC7930">
        <v>0</v>
      </c>
      <c r="AD7930">
        <v>0</v>
      </c>
      <c r="AE7930">
        <v>506.03771994746887</v>
      </c>
    </row>
    <row r="7931" spans="1:31" x14ac:dyDescent="0.25">
      <c r="A7931">
        <v>2406393</v>
      </c>
      <c r="B7931">
        <v>1</v>
      </c>
      <c r="C7931" t="s">
        <v>80</v>
      </c>
      <c r="D7931" t="s">
        <v>97</v>
      </c>
      <c r="E7931" t="s">
        <v>141</v>
      </c>
      <c r="F7931" t="s">
        <v>22541</v>
      </c>
      <c r="G7931" t="s">
        <v>143</v>
      </c>
      <c r="H7931" t="s">
        <v>135</v>
      </c>
      <c r="I7931" t="s">
        <v>136</v>
      </c>
      <c r="J7931" t="s">
        <v>137</v>
      </c>
      <c r="K7931" t="s">
        <v>138</v>
      </c>
      <c r="L7931" t="s">
        <v>22542</v>
      </c>
      <c r="M7931" t="s">
        <v>22543</v>
      </c>
      <c r="N7931">
        <v>0.235555555</v>
      </c>
      <c r="O7931">
        <v>7</v>
      </c>
      <c r="P7931">
        <v>1716</v>
      </c>
      <c r="Q7931">
        <v>9</v>
      </c>
      <c r="R7931">
        <v>104</v>
      </c>
      <c r="S7931">
        <v>16</v>
      </c>
      <c r="T7931">
        <v>235</v>
      </c>
      <c r="U7931">
        <v>0</v>
      </c>
      <c r="V7931">
        <v>2</v>
      </c>
      <c r="W7931">
        <v>32.648346394545072</v>
      </c>
      <c r="X7931">
        <v>113.78974975996211</v>
      </c>
      <c r="Y7931">
        <v>1.7098751553237332</v>
      </c>
      <c r="Z7931">
        <v>5.5473788845248899</v>
      </c>
      <c r="AA7931">
        <v>16.015236401037512</v>
      </c>
      <c r="AB7931">
        <v>42.247152076639786</v>
      </c>
      <c r="AC7931">
        <v>0</v>
      </c>
      <c r="AD7931">
        <v>0.93086009493280009</v>
      </c>
      <c r="AE7931">
        <v>212.88859876696594</v>
      </c>
    </row>
    <row r="7932" spans="1:31" x14ac:dyDescent="0.25">
      <c r="A7932">
        <v>2406639</v>
      </c>
      <c r="B7932">
        <v>1</v>
      </c>
      <c r="C7932" t="s">
        <v>80</v>
      </c>
      <c r="D7932" t="s">
        <v>96</v>
      </c>
      <c r="E7932" t="s">
        <v>174</v>
      </c>
      <c r="F7932" t="s">
        <v>11929</v>
      </c>
      <c r="G7932" t="s">
        <v>143</v>
      </c>
      <c r="H7932" t="s">
        <v>135</v>
      </c>
      <c r="I7932" t="s">
        <v>136</v>
      </c>
      <c r="J7932" t="s">
        <v>137</v>
      </c>
      <c r="K7932" t="s">
        <v>138</v>
      </c>
      <c r="L7932" t="s">
        <v>22544</v>
      </c>
      <c r="M7932" t="s">
        <v>22545</v>
      </c>
      <c r="N7932">
        <v>1.1125</v>
      </c>
      <c r="O7932">
        <v>3</v>
      </c>
      <c r="P7932">
        <v>987</v>
      </c>
      <c r="Q7932">
        <v>0</v>
      </c>
      <c r="R7932">
        <v>23</v>
      </c>
      <c r="S7932">
        <v>0</v>
      </c>
      <c r="T7932">
        <v>227</v>
      </c>
      <c r="U7932">
        <v>0</v>
      </c>
      <c r="V7932">
        <v>0</v>
      </c>
      <c r="W7932">
        <v>30.333308909150201</v>
      </c>
      <c r="X7932">
        <v>263.31542852533374</v>
      </c>
      <c r="Y7932">
        <v>0</v>
      </c>
      <c r="Z7932">
        <v>3.5658627348809251</v>
      </c>
      <c r="AA7932">
        <v>0</v>
      </c>
      <c r="AB7932">
        <v>206.63948983166841</v>
      </c>
      <c r="AC7932">
        <v>0</v>
      </c>
      <c r="AD7932">
        <v>0</v>
      </c>
      <c r="AE7932">
        <v>503.85409000103328</v>
      </c>
    </row>
    <row r="7933" spans="1:31" x14ac:dyDescent="0.25">
      <c r="A7933">
        <v>2406247</v>
      </c>
      <c r="B7933">
        <v>1</v>
      </c>
      <c r="C7933" t="s">
        <v>80</v>
      </c>
      <c r="D7933" t="s">
        <v>97</v>
      </c>
      <c r="E7933" t="s">
        <v>146</v>
      </c>
      <c r="F7933" t="s">
        <v>22546</v>
      </c>
      <c r="G7933" t="s">
        <v>199</v>
      </c>
      <c r="H7933" t="s">
        <v>149</v>
      </c>
      <c r="I7933" t="s">
        <v>136</v>
      </c>
      <c r="J7933" t="s">
        <v>137</v>
      </c>
      <c r="K7933" t="s">
        <v>138</v>
      </c>
      <c r="L7933" t="s">
        <v>22547</v>
      </c>
      <c r="M7933" t="s">
        <v>22548</v>
      </c>
      <c r="N7933">
        <v>2.6541666660000001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0.27132445743765832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0.27132445743765832</v>
      </c>
    </row>
    <row r="7934" spans="1:31" x14ac:dyDescent="0.25">
      <c r="A7934">
        <v>2406330</v>
      </c>
      <c r="B7934">
        <v>1</v>
      </c>
      <c r="C7934" t="s">
        <v>80</v>
      </c>
      <c r="D7934" t="s">
        <v>93</v>
      </c>
      <c r="E7934" t="s">
        <v>174</v>
      </c>
      <c r="F7934" t="s">
        <v>22549</v>
      </c>
      <c r="G7934" t="s">
        <v>143</v>
      </c>
      <c r="H7934" t="s">
        <v>135</v>
      </c>
      <c r="I7934" t="s">
        <v>278</v>
      </c>
      <c r="J7934" t="s">
        <v>137</v>
      </c>
      <c r="K7934" t="s">
        <v>138</v>
      </c>
      <c r="L7934" t="s">
        <v>22550</v>
      </c>
      <c r="M7934" t="s">
        <v>22551</v>
      </c>
      <c r="N7934">
        <v>8.3333330000000001E-3</v>
      </c>
      <c r="O7934">
        <v>0</v>
      </c>
      <c r="P7934">
        <v>158</v>
      </c>
      <c r="Q7934">
        <v>6</v>
      </c>
      <c r="R7934">
        <v>77</v>
      </c>
      <c r="S7934">
        <v>7</v>
      </c>
      <c r="T7934">
        <v>37</v>
      </c>
      <c r="U7934">
        <v>0</v>
      </c>
      <c r="V7934">
        <v>0</v>
      </c>
      <c r="W7934">
        <v>0</v>
      </c>
      <c r="X7934">
        <v>0.18761910135275001</v>
      </c>
      <c r="Y7934">
        <v>2.8980495488000003E-2</v>
      </c>
      <c r="Z7934">
        <v>0.30572125433066666</v>
      </c>
      <c r="AA7934">
        <v>0.41166889122</v>
      </c>
      <c r="AB7934">
        <v>0.16899897638249994</v>
      </c>
      <c r="AC7934">
        <v>0</v>
      </c>
      <c r="AD7934">
        <v>0</v>
      </c>
      <c r="AE7934">
        <v>1.1029887187739167</v>
      </c>
    </row>
    <row r="7935" spans="1:31" x14ac:dyDescent="0.25">
      <c r="A7935">
        <v>2406625</v>
      </c>
      <c r="B7935">
        <v>1</v>
      </c>
      <c r="C7935" t="s">
        <v>81</v>
      </c>
      <c r="D7935" t="s">
        <v>121</v>
      </c>
      <c r="E7935" t="s">
        <v>146</v>
      </c>
      <c r="F7935" t="s">
        <v>22552</v>
      </c>
      <c r="G7935" t="s">
        <v>168</v>
      </c>
      <c r="H7935" t="s">
        <v>149</v>
      </c>
      <c r="I7935" t="s">
        <v>136</v>
      </c>
      <c r="J7935" t="s">
        <v>3</v>
      </c>
      <c r="K7935" t="s">
        <v>138</v>
      </c>
      <c r="L7935" t="s">
        <v>22553</v>
      </c>
      <c r="M7935" t="s">
        <v>22554</v>
      </c>
      <c r="N7935">
        <v>0.32611111100000001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1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3.5708602657500009E-3</v>
      </c>
      <c r="AC7935">
        <v>0</v>
      </c>
      <c r="AD7935">
        <v>0</v>
      </c>
      <c r="AE7935">
        <v>3.5708602657500009E-3</v>
      </c>
    </row>
    <row r="7936" spans="1:31" x14ac:dyDescent="0.25">
      <c r="A7936">
        <v>2406479</v>
      </c>
      <c r="B7936">
        <v>1</v>
      </c>
      <c r="C7936" t="s">
        <v>80</v>
      </c>
      <c r="D7936" t="s">
        <v>104</v>
      </c>
      <c r="E7936" t="s">
        <v>241</v>
      </c>
      <c r="F7936" t="s">
        <v>1709</v>
      </c>
      <c r="G7936" t="s">
        <v>143</v>
      </c>
      <c r="H7936" t="s">
        <v>135</v>
      </c>
      <c r="I7936" t="s">
        <v>136</v>
      </c>
      <c r="J7936" t="s">
        <v>137</v>
      </c>
      <c r="K7936" t="s">
        <v>138</v>
      </c>
      <c r="L7936" t="s">
        <v>22555</v>
      </c>
      <c r="M7936" t="s">
        <v>22556</v>
      </c>
      <c r="N7936">
        <v>6.6622221999999995E-2</v>
      </c>
      <c r="O7936">
        <v>3</v>
      </c>
      <c r="P7936">
        <v>223</v>
      </c>
      <c r="Q7936">
        <v>21</v>
      </c>
      <c r="R7936">
        <v>305</v>
      </c>
      <c r="S7936">
        <v>56</v>
      </c>
      <c r="T7936">
        <v>86</v>
      </c>
      <c r="U7936">
        <v>21</v>
      </c>
      <c r="V7936">
        <v>2</v>
      </c>
      <c r="W7936">
        <v>2.0830356287920084</v>
      </c>
      <c r="X7936">
        <v>4.4238858247476776</v>
      </c>
      <c r="Y7936">
        <v>0.52873282941920019</v>
      </c>
      <c r="Z7936">
        <v>1.3900824402819918</v>
      </c>
      <c r="AA7936">
        <v>70.795229121659929</v>
      </c>
      <c r="AB7936">
        <v>3.1835672143829301</v>
      </c>
      <c r="AC7936">
        <v>155.18319456292701</v>
      </c>
      <c r="AD7936">
        <v>0.13050765337291664</v>
      </c>
      <c r="AE7936">
        <v>237.71823527558368</v>
      </c>
    </row>
    <row r="7937" spans="1:31" x14ac:dyDescent="0.25">
      <c r="A7937">
        <v>2406645</v>
      </c>
      <c r="B7937">
        <v>1</v>
      </c>
      <c r="C7937" t="s">
        <v>80</v>
      </c>
      <c r="D7937" t="s">
        <v>99</v>
      </c>
      <c r="E7937" t="s">
        <v>162</v>
      </c>
      <c r="F7937" t="s">
        <v>22557</v>
      </c>
      <c r="G7937" t="s">
        <v>228</v>
      </c>
      <c r="H7937" t="s">
        <v>149</v>
      </c>
      <c r="I7937" t="s">
        <v>136</v>
      </c>
      <c r="J7937" t="s">
        <v>137</v>
      </c>
      <c r="K7937" t="s">
        <v>138</v>
      </c>
      <c r="L7937" t="s">
        <v>22558</v>
      </c>
      <c r="M7937" t="s">
        <v>22559</v>
      </c>
      <c r="N7937">
        <v>3.1866666659999998</v>
      </c>
      <c r="O7937">
        <v>0</v>
      </c>
      <c r="P7937">
        <v>19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4.3438202946598663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4.3438202946598663</v>
      </c>
    </row>
    <row r="7938" spans="1:31" x14ac:dyDescent="0.25">
      <c r="A7938">
        <v>2406290</v>
      </c>
      <c r="B7938">
        <v>1</v>
      </c>
      <c r="C7938" t="s">
        <v>80</v>
      </c>
      <c r="D7938" t="s">
        <v>93</v>
      </c>
      <c r="E7938" t="s">
        <v>162</v>
      </c>
      <c r="F7938" t="s">
        <v>22560</v>
      </c>
      <c r="G7938" t="s">
        <v>164</v>
      </c>
      <c r="H7938" t="s">
        <v>149</v>
      </c>
      <c r="I7938" t="s">
        <v>136</v>
      </c>
      <c r="J7938" t="s">
        <v>137</v>
      </c>
      <c r="K7938" t="s">
        <v>138</v>
      </c>
      <c r="L7938" t="s">
        <v>22561</v>
      </c>
      <c r="M7938" t="s">
        <v>22562</v>
      </c>
      <c r="N7938">
        <v>0.627222222</v>
      </c>
      <c r="O7938">
        <v>0</v>
      </c>
      <c r="P7938">
        <v>2</v>
      </c>
      <c r="Q7938">
        <v>0</v>
      </c>
      <c r="R7938">
        <v>3</v>
      </c>
      <c r="S7938">
        <v>0</v>
      </c>
      <c r="T7938">
        <v>5</v>
      </c>
      <c r="U7938">
        <v>0</v>
      </c>
      <c r="V7938">
        <v>0</v>
      </c>
      <c r="W7938">
        <v>0</v>
      </c>
      <c r="X7938">
        <v>0.52040489820250002</v>
      </c>
      <c r="Y7938">
        <v>0</v>
      </c>
      <c r="Z7938">
        <v>0</v>
      </c>
      <c r="AA7938">
        <v>0</v>
      </c>
      <c r="AB7938">
        <v>1.3331859944155</v>
      </c>
      <c r="AC7938">
        <v>0</v>
      </c>
      <c r="AD7938">
        <v>0</v>
      </c>
      <c r="AE7938">
        <v>1.853590892618</v>
      </c>
    </row>
    <row r="7939" spans="1:31" x14ac:dyDescent="0.25">
      <c r="A7939">
        <v>2406453</v>
      </c>
      <c r="B7939">
        <v>1</v>
      </c>
      <c r="C7939" t="s">
        <v>80</v>
      </c>
      <c r="D7939" t="s">
        <v>100</v>
      </c>
      <c r="E7939" t="s">
        <v>152</v>
      </c>
      <c r="F7939" t="s">
        <v>22563</v>
      </c>
      <c r="G7939" t="s">
        <v>154</v>
      </c>
      <c r="H7939" t="s">
        <v>149</v>
      </c>
      <c r="I7939" t="s">
        <v>136</v>
      </c>
      <c r="J7939" t="s">
        <v>137</v>
      </c>
      <c r="K7939" t="s">
        <v>138</v>
      </c>
      <c r="L7939" t="s">
        <v>22564</v>
      </c>
      <c r="M7939" t="s">
        <v>22565</v>
      </c>
      <c r="N7939">
        <v>2.8316666659999998</v>
      </c>
      <c r="O7939">
        <v>0</v>
      </c>
      <c r="P7939">
        <v>460</v>
      </c>
      <c r="Q7939">
        <v>0</v>
      </c>
      <c r="R7939">
        <v>3</v>
      </c>
      <c r="S7939">
        <v>0</v>
      </c>
      <c r="T7939">
        <v>66</v>
      </c>
      <c r="U7939">
        <v>0</v>
      </c>
      <c r="V7939">
        <v>0</v>
      </c>
      <c r="W7939">
        <v>0</v>
      </c>
      <c r="X7939">
        <v>165.78555739431161</v>
      </c>
      <c r="Y7939">
        <v>0</v>
      </c>
      <c r="Z7939">
        <v>0</v>
      </c>
      <c r="AA7939">
        <v>0</v>
      </c>
      <c r="AB7939">
        <v>175.79389430645944</v>
      </c>
      <c r="AC7939">
        <v>0</v>
      </c>
      <c r="AD7939">
        <v>0</v>
      </c>
      <c r="AE7939">
        <v>341.57945170077107</v>
      </c>
    </row>
    <row r="7940" spans="1:31" x14ac:dyDescent="0.25">
      <c r="A7940">
        <v>2406745</v>
      </c>
      <c r="B7940">
        <v>1</v>
      </c>
      <c r="C7940" t="s">
        <v>80</v>
      </c>
      <c r="D7940" t="s">
        <v>104</v>
      </c>
      <c r="E7940" t="s">
        <v>162</v>
      </c>
      <c r="F7940" t="s">
        <v>22566</v>
      </c>
      <c r="G7940" t="s">
        <v>164</v>
      </c>
      <c r="H7940" t="s">
        <v>149</v>
      </c>
      <c r="I7940" t="s">
        <v>136</v>
      </c>
      <c r="J7940" t="s">
        <v>137</v>
      </c>
      <c r="K7940" t="s">
        <v>138</v>
      </c>
      <c r="L7940" t="s">
        <v>22567</v>
      </c>
      <c r="M7940" t="s">
        <v>22568</v>
      </c>
      <c r="N7940">
        <v>1.335555555</v>
      </c>
      <c r="O7940">
        <v>0</v>
      </c>
      <c r="P7940">
        <v>34</v>
      </c>
      <c r="Q7940">
        <v>0</v>
      </c>
      <c r="R7940">
        <v>3</v>
      </c>
      <c r="S7940">
        <v>0</v>
      </c>
      <c r="T7940">
        <v>9</v>
      </c>
      <c r="U7940">
        <v>0</v>
      </c>
      <c r="V7940">
        <v>0</v>
      </c>
      <c r="W7940">
        <v>0</v>
      </c>
      <c r="X7940">
        <v>7.9935354868912976</v>
      </c>
      <c r="Y7940">
        <v>0</v>
      </c>
      <c r="Z7940">
        <v>0</v>
      </c>
      <c r="AA7940">
        <v>0</v>
      </c>
      <c r="AB7940">
        <v>3.882508848648401</v>
      </c>
      <c r="AC7940">
        <v>0</v>
      </c>
      <c r="AD7940">
        <v>0</v>
      </c>
      <c r="AE7940">
        <v>11.876044335539699</v>
      </c>
    </row>
    <row r="7941" spans="1:31" x14ac:dyDescent="0.25">
      <c r="A7941">
        <v>2406602</v>
      </c>
      <c r="B7941">
        <v>1</v>
      </c>
      <c r="C7941" t="s">
        <v>80</v>
      </c>
      <c r="D7941" t="s">
        <v>103</v>
      </c>
      <c r="E7941" t="s">
        <v>162</v>
      </c>
      <c r="F7941" t="s">
        <v>22569</v>
      </c>
      <c r="G7941" t="s">
        <v>164</v>
      </c>
      <c r="H7941" t="s">
        <v>149</v>
      </c>
      <c r="I7941" t="s">
        <v>136</v>
      </c>
      <c r="J7941" t="s">
        <v>137</v>
      </c>
      <c r="K7941" t="s">
        <v>138</v>
      </c>
      <c r="L7941" t="s">
        <v>22570</v>
      </c>
      <c r="M7941" t="s">
        <v>22571</v>
      </c>
      <c r="N7941">
        <v>2.99</v>
      </c>
      <c r="O7941">
        <v>0</v>
      </c>
      <c r="P7941">
        <v>63</v>
      </c>
      <c r="Q7941">
        <v>0</v>
      </c>
      <c r="R7941">
        <v>0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41.590859851977939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41.590859851977939</v>
      </c>
    </row>
    <row r="7942" spans="1:31" x14ac:dyDescent="0.25">
      <c r="A7942">
        <v>2406353</v>
      </c>
      <c r="B7942">
        <v>1</v>
      </c>
      <c r="C7942" t="s">
        <v>80</v>
      </c>
      <c r="D7942" t="s">
        <v>96</v>
      </c>
      <c r="E7942" t="s">
        <v>146</v>
      </c>
      <c r="F7942" t="s">
        <v>22572</v>
      </c>
      <c r="G7942" t="s">
        <v>199</v>
      </c>
      <c r="H7942" t="s">
        <v>149</v>
      </c>
      <c r="I7942" t="s">
        <v>136</v>
      </c>
      <c r="J7942" t="s">
        <v>137</v>
      </c>
      <c r="K7942" t="s">
        <v>138</v>
      </c>
      <c r="L7942" t="s">
        <v>22573</v>
      </c>
      <c r="M7942" t="s">
        <v>22574</v>
      </c>
      <c r="N7942">
        <v>6.6124999999999998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4.4927625894906997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4.4927625894906997</v>
      </c>
    </row>
    <row r="7943" spans="1:31" x14ac:dyDescent="0.25">
      <c r="A7943">
        <v>2406416</v>
      </c>
      <c r="B7943">
        <v>1</v>
      </c>
      <c r="C7943" t="s">
        <v>80</v>
      </c>
      <c r="D7943" t="s">
        <v>86</v>
      </c>
      <c r="E7943" t="s">
        <v>241</v>
      </c>
      <c r="F7943" t="s">
        <v>13105</v>
      </c>
      <c r="G7943" t="s">
        <v>143</v>
      </c>
      <c r="H7943" t="s">
        <v>135</v>
      </c>
      <c r="I7943" t="s">
        <v>136</v>
      </c>
      <c r="J7943" t="s">
        <v>137</v>
      </c>
      <c r="K7943" t="s">
        <v>138</v>
      </c>
      <c r="L7943" t="s">
        <v>22575</v>
      </c>
      <c r="M7943" t="s">
        <v>22576</v>
      </c>
      <c r="N7943">
        <v>0.41361111099999998</v>
      </c>
      <c r="O7943">
        <v>0</v>
      </c>
      <c r="P7943">
        <v>722</v>
      </c>
      <c r="Q7943">
        <v>0</v>
      </c>
      <c r="R7943">
        <v>1</v>
      </c>
      <c r="S7943">
        <v>4</v>
      </c>
      <c r="T7943">
        <v>54</v>
      </c>
      <c r="U7943">
        <v>0</v>
      </c>
      <c r="V7943">
        <v>0</v>
      </c>
      <c r="W7943">
        <v>0</v>
      </c>
      <c r="X7943">
        <v>90.98960136908785</v>
      </c>
      <c r="Y7943">
        <v>0</v>
      </c>
      <c r="Z7943">
        <v>4.4898953851500003E-3</v>
      </c>
      <c r="AA7943">
        <v>122.78476080907019</v>
      </c>
      <c r="AB7943">
        <v>20.721415164666901</v>
      </c>
      <c r="AC7943">
        <v>0</v>
      </c>
      <c r="AD7943">
        <v>0</v>
      </c>
      <c r="AE7943">
        <v>234.50026723821009</v>
      </c>
    </row>
    <row r="7944" spans="1:31" x14ac:dyDescent="0.25">
      <c r="A7944">
        <v>2406659</v>
      </c>
      <c r="B7944">
        <v>1</v>
      </c>
      <c r="C7944" t="s">
        <v>81</v>
      </c>
      <c r="D7944" t="s">
        <v>118</v>
      </c>
      <c r="E7944" t="s">
        <v>162</v>
      </c>
      <c r="F7944" t="s">
        <v>22577</v>
      </c>
      <c r="G7944" t="s">
        <v>164</v>
      </c>
      <c r="H7944" t="s">
        <v>149</v>
      </c>
      <c r="I7944" t="s">
        <v>136</v>
      </c>
      <c r="J7944" t="s">
        <v>137</v>
      </c>
      <c r="K7944" t="s">
        <v>138</v>
      </c>
      <c r="L7944" t="s">
        <v>22578</v>
      </c>
      <c r="M7944" t="s">
        <v>22579</v>
      </c>
      <c r="N7944">
        <v>2.2327777769999999</v>
      </c>
      <c r="O7944">
        <v>0</v>
      </c>
      <c r="P7944">
        <v>39</v>
      </c>
      <c r="Q7944">
        <v>0</v>
      </c>
      <c r="R7944">
        <v>0</v>
      </c>
      <c r="S7944">
        <v>0</v>
      </c>
      <c r="T7944">
        <v>2</v>
      </c>
      <c r="U7944">
        <v>0</v>
      </c>
      <c r="V7944">
        <v>0</v>
      </c>
      <c r="W7944">
        <v>0</v>
      </c>
      <c r="X7944">
        <v>24.800814206064167</v>
      </c>
      <c r="Y7944">
        <v>0</v>
      </c>
      <c r="Z7944">
        <v>0</v>
      </c>
      <c r="AA7944">
        <v>0</v>
      </c>
      <c r="AB7944">
        <v>1.0089608004015</v>
      </c>
      <c r="AC7944">
        <v>0</v>
      </c>
      <c r="AD7944">
        <v>0</v>
      </c>
      <c r="AE7944">
        <v>25.809775006465667</v>
      </c>
    </row>
    <row r="7945" spans="1:31" x14ac:dyDescent="0.25">
      <c r="A7945">
        <v>2406167</v>
      </c>
      <c r="B7945">
        <v>1</v>
      </c>
      <c r="C7945" t="s">
        <v>81</v>
      </c>
      <c r="D7945" t="s">
        <v>120</v>
      </c>
      <c r="E7945" t="s">
        <v>141</v>
      </c>
      <c r="F7945" t="s">
        <v>22580</v>
      </c>
      <c r="G7945" t="s">
        <v>143</v>
      </c>
      <c r="H7945" t="s">
        <v>135</v>
      </c>
      <c r="I7945" t="s">
        <v>136</v>
      </c>
      <c r="J7945" t="s">
        <v>137</v>
      </c>
      <c r="K7945" t="s">
        <v>138</v>
      </c>
      <c r="L7945" t="s">
        <v>22581</v>
      </c>
      <c r="M7945" t="s">
        <v>22582</v>
      </c>
      <c r="N7945">
        <v>0.79194444399999997</v>
      </c>
      <c r="O7945">
        <v>0</v>
      </c>
      <c r="P7945">
        <v>0</v>
      </c>
      <c r="Q7945">
        <v>42</v>
      </c>
      <c r="R7945">
        <v>0</v>
      </c>
      <c r="S7945">
        <v>7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2.0067100333890382</v>
      </c>
      <c r="Z7945">
        <v>0</v>
      </c>
      <c r="AA7945">
        <v>2.7971835866162995</v>
      </c>
      <c r="AB7945">
        <v>0</v>
      </c>
      <c r="AC7945">
        <v>0</v>
      </c>
      <c r="AD7945">
        <v>0</v>
      </c>
      <c r="AE7945">
        <v>4.8038936200053381</v>
      </c>
    </row>
    <row r="7946" spans="1:31" x14ac:dyDescent="0.25">
      <c r="A7946">
        <v>2406018</v>
      </c>
      <c r="B7946">
        <v>1</v>
      </c>
      <c r="C7946" t="s">
        <v>81</v>
      </c>
      <c r="D7946" t="s">
        <v>118</v>
      </c>
      <c r="E7946" t="s">
        <v>141</v>
      </c>
      <c r="F7946" t="s">
        <v>22286</v>
      </c>
      <c r="G7946" t="s">
        <v>143</v>
      </c>
      <c r="H7946" t="s">
        <v>135</v>
      </c>
      <c r="I7946" t="s">
        <v>136</v>
      </c>
      <c r="J7946" t="s">
        <v>137</v>
      </c>
      <c r="K7946" t="s">
        <v>138</v>
      </c>
      <c r="L7946" t="s">
        <v>22583</v>
      </c>
      <c r="M7946" t="s">
        <v>22584</v>
      </c>
      <c r="N7946">
        <v>9.7222221999999997E-2</v>
      </c>
      <c r="O7946">
        <v>2</v>
      </c>
      <c r="P7946">
        <v>8205</v>
      </c>
      <c r="Q7946">
        <v>189</v>
      </c>
      <c r="R7946">
        <v>1382</v>
      </c>
      <c r="S7946">
        <v>58</v>
      </c>
      <c r="T7946">
        <v>988</v>
      </c>
      <c r="U7946">
        <v>7</v>
      </c>
      <c r="V7946">
        <v>11</v>
      </c>
      <c r="W7946">
        <v>2.362214209833333E-2</v>
      </c>
      <c r="X7946">
        <v>95.403055352284923</v>
      </c>
      <c r="Y7946">
        <v>20.370429989644574</v>
      </c>
      <c r="Z7946">
        <v>15.455573761597048</v>
      </c>
      <c r="AA7946">
        <v>17.460430642264164</v>
      </c>
      <c r="AB7946">
        <v>42.349883932312743</v>
      </c>
      <c r="AC7946">
        <v>25.487740141173337</v>
      </c>
      <c r="AD7946">
        <v>40.003006812714169</v>
      </c>
      <c r="AE7946">
        <v>256.55374277408924</v>
      </c>
    </row>
    <row r="7947" spans="1:31" x14ac:dyDescent="0.25">
      <c r="A7947">
        <v>2406181</v>
      </c>
      <c r="B7947">
        <v>1</v>
      </c>
      <c r="C7947" t="s">
        <v>81</v>
      </c>
      <c r="D7947" t="s">
        <v>116</v>
      </c>
      <c r="E7947" t="s">
        <v>174</v>
      </c>
      <c r="F7947" t="s">
        <v>22585</v>
      </c>
      <c r="G7947" t="s">
        <v>158</v>
      </c>
      <c r="H7947" t="s">
        <v>135</v>
      </c>
      <c r="I7947" t="s">
        <v>136</v>
      </c>
      <c r="J7947" t="s">
        <v>137</v>
      </c>
      <c r="K7947" t="s">
        <v>159</v>
      </c>
      <c r="L7947" t="s">
        <v>22586</v>
      </c>
      <c r="M7947" t="s">
        <v>22587</v>
      </c>
      <c r="N7947">
        <v>7.6994444440000001</v>
      </c>
      <c r="O7947">
        <v>1</v>
      </c>
      <c r="P7947">
        <v>6317</v>
      </c>
      <c r="Q7947">
        <v>1</v>
      </c>
      <c r="R7947">
        <v>10</v>
      </c>
      <c r="S7947">
        <v>9</v>
      </c>
      <c r="T7947">
        <v>1272</v>
      </c>
      <c r="U7947">
        <v>3</v>
      </c>
      <c r="V7947">
        <v>1</v>
      </c>
      <c r="W7947">
        <v>1.6440880694541999</v>
      </c>
      <c r="X7947">
        <v>9436.1588973151356</v>
      </c>
      <c r="Y7947">
        <v>7.4628379549740504</v>
      </c>
      <c r="Z7947">
        <v>18.698531460502604</v>
      </c>
      <c r="AA7947">
        <v>979.2529739406616</v>
      </c>
      <c r="AB7947">
        <v>4442.2134031746682</v>
      </c>
      <c r="AC7947">
        <v>694.63383540895018</v>
      </c>
      <c r="AD7947">
        <v>5.4237003413255502</v>
      </c>
      <c r="AE7947">
        <v>15585.488267665671</v>
      </c>
    </row>
    <row r="7948" spans="1:31" x14ac:dyDescent="0.25">
      <c r="A7948">
        <v>2406227</v>
      </c>
      <c r="B7948">
        <v>1</v>
      </c>
      <c r="C7948" t="s">
        <v>80</v>
      </c>
      <c r="D7948" t="s">
        <v>84</v>
      </c>
      <c r="E7948" t="s">
        <v>146</v>
      </c>
      <c r="F7948" t="s">
        <v>22588</v>
      </c>
      <c r="G7948" t="s">
        <v>148</v>
      </c>
      <c r="H7948" t="s">
        <v>149</v>
      </c>
      <c r="I7948" t="s">
        <v>136</v>
      </c>
      <c r="J7948" t="s">
        <v>137</v>
      </c>
      <c r="K7948" t="s">
        <v>138</v>
      </c>
      <c r="L7948" t="s">
        <v>22589</v>
      </c>
      <c r="M7948" t="s">
        <v>22590</v>
      </c>
      <c r="N7948">
        <v>2.861111111</v>
      </c>
      <c r="O7948">
        <v>0</v>
      </c>
      <c r="P7948">
        <v>4</v>
      </c>
      <c r="Q7948">
        <v>0</v>
      </c>
      <c r="R7948">
        <v>0</v>
      </c>
      <c r="S7948">
        <v>0</v>
      </c>
      <c r="T7948">
        <v>1</v>
      </c>
      <c r="U7948">
        <v>0</v>
      </c>
      <c r="V7948">
        <v>0</v>
      </c>
      <c r="W7948">
        <v>0</v>
      </c>
      <c r="X7948">
        <v>3.0152637694166002</v>
      </c>
      <c r="Y7948">
        <v>0</v>
      </c>
      <c r="Z7948">
        <v>0</v>
      </c>
      <c r="AA7948">
        <v>0</v>
      </c>
      <c r="AB7948">
        <v>1.0173671832280666</v>
      </c>
      <c r="AC7948">
        <v>0</v>
      </c>
      <c r="AD7948">
        <v>0</v>
      </c>
      <c r="AE7948">
        <v>4.0326309526446664</v>
      </c>
    </row>
    <row r="7949" spans="1:31" x14ac:dyDescent="0.25">
      <c r="A7949">
        <v>2406519</v>
      </c>
      <c r="B7949">
        <v>1</v>
      </c>
      <c r="C7949" t="s">
        <v>80</v>
      </c>
      <c r="D7949" t="s">
        <v>104</v>
      </c>
      <c r="E7949" t="s">
        <v>241</v>
      </c>
      <c r="F7949" t="s">
        <v>1709</v>
      </c>
      <c r="G7949" t="s">
        <v>143</v>
      </c>
      <c r="H7949" t="s">
        <v>135</v>
      </c>
      <c r="I7949" t="s">
        <v>136</v>
      </c>
      <c r="J7949" t="s">
        <v>137</v>
      </c>
      <c r="K7949" t="s">
        <v>138</v>
      </c>
      <c r="L7949" t="s">
        <v>22591</v>
      </c>
      <c r="M7949" t="s">
        <v>22592</v>
      </c>
      <c r="N7949">
        <v>9.8152776999999997E-2</v>
      </c>
      <c r="O7949">
        <v>3</v>
      </c>
      <c r="P7949">
        <v>223</v>
      </c>
      <c r="Q7949">
        <v>21</v>
      </c>
      <c r="R7949">
        <v>305</v>
      </c>
      <c r="S7949">
        <v>56</v>
      </c>
      <c r="T7949">
        <v>86</v>
      </c>
      <c r="U7949">
        <v>21</v>
      </c>
      <c r="V7949">
        <v>2</v>
      </c>
      <c r="W7949">
        <v>3.0766174768350587</v>
      </c>
      <c r="X7949">
        <v>6.5340238332047189</v>
      </c>
      <c r="Y7949">
        <v>0.78093175223839995</v>
      </c>
      <c r="Z7949">
        <v>2.0531343155629416</v>
      </c>
      <c r="AA7949">
        <v>104.56366476964843</v>
      </c>
      <c r="AB7949">
        <v>4.7020888145488478</v>
      </c>
      <c r="AC7949">
        <v>229.20363046323541</v>
      </c>
      <c r="AD7949">
        <v>0.19275816586041666</v>
      </c>
      <c r="AE7949">
        <v>351.10684959113422</v>
      </c>
    </row>
    <row r="7950" spans="1:31" x14ac:dyDescent="0.25">
      <c r="A7950">
        <v>2406350</v>
      </c>
      <c r="B7950">
        <v>1</v>
      </c>
      <c r="C7950" t="s">
        <v>81</v>
      </c>
      <c r="D7950" t="s">
        <v>119</v>
      </c>
      <c r="E7950" t="s">
        <v>162</v>
      </c>
      <c r="F7950" t="s">
        <v>22593</v>
      </c>
      <c r="G7950" t="s">
        <v>164</v>
      </c>
      <c r="H7950" t="s">
        <v>149</v>
      </c>
      <c r="I7950" t="s">
        <v>136</v>
      </c>
      <c r="J7950" t="s">
        <v>137</v>
      </c>
      <c r="K7950" t="s">
        <v>138</v>
      </c>
      <c r="L7950" t="s">
        <v>22594</v>
      </c>
      <c r="M7950" t="s">
        <v>22595</v>
      </c>
      <c r="N7950">
        <v>0.97111111100000003</v>
      </c>
      <c r="O7950">
        <v>0</v>
      </c>
      <c r="P7950">
        <v>0</v>
      </c>
      <c r="Q7950">
        <v>0</v>
      </c>
      <c r="R7950">
        <v>1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0.4754798306300001</v>
      </c>
      <c r="AA7950">
        <v>0</v>
      </c>
      <c r="AB7950">
        <v>0</v>
      </c>
      <c r="AC7950">
        <v>0</v>
      </c>
      <c r="AD7950">
        <v>0</v>
      </c>
      <c r="AE7950">
        <v>0.4754798306300001</v>
      </c>
    </row>
    <row r="7951" spans="1:31" x14ac:dyDescent="0.25">
      <c r="A7951">
        <v>2406373</v>
      </c>
      <c r="B7951">
        <v>1</v>
      </c>
      <c r="C7951" t="s">
        <v>80</v>
      </c>
      <c r="D7951" t="s">
        <v>103</v>
      </c>
      <c r="E7951" t="s">
        <v>174</v>
      </c>
      <c r="F7951" t="s">
        <v>22596</v>
      </c>
      <c r="G7951" t="s">
        <v>143</v>
      </c>
      <c r="H7951" t="s">
        <v>135</v>
      </c>
      <c r="I7951" t="s">
        <v>136</v>
      </c>
      <c r="J7951" t="s">
        <v>137</v>
      </c>
      <c r="K7951" t="s">
        <v>138</v>
      </c>
      <c r="L7951" t="s">
        <v>22597</v>
      </c>
      <c r="M7951" t="s">
        <v>22598</v>
      </c>
      <c r="N7951">
        <v>0.1925</v>
      </c>
      <c r="O7951">
        <v>17</v>
      </c>
      <c r="P7951">
        <v>5994</v>
      </c>
      <c r="Q7951">
        <v>58</v>
      </c>
      <c r="R7951">
        <v>120</v>
      </c>
      <c r="S7951">
        <v>44</v>
      </c>
      <c r="T7951">
        <v>796</v>
      </c>
      <c r="U7951">
        <v>16</v>
      </c>
      <c r="V7951">
        <v>6</v>
      </c>
      <c r="W7951">
        <v>2.7977775085259999</v>
      </c>
      <c r="X7951">
        <v>227.00853972054355</v>
      </c>
      <c r="Y7951">
        <v>17.904035395519351</v>
      </c>
      <c r="Z7951">
        <v>2.8080283804842501</v>
      </c>
      <c r="AA7951">
        <v>117.76309639696711</v>
      </c>
      <c r="AB7951">
        <v>100.13502915423308</v>
      </c>
      <c r="AC7951">
        <v>213.63589275754688</v>
      </c>
      <c r="AD7951">
        <v>11.978804177975251</v>
      </c>
      <c r="AE7951">
        <v>694.03120349179551</v>
      </c>
    </row>
    <row r="7952" spans="1:31" x14ac:dyDescent="0.25">
      <c r="A7952">
        <v>2406473</v>
      </c>
      <c r="B7952">
        <v>1</v>
      </c>
      <c r="C7952" t="s">
        <v>81</v>
      </c>
      <c r="D7952" t="s">
        <v>113</v>
      </c>
      <c r="E7952" t="s">
        <v>132</v>
      </c>
      <c r="F7952" t="s">
        <v>22599</v>
      </c>
      <c r="G7952" t="s">
        <v>249</v>
      </c>
      <c r="H7952" t="s">
        <v>135</v>
      </c>
      <c r="I7952" t="s">
        <v>136</v>
      </c>
      <c r="J7952" t="s">
        <v>137</v>
      </c>
      <c r="K7952" t="s">
        <v>138</v>
      </c>
      <c r="L7952" t="s">
        <v>22600</v>
      </c>
      <c r="M7952" t="s">
        <v>22601</v>
      </c>
      <c r="N7952">
        <v>3.0080555549999999</v>
      </c>
      <c r="O7952">
        <v>0</v>
      </c>
      <c r="P7952">
        <v>19</v>
      </c>
      <c r="Q7952">
        <v>56</v>
      </c>
      <c r="R7952">
        <v>182</v>
      </c>
      <c r="S7952">
        <v>6</v>
      </c>
      <c r="T7952">
        <v>8</v>
      </c>
      <c r="U7952">
        <v>0</v>
      </c>
      <c r="V7952">
        <v>0</v>
      </c>
      <c r="W7952">
        <v>0</v>
      </c>
      <c r="X7952">
        <v>8.977892251617293</v>
      </c>
      <c r="Y7952">
        <v>20.885355066510442</v>
      </c>
      <c r="Z7952">
        <v>41.363129435958783</v>
      </c>
      <c r="AA7952">
        <v>7.8271613899016685</v>
      </c>
      <c r="AB7952">
        <v>18.453804590962854</v>
      </c>
      <c r="AC7952">
        <v>0</v>
      </c>
      <c r="AD7952">
        <v>0</v>
      </c>
      <c r="AE7952">
        <v>97.507342734951038</v>
      </c>
    </row>
    <row r="7953" spans="1:31" x14ac:dyDescent="0.25">
      <c r="A7953">
        <v>2406722</v>
      </c>
      <c r="B7953">
        <v>1</v>
      </c>
      <c r="C7953" t="s">
        <v>80</v>
      </c>
      <c r="D7953" t="s">
        <v>109</v>
      </c>
      <c r="E7953" t="s">
        <v>146</v>
      </c>
      <c r="F7953" t="s">
        <v>22602</v>
      </c>
      <c r="G7953" t="s">
        <v>148</v>
      </c>
      <c r="H7953" t="s">
        <v>149</v>
      </c>
      <c r="I7953" t="s">
        <v>136</v>
      </c>
      <c r="J7953" t="s">
        <v>137</v>
      </c>
      <c r="K7953" t="s">
        <v>138</v>
      </c>
      <c r="L7953" t="s">
        <v>22603</v>
      </c>
      <c r="M7953" t="s">
        <v>22604</v>
      </c>
      <c r="N7953">
        <v>1.599722222</v>
      </c>
      <c r="O7953">
        <v>0</v>
      </c>
      <c r="P7953">
        <v>1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0.14244062925741668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0.14244062925741668</v>
      </c>
    </row>
    <row r="7954" spans="1:31" x14ac:dyDescent="0.25">
      <c r="A7954">
        <v>2406035</v>
      </c>
      <c r="B7954">
        <v>1</v>
      </c>
      <c r="C7954" t="s">
        <v>80</v>
      </c>
      <c r="D7954" t="s">
        <v>107</v>
      </c>
      <c r="E7954" t="s">
        <v>162</v>
      </c>
      <c r="F7954" t="s">
        <v>22605</v>
      </c>
      <c r="G7954" t="s">
        <v>164</v>
      </c>
      <c r="H7954" t="s">
        <v>149</v>
      </c>
      <c r="I7954" t="s">
        <v>136</v>
      </c>
      <c r="J7954" t="s">
        <v>137</v>
      </c>
      <c r="K7954" t="s">
        <v>138</v>
      </c>
      <c r="L7954" t="s">
        <v>22606</v>
      </c>
      <c r="M7954" t="s">
        <v>22607</v>
      </c>
      <c r="N7954">
        <v>1.0447222220000001</v>
      </c>
      <c r="O7954">
        <v>0</v>
      </c>
      <c r="P7954">
        <v>43</v>
      </c>
      <c r="Q7954">
        <v>0</v>
      </c>
      <c r="R7954">
        <v>1</v>
      </c>
      <c r="S7954">
        <v>0</v>
      </c>
      <c r="T7954">
        <v>16</v>
      </c>
      <c r="U7954">
        <v>0</v>
      </c>
      <c r="V7954">
        <v>1</v>
      </c>
      <c r="W7954">
        <v>0</v>
      </c>
      <c r="X7954">
        <v>8.0197812716357326</v>
      </c>
      <c r="Y7954">
        <v>0</v>
      </c>
      <c r="Z7954">
        <v>4.6387651813125007E-2</v>
      </c>
      <c r="AA7954">
        <v>0</v>
      </c>
      <c r="AB7954">
        <v>6.1462054698650856</v>
      </c>
      <c r="AC7954">
        <v>0</v>
      </c>
      <c r="AD7954">
        <v>6.0913584639832496</v>
      </c>
      <c r="AE7954">
        <v>20.303732857297192</v>
      </c>
    </row>
    <row r="7955" spans="1:31" x14ac:dyDescent="0.25">
      <c r="A7955">
        <v>2406436</v>
      </c>
      <c r="B7955">
        <v>1</v>
      </c>
      <c r="C7955" t="s">
        <v>81</v>
      </c>
      <c r="D7955" t="s">
        <v>124</v>
      </c>
      <c r="E7955" t="s">
        <v>141</v>
      </c>
      <c r="F7955" t="s">
        <v>22608</v>
      </c>
      <c r="G7955" t="s">
        <v>143</v>
      </c>
      <c r="H7955" t="s">
        <v>135</v>
      </c>
      <c r="I7955" t="s">
        <v>136</v>
      </c>
      <c r="J7955" t="s">
        <v>137</v>
      </c>
      <c r="K7955" t="s">
        <v>138</v>
      </c>
      <c r="L7955" t="s">
        <v>22609</v>
      </c>
      <c r="M7955" t="s">
        <v>22610</v>
      </c>
      <c r="N7955">
        <v>1.9608333330000001</v>
      </c>
      <c r="O7955">
        <v>4</v>
      </c>
      <c r="P7955">
        <v>457</v>
      </c>
      <c r="Q7955">
        <v>134</v>
      </c>
      <c r="R7955">
        <v>145</v>
      </c>
      <c r="S7955">
        <v>11</v>
      </c>
      <c r="T7955">
        <v>41</v>
      </c>
      <c r="U7955">
        <v>4</v>
      </c>
      <c r="V7955">
        <v>0</v>
      </c>
      <c r="W7955">
        <v>14.956810961218427</v>
      </c>
      <c r="X7955">
        <v>163.15672606175514</v>
      </c>
      <c r="Y7955">
        <v>255.27370422887574</v>
      </c>
      <c r="Z7955">
        <v>49.826970665589783</v>
      </c>
      <c r="AA7955">
        <v>21.149766727500573</v>
      </c>
      <c r="AB7955">
        <v>52.737230596265036</v>
      </c>
      <c r="AC7955">
        <v>98.237259644800176</v>
      </c>
      <c r="AD7955">
        <v>0</v>
      </c>
      <c r="AE7955">
        <v>655.33846888600488</v>
      </c>
    </row>
    <row r="7956" spans="1:31" x14ac:dyDescent="0.25">
      <c r="A7956">
        <v>2406682</v>
      </c>
      <c r="B7956">
        <v>1</v>
      </c>
      <c r="C7956" t="s">
        <v>81</v>
      </c>
      <c r="D7956" t="s">
        <v>112</v>
      </c>
      <c r="E7956" t="s">
        <v>162</v>
      </c>
      <c r="F7956" t="s">
        <v>22611</v>
      </c>
      <c r="G7956" t="s">
        <v>164</v>
      </c>
      <c r="H7956" t="s">
        <v>149</v>
      </c>
      <c r="I7956" t="s">
        <v>136</v>
      </c>
      <c r="J7956" t="s">
        <v>137</v>
      </c>
      <c r="K7956" t="s">
        <v>138</v>
      </c>
      <c r="L7956" t="s">
        <v>22612</v>
      </c>
      <c r="M7956" t="s">
        <v>22613</v>
      </c>
      <c r="N7956">
        <v>0.61444444399999998</v>
      </c>
      <c r="O7956">
        <v>0</v>
      </c>
      <c r="P7956">
        <v>223</v>
      </c>
      <c r="Q7956">
        <v>0</v>
      </c>
      <c r="R7956">
        <v>11</v>
      </c>
      <c r="S7956">
        <v>0</v>
      </c>
      <c r="T7956">
        <v>16</v>
      </c>
      <c r="U7956">
        <v>0</v>
      </c>
      <c r="V7956">
        <v>0</v>
      </c>
      <c r="W7956">
        <v>0</v>
      </c>
      <c r="X7956">
        <v>23.094686892731609</v>
      </c>
      <c r="Y7956">
        <v>0</v>
      </c>
      <c r="Z7956">
        <v>0.1847338141946667</v>
      </c>
      <c r="AA7956">
        <v>0</v>
      </c>
      <c r="AB7956">
        <v>5.7881170924244891</v>
      </c>
      <c r="AC7956">
        <v>0</v>
      </c>
      <c r="AD7956">
        <v>0</v>
      </c>
      <c r="AE7956">
        <v>29.067537799350763</v>
      </c>
    </row>
    <row r="7957" spans="1:31" x14ac:dyDescent="0.25">
      <c r="A7957">
        <v>2406287</v>
      </c>
      <c r="B7957">
        <v>1</v>
      </c>
      <c r="C7957" t="s">
        <v>80</v>
      </c>
      <c r="D7957" t="s">
        <v>96</v>
      </c>
      <c r="E7957" t="s">
        <v>132</v>
      </c>
      <c r="F7957" t="s">
        <v>22614</v>
      </c>
      <c r="G7957" t="s">
        <v>9739</v>
      </c>
      <c r="H7957" t="s">
        <v>135</v>
      </c>
      <c r="I7957" t="s">
        <v>136</v>
      </c>
      <c r="J7957" t="s">
        <v>137</v>
      </c>
      <c r="K7957" t="s">
        <v>138</v>
      </c>
      <c r="L7957" t="s">
        <v>22615</v>
      </c>
      <c r="M7957" t="s">
        <v>22616</v>
      </c>
      <c r="N7957">
        <v>5.193333333</v>
      </c>
      <c r="O7957">
        <v>1</v>
      </c>
      <c r="P7957">
        <v>0</v>
      </c>
      <c r="Q7957">
        <v>1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9.8717026428966008</v>
      </c>
      <c r="X7957">
        <v>0</v>
      </c>
      <c r="Y7957">
        <v>2.4066190742030167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12.278321717099617</v>
      </c>
    </row>
    <row r="7958" spans="1:31" x14ac:dyDescent="0.25">
      <c r="A7958">
        <v>2406576</v>
      </c>
      <c r="B7958">
        <v>1</v>
      </c>
      <c r="C7958" t="s">
        <v>81</v>
      </c>
      <c r="D7958" t="s">
        <v>124</v>
      </c>
      <c r="E7958" t="s">
        <v>162</v>
      </c>
      <c r="F7958" t="s">
        <v>22617</v>
      </c>
      <c r="G7958" t="s">
        <v>164</v>
      </c>
      <c r="H7958" t="s">
        <v>149</v>
      </c>
      <c r="I7958" t="s">
        <v>136</v>
      </c>
      <c r="J7958" t="s">
        <v>137</v>
      </c>
      <c r="K7958" t="s">
        <v>138</v>
      </c>
      <c r="L7958" t="s">
        <v>22618</v>
      </c>
      <c r="M7958" t="s">
        <v>22619</v>
      </c>
      <c r="N7958">
        <v>1.0055555549999999</v>
      </c>
      <c r="O7958">
        <v>0</v>
      </c>
      <c r="P7958">
        <v>181</v>
      </c>
      <c r="Q7958">
        <v>0</v>
      </c>
      <c r="R7958">
        <v>1</v>
      </c>
      <c r="S7958">
        <v>0</v>
      </c>
      <c r="T7958">
        <v>9</v>
      </c>
      <c r="U7958">
        <v>0</v>
      </c>
      <c r="V7958">
        <v>0</v>
      </c>
      <c r="W7958">
        <v>0</v>
      </c>
      <c r="X7958">
        <v>34.362269409571596</v>
      </c>
      <c r="Y7958">
        <v>0</v>
      </c>
      <c r="Z7958">
        <v>0</v>
      </c>
      <c r="AA7958">
        <v>0</v>
      </c>
      <c r="AB7958">
        <v>6.2594291068461008</v>
      </c>
      <c r="AC7958">
        <v>0</v>
      </c>
      <c r="AD7958">
        <v>0</v>
      </c>
      <c r="AE7958">
        <v>40.621698516417695</v>
      </c>
    </row>
    <row r="7959" spans="1:31" x14ac:dyDescent="0.25">
      <c r="A7959">
        <v>2406244</v>
      </c>
      <c r="B7959">
        <v>1</v>
      </c>
      <c r="C7959" t="s">
        <v>80</v>
      </c>
      <c r="D7959" t="s">
        <v>96</v>
      </c>
      <c r="E7959" t="s">
        <v>146</v>
      </c>
      <c r="F7959" t="s">
        <v>22620</v>
      </c>
      <c r="G7959" t="s">
        <v>296</v>
      </c>
      <c r="H7959" t="s">
        <v>149</v>
      </c>
      <c r="I7959" t="s">
        <v>136</v>
      </c>
      <c r="J7959" t="s">
        <v>137</v>
      </c>
      <c r="K7959" t="s">
        <v>138</v>
      </c>
      <c r="L7959" t="s">
        <v>22621</v>
      </c>
      <c r="M7959" t="s">
        <v>22622</v>
      </c>
      <c r="N7959">
        <v>0.830555555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</row>
    <row r="7960" spans="1:31" x14ac:dyDescent="0.25">
      <c r="A7960">
        <v>2406642</v>
      </c>
      <c r="B7960">
        <v>1</v>
      </c>
      <c r="C7960" t="s">
        <v>80</v>
      </c>
      <c r="D7960" t="s">
        <v>97</v>
      </c>
      <c r="E7960" t="s">
        <v>162</v>
      </c>
      <c r="F7960" t="s">
        <v>22623</v>
      </c>
      <c r="G7960" t="s">
        <v>268</v>
      </c>
      <c r="H7960" t="s">
        <v>149</v>
      </c>
      <c r="I7960" t="s">
        <v>136</v>
      </c>
      <c r="J7960" t="s">
        <v>137</v>
      </c>
      <c r="K7960" t="s">
        <v>138</v>
      </c>
      <c r="L7960" t="s">
        <v>22624</v>
      </c>
      <c r="M7960" t="s">
        <v>22625</v>
      </c>
      <c r="N7960">
        <v>7.1605555550000002</v>
      </c>
      <c r="O7960">
        <v>0</v>
      </c>
      <c r="P7960">
        <v>36</v>
      </c>
      <c r="Q7960">
        <v>0</v>
      </c>
      <c r="R7960">
        <v>1</v>
      </c>
      <c r="S7960">
        <v>0</v>
      </c>
      <c r="T7960">
        <v>10</v>
      </c>
      <c r="U7960">
        <v>0</v>
      </c>
      <c r="V7960">
        <v>0</v>
      </c>
      <c r="W7960">
        <v>0</v>
      </c>
      <c r="X7960">
        <v>48.946710927778859</v>
      </c>
      <c r="Y7960">
        <v>0</v>
      </c>
      <c r="Z7960">
        <v>0</v>
      </c>
      <c r="AA7960">
        <v>0</v>
      </c>
      <c r="AB7960">
        <v>33.520934156999594</v>
      </c>
      <c r="AC7960">
        <v>0</v>
      </c>
      <c r="AD7960">
        <v>0</v>
      </c>
      <c r="AE7960">
        <v>82.467645084778454</v>
      </c>
    </row>
    <row r="7961" spans="1:31" x14ac:dyDescent="0.25">
      <c r="A7961">
        <v>2406499</v>
      </c>
      <c r="B7961">
        <v>1</v>
      </c>
      <c r="C7961" t="s">
        <v>81</v>
      </c>
      <c r="D7961" t="s">
        <v>120</v>
      </c>
      <c r="E7961" t="s">
        <v>152</v>
      </c>
      <c r="F7961" t="s">
        <v>22626</v>
      </c>
      <c r="G7961" t="s">
        <v>154</v>
      </c>
      <c r="H7961" t="s">
        <v>149</v>
      </c>
      <c r="I7961" t="s">
        <v>136</v>
      </c>
      <c r="J7961" t="s">
        <v>137</v>
      </c>
      <c r="K7961" t="s">
        <v>138</v>
      </c>
      <c r="L7961" t="s">
        <v>22627</v>
      </c>
      <c r="M7961" t="s">
        <v>22628</v>
      </c>
      <c r="N7961">
        <v>0.31333333299999999</v>
      </c>
      <c r="O7961">
        <v>0</v>
      </c>
      <c r="P7961">
        <v>120</v>
      </c>
      <c r="Q7961">
        <v>0</v>
      </c>
      <c r="R7961">
        <v>0</v>
      </c>
      <c r="S7961">
        <v>0</v>
      </c>
      <c r="T7961">
        <v>6</v>
      </c>
      <c r="U7961">
        <v>0</v>
      </c>
      <c r="V7961">
        <v>0</v>
      </c>
      <c r="W7961">
        <v>0</v>
      </c>
      <c r="X7961">
        <v>8.2747762509994001</v>
      </c>
      <c r="Y7961">
        <v>0</v>
      </c>
      <c r="Z7961">
        <v>0</v>
      </c>
      <c r="AA7961">
        <v>0</v>
      </c>
      <c r="AB7961">
        <v>1.1488434967380001</v>
      </c>
      <c r="AC7961">
        <v>0</v>
      </c>
      <c r="AD7961">
        <v>0</v>
      </c>
      <c r="AE7961">
        <v>9.4236197477373995</v>
      </c>
    </row>
    <row r="7962" spans="1:31" x14ac:dyDescent="0.25">
      <c r="A7962">
        <v>2406619</v>
      </c>
      <c r="B7962">
        <v>1</v>
      </c>
      <c r="C7962" t="s">
        <v>80</v>
      </c>
      <c r="D7962" t="s">
        <v>93</v>
      </c>
      <c r="E7962" t="s">
        <v>146</v>
      </c>
      <c r="F7962" t="s">
        <v>22629</v>
      </c>
      <c r="G7962" t="s">
        <v>282</v>
      </c>
      <c r="H7962" t="s">
        <v>149</v>
      </c>
      <c r="I7962" t="s">
        <v>136</v>
      </c>
      <c r="J7962" t="s">
        <v>137</v>
      </c>
      <c r="K7962" t="s">
        <v>138</v>
      </c>
      <c r="L7962" t="s">
        <v>22630</v>
      </c>
      <c r="M7962" t="s">
        <v>22631</v>
      </c>
      <c r="N7962">
        <v>1.5166666660000001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0.17421377017590001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0.17421377017590001</v>
      </c>
    </row>
    <row r="7963" spans="1:31" x14ac:dyDescent="0.25">
      <c r="A7963">
        <v>2406307</v>
      </c>
      <c r="B7963">
        <v>1</v>
      </c>
      <c r="C7963" t="s">
        <v>80</v>
      </c>
      <c r="D7963" t="s">
        <v>101</v>
      </c>
      <c r="E7963" t="s">
        <v>146</v>
      </c>
      <c r="F7963" t="s">
        <v>22632</v>
      </c>
      <c r="G7963" t="s">
        <v>168</v>
      </c>
      <c r="H7963" t="s">
        <v>149</v>
      </c>
      <c r="I7963" t="s">
        <v>136</v>
      </c>
      <c r="J7963" t="s">
        <v>137</v>
      </c>
      <c r="K7963" t="s">
        <v>138</v>
      </c>
      <c r="L7963" t="s">
        <v>22633</v>
      </c>
      <c r="M7963" t="s">
        <v>22634</v>
      </c>
      <c r="N7963">
        <v>1.5838888879999999</v>
      </c>
      <c r="O7963">
        <v>0</v>
      </c>
      <c r="P7963">
        <v>1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0.3456670307552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0.3456670307552</v>
      </c>
    </row>
    <row r="7964" spans="1:31" x14ac:dyDescent="0.25">
      <c r="A7964">
        <v>2406413</v>
      </c>
      <c r="B7964">
        <v>1</v>
      </c>
      <c r="C7964" t="s">
        <v>80</v>
      </c>
      <c r="D7964" t="s">
        <v>90</v>
      </c>
      <c r="E7964" t="s">
        <v>152</v>
      </c>
      <c r="F7964" t="s">
        <v>22635</v>
      </c>
      <c r="G7964" t="s">
        <v>1488</v>
      </c>
      <c r="H7964" t="s">
        <v>149</v>
      </c>
      <c r="I7964" t="s">
        <v>136</v>
      </c>
      <c r="J7964" t="s">
        <v>137</v>
      </c>
      <c r="K7964" t="s">
        <v>138</v>
      </c>
      <c r="L7964" t="s">
        <v>22636</v>
      </c>
      <c r="M7964" t="s">
        <v>22637</v>
      </c>
      <c r="N7964">
        <v>0.97972222200000003</v>
      </c>
      <c r="O7964">
        <v>0</v>
      </c>
      <c r="P7964">
        <v>601</v>
      </c>
      <c r="Q7964">
        <v>0</v>
      </c>
      <c r="R7964">
        <v>0</v>
      </c>
      <c r="S7964">
        <v>0</v>
      </c>
      <c r="T7964">
        <v>50</v>
      </c>
      <c r="U7964">
        <v>0</v>
      </c>
      <c r="V7964">
        <v>0</v>
      </c>
      <c r="W7964">
        <v>0</v>
      </c>
      <c r="X7964">
        <v>139.38896815842628</v>
      </c>
      <c r="Y7964">
        <v>0</v>
      </c>
      <c r="Z7964">
        <v>0</v>
      </c>
      <c r="AA7964">
        <v>0</v>
      </c>
      <c r="AB7964">
        <v>38.004082151471366</v>
      </c>
      <c r="AC7964">
        <v>0</v>
      </c>
      <c r="AD7964">
        <v>0</v>
      </c>
      <c r="AE7964">
        <v>177.39305030989766</v>
      </c>
    </row>
    <row r="7965" spans="1:31" x14ac:dyDescent="0.25">
      <c r="A7965">
        <v>2406021</v>
      </c>
      <c r="B7965">
        <v>1</v>
      </c>
      <c r="C7965" t="s">
        <v>81</v>
      </c>
      <c r="D7965" t="s">
        <v>118</v>
      </c>
      <c r="E7965" t="s">
        <v>241</v>
      </c>
      <c r="F7965" t="s">
        <v>22468</v>
      </c>
      <c r="G7965" t="s">
        <v>565</v>
      </c>
      <c r="H7965" t="s">
        <v>135</v>
      </c>
      <c r="I7965" t="s">
        <v>136</v>
      </c>
      <c r="J7965" t="s">
        <v>137</v>
      </c>
      <c r="K7965" t="s">
        <v>159</v>
      </c>
      <c r="L7965" t="s">
        <v>22638</v>
      </c>
      <c r="M7965" t="s">
        <v>22639</v>
      </c>
      <c r="N7965">
        <v>0.15</v>
      </c>
      <c r="O7965">
        <v>32</v>
      </c>
      <c r="P7965">
        <v>8240</v>
      </c>
      <c r="Q7965">
        <v>191</v>
      </c>
      <c r="R7965">
        <v>1395</v>
      </c>
      <c r="S7965">
        <v>34</v>
      </c>
      <c r="T7965">
        <v>972</v>
      </c>
      <c r="U7965">
        <v>3</v>
      </c>
      <c r="V7965">
        <v>1</v>
      </c>
      <c r="W7965">
        <v>0.8675071841894999</v>
      </c>
      <c r="X7965">
        <v>148.35123189592122</v>
      </c>
      <c r="Y7965">
        <v>31.474526762704524</v>
      </c>
      <c r="Z7965">
        <v>24.723475839580527</v>
      </c>
      <c r="AA7965">
        <v>23.435883720678003</v>
      </c>
      <c r="AB7965">
        <v>62.306908700051785</v>
      </c>
      <c r="AC7965">
        <v>6.0233558174640001</v>
      </c>
      <c r="AD7965">
        <v>0.54689396157900005</v>
      </c>
      <c r="AE7965">
        <v>297.72978388216848</v>
      </c>
    </row>
    <row r="7966" spans="1:31" x14ac:dyDescent="0.25">
      <c r="A7966">
        <v>2406264</v>
      </c>
      <c r="B7966">
        <v>1</v>
      </c>
      <c r="C7966" t="s">
        <v>80</v>
      </c>
      <c r="D7966" t="s">
        <v>96</v>
      </c>
      <c r="E7966" t="s">
        <v>146</v>
      </c>
      <c r="F7966" t="s">
        <v>22640</v>
      </c>
      <c r="G7966" t="s">
        <v>148</v>
      </c>
      <c r="H7966" t="s">
        <v>149</v>
      </c>
      <c r="I7966" t="s">
        <v>136</v>
      </c>
      <c r="J7966" t="s">
        <v>137</v>
      </c>
      <c r="K7966" t="s">
        <v>138</v>
      </c>
      <c r="L7966" t="s">
        <v>22641</v>
      </c>
      <c r="M7966" t="s">
        <v>22642</v>
      </c>
      <c r="N7966">
        <v>1.400833333</v>
      </c>
      <c r="O7966">
        <v>0</v>
      </c>
      <c r="P7966">
        <v>1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</row>
    <row r="7967" spans="1:31" x14ac:dyDescent="0.25">
      <c r="A7967">
        <v>2440296</v>
      </c>
      <c r="B7967">
        <v>1</v>
      </c>
      <c r="C7967" t="s">
        <v>81</v>
      </c>
      <c r="D7967" t="s">
        <v>118</v>
      </c>
      <c r="E7967" t="s">
        <v>241</v>
      </c>
      <c r="F7967" t="s">
        <v>22468</v>
      </c>
      <c r="G7967" t="s">
        <v>565</v>
      </c>
      <c r="H7967" t="s">
        <v>3075</v>
      </c>
      <c r="I7967" t="s">
        <v>278</v>
      </c>
      <c r="J7967" t="s">
        <v>137</v>
      </c>
      <c r="K7967" t="s">
        <v>159</v>
      </c>
      <c r="L7967" t="s">
        <v>22643</v>
      </c>
      <c r="M7967" t="s">
        <v>22644</v>
      </c>
      <c r="N7967">
        <v>3.3333333E-2</v>
      </c>
      <c r="O7967">
        <v>32</v>
      </c>
      <c r="P7967">
        <v>8240</v>
      </c>
      <c r="Q7967">
        <v>191</v>
      </c>
      <c r="R7967">
        <v>1395</v>
      </c>
      <c r="S7967">
        <v>34</v>
      </c>
      <c r="T7967">
        <v>972</v>
      </c>
      <c r="U7967">
        <v>3</v>
      </c>
      <c r="V7967">
        <v>1</v>
      </c>
      <c r="W7967">
        <v>0.19723839340866661</v>
      </c>
      <c r="X7967">
        <v>29.888635319772156</v>
      </c>
      <c r="Y7967">
        <v>8.7396746264203422</v>
      </c>
      <c r="Z7967">
        <v>7.2032440604810093</v>
      </c>
      <c r="AA7967">
        <v>5.2796226750813346</v>
      </c>
      <c r="AB7967">
        <v>16.246621443145418</v>
      </c>
      <c r="AC7967">
        <v>1.2677783526000002</v>
      </c>
      <c r="AD7967">
        <v>0.12287012714200002</v>
      </c>
      <c r="AE7967">
        <v>68.945684998050936</v>
      </c>
    </row>
    <row r="7968" spans="1:31" x14ac:dyDescent="0.25">
      <c r="A7968">
        <v>2406705</v>
      </c>
      <c r="B7968">
        <v>1</v>
      </c>
      <c r="C7968" t="s">
        <v>80</v>
      </c>
      <c r="D7968" t="s">
        <v>100</v>
      </c>
      <c r="E7968" t="s">
        <v>162</v>
      </c>
      <c r="F7968" t="s">
        <v>22645</v>
      </c>
      <c r="G7968" t="s">
        <v>164</v>
      </c>
      <c r="H7968" t="s">
        <v>149</v>
      </c>
      <c r="I7968" t="s">
        <v>136</v>
      </c>
      <c r="J7968" t="s">
        <v>137</v>
      </c>
      <c r="K7968" t="s">
        <v>138</v>
      </c>
      <c r="L7968" t="s">
        <v>22646</v>
      </c>
      <c r="M7968" t="s">
        <v>22647</v>
      </c>
      <c r="N7968">
        <v>1.208611111</v>
      </c>
      <c r="O7968">
        <v>0</v>
      </c>
      <c r="P7968">
        <v>36</v>
      </c>
      <c r="Q7968">
        <v>0</v>
      </c>
      <c r="R7968">
        <v>0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10.739400748603552</v>
      </c>
      <c r="Y7968">
        <v>0</v>
      </c>
      <c r="Z7968">
        <v>0</v>
      </c>
      <c r="AA7968">
        <v>0</v>
      </c>
      <c r="AB7968">
        <v>0.24563896203937502</v>
      </c>
      <c r="AC7968">
        <v>0</v>
      </c>
      <c r="AD7968">
        <v>0</v>
      </c>
      <c r="AE7968">
        <v>10.985039710642928</v>
      </c>
    </row>
    <row r="7969" spans="1:31" x14ac:dyDescent="0.25">
      <c r="A7969">
        <v>2406230</v>
      </c>
      <c r="B7969">
        <v>1</v>
      </c>
      <c r="C7969" t="s">
        <v>81</v>
      </c>
      <c r="D7969" t="s">
        <v>126</v>
      </c>
      <c r="E7969" t="s">
        <v>132</v>
      </c>
      <c r="F7969" t="s">
        <v>22648</v>
      </c>
      <c r="G7969" t="s">
        <v>176</v>
      </c>
      <c r="H7969" t="s">
        <v>135</v>
      </c>
      <c r="I7969" t="s">
        <v>136</v>
      </c>
      <c r="J7969" t="s">
        <v>137</v>
      </c>
      <c r="K7969" t="s">
        <v>159</v>
      </c>
      <c r="L7969" t="s">
        <v>22649</v>
      </c>
      <c r="M7969" t="s">
        <v>22650</v>
      </c>
      <c r="N7969">
        <v>5.4413888879999996</v>
      </c>
      <c r="O7969">
        <v>0</v>
      </c>
      <c r="P7969">
        <v>175</v>
      </c>
      <c r="Q7969">
        <v>0</v>
      </c>
      <c r="R7969">
        <v>9</v>
      </c>
      <c r="S7969">
        <v>0</v>
      </c>
      <c r="T7969">
        <v>15</v>
      </c>
      <c r="U7969">
        <v>0</v>
      </c>
      <c r="V7969">
        <v>0</v>
      </c>
      <c r="W7969">
        <v>0</v>
      </c>
      <c r="X7969">
        <v>174.98466199741083</v>
      </c>
      <c r="Y7969">
        <v>0</v>
      </c>
      <c r="Z7969">
        <v>20.996263018604168</v>
      </c>
      <c r="AA7969">
        <v>0</v>
      </c>
      <c r="AB7969">
        <v>129.05991749957141</v>
      </c>
      <c r="AC7969">
        <v>0</v>
      </c>
      <c r="AD7969">
        <v>0</v>
      </c>
      <c r="AE7969">
        <v>325.04084251558641</v>
      </c>
    </row>
    <row r="7970" spans="1:31" x14ac:dyDescent="0.25">
      <c r="A7970">
        <v>2406585</v>
      </c>
      <c r="B7970">
        <v>1</v>
      </c>
      <c r="C7970" t="s">
        <v>80</v>
      </c>
      <c r="D7970" t="s">
        <v>96</v>
      </c>
      <c r="E7970" t="s">
        <v>132</v>
      </c>
      <c r="F7970" t="s">
        <v>22651</v>
      </c>
      <c r="G7970" t="s">
        <v>215</v>
      </c>
      <c r="H7970" t="s">
        <v>135</v>
      </c>
      <c r="I7970" t="s">
        <v>136</v>
      </c>
      <c r="J7970" t="s">
        <v>137</v>
      </c>
      <c r="K7970" t="s">
        <v>138</v>
      </c>
      <c r="L7970" t="s">
        <v>22652</v>
      </c>
      <c r="M7970" t="s">
        <v>22653</v>
      </c>
      <c r="N7970">
        <v>4.3880555550000002</v>
      </c>
      <c r="O7970">
        <v>0</v>
      </c>
      <c r="P7970">
        <v>88</v>
      </c>
      <c r="Q7970">
        <v>0</v>
      </c>
      <c r="R7970">
        <v>0</v>
      </c>
      <c r="S7970">
        <v>0</v>
      </c>
      <c r="T7970">
        <v>3</v>
      </c>
      <c r="U7970">
        <v>0</v>
      </c>
      <c r="V7970">
        <v>0</v>
      </c>
      <c r="W7970">
        <v>0</v>
      </c>
      <c r="X7970">
        <v>53.337248394459515</v>
      </c>
      <c r="Y7970">
        <v>0</v>
      </c>
      <c r="Z7970">
        <v>0</v>
      </c>
      <c r="AA7970">
        <v>0</v>
      </c>
      <c r="AB7970">
        <v>7.0043511710505539</v>
      </c>
      <c r="AC7970">
        <v>0</v>
      </c>
      <c r="AD7970">
        <v>0</v>
      </c>
      <c r="AE7970">
        <v>60.341599565510066</v>
      </c>
    </row>
    <row r="7971" spans="1:31" x14ac:dyDescent="0.25">
      <c r="A7971">
        <v>2406399</v>
      </c>
      <c r="B7971">
        <v>1</v>
      </c>
      <c r="C7971" t="s">
        <v>81</v>
      </c>
      <c r="D7971" t="s">
        <v>119</v>
      </c>
      <c r="E7971" t="s">
        <v>174</v>
      </c>
      <c r="F7971" t="s">
        <v>18725</v>
      </c>
      <c r="G7971" t="s">
        <v>143</v>
      </c>
      <c r="H7971" t="s">
        <v>135</v>
      </c>
      <c r="I7971" t="s">
        <v>136</v>
      </c>
      <c r="J7971" t="s">
        <v>137</v>
      </c>
      <c r="K7971" t="s">
        <v>138</v>
      </c>
      <c r="L7971" t="s">
        <v>22654</v>
      </c>
      <c r="M7971" t="s">
        <v>22655</v>
      </c>
      <c r="N7971">
        <v>0.25027777699999998</v>
      </c>
      <c r="O7971">
        <v>0</v>
      </c>
      <c r="P7971">
        <v>514</v>
      </c>
      <c r="Q7971">
        <v>55</v>
      </c>
      <c r="R7971">
        <v>121</v>
      </c>
      <c r="S7971">
        <v>5</v>
      </c>
      <c r="T7971">
        <v>23</v>
      </c>
      <c r="U7971">
        <v>2</v>
      </c>
      <c r="V7971">
        <v>0</v>
      </c>
      <c r="W7971">
        <v>0</v>
      </c>
      <c r="X7971">
        <v>14.663979424031858</v>
      </c>
      <c r="Y7971">
        <v>3.9594633221244533</v>
      </c>
      <c r="Z7971">
        <v>23.383574694400078</v>
      </c>
      <c r="AA7971">
        <v>1.4755763563278166</v>
      </c>
      <c r="AB7971">
        <v>2.7095842151282659</v>
      </c>
      <c r="AC7971">
        <v>26.232594157464767</v>
      </c>
      <c r="AD7971">
        <v>0</v>
      </c>
      <c r="AE7971">
        <v>72.424772169477237</v>
      </c>
    </row>
    <row r="7972" spans="1:31" x14ac:dyDescent="0.25">
      <c r="A7972">
        <v>2406445</v>
      </c>
      <c r="B7972">
        <v>1</v>
      </c>
      <c r="C7972" t="s">
        <v>80</v>
      </c>
      <c r="D7972" t="s">
        <v>92</v>
      </c>
      <c r="E7972" t="s">
        <v>174</v>
      </c>
      <c r="F7972" t="s">
        <v>17228</v>
      </c>
      <c r="G7972" t="s">
        <v>143</v>
      </c>
      <c r="H7972" t="s">
        <v>135</v>
      </c>
      <c r="I7972" t="s">
        <v>136</v>
      </c>
      <c r="J7972" t="s">
        <v>137</v>
      </c>
      <c r="K7972" t="s">
        <v>138</v>
      </c>
      <c r="L7972" t="s">
        <v>22598</v>
      </c>
      <c r="M7972" t="s">
        <v>22656</v>
      </c>
      <c r="N7972">
        <v>1.116666666</v>
      </c>
      <c r="O7972">
        <v>0</v>
      </c>
      <c r="P7972">
        <v>921</v>
      </c>
      <c r="Q7972">
        <v>2</v>
      </c>
      <c r="R7972">
        <v>321</v>
      </c>
      <c r="S7972">
        <v>8</v>
      </c>
      <c r="T7972">
        <v>91</v>
      </c>
      <c r="U7972">
        <v>0</v>
      </c>
      <c r="V7972">
        <v>1</v>
      </c>
      <c r="W7972">
        <v>0</v>
      </c>
      <c r="X7972">
        <v>185.90010650612024</v>
      </c>
      <c r="Y7972">
        <v>0.68477150532949993</v>
      </c>
      <c r="Z7972">
        <v>54.849451278564601</v>
      </c>
      <c r="AA7972">
        <v>10.979653165833836</v>
      </c>
      <c r="AB7972">
        <v>65.377151227260967</v>
      </c>
      <c r="AC7972">
        <v>0</v>
      </c>
      <c r="AD7972">
        <v>6.6759701216620009</v>
      </c>
      <c r="AE7972">
        <v>324.46710380477111</v>
      </c>
    </row>
    <row r="7973" spans="1:31" x14ac:dyDescent="0.25">
      <c r="A7973">
        <v>2406299</v>
      </c>
      <c r="B7973">
        <v>1</v>
      </c>
      <c r="C7973" t="s">
        <v>80</v>
      </c>
      <c r="D7973" t="s">
        <v>93</v>
      </c>
      <c r="E7973" t="s">
        <v>132</v>
      </c>
      <c r="F7973" t="s">
        <v>22657</v>
      </c>
      <c r="G7973" t="s">
        <v>158</v>
      </c>
      <c r="H7973" t="s">
        <v>135</v>
      </c>
      <c r="I7973" t="s">
        <v>136</v>
      </c>
      <c r="J7973" t="s">
        <v>137</v>
      </c>
      <c r="K7973" t="s">
        <v>159</v>
      </c>
      <c r="L7973" t="s">
        <v>22658</v>
      </c>
      <c r="M7973" t="s">
        <v>22659</v>
      </c>
      <c r="N7973">
        <v>1.6086111110000001</v>
      </c>
      <c r="O7973">
        <v>0</v>
      </c>
      <c r="P7973">
        <v>1623</v>
      </c>
      <c r="Q7973">
        <v>0</v>
      </c>
      <c r="R7973">
        <v>0</v>
      </c>
      <c r="S7973">
        <v>0</v>
      </c>
      <c r="T7973">
        <v>136</v>
      </c>
      <c r="U7973">
        <v>0</v>
      </c>
      <c r="V7973">
        <v>0</v>
      </c>
      <c r="W7973">
        <v>0</v>
      </c>
      <c r="X7973">
        <v>393.69309570989327</v>
      </c>
      <c r="Y7973">
        <v>0</v>
      </c>
      <c r="Z7973">
        <v>0</v>
      </c>
      <c r="AA7973">
        <v>0</v>
      </c>
      <c r="AB7973">
        <v>134.4786371862383</v>
      </c>
      <c r="AC7973">
        <v>0</v>
      </c>
      <c r="AD7973">
        <v>0</v>
      </c>
      <c r="AE7973">
        <v>528.17173289613152</v>
      </c>
    </row>
    <row r="7974" spans="1:31" x14ac:dyDescent="0.25">
      <c r="A7974">
        <v>2406485</v>
      </c>
      <c r="B7974">
        <v>1</v>
      </c>
      <c r="C7974" t="s">
        <v>80</v>
      </c>
      <c r="D7974" t="s">
        <v>97</v>
      </c>
      <c r="E7974" t="s">
        <v>141</v>
      </c>
      <c r="F7974" t="s">
        <v>10340</v>
      </c>
      <c r="G7974" t="s">
        <v>143</v>
      </c>
      <c r="H7974" t="s">
        <v>135</v>
      </c>
      <c r="I7974" t="s">
        <v>136</v>
      </c>
      <c r="J7974" t="s">
        <v>137</v>
      </c>
      <c r="K7974" t="s">
        <v>138</v>
      </c>
      <c r="L7974" t="s">
        <v>22660</v>
      </c>
      <c r="M7974" t="s">
        <v>22661</v>
      </c>
      <c r="N7974">
        <v>4.8713888880000003</v>
      </c>
      <c r="O7974">
        <v>4</v>
      </c>
      <c r="P7974">
        <v>360</v>
      </c>
      <c r="Q7974">
        <v>5</v>
      </c>
      <c r="R7974">
        <v>67</v>
      </c>
      <c r="S7974">
        <v>9</v>
      </c>
      <c r="T7974">
        <v>48</v>
      </c>
      <c r="U7974">
        <v>1</v>
      </c>
      <c r="V7974">
        <v>0</v>
      </c>
      <c r="W7974">
        <v>1206.7081430424917</v>
      </c>
      <c r="X7974">
        <v>749.98929635059528</v>
      </c>
      <c r="Y7974">
        <v>1710.6628076802654</v>
      </c>
      <c r="Z7974">
        <v>27.177608768965847</v>
      </c>
      <c r="AA7974">
        <v>66.3872258723123</v>
      </c>
      <c r="AB7974">
        <v>218.87443790474398</v>
      </c>
      <c r="AC7974">
        <v>231.12961275684859</v>
      </c>
      <c r="AD7974">
        <v>0</v>
      </c>
      <c r="AE7974">
        <v>4210.9291323762227</v>
      </c>
    </row>
    <row r="7975" spans="1:31" x14ac:dyDescent="0.25">
      <c r="A7975">
        <v>2406130</v>
      </c>
      <c r="B7975">
        <v>1</v>
      </c>
      <c r="C7975" t="s">
        <v>81</v>
      </c>
      <c r="D7975" t="s">
        <v>118</v>
      </c>
      <c r="E7975" t="s">
        <v>132</v>
      </c>
      <c r="F7975" t="s">
        <v>22662</v>
      </c>
      <c r="G7975" t="s">
        <v>215</v>
      </c>
      <c r="H7975" t="s">
        <v>135</v>
      </c>
      <c r="I7975" t="s">
        <v>136</v>
      </c>
      <c r="J7975" t="s">
        <v>137</v>
      </c>
      <c r="K7975" t="s">
        <v>138</v>
      </c>
      <c r="L7975" t="s">
        <v>22663</v>
      </c>
      <c r="M7975" t="s">
        <v>22664</v>
      </c>
      <c r="N7975">
        <v>1.8372222220000001</v>
      </c>
      <c r="O7975">
        <v>0</v>
      </c>
      <c r="P7975">
        <v>460</v>
      </c>
      <c r="Q7975">
        <v>0</v>
      </c>
      <c r="R7975">
        <v>9</v>
      </c>
      <c r="S7975">
        <v>0</v>
      </c>
      <c r="T7975">
        <v>38</v>
      </c>
      <c r="U7975">
        <v>0</v>
      </c>
      <c r="V7975">
        <v>0</v>
      </c>
      <c r="W7975">
        <v>0</v>
      </c>
      <c r="X7975">
        <v>132.66352473445619</v>
      </c>
      <c r="Y7975">
        <v>0</v>
      </c>
      <c r="Z7975">
        <v>1.0401936592499999E-3</v>
      </c>
      <c r="AA7975">
        <v>0</v>
      </c>
      <c r="AB7975">
        <v>23.139435369507595</v>
      </c>
      <c r="AC7975">
        <v>0</v>
      </c>
      <c r="AD7975">
        <v>0</v>
      </c>
      <c r="AE7975">
        <v>155.80400029762302</v>
      </c>
    </row>
    <row r="7976" spans="1:31" x14ac:dyDescent="0.25">
      <c r="A7976">
        <v>2406382</v>
      </c>
      <c r="B7976">
        <v>1</v>
      </c>
      <c r="C7976" t="s">
        <v>80</v>
      </c>
      <c r="D7976" t="s">
        <v>97</v>
      </c>
      <c r="E7976" t="s">
        <v>174</v>
      </c>
      <c r="F7976" t="s">
        <v>19255</v>
      </c>
      <c r="G7976" t="s">
        <v>215</v>
      </c>
      <c r="H7976" t="s">
        <v>135</v>
      </c>
      <c r="I7976" t="s">
        <v>136</v>
      </c>
      <c r="J7976" t="s">
        <v>137</v>
      </c>
      <c r="K7976" t="s">
        <v>138</v>
      </c>
      <c r="L7976" t="s">
        <v>22665</v>
      </c>
      <c r="M7976" t="s">
        <v>22666</v>
      </c>
      <c r="N7976">
        <v>3.0811111109999998</v>
      </c>
      <c r="O7976">
        <v>2</v>
      </c>
      <c r="P7976">
        <v>977</v>
      </c>
      <c r="Q7976">
        <v>1</v>
      </c>
      <c r="R7976">
        <v>31</v>
      </c>
      <c r="S7976">
        <v>5</v>
      </c>
      <c r="T7976">
        <v>75</v>
      </c>
      <c r="U7976">
        <v>0</v>
      </c>
      <c r="V7976">
        <v>0</v>
      </c>
      <c r="W7976">
        <v>82.888819783660551</v>
      </c>
      <c r="X7976">
        <v>436.15284755491069</v>
      </c>
      <c r="Y7976">
        <v>0.29284554783000005</v>
      </c>
      <c r="Z7976">
        <v>18.621952013409803</v>
      </c>
      <c r="AA7976">
        <v>18.632558628338234</v>
      </c>
      <c r="AB7976">
        <v>225.16735442737766</v>
      </c>
      <c r="AC7976">
        <v>0</v>
      </c>
      <c r="AD7976">
        <v>0</v>
      </c>
      <c r="AE7976">
        <v>781.75637795552677</v>
      </c>
    </row>
    <row r="7977" spans="1:31" x14ac:dyDescent="0.25">
      <c r="A7977">
        <v>2406339</v>
      </c>
      <c r="B7977">
        <v>1</v>
      </c>
      <c r="C7977" t="s">
        <v>80</v>
      </c>
      <c r="D7977" t="s">
        <v>97</v>
      </c>
      <c r="E7977" t="s">
        <v>174</v>
      </c>
      <c r="F7977" t="s">
        <v>1478</v>
      </c>
      <c r="G7977" t="s">
        <v>143</v>
      </c>
      <c r="H7977" t="s">
        <v>135</v>
      </c>
      <c r="I7977" t="s">
        <v>136</v>
      </c>
      <c r="J7977" t="s">
        <v>137</v>
      </c>
      <c r="K7977" t="s">
        <v>138</v>
      </c>
      <c r="L7977" t="s">
        <v>22667</v>
      </c>
      <c r="M7977" t="s">
        <v>22668</v>
      </c>
      <c r="N7977">
        <v>2.3174999999999999</v>
      </c>
      <c r="O7977">
        <v>1</v>
      </c>
      <c r="P7977">
        <v>2961</v>
      </c>
      <c r="Q7977">
        <v>0</v>
      </c>
      <c r="R7977">
        <v>44</v>
      </c>
      <c r="S7977">
        <v>1</v>
      </c>
      <c r="T7977">
        <v>295</v>
      </c>
      <c r="U7977">
        <v>0</v>
      </c>
      <c r="V7977">
        <v>0</v>
      </c>
      <c r="W7977">
        <v>0.48013276636559998</v>
      </c>
      <c r="X7977">
        <v>1355.9187411787727</v>
      </c>
      <c r="Y7977">
        <v>0</v>
      </c>
      <c r="Z7977">
        <v>49.38239158618449</v>
      </c>
      <c r="AA7977">
        <v>12.7596923989983</v>
      </c>
      <c r="AB7977">
        <v>607.31027732226869</v>
      </c>
      <c r="AC7977">
        <v>0</v>
      </c>
      <c r="AD7977">
        <v>0</v>
      </c>
      <c r="AE7977">
        <v>2025.85123525259</v>
      </c>
    </row>
    <row r="7978" spans="1:31" x14ac:dyDescent="0.25">
      <c r="A7978">
        <v>2406044</v>
      </c>
      <c r="B7978">
        <v>1</v>
      </c>
      <c r="C7978" t="s">
        <v>80</v>
      </c>
      <c r="D7978" t="s">
        <v>96</v>
      </c>
      <c r="E7978" t="s">
        <v>141</v>
      </c>
      <c r="F7978" t="s">
        <v>22669</v>
      </c>
      <c r="G7978" t="s">
        <v>249</v>
      </c>
      <c r="H7978" t="s">
        <v>135</v>
      </c>
      <c r="I7978" t="s">
        <v>136</v>
      </c>
      <c r="J7978" t="s">
        <v>137</v>
      </c>
      <c r="K7978" t="s">
        <v>138</v>
      </c>
      <c r="L7978" t="s">
        <v>22670</v>
      </c>
      <c r="M7978" t="s">
        <v>22671</v>
      </c>
      <c r="N7978">
        <v>4.2836111109999999</v>
      </c>
      <c r="O7978">
        <v>0</v>
      </c>
      <c r="P7978">
        <v>284</v>
      </c>
      <c r="Q7978">
        <v>11</v>
      </c>
      <c r="R7978">
        <v>29</v>
      </c>
      <c r="S7978">
        <v>9</v>
      </c>
      <c r="T7978">
        <v>51</v>
      </c>
      <c r="U7978">
        <v>3</v>
      </c>
      <c r="V7978">
        <v>0</v>
      </c>
      <c r="W7978">
        <v>0</v>
      </c>
      <c r="X7978">
        <v>344.02103293678988</v>
      </c>
      <c r="Y7978">
        <v>14.544496703458615</v>
      </c>
      <c r="Z7978">
        <v>38.24932521345621</v>
      </c>
      <c r="AA7978">
        <v>145.68146419210001</v>
      </c>
      <c r="AB7978">
        <v>73.344908832841043</v>
      </c>
      <c r="AC7978">
        <v>479.93961502362606</v>
      </c>
      <c r="AD7978">
        <v>0</v>
      </c>
      <c r="AE7978">
        <v>1095.7808429022718</v>
      </c>
    </row>
    <row r="7979" spans="1:31" x14ac:dyDescent="0.25">
      <c r="A7979">
        <v>2406336</v>
      </c>
      <c r="B7979">
        <v>1</v>
      </c>
      <c r="C7979" t="s">
        <v>80</v>
      </c>
      <c r="D7979" t="s">
        <v>98</v>
      </c>
      <c r="E7979" t="s">
        <v>141</v>
      </c>
      <c r="F7979" t="s">
        <v>18391</v>
      </c>
      <c r="G7979" t="s">
        <v>143</v>
      </c>
      <c r="H7979" t="s">
        <v>135</v>
      </c>
      <c r="I7979" t="s">
        <v>136</v>
      </c>
      <c r="J7979" t="s">
        <v>137</v>
      </c>
      <c r="K7979" t="s">
        <v>138</v>
      </c>
      <c r="L7979" t="s">
        <v>22672</v>
      </c>
      <c r="M7979" t="s">
        <v>22673</v>
      </c>
      <c r="N7979">
        <v>0.71972222200000002</v>
      </c>
      <c r="O7979">
        <v>0</v>
      </c>
      <c r="P7979">
        <v>21</v>
      </c>
      <c r="Q7979">
        <v>12</v>
      </c>
      <c r="R7979">
        <v>126</v>
      </c>
      <c r="S7979">
        <v>4</v>
      </c>
      <c r="T7979">
        <v>35</v>
      </c>
      <c r="U7979">
        <v>2</v>
      </c>
      <c r="V7979">
        <v>0</v>
      </c>
      <c r="W7979">
        <v>0</v>
      </c>
      <c r="X7979">
        <v>5.7589422155936338</v>
      </c>
      <c r="Y7979">
        <v>29.553842779456112</v>
      </c>
      <c r="Z7979">
        <v>7.2091628361865352</v>
      </c>
      <c r="AA7979">
        <v>29.130187437248811</v>
      </c>
      <c r="AB7979">
        <v>4.5457408939416837</v>
      </c>
      <c r="AC7979">
        <v>9.5422959236475009</v>
      </c>
      <c r="AD7979">
        <v>0</v>
      </c>
      <c r="AE7979">
        <v>85.740172086074281</v>
      </c>
    </row>
    <row r="7980" spans="1:31" x14ac:dyDescent="0.25">
      <c r="A7980">
        <v>2406147</v>
      </c>
      <c r="B7980">
        <v>1</v>
      </c>
      <c r="C7980" t="s">
        <v>80</v>
      </c>
      <c r="D7980" t="s">
        <v>100</v>
      </c>
      <c r="E7980" t="s">
        <v>162</v>
      </c>
      <c r="F7980" t="s">
        <v>18751</v>
      </c>
      <c r="G7980" t="s">
        <v>176</v>
      </c>
      <c r="H7980" t="s">
        <v>149</v>
      </c>
      <c r="I7980" t="s">
        <v>136</v>
      </c>
      <c r="J7980" t="s">
        <v>137</v>
      </c>
      <c r="K7980" t="s">
        <v>159</v>
      </c>
      <c r="L7980" t="s">
        <v>22674</v>
      </c>
      <c r="M7980" t="s">
        <v>22675</v>
      </c>
      <c r="N7980">
        <v>7.886111111</v>
      </c>
      <c r="O7980">
        <v>0</v>
      </c>
      <c r="P7980">
        <v>22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46.915916796452422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46.915916796452422</v>
      </c>
    </row>
    <row r="7981" spans="1:31" x14ac:dyDescent="0.25">
      <c r="A7981">
        <v>2406502</v>
      </c>
      <c r="B7981">
        <v>1</v>
      </c>
      <c r="C7981" t="s">
        <v>80</v>
      </c>
      <c r="D7981" t="s">
        <v>96</v>
      </c>
      <c r="E7981" t="s">
        <v>174</v>
      </c>
      <c r="F7981" t="s">
        <v>22676</v>
      </c>
      <c r="G7981" t="s">
        <v>154</v>
      </c>
      <c r="H7981" t="s">
        <v>135</v>
      </c>
      <c r="I7981" t="s">
        <v>136</v>
      </c>
      <c r="J7981" t="s">
        <v>137</v>
      </c>
      <c r="K7981" t="s">
        <v>138</v>
      </c>
      <c r="L7981" t="s">
        <v>22677</v>
      </c>
      <c r="M7981" t="s">
        <v>22678</v>
      </c>
      <c r="N7981">
        <v>1.0594444439999999</v>
      </c>
      <c r="O7981">
        <v>3</v>
      </c>
      <c r="P7981">
        <v>1636</v>
      </c>
      <c r="Q7981">
        <v>0</v>
      </c>
      <c r="R7981">
        <v>1</v>
      </c>
      <c r="S7981">
        <v>4</v>
      </c>
      <c r="T7981">
        <v>100</v>
      </c>
      <c r="U7981">
        <v>0</v>
      </c>
      <c r="V7981">
        <v>0</v>
      </c>
      <c r="W7981">
        <v>70.252730646401133</v>
      </c>
      <c r="X7981">
        <v>278.12338402297968</v>
      </c>
      <c r="Y7981">
        <v>0</v>
      </c>
      <c r="Z7981">
        <v>6.3615755739899998E-2</v>
      </c>
      <c r="AA7981">
        <v>43.676733205174692</v>
      </c>
      <c r="AB7981">
        <v>62.898883958885541</v>
      </c>
      <c r="AC7981">
        <v>0</v>
      </c>
      <c r="AD7981">
        <v>0</v>
      </c>
      <c r="AE7981">
        <v>455.01534758918092</v>
      </c>
    </row>
    <row r="7982" spans="1:31" x14ac:dyDescent="0.25">
      <c r="A7982">
        <v>2406173</v>
      </c>
      <c r="B7982">
        <v>1</v>
      </c>
      <c r="C7982" t="s">
        <v>81</v>
      </c>
      <c r="D7982" t="s">
        <v>119</v>
      </c>
      <c r="E7982" t="s">
        <v>174</v>
      </c>
      <c r="F7982" t="s">
        <v>22679</v>
      </c>
      <c r="G7982" t="s">
        <v>158</v>
      </c>
      <c r="H7982" t="s">
        <v>135</v>
      </c>
      <c r="I7982" t="s">
        <v>136</v>
      </c>
      <c r="J7982" t="s">
        <v>137</v>
      </c>
      <c r="K7982" t="s">
        <v>159</v>
      </c>
      <c r="L7982" t="s">
        <v>22680</v>
      </c>
      <c r="M7982" t="s">
        <v>22681</v>
      </c>
      <c r="N7982">
        <v>7.3688888879999999</v>
      </c>
      <c r="O7982">
        <v>0</v>
      </c>
      <c r="P7982">
        <v>2615</v>
      </c>
      <c r="Q7982">
        <v>144</v>
      </c>
      <c r="R7982">
        <v>342</v>
      </c>
      <c r="S7982">
        <v>11</v>
      </c>
      <c r="T7982">
        <v>201</v>
      </c>
      <c r="U7982">
        <v>0</v>
      </c>
      <c r="V7982">
        <v>2</v>
      </c>
      <c r="W7982">
        <v>0</v>
      </c>
      <c r="X7982">
        <v>2782.3271255534855</v>
      </c>
      <c r="Y7982">
        <v>380.171082517841</v>
      </c>
      <c r="Z7982">
        <v>578.14639607978904</v>
      </c>
      <c r="AA7982">
        <v>157.09174864313238</v>
      </c>
      <c r="AB7982">
        <v>677.14212962993577</v>
      </c>
      <c r="AC7982">
        <v>0</v>
      </c>
      <c r="AD7982">
        <v>624.80209924945348</v>
      </c>
      <c r="AE7982">
        <v>5199.6805816736378</v>
      </c>
    </row>
    <row r="7983" spans="1:31" x14ac:dyDescent="0.25">
      <c r="A7983">
        <v>2406694</v>
      </c>
      <c r="B7983">
        <v>1</v>
      </c>
      <c r="C7983" t="s">
        <v>80</v>
      </c>
      <c r="D7983" t="s">
        <v>83</v>
      </c>
      <c r="E7983" t="s">
        <v>152</v>
      </c>
      <c r="F7983" t="s">
        <v>9074</v>
      </c>
      <c r="G7983" t="s">
        <v>471</v>
      </c>
      <c r="H7983" t="s">
        <v>149</v>
      </c>
      <c r="I7983" t="s">
        <v>136</v>
      </c>
      <c r="J7983" t="s">
        <v>137</v>
      </c>
      <c r="K7983" t="s">
        <v>138</v>
      </c>
      <c r="L7983" t="s">
        <v>22682</v>
      </c>
      <c r="M7983" t="s">
        <v>22683</v>
      </c>
      <c r="N7983">
        <v>1.208611111</v>
      </c>
      <c r="O7983">
        <v>0</v>
      </c>
      <c r="P7983">
        <v>100</v>
      </c>
      <c r="Q7983">
        <v>0</v>
      </c>
      <c r="R7983">
        <v>2</v>
      </c>
      <c r="S7983">
        <v>0</v>
      </c>
      <c r="T7983">
        <v>10</v>
      </c>
      <c r="U7983">
        <v>0</v>
      </c>
      <c r="V7983">
        <v>0</v>
      </c>
      <c r="W7983">
        <v>0</v>
      </c>
      <c r="X7983">
        <v>26.81131118233661</v>
      </c>
      <c r="Y7983">
        <v>0</v>
      </c>
      <c r="Z7983">
        <v>0</v>
      </c>
      <c r="AA7983">
        <v>0</v>
      </c>
      <c r="AB7983">
        <v>6.2602356124577998</v>
      </c>
      <c r="AC7983">
        <v>0</v>
      </c>
      <c r="AD7983">
        <v>0</v>
      </c>
      <c r="AE7983">
        <v>33.071546794794408</v>
      </c>
    </row>
    <row r="7984" spans="1:31" x14ac:dyDescent="0.25">
      <c r="A7984">
        <v>2406545</v>
      </c>
      <c r="B7984">
        <v>1</v>
      </c>
      <c r="C7984" t="s">
        <v>81</v>
      </c>
      <c r="D7984" t="s">
        <v>120</v>
      </c>
      <c r="E7984" t="s">
        <v>162</v>
      </c>
      <c r="F7984" t="s">
        <v>22684</v>
      </c>
      <c r="G7984" t="s">
        <v>164</v>
      </c>
      <c r="H7984" t="s">
        <v>149</v>
      </c>
      <c r="I7984" t="s">
        <v>136</v>
      </c>
      <c r="J7984" t="s">
        <v>137</v>
      </c>
      <c r="K7984" t="s">
        <v>138</v>
      </c>
      <c r="L7984" t="s">
        <v>22685</v>
      </c>
      <c r="M7984" t="s">
        <v>22686</v>
      </c>
      <c r="N7984">
        <v>0.73194444400000003</v>
      </c>
      <c r="O7984">
        <v>0</v>
      </c>
      <c r="P7984">
        <v>36</v>
      </c>
      <c r="Q7984">
        <v>0</v>
      </c>
      <c r="R7984">
        <v>1</v>
      </c>
      <c r="S7984">
        <v>0</v>
      </c>
      <c r="T7984">
        <v>12</v>
      </c>
      <c r="U7984">
        <v>0</v>
      </c>
      <c r="V7984">
        <v>0</v>
      </c>
      <c r="W7984">
        <v>0</v>
      </c>
      <c r="X7984">
        <v>3.4933583407461675</v>
      </c>
      <c r="Y7984">
        <v>0</v>
      </c>
      <c r="Z7984">
        <v>0.24047939838740001</v>
      </c>
      <c r="AA7984">
        <v>0</v>
      </c>
      <c r="AB7984">
        <v>3.0983706948000536</v>
      </c>
      <c r="AC7984">
        <v>0</v>
      </c>
      <c r="AD7984">
        <v>0</v>
      </c>
      <c r="AE7984">
        <v>6.8322084339336211</v>
      </c>
    </row>
    <row r="7985" spans="1:31" x14ac:dyDescent="0.25">
      <c r="A7985">
        <v>2406153</v>
      </c>
      <c r="B7985">
        <v>1</v>
      </c>
      <c r="C7985" t="s">
        <v>80</v>
      </c>
      <c r="D7985" t="s">
        <v>83</v>
      </c>
      <c r="E7985" t="s">
        <v>162</v>
      </c>
      <c r="F7985" t="s">
        <v>22687</v>
      </c>
      <c r="G7985" t="s">
        <v>158</v>
      </c>
      <c r="H7985" t="s">
        <v>149</v>
      </c>
      <c r="I7985" t="s">
        <v>136</v>
      </c>
      <c r="J7985" t="s">
        <v>137</v>
      </c>
      <c r="K7985" t="s">
        <v>159</v>
      </c>
      <c r="L7985" t="s">
        <v>22688</v>
      </c>
      <c r="M7985" t="s">
        <v>22689</v>
      </c>
      <c r="N7985">
        <v>3.997222222</v>
      </c>
      <c r="O7985">
        <v>0</v>
      </c>
      <c r="P7985">
        <v>68</v>
      </c>
      <c r="Q7985">
        <v>0</v>
      </c>
      <c r="R7985">
        <v>0</v>
      </c>
      <c r="S7985">
        <v>0</v>
      </c>
      <c r="T7985">
        <v>5</v>
      </c>
      <c r="U7985">
        <v>0</v>
      </c>
      <c r="V7985">
        <v>0</v>
      </c>
      <c r="W7985">
        <v>0</v>
      </c>
      <c r="X7985">
        <v>53.554349761558093</v>
      </c>
      <c r="Y7985">
        <v>0</v>
      </c>
      <c r="Z7985">
        <v>0</v>
      </c>
      <c r="AA7985">
        <v>0</v>
      </c>
      <c r="AB7985">
        <v>17.266355820660667</v>
      </c>
      <c r="AC7985">
        <v>0</v>
      </c>
      <c r="AD7985">
        <v>0</v>
      </c>
      <c r="AE7985">
        <v>70.820705582218764</v>
      </c>
    </row>
    <row r="7986" spans="1:31" x14ac:dyDescent="0.25">
      <c r="A7986">
        <v>2406316</v>
      </c>
      <c r="B7986">
        <v>1</v>
      </c>
      <c r="C7986" t="s">
        <v>80</v>
      </c>
      <c r="D7986" t="s">
        <v>97</v>
      </c>
      <c r="E7986" t="s">
        <v>174</v>
      </c>
      <c r="F7986" t="s">
        <v>22690</v>
      </c>
      <c r="G7986" t="s">
        <v>143</v>
      </c>
      <c r="H7986" t="s">
        <v>135</v>
      </c>
      <c r="I7986" t="s">
        <v>136</v>
      </c>
      <c r="J7986" t="s">
        <v>137</v>
      </c>
      <c r="K7986" t="s">
        <v>138</v>
      </c>
      <c r="L7986" t="s">
        <v>22691</v>
      </c>
      <c r="M7986" t="s">
        <v>22692</v>
      </c>
      <c r="N7986">
        <v>6.4722221999999996E-2</v>
      </c>
      <c r="O7986">
        <v>24</v>
      </c>
      <c r="P7986">
        <v>13036</v>
      </c>
      <c r="Q7986">
        <v>20</v>
      </c>
      <c r="R7986">
        <v>443</v>
      </c>
      <c r="S7986">
        <v>71</v>
      </c>
      <c r="T7986">
        <v>1613</v>
      </c>
      <c r="U7986">
        <v>6</v>
      </c>
      <c r="V7986">
        <v>7</v>
      </c>
      <c r="W7986">
        <v>4.642855168362801</v>
      </c>
      <c r="X7986">
        <v>135.98484348970982</v>
      </c>
      <c r="Y7986">
        <v>0.76357332664782218</v>
      </c>
      <c r="Z7986">
        <v>6.1548942055136662</v>
      </c>
      <c r="AA7986">
        <v>35.095820484152213</v>
      </c>
      <c r="AB7986">
        <v>75.130151349258824</v>
      </c>
      <c r="AC7986">
        <v>13.542032645330266</v>
      </c>
      <c r="AD7986">
        <v>5.3566010761651501</v>
      </c>
      <c r="AE7986">
        <v>276.67077174514054</v>
      </c>
    </row>
    <row r="7987" spans="1:31" x14ac:dyDescent="0.25">
      <c r="A7987">
        <v>2406359</v>
      </c>
      <c r="B7987">
        <v>1</v>
      </c>
      <c r="C7987" t="s">
        <v>80</v>
      </c>
      <c r="D7987" t="s">
        <v>100</v>
      </c>
      <c r="E7987" t="s">
        <v>152</v>
      </c>
      <c r="F7987" t="s">
        <v>22693</v>
      </c>
      <c r="G7987" t="s">
        <v>403</v>
      </c>
      <c r="H7987" t="s">
        <v>149</v>
      </c>
      <c r="I7987" t="s">
        <v>136</v>
      </c>
      <c r="J7987" t="s">
        <v>137</v>
      </c>
      <c r="K7987" t="s">
        <v>138</v>
      </c>
      <c r="L7987" t="s">
        <v>22694</v>
      </c>
      <c r="M7987" t="s">
        <v>22695</v>
      </c>
      <c r="N7987">
        <v>2.4247222220000002</v>
      </c>
      <c r="O7987">
        <v>0</v>
      </c>
      <c r="P7987">
        <v>161</v>
      </c>
      <c r="Q7987">
        <v>0</v>
      </c>
      <c r="R7987">
        <v>3</v>
      </c>
      <c r="S7987">
        <v>0</v>
      </c>
      <c r="T7987">
        <v>16</v>
      </c>
      <c r="U7987">
        <v>0</v>
      </c>
      <c r="V7987">
        <v>0</v>
      </c>
      <c r="W7987">
        <v>0</v>
      </c>
      <c r="X7987">
        <v>45.563916910639108</v>
      </c>
      <c r="Y7987">
        <v>0</v>
      </c>
      <c r="Z7987">
        <v>0.63900650992470009</v>
      </c>
      <c r="AA7987">
        <v>0</v>
      </c>
      <c r="AB7987">
        <v>32.747622255421277</v>
      </c>
      <c r="AC7987">
        <v>0</v>
      </c>
      <c r="AD7987">
        <v>0</v>
      </c>
      <c r="AE7987">
        <v>78.950545675985083</v>
      </c>
    </row>
    <row r="7988" spans="1:31" x14ac:dyDescent="0.25">
      <c r="A7988">
        <v>2406459</v>
      </c>
      <c r="B7988">
        <v>1</v>
      </c>
      <c r="C7988" t="s">
        <v>81</v>
      </c>
      <c r="D7988" t="s">
        <v>127</v>
      </c>
      <c r="E7988" t="s">
        <v>132</v>
      </c>
      <c r="F7988" t="s">
        <v>21205</v>
      </c>
      <c r="G7988" t="s">
        <v>143</v>
      </c>
      <c r="H7988" t="s">
        <v>135</v>
      </c>
      <c r="I7988" t="s">
        <v>136</v>
      </c>
      <c r="J7988" t="s">
        <v>137</v>
      </c>
      <c r="K7988" t="s">
        <v>138</v>
      </c>
      <c r="L7988" t="s">
        <v>22696</v>
      </c>
      <c r="M7988" t="s">
        <v>22697</v>
      </c>
      <c r="N7988">
        <v>1.9880555550000001</v>
      </c>
      <c r="O7988">
        <v>1</v>
      </c>
      <c r="P7988">
        <v>454</v>
      </c>
      <c r="Q7988">
        <v>136</v>
      </c>
      <c r="R7988">
        <v>90</v>
      </c>
      <c r="S7988">
        <v>9</v>
      </c>
      <c r="T7988">
        <v>60</v>
      </c>
      <c r="U7988">
        <v>0</v>
      </c>
      <c r="V7988">
        <v>1</v>
      </c>
      <c r="W7988">
        <v>1.5333556602704665</v>
      </c>
      <c r="X7988">
        <v>175.75882125367087</v>
      </c>
      <c r="Y7988">
        <v>218.6359355300078</v>
      </c>
      <c r="Z7988">
        <v>9.4761075227271157</v>
      </c>
      <c r="AA7988">
        <v>72.074989165416952</v>
      </c>
      <c r="AB7988">
        <v>37.329114256416048</v>
      </c>
      <c r="AC7988">
        <v>0</v>
      </c>
      <c r="AD7988">
        <v>67.757280237415827</v>
      </c>
      <c r="AE7988">
        <v>582.56560362592495</v>
      </c>
    </row>
    <row r="7989" spans="1:31" x14ac:dyDescent="0.25">
      <c r="A7989">
        <v>2406442</v>
      </c>
      <c r="B7989">
        <v>1</v>
      </c>
      <c r="C7989" t="s">
        <v>80</v>
      </c>
      <c r="D7989" t="s">
        <v>89</v>
      </c>
      <c r="E7989" t="s">
        <v>141</v>
      </c>
      <c r="F7989" t="s">
        <v>22698</v>
      </c>
      <c r="G7989" t="s">
        <v>143</v>
      </c>
      <c r="H7989" t="s">
        <v>135</v>
      </c>
      <c r="I7989" t="s">
        <v>136</v>
      </c>
      <c r="J7989" t="s">
        <v>137</v>
      </c>
      <c r="K7989" t="s">
        <v>138</v>
      </c>
      <c r="L7989" t="s">
        <v>22699</v>
      </c>
      <c r="M7989" t="s">
        <v>22700</v>
      </c>
      <c r="N7989">
        <v>1.1177777769999999</v>
      </c>
      <c r="O7989">
        <v>0</v>
      </c>
      <c r="P7989">
        <v>333</v>
      </c>
      <c r="Q7989">
        <v>1</v>
      </c>
      <c r="R7989">
        <v>10</v>
      </c>
      <c r="S7989">
        <v>3</v>
      </c>
      <c r="T7989">
        <v>16</v>
      </c>
      <c r="U7989">
        <v>1</v>
      </c>
      <c r="V7989">
        <v>0</v>
      </c>
      <c r="W7989">
        <v>0</v>
      </c>
      <c r="X7989">
        <v>274.01271767187444</v>
      </c>
      <c r="Y7989">
        <v>0.25822820176</v>
      </c>
      <c r="Z7989">
        <v>2.2387500209570002</v>
      </c>
      <c r="AA7989">
        <v>1.3345728045401501</v>
      </c>
      <c r="AB7989">
        <v>21.051794703429827</v>
      </c>
      <c r="AC7989">
        <v>0.28412982000000009</v>
      </c>
      <c r="AD7989">
        <v>0</v>
      </c>
      <c r="AE7989">
        <v>299.1801932225614</v>
      </c>
    </row>
    <row r="7990" spans="1:31" x14ac:dyDescent="0.25">
      <c r="A7990">
        <v>2406588</v>
      </c>
      <c r="B7990">
        <v>1</v>
      </c>
      <c r="C7990" t="s">
        <v>80</v>
      </c>
      <c r="D7990" t="s">
        <v>97</v>
      </c>
      <c r="E7990" t="s">
        <v>162</v>
      </c>
      <c r="F7990" t="s">
        <v>22701</v>
      </c>
      <c r="G7990" t="s">
        <v>471</v>
      </c>
      <c r="H7990" t="s">
        <v>149</v>
      </c>
      <c r="I7990" t="s">
        <v>136</v>
      </c>
      <c r="J7990" t="s">
        <v>137</v>
      </c>
      <c r="K7990" t="s">
        <v>138</v>
      </c>
      <c r="L7990" t="s">
        <v>22702</v>
      </c>
      <c r="M7990" t="s">
        <v>22703</v>
      </c>
      <c r="N7990">
        <v>2.0611111110000002</v>
      </c>
      <c r="O7990">
        <v>0</v>
      </c>
      <c r="P7990">
        <v>71</v>
      </c>
      <c r="Q7990">
        <v>0</v>
      </c>
      <c r="R7990">
        <v>0</v>
      </c>
      <c r="S7990">
        <v>0</v>
      </c>
      <c r="T7990">
        <v>7</v>
      </c>
      <c r="U7990">
        <v>0</v>
      </c>
      <c r="V7990">
        <v>0</v>
      </c>
      <c r="W7990">
        <v>0</v>
      </c>
      <c r="X7990">
        <v>57.15014603064126</v>
      </c>
      <c r="Y7990">
        <v>0</v>
      </c>
      <c r="Z7990">
        <v>0</v>
      </c>
      <c r="AA7990">
        <v>0</v>
      </c>
      <c r="AB7990">
        <v>7.9193442315886324</v>
      </c>
      <c r="AC7990">
        <v>0</v>
      </c>
      <c r="AD7990">
        <v>0</v>
      </c>
      <c r="AE7990">
        <v>65.069490262229891</v>
      </c>
    </row>
    <row r="7991" spans="1:31" x14ac:dyDescent="0.25">
      <c r="A7991">
        <v>2406465</v>
      </c>
      <c r="B7991">
        <v>1</v>
      </c>
      <c r="C7991" t="s">
        <v>80</v>
      </c>
      <c r="D7991" t="s">
        <v>100</v>
      </c>
      <c r="E7991" t="s">
        <v>141</v>
      </c>
      <c r="F7991" t="s">
        <v>6778</v>
      </c>
      <c r="G7991" t="s">
        <v>143</v>
      </c>
      <c r="H7991" t="s">
        <v>135</v>
      </c>
      <c r="I7991" t="s">
        <v>136</v>
      </c>
      <c r="J7991" t="s">
        <v>137</v>
      </c>
      <c r="K7991" t="s">
        <v>138</v>
      </c>
      <c r="L7991" t="s">
        <v>22704</v>
      </c>
      <c r="M7991" t="s">
        <v>22705</v>
      </c>
      <c r="N7991">
        <v>3.9249999999999998</v>
      </c>
      <c r="O7991">
        <v>0</v>
      </c>
      <c r="P7991">
        <v>3</v>
      </c>
      <c r="Q7991">
        <v>59</v>
      </c>
      <c r="R7991">
        <v>73</v>
      </c>
      <c r="S7991">
        <v>3</v>
      </c>
      <c r="T7991">
        <v>5</v>
      </c>
      <c r="U7991">
        <v>0</v>
      </c>
      <c r="V7991">
        <v>0</v>
      </c>
      <c r="W7991">
        <v>0</v>
      </c>
      <c r="X7991">
        <v>4.4431238722859998</v>
      </c>
      <c r="Y7991">
        <v>126.58156747956127</v>
      </c>
      <c r="Z7991">
        <v>3.8558688865280004</v>
      </c>
      <c r="AA7991">
        <v>15.050949495828251</v>
      </c>
      <c r="AB7991">
        <v>3.037296437373</v>
      </c>
      <c r="AC7991">
        <v>0</v>
      </c>
      <c r="AD7991">
        <v>0</v>
      </c>
      <c r="AE7991">
        <v>152.96880617157652</v>
      </c>
    </row>
    <row r="7992" spans="1:31" x14ac:dyDescent="0.25">
      <c r="A7992">
        <v>2406565</v>
      </c>
      <c r="B7992">
        <v>1</v>
      </c>
      <c r="C7992" t="s">
        <v>80</v>
      </c>
      <c r="D7992" t="s">
        <v>84</v>
      </c>
      <c r="E7992" t="s">
        <v>288</v>
      </c>
      <c r="F7992" t="s">
        <v>22706</v>
      </c>
      <c r="G7992" t="s">
        <v>168</v>
      </c>
      <c r="H7992" t="s">
        <v>149</v>
      </c>
      <c r="I7992" t="s">
        <v>136</v>
      </c>
      <c r="J7992" t="s">
        <v>3</v>
      </c>
      <c r="K7992" t="s">
        <v>138</v>
      </c>
      <c r="L7992" t="s">
        <v>22707</v>
      </c>
      <c r="M7992" t="s">
        <v>22708</v>
      </c>
      <c r="N7992">
        <v>2.0491666660000001</v>
      </c>
      <c r="O7992">
        <v>0</v>
      </c>
      <c r="P7992">
        <v>34</v>
      </c>
      <c r="Q7992">
        <v>0</v>
      </c>
      <c r="R7992">
        <v>0</v>
      </c>
      <c r="S7992">
        <v>0</v>
      </c>
      <c r="T7992">
        <v>3</v>
      </c>
      <c r="U7992">
        <v>0</v>
      </c>
      <c r="V7992">
        <v>0</v>
      </c>
      <c r="W7992">
        <v>0</v>
      </c>
      <c r="X7992">
        <v>19.089253108786259</v>
      </c>
      <c r="Y7992">
        <v>0</v>
      </c>
      <c r="Z7992">
        <v>0</v>
      </c>
      <c r="AA7992">
        <v>0</v>
      </c>
      <c r="AB7992">
        <v>5.1168702552295748</v>
      </c>
      <c r="AC7992">
        <v>0</v>
      </c>
      <c r="AD7992">
        <v>0</v>
      </c>
      <c r="AE7992">
        <v>24.206123364015834</v>
      </c>
    </row>
    <row r="7993" spans="1:31" x14ac:dyDescent="0.25">
      <c r="A7993">
        <v>2406542</v>
      </c>
      <c r="B7993">
        <v>1</v>
      </c>
      <c r="C7993" t="s">
        <v>80</v>
      </c>
      <c r="D7993" t="s">
        <v>106</v>
      </c>
      <c r="E7993" t="s">
        <v>174</v>
      </c>
      <c r="F7993" t="s">
        <v>21391</v>
      </c>
      <c r="G7993" t="s">
        <v>143</v>
      </c>
      <c r="H7993" t="s">
        <v>135</v>
      </c>
      <c r="I7993" t="s">
        <v>136</v>
      </c>
      <c r="J7993" t="s">
        <v>137</v>
      </c>
      <c r="K7993" t="s">
        <v>138</v>
      </c>
      <c r="L7993" t="s">
        <v>22709</v>
      </c>
      <c r="M7993" t="s">
        <v>22710</v>
      </c>
      <c r="N7993">
        <v>0.44500000000000001</v>
      </c>
      <c r="O7993">
        <v>0</v>
      </c>
      <c r="P7993">
        <v>596</v>
      </c>
      <c r="Q7993">
        <v>25</v>
      </c>
      <c r="R7993">
        <v>179</v>
      </c>
      <c r="S7993">
        <v>10</v>
      </c>
      <c r="T7993">
        <v>131</v>
      </c>
      <c r="U7993">
        <v>0</v>
      </c>
      <c r="V7993">
        <v>0</v>
      </c>
      <c r="W7993">
        <v>0</v>
      </c>
      <c r="X7993">
        <v>55.744103799121781</v>
      </c>
      <c r="Y7993">
        <v>24.050735579335903</v>
      </c>
      <c r="Z7993">
        <v>29.885798100654654</v>
      </c>
      <c r="AA7993">
        <v>4.0555023284772753</v>
      </c>
      <c r="AB7993">
        <v>36.122865103782651</v>
      </c>
      <c r="AC7993">
        <v>0</v>
      </c>
      <c r="AD7993">
        <v>0</v>
      </c>
      <c r="AE7993">
        <v>149.85900491137227</v>
      </c>
    </row>
    <row r="7994" spans="1:31" x14ac:dyDescent="0.25">
      <c r="A7994">
        <v>2406628</v>
      </c>
      <c r="B7994">
        <v>1</v>
      </c>
      <c r="C7994" t="s">
        <v>80</v>
      </c>
      <c r="D7994" t="s">
        <v>90</v>
      </c>
      <c r="E7994" t="s">
        <v>288</v>
      </c>
      <c r="F7994" t="s">
        <v>22711</v>
      </c>
      <c r="G7994" t="s">
        <v>168</v>
      </c>
      <c r="H7994" t="s">
        <v>149</v>
      </c>
      <c r="I7994" t="s">
        <v>136</v>
      </c>
      <c r="J7994" t="s">
        <v>137</v>
      </c>
      <c r="K7994" t="s">
        <v>138</v>
      </c>
      <c r="L7994" t="s">
        <v>22712</v>
      </c>
      <c r="M7994" t="s">
        <v>22713</v>
      </c>
      <c r="N7994">
        <v>2.3930555550000001</v>
      </c>
      <c r="O7994">
        <v>0</v>
      </c>
      <c r="P7994">
        <v>14</v>
      </c>
      <c r="Q7994">
        <v>0</v>
      </c>
      <c r="R7994">
        <v>0</v>
      </c>
      <c r="S7994">
        <v>0</v>
      </c>
      <c r="T7994">
        <v>2</v>
      </c>
      <c r="U7994">
        <v>0</v>
      </c>
      <c r="V7994">
        <v>0</v>
      </c>
      <c r="W7994">
        <v>0</v>
      </c>
      <c r="X7994">
        <v>9.1521726845994191</v>
      </c>
      <c r="Y7994">
        <v>0</v>
      </c>
      <c r="Z7994">
        <v>0</v>
      </c>
      <c r="AA7994">
        <v>0</v>
      </c>
      <c r="AB7994">
        <v>0.53374603736941661</v>
      </c>
      <c r="AC7994">
        <v>0</v>
      </c>
      <c r="AD7994">
        <v>0</v>
      </c>
      <c r="AE7994">
        <v>9.6859187219688359</v>
      </c>
    </row>
    <row r="7995" spans="1:31" x14ac:dyDescent="0.25">
      <c r="A7995">
        <v>2406379</v>
      </c>
      <c r="B7995">
        <v>1</v>
      </c>
      <c r="C7995" t="s">
        <v>81</v>
      </c>
      <c r="D7995" t="s">
        <v>113</v>
      </c>
      <c r="E7995" t="s">
        <v>141</v>
      </c>
      <c r="F7995" t="s">
        <v>22714</v>
      </c>
      <c r="G7995" t="s">
        <v>143</v>
      </c>
      <c r="H7995" t="s">
        <v>135</v>
      </c>
      <c r="I7995" t="s">
        <v>136</v>
      </c>
      <c r="J7995" t="s">
        <v>137</v>
      </c>
      <c r="K7995" t="s">
        <v>138</v>
      </c>
      <c r="L7995" t="s">
        <v>22715</v>
      </c>
      <c r="M7995" t="s">
        <v>22716</v>
      </c>
      <c r="N7995">
        <v>1.3366666659999999</v>
      </c>
      <c r="O7995">
        <v>1</v>
      </c>
      <c r="P7995">
        <v>232</v>
      </c>
      <c r="Q7995">
        <v>95</v>
      </c>
      <c r="R7995">
        <v>191</v>
      </c>
      <c r="S7995">
        <v>7</v>
      </c>
      <c r="T7995">
        <v>14</v>
      </c>
      <c r="U7995">
        <v>1</v>
      </c>
      <c r="V7995">
        <v>0</v>
      </c>
      <c r="W7995">
        <v>0.12060392063475001</v>
      </c>
      <c r="X7995">
        <v>38.140183146755426</v>
      </c>
      <c r="Y7995">
        <v>25.182522774143919</v>
      </c>
      <c r="Z7995">
        <v>28.934554013566146</v>
      </c>
      <c r="AA7995">
        <v>4.9373004674006387</v>
      </c>
      <c r="AB7995">
        <v>16.0531309878338</v>
      </c>
      <c r="AC7995">
        <v>67.644003571072574</v>
      </c>
      <c r="AD7995">
        <v>0</v>
      </c>
      <c r="AE7995">
        <v>181.01229888140725</v>
      </c>
    </row>
    <row r="7996" spans="1:31" x14ac:dyDescent="0.25">
      <c r="A7996">
        <v>2406482</v>
      </c>
      <c r="B7996">
        <v>1</v>
      </c>
      <c r="C7996" t="s">
        <v>80</v>
      </c>
      <c r="D7996" t="s">
        <v>103</v>
      </c>
      <c r="E7996" t="s">
        <v>174</v>
      </c>
      <c r="F7996" t="s">
        <v>22717</v>
      </c>
      <c r="G7996" t="s">
        <v>143</v>
      </c>
      <c r="H7996" t="s">
        <v>135</v>
      </c>
      <c r="I7996" t="s">
        <v>278</v>
      </c>
      <c r="J7996" t="s">
        <v>137</v>
      </c>
      <c r="K7996" t="s">
        <v>138</v>
      </c>
      <c r="L7996" t="s">
        <v>22718</v>
      </c>
      <c r="M7996" t="s">
        <v>22719</v>
      </c>
      <c r="N7996">
        <v>4.7222222000000001E-2</v>
      </c>
      <c r="O7996">
        <v>1</v>
      </c>
      <c r="P7996">
        <v>292</v>
      </c>
      <c r="Q7996">
        <v>18</v>
      </c>
      <c r="R7996">
        <v>93</v>
      </c>
      <c r="S7996">
        <v>10</v>
      </c>
      <c r="T7996">
        <v>46</v>
      </c>
      <c r="U7996">
        <v>4</v>
      </c>
      <c r="V7996">
        <v>0</v>
      </c>
      <c r="W7996">
        <v>0.24390322576791668</v>
      </c>
      <c r="X7996">
        <v>2.9858698140561653</v>
      </c>
      <c r="Y7996">
        <v>5.3105517648340843</v>
      </c>
      <c r="Z7996">
        <v>0.68559927445208335</v>
      </c>
      <c r="AA7996">
        <v>22.611419814789944</v>
      </c>
      <c r="AB7996">
        <v>0.88221686887847195</v>
      </c>
      <c r="AC7996">
        <v>2.8359826701020001</v>
      </c>
      <c r="AD7996">
        <v>0</v>
      </c>
      <c r="AE7996">
        <v>35.555543432880661</v>
      </c>
    </row>
    <row r="7997" spans="1:31" x14ac:dyDescent="0.25">
      <c r="A7997">
        <v>2406313</v>
      </c>
      <c r="B7997">
        <v>1</v>
      </c>
      <c r="C7997" t="s">
        <v>80</v>
      </c>
      <c r="D7997" t="s">
        <v>106</v>
      </c>
      <c r="E7997" t="s">
        <v>141</v>
      </c>
      <c r="F7997" t="s">
        <v>18815</v>
      </c>
      <c r="G7997" t="s">
        <v>143</v>
      </c>
      <c r="H7997" t="s">
        <v>135</v>
      </c>
      <c r="I7997" t="s">
        <v>136</v>
      </c>
      <c r="J7997" t="s">
        <v>137</v>
      </c>
      <c r="K7997" t="s">
        <v>138</v>
      </c>
      <c r="L7997" t="s">
        <v>22720</v>
      </c>
      <c r="M7997" t="s">
        <v>22721</v>
      </c>
      <c r="N7997">
        <v>0.441111111</v>
      </c>
      <c r="O7997">
        <v>0</v>
      </c>
      <c r="P7997">
        <v>0</v>
      </c>
      <c r="Q7997">
        <v>2</v>
      </c>
      <c r="R7997">
        <v>37</v>
      </c>
      <c r="S7997">
        <v>0</v>
      </c>
      <c r="T7997">
        <v>5</v>
      </c>
      <c r="U7997">
        <v>0</v>
      </c>
      <c r="V7997">
        <v>0</v>
      </c>
      <c r="W7997">
        <v>0</v>
      </c>
      <c r="X7997">
        <v>0</v>
      </c>
      <c r="Y7997">
        <v>0.25621739914173614</v>
      </c>
      <c r="Z7997">
        <v>1.0981538237721444</v>
      </c>
      <c r="AA7997">
        <v>0</v>
      </c>
      <c r="AB7997">
        <v>0.65236745025659992</v>
      </c>
      <c r="AC7997">
        <v>0</v>
      </c>
      <c r="AD7997">
        <v>0</v>
      </c>
      <c r="AE7997">
        <v>2.0067386731704806</v>
      </c>
    </row>
    <row r="7998" spans="1:31" x14ac:dyDescent="0.25">
      <c r="A7998">
        <v>2406193</v>
      </c>
      <c r="B7998">
        <v>1</v>
      </c>
      <c r="C7998" t="s">
        <v>81</v>
      </c>
      <c r="D7998" t="s">
        <v>127</v>
      </c>
      <c r="E7998" t="s">
        <v>132</v>
      </c>
      <c r="F7998" t="s">
        <v>18985</v>
      </c>
      <c r="G7998" t="s">
        <v>329</v>
      </c>
      <c r="H7998" t="s">
        <v>135</v>
      </c>
      <c r="I7998" t="s">
        <v>136</v>
      </c>
      <c r="J7998" t="s">
        <v>137</v>
      </c>
      <c r="K7998" t="s">
        <v>138</v>
      </c>
      <c r="L7998" t="s">
        <v>22722</v>
      </c>
      <c r="M7998" t="s">
        <v>22723</v>
      </c>
      <c r="N7998">
        <v>2.0363888879999998</v>
      </c>
      <c r="O7998">
        <v>0</v>
      </c>
      <c r="P7998">
        <v>344</v>
      </c>
      <c r="Q7998">
        <v>0</v>
      </c>
      <c r="R7998">
        <v>2</v>
      </c>
      <c r="S7998">
        <v>4</v>
      </c>
      <c r="T7998">
        <v>12</v>
      </c>
      <c r="U7998">
        <v>0</v>
      </c>
      <c r="V7998">
        <v>0</v>
      </c>
      <c r="W7998">
        <v>0</v>
      </c>
      <c r="X7998">
        <v>132.69436174840592</v>
      </c>
      <c r="Y7998">
        <v>0</v>
      </c>
      <c r="Z7998">
        <v>0.23965209107163332</v>
      </c>
      <c r="AA7998">
        <v>151.61022548160537</v>
      </c>
      <c r="AB7998">
        <v>6.4940111615015894</v>
      </c>
      <c r="AC7998">
        <v>0</v>
      </c>
      <c r="AD7998">
        <v>0</v>
      </c>
      <c r="AE7998">
        <v>291.03825048258454</v>
      </c>
    </row>
    <row r="7999" spans="1:31" x14ac:dyDescent="0.25">
      <c r="A7999">
        <v>2406525</v>
      </c>
      <c r="B7999">
        <v>1</v>
      </c>
      <c r="C7999" t="s">
        <v>80</v>
      </c>
      <c r="D7999" t="s">
        <v>101</v>
      </c>
      <c r="E7999" t="s">
        <v>174</v>
      </c>
      <c r="F7999" t="s">
        <v>1431</v>
      </c>
      <c r="G7999" t="s">
        <v>143</v>
      </c>
      <c r="H7999" t="s">
        <v>135</v>
      </c>
      <c r="I7999" t="s">
        <v>136</v>
      </c>
      <c r="J7999" t="s">
        <v>137</v>
      </c>
      <c r="K7999" t="s">
        <v>138</v>
      </c>
      <c r="L7999" t="s">
        <v>22724</v>
      </c>
      <c r="M7999" t="s">
        <v>22725</v>
      </c>
      <c r="N7999">
        <v>0.72583333299999997</v>
      </c>
      <c r="O7999">
        <v>0</v>
      </c>
      <c r="P7999">
        <v>263</v>
      </c>
      <c r="Q7999">
        <v>0</v>
      </c>
      <c r="R7999">
        <v>0</v>
      </c>
      <c r="S7999">
        <v>2</v>
      </c>
      <c r="T7999">
        <v>106</v>
      </c>
      <c r="U7999">
        <v>0</v>
      </c>
      <c r="V7999">
        <v>0</v>
      </c>
      <c r="W7999">
        <v>0</v>
      </c>
      <c r="X7999">
        <v>22.803274476885857</v>
      </c>
      <c r="Y7999">
        <v>0</v>
      </c>
      <c r="Z7999">
        <v>0</v>
      </c>
      <c r="AA7999">
        <v>2.0732743882916664</v>
      </c>
      <c r="AB7999">
        <v>22.342863013742381</v>
      </c>
      <c r="AC7999">
        <v>0</v>
      </c>
      <c r="AD7999">
        <v>0</v>
      </c>
      <c r="AE7999">
        <v>47.2194118789199</v>
      </c>
    </row>
    <row r="8000" spans="1:31" x14ac:dyDescent="0.25">
      <c r="A8000">
        <v>2406170</v>
      </c>
      <c r="B8000">
        <v>1</v>
      </c>
      <c r="C8000" t="s">
        <v>80</v>
      </c>
      <c r="D8000" t="s">
        <v>98</v>
      </c>
      <c r="E8000" t="s">
        <v>152</v>
      </c>
      <c r="F8000" t="s">
        <v>22726</v>
      </c>
      <c r="G8000" t="s">
        <v>403</v>
      </c>
      <c r="H8000" t="s">
        <v>149</v>
      </c>
      <c r="I8000" t="s">
        <v>136</v>
      </c>
      <c r="J8000" t="s">
        <v>137</v>
      </c>
      <c r="K8000" t="s">
        <v>138</v>
      </c>
      <c r="L8000" t="s">
        <v>22727</v>
      </c>
      <c r="M8000" t="s">
        <v>22728</v>
      </c>
      <c r="N8000">
        <v>1.639444444</v>
      </c>
      <c r="O8000">
        <v>0</v>
      </c>
      <c r="P8000">
        <v>0</v>
      </c>
      <c r="Q8000">
        <v>0</v>
      </c>
      <c r="R8000">
        <v>12</v>
      </c>
      <c r="S8000">
        <v>0</v>
      </c>
      <c r="T8000">
        <v>7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1.4546954311707889</v>
      </c>
      <c r="AA8000">
        <v>0</v>
      </c>
      <c r="AB8000">
        <v>9.4289889495779384</v>
      </c>
      <c r="AC8000">
        <v>0</v>
      </c>
      <c r="AD8000">
        <v>0</v>
      </c>
      <c r="AE8000">
        <v>10.883684380748727</v>
      </c>
    </row>
    <row r="8001" spans="1:31" x14ac:dyDescent="0.25">
      <c r="A8001">
        <v>2406150</v>
      </c>
      <c r="B8001">
        <v>1</v>
      </c>
      <c r="C8001" t="s">
        <v>81</v>
      </c>
      <c r="D8001" t="s">
        <v>112</v>
      </c>
      <c r="E8001" t="s">
        <v>174</v>
      </c>
      <c r="F8001" t="s">
        <v>22729</v>
      </c>
      <c r="G8001" t="s">
        <v>158</v>
      </c>
      <c r="H8001" t="s">
        <v>135</v>
      </c>
      <c r="I8001" t="s">
        <v>136</v>
      </c>
      <c r="J8001" t="s">
        <v>137</v>
      </c>
      <c r="K8001" t="s">
        <v>159</v>
      </c>
      <c r="L8001" t="s">
        <v>22730</v>
      </c>
      <c r="M8001" t="s">
        <v>22731</v>
      </c>
      <c r="N8001">
        <v>8.1980555549999998</v>
      </c>
      <c r="O8001">
        <v>4</v>
      </c>
      <c r="P8001">
        <v>5031</v>
      </c>
      <c r="Q8001">
        <v>681</v>
      </c>
      <c r="R8001">
        <v>766</v>
      </c>
      <c r="S8001">
        <v>93</v>
      </c>
      <c r="T8001">
        <v>900</v>
      </c>
      <c r="U8001">
        <v>14</v>
      </c>
      <c r="V8001">
        <v>8</v>
      </c>
      <c r="W8001">
        <v>5.298349062008751</v>
      </c>
      <c r="X8001">
        <v>5963.7284522038908</v>
      </c>
      <c r="Y8001">
        <v>660.61816326142787</v>
      </c>
      <c r="Z8001">
        <v>1095.8465828946344</v>
      </c>
      <c r="AA8001">
        <v>4084.4510019563168</v>
      </c>
      <c r="AB8001">
        <v>2842.9610870694396</v>
      </c>
      <c r="AC8001">
        <v>2924.1895479526902</v>
      </c>
      <c r="AD8001">
        <v>1476.0547563664886</v>
      </c>
      <c r="AE8001">
        <v>19053.147940766896</v>
      </c>
    </row>
    <row r="8002" spans="1:31" x14ac:dyDescent="0.25">
      <c r="A8002">
        <v>2406548</v>
      </c>
      <c r="B8002">
        <v>1</v>
      </c>
      <c r="C8002" t="s">
        <v>80</v>
      </c>
      <c r="D8002" t="s">
        <v>96</v>
      </c>
      <c r="E8002" t="s">
        <v>162</v>
      </c>
      <c r="F8002" t="s">
        <v>22732</v>
      </c>
      <c r="G8002" t="s">
        <v>154</v>
      </c>
      <c r="H8002" t="s">
        <v>149</v>
      </c>
      <c r="I8002" t="s">
        <v>136</v>
      </c>
      <c r="J8002" t="s">
        <v>137</v>
      </c>
      <c r="K8002" t="s">
        <v>138</v>
      </c>
      <c r="L8002" t="s">
        <v>22733</v>
      </c>
      <c r="M8002" t="s">
        <v>22734</v>
      </c>
      <c r="N8002">
        <v>4.363611111</v>
      </c>
      <c r="O8002">
        <v>0</v>
      </c>
      <c r="P8002">
        <v>36</v>
      </c>
      <c r="Q8002">
        <v>0</v>
      </c>
      <c r="R8002">
        <v>0</v>
      </c>
      <c r="S8002">
        <v>0</v>
      </c>
      <c r="T8002">
        <v>1</v>
      </c>
      <c r="U8002">
        <v>0</v>
      </c>
      <c r="V8002">
        <v>0</v>
      </c>
      <c r="W8002">
        <v>0</v>
      </c>
      <c r="X8002">
        <v>29.597381006934608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29.597381006934608</v>
      </c>
    </row>
    <row r="8003" spans="1:31" x14ac:dyDescent="0.25">
      <c r="A8003">
        <v>2406027</v>
      </c>
      <c r="B8003">
        <v>1</v>
      </c>
      <c r="C8003" t="s">
        <v>81</v>
      </c>
      <c r="D8003" t="s">
        <v>112</v>
      </c>
      <c r="E8003" t="s">
        <v>174</v>
      </c>
      <c r="F8003" t="s">
        <v>22735</v>
      </c>
      <c r="G8003" t="s">
        <v>143</v>
      </c>
      <c r="H8003" t="s">
        <v>135</v>
      </c>
      <c r="I8003" t="s">
        <v>136</v>
      </c>
      <c r="J8003" t="s">
        <v>137</v>
      </c>
      <c r="K8003" t="s">
        <v>138</v>
      </c>
      <c r="L8003" t="s">
        <v>22736</v>
      </c>
      <c r="M8003" t="s">
        <v>22737</v>
      </c>
      <c r="N8003">
        <v>0.33138888799999999</v>
      </c>
      <c r="O8003">
        <v>0</v>
      </c>
      <c r="P8003">
        <v>1410</v>
      </c>
      <c r="Q8003">
        <v>222</v>
      </c>
      <c r="R8003">
        <v>105</v>
      </c>
      <c r="S8003">
        <v>27</v>
      </c>
      <c r="T8003">
        <v>178</v>
      </c>
      <c r="U8003">
        <v>1</v>
      </c>
      <c r="V8003">
        <v>0</v>
      </c>
      <c r="W8003">
        <v>0</v>
      </c>
      <c r="X8003">
        <v>87.752147102933151</v>
      </c>
      <c r="Y8003">
        <v>20.687548690641215</v>
      </c>
      <c r="Z8003">
        <v>8.0499300388931676</v>
      </c>
      <c r="AA8003">
        <v>83.088295694758401</v>
      </c>
      <c r="AB8003">
        <v>12.862608616914535</v>
      </c>
      <c r="AC8003">
        <v>51.578633801675004</v>
      </c>
      <c r="AD8003">
        <v>0</v>
      </c>
      <c r="AE8003">
        <v>264.01916394581548</v>
      </c>
    </row>
    <row r="8004" spans="1:31" x14ac:dyDescent="0.25">
      <c r="A8004">
        <v>2434580</v>
      </c>
      <c r="B8004">
        <v>1</v>
      </c>
      <c r="C8004" t="s">
        <v>80</v>
      </c>
      <c r="D8004" t="s">
        <v>96</v>
      </c>
      <c r="E8004" t="s">
        <v>132</v>
      </c>
      <c r="F8004" t="s">
        <v>22738</v>
      </c>
      <c r="G8004" t="s">
        <v>143</v>
      </c>
      <c r="H8004" t="s">
        <v>135</v>
      </c>
      <c r="I8004" t="s">
        <v>136</v>
      </c>
      <c r="J8004" t="s">
        <v>137</v>
      </c>
      <c r="K8004" t="s">
        <v>138</v>
      </c>
      <c r="L8004" t="s">
        <v>22739</v>
      </c>
      <c r="M8004" t="s">
        <v>22740</v>
      </c>
      <c r="N8004">
        <v>0.1</v>
      </c>
      <c r="O8004">
        <v>0</v>
      </c>
      <c r="P8004">
        <v>488</v>
      </c>
      <c r="Q8004">
        <v>0</v>
      </c>
      <c r="R8004">
        <v>1</v>
      </c>
      <c r="S8004">
        <v>0</v>
      </c>
      <c r="T8004">
        <v>31</v>
      </c>
      <c r="U8004">
        <v>0</v>
      </c>
      <c r="V8004">
        <v>0</v>
      </c>
      <c r="W8004">
        <v>0</v>
      </c>
      <c r="X8004">
        <v>6.7196841284519921</v>
      </c>
      <c r="Y8004">
        <v>0</v>
      </c>
      <c r="Z8004">
        <v>0</v>
      </c>
      <c r="AA8004">
        <v>0</v>
      </c>
      <c r="AB8004">
        <v>3.1269892176300007</v>
      </c>
      <c r="AC8004">
        <v>0</v>
      </c>
      <c r="AD8004">
        <v>0</v>
      </c>
      <c r="AE8004">
        <v>9.8466733460819924</v>
      </c>
    </row>
    <row r="8005" spans="1:31" x14ac:dyDescent="0.25">
      <c r="A8005">
        <v>2430003</v>
      </c>
      <c r="B8005">
        <v>1</v>
      </c>
      <c r="C8005" t="s">
        <v>80</v>
      </c>
      <c r="D8005" t="s">
        <v>109</v>
      </c>
      <c r="E8005" t="s">
        <v>132</v>
      </c>
      <c r="F8005" t="s">
        <v>22741</v>
      </c>
      <c r="G8005" t="s">
        <v>143</v>
      </c>
      <c r="H8005" t="s">
        <v>135</v>
      </c>
      <c r="I8005" t="s">
        <v>136</v>
      </c>
      <c r="J8005" t="s">
        <v>137</v>
      </c>
      <c r="K8005" t="s">
        <v>138</v>
      </c>
      <c r="L8005" t="s">
        <v>22742</v>
      </c>
      <c r="M8005" t="s">
        <v>22743</v>
      </c>
      <c r="N8005">
        <v>11.883333332999999</v>
      </c>
      <c r="O8005">
        <v>0</v>
      </c>
      <c r="P8005">
        <v>1</v>
      </c>
      <c r="Q8005">
        <v>0</v>
      </c>
      <c r="R8005">
        <v>1</v>
      </c>
      <c r="S8005">
        <v>0</v>
      </c>
      <c r="T8005">
        <v>51</v>
      </c>
      <c r="U8005">
        <v>0</v>
      </c>
      <c r="V8005">
        <v>1</v>
      </c>
      <c r="W8005">
        <v>0</v>
      </c>
      <c r="X8005">
        <v>0</v>
      </c>
      <c r="Y8005">
        <v>0</v>
      </c>
      <c r="Z8005">
        <v>1.4261142845124999</v>
      </c>
      <c r="AA8005">
        <v>0</v>
      </c>
      <c r="AB8005">
        <v>134.26575336836049</v>
      </c>
      <c r="AC8005">
        <v>0</v>
      </c>
      <c r="AD8005">
        <v>17.576790505995003</v>
      </c>
      <c r="AE8005">
        <v>153.26865815886799</v>
      </c>
    </row>
    <row r="8006" spans="1:31" x14ac:dyDescent="0.25">
      <c r="A8006">
        <v>2406691</v>
      </c>
      <c r="B8006">
        <v>1</v>
      </c>
      <c r="C8006" t="s">
        <v>80</v>
      </c>
      <c r="D8006" t="s">
        <v>99</v>
      </c>
      <c r="E8006" t="s">
        <v>146</v>
      </c>
      <c r="F8006" t="s">
        <v>22744</v>
      </c>
      <c r="G8006" t="s">
        <v>148</v>
      </c>
      <c r="H8006" t="s">
        <v>149</v>
      </c>
      <c r="I8006" t="s">
        <v>136</v>
      </c>
      <c r="J8006" t="s">
        <v>137</v>
      </c>
      <c r="K8006" t="s">
        <v>138</v>
      </c>
      <c r="L8006" t="s">
        <v>22745</v>
      </c>
      <c r="M8006" t="s">
        <v>22746</v>
      </c>
      <c r="N8006">
        <v>7.5633333330000001</v>
      </c>
      <c r="O8006">
        <v>0</v>
      </c>
      <c r="P8006">
        <v>2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1.9482183430510502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1.9482183430510502</v>
      </c>
    </row>
    <row r="8007" spans="1:31" x14ac:dyDescent="0.25">
      <c r="A8007">
        <v>2406319</v>
      </c>
      <c r="B8007">
        <v>1</v>
      </c>
      <c r="C8007" t="s">
        <v>80</v>
      </c>
      <c r="D8007" t="s">
        <v>96</v>
      </c>
      <c r="E8007" t="s">
        <v>241</v>
      </c>
      <c r="F8007" t="s">
        <v>22747</v>
      </c>
      <c r="G8007" t="s">
        <v>143</v>
      </c>
      <c r="H8007" t="s">
        <v>135</v>
      </c>
      <c r="I8007" t="s">
        <v>136</v>
      </c>
      <c r="J8007" t="s">
        <v>137</v>
      </c>
      <c r="K8007" t="s">
        <v>138</v>
      </c>
      <c r="L8007" t="s">
        <v>22748</v>
      </c>
      <c r="M8007" t="s">
        <v>22749</v>
      </c>
      <c r="N8007">
        <v>0.13368333299999999</v>
      </c>
      <c r="O8007">
        <v>0</v>
      </c>
      <c r="P8007">
        <v>284</v>
      </c>
      <c r="Q8007">
        <v>14</v>
      </c>
      <c r="R8007">
        <v>29</v>
      </c>
      <c r="S8007">
        <v>20</v>
      </c>
      <c r="T8007">
        <v>51</v>
      </c>
      <c r="U8007">
        <v>5</v>
      </c>
      <c r="V8007">
        <v>0</v>
      </c>
      <c r="W8007">
        <v>0</v>
      </c>
      <c r="X8007">
        <v>10.650975789080888</v>
      </c>
      <c r="Y8007">
        <v>1.6854064307641892</v>
      </c>
      <c r="Z8007">
        <v>1.4384737487676109</v>
      </c>
      <c r="AA8007">
        <v>13.183194326652998</v>
      </c>
      <c r="AB8007">
        <v>3.2985391491687928</v>
      </c>
      <c r="AC8007">
        <v>25.549967825283204</v>
      </c>
      <c r="AD8007">
        <v>0</v>
      </c>
      <c r="AE8007">
        <v>55.806557269717686</v>
      </c>
    </row>
    <row r="8008" spans="1:31" x14ac:dyDescent="0.25">
      <c r="A8008">
        <v>2406356</v>
      </c>
      <c r="B8008">
        <v>1</v>
      </c>
      <c r="C8008" t="s">
        <v>80</v>
      </c>
      <c r="D8008" t="s">
        <v>95</v>
      </c>
      <c r="E8008" t="s">
        <v>174</v>
      </c>
      <c r="F8008" t="s">
        <v>22750</v>
      </c>
      <c r="G8008" t="s">
        <v>143</v>
      </c>
      <c r="H8008" t="s">
        <v>135</v>
      </c>
      <c r="I8008" t="s">
        <v>136</v>
      </c>
      <c r="J8008" t="s">
        <v>137</v>
      </c>
      <c r="K8008" t="s">
        <v>138</v>
      </c>
      <c r="L8008" t="s">
        <v>22751</v>
      </c>
      <c r="M8008" t="s">
        <v>22752</v>
      </c>
      <c r="N8008">
        <v>0.90638888799999995</v>
      </c>
      <c r="O8008">
        <v>0</v>
      </c>
      <c r="P8008">
        <v>2039</v>
      </c>
      <c r="Q8008">
        <v>0</v>
      </c>
      <c r="R8008">
        <v>1</v>
      </c>
      <c r="S8008">
        <v>1</v>
      </c>
      <c r="T8008">
        <v>154</v>
      </c>
      <c r="U8008">
        <v>0</v>
      </c>
      <c r="V8008">
        <v>2</v>
      </c>
      <c r="W8008">
        <v>0</v>
      </c>
      <c r="X8008">
        <v>344.89351196897894</v>
      </c>
      <c r="Y8008">
        <v>0</v>
      </c>
      <c r="Z8008">
        <v>0</v>
      </c>
      <c r="AA8008">
        <v>0.59431825288413331</v>
      </c>
      <c r="AB8008">
        <v>139.94385005181755</v>
      </c>
      <c r="AC8008">
        <v>0</v>
      </c>
      <c r="AD8008">
        <v>2.5242115840538504</v>
      </c>
      <c r="AE8008">
        <v>487.95589185773446</v>
      </c>
    </row>
    <row r="8009" spans="1:31" x14ac:dyDescent="0.25">
      <c r="A8009">
        <v>2406711</v>
      </c>
      <c r="B8009">
        <v>1</v>
      </c>
      <c r="C8009" t="s">
        <v>80</v>
      </c>
      <c r="D8009" t="s">
        <v>104</v>
      </c>
      <c r="E8009" t="s">
        <v>146</v>
      </c>
      <c r="F8009" t="s">
        <v>22753</v>
      </c>
      <c r="G8009" t="s">
        <v>148</v>
      </c>
      <c r="H8009" t="s">
        <v>149</v>
      </c>
      <c r="I8009" t="s">
        <v>136</v>
      </c>
      <c r="J8009" t="s">
        <v>137</v>
      </c>
      <c r="K8009" t="s">
        <v>138</v>
      </c>
      <c r="L8009" t="s">
        <v>22754</v>
      </c>
      <c r="M8009" t="s">
        <v>22755</v>
      </c>
      <c r="N8009">
        <v>2.8463888879999999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0.64343304384555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0.64343304384555</v>
      </c>
    </row>
    <row r="8010" spans="1:31" x14ac:dyDescent="0.25">
      <c r="A8010">
        <v>2409067</v>
      </c>
      <c r="B8010">
        <v>1</v>
      </c>
      <c r="C8010" t="s">
        <v>80</v>
      </c>
      <c r="D8010" t="s">
        <v>97</v>
      </c>
      <c r="E8010" t="s">
        <v>132</v>
      </c>
      <c r="F8010" t="s">
        <v>10179</v>
      </c>
      <c r="G8010" t="s">
        <v>154</v>
      </c>
      <c r="H8010" t="s">
        <v>135</v>
      </c>
      <c r="I8010" t="s">
        <v>136</v>
      </c>
      <c r="J8010" t="s">
        <v>137</v>
      </c>
      <c r="K8010" t="s">
        <v>138</v>
      </c>
      <c r="L8010" t="s">
        <v>22756</v>
      </c>
      <c r="M8010" t="s">
        <v>22757</v>
      </c>
      <c r="N8010">
        <v>0.35</v>
      </c>
      <c r="O8010">
        <v>1</v>
      </c>
      <c r="P8010">
        <v>123</v>
      </c>
      <c r="Q8010">
        <v>0</v>
      </c>
      <c r="R8010">
        <v>46</v>
      </c>
      <c r="S8010">
        <v>3</v>
      </c>
      <c r="T8010">
        <v>26</v>
      </c>
      <c r="U8010">
        <v>0</v>
      </c>
      <c r="V8010">
        <v>0</v>
      </c>
      <c r="W8010">
        <v>9.3042481120680005</v>
      </c>
      <c r="X8010">
        <v>39.597795210162005</v>
      </c>
      <c r="Y8010">
        <v>0</v>
      </c>
      <c r="Z8010">
        <v>7.8635076282839984</v>
      </c>
      <c r="AA8010">
        <v>1.210498864953</v>
      </c>
      <c r="AB8010">
        <v>5.260915838272501</v>
      </c>
      <c r="AC8010">
        <v>0</v>
      </c>
      <c r="AD8010">
        <v>0</v>
      </c>
      <c r="AE8010">
        <v>63.23696565373951</v>
      </c>
    </row>
    <row r="8011" spans="1:31" x14ac:dyDescent="0.25">
      <c r="A8011">
        <v>2406605</v>
      </c>
      <c r="B8011">
        <v>1</v>
      </c>
      <c r="C8011" t="s">
        <v>81</v>
      </c>
      <c r="D8011" t="s">
        <v>116</v>
      </c>
      <c r="E8011" t="s">
        <v>162</v>
      </c>
      <c r="F8011" t="s">
        <v>2882</v>
      </c>
      <c r="G8011" t="s">
        <v>164</v>
      </c>
      <c r="H8011" t="s">
        <v>149</v>
      </c>
      <c r="I8011" t="s">
        <v>136</v>
      </c>
      <c r="J8011" t="s">
        <v>137</v>
      </c>
      <c r="K8011" t="s">
        <v>138</v>
      </c>
      <c r="L8011" t="s">
        <v>22758</v>
      </c>
      <c r="M8011" t="s">
        <v>22759</v>
      </c>
      <c r="N8011">
        <v>1.8430555550000001</v>
      </c>
      <c r="O8011">
        <v>0</v>
      </c>
      <c r="P8011">
        <v>83</v>
      </c>
      <c r="Q8011">
        <v>0</v>
      </c>
      <c r="R8011">
        <v>0</v>
      </c>
      <c r="S8011">
        <v>0</v>
      </c>
      <c r="T8011">
        <v>2</v>
      </c>
      <c r="U8011">
        <v>0</v>
      </c>
      <c r="V8011">
        <v>0</v>
      </c>
      <c r="W8011">
        <v>0</v>
      </c>
      <c r="X8011">
        <v>39.106010588102791</v>
      </c>
      <c r="Y8011">
        <v>0</v>
      </c>
      <c r="Z8011">
        <v>0</v>
      </c>
      <c r="AA8011">
        <v>0</v>
      </c>
      <c r="AB8011">
        <v>0.44504582957817501</v>
      </c>
      <c r="AC8011">
        <v>0</v>
      </c>
      <c r="AD8011">
        <v>0</v>
      </c>
      <c r="AE8011">
        <v>39.551056417680968</v>
      </c>
    </row>
    <row r="8012" spans="1:31" x14ac:dyDescent="0.25">
      <c r="A8012">
        <v>2406362</v>
      </c>
      <c r="B8012">
        <v>1</v>
      </c>
      <c r="C8012" t="s">
        <v>80</v>
      </c>
      <c r="D8012" t="s">
        <v>92</v>
      </c>
      <c r="E8012" t="s">
        <v>174</v>
      </c>
      <c r="F8012" t="s">
        <v>22760</v>
      </c>
      <c r="G8012" t="s">
        <v>215</v>
      </c>
      <c r="H8012" t="s">
        <v>135</v>
      </c>
      <c r="I8012" t="s">
        <v>136</v>
      </c>
      <c r="J8012" t="s">
        <v>137</v>
      </c>
      <c r="K8012" t="s">
        <v>138</v>
      </c>
      <c r="L8012" t="s">
        <v>22761</v>
      </c>
      <c r="M8012" t="s">
        <v>22762</v>
      </c>
      <c r="N8012">
        <v>6.1063888879999997</v>
      </c>
      <c r="O8012">
        <v>0</v>
      </c>
      <c r="P8012">
        <v>396</v>
      </c>
      <c r="Q8012">
        <v>8</v>
      </c>
      <c r="R8012">
        <v>44</v>
      </c>
      <c r="S8012">
        <v>7</v>
      </c>
      <c r="T8012">
        <v>27</v>
      </c>
      <c r="U8012">
        <v>0</v>
      </c>
      <c r="V8012">
        <v>0</v>
      </c>
      <c r="W8012">
        <v>0</v>
      </c>
      <c r="X8012">
        <v>752.82813215101316</v>
      </c>
      <c r="Y8012">
        <v>41.535589869828932</v>
      </c>
      <c r="Z8012">
        <v>134.64669785329193</v>
      </c>
      <c r="AA8012">
        <v>379.9653217012193</v>
      </c>
      <c r="AB8012">
        <v>145.26756566910797</v>
      </c>
      <c r="AC8012">
        <v>0</v>
      </c>
      <c r="AD8012">
        <v>0</v>
      </c>
      <c r="AE8012">
        <v>1454.2433072444614</v>
      </c>
    </row>
    <row r="8013" spans="1:31" x14ac:dyDescent="0.25">
      <c r="A8013">
        <v>2406213</v>
      </c>
      <c r="B8013">
        <v>1</v>
      </c>
      <c r="C8013" t="s">
        <v>81</v>
      </c>
      <c r="D8013" t="s">
        <v>127</v>
      </c>
      <c r="E8013" t="s">
        <v>141</v>
      </c>
      <c r="F8013" t="s">
        <v>4118</v>
      </c>
      <c r="G8013" t="s">
        <v>143</v>
      </c>
      <c r="H8013" t="s">
        <v>135</v>
      </c>
      <c r="I8013" t="s">
        <v>136</v>
      </c>
      <c r="J8013" t="s">
        <v>137</v>
      </c>
      <c r="K8013" t="s">
        <v>138</v>
      </c>
      <c r="L8013" t="s">
        <v>22763</v>
      </c>
      <c r="M8013" t="s">
        <v>22764</v>
      </c>
      <c r="N8013">
        <v>2.6724999999999999</v>
      </c>
      <c r="O8013">
        <v>6</v>
      </c>
      <c r="P8013">
        <v>490</v>
      </c>
      <c r="Q8013">
        <v>84</v>
      </c>
      <c r="R8013">
        <v>77</v>
      </c>
      <c r="S8013">
        <v>18</v>
      </c>
      <c r="T8013">
        <v>40</v>
      </c>
      <c r="U8013">
        <v>4</v>
      </c>
      <c r="V8013">
        <v>0</v>
      </c>
      <c r="W8013">
        <v>1.8021021520843501</v>
      </c>
      <c r="X8013">
        <v>166.7511817125214</v>
      </c>
      <c r="Y8013">
        <v>64.126048526153212</v>
      </c>
      <c r="Z8013">
        <v>39.002550649598227</v>
      </c>
      <c r="AA8013">
        <v>1268.4373593338419</v>
      </c>
      <c r="AB8013">
        <v>46.842163210251869</v>
      </c>
      <c r="AC8013">
        <v>339.55920280549702</v>
      </c>
      <c r="AD8013">
        <v>0</v>
      </c>
      <c r="AE8013">
        <v>1926.5206083899479</v>
      </c>
    </row>
    <row r="8014" spans="1:31" x14ac:dyDescent="0.25">
      <c r="A8014">
        <v>2406159</v>
      </c>
      <c r="B8014">
        <v>1</v>
      </c>
      <c r="C8014" t="s">
        <v>80</v>
      </c>
      <c r="D8014" t="s">
        <v>94</v>
      </c>
      <c r="E8014" t="s">
        <v>152</v>
      </c>
      <c r="F8014" t="s">
        <v>22765</v>
      </c>
      <c r="G8014" t="s">
        <v>158</v>
      </c>
      <c r="H8014" t="s">
        <v>149</v>
      </c>
      <c r="I8014" t="s">
        <v>136</v>
      </c>
      <c r="J8014" t="s">
        <v>137</v>
      </c>
      <c r="K8014" t="s">
        <v>159</v>
      </c>
      <c r="L8014" t="s">
        <v>22766</v>
      </c>
      <c r="M8014" t="s">
        <v>22767</v>
      </c>
      <c r="N8014">
        <v>3.2666666659999999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17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62.568564271733337</v>
      </c>
      <c r="AC8014">
        <v>0</v>
      </c>
      <c r="AD8014">
        <v>0</v>
      </c>
      <c r="AE8014">
        <v>62.568564271733337</v>
      </c>
    </row>
    <row r="8015" spans="1:31" x14ac:dyDescent="0.25">
      <c r="A8015">
        <v>2406514</v>
      </c>
      <c r="B8015">
        <v>1</v>
      </c>
      <c r="C8015" t="s">
        <v>80</v>
      </c>
      <c r="D8015" t="s">
        <v>100</v>
      </c>
      <c r="E8015" t="s">
        <v>174</v>
      </c>
      <c r="F8015" t="s">
        <v>22768</v>
      </c>
      <c r="G8015" t="s">
        <v>143</v>
      </c>
      <c r="H8015" t="s">
        <v>135</v>
      </c>
      <c r="I8015" t="s">
        <v>136</v>
      </c>
      <c r="J8015" t="s">
        <v>137</v>
      </c>
      <c r="K8015" t="s">
        <v>138</v>
      </c>
      <c r="L8015" t="s">
        <v>22769</v>
      </c>
      <c r="M8015" t="s">
        <v>22770</v>
      </c>
      <c r="N8015">
        <v>0.16250000000000001</v>
      </c>
      <c r="O8015">
        <v>0</v>
      </c>
      <c r="P8015">
        <v>260</v>
      </c>
      <c r="Q8015">
        <v>0</v>
      </c>
      <c r="R8015">
        <v>24</v>
      </c>
      <c r="S8015">
        <v>11</v>
      </c>
      <c r="T8015">
        <v>245</v>
      </c>
      <c r="U8015">
        <v>6</v>
      </c>
      <c r="V8015">
        <v>19</v>
      </c>
      <c r="W8015">
        <v>0</v>
      </c>
      <c r="X8015">
        <v>9.8991469408113826</v>
      </c>
      <c r="Y8015">
        <v>0</v>
      </c>
      <c r="Z8015">
        <v>1.8347944849991251</v>
      </c>
      <c r="AA8015">
        <v>14.242311194211748</v>
      </c>
      <c r="AB8015">
        <v>49.876319143381238</v>
      </c>
      <c r="AC8015">
        <v>8.6577407245777493</v>
      </c>
      <c r="AD8015">
        <v>22.796390721974998</v>
      </c>
      <c r="AE8015">
        <v>107.30670320995624</v>
      </c>
    </row>
    <row r="8016" spans="1:31" x14ac:dyDescent="0.25">
      <c r="A8016">
        <v>2406182</v>
      </c>
      <c r="B8016">
        <v>1</v>
      </c>
      <c r="C8016" t="s">
        <v>80</v>
      </c>
      <c r="D8016" t="s">
        <v>83</v>
      </c>
      <c r="E8016" t="s">
        <v>132</v>
      </c>
      <c r="F8016" t="s">
        <v>22309</v>
      </c>
      <c r="G8016" t="s">
        <v>158</v>
      </c>
      <c r="H8016" t="s">
        <v>135</v>
      </c>
      <c r="I8016" t="s">
        <v>136</v>
      </c>
      <c r="J8016" t="s">
        <v>137</v>
      </c>
      <c r="K8016" t="s">
        <v>159</v>
      </c>
      <c r="L8016" t="s">
        <v>22771</v>
      </c>
      <c r="M8016" t="s">
        <v>22772</v>
      </c>
      <c r="N8016">
        <v>4.039722222</v>
      </c>
      <c r="O8016">
        <v>1</v>
      </c>
      <c r="P8016">
        <v>2613</v>
      </c>
      <c r="Q8016">
        <v>0</v>
      </c>
      <c r="R8016">
        <v>38</v>
      </c>
      <c r="S8016">
        <v>21</v>
      </c>
      <c r="T8016">
        <v>624</v>
      </c>
      <c r="U8016">
        <v>11</v>
      </c>
      <c r="V8016">
        <v>16</v>
      </c>
      <c r="W8016">
        <v>0.89408207304821663</v>
      </c>
      <c r="X8016">
        <v>2303.2682682198465</v>
      </c>
      <c r="Y8016">
        <v>0</v>
      </c>
      <c r="Z8016">
        <v>150.99149871852191</v>
      </c>
      <c r="AA8016">
        <v>593.04507193137079</v>
      </c>
      <c r="AB8016">
        <v>4159.7255774601008</v>
      </c>
      <c r="AC8016">
        <v>2511.1942858020548</v>
      </c>
      <c r="AD8016">
        <v>660.77713547957774</v>
      </c>
      <c r="AE8016">
        <v>10379.895919684521</v>
      </c>
    </row>
    <row r="8017" spans="1:31" x14ac:dyDescent="0.25">
      <c r="A8017">
        <v>2406474</v>
      </c>
      <c r="B8017">
        <v>1</v>
      </c>
      <c r="C8017" t="s">
        <v>80</v>
      </c>
      <c r="D8017" t="s">
        <v>105</v>
      </c>
      <c r="E8017" t="s">
        <v>174</v>
      </c>
      <c r="F8017" t="s">
        <v>22773</v>
      </c>
      <c r="G8017" t="s">
        <v>143</v>
      </c>
      <c r="H8017" t="s">
        <v>135</v>
      </c>
      <c r="I8017" t="s">
        <v>136</v>
      </c>
      <c r="J8017" t="s">
        <v>137</v>
      </c>
      <c r="K8017" t="s">
        <v>138</v>
      </c>
      <c r="L8017" t="s">
        <v>22774</v>
      </c>
      <c r="M8017" t="s">
        <v>22775</v>
      </c>
      <c r="N8017">
        <v>0.22444444399999999</v>
      </c>
      <c r="O8017">
        <v>11</v>
      </c>
      <c r="P8017">
        <v>1037</v>
      </c>
      <c r="Q8017">
        <v>18</v>
      </c>
      <c r="R8017">
        <v>591</v>
      </c>
      <c r="S8017">
        <v>17</v>
      </c>
      <c r="T8017">
        <v>156</v>
      </c>
      <c r="U8017">
        <v>0</v>
      </c>
      <c r="V8017">
        <v>1</v>
      </c>
      <c r="W8017">
        <v>1.6355292848575917</v>
      </c>
      <c r="X8017">
        <v>43.468664997271425</v>
      </c>
      <c r="Y8017">
        <v>6.2675885470130677</v>
      </c>
      <c r="Z8017">
        <v>16.593676834643627</v>
      </c>
      <c r="AA8017">
        <v>5.6944993318927972</v>
      </c>
      <c r="AB8017">
        <v>16.855008595340589</v>
      </c>
      <c r="AC8017">
        <v>0</v>
      </c>
      <c r="AD8017">
        <v>0.39034690718897502</v>
      </c>
      <c r="AE8017">
        <v>90.905314498208071</v>
      </c>
    </row>
    <row r="8018" spans="1:31" x14ac:dyDescent="0.25">
      <c r="A8018">
        <v>2406282</v>
      </c>
      <c r="B8018">
        <v>1</v>
      </c>
      <c r="C8018" t="s">
        <v>80</v>
      </c>
      <c r="D8018" t="s">
        <v>96</v>
      </c>
      <c r="E8018" t="s">
        <v>146</v>
      </c>
      <c r="F8018" t="s">
        <v>22776</v>
      </c>
      <c r="G8018" t="s">
        <v>148</v>
      </c>
      <c r="H8018" t="s">
        <v>149</v>
      </c>
      <c r="I8018" t="s">
        <v>136</v>
      </c>
      <c r="J8018" t="s">
        <v>137</v>
      </c>
      <c r="K8018" t="s">
        <v>138</v>
      </c>
      <c r="L8018" t="s">
        <v>22777</v>
      </c>
      <c r="M8018" t="s">
        <v>22778</v>
      </c>
      <c r="N8018">
        <v>1.1425000000000001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1.3388123469282001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1.3388123469282001</v>
      </c>
    </row>
    <row r="8019" spans="1:31" x14ac:dyDescent="0.25">
      <c r="A8019">
        <v>2406637</v>
      </c>
      <c r="B8019">
        <v>1</v>
      </c>
      <c r="C8019" t="s">
        <v>80</v>
      </c>
      <c r="D8019" t="s">
        <v>96</v>
      </c>
      <c r="E8019" t="s">
        <v>162</v>
      </c>
      <c r="F8019" t="s">
        <v>5613</v>
      </c>
      <c r="G8019" t="s">
        <v>186</v>
      </c>
      <c r="H8019" t="s">
        <v>149</v>
      </c>
      <c r="I8019" t="s">
        <v>136</v>
      </c>
      <c r="J8019" t="s">
        <v>137</v>
      </c>
      <c r="K8019" t="s">
        <v>138</v>
      </c>
      <c r="L8019" t="s">
        <v>22779</v>
      </c>
      <c r="M8019" t="s">
        <v>22780</v>
      </c>
      <c r="N8019">
        <v>2.6502777769999999</v>
      </c>
      <c r="O8019">
        <v>0</v>
      </c>
      <c r="P8019">
        <v>50</v>
      </c>
      <c r="Q8019">
        <v>0</v>
      </c>
      <c r="R8019">
        <v>0</v>
      </c>
      <c r="S8019">
        <v>0</v>
      </c>
      <c r="T8019">
        <v>57</v>
      </c>
      <c r="U8019">
        <v>0</v>
      </c>
      <c r="V8019">
        <v>0</v>
      </c>
      <c r="W8019">
        <v>0</v>
      </c>
      <c r="X8019">
        <v>29.632443907720738</v>
      </c>
      <c r="Y8019">
        <v>0</v>
      </c>
      <c r="Z8019">
        <v>0</v>
      </c>
      <c r="AA8019">
        <v>0</v>
      </c>
      <c r="AB8019">
        <v>67.98418670732687</v>
      </c>
      <c r="AC8019">
        <v>0</v>
      </c>
      <c r="AD8019">
        <v>0</v>
      </c>
      <c r="AE8019">
        <v>97.616630615047612</v>
      </c>
    </row>
    <row r="8020" spans="1:31" x14ac:dyDescent="0.25">
      <c r="A8020">
        <v>2406577</v>
      </c>
      <c r="B8020">
        <v>1</v>
      </c>
      <c r="C8020" t="s">
        <v>80</v>
      </c>
      <c r="D8020" t="s">
        <v>109</v>
      </c>
      <c r="E8020" t="s">
        <v>132</v>
      </c>
      <c r="F8020" t="s">
        <v>22781</v>
      </c>
      <c r="G8020" t="s">
        <v>238</v>
      </c>
      <c r="H8020" t="s">
        <v>135</v>
      </c>
      <c r="I8020" t="s">
        <v>136</v>
      </c>
      <c r="J8020" t="s">
        <v>137</v>
      </c>
      <c r="K8020" t="s">
        <v>138</v>
      </c>
      <c r="L8020" t="s">
        <v>22782</v>
      </c>
      <c r="M8020" t="s">
        <v>22783</v>
      </c>
      <c r="N8020">
        <v>2.77</v>
      </c>
      <c r="O8020">
        <v>0</v>
      </c>
      <c r="P8020">
        <v>2278</v>
      </c>
      <c r="Q8020">
        <v>0</v>
      </c>
      <c r="R8020">
        <v>59</v>
      </c>
      <c r="S8020">
        <v>2</v>
      </c>
      <c r="T8020">
        <v>588</v>
      </c>
      <c r="U8020">
        <v>0</v>
      </c>
      <c r="V8020">
        <v>1</v>
      </c>
      <c r="W8020">
        <v>0</v>
      </c>
      <c r="X8020">
        <v>1192.4635375722357</v>
      </c>
      <c r="Y8020">
        <v>0</v>
      </c>
      <c r="Z8020">
        <v>29.687370966501597</v>
      </c>
      <c r="AA8020">
        <v>52.301001456695701</v>
      </c>
      <c r="AB8020">
        <v>665.6213597630308</v>
      </c>
      <c r="AC8020">
        <v>0</v>
      </c>
      <c r="AD8020">
        <v>0</v>
      </c>
      <c r="AE8020">
        <v>1940.073269758464</v>
      </c>
    </row>
    <row r="8021" spans="1:31" x14ac:dyDescent="0.25">
      <c r="A8021">
        <v>2406408</v>
      </c>
      <c r="B8021">
        <v>1</v>
      </c>
      <c r="C8021" t="s">
        <v>80</v>
      </c>
      <c r="D8021" t="s">
        <v>98</v>
      </c>
      <c r="E8021" t="s">
        <v>152</v>
      </c>
      <c r="F8021" t="s">
        <v>22784</v>
      </c>
      <c r="G8021" t="s">
        <v>403</v>
      </c>
      <c r="H8021" t="s">
        <v>149</v>
      </c>
      <c r="I8021" t="s">
        <v>136</v>
      </c>
      <c r="J8021" t="s">
        <v>137</v>
      </c>
      <c r="K8021" t="s">
        <v>138</v>
      </c>
      <c r="L8021" t="s">
        <v>22785</v>
      </c>
      <c r="M8021" t="s">
        <v>22786</v>
      </c>
      <c r="N8021">
        <v>0.65055555499999995</v>
      </c>
      <c r="O8021">
        <v>0</v>
      </c>
      <c r="P8021">
        <v>29</v>
      </c>
      <c r="Q8021">
        <v>0</v>
      </c>
      <c r="R8021">
        <v>31</v>
      </c>
      <c r="S8021">
        <v>0</v>
      </c>
      <c r="T8021">
        <v>9</v>
      </c>
      <c r="U8021">
        <v>0</v>
      </c>
      <c r="V8021">
        <v>0</v>
      </c>
      <c r="W8021">
        <v>0</v>
      </c>
      <c r="X8021">
        <v>3.5949041575798324</v>
      </c>
      <c r="Y8021">
        <v>0</v>
      </c>
      <c r="Z8021">
        <v>9.0463995406610653</v>
      </c>
      <c r="AA8021">
        <v>0</v>
      </c>
      <c r="AB8021">
        <v>4.1933896035157003</v>
      </c>
      <c r="AC8021">
        <v>0</v>
      </c>
      <c r="AD8021">
        <v>0</v>
      </c>
      <c r="AE8021">
        <v>16.834693301756598</v>
      </c>
    </row>
    <row r="8022" spans="1:31" x14ac:dyDescent="0.25">
      <c r="A8022">
        <v>2406551</v>
      </c>
      <c r="B8022">
        <v>1</v>
      </c>
      <c r="C8022" t="s">
        <v>80</v>
      </c>
      <c r="D8022" t="s">
        <v>104</v>
      </c>
      <c r="E8022" t="s">
        <v>241</v>
      </c>
      <c r="F8022" t="s">
        <v>1922</v>
      </c>
      <c r="G8022" t="s">
        <v>143</v>
      </c>
      <c r="H8022" t="s">
        <v>135</v>
      </c>
      <c r="I8022" t="s">
        <v>136</v>
      </c>
      <c r="J8022" t="s">
        <v>137</v>
      </c>
      <c r="K8022" t="s">
        <v>138</v>
      </c>
      <c r="L8022" t="s">
        <v>22787</v>
      </c>
      <c r="M8022" t="s">
        <v>22788</v>
      </c>
      <c r="N8022">
        <v>0.274838888</v>
      </c>
      <c r="O8022">
        <v>9</v>
      </c>
      <c r="P8022">
        <v>14</v>
      </c>
      <c r="Q8022">
        <v>56</v>
      </c>
      <c r="R8022">
        <v>51</v>
      </c>
      <c r="S8022">
        <v>25</v>
      </c>
      <c r="T8022">
        <v>13</v>
      </c>
      <c r="U8022">
        <v>8</v>
      </c>
      <c r="V8022">
        <v>0</v>
      </c>
      <c r="W8022">
        <v>0.45895599513828333</v>
      </c>
      <c r="X8022">
        <v>0.30913322266796667</v>
      </c>
      <c r="Y8022">
        <v>4.9981052469479996</v>
      </c>
      <c r="Z8022">
        <v>0.56158820620122785</v>
      </c>
      <c r="AA8022">
        <v>141.79168272013681</v>
      </c>
      <c r="AB8022">
        <v>2.6332360275207112</v>
      </c>
      <c r="AC8022">
        <v>117.17504634711443</v>
      </c>
      <c r="AD8022">
        <v>0</v>
      </c>
      <c r="AE8022">
        <v>267.92774776572742</v>
      </c>
    </row>
    <row r="8023" spans="1:31" x14ac:dyDescent="0.25">
      <c r="A8023">
        <v>2406743</v>
      </c>
      <c r="B8023">
        <v>1</v>
      </c>
      <c r="C8023" t="s">
        <v>80</v>
      </c>
      <c r="D8023" t="s">
        <v>106</v>
      </c>
      <c r="E8023" t="s">
        <v>141</v>
      </c>
      <c r="F8023" t="s">
        <v>2747</v>
      </c>
      <c r="G8023" t="s">
        <v>143</v>
      </c>
      <c r="H8023" t="s">
        <v>135</v>
      </c>
      <c r="I8023" t="s">
        <v>136</v>
      </c>
      <c r="J8023" t="s">
        <v>137</v>
      </c>
      <c r="K8023" t="s">
        <v>138</v>
      </c>
      <c r="L8023" t="s">
        <v>22789</v>
      </c>
      <c r="M8023" t="s">
        <v>22790</v>
      </c>
      <c r="N8023">
        <v>1.2741666659999999</v>
      </c>
      <c r="O8023">
        <v>0</v>
      </c>
      <c r="P8023">
        <v>34</v>
      </c>
      <c r="Q8023">
        <v>18</v>
      </c>
      <c r="R8023">
        <v>66</v>
      </c>
      <c r="S8023">
        <v>6</v>
      </c>
      <c r="T8023">
        <v>26</v>
      </c>
      <c r="U8023">
        <v>0</v>
      </c>
      <c r="V8023">
        <v>0</v>
      </c>
      <c r="W8023">
        <v>0</v>
      </c>
      <c r="X8023">
        <v>9.8159033238180129</v>
      </c>
      <c r="Y8023">
        <v>28.228210243837271</v>
      </c>
      <c r="Z8023">
        <v>24.973218551655073</v>
      </c>
      <c r="AA8023">
        <v>9.7663431647331418</v>
      </c>
      <c r="AB8023">
        <v>11.577204144301875</v>
      </c>
      <c r="AC8023">
        <v>0</v>
      </c>
      <c r="AD8023">
        <v>0</v>
      </c>
      <c r="AE8023">
        <v>84.36087942834537</v>
      </c>
    </row>
    <row r="8024" spans="1:31" x14ac:dyDescent="0.25">
      <c r="A8024">
        <v>2406245</v>
      </c>
      <c r="B8024">
        <v>1</v>
      </c>
      <c r="C8024" t="s">
        <v>80</v>
      </c>
      <c r="D8024" t="s">
        <v>106</v>
      </c>
      <c r="E8024" t="s">
        <v>152</v>
      </c>
      <c r="F8024" t="s">
        <v>22791</v>
      </c>
      <c r="G8024" t="s">
        <v>154</v>
      </c>
      <c r="H8024" t="s">
        <v>149</v>
      </c>
      <c r="I8024" t="s">
        <v>136</v>
      </c>
      <c r="J8024" t="s">
        <v>137</v>
      </c>
      <c r="K8024" t="s">
        <v>138</v>
      </c>
      <c r="L8024" t="s">
        <v>22792</v>
      </c>
      <c r="M8024" t="s">
        <v>22793</v>
      </c>
      <c r="N8024">
        <v>4.3600000000000003</v>
      </c>
      <c r="O8024">
        <v>0</v>
      </c>
      <c r="P8024">
        <v>0</v>
      </c>
      <c r="Q8024">
        <v>0</v>
      </c>
      <c r="R8024">
        <v>3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5.1700152243086501</v>
      </c>
      <c r="AA8024">
        <v>0</v>
      </c>
      <c r="AB8024">
        <v>0</v>
      </c>
      <c r="AC8024">
        <v>0</v>
      </c>
      <c r="AD8024">
        <v>0</v>
      </c>
      <c r="AE8024">
        <v>5.1700152243086501</v>
      </c>
    </row>
    <row r="8025" spans="1:31" x14ac:dyDescent="0.25">
      <c r="A8025">
        <v>2406594</v>
      </c>
      <c r="B8025">
        <v>1</v>
      </c>
      <c r="C8025" t="s">
        <v>81</v>
      </c>
      <c r="D8025" t="s">
        <v>127</v>
      </c>
      <c r="E8025" t="s">
        <v>132</v>
      </c>
      <c r="F8025" t="s">
        <v>20764</v>
      </c>
      <c r="G8025" t="s">
        <v>215</v>
      </c>
      <c r="H8025" t="s">
        <v>135</v>
      </c>
      <c r="I8025" t="s">
        <v>136</v>
      </c>
      <c r="J8025" t="s">
        <v>137</v>
      </c>
      <c r="K8025" t="s">
        <v>138</v>
      </c>
      <c r="L8025" t="s">
        <v>22794</v>
      </c>
      <c r="M8025" t="s">
        <v>22795</v>
      </c>
      <c r="N8025">
        <v>3.19</v>
      </c>
      <c r="O8025">
        <v>0</v>
      </c>
      <c r="P8025">
        <v>165</v>
      </c>
      <c r="Q8025">
        <v>26</v>
      </c>
      <c r="R8025">
        <v>29</v>
      </c>
      <c r="S8025">
        <v>1</v>
      </c>
      <c r="T8025">
        <v>15</v>
      </c>
      <c r="U8025">
        <v>0</v>
      </c>
      <c r="V8025">
        <v>0</v>
      </c>
      <c r="W8025">
        <v>0</v>
      </c>
      <c r="X8025">
        <v>99.336294130915661</v>
      </c>
      <c r="Y8025">
        <v>8.5165638497483744</v>
      </c>
      <c r="Z8025">
        <v>1.635745963435675</v>
      </c>
      <c r="AA8025">
        <v>0.68051931259999987</v>
      </c>
      <c r="AB8025">
        <v>13.145560028542379</v>
      </c>
      <c r="AC8025">
        <v>0</v>
      </c>
      <c r="AD8025">
        <v>0</v>
      </c>
      <c r="AE8025">
        <v>123.3146832852421</v>
      </c>
    </row>
    <row r="8026" spans="1:31" x14ac:dyDescent="0.25">
      <c r="A8026">
        <v>2406365</v>
      </c>
      <c r="B8026">
        <v>1</v>
      </c>
      <c r="C8026" t="s">
        <v>80</v>
      </c>
      <c r="D8026" t="s">
        <v>110</v>
      </c>
      <c r="E8026" t="s">
        <v>162</v>
      </c>
      <c r="F8026" t="s">
        <v>22796</v>
      </c>
      <c r="G8026" t="s">
        <v>164</v>
      </c>
      <c r="H8026" t="s">
        <v>149</v>
      </c>
      <c r="I8026" t="s">
        <v>136</v>
      </c>
      <c r="J8026" t="s">
        <v>137</v>
      </c>
      <c r="K8026" t="s">
        <v>138</v>
      </c>
      <c r="L8026" t="s">
        <v>22797</v>
      </c>
      <c r="M8026" t="s">
        <v>22798</v>
      </c>
      <c r="N8026">
        <v>0.74305555499999998</v>
      </c>
      <c r="O8026">
        <v>0</v>
      </c>
      <c r="P8026">
        <v>111</v>
      </c>
      <c r="Q8026">
        <v>0</v>
      </c>
      <c r="R8026">
        <v>0</v>
      </c>
      <c r="S8026">
        <v>0</v>
      </c>
      <c r="T8026">
        <v>11</v>
      </c>
      <c r="U8026">
        <v>0</v>
      </c>
      <c r="V8026">
        <v>0</v>
      </c>
      <c r="W8026">
        <v>0</v>
      </c>
      <c r="X8026">
        <v>16.273742586919777</v>
      </c>
      <c r="Y8026">
        <v>0</v>
      </c>
      <c r="Z8026">
        <v>0</v>
      </c>
      <c r="AA8026">
        <v>0</v>
      </c>
      <c r="AB8026">
        <v>3.2879316714199667</v>
      </c>
      <c r="AC8026">
        <v>0</v>
      </c>
      <c r="AD8026">
        <v>0</v>
      </c>
      <c r="AE8026">
        <v>19.561674258339742</v>
      </c>
    </row>
    <row r="8027" spans="1:31" x14ac:dyDescent="0.25">
      <c r="A8027">
        <v>2406614</v>
      </c>
      <c r="B8027">
        <v>1</v>
      </c>
      <c r="C8027" t="s">
        <v>80</v>
      </c>
      <c r="D8027" t="s">
        <v>92</v>
      </c>
      <c r="E8027" t="s">
        <v>174</v>
      </c>
      <c r="F8027" t="s">
        <v>22799</v>
      </c>
      <c r="G8027" t="s">
        <v>143</v>
      </c>
      <c r="H8027" t="s">
        <v>135</v>
      </c>
      <c r="I8027" t="s">
        <v>136</v>
      </c>
      <c r="J8027" t="s">
        <v>137</v>
      </c>
      <c r="K8027" t="s">
        <v>138</v>
      </c>
      <c r="L8027" t="s">
        <v>22800</v>
      </c>
      <c r="M8027" t="s">
        <v>22801</v>
      </c>
      <c r="N8027">
        <v>0.42055555500000003</v>
      </c>
      <c r="O8027">
        <v>0</v>
      </c>
      <c r="P8027">
        <v>474</v>
      </c>
      <c r="Q8027">
        <v>0</v>
      </c>
      <c r="R8027">
        <v>0</v>
      </c>
      <c r="S8027">
        <v>0</v>
      </c>
      <c r="T8027">
        <v>51</v>
      </c>
      <c r="U8027">
        <v>0</v>
      </c>
      <c r="V8027">
        <v>0</v>
      </c>
      <c r="W8027">
        <v>0</v>
      </c>
      <c r="X8027">
        <v>31.25608627279221</v>
      </c>
      <c r="Y8027">
        <v>0</v>
      </c>
      <c r="Z8027">
        <v>0</v>
      </c>
      <c r="AA8027">
        <v>0</v>
      </c>
      <c r="AB8027">
        <v>14.327827400378252</v>
      </c>
      <c r="AC8027">
        <v>0</v>
      </c>
      <c r="AD8027">
        <v>0</v>
      </c>
      <c r="AE8027">
        <v>45.583913673170464</v>
      </c>
    </row>
    <row r="8028" spans="1:31" x14ac:dyDescent="0.25">
      <c r="A8028">
        <v>2406116</v>
      </c>
      <c r="B8028">
        <v>1</v>
      </c>
      <c r="C8028" t="s">
        <v>81</v>
      </c>
      <c r="D8028" t="s">
        <v>127</v>
      </c>
      <c r="E8028" t="s">
        <v>146</v>
      </c>
      <c r="F8028" t="s">
        <v>3310</v>
      </c>
      <c r="G8028" t="s">
        <v>282</v>
      </c>
      <c r="H8028" t="s">
        <v>149</v>
      </c>
      <c r="I8028" t="s">
        <v>136</v>
      </c>
      <c r="J8028" t="s">
        <v>137</v>
      </c>
      <c r="K8028" t="s">
        <v>138</v>
      </c>
      <c r="L8028" t="s">
        <v>22802</v>
      </c>
      <c r="M8028" t="s">
        <v>22803</v>
      </c>
      <c r="N8028">
        <v>1.741944444</v>
      </c>
      <c r="O8028">
        <v>0</v>
      </c>
      <c r="P8028">
        <v>7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2.5339668757466249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2.5339668757466249</v>
      </c>
    </row>
    <row r="8029" spans="1:31" x14ac:dyDescent="0.25">
      <c r="A8029">
        <v>2440099</v>
      </c>
      <c r="B8029">
        <v>1</v>
      </c>
      <c r="C8029" t="s">
        <v>80</v>
      </c>
      <c r="D8029" t="s">
        <v>97</v>
      </c>
      <c r="E8029" t="s">
        <v>174</v>
      </c>
      <c r="F8029" t="s">
        <v>1472</v>
      </c>
      <c r="G8029" t="s">
        <v>143</v>
      </c>
      <c r="H8029" t="s">
        <v>135</v>
      </c>
      <c r="I8029" t="s">
        <v>136</v>
      </c>
      <c r="J8029" t="s">
        <v>137</v>
      </c>
      <c r="K8029" t="s">
        <v>138</v>
      </c>
      <c r="L8029" t="s">
        <v>22598</v>
      </c>
      <c r="M8029" t="s">
        <v>22804</v>
      </c>
      <c r="N8029">
        <v>0.766666666</v>
      </c>
      <c r="O8029">
        <v>0</v>
      </c>
      <c r="P8029">
        <v>173</v>
      </c>
      <c r="Q8029">
        <v>0</v>
      </c>
      <c r="R8029">
        <v>31</v>
      </c>
      <c r="S8029">
        <v>0</v>
      </c>
      <c r="T8029">
        <v>9</v>
      </c>
      <c r="U8029">
        <v>0</v>
      </c>
      <c r="V8029">
        <v>0</v>
      </c>
      <c r="W8029">
        <v>0</v>
      </c>
      <c r="X8029">
        <v>64.703688374847047</v>
      </c>
      <c r="Y8029">
        <v>0</v>
      </c>
      <c r="Z8029">
        <v>4.6681613916800009</v>
      </c>
      <c r="AA8029">
        <v>0</v>
      </c>
      <c r="AB8029">
        <v>13.802903726247999</v>
      </c>
      <c r="AC8029">
        <v>0</v>
      </c>
      <c r="AD8029">
        <v>0</v>
      </c>
      <c r="AE8029">
        <v>83.174753492775054</v>
      </c>
    </row>
    <row r="8030" spans="1:31" x14ac:dyDescent="0.25">
      <c r="A8030">
        <v>2406557</v>
      </c>
      <c r="B8030">
        <v>1</v>
      </c>
      <c r="C8030" t="s">
        <v>80</v>
      </c>
      <c r="D8030" t="s">
        <v>98</v>
      </c>
      <c r="E8030" t="s">
        <v>152</v>
      </c>
      <c r="F8030" t="s">
        <v>1434</v>
      </c>
      <c r="G8030" t="s">
        <v>403</v>
      </c>
      <c r="H8030" t="s">
        <v>149</v>
      </c>
      <c r="I8030" t="s">
        <v>136</v>
      </c>
      <c r="J8030" t="s">
        <v>137</v>
      </c>
      <c r="K8030" t="s">
        <v>138</v>
      </c>
      <c r="L8030" t="s">
        <v>22805</v>
      </c>
      <c r="M8030" t="s">
        <v>22806</v>
      </c>
      <c r="N8030">
        <v>0.571944444</v>
      </c>
      <c r="O8030">
        <v>0</v>
      </c>
      <c r="P8030">
        <v>10</v>
      </c>
      <c r="Q8030">
        <v>0</v>
      </c>
      <c r="R8030">
        <v>2</v>
      </c>
      <c r="S8030">
        <v>0</v>
      </c>
      <c r="T8030">
        <v>2</v>
      </c>
      <c r="U8030">
        <v>0</v>
      </c>
      <c r="V8030">
        <v>0</v>
      </c>
      <c r="W8030">
        <v>0</v>
      </c>
      <c r="X8030">
        <v>1.7160706580141165</v>
      </c>
      <c r="Y8030">
        <v>0</v>
      </c>
      <c r="Z8030">
        <v>0.12790091288934166</v>
      </c>
      <c r="AA8030">
        <v>0</v>
      </c>
      <c r="AB8030">
        <v>5.2997319303733331E-2</v>
      </c>
      <c r="AC8030">
        <v>0</v>
      </c>
      <c r="AD8030">
        <v>0</v>
      </c>
      <c r="AE8030">
        <v>1.8969688902071915</v>
      </c>
    </row>
    <row r="8031" spans="1:31" x14ac:dyDescent="0.25">
      <c r="A8031">
        <v>2406634</v>
      </c>
      <c r="B8031">
        <v>1</v>
      </c>
      <c r="C8031" t="s">
        <v>80</v>
      </c>
      <c r="D8031" t="s">
        <v>83</v>
      </c>
      <c r="E8031" t="s">
        <v>146</v>
      </c>
      <c r="F8031" t="s">
        <v>22807</v>
      </c>
      <c r="G8031" t="s">
        <v>282</v>
      </c>
      <c r="H8031" t="s">
        <v>149</v>
      </c>
      <c r="I8031" t="s">
        <v>136</v>
      </c>
      <c r="J8031" t="s">
        <v>137</v>
      </c>
      <c r="K8031" t="s">
        <v>138</v>
      </c>
      <c r="L8031" t="s">
        <v>22808</v>
      </c>
      <c r="M8031" t="s">
        <v>22809</v>
      </c>
      <c r="N8031">
        <v>1.0233333330000001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2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1.7102509324090001</v>
      </c>
      <c r="AC8031">
        <v>0</v>
      </c>
      <c r="AD8031">
        <v>0</v>
      </c>
      <c r="AE8031">
        <v>1.7102509324090001</v>
      </c>
    </row>
    <row r="8032" spans="1:31" x14ac:dyDescent="0.25">
      <c r="A8032">
        <v>2406156</v>
      </c>
      <c r="B8032">
        <v>1</v>
      </c>
      <c r="C8032" t="s">
        <v>80</v>
      </c>
      <c r="D8032" t="s">
        <v>95</v>
      </c>
      <c r="E8032" t="s">
        <v>174</v>
      </c>
      <c r="F8032" t="s">
        <v>22810</v>
      </c>
      <c r="G8032" t="s">
        <v>158</v>
      </c>
      <c r="H8032" t="s">
        <v>135</v>
      </c>
      <c r="I8032" t="s">
        <v>136</v>
      </c>
      <c r="J8032" t="s">
        <v>137</v>
      </c>
      <c r="K8032" t="s">
        <v>159</v>
      </c>
      <c r="L8032" t="s">
        <v>22811</v>
      </c>
      <c r="M8032" t="s">
        <v>22812</v>
      </c>
      <c r="N8032">
        <v>0.45694444400000001</v>
      </c>
      <c r="O8032">
        <v>0</v>
      </c>
      <c r="P8032">
        <v>99</v>
      </c>
      <c r="Q8032">
        <v>0</v>
      </c>
      <c r="R8032">
        <v>0</v>
      </c>
      <c r="S8032">
        <v>7</v>
      </c>
      <c r="T8032">
        <v>9</v>
      </c>
      <c r="U8032">
        <v>6</v>
      </c>
      <c r="V8032">
        <v>0</v>
      </c>
      <c r="W8032">
        <v>0</v>
      </c>
      <c r="X8032">
        <v>11.676063975598167</v>
      </c>
      <c r="Y8032">
        <v>0</v>
      </c>
      <c r="Z8032">
        <v>0</v>
      </c>
      <c r="AA8032">
        <v>29.192475384708999</v>
      </c>
      <c r="AB8032">
        <v>2.8553562414470139</v>
      </c>
      <c r="AC8032">
        <v>1140.7548299047385</v>
      </c>
      <c r="AD8032">
        <v>0</v>
      </c>
      <c r="AE8032">
        <v>1184.4787255064925</v>
      </c>
    </row>
    <row r="8033" spans="1:31" x14ac:dyDescent="0.25">
      <c r="A8033">
        <v>2406494</v>
      </c>
      <c r="B8033">
        <v>1</v>
      </c>
      <c r="C8033" t="s">
        <v>80</v>
      </c>
      <c r="D8033" t="s">
        <v>95</v>
      </c>
      <c r="E8033" t="s">
        <v>162</v>
      </c>
      <c r="F8033" t="s">
        <v>22813</v>
      </c>
      <c r="G8033" t="s">
        <v>268</v>
      </c>
      <c r="H8033" t="s">
        <v>149</v>
      </c>
      <c r="I8033" t="s">
        <v>136</v>
      </c>
      <c r="J8033" t="s">
        <v>137</v>
      </c>
      <c r="K8033" t="s">
        <v>138</v>
      </c>
      <c r="L8033" t="s">
        <v>22814</v>
      </c>
      <c r="M8033" t="s">
        <v>22815</v>
      </c>
      <c r="N8033">
        <v>2.5008333330000001</v>
      </c>
      <c r="O8033">
        <v>0</v>
      </c>
      <c r="P8033">
        <v>17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17.584777813724095</v>
      </c>
      <c r="Y8033">
        <v>0</v>
      </c>
      <c r="Z8033">
        <v>0</v>
      </c>
      <c r="AA8033">
        <v>0</v>
      </c>
      <c r="AB8033">
        <v>4.0991588456726671</v>
      </c>
      <c r="AC8033">
        <v>0</v>
      </c>
      <c r="AD8033">
        <v>0</v>
      </c>
      <c r="AE8033">
        <v>21.683936659396764</v>
      </c>
    </row>
    <row r="8034" spans="1:31" x14ac:dyDescent="0.25">
      <c r="A8034">
        <v>2406179</v>
      </c>
      <c r="B8034">
        <v>1</v>
      </c>
      <c r="C8034" t="s">
        <v>80</v>
      </c>
      <c r="D8034" t="s">
        <v>105</v>
      </c>
      <c r="E8034" t="s">
        <v>141</v>
      </c>
      <c r="F8034" t="s">
        <v>6492</v>
      </c>
      <c r="G8034" t="s">
        <v>143</v>
      </c>
      <c r="H8034" t="s">
        <v>135</v>
      </c>
      <c r="I8034" t="s">
        <v>136</v>
      </c>
      <c r="J8034" t="s">
        <v>137</v>
      </c>
      <c r="K8034" t="s">
        <v>138</v>
      </c>
      <c r="L8034" t="s">
        <v>22816</v>
      </c>
      <c r="M8034" t="s">
        <v>22817</v>
      </c>
      <c r="N8034">
        <v>1.0694444439999999</v>
      </c>
      <c r="O8034">
        <v>0</v>
      </c>
      <c r="P8034">
        <v>4477</v>
      </c>
      <c r="Q8034">
        <v>0</v>
      </c>
      <c r="R8034">
        <v>0</v>
      </c>
      <c r="S8034">
        <v>1</v>
      </c>
      <c r="T8034">
        <v>360</v>
      </c>
      <c r="U8034">
        <v>0</v>
      </c>
      <c r="V8034">
        <v>1</v>
      </c>
      <c r="W8034">
        <v>0</v>
      </c>
      <c r="X8034">
        <v>1086.1048224602482</v>
      </c>
      <c r="Y8034">
        <v>0</v>
      </c>
      <c r="Z8034">
        <v>0</v>
      </c>
      <c r="AA8034">
        <v>4.9513820768119752</v>
      </c>
      <c r="AB8034">
        <v>246.11263301031724</v>
      </c>
      <c r="AC8034">
        <v>0</v>
      </c>
      <c r="AD8034">
        <v>1.7910214788312002</v>
      </c>
      <c r="AE8034">
        <v>1338.9598590262087</v>
      </c>
    </row>
    <row r="8035" spans="1:31" x14ac:dyDescent="0.25">
      <c r="A8035">
        <v>2406471</v>
      </c>
      <c r="B8035">
        <v>1</v>
      </c>
      <c r="C8035" t="s">
        <v>80</v>
      </c>
      <c r="D8035" t="s">
        <v>100</v>
      </c>
      <c r="E8035" t="s">
        <v>174</v>
      </c>
      <c r="F8035" t="s">
        <v>22818</v>
      </c>
      <c r="G8035" t="s">
        <v>143</v>
      </c>
      <c r="H8035" t="s">
        <v>135</v>
      </c>
      <c r="I8035" t="s">
        <v>136</v>
      </c>
      <c r="J8035" t="s">
        <v>137</v>
      </c>
      <c r="K8035" t="s">
        <v>138</v>
      </c>
      <c r="L8035" t="s">
        <v>22819</v>
      </c>
      <c r="M8035" t="s">
        <v>22700</v>
      </c>
      <c r="N8035">
        <v>0.99972222200000005</v>
      </c>
      <c r="O8035">
        <v>1</v>
      </c>
      <c r="P8035">
        <v>9646</v>
      </c>
      <c r="Q8035">
        <v>0</v>
      </c>
      <c r="R8035">
        <v>96</v>
      </c>
      <c r="S8035">
        <v>14</v>
      </c>
      <c r="T8035">
        <v>961</v>
      </c>
      <c r="U8035">
        <v>0</v>
      </c>
      <c r="V8035">
        <v>0</v>
      </c>
      <c r="W8035">
        <v>11.709792082826734</v>
      </c>
      <c r="X8035">
        <v>1406.3094081369479</v>
      </c>
      <c r="Y8035">
        <v>0</v>
      </c>
      <c r="Z8035">
        <v>15.6959987100904</v>
      </c>
      <c r="AA8035">
        <v>118.76557319365095</v>
      </c>
      <c r="AB8035">
        <v>624.98993427529354</v>
      </c>
      <c r="AC8035">
        <v>0</v>
      </c>
      <c r="AD8035">
        <v>0</v>
      </c>
      <c r="AE8035">
        <v>2177.4707063988094</v>
      </c>
    </row>
    <row r="8036" spans="1:31" x14ac:dyDescent="0.25">
      <c r="A8036">
        <v>2406425</v>
      </c>
      <c r="B8036">
        <v>1</v>
      </c>
      <c r="C8036" t="s">
        <v>80</v>
      </c>
      <c r="D8036" t="s">
        <v>106</v>
      </c>
      <c r="E8036" t="s">
        <v>132</v>
      </c>
      <c r="F8036" t="s">
        <v>22820</v>
      </c>
      <c r="G8036" t="s">
        <v>919</v>
      </c>
      <c r="H8036" t="s">
        <v>135</v>
      </c>
      <c r="I8036" t="s">
        <v>136</v>
      </c>
      <c r="J8036" t="s">
        <v>137</v>
      </c>
      <c r="K8036" t="s">
        <v>138</v>
      </c>
      <c r="L8036" t="s">
        <v>22821</v>
      </c>
      <c r="M8036" t="s">
        <v>22822</v>
      </c>
      <c r="N8036">
        <v>2.7738888880000001</v>
      </c>
      <c r="O8036">
        <v>0</v>
      </c>
      <c r="P8036">
        <v>0</v>
      </c>
      <c r="Q8036">
        <v>0</v>
      </c>
      <c r="R8036">
        <v>3</v>
      </c>
      <c r="S8036">
        <v>0</v>
      </c>
      <c r="T8036">
        <v>3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</row>
    <row r="8037" spans="1:31" x14ac:dyDescent="0.25">
      <c r="A8037">
        <v>2406342</v>
      </c>
      <c r="B8037">
        <v>1</v>
      </c>
      <c r="C8037" t="s">
        <v>80</v>
      </c>
      <c r="D8037" t="s">
        <v>86</v>
      </c>
      <c r="E8037" t="s">
        <v>146</v>
      </c>
      <c r="F8037" t="s">
        <v>22823</v>
      </c>
      <c r="G8037" t="s">
        <v>296</v>
      </c>
      <c r="H8037" t="s">
        <v>149</v>
      </c>
      <c r="I8037" t="s">
        <v>136</v>
      </c>
      <c r="J8037" t="s">
        <v>137</v>
      </c>
      <c r="K8037" t="s">
        <v>138</v>
      </c>
      <c r="L8037" t="s">
        <v>22824</v>
      </c>
      <c r="M8037" t="s">
        <v>22825</v>
      </c>
      <c r="N8037">
        <v>0.90111111099999996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0.81483206385234996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0.81483206385234996</v>
      </c>
    </row>
    <row r="8038" spans="1:31" x14ac:dyDescent="0.25">
      <c r="A8038">
        <v>2406239</v>
      </c>
      <c r="B8038">
        <v>1</v>
      </c>
      <c r="C8038" t="s">
        <v>81</v>
      </c>
      <c r="D8038" t="s">
        <v>123</v>
      </c>
      <c r="E8038" t="s">
        <v>141</v>
      </c>
      <c r="F8038" t="s">
        <v>2728</v>
      </c>
      <c r="G8038" t="s">
        <v>168</v>
      </c>
      <c r="H8038" t="s">
        <v>135</v>
      </c>
      <c r="I8038" t="s">
        <v>136</v>
      </c>
      <c r="J8038" t="s">
        <v>137</v>
      </c>
      <c r="K8038" t="s">
        <v>138</v>
      </c>
      <c r="L8038" t="s">
        <v>22826</v>
      </c>
      <c r="M8038" t="s">
        <v>22827</v>
      </c>
      <c r="N8038">
        <v>0.78500000000000003</v>
      </c>
      <c r="O8038">
        <v>3</v>
      </c>
      <c r="P8038">
        <v>38</v>
      </c>
      <c r="Q8038">
        <v>124</v>
      </c>
      <c r="R8038">
        <v>295</v>
      </c>
      <c r="S8038">
        <v>19</v>
      </c>
      <c r="T8038">
        <v>74</v>
      </c>
      <c r="U8038">
        <v>0</v>
      </c>
      <c r="V8038">
        <v>0</v>
      </c>
      <c r="W8038">
        <v>0</v>
      </c>
      <c r="X8038">
        <v>1.0812441748233665</v>
      </c>
      <c r="Y8038">
        <v>9.4585537620812339</v>
      </c>
      <c r="Z8038">
        <v>24.702591194841354</v>
      </c>
      <c r="AA8038">
        <v>4.6550737911946669</v>
      </c>
      <c r="AB8038">
        <v>17.360853116048702</v>
      </c>
      <c r="AC8038">
        <v>0</v>
      </c>
      <c r="AD8038">
        <v>0</v>
      </c>
      <c r="AE8038">
        <v>57.258316038989321</v>
      </c>
    </row>
    <row r="8039" spans="1:31" x14ac:dyDescent="0.25">
      <c r="A8039">
        <v>2406388</v>
      </c>
      <c r="B8039">
        <v>1</v>
      </c>
      <c r="C8039" t="s">
        <v>80</v>
      </c>
      <c r="D8039" t="s">
        <v>103</v>
      </c>
      <c r="E8039" t="s">
        <v>174</v>
      </c>
      <c r="F8039" t="s">
        <v>22828</v>
      </c>
      <c r="G8039" t="s">
        <v>143</v>
      </c>
      <c r="H8039" t="s">
        <v>135</v>
      </c>
      <c r="I8039" t="s">
        <v>136</v>
      </c>
      <c r="J8039" t="s">
        <v>137</v>
      </c>
      <c r="K8039" t="s">
        <v>138</v>
      </c>
      <c r="L8039" t="s">
        <v>22829</v>
      </c>
      <c r="M8039" t="s">
        <v>22830</v>
      </c>
      <c r="N8039">
        <v>0.41777777700000002</v>
      </c>
      <c r="O8039">
        <v>0</v>
      </c>
      <c r="P8039">
        <v>14250</v>
      </c>
      <c r="Q8039">
        <v>0</v>
      </c>
      <c r="R8039">
        <v>57</v>
      </c>
      <c r="S8039">
        <v>5</v>
      </c>
      <c r="T8039">
        <v>950</v>
      </c>
      <c r="U8039">
        <v>0</v>
      </c>
      <c r="V8039">
        <v>1</v>
      </c>
      <c r="W8039">
        <v>0</v>
      </c>
      <c r="X8039">
        <v>1165.4247910059532</v>
      </c>
      <c r="Y8039">
        <v>0</v>
      </c>
      <c r="Z8039">
        <v>9.2542810249597025</v>
      </c>
      <c r="AA8039">
        <v>23.4653618970097</v>
      </c>
      <c r="AB8039">
        <v>467.73310283058396</v>
      </c>
      <c r="AC8039">
        <v>0</v>
      </c>
      <c r="AD8039">
        <v>2.0408512678801336</v>
      </c>
      <c r="AE8039">
        <v>1667.9183880263865</v>
      </c>
    </row>
    <row r="8040" spans="1:31" x14ac:dyDescent="0.25">
      <c r="A8040">
        <v>2406534</v>
      </c>
      <c r="B8040">
        <v>1</v>
      </c>
      <c r="C8040" t="s">
        <v>81</v>
      </c>
      <c r="D8040" t="s">
        <v>123</v>
      </c>
      <c r="E8040" t="s">
        <v>162</v>
      </c>
      <c r="F8040" t="s">
        <v>1986</v>
      </c>
      <c r="G8040" t="s">
        <v>164</v>
      </c>
      <c r="H8040" t="s">
        <v>149</v>
      </c>
      <c r="I8040" t="s">
        <v>136</v>
      </c>
      <c r="J8040" t="s">
        <v>137</v>
      </c>
      <c r="K8040" t="s">
        <v>138</v>
      </c>
      <c r="L8040" t="s">
        <v>22831</v>
      </c>
      <c r="M8040" t="s">
        <v>22832</v>
      </c>
      <c r="N8040">
        <v>0.50333333300000005</v>
      </c>
      <c r="O8040">
        <v>0</v>
      </c>
      <c r="P8040">
        <v>312</v>
      </c>
      <c r="Q8040">
        <v>0</v>
      </c>
      <c r="R8040">
        <v>0</v>
      </c>
      <c r="S8040">
        <v>0</v>
      </c>
      <c r="T8040">
        <v>32</v>
      </c>
      <c r="U8040">
        <v>0</v>
      </c>
      <c r="V8040">
        <v>0</v>
      </c>
      <c r="W8040">
        <v>0</v>
      </c>
      <c r="X8040">
        <v>29.731819655561214</v>
      </c>
      <c r="Y8040">
        <v>0</v>
      </c>
      <c r="Z8040">
        <v>0</v>
      </c>
      <c r="AA8040">
        <v>0</v>
      </c>
      <c r="AB8040">
        <v>5.4246835897973833</v>
      </c>
      <c r="AC8040">
        <v>0</v>
      </c>
      <c r="AD8040">
        <v>0</v>
      </c>
      <c r="AE8040">
        <v>35.1565032453586</v>
      </c>
    </row>
    <row r="8041" spans="1:31" x14ac:dyDescent="0.25">
      <c r="A8041">
        <v>2406285</v>
      </c>
      <c r="B8041">
        <v>1</v>
      </c>
      <c r="C8041" t="s">
        <v>80</v>
      </c>
      <c r="D8041" t="s">
        <v>92</v>
      </c>
      <c r="E8041" t="s">
        <v>162</v>
      </c>
      <c r="F8041" t="s">
        <v>22833</v>
      </c>
      <c r="G8041" t="s">
        <v>164</v>
      </c>
      <c r="H8041" t="s">
        <v>149</v>
      </c>
      <c r="I8041" t="s">
        <v>136</v>
      </c>
      <c r="J8041" t="s">
        <v>137</v>
      </c>
      <c r="K8041" t="s">
        <v>138</v>
      </c>
      <c r="L8041" t="s">
        <v>22834</v>
      </c>
      <c r="M8041" t="s">
        <v>22835</v>
      </c>
      <c r="N8041">
        <v>2.09</v>
      </c>
      <c r="O8041">
        <v>0</v>
      </c>
      <c r="P8041">
        <v>3</v>
      </c>
      <c r="Q8041">
        <v>0</v>
      </c>
      <c r="R8041">
        <v>31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0.74542794369850007</v>
      </c>
      <c r="AA8041">
        <v>0</v>
      </c>
      <c r="AB8041">
        <v>0</v>
      </c>
      <c r="AC8041">
        <v>0</v>
      </c>
      <c r="AD8041">
        <v>0</v>
      </c>
      <c r="AE8041">
        <v>0.74542794369850007</v>
      </c>
    </row>
    <row r="8042" spans="1:31" x14ac:dyDescent="0.25">
      <c r="A8042">
        <v>2406680</v>
      </c>
      <c r="B8042">
        <v>1</v>
      </c>
      <c r="C8042" t="s">
        <v>80</v>
      </c>
      <c r="D8042" t="s">
        <v>96</v>
      </c>
      <c r="E8042" t="s">
        <v>146</v>
      </c>
      <c r="F8042" t="s">
        <v>22836</v>
      </c>
      <c r="G8042" t="s">
        <v>199</v>
      </c>
      <c r="H8042" t="s">
        <v>149</v>
      </c>
      <c r="I8042" t="s">
        <v>136</v>
      </c>
      <c r="J8042" t="s">
        <v>137</v>
      </c>
      <c r="K8042" t="s">
        <v>138</v>
      </c>
      <c r="L8042" t="s">
        <v>22837</v>
      </c>
      <c r="M8042" t="s">
        <v>22838</v>
      </c>
      <c r="N8042">
        <v>1.7633333330000001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9.6701485300000022E-3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9.6701485300000022E-3</v>
      </c>
    </row>
    <row r="8043" spans="1:31" x14ac:dyDescent="0.25">
      <c r="A8043">
        <v>2406740</v>
      </c>
      <c r="B8043">
        <v>1</v>
      </c>
      <c r="C8043" t="s">
        <v>80</v>
      </c>
      <c r="D8043" t="s">
        <v>97</v>
      </c>
      <c r="E8043" t="s">
        <v>174</v>
      </c>
      <c r="F8043" t="s">
        <v>10525</v>
      </c>
      <c r="G8043" t="s">
        <v>154</v>
      </c>
      <c r="H8043" t="s">
        <v>135</v>
      </c>
      <c r="I8043" t="s">
        <v>136</v>
      </c>
      <c r="J8043" t="s">
        <v>137</v>
      </c>
      <c r="K8043" t="s">
        <v>138</v>
      </c>
      <c r="L8043" t="s">
        <v>22839</v>
      </c>
      <c r="M8043" t="s">
        <v>22840</v>
      </c>
      <c r="N8043">
        <v>0.51388888799999999</v>
      </c>
      <c r="O8043">
        <v>7</v>
      </c>
      <c r="P8043">
        <v>916</v>
      </c>
      <c r="Q8043">
        <v>14</v>
      </c>
      <c r="R8043">
        <v>423</v>
      </c>
      <c r="S8043">
        <v>19</v>
      </c>
      <c r="T8043">
        <v>244</v>
      </c>
      <c r="U8043">
        <v>3</v>
      </c>
      <c r="V8043">
        <v>1</v>
      </c>
      <c r="W8043">
        <v>21.831846317815799</v>
      </c>
      <c r="X8043">
        <v>188.86459031450084</v>
      </c>
      <c r="Y8043">
        <v>17.264594352801478</v>
      </c>
      <c r="Z8043">
        <v>86.938062653391597</v>
      </c>
      <c r="AA8043">
        <v>67.660364827084706</v>
      </c>
      <c r="AB8043">
        <v>77.9425806742871</v>
      </c>
      <c r="AC8043">
        <v>19.619115370147334</v>
      </c>
      <c r="AD8043">
        <v>0.48448336642160006</v>
      </c>
      <c r="AE8043">
        <v>480.60563787645049</v>
      </c>
    </row>
    <row r="8044" spans="1:31" x14ac:dyDescent="0.25">
      <c r="A8044">
        <v>2406574</v>
      </c>
      <c r="B8044">
        <v>1</v>
      </c>
      <c r="C8044" t="s">
        <v>81</v>
      </c>
      <c r="D8044" t="s">
        <v>113</v>
      </c>
      <c r="E8044" t="s">
        <v>152</v>
      </c>
      <c r="F8044" t="s">
        <v>22841</v>
      </c>
      <c r="G8044" t="s">
        <v>403</v>
      </c>
      <c r="H8044" t="s">
        <v>149</v>
      </c>
      <c r="I8044" t="s">
        <v>136</v>
      </c>
      <c r="J8044" t="s">
        <v>137</v>
      </c>
      <c r="K8044" t="s">
        <v>138</v>
      </c>
      <c r="L8044" t="s">
        <v>22842</v>
      </c>
      <c r="M8044" t="s">
        <v>22843</v>
      </c>
      <c r="N8044">
        <v>3.0730555549999998</v>
      </c>
      <c r="O8044">
        <v>0</v>
      </c>
      <c r="P8044">
        <v>18</v>
      </c>
      <c r="Q8044">
        <v>0</v>
      </c>
      <c r="R8044">
        <v>1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10.385319986120464</v>
      </c>
      <c r="Y8044">
        <v>0</v>
      </c>
      <c r="Z8044">
        <v>1.0996052647464445</v>
      </c>
      <c r="AA8044">
        <v>0</v>
      </c>
      <c r="AB8044">
        <v>0</v>
      </c>
      <c r="AC8044">
        <v>0</v>
      </c>
      <c r="AD8044">
        <v>0</v>
      </c>
      <c r="AE8044">
        <v>11.484925250866908</v>
      </c>
    </row>
    <row r="8045" spans="1:31" x14ac:dyDescent="0.25">
      <c r="A8045">
        <v>2406219</v>
      </c>
      <c r="B8045">
        <v>1</v>
      </c>
      <c r="C8045" t="s">
        <v>80</v>
      </c>
      <c r="D8045" t="s">
        <v>84</v>
      </c>
      <c r="E8045" t="s">
        <v>146</v>
      </c>
      <c r="F8045" t="s">
        <v>22844</v>
      </c>
      <c r="G8045" t="s">
        <v>2349</v>
      </c>
      <c r="H8045" t="s">
        <v>149</v>
      </c>
      <c r="I8045" t="s">
        <v>136</v>
      </c>
      <c r="J8045" t="s">
        <v>3</v>
      </c>
      <c r="K8045" t="s">
        <v>138</v>
      </c>
      <c r="L8045" t="s">
        <v>22845</v>
      </c>
      <c r="M8045" t="s">
        <v>22846</v>
      </c>
      <c r="N8045">
        <v>1.609444444</v>
      </c>
      <c r="O8045">
        <v>0</v>
      </c>
      <c r="P8045">
        <v>5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1.7855746273542168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1.7855746273542168</v>
      </c>
    </row>
    <row r="8046" spans="1:31" x14ac:dyDescent="0.25">
      <c r="A8046">
        <v>2406617</v>
      </c>
      <c r="B8046">
        <v>1</v>
      </c>
      <c r="C8046" t="s">
        <v>80</v>
      </c>
      <c r="D8046" t="s">
        <v>100</v>
      </c>
      <c r="E8046" t="s">
        <v>132</v>
      </c>
      <c r="F8046" t="s">
        <v>22847</v>
      </c>
      <c r="G8046" t="s">
        <v>215</v>
      </c>
      <c r="H8046" t="s">
        <v>135</v>
      </c>
      <c r="I8046" t="s">
        <v>136</v>
      </c>
      <c r="J8046" t="s">
        <v>137</v>
      </c>
      <c r="K8046" t="s">
        <v>138</v>
      </c>
      <c r="L8046" t="s">
        <v>22848</v>
      </c>
      <c r="M8046" t="s">
        <v>22849</v>
      </c>
      <c r="N8046">
        <v>1.2152777770000001</v>
      </c>
      <c r="O8046">
        <v>0</v>
      </c>
      <c r="P8046">
        <v>222</v>
      </c>
      <c r="Q8046">
        <v>0</v>
      </c>
      <c r="R8046">
        <v>0</v>
      </c>
      <c r="S8046">
        <v>0</v>
      </c>
      <c r="T8046">
        <v>2</v>
      </c>
      <c r="U8046">
        <v>0</v>
      </c>
      <c r="V8046">
        <v>0</v>
      </c>
      <c r="W8046">
        <v>0</v>
      </c>
      <c r="X8046">
        <v>28.566640325107155</v>
      </c>
      <c r="Y8046">
        <v>0</v>
      </c>
      <c r="Z8046">
        <v>0</v>
      </c>
      <c r="AA8046">
        <v>0</v>
      </c>
      <c r="AB8046">
        <v>0.50899269935937497</v>
      </c>
      <c r="AC8046">
        <v>0</v>
      </c>
      <c r="AD8046">
        <v>0</v>
      </c>
      <c r="AE8046">
        <v>29.07563302446653</v>
      </c>
    </row>
    <row r="8047" spans="1:31" x14ac:dyDescent="0.25">
      <c r="A8047">
        <v>2406717</v>
      </c>
      <c r="B8047">
        <v>1</v>
      </c>
      <c r="C8047" t="s">
        <v>81</v>
      </c>
      <c r="D8047" t="s">
        <v>123</v>
      </c>
      <c r="E8047" t="s">
        <v>152</v>
      </c>
      <c r="F8047" t="s">
        <v>22850</v>
      </c>
      <c r="G8047" t="s">
        <v>2542</v>
      </c>
      <c r="H8047" t="s">
        <v>149</v>
      </c>
      <c r="I8047" t="s">
        <v>136</v>
      </c>
      <c r="J8047" t="s">
        <v>137</v>
      </c>
      <c r="K8047" t="s">
        <v>138</v>
      </c>
      <c r="L8047" t="s">
        <v>22851</v>
      </c>
      <c r="M8047" t="s">
        <v>22852</v>
      </c>
      <c r="N8047">
        <v>1.396111111</v>
      </c>
      <c r="O8047">
        <v>0</v>
      </c>
      <c r="P8047">
        <v>949</v>
      </c>
      <c r="Q8047">
        <v>0</v>
      </c>
      <c r="R8047">
        <v>0</v>
      </c>
      <c r="S8047">
        <v>0</v>
      </c>
      <c r="T8047">
        <v>26</v>
      </c>
      <c r="U8047">
        <v>0</v>
      </c>
      <c r="V8047">
        <v>0</v>
      </c>
      <c r="W8047">
        <v>0</v>
      </c>
      <c r="X8047">
        <v>245.07239473067045</v>
      </c>
      <c r="Y8047">
        <v>0</v>
      </c>
      <c r="Z8047">
        <v>0</v>
      </c>
      <c r="AA8047">
        <v>0</v>
      </c>
      <c r="AB8047">
        <v>11.380258212092999</v>
      </c>
      <c r="AC8047">
        <v>0</v>
      </c>
      <c r="AD8047">
        <v>0</v>
      </c>
      <c r="AE8047">
        <v>256.45265294276345</v>
      </c>
    </row>
    <row r="8048" spans="1:31" x14ac:dyDescent="0.25">
      <c r="A8048">
        <v>2406697</v>
      </c>
      <c r="B8048">
        <v>1</v>
      </c>
      <c r="C8048" t="s">
        <v>81</v>
      </c>
      <c r="D8048" t="s">
        <v>116</v>
      </c>
      <c r="E8048" t="s">
        <v>162</v>
      </c>
      <c r="F8048" t="s">
        <v>22853</v>
      </c>
      <c r="G8048" t="s">
        <v>154</v>
      </c>
      <c r="H8048" t="s">
        <v>149</v>
      </c>
      <c r="I8048" t="s">
        <v>136</v>
      </c>
      <c r="J8048" t="s">
        <v>137</v>
      </c>
      <c r="K8048" t="s">
        <v>138</v>
      </c>
      <c r="L8048" t="s">
        <v>22854</v>
      </c>
      <c r="M8048" t="s">
        <v>22855</v>
      </c>
      <c r="N8048">
        <v>0.27944444400000001</v>
      </c>
      <c r="O8048">
        <v>0</v>
      </c>
      <c r="P8048">
        <v>180</v>
      </c>
      <c r="Q8048">
        <v>0</v>
      </c>
      <c r="R8048">
        <v>0</v>
      </c>
      <c r="S8048">
        <v>0</v>
      </c>
      <c r="T8048">
        <v>9</v>
      </c>
      <c r="U8048">
        <v>0</v>
      </c>
      <c r="V8048">
        <v>0</v>
      </c>
      <c r="W8048">
        <v>0</v>
      </c>
      <c r="X8048">
        <v>10.0859831936961</v>
      </c>
      <c r="Y8048">
        <v>0</v>
      </c>
      <c r="Z8048">
        <v>0</v>
      </c>
      <c r="AA8048">
        <v>0</v>
      </c>
      <c r="AB8048">
        <v>0.14905625007959999</v>
      </c>
      <c r="AC8048">
        <v>0</v>
      </c>
      <c r="AD8048">
        <v>0</v>
      </c>
      <c r="AE8048">
        <v>10.235039443775699</v>
      </c>
    </row>
    <row r="8049" spans="1:31" x14ac:dyDescent="0.25">
      <c r="A8049">
        <v>2406305</v>
      </c>
      <c r="B8049">
        <v>1</v>
      </c>
      <c r="C8049" t="s">
        <v>80</v>
      </c>
      <c r="D8049" t="s">
        <v>93</v>
      </c>
      <c r="E8049" t="s">
        <v>162</v>
      </c>
      <c r="F8049" t="s">
        <v>8369</v>
      </c>
      <c r="G8049" t="s">
        <v>164</v>
      </c>
      <c r="H8049" t="s">
        <v>149</v>
      </c>
      <c r="I8049" t="s">
        <v>136</v>
      </c>
      <c r="J8049" t="s">
        <v>137</v>
      </c>
      <c r="K8049" t="s">
        <v>138</v>
      </c>
      <c r="L8049" t="s">
        <v>22856</v>
      </c>
      <c r="M8049" t="s">
        <v>22857</v>
      </c>
      <c r="N8049">
        <v>2.1463888880000002</v>
      </c>
      <c r="O8049">
        <v>0</v>
      </c>
      <c r="P8049">
        <v>25</v>
      </c>
      <c r="Q8049">
        <v>0</v>
      </c>
      <c r="R8049">
        <v>0</v>
      </c>
      <c r="S8049">
        <v>0</v>
      </c>
      <c r="T8049">
        <v>2</v>
      </c>
      <c r="U8049">
        <v>0</v>
      </c>
      <c r="V8049">
        <v>0</v>
      </c>
      <c r="W8049">
        <v>0</v>
      </c>
      <c r="X8049">
        <v>7.5687792909430787</v>
      </c>
      <c r="Y8049">
        <v>0</v>
      </c>
      <c r="Z8049">
        <v>0</v>
      </c>
      <c r="AA8049">
        <v>0</v>
      </c>
      <c r="AB8049">
        <v>0.124939355077725</v>
      </c>
      <c r="AC8049">
        <v>0</v>
      </c>
      <c r="AD8049">
        <v>0</v>
      </c>
      <c r="AE8049">
        <v>7.6937186460208036</v>
      </c>
    </row>
    <row r="8050" spans="1:31" x14ac:dyDescent="0.25">
      <c r="A8050">
        <v>2406405</v>
      </c>
      <c r="B8050">
        <v>1</v>
      </c>
      <c r="C8050" t="s">
        <v>80</v>
      </c>
      <c r="D8050" t="s">
        <v>89</v>
      </c>
      <c r="E8050" t="s">
        <v>174</v>
      </c>
      <c r="F8050" t="s">
        <v>11411</v>
      </c>
      <c r="G8050" t="s">
        <v>143</v>
      </c>
      <c r="H8050" t="s">
        <v>135</v>
      </c>
      <c r="I8050" t="s">
        <v>136</v>
      </c>
      <c r="J8050" t="s">
        <v>137</v>
      </c>
      <c r="K8050" t="s">
        <v>138</v>
      </c>
      <c r="L8050" t="s">
        <v>22858</v>
      </c>
      <c r="M8050" t="s">
        <v>22859</v>
      </c>
      <c r="N8050">
        <v>4.9847222220000003</v>
      </c>
      <c r="O8050">
        <v>1</v>
      </c>
      <c r="P8050">
        <v>839</v>
      </c>
      <c r="Q8050">
        <v>3</v>
      </c>
      <c r="R8050">
        <v>78</v>
      </c>
      <c r="S8050">
        <v>10</v>
      </c>
      <c r="T8050">
        <v>127</v>
      </c>
      <c r="U8050">
        <v>1</v>
      </c>
      <c r="V8050">
        <v>0</v>
      </c>
      <c r="W8050">
        <v>413.94487865704002</v>
      </c>
      <c r="X8050">
        <v>3269.0904804438919</v>
      </c>
      <c r="Y8050">
        <v>4.5819733635127795</v>
      </c>
      <c r="Z8050">
        <v>48.265572034531147</v>
      </c>
      <c r="AA8050">
        <v>375.27862489357528</v>
      </c>
      <c r="AB8050">
        <v>1085.1623493664522</v>
      </c>
      <c r="AC8050">
        <v>1.2638482012000001</v>
      </c>
      <c r="AD8050">
        <v>0</v>
      </c>
      <c r="AE8050">
        <v>5197.5877269602024</v>
      </c>
    </row>
    <row r="8051" spans="1:31" x14ac:dyDescent="0.25">
      <c r="A8051">
        <v>2406411</v>
      </c>
      <c r="B8051">
        <v>1</v>
      </c>
      <c r="C8051" t="s">
        <v>80</v>
      </c>
      <c r="D8051" t="s">
        <v>105</v>
      </c>
      <c r="E8051" t="s">
        <v>152</v>
      </c>
      <c r="F8051" t="s">
        <v>22860</v>
      </c>
      <c r="G8051" t="s">
        <v>1488</v>
      </c>
      <c r="H8051" t="s">
        <v>149</v>
      </c>
      <c r="I8051" t="s">
        <v>136</v>
      </c>
      <c r="J8051" t="s">
        <v>137</v>
      </c>
      <c r="K8051" t="s">
        <v>138</v>
      </c>
      <c r="L8051" t="s">
        <v>22861</v>
      </c>
      <c r="M8051" t="s">
        <v>22862</v>
      </c>
      <c r="N8051">
        <v>6.2008333330000003</v>
      </c>
      <c r="O8051">
        <v>0</v>
      </c>
      <c r="P8051">
        <v>9</v>
      </c>
      <c r="Q8051">
        <v>0</v>
      </c>
      <c r="R8051">
        <v>14</v>
      </c>
      <c r="S8051">
        <v>0</v>
      </c>
      <c r="T8051">
        <v>76</v>
      </c>
      <c r="U8051">
        <v>0</v>
      </c>
      <c r="V8051">
        <v>0</v>
      </c>
      <c r="W8051">
        <v>0</v>
      </c>
      <c r="X8051">
        <v>20.314717465190718</v>
      </c>
      <c r="Y8051">
        <v>0</v>
      </c>
      <c r="Z8051">
        <v>10.933614589561735</v>
      </c>
      <c r="AA8051">
        <v>0</v>
      </c>
      <c r="AB8051">
        <v>182.27198404558058</v>
      </c>
      <c r="AC8051">
        <v>0</v>
      </c>
      <c r="AD8051">
        <v>0</v>
      </c>
      <c r="AE8051">
        <v>213.52031610033305</v>
      </c>
    </row>
    <row r="8052" spans="1:31" x14ac:dyDescent="0.25">
      <c r="A8052">
        <v>2406554</v>
      </c>
      <c r="B8052">
        <v>1</v>
      </c>
      <c r="C8052" t="s">
        <v>81</v>
      </c>
      <c r="D8052" t="s">
        <v>128</v>
      </c>
      <c r="E8052" t="s">
        <v>152</v>
      </c>
      <c r="F8052" t="s">
        <v>22863</v>
      </c>
      <c r="G8052" t="s">
        <v>403</v>
      </c>
      <c r="H8052" t="s">
        <v>149</v>
      </c>
      <c r="I8052" t="s">
        <v>136</v>
      </c>
      <c r="J8052" t="s">
        <v>137</v>
      </c>
      <c r="K8052" t="s">
        <v>138</v>
      </c>
      <c r="L8052" t="s">
        <v>22864</v>
      </c>
      <c r="M8052" t="s">
        <v>22865</v>
      </c>
      <c r="N8052">
        <v>2.3913888879999998</v>
      </c>
      <c r="O8052">
        <v>0</v>
      </c>
      <c r="P8052">
        <v>30</v>
      </c>
      <c r="Q8052">
        <v>0</v>
      </c>
      <c r="R8052">
        <v>8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0.94746923692895002</v>
      </c>
      <c r="Y8052">
        <v>0</v>
      </c>
      <c r="Z8052">
        <v>0.90932580771794458</v>
      </c>
      <c r="AA8052">
        <v>0</v>
      </c>
      <c r="AB8052">
        <v>0</v>
      </c>
      <c r="AC8052">
        <v>0</v>
      </c>
      <c r="AD8052">
        <v>0</v>
      </c>
      <c r="AE8052">
        <v>1.8567950446468946</v>
      </c>
    </row>
    <row r="8053" spans="1:31" x14ac:dyDescent="0.25">
      <c r="A8053">
        <v>2406205</v>
      </c>
      <c r="B8053">
        <v>1</v>
      </c>
      <c r="C8053" t="s">
        <v>80</v>
      </c>
      <c r="D8053" t="s">
        <v>95</v>
      </c>
      <c r="E8053" t="s">
        <v>174</v>
      </c>
      <c r="F8053" t="s">
        <v>22866</v>
      </c>
      <c r="G8053" t="s">
        <v>158</v>
      </c>
      <c r="H8053" t="s">
        <v>135</v>
      </c>
      <c r="I8053" t="s">
        <v>136</v>
      </c>
      <c r="J8053" t="s">
        <v>137</v>
      </c>
      <c r="K8053" t="s">
        <v>159</v>
      </c>
      <c r="L8053" t="s">
        <v>22867</v>
      </c>
      <c r="M8053" t="s">
        <v>22868</v>
      </c>
      <c r="N8053">
        <v>1.0919444439999999</v>
      </c>
      <c r="O8053">
        <v>0</v>
      </c>
      <c r="P8053">
        <v>2124</v>
      </c>
      <c r="Q8053">
        <v>0</v>
      </c>
      <c r="R8053">
        <v>4</v>
      </c>
      <c r="S8053">
        <v>1</v>
      </c>
      <c r="T8053">
        <v>295</v>
      </c>
      <c r="U8053">
        <v>0</v>
      </c>
      <c r="V8053">
        <v>1</v>
      </c>
      <c r="W8053">
        <v>0</v>
      </c>
      <c r="X8053">
        <v>416.05529970707079</v>
      </c>
      <c r="Y8053">
        <v>0</v>
      </c>
      <c r="Z8053">
        <v>2.6678978663350002E-2</v>
      </c>
      <c r="AA8053">
        <v>1.2347865958478612</v>
      </c>
      <c r="AB8053">
        <v>316.27716908182964</v>
      </c>
      <c r="AC8053">
        <v>0</v>
      </c>
      <c r="AD8053">
        <v>9.3994437107471001</v>
      </c>
      <c r="AE8053">
        <v>742.99337807415873</v>
      </c>
    </row>
    <row r="8054" spans="1:31" x14ac:dyDescent="0.25">
      <c r="A8054">
        <v>2406251</v>
      </c>
      <c r="B8054">
        <v>1</v>
      </c>
      <c r="C8054" t="s">
        <v>81</v>
      </c>
      <c r="D8054" t="s">
        <v>112</v>
      </c>
      <c r="E8054" t="s">
        <v>132</v>
      </c>
      <c r="F8054" t="s">
        <v>22869</v>
      </c>
      <c r="G8054" t="s">
        <v>215</v>
      </c>
      <c r="H8054" t="s">
        <v>135</v>
      </c>
      <c r="I8054" t="s">
        <v>136</v>
      </c>
      <c r="J8054" t="s">
        <v>137</v>
      </c>
      <c r="K8054" t="s">
        <v>138</v>
      </c>
      <c r="L8054" t="s">
        <v>22870</v>
      </c>
      <c r="M8054" t="s">
        <v>22871</v>
      </c>
      <c r="N8054">
        <v>1.0177777770000001</v>
      </c>
      <c r="O8054">
        <v>0</v>
      </c>
      <c r="P8054">
        <v>226</v>
      </c>
      <c r="Q8054">
        <v>0</v>
      </c>
      <c r="R8054">
        <v>13</v>
      </c>
      <c r="S8054">
        <v>2</v>
      </c>
      <c r="T8054">
        <v>14</v>
      </c>
      <c r="U8054">
        <v>0</v>
      </c>
      <c r="V8054">
        <v>0</v>
      </c>
      <c r="W8054">
        <v>0</v>
      </c>
      <c r="X8054">
        <v>27.000537843534964</v>
      </c>
      <c r="Y8054">
        <v>0</v>
      </c>
      <c r="Z8054">
        <v>0.38595008922666674</v>
      </c>
      <c r="AA8054">
        <v>25.681385125400006</v>
      </c>
      <c r="AB8054">
        <v>5.8514395028881774</v>
      </c>
      <c r="AC8054">
        <v>0</v>
      </c>
      <c r="AD8054">
        <v>0</v>
      </c>
      <c r="AE8054">
        <v>58.919312561049814</v>
      </c>
    </row>
    <row r="8055" spans="1:31" x14ac:dyDescent="0.25">
      <c r="A8055">
        <v>2406228</v>
      </c>
      <c r="B8055">
        <v>1</v>
      </c>
      <c r="C8055" t="s">
        <v>80</v>
      </c>
      <c r="D8055" t="s">
        <v>103</v>
      </c>
      <c r="E8055" t="s">
        <v>162</v>
      </c>
      <c r="F8055" t="s">
        <v>22872</v>
      </c>
      <c r="G8055" t="s">
        <v>164</v>
      </c>
      <c r="H8055" t="s">
        <v>149</v>
      </c>
      <c r="I8055" t="s">
        <v>136</v>
      </c>
      <c r="J8055" t="s">
        <v>137</v>
      </c>
      <c r="K8055" t="s">
        <v>138</v>
      </c>
      <c r="L8055" t="s">
        <v>22873</v>
      </c>
      <c r="M8055" t="s">
        <v>22874</v>
      </c>
      <c r="N8055">
        <v>0.54888888800000002</v>
      </c>
      <c r="O8055">
        <v>0</v>
      </c>
      <c r="P8055">
        <v>211</v>
      </c>
      <c r="Q8055">
        <v>0</v>
      </c>
      <c r="R8055">
        <v>0</v>
      </c>
      <c r="S8055">
        <v>0</v>
      </c>
      <c r="T8055">
        <v>8</v>
      </c>
      <c r="U8055">
        <v>0</v>
      </c>
      <c r="V8055">
        <v>0</v>
      </c>
      <c r="W8055">
        <v>0</v>
      </c>
      <c r="X8055">
        <v>20.01072422457856</v>
      </c>
      <c r="Y8055">
        <v>0</v>
      </c>
      <c r="Z8055">
        <v>0</v>
      </c>
      <c r="AA8055">
        <v>0</v>
      </c>
      <c r="AB8055">
        <v>4.1685101226085441</v>
      </c>
      <c r="AC8055">
        <v>0</v>
      </c>
      <c r="AD8055">
        <v>0</v>
      </c>
      <c r="AE8055">
        <v>24.179234347187105</v>
      </c>
    </row>
    <row r="8056" spans="1:31" x14ac:dyDescent="0.25">
      <c r="A8056">
        <v>2406543</v>
      </c>
      <c r="B8056">
        <v>1</v>
      </c>
      <c r="C8056" t="s">
        <v>81</v>
      </c>
      <c r="D8056" t="s">
        <v>123</v>
      </c>
      <c r="E8056" t="s">
        <v>132</v>
      </c>
      <c r="F8056" t="s">
        <v>22875</v>
      </c>
      <c r="G8056" t="s">
        <v>143</v>
      </c>
      <c r="H8056" t="s">
        <v>135</v>
      </c>
      <c r="I8056" t="s">
        <v>136</v>
      </c>
      <c r="J8056" t="s">
        <v>137</v>
      </c>
      <c r="K8056" t="s">
        <v>138</v>
      </c>
      <c r="L8056" t="s">
        <v>22876</v>
      </c>
      <c r="M8056" t="s">
        <v>22877</v>
      </c>
      <c r="N8056">
        <v>2.7438888879999999</v>
      </c>
      <c r="O8056">
        <v>11</v>
      </c>
      <c r="P8056">
        <v>13</v>
      </c>
      <c r="Q8056">
        <v>205</v>
      </c>
      <c r="R8056">
        <v>146</v>
      </c>
      <c r="S8056">
        <v>45</v>
      </c>
      <c r="T8056">
        <v>22</v>
      </c>
      <c r="U8056">
        <v>0</v>
      </c>
      <c r="V8056">
        <v>0</v>
      </c>
      <c r="W8056">
        <v>3.9272147197626759</v>
      </c>
      <c r="X8056">
        <v>12.109027756851967</v>
      </c>
      <c r="Y8056">
        <v>55.552189331167725</v>
      </c>
      <c r="Z8056">
        <v>46.238714940541051</v>
      </c>
      <c r="AA8056">
        <v>30.503739808781024</v>
      </c>
      <c r="AB8056">
        <v>10.380501556113167</v>
      </c>
      <c r="AC8056">
        <v>0</v>
      </c>
      <c r="AD8056">
        <v>0</v>
      </c>
      <c r="AE8056">
        <v>158.71138811321762</v>
      </c>
    </row>
    <row r="8057" spans="1:31" x14ac:dyDescent="0.25">
      <c r="A8057">
        <v>2406397</v>
      </c>
      <c r="B8057">
        <v>1</v>
      </c>
      <c r="C8057" t="s">
        <v>80</v>
      </c>
      <c r="D8057" t="s">
        <v>104</v>
      </c>
      <c r="E8057" t="s">
        <v>141</v>
      </c>
      <c r="F8057" t="s">
        <v>1747</v>
      </c>
      <c r="G8057" t="s">
        <v>143</v>
      </c>
      <c r="H8057" t="s">
        <v>135</v>
      </c>
      <c r="I8057" t="s">
        <v>136</v>
      </c>
      <c r="J8057" t="s">
        <v>137</v>
      </c>
      <c r="K8057" t="s">
        <v>138</v>
      </c>
      <c r="L8057" t="s">
        <v>22878</v>
      </c>
      <c r="M8057" t="s">
        <v>22879</v>
      </c>
      <c r="N8057">
        <v>3.009166666</v>
      </c>
      <c r="O8057">
        <v>16</v>
      </c>
      <c r="P8057">
        <v>330</v>
      </c>
      <c r="Q8057">
        <v>24</v>
      </c>
      <c r="R8057">
        <v>26</v>
      </c>
      <c r="S8057">
        <v>43</v>
      </c>
      <c r="T8057">
        <v>41</v>
      </c>
      <c r="U8057">
        <v>15</v>
      </c>
      <c r="V8057">
        <v>1</v>
      </c>
      <c r="W8057">
        <v>57.063977087798207</v>
      </c>
      <c r="X8057">
        <v>291.50084899994806</v>
      </c>
      <c r="Y8057">
        <v>50.812987531477646</v>
      </c>
      <c r="Z8057">
        <v>20.875445701800981</v>
      </c>
      <c r="AA8057">
        <v>1502.4304814133973</v>
      </c>
      <c r="AB8057">
        <v>271.4296820579894</v>
      </c>
      <c r="AC8057">
        <v>5270.016260592145</v>
      </c>
      <c r="AD8057">
        <v>22.23797751900435</v>
      </c>
      <c r="AE8057">
        <v>7486.367660903562</v>
      </c>
    </row>
    <row r="8058" spans="1:31" x14ac:dyDescent="0.25">
      <c r="A8058">
        <v>2406520</v>
      </c>
      <c r="B8058">
        <v>1</v>
      </c>
      <c r="C8058" t="s">
        <v>80</v>
      </c>
      <c r="D8058" t="s">
        <v>96</v>
      </c>
      <c r="E8058" t="s">
        <v>162</v>
      </c>
      <c r="F8058" t="s">
        <v>22880</v>
      </c>
      <c r="G8058" t="s">
        <v>268</v>
      </c>
      <c r="H8058" t="s">
        <v>149</v>
      </c>
      <c r="I8058" t="s">
        <v>136</v>
      </c>
      <c r="J8058" t="s">
        <v>137</v>
      </c>
      <c r="K8058" t="s">
        <v>138</v>
      </c>
      <c r="L8058" t="s">
        <v>22881</v>
      </c>
      <c r="M8058" t="s">
        <v>22882</v>
      </c>
      <c r="N8058">
        <v>2.8877777770000002</v>
      </c>
      <c r="O8058">
        <v>0</v>
      </c>
      <c r="P8058">
        <v>2</v>
      </c>
      <c r="Q8058">
        <v>0</v>
      </c>
      <c r="R8058">
        <v>3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0.35750352035346677</v>
      </c>
      <c r="Y8058">
        <v>0</v>
      </c>
      <c r="Z8058">
        <v>3.7908656659426674</v>
      </c>
      <c r="AA8058">
        <v>0</v>
      </c>
      <c r="AB8058">
        <v>0</v>
      </c>
      <c r="AC8058">
        <v>0</v>
      </c>
      <c r="AD8058">
        <v>0</v>
      </c>
      <c r="AE8058">
        <v>4.1483691862961338</v>
      </c>
    </row>
    <row r="8059" spans="1:31" x14ac:dyDescent="0.25">
      <c r="A8059">
        <v>2406437</v>
      </c>
      <c r="B8059">
        <v>1</v>
      </c>
      <c r="C8059" t="s">
        <v>80</v>
      </c>
      <c r="D8059" t="s">
        <v>90</v>
      </c>
      <c r="E8059" t="s">
        <v>152</v>
      </c>
      <c r="F8059" t="s">
        <v>22883</v>
      </c>
      <c r="G8059" t="s">
        <v>1488</v>
      </c>
      <c r="H8059" t="s">
        <v>149</v>
      </c>
      <c r="I8059" t="s">
        <v>136</v>
      </c>
      <c r="J8059" t="s">
        <v>137</v>
      </c>
      <c r="K8059" t="s">
        <v>138</v>
      </c>
      <c r="L8059" t="s">
        <v>22884</v>
      </c>
      <c r="M8059" t="s">
        <v>22885</v>
      </c>
      <c r="N8059">
        <v>0.90666666600000001</v>
      </c>
      <c r="O8059">
        <v>0</v>
      </c>
      <c r="P8059">
        <v>672</v>
      </c>
      <c r="Q8059">
        <v>0</v>
      </c>
      <c r="R8059">
        <v>0</v>
      </c>
      <c r="S8059">
        <v>0</v>
      </c>
      <c r="T8059">
        <v>24</v>
      </c>
      <c r="U8059">
        <v>0</v>
      </c>
      <c r="V8059">
        <v>0</v>
      </c>
      <c r="W8059">
        <v>0</v>
      </c>
      <c r="X8059">
        <v>153.72722994922756</v>
      </c>
      <c r="Y8059">
        <v>0</v>
      </c>
      <c r="Z8059">
        <v>0</v>
      </c>
      <c r="AA8059">
        <v>0</v>
      </c>
      <c r="AB8059">
        <v>3.2487580956033675</v>
      </c>
      <c r="AC8059">
        <v>0</v>
      </c>
      <c r="AD8059">
        <v>0</v>
      </c>
      <c r="AE8059">
        <v>156.97598804483093</v>
      </c>
    </row>
    <row r="8060" spans="1:31" x14ac:dyDescent="0.25">
      <c r="A8060">
        <v>2406142</v>
      </c>
      <c r="B8060">
        <v>1</v>
      </c>
      <c r="C8060" t="s">
        <v>81</v>
      </c>
      <c r="D8060" t="s">
        <v>127</v>
      </c>
      <c r="E8060" t="s">
        <v>174</v>
      </c>
      <c r="F8060" t="s">
        <v>22886</v>
      </c>
      <c r="G8060" t="s">
        <v>143</v>
      </c>
      <c r="H8060" t="s">
        <v>135</v>
      </c>
      <c r="I8060" t="s">
        <v>136</v>
      </c>
      <c r="J8060" t="s">
        <v>137</v>
      </c>
      <c r="K8060" t="s">
        <v>138</v>
      </c>
      <c r="L8060" t="s">
        <v>22887</v>
      </c>
      <c r="M8060" t="s">
        <v>22888</v>
      </c>
      <c r="N8060">
        <v>1.301388888</v>
      </c>
      <c r="O8060">
        <v>0</v>
      </c>
      <c r="P8060">
        <v>709</v>
      </c>
      <c r="Q8060">
        <v>9</v>
      </c>
      <c r="R8060">
        <v>14</v>
      </c>
      <c r="S8060">
        <v>24</v>
      </c>
      <c r="T8060">
        <v>129</v>
      </c>
      <c r="U8060">
        <v>0</v>
      </c>
      <c r="V8060">
        <v>0</v>
      </c>
      <c r="W8060">
        <v>0</v>
      </c>
      <c r="X8060">
        <v>176.34315725063215</v>
      </c>
      <c r="Y8060">
        <v>0</v>
      </c>
      <c r="Z8060">
        <v>11.100305022152122</v>
      </c>
      <c r="AA8060">
        <v>297.86574753879358</v>
      </c>
      <c r="AB8060">
        <v>199.45636706797131</v>
      </c>
      <c r="AC8060">
        <v>0</v>
      </c>
      <c r="AD8060">
        <v>0</v>
      </c>
      <c r="AE8060">
        <v>684.76557687954914</v>
      </c>
    </row>
    <row r="8061" spans="1:31" x14ac:dyDescent="0.25">
      <c r="A8061">
        <v>2406391</v>
      </c>
      <c r="B8061">
        <v>1</v>
      </c>
      <c r="C8061" t="s">
        <v>80</v>
      </c>
      <c r="D8061" t="s">
        <v>93</v>
      </c>
      <c r="E8061" t="s">
        <v>152</v>
      </c>
      <c r="F8061" t="s">
        <v>22889</v>
      </c>
      <c r="G8061" t="s">
        <v>154</v>
      </c>
      <c r="H8061" t="s">
        <v>149</v>
      </c>
      <c r="I8061" t="s">
        <v>136</v>
      </c>
      <c r="J8061" t="s">
        <v>137</v>
      </c>
      <c r="K8061" t="s">
        <v>138</v>
      </c>
      <c r="L8061" t="s">
        <v>22890</v>
      </c>
      <c r="M8061" t="s">
        <v>22891</v>
      </c>
      <c r="N8061">
        <v>1.7275</v>
      </c>
      <c r="O8061">
        <v>0</v>
      </c>
      <c r="P8061">
        <v>274</v>
      </c>
      <c r="Q8061">
        <v>0</v>
      </c>
      <c r="R8061">
        <v>0</v>
      </c>
      <c r="S8061">
        <v>0</v>
      </c>
      <c r="T8061">
        <v>8</v>
      </c>
      <c r="U8061">
        <v>0</v>
      </c>
      <c r="V8061">
        <v>0</v>
      </c>
      <c r="W8061">
        <v>0</v>
      </c>
      <c r="X8061">
        <v>73.110283843985485</v>
      </c>
      <c r="Y8061">
        <v>0</v>
      </c>
      <c r="Z8061">
        <v>0</v>
      </c>
      <c r="AA8061">
        <v>0</v>
      </c>
      <c r="AB8061">
        <v>0.97575779511240013</v>
      </c>
      <c r="AC8061">
        <v>0</v>
      </c>
      <c r="AD8061">
        <v>0</v>
      </c>
      <c r="AE8061">
        <v>74.086041639097886</v>
      </c>
    </row>
    <row r="8062" spans="1:31" x14ac:dyDescent="0.25">
      <c r="A8062">
        <v>2406334</v>
      </c>
      <c r="B8062">
        <v>1</v>
      </c>
      <c r="C8062" t="s">
        <v>81</v>
      </c>
      <c r="D8062" t="s">
        <v>113</v>
      </c>
      <c r="E8062" t="s">
        <v>174</v>
      </c>
      <c r="F8062" t="s">
        <v>2213</v>
      </c>
      <c r="G8062" t="s">
        <v>143</v>
      </c>
      <c r="H8062" t="s">
        <v>135</v>
      </c>
      <c r="I8062" t="s">
        <v>136</v>
      </c>
      <c r="J8062" t="s">
        <v>137</v>
      </c>
      <c r="K8062" t="s">
        <v>138</v>
      </c>
      <c r="L8062" t="s">
        <v>22892</v>
      </c>
      <c r="M8062" t="s">
        <v>22893</v>
      </c>
      <c r="N8062">
        <v>0.45750000000000002</v>
      </c>
      <c r="O8062">
        <v>0</v>
      </c>
      <c r="P8062">
        <v>402</v>
      </c>
      <c r="Q8062">
        <v>46</v>
      </c>
      <c r="R8062">
        <v>319</v>
      </c>
      <c r="S8062">
        <v>12</v>
      </c>
      <c r="T8062">
        <v>43</v>
      </c>
      <c r="U8062">
        <v>1</v>
      </c>
      <c r="V8062">
        <v>0</v>
      </c>
      <c r="W8062">
        <v>0</v>
      </c>
      <c r="X8062">
        <v>26.745411771995371</v>
      </c>
      <c r="Y8062">
        <v>4.1542127384858993</v>
      </c>
      <c r="Z8062">
        <v>10.466094741831075</v>
      </c>
      <c r="AA8062">
        <v>177.09466046870676</v>
      </c>
      <c r="AB8062">
        <v>9.0934432602367519</v>
      </c>
      <c r="AC8062">
        <v>30.045223985256001</v>
      </c>
      <c r="AD8062">
        <v>0</v>
      </c>
      <c r="AE8062">
        <v>257.59904696651188</v>
      </c>
    </row>
    <row r="8063" spans="1:31" x14ac:dyDescent="0.25">
      <c r="A8063">
        <v>2406669</v>
      </c>
      <c r="B8063">
        <v>1</v>
      </c>
      <c r="C8063" t="s">
        <v>80</v>
      </c>
      <c r="D8063" t="s">
        <v>97</v>
      </c>
      <c r="E8063" t="s">
        <v>174</v>
      </c>
      <c r="F8063" t="s">
        <v>22894</v>
      </c>
      <c r="G8063" t="s">
        <v>143</v>
      </c>
      <c r="H8063" t="s">
        <v>135</v>
      </c>
      <c r="I8063" t="s">
        <v>136</v>
      </c>
      <c r="J8063" t="s">
        <v>137</v>
      </c>
      <c r="K8063" t="s">
        <v>138</v>
      </c>
      <c r="L8063" t="s">
        <v>22895</v>
      </c>
      <c r="M8063" t="s">
        <v>22896</v>
      </c>
      <c r="N8063">
        <v>0.30388888800000002</v>
      </c>
      <c r="O8063">
        <v>0</v>
      </c>
      <c r="P8063">
        <v>0</v>
      </c>
      <c r="Q8063">
        <v>7</v>
      </c>
      <c r="R8063">
        <v>0</v>
      </c>
      <c r="S8063">
        <v>8</v>
      </c>
      <c r="T8063">
        <v>0</v>
      </c>
      <c r="U8063">
        <v>1</v>
      </c>
      <c r="V8063">
        <v>0</v>
      </c>
      <c r="W8063">
        <v>0</v>
      </c>
      <c r="X8063">
        <v>0</v>
      </c>
      <c r="Y8063">
        <v>0.48441532014591671</v>
      </c>
      <c r="Z8063">
        <v>0</v>
      </c>
      <c r="AA8063">
        <v>9.3211896751764467</v>
      </c>
      <c r="AB8063">
        <v>0</v>
      </c>
      <c r="AC8063">
        <v>14.274145451161033</v>
      </c>
      <c r="AD8063">
        <v>0</v>
      </c>
      <c r="AE8063">
        <v>24.079750446483395</v>
      </c>
    </row>
    <row r="8064" spans="1:31" x14ac:dyDescent="0.25">
      <c r="A8064">
        <v>2406314</v>
      </c>
      <c r="B8064">
        <v>1</v>
      </c>
      <c r="C8064" t="s">
        <v>80</v>
      </c>
      <c r="D8064" t="s">
        <v>92</v>
      </c>
      <c r="E8064" t="s">
        <v>174</v>
      </c>
      <c r="F8064" t="s">
        <v>22897</v>
      </c>
      <c r="G8064" t="s">
        <v>158</v>
      </c>
      <c r="H8064" t="s">
        <v>135</v>
      </c>
      <c r="I8064" t="s">
        <v>136</v>
      </c>
      <c r="J8064" t="s">
        <v>137</v>
      </c>
      <c r="K8064" t="s">
        <v>159</v>
      </c>
      <c r="L8064" t="s">
        <v>22898</v>
      </c>
      <c r="M8064" t="s">
        <v>22899</v>
      </c>
      <c r="N8064">
        <v>4.7225000000000001</v>
      </c>
      <c r="O8064">
        <v>0</v>
      </c>
      <c r="P8064">
        <v>1292</v>
      </c>
      <c r="Q8064">
        <v>0</v>
      </c>
      <c r="R8064">
        <v>0</v>
      </c>
      <c r="S8064">
        <v>0</v>
      </c>
      <c r="T8064">
        <v>129</v>
      </c>
      <c r="U8064">
        <v>0</v>
      </c>
      <c r="V8064">
        <v>0</v>
      </c>
      <c r="W8064">
        <v>0</v>
      </c>
      <c r="X8064">
        <v>1371.787550846331</v>
      </c>
      <c r="Y8064">
        <v>0</v>
      </c>
      <c r="Z8064">
        <v>0</v>
      </c>
      <c r="AA8064">
        <v>0</v>
      </c>
      <c r="AB8064">
        <v>443.45616996753955</v>
      </c>
      <c r="AC8064">
        <v>0</v>
      </c>
      <c r="AD8064">
        <v>0</v>
      </c>
      <c r="AE8064">
        <v>1815.2437208138706</v>
      </c>
    </row>
    <row r="8065" spans="1:31" x14ac:dyDescent="0.25">
      <c r="A8065">
        <v>2406145</v>
      </c>
      <c r="B8065">
        <v>1</v>
      </c>
      <c r="C8065" t="s">
        <v>81</v>
      </c>
      <c r="D8065" t="s">
        <v>114</v>
      </c>
      <c r="E8065" t="s">
        <v>132</v>
      </c>
      <c r="F8065" t="s">
        <v>22900</v>
      </c>
      <c r="G8065" t="s">
        <v>1117</v>
      </c>
      <c r="H8065" t="s">
        <v>135</v>
      </c>
      <c r="I8065" t="s">
        <v>136</v>
      </c>
      <c r="J8065" t="s">
        <v>137</v>
      </c>
      <c r="K8065" t="s">
        <v>138</v>
      </c>
      <c r="L8065" t="s">
        <v>22901</v>
      </c>
      <c r="M8065" t="s">
        <v>22902</v>
      </c>
      <c r="N8065">
        <v>5.2352777770000003</v>
      </c>
      <c r="O8065">
        <v>0</v>
      </c>
      <c r="P8065">
        <v>184</v>
      </c>
      <c r="Q8065">
        <v>7</v>
      </c>
      <c r="R8065">
        <v>4</v>
      </c>
      <c r="S8065">
        <v>2</v>
      </c>
      <c r="T8065">
        <v>9</v>
      </c>
      <c r="U8065">
        <v>1</v>
      </c>
      <c r="V8065">
        <v>0</v>
      </c>
      <c r="W8065">
        <v>0</v>
      </c>
      <c r="X8065">
        <v>75.577866808472038</v>
      </c>
      <c r="Y8065">
        <v>10.973780523337666</v>
      </c>
      <c r="Z8065">
        <v>7.4771432169153167</v>
      </c>
      <c r="AA8065">
        <v>11.776463301272077</v>
      </c>
      <c r="AB8065">
        <v>14.202653965213459</v>
      </c>
      <c r="AC8065">
        <v>290.29384242850364</v>
      </c>
      <c r="AD8065">
        <v>0</v>
      </c>
      <c r="AE8065">
        <v>410.3017502437142</v>
      </c>
    </row>
    <row r="8066" spans="1:31" x14ac:dyDescent="0.25">
      <c r="A8066">
        <v>2406600</v>
      </c>
      <c r="B8066">
        <v>1</v>
      </c>
      <c r="C8066" t="s">
        <v>80</v>
      </c>
      <c r="D8066" t="s">
        <v>106</v>
      </c>
      <c r="E8066" t="s">
        <v>174</v>
      </c>
      <c r="F8066" t="s">
        <v>21114</v>
      </c>
      <c r="G8066" t="s">
        <v>154</v>
      </c>
      <c r="H8066" t="s">
        <v>135</v>
      </c>
      <c r="I8066" t="s">
        <v>136</v>
      </c>
      <c r="J8066" t="s">
        <v>137</v>
      </c>
      <c r="K8066" t="s">
        <v>138</v>
      </c>
      <c r="L8066" t="s">
        <v>22903</v>
      </c>
      <c r="M8066" t="s">
        <v>22904</v>
      </c>
      <c r="N8066">
        <v>0.584166666</v>
      </c>
      <c r="O8066">
        <v>0</v>
      </c>
      <c r="P8066">
        <v>609</v>
      </c>
      <c r="Q8066">
        <v>25</v>
      </c>
      <c r="R8066">
        <v>184</v>
      </c>
      <c r="S8066">
        <v>10</v>
      </c>
      <c r="T8066">
        <v>136</v>
      </c>
      <c r="U8066">
        <v>0</v>
      </c>
      <c r="V8066">
        <v>0</v>
      </c>
      <c r="W8066">
        <v>0</v>
      </c>
      <c r="X8066">
        <v>75.255840003079456</v>
      </c>
      <c r="Y8066">
        <v>30.4023781912001</v>
      </c>
      <c r="Z8066">
        <v>37.874613581998524</v>
      </c>
      <c r="AA8066">
        <v>5.2462556049887246</v>
      </c>
      <c r="AB8066">
        <v>45.841788008594214</v>
      </c>
      <c r="AC8066">
        <v>0</v>
      </c>
      <c r="AD8066">
        <v>0</v>
      </c>
      <c r="AE8066">
        <v>194.62087538986103</v>
      </c>
    </row>
    <row r="8067" spans="1:31" x14ac:dyDescent="0.25">
      <c r="A8067">
        <v>2406477</v>
      </c>
      <c r="B8067">
        <v>1</v>
      </c>
      <c r="C8067" t="s">
        <v>80</v>
      </c>
      <c r="D8067" t="s">
        <v>106</v>
      </c>
      <c r="E8067" t="s">
        <v>146</v>
      </c>
      <c r="F8067" t="s">
        <v>22905</v>
      </c>
      <c r="G8067" t="s">
        <v>148</v>
      </c>
      <c r="H8067" t="s">
        <v>149</v>
      </c>
      <c r="I8067" t="s">
        <v>136</v>
      </c>
      <c r="J8067" t="s">
        <v>137</v>
      </c>
      <c r="K8067" t="s">
        <v>138</v>
      </c>
      <c r="L8067" t="s">
        <v>22906</v>
      </c>
      <c r="M8067" t="s">
        <v>22907</v>
      </c>
      <c r="N8067">
        <v>1.2922222219999999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0.193369644191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0.193369644191</v>
      </c>
    </row>
    <row r="8068" spans="1:31" x14ac:dyDescent="0.25">
      <c r="A8068">
        <v>2406128</v>
      </c>
      <c r="B8068">
        <v>1</v>
      </c>
      <c r="C8068" t="s">
        <v>80</v>
      </c>
      <c r="D8068" t="s">
        <v>100</v>
      </c>
      <c r="E8068" t="s">
        <v>141</v>
      </c>
      <c r="F8068" t="s">
        <v>19605</v>
      </c>
      <c r="G8068" t="s">
        <v>143</v>
      </c>
      <c r="H8068" t="s">
        <v>135</v>
      </c>
      <c r="I8068" t="s">
        <v>136</v>
      </c>
      <c r="J8068" t="s">
        <v>137</v>
      </c>
      <c r="K8068" t="s">
        <v>138</v>
      </c>
      <c r="L8068" t="s">
        <v>22908</v>
      </c>
      <c r="M8068" t="s">
        <v>22909</v>
      </c>
      <c r="N8068">
        <v>1.2088888879999999</v>
      </c>
      <c r="O8068">
        <v>0</v>
      </c>
      <c r="P8068">
        <v>359</v>
      </c>
      <c r="Q8068">
        <v>9</v>
      </c>
      <c r="R8068">
        <v>32</v>
      </c>
      <c r="S8068">
        <v>1</v>
      </c>
      <c r="T8068">
        <v>33</v>
      </c>
      <c r="U8068">
        <v>0</v>
      </c>
      <c r="V8068">
        <v>0</v>
      </c>
      <c r="W8068">
        <v>0</v>
      </c>
      <c r="X8068">
        <v>103.69864086933353</v>
      </c>
      <c r="Y8068">
        <v>1.7412733812004337</v>
      </c>
      <c r="Z8068">
        <v>17.4189745583401</v>
      </c>
      <c r="AA8068">
        <v>1.3267580626457613</v>
      </c>
      <c r="AB8068">
        <v>26.130689681934427</v>
      </c>
      <c r="AC8068">
        <v>0</v>
      </c>
      <c r="AD8068">
        <v>0</v>
      </c>
      <c r="AE8068">
        <v>150.31633655345425</v>
      </c>
    </row>
    <row r="8069" spans="1:31" x14ac:dyDescent="0.25">
      <c r="A8069">
        <v>2406620</v>
      </c>
      <c r="B8069">
        <v>1</v>
      </c>
      <c r="C8069" t="s">
        <v>80</v>
      </c>
      <c r="D8069" t="s">
        <v>100</v>
      </c>
      <c r="E8069" t="s">
        <v>146</v>
      </c>
      <c r="F8069" t="s">
        <v>22910</v>
      </c>
      <c r="G8069" t="s">
        <v>148</v>
      </c>
      <c r="H8069" t="s">
        <v>149</v>
      </c>
      <c r="I8069" t="s">
        <v>136</v>
      </c>
      <c r="J8069" t="s">
        <v>137</v>
      </c>
      <c r="K8069" t="s">
        <v>138</v>
      </c>
      <c r="L8069" t="s">
        <v>22911</v>
      </c>
      <c r="M8069" t="s">
        <v>22912</v>
      </c>
      <c r="N8069">
        <v>1.218611111</v>
      </c>
      <c r="O8069">
        <v>0</v>
      </c>
      <c r="P8069">
        <v>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</row>
    <row r="8070" spans="1:31" x14ac:dyDescent="0.25">
      <c r="A8070">
        <v>2406414</v>
      </c>
      <c r="B8070">
        <v>1</v>
      </c>
      <c r="C8070" t="s">
        <v>80</v>
      </c>
      <c r="D8070" t="s">
        <v>90</v>
      </c>
      <c r="E8070" t="s">
        <v>146</v>
      </c>
      <c r="F8070" t="s">
        <v>22913</v>
      </c>
      <c r="G8070" t="s">
        <v>148</v>
      </c>
      <c r="H8070" t="s">
        <v>149</v>
      </c>
      <c r="I8070" t="s">
        <v>136</v>
      </c>
      <c r="J8070" t="s">
        <v>137</v>
      </c>
      <c r="K8070" t="s">
        <v>138</v>
      </c>
      <c r="L8070" t="s">
        <v>22914</v>
      </c>
      <c r="M8070" t="s">
        <v>22915</v>
      </c>
      <c r="N8070">
        <v>0.80222222200000004</v>
      </c>
      <c r="O8070">
        <v>0</v>
      </c>
      <c r="P8070">
        <v>3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0.5078577117219667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0.5078577117219667</v>
      </c>
    </row>
    <row r="8071" spans="1:31" x14ac:dyDescent="0.25">
      <c r="A8071">
        <v>2406271</v>
      </c>
      <c r="B8071">
        <v>1</v>
      </c>
      <c r="C8071" t="s">
        <v>80</v>
      </c>
      <c r="D8071" t="s">
        <v>96</v>
      </c>
      <c r="E8071" t="s">
        <v>162</v>
      </c>
      <c r="F8071" t="s">
        <v>22916</v>
      </c>
      <c r="G8071" t="s">
        <v>228</v>
      </c>
      <c r="H8071" t="s">
        <v>149</v>
      </c>
      <c r="I8071" t="s">
        <v>136</v>
      </c>
      <c r="J8071" t="s">
        <v>137</v>
      </c>
      <c r="K8071" t="s">
        <v>138</v>
      </c>
      <c r="L8071" t="s">
        <v>22917</v>
      </c>
      <c r="M8071" t="s">
        <v>22918</v>
      </c>
      <c r="N8071">
        <v>1.710555555</v>
      </c>
      <c r="O8071">
        <v>0</v>
      </c>
      <c r="P8071">
        <v>217</v>
      </c>
      <c r="Q8071">
        <v>0</v>
      </c>
      <c r="R8071">
        <v>0</v>
      </c>
      <c r="S8071">
        <v>0</v>
      </c>
      <c r="T8071">
        <v>14</v>
      </c>
      <c r="U8071">
        <v>0</v>
      </c>
      <c r="V8071">
        <v>0</v>
      </c>
      <c r="W8071">
        <v>0</v>
      </c>
      <c r="X8071">
        <v>97.240054208933415</v>
      </c>
      <c r="Y8071">
        <v>0</v>
      </c>
      <c r="Z8071">
        <v>0</v>
      </c>
      <c r="AA8071">
        <v>0</v>
      </c>
      <c r="AB8071">
        <v>12.069727205692748</v>
      </c>
      <c r="AC8071">
        <v>0</v>
      </c>
      <c r="AD8071">
        <v>0</v>
      </c>
      <c r="AE8071">
        <v>109.30978141462616</v>
      </c>
    </row>
    <row r="8072" spans="1:31" x14ac:dyDescent="0.25">
      <c r="A8072">
        <v>2406059</v>
      </c>
      <c r="B8072">
        <v>1</v>
      </c>
      <c r="C8072" t="s">
        <v>80</v>
      </c>
      <c r="D8072" t="s">
        <v>108</v>
      </c>
      <c r="E8072" t="s">
        <v>141</v>
      </c>
      <c r="F8072" t="s">
        <v>11250</v>
      </c>
      <c r="G8072" t="s">
        <v>143</v>
      </c>
      <c r="H8072" t="s">
        <v>135</v>
      </c>
      <c r="I8072" t="s">
        <v>278</v>
      </c>
      <c r="J8072" t="s">
        <v>137</v>
      </c>
      <c r="K8072" t="s">
        <v>138</v>
      </c>
      <c r="L8072" t="s">
        <v>22919</v>
      </c>
      <c r="M8072" t="s">
        <v>22920</v>
      </c>
      <c r="N8072">
        <v>5.5555550000000002E-3</v>
      </c>
      <c r="O8072">
        <v>0</v>
      </c>
      <c r="P8072">
        <v>552</v>
      </c>
      <c r="Q8072">
        <v>0</v>
      </c>
      <c r="R8072">
        <v>85</v>
      </c>
      <c r="S8072">
        <v>1</v>
      </c>
      <c r="T8072">
        <v>85</v>
      </c>
      <c r="U8072">
        <v>0</v>
      </c>
      <c r="V8072">
        <v>0</v>
      </c>
      <c r="W8072">
        <v>0</v>
      </c>
      <c r="X8072">
        <v>0.36420972756900005</v>
      </c>
      <c r="Y8072">
        <v>0</v>
      </c>
      <c r="Z8072">
        <v>1.3945705965833334E-2</v>
      </c>
      <c r="AA8072">
        <v>5.5453322635555568E-3</v>
      </c>
      <c r="AB8072">
        <v>0.11186009587999994</v>
      </c>
      <c r="AC8072">
        <v>0</v>
      </c>
      <c r="AD8072">
        <v>0</v>
      </c>
      <c r="AE8072">
        <v>0.49556086167838892</v>
      </c>
    </row>
    <row r="8073" spans="1:31" x14ac:dyDescent="0.25">
      <c r="A8073">
        <v>2406457</v>
      </c>
      <c r="B8073">
        <v>1</v>
      </c>
      <c r="C8073" t="s">
        <v>80</v>
      </c>
      <c r="D8073" t="s">
        <v>99</v>
      </c>
      <c r="E8073" t="s">
        <v>162</v>
      </c>
      <c r="F8073" t="s">
        <v>22921</v>
      </c>
      <c r="G8073" t="s">
        <v>164</v>
      </c>
      <c r="H8073" t="s">
        <v>149</v>
      </c>
      <c r="I8073" t="s">
        <v>136</v>
      </c>
      <c r="J8073" t="s">
        <v>137</v>
      </c>
      <c r="K8073" t="s">
        <v>138</v>
      </c>
      <c r="L8073" t="s">
        <v>22922</v>
      </c>
      <c r="M8073" t="s">
        <v>22923</v>
      </c>
      <c r="N8073">
        <v>4.5744444440000001</v>
      </c>
      <c r="O8073">
        <v>0</v>
      </c>
      <c r="P8073">
        <v>11</v>
      </c>
      <c r="Q8073">
        <v>0</v>
      </c>
      <c r="R8073">
        <v>3</v>
      </c>
      <c r="S8073">
        <v>0</v>
      </c>
      <c r="T8073">
        <v>1</v>
      </c>
      <c r="U8073">
        <v>0</v>
      </c>
      <c r="V8073">
        <v>0</v>
      </c>
      <c r="W8073">
        <v>0</v>
      </c>
      <c r="X8073">
        <v>3.7527073105387996</v>
      </c>
      <c r="Y8073">
        <v>0</v>
      </c>
      <c r="Z8073">
        <v>0</v>
      </c>
      <c r="AA8073">
        <v>0</v>
      </c>
      <c r="AB8073">
        <v>4.4277929798732503</v>
      </c>
      <c r="AC8073">
        <v>0</v>
      </c>
      <c r="AD8073">
        <v>0</v>
      </c>
      <c r="AE8073">
        <v>8.1805002904120503</v>
      </c>
    </row>
    <row r="8074" spans="1:31" x14ac:dyDescent="0.25">
      <c r="A8074">
        <v>2406606</v>
      </c>
      <c r="B8074">
        <v>1</v>
      </c>
      <c r="C8074" t="s">
        <v>80</v>
      </c>
      <c r="D8074" t="s">
        <v>95</v>
      </c>
      <c r="E8074" t="s">
        <v>132</v>
      </c>
      <c r="F8074" t="s">
        <v>22924</v>
      </c>
      <c r="G8074" t="s">
        <v>215</v>
      </c>
      <c r="H8074" t="s">
        <v>135</v>
      </c>
      <c r="I8074" t="s">
        <v>136</v>
      </c>
      <c r="J8074" t="s">
        <v>137</v>
      </c>
      <c r="K8074" t="s">
        <v>138</v>
      </c>
      <c r="L8074" t="s">
        <v>22359</v>
      </c>
      <c r="M8074" t="s">
        <v>22925</v>
      </c>
      <c r="N8074">
        <v>1.835</v>
      </c>
      <c r="O8074">
        <v>0</v>
      </c>
      <c r="P8074">
        <v>0</v>
      </c>
      <c r="Q8074">
        <v>1</v>
      </c>
      <c r="R8074">
        <v>0</v>
      </c>
      <c r="S8074">
        <v>3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28.969466662381222</v>
      </c>
      <c r="Z8074">
        <v>0</v>
      </c>
      <c r="AA8074">
        <v>81.190287399908414</v>
      </c>
      <c r="AB8074">
        <v>0</v>
      </c>
      <c r="AC8074">
        <v>0</v>
      </c>
      <c r="AD8074">
        <v>0</v>
      </c>
      <c r="AE8074">
        <v>110.15975406228964</v>
      </c>
    </row>
    <row r="8075" spans="1:31" x14ac:dyDescent="0.25">
      <c r="A8075">
        <v>2406563</v>
      </c>
      <c r="B8075">
        <v>1</v>
      </c>
      <c r="C8075" t="s">
        <v>80</v>
      </c>
      <c r="D8075" t="s">
        <v>93</v>
      </c>
      <c r="E8075" t="s">
        <v>152</v>
      </c>
      <c r="F8075" t="s">
        <v>22926</v>
      </c>
      <c r="G8075" t="s">
        <v>403</v>
      </c>
      <c r="H8075" t="s">
        <v>149</v>
      </c>
      <c r="I8075" t="s">
        <v>136</v>
      </c>
      <c r="J8075" t="s">
        <v>137</v>
      </c>
      <c r="K8075" t="s">
        <v>138</v>
      </c>
      <c r="L8075" t="s">
        <v>22927</v>
      </c>
      <c r="M8075" t="s">
        <v>22928</v>
      </c>
      <c r="N8075">
        <v>1.291666666</v>
      </c>
      <c r="O8075">
        <v>0</v>
      </c>
      <c r="P8075">
        <v>8</v>
      </c>
      <c r="Q8075">
        <v>0</v>
      </c>
      <c r="R8075">
        <v>16</v>
      </c>
      <c r="S8075">
        <v>0</v>
      </c>
      <c r="T8075">
        <v>7</v>
      </c>
      <c r="U8075">
        <v>0</v>
      </c>
      <c r="V8075">
        <v>0</v>
      </c>
      <c r="W8075">
        <v>0</v>
      </c>
      <c r="X8075">
        <v>1.6215069955084502</v>
      </c>
      <c r="Y8075">
        <v>0</v>
      </c>
      <c r="Z8075">
        <v>8.0381513740828989</v>
      </c>
      <c r="AA8075">
        <v>0</v>
      </c>
      <c r="AB8075">
        <v>5.3375630295747492</v>
      </c>
      <c r="AC8075">
        <v>0</v>
      </c>
      <c r="AD8075">
        <v>0</v>
      </c>
      <c r="AE8075">
        <v>14.997221399166099</v>
      </c>
    </row>
    <row r="8076" spans="1:31" x14ac:dyDescent="0.25">
      <c r="A8076">
        <v>2406517</v>
      </c>
      <c r="B8076">
        <v>1</v>
      </c>
      <c r="C8076" t="s">
        <v>81</v>
      </c>
      <c r="D8076" t="s">
        <v>120</v>
      </c>
      <c r="E8076" t="s">
        <v>141</v>
      </c>
      <c r="F8076" t="s">
        <v>22929</v>
      </c>
      <c r="G8076" t="s">
        <v>143</v>
      </c>
      <c r="H8076" t="s">
        <v>135</v>
      </c>
      <c r="I8076" t="s">
        <v>136</v>
      </c>
      <c r="J8076" t="s">
        <v>137</v>
      </c>
      <c r="K8076" t="s">
        <v>138</v>
      </c>
      <c r="L8076" t="s">
        <v>22930</v>
      </c>
      <c r="M8076" t="s">
        <v>22931</v>
      </c>
      <c r="N8076">
        <v>1.882222222</v>
      </c>
      <c r="O8076">
        <v>0</v>
      </c>
      <c r="P8076">
        <v>347</v>
      </c>
      <c r="Q8076">
        <v>83</v>
      </c>
      <c r="R8076">
        <v>40</v>
      </c>
      <c r="S8076">
        <v>6</v>
      </c>
      <c r="T8076">
        <v>52</v>
      </c>
      <c r="U8076">
        <v>1</v>
      </c>
      <c r="V8076">
        <v>0</v>
      </c>
      <c r="W8076">
        <v>0</v>
      </c>
      <c r="X8076">
        <v>139.46214253938908</v>
      </c>
      <c r="Y8076">
        <v>7.4829629713699664</v>
      </c>
      <c r="Z8076">
        <v>1.4883024418705997</v>
      </c>
      <c r="AA8076">
        <v>19.767718838763628</v>
      </c>
      <c r="AB8076">
        <v>29.96114829582644</v>
      </c>
      <c r="AC8076">
        <v>8.4689002287520001</v>
      </c>
      <c r="AD8076">
        <v>0</v>
      </c>
      <c r="AE8076">
        <v>206.63117531597172</v>
      </c>
    </row>
    <row r="8077" spans="1:31" x14ac:dyDescent="0.25">
      <c r="A8077">
        <v>2406371</v>
      </c>
      <c r="B8077">
        <v>1</v>
      </c>
      <c r="C8077" t="s">
        <v>80</v>
      </c>
      <c r="D8077" t="s">
        <v>100</v>
      </c>
      <c r="E8077" t="s">
        <v>174</v>
      </c>
      <c r="F8077" t="s">
        <v>22932</v>
      </c>
      <c r="G8077" t="s">
        <v>143</v>
      </c>
      <c r="H8077" t="s">
        <v>135</v>
      </c>
      <c r="I8077" t="s">
        <v>136</v>
      </c>
      <c r="J8077" t="s">
        <v>137</v>
      </c>
      <c r="K8077" t="s">
        <v>138</v>
      </c>
      <c r="L8077" t="s">
        <v>22933</v>
      </c>
      <c r="M8077" t="s">
        <v>22934</v>
      </c>
      <c r="N8077">
        <v>1.2747222220000001</v>
      </c>
      <c r="O8077">
        <v>3</v>
      </c>
      <c r="P8077">
        <v>1450</v>
      </c>
      <c r="Q8077">
        <v>0</v>
      </c>
      <c r="R8077">
        <v>3</v>
      </c>
      <c r="S8077">
        <v>0</v>
      </c>
      <c r="T8077">
        <v>104</v>
      </c>
      <c r="U8077">
        <v>0</v>
      </c>
      <c r="V8077">
        <v>0</v>
      </c>
      <c r="W8077">
        <v>33.823310600582069</v>
      </c>
      <c r="X8077">
        <v>190.26461083642241</v>
      </c>
      <c r="Y8077">
        <v>0</v>
      </c>
      <c r="Z8077">
        <v>0.41143261796956665</v>
      </c>
      <c r="AA8077">
        <v>0</v>
      </c>
      <c r="AB8077">
        <v>135.72818019964069</v>
      </c>
      <c r="AC8077">
        <v>0</v>
      </c>
      <c r="AD8077">
        <v>0</v>
      </c>
      <c r="AE8077">
        <v>360.22753425461474</v>
      </c>
    </row>
    <row r="8078" spans="1:31" x14ac:dyDescent="0.25">
      <c r="A8078">
        <v>2406580</v>
      </c>
      <c r="B8078">
        <v>1</v>
      </c>
      <c r="C8078" t="s">
        <v>81</v>
      </c>
      <c r="D8078" t="s">
        <v>113</v>
      </c>
      <c r="E8078" t="s">
        <v>152</v>
      </c>
      <c r="F8078" t="s">
        <v>22935</v>
      </c>
      <c r="G8078" t="s">
        <v>1488</v>
      </c>
      <c r="H8078" t="s">
        <v>149</v>
      </c>
      <c r="I8078" t="s">
        <v>136</v>
      </c>
      <c r="J8078" t="s">
        <v>3</v>
      </c>
      <c r="K8078" t="s">
        <v>138</v>
      </c>
      <c r="L8078" t="s">
        <v>22936</v>
      </c>
      <c r="M8078" t="s">
        <v>22937</v>
      </c>
      <c r="N8078">
        <v>0.62805555499999999</v>
      </c>
      <c r="O8078">
        <v>0</v>
      </c>
      <c r="P8078">
        <v>57</v>
      </c>
      <c r="Q8078">
        <v>0</v>
      </c>
      <c r="R8078">
        <v>28</v>
      </c>
      <c r="S8078">
        <v>0</v>
      </c>
      <c r="T8078">
        <v>4</v>
      </c>
      <c r="U8078">
        <v>0</v>
      </c>
      <c r="V8078">
        <v>0</v>
      </c>
      <c r="W8078">
        <v>0</v>
      </c>
      <c r="X8078">
        <v>0.54197574359856671</v>
      </c>
      <c r="Y8078">
        <v>0</v>
      </c>
      <c r="Z8078">
        <v>0</v>
      </c>
      <c r="AA8078">
        <v>0</v>
      </c>
      <c r="AB8078">
        <v>2.8586791583760665</v>
      </c>
      <c r="AC8078">
        <v>0</v>
      </c>
      <c r="AD8078">
        <v>0</v>
      </c>
      <c r="AE8078">
        <v>3.400654901974633</v>
      </c>
    </row>
    <row r="8079" spans="1:31" x14ac:dyDescent="0.25">
      <c r="A8079">
        <v>2406377</v>
      </c>
      <c r="B8079">
        <v>1</v>
      </c>
      <c r="C8079" t="s">
        <v>80</v>
      </c>
      <c r="D8079" t="s">
        <v>94</v>
      </c>
      <c r="E8079" t="s">
        <v>152</v>
      </c>
      <c r="F8079" t="s">
        <v>1557</v>
      </c>
      <c r="G8079" t="s">
        <v>154</v>
      </c>
      <c r="H8079" t="s">
        <v>149</v>
      </c>
      <c r="I8079" t="s">
        <v>136</v>
      </c>
      <c r="J8079" t="s">
        <v>137</v>
      </c>
      <c r="K8079" t="s">
        <v>138</v>
      </c>
      <c r="L8079" t="s">
        <v>22938</v>
      </c>
      <c r="M8079" t="s">
        <v>22939</v>
      </c>
      <c r="N8079">
        <v>0.24916666600000001</v>
      </c>
      <c r="O8079">
        <v>0</v>
      </c>
      <c r="P8079">
        <v>82</v>
      </c>
      <c r="Q8079">
        <v>0</v>
      </c>
      <c r="R8079">
        <v>1</v>
      </c>
      <c r="S8079">
        <v>0</v>
      </c>
      <c r="T8079">
        <v>6</v>
      </c>
      <c r="U8079">
        <v>0</v>
      </c>
      <c r="V8079">
        <v>0</v>
      </c>
      <c r="W8079">
        <v>0</v>
      </c>
      <c r="X8079">
        <v>2.1007575909996001</v>
      </c>
      <c r="Y8079">
        <v>0</v>
      </c>
      <c r="Z8079">
        <v>9.9927170616000028E-3</v>
      </c>
      <c r="AA8079">
        <v>0</v>
      </c>
      <c r="AB8079">
        <v>0.70975415266210007</v>
      </c>
      <c r="AC8079">
        <v>0</v>
      </c>
      <c r="AD8079">
        <v>0</v>
      </c>
      <c r="AE8079">
        <v>2.8205044607233001</v>
      </c>
    </row>
    <row r="8080" spans="1:31" x14ac:dyDescent="0.25">
      <c r="A8080">
        <v>2406294</v>
      </c>
      <c r="B8080">
        <v>1</v>
      </c>
      <c r="C8080" t="s">
        <v>80</v>
      </c>
      <c r="D8080" t="s">
        <v>96</v>
      </c>
      <c r="E8080" t="s">
        <v>146</v>
      </c>
      <c r="F8080" t="s">
        <v>22940</v>
      </c>
      <c r="G8080" t="s">
        <v>148</v>
      </c>
      <c r="H8080" t="s">
        <v>149</v>
      </c>
      <c r="I8080" t="s">
        <v>136</v>
      </c>
      <c r="J8080" t="s">
        <v>137</v>
      </c>
      <c r="K8080" t="s">
        <v>138</v>
      </c>
      <c r="L8080" t="s">
        <v>22941</v>
      </c>
      <c r="M8080" t="s">
        <v>22942</v>
      </c>
      <c r="N8080">
        <v>5.4252777769999998</v>
      </c>
      <c r="O8080">
        <v>0</v>
      </c>
      <c r="P8080">
        <v>0</v>
      </c>
      <c r="Q8080">
        <v>0</v>
      </c>
      <c r="R8080">
        <v>1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</row>
    <row r="8081" spans="1:31" x14ac:dyDescent="0.25">
      <c r="A8081">
        <v>2406686</v>
      </c>
      <c r="B8081">
        <v>1</v>
      </c>
      <c r="C8081" t="s">
        <v>80</v>
      </c>
      <c r="D8081" t="s">
        <v>98</v>
      </c>
      <c r="E8081" t="s">
        <v>146</v>
      </c>
      <c r="F8081" t="s">
        <v>22943</v>
      </c>
      <c r="G8081" t="s">
        <v>148</v>
      </c>
      <c r="H8081" t="s">
        <v>149</v>
      </c>
      <c r="I8081" t="s">
        <v>136</v>
      </c>
      <c r="J8081" t="s">
        <v>137</v>
      </c>
      <c r="K8081" t="s">
        <v>138</v>
      </c>
      <c r="L8081" t="s">
        <v>22944</v>
      </c>
      <c r="M8081" t="s">
        <v>22945</v>
      </c>
      <c r="N8081">
        <v>1.8616666660000001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7.4925441980000008E-4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7.4925441980000008E-4</v>
      </c>
    </row>
    <row r="8082" spans="1:31" x14ac:dyDescent="0.25">
      <c r="A8082">
        <v>2406185</v>
      </c>
      <c r="B8082">
        <v>1</v>
      </c>
      <c r="C8082" t="s">
        <v>81</v>
      </c>
      <c r="D8082" t="s">
        <v>115</v>
      </c>
      <c r="E8082" t="s">
        <v>141</v>
      </c>
      <c r="F8082" t="s">
        <v>22946</v>
      </c>
      <c r="G8082" t="s">
        <v>143</v>
      </c>
      <c r="H8082" t="s">
        <v>135</v>
      </c>
      <c r="I8082" t="s">
        <v>136</v>
      </c>
      <c r="J8082" t="s">
        <v>137</v>
      </c>
      <c r="K8082" t="s">
        <v>138</v>
      </c>
      <c r="L8082" t="s">
        <v>22947</v>
      </c>
      <c r="M8082" t="s">
        <v>22948</v>
      </c>
      <c r="N8082">
        <v>0.76194444400000005</v>
      </c>
      <c r="O8082">
        <v>0</v>
      </c>
      <c r="P8082">
        <v>336</v>
      </c>
      <c r="Q8082">
        <v>10</v>
      </c>
      <c r="R8082">
        <v>161</v>
      </c>
      <c r="S8082">
        <v>0</v>
      </c>
      <c r="T8082">
        <v>19</v>
      </c>
      <c r="U8082">
        <v>1</v>
      </c>
      <c r="V8082">
        <v>0</v>
      </c>
      <c r="W8082">
        <v>0</v>
      </c>
      <c r="X8082">
        <v>18.334734013659602</v>
      </c>
      <c r="Y8082">
        <v>7.1040828582202522</v>
      </c>
      <c r="Z8082">
        <v>16.411940936138343</v>
      </c>
      <c r="AA8082">
        <v>0</v>
      </c>
      <c r="AB8082">
        <v>12.765071739585979</v>
      </c>
      <c r="AC8082">
        <v>10.651437660060475</v>
      </c>
      <c r="AD8082">
        <v>0</v>
      </c>
      <c r="AE8082">
        <v>65.267267207664659</v>
      </c>
    </row>
    <row r="8083" spans="1:31" x14ac:dyDescent="0.25">
      <c r="A8083">
        <v>2406726</v>
      </c>
      <c r="B8083">
        <v>1</v>
      </c>
      <c r="C8083" t="s">
        <v>80</v>
      </c>
      <c r="D8083" t="s">
        <v>96</v>
      </c>
      <c r="E8083" t="s">
        <v>146</v>
      </c>
      <c r="F8083" t="s">
        <v>22949</v>
      </c>
      <c r="G8083" t="s">
        <v>199</v>
      </c>
      <c r="H8083" t="s">
        <v>149</v>
      </c>
      <c r="I8083" t="s">
        <v>136</v>
      </c>
      <c r="J8083" t="s">
        <v>137</v>
      </c>
      <c r="K8083" t="s">
        <v>138</v>
      </c>
      <c r="L8083" t="s">
        <v>22950</v>
      </c>
      <c r="M8083" t="s">
        <v>22951</v>
      </c>
      <c r="N8083">
        <v>5.3816666660000001</v>
      </c>
      <c r="O8083">
        <v>0</v>
      </c>
      <c r="P8083">
        <v>5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2.3636731553049333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2.3636731553049333</v>
      </c>
    </row>
    <row r="8084" spans="1:31" x14ac:dyDescent="0.25">
      <c r="A8084">
        <v>2406434</v>
      </c>
      <c r="B8084">
        <v>1</v>
      </c>
      <c r="C8084" t="s">
        <v>81</v>
      </c>
      <c r="D8084" t="s">
        <v>119</v>
      </c>
      <c r="E8084" t="s">
        <v>162</v>
      </c>
      <c r="F8084" t="s">
        <v>22952</v>
      </c>
      <c r="G8084" t="s">
        <v>164</v>
      </c>
      <c r="H8084" t="s">
        <v>149</v>
      </c>
      <c r="I8084" t="s">
        <v>136</v>
      </c>
      <c r="J8084" t="s">
        <v>137</v>
      </c>
      <c r="K8084" t="s">
        <v>138</v>
      </c>
      <c r="L8084" t="s">
        <v>22953</v>
      </c>
      <c r="M8084" t="s">
        <v>22954</v>
      </c>
      <c r="N8084">
        <v>1.099722222</v>
      </c>
      <c r="O8084">
        <v>0</v>
      </c>
      <c r="P8084">
        <v>6</v>
      </c>
      <c r="Q8084">
        <v>0</v>
      </c>
      <c r="R8084">
        <v>0</v>
      </c>
      <c r="S8084">
        <v>0</v>
      </c>
      <c r="T8084">
        <v>1</v>
      </c>
      <c r="U8084">
        <v>0</v>
      </c>
      <c r="V8084">
        <v>0</v>
      </c>
      <c r="W8084">
        <v>0</v>
      </c>
      <c r="X8084">
        <v>1.5633286391525836</v>
      </c>
      <c r="Y8084">
        <v>0</v>
      </c>
      <c r="Z8084">
        <v>0</v>
      </c>
      <c r="AA8084">
        <v>0</v>
      </c>
      <c r="AB8084">
        <v>3.3048154897625005E-2</v>
      </c>
      <c r="AC8084">
        <v>0</v>
      </c>
      <c r="AD8084">
        <v>0</v>
      </c>
      <c r="AE8084">
        <v>1.5963767940502085</v>
      </c>
    </row>
    <row r="8085" spans="1:31" x14ac:dyDescent="0.25">
      <c r="A8085">
        <v>2406148</v>
      </c>
      <c r="B8085">
        <v>1</v>
      </c>
      <c r="C8085" t="s">
        <v>80</v>
      </c>
      <c r="D8085" t="s">
        <v>106</v>
      </c>
      <c r="E8085" t="s">
        <v>174</v>
      </c>
      <c r="F8085" t="s">
        <v>22955</v>
      </c>
      <c r="G8085" t="s">
        <v>158</v>
      </c>
      <c r="H8085" t="s">
        <v>135</v>
      </c>
      <c r="I8085" t="s">
        <v>136</v>
      </c>
      <c r="J8085" t="s">
        <v>137</v>
      </c>
      <c r="K8085" t="s">
        <v>159</v>
      </c>
      <c r="L8085" t="s">
        <v>22956</v>
      </c>
      <c r="M8085" t="s">
        <v>22957</v>
      </c>
      <c r="N8085">
        <v>7.488888888</v>
      </c>
      <c r="O8085">
        <v>0</v>
      </c>
      <c r="P8085">
        <v>2474</v>
      </c>
      <c r="Q8085">
        <v>0</v>
      </c>
      <c r="R8085">
        <v>2</v>
      </c>
      <c r="S8085">
        <v>4</v>
      </c>
      <c r="T8085">
        <v>244</v>
      </c>
      <c r="U8085">
        <v>1</v>
      </c>
      <c r="V8085">
        <v>1</v>
      </c>
      <c r="W8085">
        <v>0</v>
      </c>
      <c r="X8085">
        <v>3193.617463665244</v>
      </c>
      <c r="Y8085">
        <v>0</v>
      </c>
      <c r="Z8085">
        <v>9.3777279994424987</v>
      </c>
      <c r="AA8085">
        <v>154.33401662315285</v>
      </c>
      <c r="AB8085">
        <v>1763.6187037780705</v>
      </c>
      <c r="AC8085">
        <v>152.188384934</v>
      </c>
      <c r="AD8085">
        <v>0.43338158286583334</v>
      </c>
      <c r="AE8085">
        <v>5273.5696785827759</v>
      </c>
    </row>
    <row r="8086" spans="1:31" x14ac:dyDescent="0.25">
      <c r="A8086">
        <v>2406623</v>
      </c>
      <c r="B8086">
        <v>1</v>
      </c>
      <c r="C8086" t="s">
        <v>80</v>
      </c>
      <c r="D8086" t="s">
        <v>100</v>
      </c>
      <c r="E8086" t="s">
        <v>162</v>
      </c>
      <c r="F8086" t="s">
        <v>22958</v>
      </c>
      <c r="G8086" t="s">
        <v>154</v>
      </c>
      <c r="H8086" t="s">
        <v>149</v>
      </c>
      <c r="I8086" t="s">
        <v>136</v>
      </c>
      <c r="J8086" t="s">
        <v>137</v>
      </c>
      <c r="K8086" t="s">
        <v>138</v>
      </c>
      <c r="L8086" t="s">
        <v>22959</v>
      </c>
      <c r="M8086" t="s">
        <v>22960</v>
      </c>
      <c r="N8086">
        <v>4.6463888879999997</v>
      </c>
      <c r="O8086">
        <v>0</v>
      </c>
      <c r="P8086">
        <v>104</v>
      </c>
      <c r="Q8086">
        <v>0</v>
      </c>
      <c r="R8086">
        <v>0</v>
      </c>
      <c r="S8086">
        <v>0</v>
      </c>
      <c r="T8086">
        <v>2</v>
      </c>
      <c r="U8086">
        <v>0</v>
      </c>
      <c r="V8086">
        <v>0</v>
      </c>
      <c r="W8086">
        <v>0</v>
      </c>
      <c r="X8086">
        <v>108.25354786585937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108.25354786585937</v>
      </c>
    </row>
    <row r="8087" spans="1:31" x14ac:dyDescent="0.25">
      <c r="A8087">
        <v>2406497</v>
      </c>
      <c r="B8087">
        <v>1</v>
      </c>
      <c r="C8087" t="s">
        <v>80</v>
      </c>
      <c r="D8087" t="s">
        <v>97</v>
      </c>
      <c r="E8087" t="s">
        <v>132</v>
      </c>
      <c r="F8087" t="s">
        <v>22483</v>
      </c>
      <c r="G8087" t="s">
        <v>143</v>
      </c>
      <c r="H8087" t="s">
        <v>135</v>
      </c>
      <c r="I8087" t="s">
        <v>136</v>
      </c>
      <c r="J8087" t="s">
        <v>137</v>
      </c>
      <c r="K8087" t="s">
        <v>138</v>
      </c>
      <c r="L8087" t="s">
        <v>22961</v>
      </c>
      <c r="M8087" t="s">
        <v>22962</v>
      </c>
      <c r="N8087">
        <v>4.1305555549999999</v>
      </c>
      <c r="O8087">
        <v>0</v>
      </c>
      <c r="P8087">
        <v>329</v>
      </c>
      <c r="Q8087">
        <v>0</v>
      </c>
      <c r="R8087">
        <v>0</v>
      </c>
      <c r="S8087">
        <v>0</v>
      </c>
      <c r="T8087">
        <v>41</v>
      </c>
      <c r="U8087">
        <v>0</v>
      </c>
      <c r="V8087">
        <v>0</v>
      </c>
      <c r="W8087">
        <v>0</v>
      </c>
      <c r="X8087">
        <v>317.08214027460048</v>
      </c>
      <c r="Y8087">
        <v>0</v>
      </c>
      <c r="Z8087">
        <v>0</v>
      </c>
      <c r="AA8087">
        <v>0</v>
      </c>
      <c r="AB8087">
        <v>204.20132334059332</v>
      </c>
      <c r="AC8087">
        <v>0</v>
      </c>
      <c r="AD8087">
        <v>0</v>
      </c>
      <c r="AE8087">
        <v>521.2834636151938</v>
      </c>
    </row>
    <row r="8088" spans="1:31" x14ac:dyDescent="0.25">
      <c r="A8088">
        <v>2406603</v>
      </c>
      <c r="B8088">
        <v>1</v>
      </c>
      <c r="C8088" t="s">
        <v>81</v>
      </c>
      <c r="D8088" t="s">
        <v>112</v>
      </c>
      <c r="E8088" t="s">
        <v>152</v>
      </c>
      <c r="F8088" t="s">
        <v>22963</v>
      </c>
      <c r="G8088" t="s">
        <v>2272</v>
      </c>
      <c r="H8088" t="s">
        <v>149</v>
      </c>
      <c r="I8088" t="s">
        <v>136</v>
      </c>
      <c r="J8088" t="s">
        <v>137</v>
      </c>
      <c r="K8088" t="s">
        <v>138</v>
      </c>
      <c r="L8088" t="s">
        <v>22964</v>
      </c>
      <c r="M8088" t="s">
        <v>22965</v>
      </c>
      <c r="N8088">
        <v>1.251666666</v>
      </c>
      <c r="O8088">
        <v>0</v>
      </c>
      <c r="P8088">
        <v>15</v>
      </c>
      <c r="Q8088">
        <v>0</v>
      </c>
      <c r="R8088">
        <v>1</v>
      </c>
      <c r="S8088">
        <v>0</v>
      </c>
      <c r="T8088">
        <v>1</v>
      </c>
      <c r="U8088">
        <v>0</v>
      </c>
      <c r="V8088">
        <v>0</v>
      </c>
      <c r="W8088">
        <v>0</v>
      </c>
      <c r="X8088">
        <v>0.81558493254874997</v>
      </c>
      <c r="Y8088">
        <v>0</v>
      </c>
      <c r="Z8088">
        <v>1.5086438529000002E-3</v>
      </c>
      <c r="AA8088">
        <v>0</v>
      </c>
      <c r="AB8088">
        <v>1.4458156627402334</v>
      </c>
      <c r="AC8088">
        <v>0</v>
      </c>
      <c r="AD8088">
        <v>0</v>
      </c>
      <c r="AE8088">
        <v>2.2629092391418832</v>
      </c>
    </row>
    <row r="8089" spans="1:31" x14ac:dyDescent="0.25">
      <c r="A8089">
        <v>2406709</v>
      </c>
      <c r="B8089">
        <v>1</v>
      </c>
      <c r="C8089" t="s">
        <v>80</v>
      </c>
      <c r="D8089" t="s">
        <v>92</v>
      </c>
      <c r="E8089" t="s">
        <v>162</v>
      </c>
      <c r="F8089" t="s">
        <v>22966</v>
      </c>
      <c r="G8089" t="s">
        <v>268</v>
      </c>
      <c r="H8089" t="s">
        <v>149</v>
      </c>
      <c r="I8089" t="s">
        <v>136</v>
      </c>
      <c r="J8089" t="s">
        <v>137</v>
      </c>
      <c r="K8089" t="s">
        <v>138</v>
      </c>
      <c r="L8089" t="s">
        <v>22967</v>
      </c>
      <c r="M8089" t="s">
        <v>22968</v>
      </c>
      <c r="N8089">
        <v>1.9469444440000001</v>
      </c>
      <c r="O8089">
        <v>0</v>
      </c>
      <c r="P8089">
        <v>32</v>
      </c>
      <c r="Q8089">
        <v>0</v>
      </c>
      <c r="R8089">
        <v>0</v>
      </c>
      <c r="S8089">
        <v>0</v>
      </c>
      <c r="T8089">
        <v>2</v>
      </c>
      <c r="U8089">
        <v>0</v>
      </c>
      <c r="V8089">
        <v>0</v>
      </c>
      <c r="W8089">
        <v>0</v>
      </c>
      <c r="X8089">
        <v>7.9784667341454858</v>
      </c>
      <c r="Y8089">
        <v>0</v>
      </c>
      <c r="Z8089">
        <v>0</v>
      </c>
      <c r="AA8089">
        <v>0</v>
      </c>
      <c r="AB8089">
        <v>0.13976670624816667</v>
      </c>
      <c r="AC8089">
        <v>0</v>
      </c>
      <c r="AD8089">
        <v>0</v>
      </c>
      <c r="AE8089">
        <v>8.1182334403936522</v>
      </c>
    </row>
    <row r="8090" spans="1:31" x14ac:dyDescent="0.25">
      <c r="A8090">
        <v>2406354</v>
      </c>
      <c r="B8090">
        <v>1</v>
      </c>
      <c r="C8090" t="s">
        <v>80</v>
      </c>
      <c r="D8090" t="s">
        <v>100</v>
      </c>
      <c r="E8090" t="s">
        <v>174</v>
      </c>
      <c r="F8090" t="s">
        <v>22969</v>
      </c>
      <c r="G8090" t="s">
        <v>143</v>
      </c>
      <c r="H8090" t="s">
        <v>135</v>
      </c>
      <c r="I8090" t="s">
        <v>278</v>
      </c>
      <c r="J8090" t="s">
        <v>137</v>
      </c>
      <c r="K8090" t="s">
        <v>138</v>
      </c>
      <c r="L8090" t="s">
        <v>22970</v>
      </c>
      <c r="M8090" t="s">
        <v>22971</v>
      </c>
      <c r="N8090">
        <v>0.05</v>
      </c>
      <c r="O8090">
        <v>7</v>
      </c>
      <c r="P8090">
        <v>10947</v>
      </c>
      <c r="Q8090">
        <v>4</v>
      </c>
      <c r="R8090">
        <v>203</v>
      </c>
      <c r="S8090">
        <v>15</v>
      </c>
      <c r="T8090">
        <v>896</v>
      </c>
      <c r="U8090">
        <v>0</v>
      </c>
      <c r="V8090">
        <v>0</v>
      </c>
      <c r="W8090">
        <v>2.8752353669520003</v>
      </c>
      <c r="X8090">
        <v>64.805018949672217</v>
      </c>
      <c r="Y8090">
        <v>0.16659939358350001</v>
      </c>
      <c r="Z8090">
        <v>1.1763573610950009</v>
      </c>
      <c r="AA8090">
        <v>15.7157132340635</v>
      </c>
      <c r="AB8090">
        <v>32.784975072891548</v>
      </c>
      <c r="AC8090">
        <v>0</v>
      </c>
      <c r="AD8090">
        <v>0</v>
      </c>
      <c r="AE8090">
        <v>117.52389937825777</v>
      </c>
    </row>
    <row r="8091" spans="1:31" x14ac:dyDescent="0.25">
      <c r="A8091">
        <v>2406168</v>
      </c>
      <c r="B8091">
        <v>1</v>
      </c>
      <c r="C8091" t="s">
        <v>80</v>
      </c>
      <c r="D8091" t="s">
        <v>95</v>
      </c>
      <c r="E8091" t="s">
        <v>174</v>
      </c>
      <c r="F8091" t="s">
        <v>22750</v>
      </c>
      <c r="G8091" t="s">
        <v>143</v>
      </c>
      <c r="H8091" t="s">
        <v>135</v>
      </c>
      <c r="I8091" t="s">
        <v>136</v>
      </c>
      <c r="J8091" t="s">
        <v>137</v>
      </c>
      <c r="K8091" t="s">
        <v>138</v>
      </c>
      <c r="L8091" t="s">
        <v>22972</v>
      </c>
      <c r="M8091" t="s">
        <v>22973</v>
      </c>
      <c r="N8091">
        <v>0.31583333299999999</v>
      </c>
      <c r="O8091">
        <v>0</v>
      </c>
      <c r="P8091">
        <v>2038</v>
      </c>
      <c r="Q8091">
        <v>0</v>
      </c>
      <c r="R8091">
        <v>1</v>
      </c>
      <c r="S8091">
        <v>1</v>
      </c>
      <c r="T8091">
        <v>154</v>
      </c>
      <c r="U8091">
        <v>0</v>
      </c>
      <c r="V8091">
        <v>2</v>
      </c>
      <c r="W8091">
        <v>0</v>
      </c>
      <c r="X8091">
        <v>123.1781449194884</v>
      </c>
      <c r="Y8091">
        <v>0</v>
      </c>
      <c r="Z8091">
        <v>0</v>
      </c>
      <c r="AA8091">
        <v>0.20519727070319999</v>
      </c>
      <c r="AB8091">
        <v>48.129277495001418</v>
      </c>
      <c r="AC8091">
        <v>0</v>
      </c>
      <c r="AD8091">
        <v>1.0377215431918501</v>
      </c>
      <c r="AE8091">
        <v>172.55034122838487</v>
      </c>
    </row>
    <row r="8092" spans="1:31" x14ac:dyDescent="0.25">
      <c r="A8092">
        <v>2406162</v>
      </c>
      <c r="B8092">
        <v>1</v>
      </c>
      <c r="C8092" t="s">
        <v>80</v>
      </c>
      <c r="D8092" t="s">
        <v>98</v>
      </c>
      <c r="E8092" t="s">
        <v>141</v>
      </c>
      <c r="F8092" t="s">
        <v>11993</v>
      </c>
      <c r="G8092" t="s">
        <v>158</v>
      </c>
      <c r="H8092" t="s">
        <v>135</v>
      </c>
      <c r="I8092" t="s">
        <v>136</v>
      </c>
      <c r="J8092" t="s">
        <v>137</v>
      </c>
      <c r="K8092" t="s">
        <v>159</v>
      </c>
      <c r="L8092" t="s">
        <v>22974</v>
      </c>
      <c r="M8092" t="s">
        <v>22975</v>
      </c>
      <c r="N8092">
        <v>8.2624999999999993</v>
      </c>
      <c r="O8092">
        <v>0</v>
      </c>
      <c r="P8092">
        <v>1270</v>
      </c>
      <c r="Q8092">
        <v>2</v>
      </c>
      <c r="R8092">
        <v>192</v>
      </c>
      <c r="S8092">
        <v>7</v>
      </c>
      <c r="T8092">
        <v>350</v>
      </c>
      <c r="U8092">
        <v>0</v>
      </c>
      <c r="V8092">
        <v>0</v>
      </c>
      <c r="W8092">
        <v>0</v>
      </c>
      <c r="X8092">
        <v>1159.9208786846475</v>
      </c>
      <c r="Y8092">
        <v>5.3307117536101583</v>
      </c>
      <c r="Z8092">
        <v>86.655028146317292</v>
      </c>
      <c r="AA8092">
        <v>1358.5594203439764</v>
      </c>
      <c r="AB8092">
        <v>944.41918116687577</v>
      </c>
      <c r="AC8092">
        <v>0</v>
      </c>
      <c r="AD8092">
        <v>0</v>
      </c>
      <c r="AE8092">
        <v>3554.885220095427</v>
      </c>
    </row>
    <row r="8093" spans="1:31" x14ac:dyDescent="0.25">
      <c r="A8093">
        <v>2406560</v>
      </c>
      <c r="B8093">
        <v>1</v>
      </c>
      <c r="C8093" t="s">
        <v>80</v>
      </c>
      <c r="D8093" t="s">
        <v>100</v>
      </c>
      <c r="E8093" t="s">
        <v>132</v>
      </c>
      <c r="F8093" t="s">
        <v>22976</v>
      </c>
      <c r="G8093" t="s">
        <v>143</v>
      </c>
      <c r="H8093" t="s">
        <v>135</v>
      </c>
      <c r="I8093" t="s">
        <v>136</v>
      </c>
      <c r="J8093" t="s">
        <v>137</v>
      </c>
      <c r="K8093" t="s">
        <v>138</v>
      </c>
      <c r="L8093" t="s">
        <v>22977</v>
      </c>
      <c r="M8093" t="s">
        <v>22978</v>
      </c>
      <c r="N8093">
        <v>2.3336111110000002</v>
      </c>
      <c r="O8093">
        <v>0</v>
      </c>
      <c r="P8093">
        <v>746</v>
      </c>
      <c r="Q8093">
        <v>0</v>
      </c>
      <c r="R8093">
        <v>0</v>
      </c>
      <c r="S8093">
        <v>3</v>
      </c>
      <c r="T8093">
        <v>20</v>
      </c>
      <c r="U8093">
        <v>0</v>
      </c>
      <c r="V8093">
        <v>0</v>
      </c>
      <c r="W8093">
        <v>0</v>
      </c>
      <c r="X8093">
        <v>179.77050704027783</v>
      </c>
      <c r="Y8093">
        <v>0</v>
      </c>
      <c r="Z8093">
        <v>0</v>
      </c>
      <c r="AA8093">
        <v>35.42773161946878</v>
      </c>
      <c r="AB8093">
        <v>29.994955417640668</v>
      </c>
      <c r="AC8093">
        <v>0</v>
      </c>
      <c r="AD8093">
        <v>0</v>
      </c>
      <c r="AE8093">
        <v>245.19319407738726</v>
      </c>
    </row>
    <row r="8094" spans="1:31" x14ac:dyDescent="0.25">
      <c r="A8094">
        <v>2406460</v>
      </c>
      <c r="B8094">
        <v>1</v>
      </c>
      <c r="C8094" t="s">
        <v>80</v>
      </c>
      <c r="D8094" t="s">
        <v>99</v>
      </c>
      <c r="E8094" t="s">
        <v>162</v>
      </c>
      <c r="F8094" t="s">
        <v>22979</v>
      </c>
      <c r="G8094" t="s">
        <v>164</v>
      </c>
      <c r="H8094" t="s">
        <v>149</v>
      </c>
      <c r="I8094" t="s">
        <v>136</v>
      </c>
      <c r="J8094" t="s">
        <v>137</v>
      </c>
      <c r="K8094" t="s">
        <v>138</v>
      </c>
      <c r="L8094" t="s">
        <v>22980</v>
      </c>
      <c r="M8094" t="s">
        <v>22981</v>
      </c>
      <c r="N8094">
        <v>3.1147222220000002</v>
      </c>
      <c r="O8094">
        <v>0</v>
      </c>
      <c r="P8094">
        <v>60</v>
      </c>
      <c r="Q8094">
        <v>0</v>
      </c>
      <c r="R8094">
        <v>0</v>
      </c>
      <c r="S8094">
        <v>0</v>
      </c>
      <c r="T8094">
        <v>7</v>
      </c>
      <c r="U8094">
        <v>0</v>
      </c>
      <c r="V8094">
        <v>0</v>
      </c>
      <c r="W8094">
        <v>0</v>
      </c>
      <c r="X8094">
        <v>30.719194464505332</v>
      </c>
      <c r="Y8094">
        <v>0</v>
      </c>
      <c r="Z8094">
        <v>0</v>
      </c>
      <c r="AA8094">
        <v>0</v>
      </c>
      <c r="AB8094">
        <v>12.559147733923266</v>
      </c>
      <c r="AC8094">
        <v>0</v>
      </c>
      <c r="AD8094">
        <v>0</v>
      </c>
      <c r="AE8094">
        <v>43.278342198428597</v>
      </c>
    </row>
    <row r="8095" spans="1:31" x14ac:dyDescent="0.25">
      <c r="A8095">
        <v>2406443</v>
      </c>
      <c r="B8095">
        <v>1</v>
      </c>
      <c r="C8095" t="s">
        <v>80</v>
      </c>
      <c r="D8095" t="s">
        <v>93</v>
      </c>
      <c r="E8095" t="s">
        <v>152</v>
      </c>
      <c r="F8095" t="s">
        <v>22982</v>
      </c>
      <c r="G8095" t="s">
        <v>403</v>
      </c>
      <c r="H8095" t="s">
        <v>149</v>
      </c>
      <c r="I8095" t="s">
        <v>136</v>
      </c>
      <c r="J8095" t="s">
        <v>137</v>
      </c>
      <c r="K8095" t="s">
        <v>138</v>
      </c>
      <c r="L8095" t="s">
        <v>22983</v>
      </c>
      <c r="M8095" t="s">
        <v>22984</v>
      </c>
      <c r="N8095">
        <v>1.8063888880000001</v>
      </c>
      <c r="O8095">
        <v>0</v>
      </c>
      <c r="P8095">
        <v>64</v>
      </c>
      <c r="Q8095">
        <v>0</v>
      </c>
      <c r="R8095">
        <v>6</v>
      </c>
      <c r="S8095">
        <v>0</v>
      </c>
      <c r="T8095">
        <v>13</v>
      </c>
      <c r="U8095">
        <v>0</v>
      </c>
      <c r="V8095">
        <v>0</v>
      </c>
      <c r="W8095">
        <v>0</v>
      </c>
      <c r="X8095">
        <v>15.644525649071422</v>
      </c>
      <c r="Y8095">
        <v>0</v>
      </c>
      <c r="Z8095">
        <v>1.4067574414961999</v>
      </c>
      <c r="AA8095">
        <v>0</v>
      </c>
      <c r="AB8095">
        <v>6.250035448112091</v>
      </c>
      <c r="AC8095">
        <v>0</v>
      </c>
      <c r="AD8095">
        <v>0</v>
      </c>
      <c r="AE8095">
        <v>23.301318538679713</v>
      </c>
    </row>
    <row r="8096" spans="1:31" x14ac:dyDescent="0.25">
      <c r="A8096">
        <v>2406466</v>
      </c>
      <c r="B8096">
        <v>1</v>
      </c>
      <c r="C8096" t="s">
        <v>80</v>
      </c>
      <c r="D8096" t="s">
        <v>94</v>
      </c>
      <c r="E8096" t="s">
        <v>162</v>
      </c>
      <c r="F8096" t="s">
        <v>22985</v>
      </c>
      <c r="G8096" t="s">
        <v>164</v>
      </c>
      <c r="H8096" t="s">
        <v>149</v>
      </c>
      <c r="I8096" t="s">
        <v>136</v>
      </c>
      <c r="J8096" t="s">
        <v>137</v>
      </c>
      <c r="K8096" t="s">
        <v>138</v>
      </c>
      <c r="L8096" t="s">
        <v>22986</v>
      </c>
      <c r="M8096" t="s">
        <v>22987</v>
      </c>
      <c r="N8096">
        <v>1.5552777769999999</v>
      </c>
      <c r="O8096">
        <v>0</v>
      </c>
      <c r="P8096">
        <v>30</v>
      </c>
      <c r="Q8096">
        <v>0</v>
      </c>
      <c r="R8096">
        <v>6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6.7140497227079994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6.7140497227079994</v>
      </c>
    </row>
    <row r="8097" spans="1:31" x14ac:dyDescent="0.25">
      <c r="A8097">
        <v>2406280</v>
      </c>
      <c r="B8097">
        <v>1</v>
      </c>
      <c r="C8097" t="s">
        <v>80</v>
      </c>
      <c r="D8097" t="s">
        <v>96</v>
      </c>
      <c r="E8097" t="s">
        <v>174</v>
      </c>
      <c r="F8097" t="s">
        <v>14378</v>
      </c>
      <c r="G8097" t="s">
        <v>143</v>
      </c>
      <c r="H8097" t="s">
        <v>135</v>
      </c>
      <c r="I8097" t="s">
        <v>136</v>
      </c>
      <c r="J8097" t="s">
        <v>137</v>
      </c>
      <c r="K8097" t="s">
        <v>138</v>
      </c>
      <c r="L8097" t="s">
        <v>22988</v>
      </c>
      <c r="M8097" t="s">
        <v>22989</v>
      </c>
      <c r="N8097">
        <v>6.6441666660000003</v>
      </c>
      <c r="O8097">
        <v>5</v>
      </c>
      <c r="P8097">
        <v>1203</v>
      </c>
      <c r="Q8097">
        <v>16</v>
      </c>
      <c r="R8097">
        <v>62</v>
      </c>
      <c r="S8097">
        <v>10</v>
      </c>
      <c r="T8097">
        <v>30</v>
      </c>
      <c r="U8097">
        <v>0</v>
      </c>
      <c r="V8097">
        <v>1</v>
      </c>
      <c r="W8097">
        <v>87.046029672661106</v>
      </c>
      <c r="X8097">
        <v>1165.6487006991754</v>
      </c>
      <c r="Y8097">
        <v>100.15418119621658</v>
      </c>
      <c r="Z8097">
        <v>42.952027912895836</v>
      </c>
      <c r="AA8097">
        <v>106.63740257784596</v>
      </c>
      <c r="AB8097">
        <v>62.656968562161559</v>
      </c>
      <c r="AC8097">
        <v>0</v>
      </c>
      <c r="AD8097">
        <v>0.76119350521130003</v>
      </c>
      <c r="AE8097">
        <v>1565.8565041261677</v>
      </c>
    </row>
    <row r="8098" spans="1:31" x14ac:dyDescent="0.25">
      <c r="A8098">
        <v>2406566</v>
      </c>
      <c r="B8098">
        <v>1</v>
      </c>
      <c r="C8098" t="s">
        <v>80</v>
      </c>
      <c r="D8098" t="s">
        <v>106</v>
      </c>
      <c r="E8098" t="s">
        <v>132</v>
      </c>
      <c r="F8098" t="s">
        <v>22990</v>
      </c>
      <c r="G8098" t="s">
        <v>1368</v>
      </c>
      <c r="H8098" t="s">
        <v>135</v>
      </c>
      <c r="I8098" t="s">
        <v>136</v>
      </c>
      <c r="J8098" t="s">
        <v>137</v>
      </c>
      <c r="K8098" t="s">
        <v>138</v>
      </c>
      <c r="L8098" t="s">
        <v>22414</v>
      </c>
      <c r="M8098" t="s">
        <v>22991</v>
      </c>
      <c r="N8098">
        <v>1.239166666</v>
      </c>
      <c r="O8098">
        <v>0</v>
      </c>
      <c r="P8098">
        <v>180</v>
      </c>
      <c r="Q8098">
        <v>0</v>
      </c>
      <c r="R8098">
        <v>4</v>
      </c>
      <c r="S8098">
        <v>0</v>
      </c>
      <c r="T8098">
        <v>18</v>
      </c>
      <c r="U8098">
        <v>0</v>
      </c>
      <c r="V8098">
        <v>0</v>
      </c>
      <c r="W8098">
        <v>0</v>
      </c>
      <c r="X8098">
        <v>26.045845447056056</v>
      </c>
      <c r="Y8098">
        <v>0</v>
      </c>
      <c r="Z8098">
        <v>0.86416741309272216</v>
      </c>
      <c r="AA8098">
        <v>0</v>
      </c>
      <c r="AB8098">
        <v>14.855716004610333</v>
      </c>
      <c r="AC8098">
        <v>0</v>
      </c>
      <c r="AD8098">
        <v>0</v>
      </c>
      <c r="AE8098">
        <v>41.765728864759112</v>
      </c>
    </row>
    <row r="8099" spans="1:31" x14ac:dyDescent="0.25">
      <c r="A8099">
        <v>2406274</v>
      </c>
      <c r="B8099">
        <v>1</v>
      </c>
      <c r="C8099" t="s">
        <v>81</v>
      </c>
      <c r="D8099" t="s">
        <v>118</v>
      </c>
      <c r="E8099" t="s">
        <v>162</v>
      </c>
      <c r="F8099" t="s">
        <v>22992</v>
      </c>
      <c r="G8099" t="s">
        <v>268</v>
      </c>
      <c r="H8099" t="s">
        <v>149</v>
      </c>
      <c r="I8099" t="s">
        <v>136</v>
      </c>
      <c r="J8099" t="s">
        <v>137</v>
      </c>
      <c r="K8099" t="s">
        <v>138</v>
      </c>
      <c r="L8099" t="s">
        <v>22993</v>
      </c>
      <c r="M8099" t="s">
        <v>22994</v>
      </c>
      <c r="N8099">
        <v>1.9994444440000001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51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31.986903929767273</v>
      </c>
      <c r="AC8099">
        <v>0</v>
      </c>
      <c r="AD8099">
        <v>0</v>
      </c>
      <c r="AE8099">
        <v>31.986903929767273</v>
      </c>
    </row>
    <row r="8100" spans="1:31" x14ac:dyDescent="0.25">
      <c r="A8100">
        <v>2406343</v>
      </c>
      <c r="B8100">
        <v>1</v>
      </c>
      <c r="C8100" t="s">
        <v>80</v>
      </c>
      <c r="D8100" t="s">
        <v>95</v>
      </c>
      <c r="E8100" t="s">
        <v>146</v>
      </c>
      <c r="F8100" t="s">
        <v>22995</v>
      </c>
      <c r="G8100" t="s">
        <v>168</v>
      </c>
      <c r="H8100" t="s">
        <v>149</v>
      </c>
      <c r="I8100" t="s">
        <v>136</v>
      </c>
      <c r="J8100" t="s">
        <v>137</v>
      </c>
      <c r="K8100" t="s">
        <v>138</v>
      </c>
      <c r="L8100" t="s">
        <v>22996</v>
      </c>
      <c r="M8100" t="s">
        <v>22997</v>
      </c>
      <c r="N8100">
        <v>1.0222222219999999</v>
      </c>
      <c r="O8100">
        <v>0</v>
      </c>
      <c r="P8100">
        <v>7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1.4264276701328082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1.4264276701328082</v>
      </c>
    </row>
    <row r="8101" spans="1:31" x14ac:dyDescent="0.25">
      <c r="A8101">
        <v>2406380</v>
      </c>
      <c r="B8101">
        <v>1</v>
      </c>
      <c r="C8101" t="s">
        <v>80</v>
      </c>
      <c r="D8101" t="s">
        <v>98</v>
      </c>
      <c r="E8101" t="s">
        <v>132</v>
      </c>
      <c r="F8101" t="s">
        <v>22998</v>
      </c>
      <c r="G8101" t="s">
        <v>143</v>
      </c>
      <c r="H8101" t="s">
        <v>135</v>
      </c>
      <c r="I8101" t="s">
        <v>136</v>
      </c>
      <c r="J8101" t="s">
        <v>137</v>
      </c>
      <c r="K8101" t="s">
        <v>138</v>
      </c>
      <c r="L8101" t="s">
        <v>22999</v>
      </c>
      <c r="M8101" t="s">
        <v>23000</v>
      </c>
      <c r="N8101">
        <v>0.19555555499999999</v>
      </c>
      <c r="O8101">
        <v>0</v>
      </c>
      <c r="P8101">
        <v>242</v>
      </c>
      <c r="Q8101">
        <v>2</v>
      </c>
      <c r="R8101">
        <v>479</v>
      </c>
      <c r="S8101">
        <v>0</v>
      </c>
      <c r="T8101">
        <v>162</v>
      </c>
      <c r="U8101">
        <v>0</v>
      </c>
      <c r="V8101">
        <v>0</v>
      </c>
      <c r="W8101">
        <v>0</v>
      </c>
      <c r="X8101">
        <v>9.0864086747221329</v>
      </c>
      <c r="Y8101">
        <v>0.12272488077226668</v>
      </c>
      <c r="Z8101">
        <v>33.611821132462218</v>
      </c>
      <c r="AA8101">
        <v>0</v>
      </c>
      <c r="AB8101">
        <v>23.612500057649051</v>
      </c>
      <c r="AC8101">
        <v>0</v>
      </c>
      <c r="AD8101">
        <v>0</v>
      </c>
      <c r="AE8101">
        <v>66.433454745605673</v>
      </c>
    </row>
    <row r="8102" spans="1:31" x14ac:dyDescent="0.25">
      <c r="A8102">
        <v>2406240</v>
      </c>
      <c r="B8102">
        <v>1</v>
      </c>
      <c r="C8102" t="s">
        <v>80</v>
      </c>
      <c r="D8102" t="s">
        <v>84</v>
      </c>
      <c r="E8102" t="s">
        <v>141</v>
      </c>
      <c r="F8102" t="s">
        <v>4538</v>
      </c>
      <c r="G8102" t="s">
        <v>143</v>
      </c>
      <c r="H8102" t="s">
        <v>135</v>
      </c>
      <c r="I8102" t="s">
        <v>136</v>
      </c>
      <c r="J8102" t="s">
        <v>137</v>
      </c>
      <c r="K8102" t="s">
        <v>138</v>
      </c>
      <c r="L8102" t="s">
        <v>23001</v>
      </c>
      <c r="M8102" t="s">
        <v>23002</v>
      </c>
      <c r="N8102">
        <v>0.259722222</v>
      </c>
      <c r="O8102">
        <v>1</v>
      </c>
      <c r="P8102">
        <v>536</v>
      </c>
      <c r="Q8102">
        <v>0</v>
      </c>
      <c r="R8102">
        <v>17</v>
      </c>
      <c r="S8102">
        <v>28</v>
      </c>
      <c r="T8102">
        <v>462</v>
      </c>
      <c r="U8102">
        <v>6</v>
      </c>
      <c r="V8102">
        <v>5</v>
      </c>
      <c r="W8102">
        <v>0</v>
      </c>
      <c r="X8102">
        <v>38.332248179387342</v>
      </c>
      <c r="Y8102">
        <v>0</v>
      </c>
      <c r="Z8102">
        <v>4.5691607784927504</v>
      </c>
      <c r="AA8102">
        <v>50.573902222475503</v>
      </c>
      <c r="AB8102">
        <v>149.49407339395654</v>
      </c>
      <c r="AC8102">
        <v>95.557824124801513</v>
      </c>
      <c r="AD8102">
        <v>36.458358682564501</v>
      </c>
      <c r="AE8102">
        <v>374.98556738167815</v>
      </c>
    </row>
    <row r="8103" spans="1:31" x14ac:dyDescent="0.25">
      <c r="A8103">
        <v>2406234</v>
      </c>
      <c r="B8103">
        <v>1</v>
      </c>
      <c r="C8103" t="s">
        <v>81</v>
      </c>
      <c r="D8103" t="s">
        <v>122</v>
      </c>
      <c r="E8103" t="s">
        <v>132</v>
      </c>
      <c r="F8103" t="s">
        <v>2231</v>
      </c>
      <c r="G8103" t="s">
        <v>215</v>
      </c>
      <c r="H8103" t="s">
        <v>135</v>
      </c>
      <c r="I8103" t="s">
        <v>136</v>
      </c>
      <c r="J8103" t="s">
        <v>137</v>
      </c>
      <c r="K8103" t="s">
        <v>138</v>
      </c>
      <c r="L8103" t="s">
        <v>23003</v>
      </c>
      <c r="M8103" t="s">
        <v>23004</v>
      </c>
      <c r="N8103">
        <v>1.3333333329999999</v>
      </c>
      <c r="O8103">
        <v>0</v>
      </c>
      <c r="P8103">
        <v>101</v>
      </c>
      <c r="Q8103">
        <v>0</v>
      </c>
      <c r="R8103">
        <v>6</v>
      </c>
      <c r="S8103">
        <v>0</v>
      </c>
      <c r="T8103">
        <v>7</v>
      </c>
      <c r="U8103">
        <v>0</v>
      </c>
      <c r="V8103">
        <v>0</v>
      </c>
      <c r="W8103">
        <v>0</v>
      </c>
      <c r="X8103">
        <v>17.049946679081145</v>
      </c>
      <c r="Y8103">
        <v>0</v>
      </c>
      <c r="Z8103">
        <v>2.0394440662912889</v>
      </c>
      <c r="AA8103">
        <v>0</v>
      </c>
      <c r="AB8103">
        <v>0.19254812871840002</v>
      </c>
      <c r="AC8103">
        <v>0</v>
      </c>
      <c r="AD8103">
        <v>0</v>
      </c>
      <c r="AE8103">
        <v>19.281938874090834</v>
      </c>
    </row>
    <row r="8104" spans="1:31" x14ac:dyDescent="0.25">
      <c r="A8104">
        <v>2406629</v>
      </c>
      <c r="B8104">
        <v>1</v>
      </c>
      <c r="C8104" t="s">
        <v>80</v>
      </c>
      <c r="D8104" t="s">
        <v>100</v>
      </c>
      <c r="E8104" t="s">
        <v>132</v>
      </c>
      <c r="F8104" t="s">
        <v>23005</v>
      </c>
      <c r="G8104" t="s">
        <v>215</v>
      </c>
      <c r="H8104" t="s">
        <v>135</v>
      </c>
      <c r="I8104" t="s">
        <v>136</v>
      </c>
      <c r="J8104" t="s">
        <v>137</v>
      </c>
      <c r="K8104" t="s">
        <v>138</v>
      </c>
      <c r="L8104" t="s">
        <v>23006</v>
      </c>
      <c r="M8104" t="s">
        <v>23007</v>
      </c>
      <c r="N8104">
        <v>4.4569444440000003</v>
      </c>
      <c r="O8104">
        <v>0</v>
      </c>
      <c r="P8104">
        <v>52</v>
      </c>
      <c r="Q8104">
        <v>3</v>
      </c>
      <c r="R8104">
        <v>112</v>
      </c>
      <c r="S8104">
        <v>2</v>
      </c>
      <c r="T8104">
        <v>18</v>
      </c>
      <c r="U8104">
        <v>0</v>
      </c>
      <c r="V8104">
        <v>0</v>
      </c>
      <c r="W8104">
        <v>0</v>
      </c>
      <c r="X8104">
        <v>95.397121975842794</v>
      </c>
      <c r="Y8104">
        <v>222.40483217657095</v>
      </c>
      <c r="Z8104">
        <v>278.01498855038284</v>
      </c>
      <c r="AA8104">
        <v>10.576249097198053</v>
      </c>
      <c r="AB8104">
        <v>51.045728482503264</v>
      </c>
      <c r="AC8104">
        <v>0</v>
      </c>
      <c r="AD8104">
        <v>0</v>
      </c>
      <c r="AE8104">
        <v>657.43892028249775</v>
      </c>
    </row>
    <row r="8105" spans="1:31" x14ac:dyDescent="0.25">
      <c r="A8105">
        <v>2406171</v>
      </c>
      <c r="B8105">
        <v>1</v>
      </c>
      <c r="C8105" t="s">
        <v>80</v>
      </c>
      <c r="D8105" t="s">
        <v>104</v>
      </c>
      <c r="E8105" t="s">
        <v>174</v>
      </c>
      <c r="F8105" t="s">
        <v>23008</v>
      </c>
      <c r="G8105" t="s">
        <v>158</v>
      </c>
      <c r="H8105" t="s">
        <v>135</v>
      </c>
      <c r="I8105" t="s">
        <v>136</v>
      </c>
      <c r="J8105" t="s">
        <v>137</v>
      </c>
      <c r="K8105" t="s">
        <v>159</v>
      </c>
      <c r="L8105" t="s">
        <v>23009</v>
      </c>
      <c r="M8105" t="s">
        <v>23010</v>
      </c>
      <c r="N8105">
        <v>5.8891666660000004</v>
      </c>
      <c r="O8105">
        <v>101</v>
      </c>
      <c r="P8105">
        <v>6445</v>
      </c>
      <c r="Q8105">
        <v>101</v>
      </c>
      <c r="R8105">
        <v>174</v>
      </c>
      <c r="S8105">
        <v>37</v>
      </c>
      <c r="T8105">
        <v>927</v>
      </c>
      <c r="U8105">
        <v>9</v>
      </c>
      <c r="V8105">
        <v>1</v>
      </c>
      <c r="W8105">
        <v>199.18775959642736</v>
      </c>
      <c r="X8105">
        <v>7205.2258078474561</v>
      </c>
      <c r="Y8105">
        <v>374.62299022426464</v>
      </c>
      <c r="Z8105">
        <v>59.604683212055576</v>
      </c>
      <c r="AA8105">
        <v>279.62816421804541</v>
      </c>
      <c r="AB8105">
        <v>2585.9863776802727</v>
      </c>
      <c r="AC8105">
        <v>1939.3696606413266</v>
      </c>
      <c r="AD8105">
        <v>1.7438844795833333E-3</v>
      </c>
      <c r="AE8105">
        <v>12643.627187304328</v>
      </c>
    </row>
    <row r="8106" spans="1:31" x14ac:dyDescent="0.25">
      <c r="A8106">
        <v>2406194</v>
      </c>
      <c r="B8106">
        <v>1</v>
      </c>
      <c r="C8106" t="s">
        <v>81</v>
      </c>
      <c r="D8106" t="s">
        <v>121</v>
      </c>
      <c r="E8106" t="s">
        <v>141</v>
      </c>
      <c r="F8106" t="s">
        <v>23011</v>
      </c>
      <c r="G8106" t="s">
        <v>143</v>
      </c>
      <c r="H8106" t="s">
        <v>135</v>
      </c>
      <c r="I8106" t="s">
        <v>278</v>
      </c>
      <c r="J8106" t="s">
        <v>137</v>
      </c>
      <c r="K8106" t="s">
        <v>138</v>
      </c>
      <c r="L8106" t="s">
        <v>23012</v>
      </c>
      <c r="M8106" t="s">
        <v>23013</v>
      </c>
      <c r="N8106">
        <v>1.0555554999999999E-2</v>
      </c>
      <c r="O8106">
        <v>0</v>
      </c>
      <c r="P8106">
        <v>259</v>
      </c>
      <c r="Q8106">
        <v>0</v>
      </c>
      <c r="R8106">
        <v>59</v>
      </c>
      <c r="S8106">
        <v>7</v>
      </c>
      <c r="T8106">
        <v>16</v>
      </c>
      <c r="U8106">
        <v>0</v>
      </c>
      <c r="V8106">
        <v>0</v>
      </c>
      <c r="W8106">
        <v>0</v>
      </c>
      <c r="X8106">
        <v>0.29144120837124987</v>
      </c>
      <c r="Y8106">
        <v>0</v>
      </c>
      <c r="Z8106">
        <v>4.1748812321816674E-2</v>
      </c>
      <c r="AA8106">
        <v>7.9769180112522237E-2</v>
      </c>
      <c r="AB8106">
        <v>0.19819460899423333</v>
      </c>
      <c r="AC8106">
        <v>0</v>
      </c>
      <c r="AD8106">
        <v>0</v>
      </c>
      <c r="AE8106">
        <v>0.61115380979982215</v>
      </c>
    </row>
    <row r="8107" spans="1:31" x14ac:dyDescent="0.25">
      <c r="A8107">
        <v>2406569</v>
      </c>
      <c r="B8107">
        <v>1</v>
      </c>
      <c r="C8107" t="s">
        <v>80</v>
      </c>
      <c r="D8107" t="s">
        <v>84</v>
      </c>
      <c r="E8107" t="s">
        <v>162</v>
      </c>
      <c r="F8107" t="s">
        <v>913</v>
      </c>
      <c r="G8107" t="s">
        <v>164</v>
      </c>
      <c r="H8107" t="s">
        <v>149</v>
      </c>
      <c r="I8107" t="s">
        <v>136</v>
      </c>
      <c r="J8107" t="s">
        <v>137</v>
      </c>
      <c r="K8107" t="s">
        <v>138</v>
      </c>
      <c r="L8107" t="s">
        <v>23014</v>
      </c>
      <c r="M8107" t="s">
        <v>23015</v>
      </c>
      <c r="N8107">
        <v>0.74583333299999999</v>
      </c>
      <c r="O8107">
        <v>0</v>
      </c>
      <c r="P8107">
        <v>199</v>
      </c>
      <c r="Q8107">
        <v>0</v>
      </c>
      <c r="R8107">
        <v>0</v>
      </c>
      <c r="S8107">
        <v>0</v>
      </c>
      <c r="T8107">
        <v>10</v>
      </c>
      <c r="U8107">
        <v>0</v>
      </c>
      <c r="V8107">
        <v>0</v>
      </c>
      <c r="W8107">
        <v>0</v>
      </c>
      <c r="X8107">
        <v>41.986181945713128</v>
      </c>
      <c r="Y8107">
        <v>0</v>
      </c>
      <c r="Z8107">
        <v>0</v>
      </c>
      <c r="AA8107">
        <v>0</v>
      </c>
      <c r="AB8107">
        <v>13.190809089608333</v>
      </c>
      <c r="AC8107">
        <v>0</v>
      </c>
      <c r="AD8107">
        <v>0</v>
      </c>
      <c r="AE8107">
        <v>55.176991035321464</v>
      </c>
    </row>
    <row r="8108" spans="1:31" x14ac:dyDescent="0.25">
      <c r="A8108">
        <v>2406320</v>
      </c>
      <c r="B8108">
        <v>1</v>
      </c>
      <c r="C8108" t="s">
        <v>80</v>
      </c>
      <c r="D8108" t="s">
        <v>96</v>
      </c>
      <c r="E8108" t="s">
        <v>241</v>
      </c>
      <c r="F8108" t="s">
        <v>19297</v>
      </c>
      <c r="G8108" t="s">
        <v>143</v>
      </c>
      <c r="H8108" t="s">
        <v>135</v>
      </c>
      <c r="I8108" t="s">
        <v>136</v>
      </c>
      <c r="J8108" t="s">
        <v>137</v>
      </c>
      <c r="K8108" t="s">
        <v>138</v>
      </c>
      <c r="L8108" t="s">
        <v>23016</v>
      </c>
      <c r="M8108" t="s">
        <v>23017</v>
      </c>
      <c r="N8108">
        <v>0.15812222200000001</v>
      </c>
      <c r="O8108">
        <v>0</v>
      </c>
      <c r="P8108">
        <v>1628</v>
      </c>
      <c r="Q8108">
        <v>1</v>
      </c>
      <c r="R8108">
        <v>37</v>
      </c>
      <c r="S8108">
        <v>4</v>
      </c>
      <c r="T8108">
        <v>18</v>
      </c>
      <c r="U8108">
        <v>0</v>
      </c>
      <c r="V8108">
        <v>0</v>
      </c>
      <c r="W8108">
        <v>0</v>
      </c>
      <c r="X8108">
        <v>65.940299392214882</v>
      </c>
      <c r="Y8108">
        <v>0.54410556145310007</v>
      </c>
      <c r="Z8108">
        <v>1.5399798712829809</v>
      </c>
      <c r="AA8108">
        <v>1.8614229421582114</v>
      </c>
      <c r="AB8108">
        <v>7.672675890317624</v>
      </c>
      <c r="AC8108">
        <v>0</v>
      </c>
      <c r="AD8108">
        <v>0</v>
      </c>
      <c r="AE8108">
        <v>77.558483657426791</v>
      </c>
    </row>
    <row r="8109" spans="1:31" x14ac:dyDescent="0.25">
      <c r="A8109">
        <v>2406712</v>
      </c>
      <c r="B8109">
        <v>1</v>
      </c>
      <c r="C8109" t="s">
        <v>80</v>
      </c>
      <c r="D8109" t="s">
        <v>104</v>
      </c>
      <c r="E8109" t="s">
        <v>141</v>
      </c>
      <c r="F8109" t="s">
        <v>7058</v>
      </c>
      <c r="G8109" t="s">
        <v>143</v>
      </c>
      <c r="H8109" t="s">
        <v>135</v>
      </c>
      <c r="I8109" t="s">
        <v>136</v>
      </c>
      <c r="J8109" t="s">
        <v>137</v>
      </c>
      <c r="K8109" t="s">
        <v>138</v>
      </c>
      <c r="L8109" t="s">
        <v>23018</v>
      </c>
      <c r="M8109" t="s">
        <v>23019</v>
      </c>
      <c r="N8109">
        <v>1.5241666659999999</v>
      </c>
      <c r="O8109">
        <v>1</v>
      </c>
      <c r="P8109">
        <v>366</v>
      </c>
      <c r="Q8109">
        <v>2</v>
      </c>
      <c r="R8109">
        <v>7</v>
      </c>
      <c r="S8109">
        <v>4</v>
      </c>
      <c r="T8109">
        <v>28</v>
      </c>
      <c r="U8109">
        <v>0</v>
      </c>
      <c r="V8109">
        <v>0</v>
      </c>
      <c r="W8109">
        <v>0.35282817247346665</v>
      </c>
      <c r="X8109">
        <v>99.011459455992281</v>
      </c>
      <c r="Y8109">
        <v>0.11060330743306668</v>
      </c>
      <c r="Z8109">
        <v>0</v>
      </c>
      <c r="AA8109">
        <v>6.309015174096289</v>
      </c>
      <c r="AB8109">
        <v>13.420361855082042</v>
      </c>
      <c r="AC8109">
        <v>0</v>
      </c>
      <c r="AD8109">
        <v>0</v>
      </c>
      <c r="AE8109">
        <v>119.20426796507715</v>
      </c>
    </row>
    <row r="8110" spans="1:31" x14ac:dyDescent="0.25">
      <c r="A8110">
        <v>2406649</v>
      </c>
      <c r="B8110">
        <v>1</v>
      </c>
      <c r="C8110" t="s">
        <v>80</v>
      </c>
      <c r="D8110" t="s">
        <v>96</v>
      </c>
      <c r="E8110" t="s">
        <v>241</v>
      </c>
      <c r="F8110" t="s">
        <v>19297</v>
      </c>
      <c r="G8110" t="s">
        <v>154</v>
      </c>
      <c r="H8110" t="s">
        <v>135</v>
      </c>
      <c r="I8110" t="s">
        <v>136</v>
      </c>
      <c r="J8110" t="s">
        <v>137</v>
      </c>
      <c r="K8110" t="s">
        <v>138</v>
      </c>
      <c r="L8110" t="s">
        <v>23020</v>
      </c>
      <c r="M8110" t="s">
        <v>23021</v>
      </c>
      <c r="N8110">
        <v>0.53140916599999999</v>
      </c>
      <c r="O8110">
        <v>0</v>
      </c>
      <c r="P8110">
        <v>1540</v>
      </c>
      <c r="Q8110">
        <v>1</v>
      </c>
      <c r="R8110">
        <v>37</v>
      </c>
      <c r="S8110">
        <v>4</v>
      </c>
      <c r="T8110">
        <v>15</v>
      </c>
      <c r="U8110">
        <v>0</v>
      </c>
      <c r="V8110">
        <v>0</v>
      </c>
      <c r="W8110">
        <v>0</v>
      </c>
      <c r="X8110">
        <v>262.87024171849578</v>
      </c>
      <c r="Y8110">
        <v>1.6977062932934752</v>
      </c>
      <c r="Z8110">
        <v>3.2949456784655888</v>
      </c>
      <c r="AA8110">
        <v>6.4094383064228371</v>
      </c>
      <c r="AB8110">
        <v>21.108225554077016</v>
      </c>
      <c r="AC8110">
        <v>0</v>
      </c>
      <c r="AD8110">
        <v>0</v>
      </c>
      <c r="AE8110">
        <v>295.3805575507547</v>
      </c>
    </row>
    <row r="8111" spans="1:31" x14ac:dyDescent="0.25">
      <c r="A8111">
        <v>2406506</v>
      </c>
      <c r="B8111">
        <v>1</v>
      </c>
      <c r="C8111" t="s">
        <v>80</v>
      </c>
      <c r="D8111" t="s">
        <v>97</v>
      </c>
      <c r="E8111" t="s">
        <v>174</v>
      </c>
      <c r="F8111" t="s">
        <v>23022</v>
      </c>
      <c r="G8111" t="s">
        <v>215</v>
      </c>
      <c r="H8111" t="s">
        <v>135</v>
      </c>
      <c r="I8111" t="s">
        <v>136</v>
      </c>
      <c r="J8111" t="s">
        <v>137</v>
      </c>
      <c r="K8111" t="s">
        <v>138</v>
      </c>
      <c r="L8111" t="s">
        <v>23023</v>
      </c>
      <c r="M8111" t="s">
        <v>23024</v>
      </c>
      <c r="N8111">
        <v>8.8172222219999998</v>
      </c>
      <c r="O8111">
        <v>0</v>
      </c>
      <c r="P8111">
        <v>127</v>
      </c>
      <c r="Q8111">
        <v>0</v>
      </c>
      <c r="R8111">
        <v>254</v>
      </c>
      <c r="S8111">
        <v>2</v>
      </c>
      <c r="T8111">
        <v>72</v>
      </c>
      <c r="U8111">
        <v>0</v>
      </c>
      <c r="V8111">
        <v>0</v>
      </c>
      <c r="W8111">
        <v>0</v>
      </c>
      <c r="X8111">
        <v>752.37716563231425</v>
      </c>
      <c r="Y8111">
        <v>0</v>
      </c>
      <c r="Z8111">
        <v>592.32545615569563</v>
      </c>
      <c r="AA8111">
        <v>19.979154423815757</v>
      </c>
      <c r="AB8111">
        <v>389.81690311350354</v>
      </c>
      <c r="AC8111">
        <v>0</v>
      </c>
      <c r="AD8111">
        <v>0</v>
      </c>
      <c r="AE8111">
        <v>1754.498679325329</v>
      </c>
    </row>
    <row r="8112" spans="1:31" x14ac:dyDescent="0.25">
      <c r="A8112">
        <v>2406257</v>
      </c>
      <c r="B8112">
        <v>1</v>
      </c>
      <c r="C8112" t="s">
        <v>80</v>
      </c>
      <c r="D8112" t="s">
        <v>96</v>
      </c>
      <c r="E8112" t="s">
        <v>162</v>
      </c>
      <c r="F8112" t="s">
        <v>23025</v>
      </c>
      <c r="G8112" t="s">
        <v>154</v>
      </c>
      <c r="H8112" t="s">
        <v>149</v>
      </c>
      <c r="I8112" t="s">
        <v>136</v>
      </c>
      <c r="J8112" t="s">
        <v>137</v>
      </c>
      <c r="K8112" t="s">
        <v>138</v>
      </c>
      <c r="L8112" t="s">
        <v>23026</v>
      </c>
      <c r="M8112" t="s">
        <v>23027</v>
      </c>
      <c r="N8112">
        <v>0.48527777700000002</v>
      </c>
      <c r="O8112">
        <v>0</v>
      </c>
      <c r="P8112">
        <v>43</v>
      </c>
      <c r="Q8112">
        <v>0</v>
      </c>
      <c r="R8112">
        <v>0</v>
      </c>
      <c r="S8112">
        <v>0</v>
      </c>
      <c r="T8112">
        <v>2</v>
      </c>
      <c r="U8112">
        <v>0</v>
      </c>
      <c r="V8112">
        <v>0</v>
      </c>
      <c r="W8112">
        <v>0</v>
      </c>
      <c r="X8112">
        <v>4.8662111404578354</v>
      </c>
      <c r="Y8112">
        <v>0</v>
      </c>
      <c r="Z8112">
        <v>0</v>
      </c>
      <c r="AA8112">
        <v>0</v>
      </c>
      <c r="AB8112">
        <v>8.1330115656533322E-2</v>
      </c>
      <c r="AC8112">
        <v>0</v>
      </c>
      <c r="AD8112">
        <v>0</v>
      </c>
      <c r="AE8112">
        <v>4.947541256114369</v>
      </c>
    </row>
    <row r="8113" spans="1:31" x14ac:dyDescent="0.25">
      <c r="A8113">
        <v>2406406</v>
      </c>
      <c r="B8113">
        <v>1</v>
      </c>
      <c r="C8113" t="s">
        <v>80</v>
      </c>
      <c r="D8113" t="s">
        <v>95</v>
      </c>
      <c r="E8113" t="s">
        <v>174</v>
      </c>
      <c r="F8113" t="s">
        <v>23028</v>
      </c>
      <c r="G8113" t="s">
        <v>143</v>
      </c>
      <c r="H8113" t="s">
        <v>135</v>
      </c>
      <c r="I8113" t="s">
        <v>136</v>
      </c>
      <c r="J8113" t="s">
        <v>137</v>
      </c>
      <c r="K8113" t="s">
        <v>138</v>
      </c>
      <c r="L8113" t="s">
        <v>22751</v>
      </c>
      <c r="M8113" t="s">
        <v>23029</v>
      </c>
      <c r="N8113">
        <v>1.096944444</v>
      </c>
      <c r="O8113">
        <v>0</v>
      </c>
      <c r="P8113">
        <v>1875</v>
      </c>
      <c r="Q8113">
        <v>0</v>
      </c>
      <c r="R8113">
        <v>36</v>
      </c>
      <c r="S8113">
        <v>16</v>
      </c>
      <c r="T8113">
        <v>180</v>
      </c>
      <c r="U8113">
        <v>6</v>
      </c>
      <c r="V8113">
        <v>2</v>
      </c>
      <c r="W8113">
        <v>0</v>
      </c>
      <c r="X8113">
        <v>382.38004807945975</v>
      </c>
      <c r="Y8113">
        <v>0</v>
      </c>
      <c r="Z8113">
        <v>4.690479893619667</v>
      </c>
      <c r="AA8113">
        <v>72.908187766817719</v>
      </c>
      <c r="AB8113">
        <v>167.55485418769632</v>
      </c>
      <c r="AC8113">
        <v>87.849514527729269</v>
      </c>
      <c r="AD8113">
        <v>3.0377129015034834</v>
      </c>
      <c r="AE8113">
        <v>718.42079735682626</v>
      </c>
    </row>
    <row r="8114" spans="1:31" x14ac:dyDescent="0.25">
      <c r="A8114">
        <v>2406254</v>
      </c>
      <c r="B8114">
        <v>1</v>
      </c>
      <c r="C8114" t="s">
        <v>80</v>
      </c>
      <c r="D8114" t="s">
        <v>104</v>
      </c>
      <c r="E8114" t="s">
        <v>174</v>
      </c>
      <c r="F8114" t="s">
        <v>23030</v>
      </c>
      <c r="G8114" t="s">
        <v>143</v>
      </c>
      <c r="H8114" t="s">
        <v>135</v>
      </c>
      <c r="I8114" t="s">
        <v>136</v>
      </c>
      <c r="J8114" t="s">
        <v>137</v>
      </c>
      <c r="K8114" t="s">
        <v>138</v>
      </c>
      <c r="L8114" t="s">
        <v>23031</v>
      </c>
      <c r="M8114" t="s">
        <v>23032</v>
      </c>
      <c r="N8114">
        <v>0.119444444</v>
      </c>
      <c r="O8114">
        <v>33</v>
      </c>
      <c r="P8114">
        <v>2064</v>
      </c>
      <c r="Q8114">
        <v>117</v>
      </c>
      <c r="R8114">
        <v>163</v>
      </c>
      <c r="S8114">
        <v>49</v>
      </c>
      <c r="T8114">
        <v>233</v>
      </c>
      <c r="U8114">
        <v>3</v>
      </c>
      <c r="V8114">
        <v>1</v>
      </c>
      <c r="W8114">
        <v>7.3147019644299993</v>
      </c>
      <c r="X8114">
        <v>55.924543051484143</v>
      </c>
      <c r="Y8114">
        <v>4.2577168196988877</v>
      </c>
      <c r="Z8114">
        <v>0.77541520653999996</v>
      </c>
      <c r="AA8114">
        <v>17.881290243832225</v>
      </c>
      <c r="AB8114">
        <v>15.546785103166769</v>
      </c>
      <c r="AC8114">
        <v>2.6868994901220002</v>
      </c>
      <c r="AD8114">
        <v>0.13592946073925</v>
      </c>
      <c r="AE8114">
        <v>104.52328134001328</v>
      </c>
    </row>
    <row r="8115" spans="1:31" x14ac:dyDescent="0.25">
      <c r="A8115">
        <v>2406586</v>
      </c>
      <c r="B8115">
        <v>1</v>
      </c>
      <c r="C8115" t="s">
        <v>81</v>
      </c>
      <c r="D8115" t="s">
        <v>117</v>
      </c>
      <c r="E8115" t="s">
        <v>162</v>
      </c>
      <c r="F8115" t="s">
        <v>23033</v>
      </c>
      <c r="G8115" t="s">
        <v>164</v>
      </c>
      <c r="H8115" t="s">
        <v>149</v>
      </c>
      <c r="I8115" t="s">
        <v>136</v>
      </c>
      <c r="J8115" t="s">
        <v>137</v>
      </c>
      <c r="K8115" t="s">
        <v>138</v>
      </c>
      <c r="L8115" t="s">
        <v>23034</v>
      </c>
      <c r="M8115" t="s">
        <v>23035</v>
      </c>
      <c r="N8115">
        <v>0.40500000000000003</v>
      </c>
      <c r="O8115">
        <v>0</v>
      </c>
      <c r="P8115">
        <v>60</v>
      </c>
      <c r="Q8115">
        <v>0</v>
      </c>
      <c r="R8115">
        <v>1</v>
      </c>
      <c r="S8115">
        <v>0</v>
      </c>
      <c r="T8115">
        <v>9</v>
      </c>
      <c r="U8115">
        <v>0</v>
      </c>
      <c r="V8115">
        <v>0</v>
      </c>
      <c r="W8115">
        <v>0</v>
      </c>
      <c r="X8115">
        <v>4.0731158211560992</v>
      </c>
      <c r="Y8115">
        <v>0</v>
      </c>
      <c r="Z8115">
        <v>0.25501735903320005</v>
      </c>
      <c r="AA8115">
        <v>0</v>
      </c>
      <c r="AB8115">
        <v>0.32412209940000003</v>
      </c>
      <c r="AC8115">
        <v>0</v>
      </c>
      <c r="AD8115">
        <v>0</v>
      </c>
      <c r="AE8115">
        <v>4.6522552795892995</v>
      </c>
    </row>
    <row r="8116" spans="1:31" x14ac:dyDescent="0.25">
      <c r="A8116">
        <v>2406277</v>
      </c>
      <c r="B8116">
        <v>1</v>
      </c>
      <c r="C8116" t="s">
        <v>81</v>
      </c>
      <c r="D8116" t="s">
        <v>127</v>
      </c>
      <c r="E8116" t="s">
        <v>146</v>
      </c>
      <c r="F8116" t="s">
        <v>22451</v>
      </c>
      <c r="G8116" t="s">
        <v>282</v>
      </c>
      <c r="H8116" t="s">
        <v>149</v>
      </c>
      <c r="I8116" t="s">
        <v>136</v>
      </c>
      <c r="J8116" t="s">
        <v>137</v>
      </c>
      <c r="K8116" t="s">
        <v>138</v>
      </c>
      <c r="L8116" t="s">
        <v>23036</v>
      </c>
      <c r="M8116" t="s">
        <v>23037</v>
      </c>
      <c r="N8116">
        <v>2.531111111</v>
      </c>
      <c r="O8116">
        <v>0</v>
      </c>
      <c r="P8116">
        <v>6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1.9010289495049331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1.9010289495049331</v>
      </c>
    </row>
    <row r="8117" spans="1:31" x14ac:dyDescent="0.25">
      <c r="A8117">
        <v>2406400</v>
      </c>
      <c r="B8117">
        <v>1</v>
      </c>
      <c r="C8117" t="s">
        <v>80</v>
      </c>
      <c r="D8117" t="s">
        <v>84</v>
      </c>
      <c r="E8117" t="s">
        <v>162</v>
      </c>
      <c r="F8117" t="s">
        <v>347</v>
      </c>
      <c r="G8117" t="s">
        <v>164</v>
      </c>
      <c r="H8117" t="s">
        <v>149</v>
      </c>
      <c r="I8117" t="s">
        <v>136</v>
      </c>
      <c r="J8117" t="s">
        <v>137</v>
      </c>
      <c r="K8117" t="s">
        <v>138</v>
      </c>
      <c r="L8117" t="s">
        <v>23038</v>
      </c>
      <c r="M8117" t="s">
        <v>23039</v>
      </c>
      <c r="N8117">
        <v>0.98583333299999998</v>
      </c>
      <c r="O8117">
        <v>0</v>
      </c>
      <c r="P8117">
        <v>242</v>
      </c>
      <c r="Q8117">
        <v>0</v>
      </c>
      <c r="R8117">
        <v>0</v>
      </c>
      <c r="S8117">
        <v>0</v>
      </c>
      <c r="T8117">
        <v>28</v>
      </c>
      <c r="U8117">
        <v>0</v>
      </c>
      <c r="V8117">
        <v>0</v>
      </c>
      <c r="W8117">
        <v>0</v>
      </c>
      <c r="X8117">
        <v>53.870873439799603</v>
      </c>
      <c r="Y8117">
        <v>0</v>
      </c>
      <c r="Z8117">
        <v>0</v>
      </c>
      <c r="AA8117">
        <v>0</v>
      </c>
      <c r="AB8117">
        <v>24.418654810252498</v>
      </c>
      <c r="AC8117">
        <v>0</v>
      </c>
      <c r="AD8117">
        <v>0</v>
      </c>
      <c r="AE8117">
        <v>78.289528250052101</v>
      </c>
    </row>
    <row r="8118" spans="1:31" x14ac:dyDescent="0.25">
      <c r="A8118">
        <v>2406446</v>
      </c>
      <c r="B8118">
        <v>1</v>
      </c>
      <c r="C8118" t="s">
        <v>81</v>
      </c>
      <c r="D8118" t="s">
        <v>123</v>
      </c>
      <c r="E8118" t="s">
        <v>132</v>
      </c>
      <c r="F8118" t="s">
        <v>23040</v>
      </c>
      <c r="G8118" t="s">
        <v>143</v>
      </c>
      <c r="H8118" t="s">
        <v>135</v>
      </c>
      <c r="I8118" t="s">
        <v>136</v>
      </c>
      <c r="J8118" t="s">
        <v>137</v>
      </c>
      <c r="K8118" t="s">
        <v>138</v>
      </c>
      <c r="L8118" t="s">
        <v>23041</v>
      </c>
      <c r="M8118" t="s">
        <v>23042</v>
      </c>
      <c r="N8118">
        <v>0.72166666599999996</v>
      </c>
      <c r="O8118">
        <v>14</v>
      </c>
      <c r="P8118">
        <v>1706</v>
      </c>
      <c r="Q8118">
        <v>56</v>
      </c>
      <c r="R8118">
        <v>180</v>
      </c>
      <c r="S8118">
        <v>26</v>
      </c>
      <c r="T8118">
        <v>200</v>
      </c>
      <c r="U8118">
        <v>4</v>
      </c>
      <c r="V8118">
        <v>1</v>
      </c>
      <c r="W8118">
        <v>0.39322019218642501</v>
      </c>
      <c r="X8118">
        <v>185.62501694968276</v>
      </c>
      <c r="Y8118">
        <v>40.383455147887517</v>
      </c>
      <c r="Z8118">
        <v>28.156655311591297</v>
      </c>
      <c r="AA8118">
        <v>50.704002430529485</v>
      </c>
      <c r="AB8118">
        <v>59.724194048524467</v>
      </c>
      <c r="AC8118">
        <v>15.154939051978175</v>
      </c>
      <c r="AD8118">
        <v>25.43953744105815</v>
      </c>
      <c r="AE8118">
        <v>405.58102057343831</v>
      </c>
    </row>
    <row r="8119" spans="1:31" x14ac:dyDescent="0.25">
      <c r="A8119">
        <v>2406323</v>
      </c>
      <c r="B8119">
        <v>1</v>
      </c>
      <c r="C8119" t="s">
        <v>80</v>
      </c>
      <c r="D8119" t="s">
        <v>99</v>
      </c>
      <c r="E8119" t="s">
        <v>174</v>
      </c>
      <c r="F8119" t="s">
        <v>23043</v>
      </c>
      <c r="G8119" t="s">
        <v>143</v>
      </c>
      <c r="H8119" t="s">
        <v>135</v>
      </c>
      <c r="I8119" t="s">
        <v>136</v>
      </c>
      <c r="J8119" t="s">
        <v>137</v>
      </c>
      <c r="K8119" t="s">
        <v>138</v>
      </c>
      <c r="L8119" t="s">
        <v>23044</v>
      </c>
      <c r="M8119" t="s">
        <v>23045</v>
      </c>
      <c r="N8119">
        <v>1.499166666</v>
      </c>
      <c r="O8119">
        <v>0</v>
      </c>
      <c r="P8119">
        <v>55</v>
      </c>
      <c r="Q8119">
        <v>0</v>
      </c>
      <c r="R8119">
        <v>19</v>
      </c>
      <c r="S8119">
        <v>0</v>
      </c>
      <c r="T8119">
        <v>6</v>
      </c>
      <c r="U8119">
        <v>0</v>
      </c>
      <c r="V8119">
        <v>0</v>
      </c>
      <c r="W8119">
        <v>0</v>
      </c>
      <c r="X8119">
        <v>28.506779486748663</v>
      </c>
      <c r="Y8119">
        <v>0</v>
      </c>
      <c r="Z8119">
        <v>5.8169714614992003</v>
      </c>
      <c r="AA8119">
        <v>0</v>
      </c>
      <c r="AB8119">
        <v>4.4105778364435588</v>
      </c>
      <c r="AC8119">
        <v>0</v>
      </c>
      <c r="AD8119">
        <v>0</v>
      </c>
      <c r="AE8119">
        <v>38.734328784691421</v>
      </c>
    </row>
    <row r="8120" spans="1:31" x14ac:dyDescent="0.25">
      <c r="A8120">
        <v>2406486</v>
      </c>
      <c r="B8120">
        <v>1</v>
      </c>
      <c r="C8120" t="s">
        <v>80</v>
      </c>
      <c r="D8120" t="s">
        <v>100</v>
      </c>
      <c r="E8120" t="s">
        <v>162</v>
      </c>
      <c r="F8120" t="s">
        <v>23046</v>
      </c>
      <c r="G8120" t="s">
        <v>164</v>
      </c>
      <c r="H8120" t="s">
        <v>149</v>
      </c>
      <c r="I8120" t="s">
        <v>136</v>
      </c>
      <c r="J8120" t="s">
        <v>137</v>
      </c>
      <c r="K8120" t="s">
        <v>138</v>
      </c>
      <c r="L8120" t="s">
        <v>23047</v>
      </c>
      <c r="M8120" t="s">
        <v>23048</v>
      </c>
      <c r="N8120">
        <v>1.6786111109999999</v>
      </c>
      <c r="O8120">
        <v>0</v>
      </c>
      <c r="P8120">
        <v>15</v>
      </c>
      <c r="Q8120">
        <v>0</v>
      </c>
      <c r="R8120">
        <v>11</v>
      </c>
      <c r="S8120">
        <v>0</v>
      </c>
      <c r="T8120">
        <v>1</v>
      </c>
      <c r="U8120">
        <v>0</v>
      </c>
      <c r="V8120">
        <v>0</v>
      </c>
      <c r="W8120">
        <v>0</v>
      </c>
      <c r="X8120">
        <v>3.6937453761304497</v>
      </c>
      <c r="Y8120">
        <v>0</v>
      </c>
      <c r="Z8120">
        <v>2.8781699516813255</v>
      </c>
      <c r="AA8120">
        <v>0</v>
      </c>
      <c r="AB8120">
        <v>2.1474875934735556</v>
      </c>
      <c r="AC8120">
        <v>0</v>
      </c>
      <c r="AD8120">
        <v>0</v>
      </c>
      <c r="AE8120">
        <v>8.7194029212853295</v>
      </c>
    </row>
    <row r="8121" spans="1:31" x14ac:dyDescent="0.25">
      <c r="A8121">
        <v>2406131</v>
      </c>
      <c r="B8121">
        <v>1</v>
      </c>
      <c r="C8121" t="s">
        <v>81</v>
      </c>
      <c r="D8121" t="s">
        <v>127</v>
      </c>
      <c r="E8121" t="s">
        <v>141</v>
      </c>
      <c r="F8121" t="s">
        <v>372</v>
      </c>
      <c r="G8121" t="s">
        <v>143</v>
      </c>
      <c r="H8121" t="s">
        <v>135</v>
      </c>
      <c r="I8121" t="s">
        <v>136</v>
      </c>
      <c r="J8121" t="s">
        <v>137</v>
      </c>
      <c r="K8121" t="s">
        <v>138</v>
      </c>
      <c r="L8121" t="s">
        <v>23049</v>
      </c>
      <c r="M8121" t="s">
        <v>23050</v>
      </c>
      <c r="N8121">
        <v>0.878611111</v>
      </c>
      <c r="O8121">
        <v>6</v>
      </c>
      <c r="P8121">
        <v>490</v>
      </c>
      <c r="Q8121">
        <v>84</v>
      </c>
      <c r="R8121">
        <v>77</v>
      </c>
      <c r="S8121">
        <v>18</v>
      </c>
      <c r="T8121">
        <v>40</v>
      </c>
      <c r="U8121">
        <v>4</v>
      </c>
      <c r="V8121">
        <v>0</v>
      </c>
      <c r="W8121">
        <v>0.58323891064672495</v>
      </c>
      <c r="X8121">
        <v>53.322224570401396</v>
      </c>
      <c r="Y8121">
        <v>23.012294114781657</v>
      </c>
      <c r="Z8121">
        <v>12.299722676416</v>
      </c>
      <c r="AA8121">
        <v>405.64683889949498</v>
      </c>
      <c r="AB8121">
        <v>13.562635430143738</v>
      </c>
      <c r="AC8121">
        <v>116.12582394751358</v>
      </c>
      <c r="AD8121">
        <v>0</v>
      </c>
      <c r="AE8121">
        <v>624.55277854939811</v>
      </c>
    </row>
    <row r="8122" spans="1:31" x14ac:dyDescent="0.25">
      <c r="A8122">
        <v>2406340</v>
      </c>
      <c r="B8122">
        <v>1</v>
      </c>
      <c r="C8122" t="s">
        <v>80</v>
      </c>
      <c r="D8122" t="s">
        <v>96</v>
      </c>
      <c r="E8122" t="s">
        <v>132</v>
      </c>
      <c r="F8122" t="s">
        <v>23051</v>
      </c>
      <c r="G8122" t="s">
        <v>9739</v>
      </c>
      <c r="H8122" t="s">
        <v>135</v>
      </c>
      <c r="I8122" t="s">
        <v>136</v>
      </c>
      <c r="J8122" t="s">
        <v>137</v>
      </c>
      <c r="K8122" t="s">
        <v>138</v>
      </c>
      <c r="L8122" t="s">
        <v>23052</v>
      </c>
      <c r="M8122" t="s">
        <v>23053</v>
      </c>
      <c r="N8122">
        <v>3.528888888</v>
      </c>
      <c r="O8122">
        <v>0</v>
      </c>
      <c r="P8122">
        <v>262</v>
      </c>
      <c r="Q8122">
        <v>0</v>
      </c>
      <c r="R8122">
        <v>0</v>
      </c>
      <c r="S8122">
        <v>0</v>
      </c>
      <c r="T8122">
        <v>11</v>
      </c>
      <c r="U8122">
        <v>0</v>
      </c>
      <c r="V8122">
        <v>0</v>
      </c>
      <c r="W8122">
        <v>0</v>
      </c>
      <c r="X8122">
        <v>132.34518016902314</v>
      </c>
      <c r="Y8122">
        <v>0</v>
      </c>
      <c r="Z8122">
        <v>0</v>
      </c>
      <c r="AA8122">
        <v>0</v>
      </c>
      <c r="AB8122">
        <v>31.636200598100313</v>
      </c>
      <c r="AC8122">
        <v>0</v>
      </c>
      <c r="AD8122">
        <v>0</v>
      </c>
      <c r="AE8122">
        <v>163.98138076712345</v>
      </c>
    </row>
    <row r="8123" spans="1:31" x14ac:dyDescent="0.25">
      <c r="A8123">
        <v>2406191</v>
      </c>
      <c r="B8123">
        <v>1</v>
      </c>
      <c r="C8123" t="s">
        <v>80</v>
      </c>
      <c r="D8123" t="s">
        <v>104</v>
      </c>
      <c r="E8123" t="s">
        <v>132</v>
      </c>
      <c r="F8123" t="s">
        <v>23054</v>
      </c>
      <c r="G8123" t="s">
        <v>176</v>
      </c>
      <c r="H8123" t="s">
        <v>135</v>
      </c>
      <c r="I8123" t="s">
        <v>136</v>
      </c>
      <c r="J8123" t="s">
        <v>137</v>
      </c>
      <c r="K8123" t="s">
        <v>159</v>
      </c>
      <c r="L8123" t="s">
        <v>23055</v>
      </c>
      <c r="M8123" t="s">
        <v>23056</v>
      </c>
      <c r="N8123">
        <v>1.0847222219999999</v>
      </c>
      <c r="O8123">
        <v>0</v>
      </c>
      <c r="P8123">
        <v>166</v>
      </c>
      <c r="Q8123">
        <v>0</v>
      </c>
      <c r="R8123">
        <v>3</v>
      </c>
      <c r="S8123">
        <v>0</v>
      </c>
      <c r="T8123">
        <v>16</v>
      </c>
      <c r="U8123">
        <v>0</v>
      </c>
      <c r="V8123">
        <v>0</v>
      </c>
      <c r="W8123">
        <v>0</v>
      </c>
      <c r="X8123">
        <v>65.477961935192681</v>
      </c>
      <c r="Y8123">
        <v>0</v>
      </c>
      <c r="Z8123">
        <v>0</v>
      </c>
      <c r="AA8123">
        <v>0</v>
      </c>
      <c r="AB8123">
        <v>13.016065400775238</v>
      </c>
      <c r="AC8123">
        <v>0</v>
      </c>
      <c r="AD8123">
        <v>0</v>
      </c>
      <c r="AE8123">
        <v>78.494027335967914</v>
      </c>
    </row>
    <row r="8124" spans="1:31" x14ac:dyDescent="0.25">
      <c r="A8124">
        <v>2406237</v>
      </c>
      <c r="B8124">
        <v>1</v>
      </c>
      <c r="C8124" t="s">
        <v>80</v>
      </c>
      <c r="D8124" t="s">
        <v>95</v>
      </c>
      <c r="E8124" t="s">
        <v>141</v>
      </c>
      <c r="F8124" t="s">
        <v>23057</v>
      </c>
      <c r="G8124" t="s">
        <v>158</v>
      </c>
      <c r="H8124" t="s">
        <v>135</v>
      </c>
      <c r="I8124" t="s">
        <v>136</v>
      </c>
      <c r="J8124" t="s">
        <v>137</v>
      </c>
      <c r="K8124" t="s">
        <v>159</v>
      </c>
      <c r="L8124" t="s">
        <v>23058</v>
      </c>
      <c r="M8124" t="s">
        <v>23059</v>
      </c>
      <c r="N8124">
        <v>0.3775</v>
      </c>
      <c r="O8124">
        <v>0</v>
      </c>
      <c r="P8124">
        <v>1219</v>
      </c>
      <c r="Q8124">
        <v>0</v>
      </c>
      <c r="R8124">
        <v>9</v>
      </c>
      <c r="S8124">
        <v>0</v>
      </c>
      <c r="T8124">
        <v>76</v>
      </c>
      <c r="U8124">
        <v>0</v>
      </c>
      <c r="V8124">
        <v>0</v>
      </c>
      <c r="W8124">
        <v>0</v>
      </c>
      <c r="X8124">
        <v>66.823342507953527</v>
      </c>
      <c r="Y8124">
        <v>0</v>
      </c>
      <c r="Z8124">
        <v>8.9060982408241687E-2</v>
      </c>
      <c r="AA8124">
        <v>0</v>
      </c>
      <c r="AB8124">
        <v>27.105730583514603</v>
      </c>
      <c r="AC8124">
        <v>0</v>
      </c>
      <c r="AD8124">
        <v>0</v>
      </c>
      <c r="AE8124">
        <v>94.018134073876368</v>
      </c>
    </row>
    <row r="8125" spans="1:31" x14ac:dyDescent="0.25">
      <c r="A8125">
        <v>2406503</v>
      </c>
      <c r="B8125">
        <v>1</v>
      </c>
      <c r="C8125" t="s">
        <v>80</v>
      </c>
      <c r="D8125" t="s">
        <v>103</v>
      </c>
      <c r="E8125" t="s">
        <v>174</v>
      </c>
      <c r="F8125" t="s">
        <v>23060</v>
      </c>
      <c r="G8125" t="s">
        <v>143</v>
      </c>
      <c r="H8125" t="s">
        <v>135</v>
      </c>
      <c r="I8125" t="s">
        <v>136</v>
      </c>
      <c r="J8125" t="s">
        <v>137</v>
      </c>
      <c r="K8125" t="s">
        <v>138</v>
      </c>
      <c r="L8125" t="s">
        <v>23061</v>
      </c>
      <c r="M8125" t="s">
        <v>23062</v>
      </c>
      <c r="N8125">
        <v>0.54861111100000004</v>
      </c>
      <c r="O8125">
        <v>0</v>
      </c>
      <c r="P8125">
        <v>2513</v>
      </c>
      <c r="Q8125">
        <v>10</v>
      </c>
      <c r="R8125">
        <v>59</v>
      </c>
      <c r="S8125">
        <v>39</v>
      </c>
      <c r="T8125">
        <v>176</v>
      </c>
      <c r="U8125">
        <v>61</v>
      </c>
      <c r="V8125">
        <v>4</v>
      </c>
      <c r="W8125">
        <v>0</v>
      </c>
      <c r="X8125">
        <v>304.14747534023712</v>
      </c>
      <c r="Y8125">
        <v>5.4462603542491674</v>
      </c>
      <c r="Z8125">
        <v>3.6186627409364593</v>
      </c>
      <c r="AA8125">
        <v>169.56257640650207</v>
      </c>
      <c r="AB8125">
        <v>99.992272962129263</v>
      </c>
      <c r="AC8125">
        <v>1145.2730641626363</v>
      </c>
      <c r="AD8125">
        <v>22.119834060170838</v>
      </c>
      <c r="AE8125">
        <v>1750.1601460268612</v>
      </c>
    </row>
    <row r="8126" spans="1:31" x14ac:dyDescent="0.25">
      <c r="A8126">
        <v>2406552</v>
      </c>
      <c r="B8126">
        <v>1</v>
      </c>
      <c r="C8126" t="s">
        <v>80</v>
      </c>
      <c r="D8126" t="s">
        <v>104</v>
      </c>
      <c r="E8126" t="s">
        <v>141</v>
      </c>
      <c r="F8126" t="s">
        <v>23063</v>
      </c>
      <c r="G8126" t="s">
        <v>143</v>
      </c>
      <c r="H8126" t="s">
        <v>135</v>
      </c>
      <c r="I8126" t="s">
        <v>136</v>
      </c>
      <c r="J8126" t="s">
        <v>137</v>
      </c>
      <c r="K8126" t="s">
        <v>138</v>
      </c>
      <c r="L8126" t="s">
        <v>23064</v>
      </c>
      <c r="M8126" t="s">
        <v>23065</v>
      </c>
      <c r="N8126">
        <v>0.23972222200000001</v>
      </c>
      <c r="O8126">
        <v>8</v>
      </c>
      <c r="P8126">
        <v>64</v>
      </c>
      <c r="Q8126">
        <v>57</v>
      </c>
      <c r="R8126">
        <v>196</v>
      </c>
      <c r="S8126">
        <v>14</v>
      </c>
      <c r="T8126">
        <v>38</v>
      </c>
      <c r="U8126">
        <v>6</v>
      </c>
      <c r="V8126">
        <v>0</v>
      </c>
      <c r="W8126">
        <v>0.60333369527882519</v>
      </c>
      <c r="X8126">
        <v>1.3501019719586578</v>
      </c>
      <c r="Y8126">
        <v>2.867509836782526</v>
      </c>
      <c r="Z8126">
        <v>0.79053830239966671</v>
      </c>
      <c r="AA8126">
        <v>10.984191451580601</v>
      </c>
      <c r="AB8126">
        <v>2.4797227018854575</v>
      </c>
      <c r="AC8126">
        <v>186.7031260741027</v>
      </c>
      <c r="AD8126">
        <v>0</v>
      </c>
      <c r="AE8126">
        <v>205.77852403398845</v>
      </c>
    </row>
    <row r="8127" spans="1:31" x14ac:dyDescent="0.25">
      <c r="A8127">
        <v>2406672</v>
      </c>
      <c r="B8127">
        <v>1</v>
      </c>
      <c r="C8127" t="s">
        <v>80</v>
      </c>
      <c r="D8127" t="s">
        <v>97</v>
      </c>
      <c r="E8127" t="s">
        <v>132</v>
      </c>
      <c r="F8127" t="s">
        <v>11838</v>
      </c>
      <c r="G8127" t="s">
        <v>215</v>
      </c>
      <c r="H8127" t="s">
        <v>135</v>
      </c>
      <c r="I8127" t="s">
        <v>136</v>
      </c>
      <c r="J8127" t="s">
        <v>137</v>
      </c>
      <c r="K8127" t="s">
        <v>138</v>
      </c>
      <c r="L8127" t="s">
        <v>23066</v>
      </c>
      <c r="M8127" t="s">
        <v>23067</v>
      </c>
      <c r="N8127">
        <v>1.4775</v>
      </c>
      <c r="O8127">
        <v>0</v>
      </c>
      <c r="P8127">
        <v>49</v>
      </c>
      <c r="Q8127">
        <v>0</v>
      </c>
      <c r="R8127">
        <v>26</v>
      </c>
      <c r="S8127">
        <v>0</v>
      </c>
      <c r="T8127">
        <v>22</v>
      </c>
      <c r="U8127">
        <v>0</v>
      </c>
      <c r="V8127">
        <v>0</v>
      </c>
      <c r="W8127">
        <v>0</v>
      </c>
      <c r="X8127">
        <v>14.571986968099399</v>
      </c>
      <c r="Y8127">
        <v>0</v>
      </c>
      <c r="Z8127">
        <v>7.6223805332265666</v>
      </c>
      <c r="AA8127">
        <v>0</v>
      </c>
      <c r="AB8127">
        <v>2.4652226433401365</v>
      </c>
      <c r="AC8127">
        <v>0</v>
      </c>
      <c r="AD8127">
        <v>0</v>
      </c>
      <c r="AE8127">
        <v>24.659590144666101</v>
      </c>
    </row>
    <row r="8128" spans="1:31" x14ac:dyDescent="0.25">
      <c r="A8128">
        <v>2406174</v>
      </c>
      <c r="B8128">
        <v>1</v>
      </c>
      <c r="C8128" t="s">
        <v>81</v>
      </c>
      <c r="D8128" t="s">
        <v>128</v>
      </c>
      <c r="E8128" t="s">
        <v>174</v>
      </c>
      <c r="F8128" t="s">
        <v>23068</v>
      </c>
      <c r="G8128" t="s">
        <v>143</v>
      </c>
      <c r="H8128" t="s">
        <v>135</v>
      </c>
      <c r="I8128" t="s">
        <v>136</v>
      </c>
      <c r="J8128" t="s">
        <v>137</v>
      </c>
      <c r="K8128" t="s">
        <v>138</v>
      </c>
      <c r="L8128" t="s">
        <v>23069</v>
      </c>
      <c r="M8128" t="s">
        <v>23070</v>
      </c>
      <c r="N8128">
        <v>1.46</v>
      </c>
      <c r="O8128">
        <v>4</v>
      </c>
      <c r="P8128">
        <v>10836</v>
      </c>
      <c r="Q8128">
        <v>13</v>
      </c>
      <c r="R8128">
        <v>156</v>
      </c>
      <c r="S8128">
        <v>21</v>
      </c>
      <c r="T8128">
        <v>919</v>
      </c>
      <c r="U8128">
        <v>8</v>
      </c>
      <c r="V8128">
        <v>1</v>
      </c>
      <c r="W8128">
        <v>2.3765007251910499</v>
      </c>
      <c r="X8128">
        <v>2716.8479512218578</v>
      </c>
      <c r="Y8128">
        <v>11.041595649201623</v>
      </c>
      <c r="Z8128">
        <v>56.308086436269775</v>
      </c>
      <c r="AA8128">
        <v>353.57913850534914</v>
      </c>
      <c r="AB8128">
        <v>1044.4012277364848</v>
      </c>
      <c r="AC8128">
        <v>1320.6814018230571</v>
      </c>
      <c r="AD8128">
        <v>8.3496105474853515</v>
      </c>
      <c r="AE8128">
        <v>5513.585512644896</v>
      </c>
    </row>
    <row r="8129" spans="1:31" x14ac:dyDescent="0.25">
      <c r="A8129">
        <v>2406197</v>
      </c>
      <c r="B8129">
        <v>1</v>
      </c>
      <c r="C8129" t="s">
        <v>80</v>
      </c>
      <c r="D8129" t="s">
        <v>109</v>
      </c>
      <c r="E8129" t="s">
        <v>174</v>
      </c>
      <c r="F8129" t="s">
        <v>23071</v>
      </c>
      <c r="G8129" t="s">
        <v>158</v>
      </c>
      <c r="H8129" t="s">
        <v>135</v>
      </c>
      <c r="I8129" t="s">
        <v>136</v>
      </c>
      <c r="J8129" t="s">
        <v>137</v>
      </c>
      <c r="K8129" t="s">
        <v>159</v>
      </c>
      <c r="L8129" t="s">
        <v>23072</v>
      </c>
      <c r="M8129" t="s">
        <v>23073</v>
      </c>
      <c r="N8129">
        <v>7.5138888880000003</v>
      </c>
      <c r="O8129">
        <v>0</v>
      </c>
      <c r="P8129">
        <v>3315</v>
      </c>
      <c r="Q8129">
        <v>0</v>
      </c>
      <c r="R8129">
        <v>194</v>
      </c>
      <c r="S8129">
        <v>5</v>
      </c>
      <c r="T8129">
        <v>795</v>
      </c>
      <c r="U8129">
        <v>4</v>
      </c>
      <c r="V8129">
        <v>1</v>
      </c>
      <c r="W8129">
        <v>0</v>
      </c>
      <c r="X8129">
        <v>3875.4161534455975</v>
      </c>
      <c r="Y8129">
        <v>0</v>
      </c>
      <c r="Z8129">
        <v>234.25369306912566</v>
      </c>
      <c r="AA8129">
        <v>214.05509227562987</v>
      </c>
      <c r="AB8129">
        <v>2552.1658218510738</v>
      </c>
      <c r="AC8129">
        <v>1017.589687471804</v>
      </c>
      <c r="AD8129">
        <v>0</v>
      </c>
      <c r="AE8129">
        <v>7893.4804481132305</v>
      </c>
    </row>
    <row r="8130" spans="1:31" x14ac:dyDescent="0.25">
      <c r="A8130">
        <v>2406025</v>
      </c>
      <c r="B8130">
        <v>1</v>
      </c>
      <c r="C8130" t="s">
        <v>80</v>
      </c>
      <c r="D8130" t="s">
        <v>96</v>
      </c>
      <c r="E8130" t="s">
        <v>141</v>
      </c>
      <c r="F8130" t="s">
        <v>18394</v>
      </c>
      <c r="G8130" t="s">
        <v>143</v>
      </c>
      <c r="H8130" t="s">
        <v>135</v>
      </c>
      <c r="I8130" t="s">
        <v>136</v>
      </c>
      <c r="J8130" t="s">
        <v>137</v>
      </c>
      <c r="K8130" t="s">
        <v>138</v>
      </c>
      <c r="L8130" t="s">
        <v>23074</v>
      </c>
      <c r="M8130" t="s">
        <v>23075</v>
      </c>
      <c r="N8130">
        <v>2.1675</v>
      </c>
      <c r="O8130">
        <v>0</v>
      </c>
      <c r="P8130">
        <v>467</v>
      </c>
      <c r="Q8130">
        <v>4</v>
      </c>
      <c r="R8130">
        <v>0</v>
      </c>
      <c r="S8130">
        <v>3</v>
      </c>
      <c r="T8130">
        <v>12</v>
      </c>
      <c r="U8130">
        <v>0</v>
      </c>
      <c r="V8130">
        <v>0</v>
      </c>
      <c r="W8130">
        <v>0</v>
      </c>
      <c r="X8130">
        <v>136.26501035428097</v>
      </c>
      <c r="Y8130">
        <v>1145.7098041492732</v>
      </c>
      <c r="Z8130">
        <v>0</v>
      </c>
      <c r="AA8130">
        <v>6.5978053178193994</v>
      </c>
      <c r="AB8130">
        <v>20.659939553437361</v>
      </c>
      <c r="AC8130">
        <v>0</v>
      </c>
      <c r="AD8130">
        <v>0</v>
      </c>
      <c r="AE8130">
        <v>1309.232559374811</v>
      </c>
    </row>
    <row r="8131" spans="1:31" x14ac:dyDescent="0.25">
      <c r="A8131">
        <v>2406572</v>
      </c>
      <c r="B8131">
        <v>1</v>
      </c>
      <c r="C8131" t="s">
        <v>80</v>
      </c>
      <c r="D8131" t="s">
        <v>98</v>
      </c>
      <c r="E8131" t="s">
        <v>146</v>
      </c>
      <c r="F8131" t="s">
        <v>23076</v>
      </c>
      <c r="G8131" t="s">
        <v>148</v>
      </c>
      <c r="H8131" t="s">
        <v>149</v>
      </c>
      <c r="I8131" t="s">
        <v>136</v>
      </c>
      <c r="J8131" t="s">
        <v>137</v>
      </c>
      <c r="K8131" t="s">
        <v>138</v>
      </c>
      <c r="L8131" t="s">
        <v>23077</v>
      </c>
      <c r="M8131" t="s">
        <v>23078</v>
      </c>
      <c r="N8131">
        <v>3.23</v>
      </c>
      <c r="O8131">
        <v>0</v>
      </c>
      <c r="P8131">
        <v>1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0.65012014550446651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0.65012014550446651</v>
      </c>
    </row>
    <row r="8132" spans="1:31" x14ac:dyDescent="0.25">
      <c r="A8132">
        <v>2406715</v>
      </c>
      <c r="B8132">
        <v>1</v>
      </c>
      <c r="C8132" t="s">
        <v>80</v>
      </c>
      <c r="D8132" t="s">
        <v>97</v>
      </c>
      <c r="E8132" t="s">
        <v>132</v>
      </c>
      <c r="F8132" t="s">
        <v>23079</v>
      </c>
      <c r="G8132" t="s">
        <v>215</v>
      </c>
      <c r="H8132" t="s">
        <v>135</v>
      </c>
      <c r="I8132" t="s">
        <v>136</v>
      </c>
      <c r="J8132" t="s">
        <v>137</v>
      </c>
      <c r="K8132" t="s">
        <v>138</v>
      </c>
      <c r="L8132" t="s">
        <v>23080</v>
      </c>
      <c r="M8132" t="s">
        <v>23081</v>
      </c>
      <c r="N8132">
        <v>4.0622222219999999</v>
      </c>
      <c r="O8132">
        <v>0</v>
      </c>
      <c r="P8132">
        <v>9</v>
      </c>
      <c r="Q8132">
        <v>0</v>
      </c>
      <c r="R8132">
        <v>23</v>
      </c>
      <c r="S8132">
        <v>0</v>
      </c>
      <c r="T8132">
        <v>10</v>
      </c>
      <c r="U8132">
        <v>0</v>
      </c>
      <c r="V8132">
        <v>0</v>
      </c>
      <c r="W8132">
        <v>0</v>
      </c>
      <c r="X8132">
        <v>7.7301133852739996</v>
      </c>
      <c r="Y8132">
        <v>0</v>
      </c>
      <c r="Z8132">
        <v>9.3859680898692783</v>
      </c>
      <c r="AA8132">
        <v>0</v>
      </c>
      <c r="AB8132">
        <v>59.021850323862978</v>
      </c>
      <c r="AC8132">
        <v>0</v>
      </c>
      <c r="AD8132">
        <v>0</v>
      </c>
      <c r="AE8132">
        <v>76.137931799006253</v>
      </c>
    </row>
    <row r="8133" spans="1:31" x14ac:dyDescent="0.25">
      <c r="A8133">
        <v>2406260</v>
      </c>
      <c r="B8133">
        <v>1</v>
      </c>
      <c r="C8133" t="s">
        <v>81</v>
      </c>
      <c r="D8133" t="s">
        <v>112</v>
      </c>
      <c r="E8133" t="s">
        <v>174</v>
      </c>
      <c r="F8133" t="s">
        <v>2877</v>
      </c>
      <c r="G8133" t="s">
        <v>143</v>
      </c>
      <c r="H8133" t="s">
        <v>135</v>
      </c>
      <c r="I8133" t="s">
        <v>136</v>
      </c>
      <c r="J8133" t="s">
        <v>137</v>
      </c>
      <c r="K8133" t="s">
        <v>138</v>
      </c>
      <c r="L8133" t="s">
        <v>23082</v>
      </c>
      <c r="M8133" t="s">
        <v>23083</v>
      </c>
      <c r="N8133">
        <v>0.20277777699999999</v>
      </c>
      <c r="O8133">
        <v>0</v>
      </c>
      <c r="P8133">
        <v>3</v>
      </c>
      <c r="Q8133">
        <v>13</v>
      </c>
      <c r="R8133">
        <v>71</v>
      </c>
      <c r="S8133">
        <v>6</v>
      </c>
      <c r="T8133">
        <v>7</v>
      </c>
      <c r="U8133">
        <v>0</v>
      </c>
      <c r="V8133">
        <v>0</v>
      </c>
      <c r="W8133">
        <v>0</v>
      </c>
      <c r="X8133">
        <v>0.10431762329833333</v>
      </c>
      <c r="Y8133">
        <v>64.128379442263892</v>
      </c>
      <c r="Z8133">
        <v>3.3824825319135003</v>
      </c>
      <c r="AA8133">
        <v>1.3576019202994445</v>
      </c>
      <c r="AB8133">
        <v>1.3974091688926942</v>
      </c>
      <c r="AC8133">
        <v>0</v>
      </c>
      <c r="AD8133">
        <v>0</v>
      </c>
      <c r="AE8133">
        <v>70.370190686667854</v>
      </c>
    </row>
    <row r="8134" spans="1:31" x14ac:dyDescent="0.25">
      <c r="A8134">
        <v>2406154</v>
      </c>
      <c r="B8134">
        <v>1</v>
      </c>
      <c r="C8134" t="s">
        <v>81</v>
      </c>
      <c r="D8134" t="s">
        <v>127</v>
      </c>
      <c r="E8134" t="s">
        <v>288</v>
      </c>
      <c r="F8134" t="s">
        <v>23084</v>
      </c>
      <c r="G8134" t="s">
        <v>158</v>
      </c>
      <c r="H8134" t="s">
        <v>149</v>
      </c>
      <c r="I8134" t="s">
        <v>136</v>
      </c>
      <c r="J8134" t="s">
        <v>137</v>
      </c>
      <c r="K8134" t="s">
        <v>159</v>
      </c>
      <c r="L8134" t="s">
        <v>23085</v>
      </c>
      <c r="M8134" t="s">
        <v>23086</v>
      </c>
      <c r="N8134">
        <v>8.2783333330000008</v>
      </c>
      <c r="O8134">
        <v>0</v>
      </c>
      <c r="P8134">
        <v>36</v>
      </c>
      <c r="Q8134">
        <v>0</v>
      </c>
      <c r="R8134">
        <v>0</v>
      </c>
      <c r="S8134">
        <v>0</v>
      </c>
      <c r="T8134">
        <v>63</v>
      </c>
      <c r="U8134">
        <v>0</v>
      </c>
      <c r="V8134">
        <v>0</v>
      </c>
      <c r="W8134">
        <v>0</v>
      </c>
      <c r="X8134">
        <v>45.645160722919591</v>
      </c>
      <c r="Y8134">
        <v>0</v>
      </c>
      <c r="Z8134">
        <v>0</v>
      </c>
      <c r="AA8134">
        <v>0</v>
      </c>
      <c r="AB8134">
        <v>302.2088178914596</v>
      </c>
      <c r="AC8134">
        <v>0</v>
      </c>
      <c r="AD8134">
        <v>0</v>
      </c>
      <c r="AE8134">
        <v>347.85397861437917</v>
      </c>
    </row>
    <row r="8135" spans="1:31" x14ac:dyDescent="0.25">
      <c r="A8135">
        <v>2406403</v>
      </c>
      <c r="B8135">
        <v>1</v>
      </c>
      <c r="C8135" t="s">
        <v>80</v>
      </c>
      <c r="D8135" t="s">
        <v>83</v>
      </c>
      <c r="E8135" t="s">
        <v>141</v>
      </c>
      <c r="F8135" t="s">
        <v>19733</v>
      </c>
      <c r="G8135" t="s">
        <v>143</v>
      </c>
      <c r="H8135" t="s">
        <v>135</v>
      </c>
      <c r="I8135" t="s">
        <v>136</v>
      </c>
      <c r="J8135" t="s">
        <v>137</v>
      </c>
      <c r="K8135" t="s">
        <v>138</v>
      </c>
      <c r="L8135" t="s">
        <v>23087</v>
      </c>
      <c r="M8135" t="s">
        <v>23088</v>
      </c>
      <c r="N8135">
        <v>0.82583333299999995</v>
      </c>
      <c r="O8135">
        <v>0</v>
      </c>
      <c r="P8135">
        <v>540</v>
      </c>
      <c r="Q8135">
        <v>0</v>
      </c>
      <c r="R8135">
        <v>0</v>
      </c>
      <c r="S8135">
        <v>5</v>
      </c>
      <c r="T8135">
        <v>43</v>
      </c>
      <c r="U8135">
        <v>2</v>
      </c>
      <c r="V8135">
        <v>0</v>
      </c>
      <c r="W8135">
        <v>0</v>
      </c>
      <c r="X8135">
        <v>105.37961995590265</v>
      </c>
      <c r="Y8135">
        <v>0</v>
      </c>
      <c r="Z8135">
        <v>0</v>
      </c>
      <c r="AA8135">
        <v>25.037155984682375</v>
      </c>
      <c r="AB8135">
        <v>13.261140619712005</v>
      </c>
      <c r="AC8135">
        <v>12.338782442007501</v>
      </c>
      <c r="AD8135">
        <v>0</v>
      </c>
      <c r="AE8135">
        <v>156.01669900230453</v>
      </c>
    </row>
    <row r="8136" spans="1:31" x14ac:dyDescent="0.25">
      <c r="A8136">
        <v>2406068</v>
      </c>
      <c r="B8136">
        <v>1</v>
      </c>
      <c r="C8136" t="s">
        <v>80</v>
      </c>
      <c r="D8136" t="s">
        <v>82</v>
      </c>
      <c r="E8136" t="s">
        <v>174</v>
      </c>
      <c r="F8136" t="s">
        <v>7888</v>
      </c>
      <c r="G8136" t="s">
        <v>565</v>
      </c>
      <c r="H8136" t="s">
        <v>135</v>
      </c>
      <c r="I8136" t="s">
        <v>136</v>
      </c>
      <c r="J8136" t="s">
        <v>137</v>
      </c>
      <c r="K8136" t="s">
        <v>159</v>
      </c>
      <c r="L8136" t="s">
        <v>23089</v>
      </c>
      <c r="M8136" t="s">
        <v>23090</v>
      </c>
      <c r="N8136">
        <v>0.247777777</v>
      </c>
      <c r="O8136">
        <v>0</v>
      </c>
      <c r="P8136">
        <v>766</v>
      </c>
      <c r="Q8136">
        <v>0</v>
      </c>
      <c r="R8136">
        <v>0</v>
      </c>
      <c r="S8136">
        <v>5</v>
      </c>
      <c r="T8136">
        <v>1351</v>
      </c>
      <c r="U8136">
        <v>1</v>
      </c>
      <c r="V8136">
        <v>14</v>
      </c>
      <c r="W8136">
        <v>0</v>
      </c>
      <c r="X8136">
        <v>41.512116593190754</v>
      </c>
      <c r="Y8136">
        <v>0</v>
      </c>
      <c r="Z8136">
        <v>0</v>
      </c>
      <c r="AA8136">
        <v>190.62952890560712</v>
      </c>
      <c r="AB8136">
        <v>167.45450305835348</v>
      </c>
      <c r="AC8136">
        <v>13.277668994455869</v>
      </c>
      <c r="AD8136">
        <v>11.415131438294368</v>
      </c>
      <c r="AE8136">
        <v>424.2889489899016</v>
      </c>
    </row>
    <row r="8137" spans="1:31" x14ac:dyDescent="0.25">
      <c r="A8137">
        <v>2406681</v>
      </c>
      <c r="B8137">
        <v>1</v>
      </c>
      <c r="C8137" t="s">
        <v>80</v>
      </c>
      <c r="D8137" t="s">
        <v>109</v>
      </c>
      <c r="E8137" t="s">
        <v>132</v>
      </c>
      <c r="F8137" t="s">
        <v>23091</v>
      </c>
      <c r="G8137" t="s">
        <v>238</v>
      </c>
      <c r="H8137" t="s">
        <v>135</v>
      </c>
      <c r="I8137" t="s">
        <v>136</v>
      </c>
      <c r="J8137" t="s">
        <v>137</v>
      </c>
      <c r="K8137" t="s">
        <v>138</v>
      </c>
      <c r="L8137" t="s">
        <v>23092</v>
      </c>
      <c r="M8137" t="s">
        <v>23093</v>
      </c>
      <c r="N8137">
        <v>1.156111111</v>
      </c>
      <c r="O8137">
        <v>0</v>
      </c>
      <c r="P8137">
        <v>797</v>
      </c>
      <c r="Q8137">
        <v>0</v>
      </c>
      <c r="R8137">
        <v>68</v>
      </c>
      <c r="S8137">
        <v>1</v>
      </c>
      <c r="T8137">
        <v>106</v>
      </c>
      <c r="U8137">
        <v>1</v>
      </c>
      <c r="V8137">
        <v>0</v>
      </c>
      <c r="W8137">
        <v>0</v>
      </c>
      <c r="X8137">
        <v>170.45226763337811</v>
      </c>
      <c r="Y8137">
        <v>0</v>
      </c>
      <c r="Z8137">
        <v>6.9576979720369678</v>
      </c>
      <c r="AA8137">
        <v>11.376871088109585</v>
      </c>
      <c r="AB8137">
        <v>39.005613354887195</v>
      </c>
      <c r="AC8137">
        <v>8.7207139277916994</v>
      </c>
      <c r="AD8137">
        <v>0</v>
      </c>
      <c r="AE8137">
        <v>236.5131639762036</v>
      </c>
    </row>
    <row r="8138" spans="1:31" x14ac:dyDescent="0.25">
      <c r="A8138">
        <v>2406303</v>
      </c>
      <c r="B8138">
        <v>1</v>
      </c>
      <c r="C8138" t="s">
        <v>80</v>
      </c>
      <c r="D8138" t="s">
        <v>94</v>
      </c>
      <c r="E8138" t="s">
        <v>174</v>
      </c>
      <c r="F8138" t="s">
        <v>1132</v>
      </c>
      <c r="G8138" t="s">
        <v>143</v>
      </c>
      <c r="H8138" t="s">
        <v>135</v>
      </c>
      <c r="I8138" t="s">
        <v>136</v>
      </c>
      <c r="J8138" t="s">
        <v>137</v>
      </c>
      <c r="K8138" t="s">
        <v>138</v>
      </c>
      <c r="L8138" t="s">
        <v>23094</v>
      </c>
      <c r="M8138" t="s">
        <v>23095</v>
      </c>
      <c r="N8138">
        <v>1.6602777769999999</v>
      </c>
      <c r="O8138">
        <v>0</v>
      </c>
      <c r="P8138">
        <v>348</v>
      </c>
      <c r="Q8138">
        <v>3</v>
      </c>
      <c r="R8138">
        <v>1</v>
      </c>
      <c r="S8138">
        <v>3</v>
      </c>
      <c r="T8138">
        <v>25</v>
      </c>
      <c r="U8138">
        <v>0</v>
      </c>
      <c r="V8138">
        <v>0</v>
      </c>
      <c r="W8138">
        <v>0</v>
      </c>
      <c r="X8138">
        <v>60.88757487030886</v>
      </c>
      <c r="Y8138">
        <v>0.53577202190772499</v>
      </c>
      <c r="Z8138">
        <v>2.840329349336667E-2</v>
      </c>
      <c r="AA8138">
        <v>5.6163043522292329</v>
      </c>
      <c r="AB8138">
        <v>9.1075269505314793</v>
      </c>
      <c r="AC8138">
        <v>0</v>
      </c>
      <c r="AD8138">
        <v>0</v>
      </c>
      <c r="AE8138">
        <v>76.175581488470669</v>
      </c>
    </row>
    <row r="8139" spans="1:31" x14ac:dyDescent="0.25">
      <c r="A8139">
        <v>2406157</v>
      </c>
      <c r="B8139">
        <v>1</v>
      </c>
      <c r="C8139" t="s">
        <v>81</v>
      </c>
      <c r="D8139" t="s">
        <v>117</v>
      </c>
      <c r="E8139" t="s">
        <v>241</v>
      </c>
      <c r="F8139" t="s">
        <v>23096</v>
      </c>
      <c r="G8139" t="s">
        <v>158</v>
      </c>
      <c r="H8139" t="s">
        <v>135</v>
      </c>
      <c r="I8139" t="s">
        <v>136</v>
      </c>
      <c r="J8139" t="s">
        <v>137</v>
      </c>
      <c r="K8139" t="s">
        <v>159</v>
      </c>
      <c r="L8139" t="s">
        <v>23097</v>
      </c>
      <c r="M8139" t="s">
        <v>23098</v>
      </c>
      <c r="N8139">
        <v>8.2524999999999995</v>
      </c>
      <c r="O8139">
        <v>14</v>
      </c>
      <c r="P8139">
        <v>19723</v>
      </c>
      <c r="Q8139">
        <v>293</v>
      </c>
      <c r="R8139">
        <v>835</v>
      </c>
      <c r="S8139">
        <v>125</v>
      </c>
      <c r="T8139">
        <v>2762</v>
      </c>
      <c r="U8139">
        <v>20</v>
      </c>
      <c r="V8139">
        <v>24</v>
      </c>
      <c r="W8139">
        <v>51.237319360597255</v>
      </c>
      <c r="X8139">
        <v>23024.485884452424</v>
      </c>
      <c r="Y8139">
        <v>2661.2038487510317</v>
      </c>
      <c r="Z8139">
        <v>1299.2994183804437</v>
      </c>
      <c r="AA8139">
        <v>4350.8420186939038</v>
      </c>
      <c r="AB8139">
        <v>11929.289152363906</v>
      </c>
      <c r="AC8139">
        <v>7148.5861360387771</v>
      </c>
      <c r="AD8139">
        <v>597.85892420647178</v>
      </c>
      <c r="AE8139">
        <v>51062.802702247558</v>
      </c>
    </row>
    <row r="8140" spans="1:31" x14ac:dyDescent="0.25">
      <c r="A8140">
        <v>2406472</v>
      </c>
      <c r="B8140">
        <v>1</v>
      </c>
      <c r="C8140" t="s">
        <v>81</v>
      </c>
      <c r="D8140" t="s">
        <v>118</v>
      </c>
      <c r="E8140" t="s">
        <v>146</v>
      </c>
      <c r="F8140" t="s">
        <v>23099</v>
      </c>
      <c r="G8140" t="s">
        <v>148</v>
      </c>
      <c r="H8140" t="s">
        <v>149</v>
      </c>
      <c r="I8140" t="s">
        <v>136</v>
      </c>
      <c r="J8140" t="s">
        <v>137</v>
      </c>
      <c r="K8140" t="s">
        <v>138</v>
      </c>
      <c r="L8140" t="s">
        <v>23100</v>
      </c>
      <c r="M8140" t="s">
        <v>23101</v>
      </c>
      <c r="N8140">
        <v>1.3258333330000001</v>
      </c>
      <c r="O8140">
        <v>0</v>
      </c>
      <c r="P8140">
        <v>1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0.70803195946874997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0.70803195946874997</v>
      </c>
    </row>
    <row r="8141" spans="1:31" x14ac:dyDescent="0.25">
      <c r="A8141">
        <v>2406226</v>
      </c>
      <c r="B8141">
        <v>1</v>
      </c>
      <c r="C8141" t="s">
        <v>80</v>
      </c>
      <c r="D8141" t="s">
        <v>94</v>
      </c>
      <c r="E8141" t="s">
        <v>146</v>
      </c>
      <c r="F8141" t="s">
        <v>23102</v>
      </c>
      <c r="G8141" t="s">
        <v>148</v>
      </c>
      <c r="H8141" t="s">
        <v>149</v>
      </c>
      <c r="I8141" t="s">
        <v>136</v>
      </c>
      <c r="J8141" t="s">
        <v>137</v>
      </c>
      <c r="K8141" t="s">
        <v>138</v>
      </c>
      <c r="L8141" t="s">
        <v>23103</v>
      </c>
      <c r="M8141" t="s">
        <v>23104</v>
      </c>
      <c r="N8141">
        <v>1.8122222219999999</v>
      </c>
      <c r="O8141">
        <v>0</v>
      </c>
      <c r="P8141">
        <v>1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3.7150244472000005E-3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3.7150244472000005E-3</v>
      </c>
    </row>
    <row r="8142" spans="1:31" x14ac:dyDescent="0.25">
      <c r="A8142">
        <v>2406495</v>
      </c>
      <c r="B8142">
        <v>1</v>
      </c>
      <c r="C8142" t="s">
        <v>81</v>
      </c>
      <c r="D8142" t="s">
        <v>115</v>
      </c>
      <c r="E8142" t="s">
        <v>162</v>
      </c>
      <c r="F8142" t="s">
        <v>23105</v>
      </c>
      <c r="G8142" t="s">
        <v>168</v>
      </c>
      <c r="H8142" t="s">
        <v>149</v>
      </c>
      <c r="I8142" t="s">
        <v>136</v>
      </c>
      <c r="J8142" t="s">
        <v>3</v>
      </c>
      <c r="K8142" t="s">
        <v>138</v>
      </c>
      <c r="L8142" t="s">
        <v>23106</v>
      </c>
      <c r="M8142" t="s">
        <v>23107</v>
      </c>
      <c r="N8142">
        <v>1.0294444439999999</v>
      </c>
      <c r="O8142">
        <v>0</v>
      </c>
      <c r="P8142">
        <v>9</v>
      </c>
      <c r="Q8142">
        <v>0</v>
      </c>
      <c r="R8142">
        <v>1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1.0253556439647584</v>
      </c>
      <c r="Y8142">
        <v>0</v>
      </c>
      <c r="Z8142">
        <v>0.41907541498133333</v>
      </c>
      <c r="AA8142">
        <v>0</v>
      </c>
      <c r="AB8142">
        <v>0</v>
      </c>
      <c r="AC8142">
        <v>0</v>
      </c>
      <c r="AD8142">
        <v>0</v>
      </c>
      <c r="AE8142">
        <v>1.4444310589460918</v>
      </c>
    </row>
    <row r="8143" spans="1:31" x14ac:dyDescent="0.25">
      <c r="A8143">
        <v>2406389</v>
      </c>
      <c r="B8143">
        <v>1</v>
      </c>
      <c r="C8143" t="s">
        <v>80</v>
      </c>
      <c r="D8143" t="s">
        <v>98</v>
      </c>
      <c r="E8143" t="s">
        <v>174</v>
      </c>
      <c r="F8143" t="s">
        <v>6784</v>
      </c>
      <c r="G8143" t="s">
        <v>143</v>
      </c>
      <c r="H8143" t="s">
        <v>135</v>
      </c>
      <c r="I8143" t="s">
        <v>136</v>
      </c>
      <c r="J8143" t="s">
        <v>137</v>
      </c>
      <c r="K8143" t="s">
        <v>138</v>
      </c>
      <c r="L8143" t="s">
        <v>23108</v>
      </c>
      <c r="M8143" t="s">
        <v>23109</v>
      </c>
      <c r="N8143">
        <v>0.117222222</v>
      </c>
      <c r="O8143">
        <v>0</v>
      </c>
      <c r="P8143">
        <v>0</v>
      </c>
      <c r="Q8143">
        <v>15</v>
      </c>
      <c r="R8143">
        <v>40</v>
      </c>
      <c r="S8143">
        <v>5</v>
      </c>
      <c r="T8143">
        <v>29</v>
      </c>
      <c r="U8143">
        <v>0</v>
      </c>
      <c r="V8143">
        <v>0</v>
      </c>
      <c r="W8143">
        <v>0</v>
      </c>
      <c r="X8143">
        <v>0</v>
      </c>
      <c r="Y8143">
        <v>2.2560770226039999</v>
      </c>
      <c r="Z8143">
        <v>0.26401689807545559</v>
      </c>
      <c r="AA8143">
        <v>0.27737773914243335</v>
      </c>
      <c r="AB8143">
        <v>1.9837132064306671</v>
      </c>
      <c r="AC8143">
        <v>0</v>
      </c>
      <c r="AD8143">
        <v>0</v>
      </c>
      <c r="AE8143">
        <v>4.7811848662525556</v>
      </c>
    </row>
    <row r="8144" spans="1:31" x14ac:dyDescent="0.25">
      <c r="A8144">
        <v>2406721</v>
      </c>
      <c r="B8144">
        <v>1</v>
      </c>
      <c r="C8144" t="s">
        <v>80</v>
      </c>
      <c r="D8144" t="s">
        <v>97</v>
      </c>
      <c r="E8144" t="s">
        <v>132</v>
      </c>
      <c r="F8144" t="s">
        <v>23110</v>
      </c>
      <c r="G8144" t="s">
        <v>215</v>
      </c>
      <c r="H8144" t="s">
        <v>135</v>
      </c>
      <c r="I8144" t="s">
        <v>136</v>
      </c>
      <c r="J8144" t="s">
        <v>137</v>
      </c>
      <c r="K8144" t="s">
        <v>138</v>
      </c>
      <c r="L8144" t="s">
        <v>23111</v>
      </c>
      <c r="M8144" t="s">
        <v>23112</v>
      </c>
      <c r="N8144">
        <v>1.3238888879999999</v>
      </c>
      <c r="O8144">
        <v>0</v>
      </c>
      <c r="P8144">
        <v>162</v>
      </c>
      <c r="Q8144">
        <v>0</v>
      </c>
      <c r="R8144">
        <v>0</v>
      </c>
      <c r="S8144">
        <v>0</v>
      </c>
      <c r="T8144">
        <v>6</v>
      </c>
      <c r="U8144">
        <v>0</v>
      </c>
      <c r="V8144">
        <v>0</v>
      </c>
      <c r="W8144">
        <v>0</v>
      </c>
      <c r="X8144">
        <v>42.555661314928678</v>
      </c>
      <c r="Y8144">
        <v>0</v>
      </c>
      <c r="Z8144">
        <v>0</v>
      </c>
      <c r="AA8144">
        <v>0</v>
      </c>
      <c r="AB8144">
        <v>2.8318583928231358</v>
      </c>
      <c r="AC8144">
        <v>0</v>
      </c>
      <c r="AD8144">
        <v>0</v>
      </c>
      <c r="AE8144">
        <v>45.387519707751814</v>
      </c>
    </row>
    <row r="8145" spans="1:31" x14ac:dyDescent="0.25">
      <c r="A8145">
        <v>2406034</v>
      </c>
      <c r="B8145">
        <v>1</v>
      </c>
      <c r="C8145" t="s">
        <v>80</v>
      </c>
      <c r="D8145" t="s">
        <v>104</v>
      </c>
      <c r="E8145" t="s">
        <v>162</v>
      </c>
      <c r="F8145" t="s">
        <v>23113</v>
      </c>
      <c r="G8145" t="s">
        <v>168</v>
      </c>
      <c r="H8145" t="s">
        <v>149</v>
      </c>
      <c r="I8145" t="s">
        <v>136</v>
      </c>
      <c r="J8145" t="s">
        <v>137</v>
      </c>
      <c r="K8145" t="s">
        <v>138</v>
      </c>
      <c r="L8145" t="s">
        <v>23114</v>
      </c>
      <c r="M8145" t="s">
        <v>23115</v>
      </c>
      <c r="N8145">
        <v>0.77333333299999996</v>
      </c>
      <c r="O8145">
        <v>0</v>
      </c>
      <c r="P8145">
        <v>114</v>
      </c>
      <c r="Q8145">
        <v>0</v>
      </c>
      <c r="R8145">
        <v>0</v>
      </c>
      <c r="S8145">
        <v>0</v>
      </c>
      <c r="T8145">
        <v>8</v>
      </c>
      <c r="U8145">
        <v>0</v>
      </c>
      <c r="V8145">
        <v>0</v>
      </c>
      <c r="W8145">
        <v>0</v>
      </c>
      <c r="X8145">
        <v>17.664277822188719</v>
      </c>
      <c r="Y8145">
        <v>0</v>
      </c>
      <c r="Z8145">
        <v>0</v>
      </c>
      <c r="AA8145">
        <v>0</v>
      </c>
      <c r="AB8145">
        <v>3.2524341025453332</v>
      </c>
      <c r="AC8145">
        <v>0</v>
      </c>
      <c r="AD8145">
        <v>0</v>
      </c>
      <c r="AE8145">
        <v>20.916711924734052</v>
      </c>
    </row>
    <row r="8146" spans="1:31" x14ac:dyDescent="0.25">
      <c r="A8146">
        <v>2406435</v>
      </c>
      <c r="B8146">
        <v>1</v>
      </c>
      <c r="C8146" t="s">
        <v>80</v>
      </c>
      <c r="D8146" t="s">
        <v>104</v>
      </c>
      <c r="E8146" t="s">
        <v>162</v>
      </c>
      <c r="F8146" t="s">
        <v>23116</v>
      </c>
      <c r="G8146" t="s">
        <v>164</v>
      </c>
      <c r="H8146" t="s">
        <v>149</v>
      </c>
      <c r="I8146" t="s">
        <v>136</v>
      </c>
      <c r="J8146" t="s">
        <v>137</v>
      </c>
      <c r="K8146" t="s">
        <v>138</v>
      </c>
      <c r="L8146" t="s">
        <v>23117</v>
      </c>
      <c r="M8146" t="s">
        <v>23118</v>
      </c>
      <c r="N8146">
        <v>5.9555555550000001</v>
      </c>
      <c r="O8146">
        <v>0</v>
      </c>
      <c r="P8146">
        <v>109</v>
      </c>
      <c r="Q8146">
        <v>0</v>
      </c>
      <c r="R8146">
        <v>0</v>
      </c>
      <c r="S8146">
        <v>0</v>
      </c>
      <c r="T8146">
        <v>3</v>
      </c>
      <c r="U8146">
        <v>0</v>
      </c>
      <c r="V8146">
        <v>0</v>
      </c>
      <c r="W8146">
        <v>0</v>
      </c>
      <c r="X8146">
        <v>153.5430734255691</v>
      </c>
      <c r="Y8146">
        <v>0</v>
      </c>
      <c r="Z8146">
        <v>0</v>
      </c>
      <c r="AA8146">
        <v>0</v>
      </c>
      <c r="AB8146">
        <v>6.9591505486823824</v>
      </c>
      <c r="AC8146">
        <v>0</v>
      </c>
      <c r="AD8146">
        <v>0</v>
      </c>
      <c r="AE8146">
        <v>160.50222397425148</v>
      </c>
    </row>
    <row r="8147" spans="1:31" x14ac:dyDescent="0.25">
      <c r="A8147">
        <v>2406535</v>
      </c>
      <c r="B8147">
        <v>1</v>
      </c>
      <c r="C8147" t="s">
        <v>80</v>
      </c>
      <c r="D8147" t="s">
        <v>106</v>
      </c>
      <c r="E8147" t="s">
        <v>132</v>
      </c>
      <c r="F8147" t="s">
        <v>23119</v>
      </c>
      <c r="G8147" t="s">
        <v>215</v>
      </c>
      <c r="H8147" t="s">
        <v>135</v>
      </c>
      <c r="I8147" t="s">
        <v>136</v>
      </c>
      <c r="J8147" t="s">
        <v>137</v>
      </c>
      <c r="K8147" t="s">
        <v>138</v>
      </c>
      <c r="L8147" t="s">
        <v>23120</v>
      </c>
      <c r="M8147" t="s">
        <v>23121</v>
      </c>
      <c r="N8147">
        <v>6.267222222</v>
      </c>
      <c r="O8147">
        <v>0</v>
      </c>
      <c r="P8147">
        <v>5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2.3753828441384668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2.3753828441384668</v>
      </c>
    </row>
    <row r="8148" spans="1:31" x14ac:dyDescent="0.25">
      <c r="A8148">
        <v>2406286</v>
      </c>
      <c r="B8148">
        <v>1</v>
      </c>
      <c r="C8148" t="s">
        <v>81</v>
      </c>
      <c r="D8148" t="s">
        <v>112</v>
      </c>
      <c r="E8148" t="s">
        <v>152</v>
      </c>
      <c r="F8148" t="s">
        <v>23122</v>
      </c>
      <c r="G8148" t="s">
        <v>403</v>
      </c>
      <c r="H8148" t="s">
        <v>149</v>
      </c>
      <c r="I8148" t="s">
        <v>136</v>
      </c>
      <c r="J8148" t="s">
        <v>137</v>
      </c>
      <c r="K8148" t="s">
        <v>138</v>
      </c>
      <c r="L8148" t="s">
        <v>23123</v>
      </c>
      <c r="M8148" t="s">
        <v>23124</v>
      </c>
      <c r="N8148">
        <v>0.957777777</v>
      </c>
      <c r="O8148">
        <v>0</v>
      </c>
      <c r="P8148">
        <v>129</v>
      </c>
      <c r="Q8148">
        <v>0</v>
      </c>
      <c r="R8148">
        <v>30</v>
      </c>
      <c r="S8148">
        <v>0</v>
      </c>
      <c r="T8148">
        <v>6</v>
      </c>
      <c r="U8148">
        <v>0</v>
      </c>
      <c r="V8148">
        <v>0</v>
      </c>
      <c r="W8148">
        <v>0</v>
      </c>
      <c r="X8148">
        <v>13.237530831969105</v>
      </c>
      <c r="Y8148">
        <v>0</v>
      </c>
      <c r="Z8148">
        <v>1.0702400675035779</v>
      </c>
      <c r="AA8148">
        <v>0</v>
      </c>
      <c r="AB8148">
        <v>1.9719230766596667</v>
      </c>
      <c r="AC8148">
        <v>0</v>
      </c>
      <c r="AD8148">
        <v>0</v>
      </c>
      <c r="AE8148">
        <v>16.27969397613235</v>
      </c>
    </row>
    <row r="8149" spans="1:31" x14ac:dyDescent="0.25">
      <c r="A8149">
        <v>2406455</v>
      </c>
      <c r="B8149">
        <v>1</v>
      </c>
      <c r="C8149" t="s">
        <v>80</v>
      </c>
      <c r="D8149" t="s">
        <v>84</v>
      </c>
      <c r="E8149" t="s">
        <v>152</v>
      </c>
      <c r="F8149" t="s">
        <v>23125</v>
      </c>
      <c r="G8149" t="s">
        <v>154</v>
      </c>
      <c r="H8149" t="s">
        <v>149</v>
      </c>
      <c r="I8149" t="s">
        <v>136</v>
      </c>
      <c r="J8149" t="s">
        <v>137</v>
      </c>
      <c r="K8149" t="s">
        <v>138</v>
      </c>
      <c r="L8149" t="s">
        <v>23126</v>
      </c>
      <c r="M8149" t="s">
        <v>23127</v>
      </c>
      <c r="N8149">
        <v>1.8425</v>
      </c>
      <c r="O8149">
        <v>0</v>
      </c>
      <c r="P8149">
        <v>678</v>
      </c>
      <c r="Q8149">
        <v>0</v>
      </c>
      <c r="R8149">
        <v>0</v>
      </c>
      <c r="S8149">
        <v>0</v>
      </c>
      <c r="T8149">
        <v>19</v>
      </c>
      <c r="U8149">
        <v>0</v>
      </c>
      <c r="V8149">
        <v>1</v>
      </c>
      <c r="W8149">
        <v>0</v>
      </c>
      <c r="X8149">
        <v>260.37400329810271</v>
      </c>
      <c r="Y8149">
        <v>0</v>
      </c>
      <c r="Z8149">
        <v>0</v>
      </c>
      <c r="AA8149">
        <v>0</v>
      </c>
      <c r="AB8149">
        <v>39.005489034108848</v>
      </c>
      <c r="AC8149">
        <v>0</v>
      </c>
      <c r="AD8149">
        <v>4.2945487874701174</v>
      </c>
      <c r="AE8149">
        <v>303.67404111968165</v>
      </c>
    </row>
    <row r="8150" spans="1:31" x14ac:dyDescent="0.25">
      <c r="A8150">
        <v>2406220</v>
      </c>
      <c r="B8150">
        <v>1</v>
      </c>
      <c r="C8150" t="s">
        <v>80</v>
      </c>
      <c r="D8150" t="s">
        <v>83</v>
      </c>
      <c r="E8150" t="s">
        <v>132</v>
      </c>
      <c r="F8150" t="s">
        <v>23128</v>
      </c>
      <c r="G8150" t="s">
        <v>565</v>
      </c>
      <c r="H8150" t="s">
        <v>135</v>
      </c>
      <c r="I8150" t="s">
        <v>136</v>
      </c>
      <c r="J8150" t="s">
        <v>137</v>
      </c>
      <c r="K8150" t="s">
        <v>159</v>
      </c>
      <c r="L8150" t="s">
        <v>23129</v>
      </c>
      <c r="M8150" t="s">
        <v>23130</v>
      </c>
      <c r="N8150">
        <v>0.26250000000000001</v>
      </c>
      <c r="O8150">
        <v>0</v>
      </c>
      <c r="P8150">
        <v>0</v>
      </c>
      <c r="Q8150">
        <v>0</v>
      </c>
      <c r="R8150">
        <v>0</v>
      </c>
      <c r="S8150">
        <v>2</v>
      </c>
      <c r="T8150">
        <v>0</v>
      </c>
      <c r="U8150">
        <v>1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0.44550847341000011</v>
      </c>
      <c r="AB8150">
        <v>0</v>
      </c>
      <c r="AC8150">
        <v>2.8458547916400003</v>
      </c>
      <c r="AD8150">
        <v>0</v>
      </c>
      <c r="AE8150">
        <v>3.2913632650500002</v>
      </c>
    </row>
    <row r="8151" spans="1:31" x14ac:dyDescent="0.25">
      <c r="A8151">
        <v>2406243</v>
      </c>
      <c r="B8151">
        <v>1</v>
      </c>
      <c r="C8151" t="s">
        <v>81</v>
      </c>
      <c r="D8151" t="s">
        <v>113</v>
      </c>
      <c r="E8151" t="s">
        <v>162</v>
      </c>
      <c r="F8151" t="s">
        <v>23131</v>
      </c>
      <c r="G8151" t="s">
        <v>268</v>
      </c>
      <c r="H8151" t="s">
        <v>149</v>
      </c>
      <c r="I8151" t="s">
        <v>136</v>
      </c>
      <c r="J8151" t="s">
        <v>137</v>
      </c>
      <c r="K8151" t="s">
        <v>138</v>
      </c>
      <c r="L8151" t="s">
        <v>23132</v>
      </c>
      <c r="M8151" t="s">
        <v>23133</v>
      </c>
      <c r="N8151">
        <v>3.1094444440000002</v>
      </c>
      <c r="O8151">
        <v>0</v>
      </c>
      <c r="P8151">
        <v>5</v>
      </c>
      <c r="Q8151">
        <v>0</v>
      </c>
      <c r="R8151">
        <v>12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0.71064411594293342</v>
      </c>
      <c r="Y8151">
        <v>0</v>
      </c>
      <c r="Z8151">
        <v>2.3377926906799997</v>
      </c>
      <c r="AA8151">
        <v>0</v>
      </c>
      <c r="AB8151">
        <v>0</v>
      </c>
      <c r="AC8151">
        <v>0</v>
      </c>
      <c r="AD8151">
        <v>0</v>
      </c>
      <c r="AE8151">
        <v>3.048436806622933</v>
      </c>
    </row>
    <row r="8152" spans="1:31" x14ac:dyDescent="0.25">
      <c r="A8152">
        <v>2406618</v>
      </c>
      <c r="B8152">
        <v>1</v>
      </c>
      <c r="C8152" t="s">
        <v>80</v>
      </c>
      <c r="D8152" t="s">
        <v>100</v>
      </c>
      <c r="E8152" t="s">
        <v>146</v>
      </c>
      <c r="F8152" t="s">
        <v>23134</v>
      </c>
      <c r="G8152" t="s">
        <v>148</v>
      </c>
      <c r="H8152" t="s">
        <v>149</v>
      </c>
      <c r="I8152" t="s">
        <v>136</v>
      </c>
      <c r="J8152" t="s">
        <v>137</v>
      </c>
      <c r="K8152" t="s">
        <v>138</v>
      </c>
      <c r="L8152" t="s">
        <v>23135</v>
      </c>
      <c r="M8152" t="s">
        <v>23136</v>
      </c>
      <c r="N8152">
        <v>1.383888888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7.5457453138166652E-2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7.5457453138166652E-2</v>
      </c>
    </row>
    <row r="8153" spans="1:31" x14ac:dyDescent="0.25">
      <c r="A8153">
        <v>2406449</v>
      </c>
      <c r="B8153">
        <v>1</v>
      </c>
      <c r="C8153" t="s">
        <v>80</v>
      </c>
      <c r="D8153" t="s">
        <v>106</v>
      </c>
      <c r="E8153" t="s">
        <v>141</v>
      </c>
      <c r="F8153" t="s">
        <v>23137</v>
      </c>
      <c r="G8153" t="s">
        <v>143</v>
      </c>
      <c r="H8153" t="s">
        <v>135</v>
      </c>
      <c r="I8153" t="s">
        <v>136</v>
      </c>
      <c r="J8153" t="s">
        <v>137</v>
      </c>
      <c r="K8153" t="s">
        <v>138</v>
      </c>
      <c r="L8153" t="s">
        <v>23138</v>
      </c>
      <c r="M8153" t="s">
        <v>23139</v>
      </c>
      <c r="N8153">
        <v>1.2283333329999999</v>
      </c>
      <c r="O8153">
        <v>0</v>
      </c>
      <c r="P8153">
        <v>34</v>
      </c>
      <c r="Q8153">
        <v>18</v>
      </c>
      <c r="R8153">
        <v>66</v>
      </c>
      <c r="S8153">
        <v>6</v>
      </c>
      <c r="T8153">
        <v>26</v>
      </c>
      <c r="U8153">
        <v>0</v>
      </c>
      <c r="V8153">
        <v>0</v>
      </c>
      <c r="W8153">
        <v>0</v>
      </c>
      <c r="X8153">
        <v>10.883391352092564</v>
      </c>
      <c r="Y8153">
        <v>31.83521042672086</v>
      </c>
      <c r="Z8153">
        <v>34.843916662176611</v>
      </c>
      <c r="AA8153">
        <v>11.048268544328405</v>
      </c>
      <c r="AB8153">
        <v>16.49645673198718</v>
      </c>
      <c r="AC8153">
        <v>0</v>
      </c>
      <c r="AD8153">
        <v>0</v>
      </c>
      <c r="AE8153">
        <v>105.10724371730562</v>
      </c>
    </row>
    <row r="8154" spans="1:31" x14ac:dyDescent="0.25">
      <c r="A8154">
        <v>2406306</v>
      </c>
      <c r="B8154">
        <v>1</v>
      </c>
      <c r="C8154" t="s">
        <v>80</v>
      </c>
      <c r="D8154" t="s">
        <v>96</v>
      </c>
      <c r="E8154" t="s">
        <v>162</v>
      </c>
      <c r="F8154" t="s">
        <v>23140</v>
      </c>
      <c r="G8154" t="s">
        <v>154</v>
      </c>
      <c r="H8154" t="s">
        <v>149</v>
      </c>
      <c r="I8154" t="s">
        <v>136</v>
      </c>
      <c r="J8154" t="s">
        <v>137</v>
      </c>
      <c r="K8154" t="s">
        <v>138</v>
      </c>
      <c r="L8154" t="s">
        <v>23141</v>
      </c>
      <c r="M8154" t="s">
        <v>23142</v>
      </c>
      <c r="N8154">
        <v>0.48805555499999997</v>
      </c>
      <c r="O8154">
        <v>0</v>
      </c>
      <c r="P8154">
        <v>26</v>
      </c>
      <c r="Q8154">
        <v>0</v>
      </c>
      <c r="R8154">
        <v>0</v>
      </c>
      <c r="S8154">
        <v>0</v>
      </c>
      <c r="T8154">
        <v>11</v>
      </c>
      <c r="U8154">
        <v>0</v>
      </c>
      <c r="V8154">
        <v>0</v>
      </c>
      <c r="W8154">
        <v>0</v>
      </c>
      <c r="X8154">
        <v>1.5945584658214165</v>
      </c>
      <c r="Y8154">
        <v>0</v>
      </c>
      <c r="Z8154">
        <v>0</v>
      </c>
      <c r="AA8154">
        <v>0</v>
      </c>
      <c r="AB8154">
        <v>5.5533946440667918</v>
      </c>
      <c r="AC8154">
        <v>0</v>
      </c>
      <c r="AD8154">
        <v>0</v>
      </c>
      <c r="AE8154">
        <v>7.1479531098882081</v>
      </c>
    </row>
    <row r="8155" spans="1:31" x14ac:dyDescent="0.25">
      <c r="A8155">
        <v>2406512</v>
      </c>
      <c r="B8155">
        <v>1</v>
      </c>
      <c r="C8155" t="s">
        <v>80</v>
      </c>
      <c r="D8155" t="s">
        <v>97</v>
      </c>
      <c r="E8155" t="s">
        <v>241</v>
      </c>
      <c r="F8155" t="s">
        <v>11417</v>
      </c>
      <c r="G8155" t="s">
        <v>143</v>
      </c>
      <c r="H8155" t="s">
        <v>135</v>
      </c>
      <c r="I8155" t="s">
        <v>136</v>
      </c>
      <c r="J8155" t="s">
        <v>137</v>
      </c>
      <c r="K8155" t="s">
        <v>138</v>
      </c>
      <c r="L8155" t="s">
        <v>23143</v>
      </c>
      <c r="M8155" t="s">
        <v>23144</v>
      </c>
      <c r="N8155">
        <v>0.174444444</v>
      </c>
      <c r="O8155">
        <v>16</v>
      </c>
      <c r="P8155">
        <v>1630</v>
      </c>
      <c r="Q8155">
        <v>23</v>
      </c>
      <c r="R8155">
        <v>514</v>
      </c>
      <c r="S8155">
        <v>38</v>
      </c>
      <c r="T8155">
        <v>355</v>
      </c>
      <c r="U8155">
        <v>4</v>
      </c>
      <c r="V8155">
        <v>1</v>
      </c>
      <c r="W8155">
        <v>174.78721052441281</v>
      </c>
      <c r="X8155">
        <v>124.7431134456165</v>
      </c>
      <c r="Y8155">
        <v>71.105440266055581</v>
      </c>
      <c r="Z8155">
        <v>45.001137930124621</v>
      </c>
      <c r="AA8155">
        <v>32.872998202198943</v>
      </c>
      <c r="AB8155">
        <v>56.893648138833221</v>
      </c>
      <c r="AC8155">
        <v>14.505703820787602</v>
      </c>
      <c r="AD8155">
        <v>0.18462240499733337</v>
      </c>
      <c r="AE8155">
        <v>520.09387473302661</v>
      </c>
    </row>
    <row r="8156" spans="1:31" x14ac:dyDescent="0.25">
      <c r="A8156">
        <v>2406555</v>
      </c>
      <c r="B8156">
        <v>1</v>
      </c>
      <c r="C8156" t="s">
        <v>80</v>
      </c>
      <c r="D8156" t="s">
        <v>98</v>
      </c>
      <c r="E8156" t="s">
        <v>162</v>
      </c>
      <c r="F8156" t="s">
        <v>23145</v>
      </c>
      <c r="G8156" t="s">
        <v>164</v>
      </c>
      <c r="H8156" t="s">
        <v>149</v>
      </c>
      <c r="I8156" t="s">
        <v>136</v>
      </c>
      <c r="J8156" t="s">
        <v>137</v>
      </c>
      <c r="K8156" t="s">
        <v>138</v>
      </c>
      <c r="L8156" t="s">
        <v>23146</v>
      </c>
      <c r="M8156" t="s">
        <v>23147</v>
      </c>
      <c r="N8156">
        <v>2.9488888879999999</v>
      </c>
      <c r="O8156">
        <v>0</v>
      </c>
      <c r="P8156">
        <v>3</v>
      </c>
      <c r="Q8156">
        <v>0</v>
      </c>
      <c r="R8156">
        <v>7</v>
      </c>
      <c r="S8156">
        <v>0</v>
      </c>
      <c r="T8156">
        <v>5</v>
      </c>
      <c r="U8156">
        <v>0</v>
      </c>
      <c r="V8156">
        <v>0</v>
      </c>
      <c r="W8156">
        <v>0</v>
      </c>
      <c r="X8156">
        <v>5.3928577499156667</v>
      </c>
      <c r="Y8156">
        <v>0</v>
      </c>
      <c r="Z8156">
        <v>1.059954221251</v>
      </c>
      <c r="AA8156">
        <v>0</v>
      </c>
      <c r="AB8156">
        <v>12.276102344136445</v>
      </c>
      <c r="AC8156">
        <v>0</v>
      </c>
      <c r="AD8156">
        <v>0</v>
      </c>
      <c r="AE8156">
        <v>18.728914315303111</v>
      </c>
    </row>
    <row r="8157" spans="1:31" x14ac:dyDescent="0.25">
      <c r="A8157">
        <v>2406163</v>
      </c>
      <c r="B8157">
        <v>1</v>
      </c>
      <c r="C8157" t="s">
        <v>80</v>
      </c>
      <c r="D8157" t="s">
        <v>92</v>
      </c>
      <c r="E8157" t="s">
        <v>174</v>
      </c>
      <c r="F8157" t="s">
        <v>23148</v>
      </c>
      <c r="G8157" t="s">
        <v>158</v>
      </c>
      <c r="H8157" t="s">
        <v>135</v>
      </c>
      <c r="I8157" t="s">
        <v>136</v>
      </c>
      <c r="J8157" t="s">
        <v>137</v>
      </c>
      <c r="K8157" t="s">
        <v>159</v>
      </c>
      <c r="L8157" t="s">
        <v>23149</v>
      </c>
      <c r="M8157" t="s">
        <v>23150</v>
      </c>
      <c r="N8157">
        <v>4.9222222220000003</v>
      </c>
      <c r="O8157">
        <v>0</v>
      </c>
      <c r="P8157">
        <v>2151</v>
      </c>
      <c r="Q8157">
        <v>0</v>
      </c>
      <c r="R8157">
        <v>1</v>
      </c>
      <c r="S8157">
        <v>0</v>
      </c>
      <c r="T8157">
        <v>476</v>
      </c>
      <c r="U8157">
        <v>0</v>
      </c>
      <c r="V8157">
        <v>0</v>
      </c>
      <c r="W8157">
        <v>0</v>
      </c>
      <c r="X8157">
        <v>2007.5767951576811</v>
      </c>
      <c r="Y8157">
        <v>0</v>
      </c>
      <c r="Z8157">
        <v>0</v>
      </c>
      <c r="AA8157">
        <v>0</v>
      </c>
      <c r="AB8157">
        <v>2331.5802739659202</v>
      </c>
      <c r="AC8157">
        <v>0</v>
      </c>
      <c r="AD8157">
        <v>0</v>
      </c>
      <c r="AE8157">
        <v>4339.1570691236011</v>
      </c>
    </row>
    <row r="8158" spans="1:31" x14ac:dyDescent="0.25">
      <c r="A8158">
        <v>2406183</v>
      </c>
      <c r="B8158">
        <v>1</v>
      </c>
      <c r="C8158" t="s">
        <v>80</v>
      </c>
      <c r="D8158" t="s">
        <v>89</v>
      </c>
      <c r="E8158" t="s">
        <v>132</v>
      </c>
      <c r="F8158" t="s">
        <v>23151</v>
      </c>
      <c r="G8158" t="s">
        <v>158</v>
      </c>
      <c r="H8158" t="s">
        <v>135</v>
      </c>
      <c r="I8158" t="s">
        <v>136</v>
      </c>
      <c r="J8158" t="s">
        <v>137</v>
      </c>
      <c r="K8158" t="s">
        <v>159</v>
      </c>
      <c r="L8158" t="s">
        <v>23152</v>
      </c>
      <c r="M8158" t="s">
        <v>23153</v>
      </c>
      <c r="N8158">
        <v>5.0483333330000004</v>
      </c>
      <c r="O8158">
        <v>5</v>
      </c>
      <c r="P8158">
        <v>941</v>
      </c>
      <c r="Q8158">
        <v>2</v>
      </c>
      <c r="R8158">
        <v>24</v>
      </c>
      <c r="S8158">
        <v>11</v>
      </c>
      <c r="T8158">
        <v>99</v>
      </c>
      <c r="U8158">
        <v>5</v>
      </c>
      <c r="V8158">
        <v>0</v>
      </c>
      <c r="W8158">
        <v>695.90794122870409</v>
      </c>
      <c r="X8158">
        <v>2231.961640999953</v>
      </c>
      <c r="Y8158">
        <v>35.850963357101726</v>
      </c>
      <c r="Z8158">
        <v>33.192470656543549</v>
      </c>
      <c r="AA8158">
        <v>842.14305852481868</v>
      </c>
      <c r="AB8158">
        <v>846.55150838474469</v>
      </c>
      <c r="AC8158">
        <v>487.47911590681741</v>
      </c>
      <c r="AD8158">
        <v>0</v>
      </c>
      <c r="AE8158">
        <v>5173.0866990586828</v>
      </c>
    </row>
    <row r="8159" spans="1:31" x14ac:dyDescent="0.25">
      <c r="A8159">
        <v>2406515</v>
      </c>
      <c r="B8159">
        <v>1</v>
      </c>
      <c r="C8159" t="s">
        <v>80</v>
      </c>
      <c r="D8159" t="s">
        <v>83</v>
      </c>
      <c r="E8159" t="s">
        <v>152</v>
      </c>
      <c r="F8159" t="s">
        <v>23154</v>
      </c>
      <c r="G8159" t="s">
        <v>403</v>
      </c>
      <c r="H8159" t="s">
        <v>149</v>
      </c>
      <c r="I8159" t="s">
        <v>136</v>
      </c>
      <c r="J8159" t="s">
        <v>137</v>
      </c>
      <c r="K8159" t="s">
        <v>138</v>
      </c>
      <c r="L8159" t="s">
        <v>23155</v>
      </c>
      <c r="M8159" t="s">
        <v>23156</v>
      </c>
      <c r="N8159">
        <v>2.0105555549999998</v>
      </c>
      <c r="O8159">
        <v>0</v>
      </c>
      <c r="P8159">
        <v>18</v>
      </c>
      <c r="Q8159">
        <v>0</v>
      </c>
      <c r="R8159">
        <v>0</v>
      </c>
      <c r="S8159">
        <v>0</v>
      </c>
      <c r="T8159">
        <v>1</v>
      </c>
      <c r="U8159">
        <v>0</v>
      </c>
      <c r="V8159">
        <v>0</v>
      </c>
      <c r="W8159">
        <v>0</v>
      </c>
      <c r="X8159">
        <v>2.4454361288921005</v>
      </c>
      <c r="Y8159">
        <v>0</v>
      </c>
      <c r="Z8159">
        <v>0</v>
      </c>
      <c r="AA8159">
        <v>0</v>
      </c>
      <c r="AB8159">
        <v>1.5121236253500002E-2</v>
      </c>
      <c r="AC8159">
        <v>0</v>
      </c>
      <c r="AD8159">
        <v>0</v>
      </c>
      <c r="AE8159">
        <v>2.4605573651456005</v>
      </c>
    </row>
    <row r="8160" spans="1:31" x14ac:dyDescent="0.25">
      <c r="A8160">
        <v>2406492</v>
      </c>
      <c r="B8160">
        <v>1</v>
      </c>
      <c r="C8160" t="s">
        <v>80</v>
      </c>
      <c r="D8160" t="s">
        <v>100</v>
      </c>
      <c r="E8160" t="s">
        <v>174</v>
      </c>
      <c r="F8160" t="s">
        <v>18809</v>
      </c>
      <c r="G8160" t="s">
        <v>143</v>
      </c>
      <c r="H8160" t="s">
        <v>135</v>
      </c>
      <c r="I8160" t="s">
        <v>136</v>
      </c>
      <c r="J8160" t="s">
        <v>137</v>
      </c>
      <c r="K8160" t="s">
        <v>138</v>
      </c>
      <c r="L8160" t="s">
        <v>23157</v>
      </c>
      <c r="M8160" t="s">
        <v>23158</v>
      </c>
      <c r="N8160">
        <v>0.579166666</v>
      </c>
      <c r="O8160">
        <v>0</v>
      </c>
      <c r="P8160">
        <v>260</v>
      </c>
      <c r="Q8160">
        <v>0</v>
      </c>
      <c r="R8160">
        <v>24</v>
      </c>
      <c r="S8160">
        <v>10</v>
      </c>
      <c r="T8160">
        <v>245</v>
      </c>
      <c r="U8160">
        <v>5</v>
      </c>
      <c r="V8160">
        <v>19</v>
      </c>
      <c r="W8160">
        <v>0</v>
      </c>
      <c r="X8160">
        <v>35.28157499417388</v>
      </c>
      <c r="Y8160">
        <v>0</v>
      </c>
      <c r="Z8160">
        <v>6.5393957285866255</v>
      </c>
      <c r="AA8160">
        <v>47.176231558989748</v>
      </c>
      <c r="AB8160">
        <v>177.76431694692297</v>
      </c>
      <c r="AC8160">
        <v>28.059028045992754</v>
      </c>
      <c r="AD8160">
        <v>81.248674624475001</v>
      </c>
      <c r="AE8160">
        <v>376.06922189914098</v>
      </c>
    </row>
    <row r="8161" spans="1:31" x14ac:dyDescent="0.25">
      <c r="A8161">
        <v>2406346</v>
      </c>
      <c r="B8161">
        <v>1</v>
      </c>
      <c r="C8161" t="s">
        <v>80</v>
      </c>
      <c r="D8161" t="s">
        <v>96</v>
      </c>
      <c r="E8161" t="s">
        <v>141</v>
      </c>
      <c r="F8161" t="s">
        <v>23159</v>
      </c>
      <c r="G8161" t="s">
        <v>143</v>
      </c>
      <c r="H8161" t="s">
        <v>135</v>
      </c>
      <c r="I8161" t="s">
        <v>136</v>
      </c>
      <c r="J8161" t="s">
        <v>137</v>
      </c>
      <c r="K8161" t="s">
        <v>138</v>
      </c>
      <c r="L8161" t="s">
        <v>22692</v>
      </c>
      <c r="M8161" t="s">
        <v>23160</v>
      </c>
      <c r="N8161">
        <v>2.1072222219999999</v>
      </c>
      <c r="O8161">
        <v>0</v>
      </c>
      <c r="P8161">
        <v>467</v>
      </c>
      <c r="Q8161">
        <v>4</v>
      </c>
      <c r="R8161">
        <v>0</v>
      </c>
      <c r="S8161">
        <v>3</v>
      </c>
      <c r="T8161">
        <v>12</v>
      </c>
      <c r="U8161">
        <v>0</v>
      </c>
      <c r="V8161">
        <v>0</v>
      </c>
      <c r="W8161">
        <v>0</v>
      </c>
      <c r="X8161">
        <v>130.29713006192276</v>
      </c>
      <c r="Y8161">
        <v>1284.5817767101528</v>
      </c>
      <c r="Z8161">
        <v>0</v>
      </c>
      <c r="AA8161">
        <v>7.1233090753223669</v>
      </c>
      <c r="AB8161">
        <v>29.147872989766842</v>
      </c>
      <c r="AC8161">
        <v>0</v>
      </c>
      <c r="AD8161">
        <v>0</v>
      </c>
      <c r="AE8161">
        <v>1451.1500888371647</v>
      </c>
    </row>
    <row r="8162" spans="1:31" x14ac:dyDescent="0.25">
      <c r="A8162">
        <v>2406369</v>
      </c>
      <c r="B8162">
        <v>1</v>
      </c>
      <c r="C8162" t="s">
        <v>81</v>
      </c>
      <c r="D8162" t="s">
        <v>123</v>
      </c>
      <c r="E8162" t="s">
        <v>174</v>
      </c>
      <c r="F8162" t="s">
        <v>23161</v>
      </c>
      <c r="G8162" t="s">
        <v>143</v>
      </c>
      <c r="H8162" t="s">
        <v>135</v>
      </c>
      <c r="I8162" t="s">
        <v>136</v>
      </c>
      <c r="J8162" t="s">
        <v>137</v>
      </c>
      <c r="K8162" t="s">
        <v>138</v>
      </c>
      <c r="L8162" t="s">
        <v>23162</v>
      </c>
      <c r="M8162" t="s">
        <v>23163</v>
      </c>
      <c r="N8162">
        <v>0.60111111100000003</v>
      </c>
      <c r="O8162">
        <v>7</v>
      </c>
      <c r="P8162">
        <v>0</v>
      </c>
      <c r="Q8162">
        <v>78</v>
      </c>
      <c r="R8162">
        <v>0</v>
      </c>
      <c r="S8162">
        <v>17</v>
      </c>
      <c r="T8162">
        <v>0</v>
      </c>
      <c r="U8162">
        <v>0</v>
      </c>
      <c r="V8162">
        <v>0</v>
      </c>
      <c r="W8162">
        <v>0.97307781924426673</v>
      </c>
      <c r="X8162">
        <v>0</v>
      </c>
      <c r="Y8162">
        <v>14.294008198084072</v>
      </c>
      <c r="Z8162">
        <v>0</v>
      </c>
      <c r="AA8162">
        <v>3.7099944951383224</v>
      </c>
      <c r="AB8162">
        <v>0</v>
      </c>
      <c r="AC8162">
        <v>0</v>
      </c>
      <c r="AD8162">
        <v>0</v>
      </c>
      <c r="AE8162">
        <v>18.97708051246666</v>
      </c>
    </row>
    <row r="8163" spans="1:31" x14ac:dyDescent="0.25">
      <c r="A8163">
        <v>2406283</v>
      </c>
      <c r="B8163">
        <v>1</v>
      </c>
      <c r="C8163" t="s">
        <v>81</v>
      </c>
      <c r="D8163" t="s">
        <v>123</v>
      </c>
      <c r="E8163" t="s">
        <v>141</v>
      </c>
      <c r="F8163" t="s">
        <v>354</v>
      </c>
      <c r="G8163" t="s">
        <v>143</v>
      </c>
      <c r="H8163" t="s">
        <v>135</v>
      </c>
      <c r="I8163" t="s">
        <v>136</v>
      </c>
      <c r="J8163" t="s">
        <v>137</v>
      </c>
      <c r="K8163" t="s">
        <v>138</v>
      </c>
      <c r="L8163" t="s">
        <v>23164</v>
      </c>
      <c r="M8163" t="s">
        <v>23165</v>
      </c>
      <c r="N8163">
        <v>1.4075</v>
      </c>
      <c r="O8163">
        <v>2</v>
      </c>
      <c r="P8163">
        <v>208</v>
      </c>
      <c r="Q8163">
        <v>23</v>
      </c>
      <c r="R8163">
        <v>42</v>
      </c>
      <c r="S8163">
        <v>1</v>
      </c>
      <c r="T8163">
        <v>21</v>
      </c>
      <c r="U8163">
        <v>1</v>
      </c>
      <c r="V8163">
        <v>0</v>
      </c>
      <c r="W8163">
        <v>8.6285037020086683</v>
      </c>
      <c r="X8163">
        <v>55.564956287465414</v>
      </c>
      <c r="Y8163">
        <v>5.4671135988651676</v>
      </c>
      <c r="Z8163">
        <v>5.8657742947574008</v>
      </c>
      <c r="AA8163">
        <v>1.5909673413226</v>
      </c>
      <c r="AB8163">
        <v>19.364661944536348</v>
      </c>
      <c r="AC8163">
        <v>27.736741489912198</v>
      </c>
      <c r="AD8163">
        <v>0</v>
      </c>
      <c r="AE8163">
        <v>124.2187186588678</v>
      </c>
    </row>
    <row r="8164" spans="1:31" x14ac:dyDescent="0.25">
      <c r="A8164">
        <v>2406392</v>
      </c>
      <c r="B8164">
        <v>1</v>
      </c>
      <c r="C8164" t="s">
        <v>80</v>
      </c>
      <c r="D8164" t="s">
        <v>103</v>
      </c>
      <c r="E8164" t="s">
        <v>152</v>
      </c>
      <c r="F8164" t="s">
        <v>23166</v>
      </c>
      <c r="G8164" t="s">
        <v>403</v>
      </c>
      <c r="H8164" t="s">
        <v>149</v>
      </c>
      <c r="I8164" t="s">
        <v>136</v>
      </c>
      <c r="J8164" t="s">
        <v>137</v>
      </c>
      <c r="K8164" t="s">
        <v>138</v>
      </c>
      <c r="L8164" t="s">
        <v>23167</v>
      </c>
      <c r="M8164" t="s">
        <v>23168</v>
      </c>
      <c r="N8164">
        <v>1.6997222219999999</v>
      </c>
      <c r="O8164">
        <v>0</v>
      </c>
      <c r="P8164">
        <v>0</v>
      </c>
      <c r="Q8164">
        <v>0</v>
      </c>
      <c r="R8164">
        <v>13</v>
      </c>
      <c r="S8164">
        <v>0</v>
      </c>
      <c r="T8164">
        <v>5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0.45615495476977502</v>
      </c>
      <c r="AA8164">
        <v>0</v>
      </c>
      <c r="AB8164">
        <v>2.9758649478310231</v>
      </c>
      <c r="AC8164">
        <v>0</v>
      </c>
      <c r="AD8164">
        <v>0</v>
      </c>
      <c r="AE8164">
        <v>3.432019902600798</v>
      </c>
    </row>
    <row r="8165" spans="1:31" x14ac:dyDescent="0.25">
      <c r="A8165">
        <v>2406475</v>
      </c>
      <c r="B8165">
        <v>1</v>
      </c>
      <c r="C8165" t="s">
        <v>81</v>
      </c>
      <c r="D8165" t="s">
        <v>119</v>
      </c>
      <c r="E8165" t="s">
        <v>152</v>
      </c>
      <c r="F8165" t="s">
        <v>23169</v>
      </c>
      <c r="G8165" t="s">
        <v>403</v>
      </c>
      <c r="H8165" t="s">
        <v>149</v>
      </c>
      <c r="I8165" t="s">
        <v>136</v>
      </c>
      <c r="J8165" t="s">
        <v>137</v>
      </c>
      <c r="K8165" t="s">
        <v>138</v>
      </c>
      <c r="L8165" t="s">
        <v>23170</v>
      </c>
      <c r="M8165" t="s">
        <v>23171</v>
      </c>
      <c r="N8165">
        <v>0.80333333299999998</v>
      </c>
      <c r="O8165">
        <v>0</v>
      </c>
      <c r="P8165">
        <v>94</v>
      </c>
      <c r="Q8165">
        <v>0</v>
      </c>
      <c r="R8165">
        <v>11</v>
      </c>
      <c r="S8165">
        <v>0</v>
      </c>
      <c r="T8165">
        <v>3</v>
      </c>
      <c r="U8165">
        <v>0</v>
      </c>
      <c r="V8165">
        <v>0</v>
      </c>
      <c r="W8165">
        <v>0</v>
      </c>
      <c r="X8165">
        <v>13.960673961058871</v>
      </c>
      <c r="Y8165">
        <v>0</v>
      </c>
      <c r="Z8165">
        <v>1.0024193356192861</v>
      </c>
      <c r="AA8165">
        <v>0</v>
      </c>
      <c r="AB8165">
        <v>1.0414986199049723</v>
      </c>
      <c r="AC8165">
        <v>0</v>
      </c>
      <c r="AD8165">
        <v>0</v>
      </c>
      <c r="AE8165">
        <v>16.004591916583131</v>
      </c>
    </row>
    <row r="8166" spans="1:31" x14ac:dyDescent="0.25">
      <c r="A8166">
        <v>2406429</v>
      </c>
      <c r="B8166">
        <v>1</v>
      </c>
      <c r="C8166" t="s">
        <v>81</v>
      </c>
      <c r="D8166" t="s">
        <v>128</v>
      </c>
      <c r="E8166" t="s">
        <v>174</v>
      </c>
      <c r="F8166" t="s">
        <v>7432</v>
      </c>
      <c r="G8166" t="s">
        <v>143</v>
      </c>
      <c r="H8166" t="s">
        <v>135</v>
      </c>
      <c r="I8166" t="s">
        <v>136</v>
      </c>
      <c r="J8166" t="s">
        <v>137</v>
      </c>
      <c r="K8166" t="s">
        <v>138</v>
      </c>
      <c r="L8166" t="s">
        <v>23172</v>
      </c>
      <c r="M8166" t="s">
        <v>23173</v>
      </c>
      <c r="N8166">
        <v>0.22138888800000001</v>
      </c>
      <c r="O8166">
        <v>20</v>
      </c>
      <c r="P8166">
        <v>107</v>
      </c>
      <c r="Q8166">
        <v>301</v>
      </c>
      <c r="R8166">
        <v>89</v>
      </c>
      <c r="S8166">
        <v>11</v>
      </c>
      <c r="T8166">
        <v>2</v>
      </c>
      <c r="U8166">
        <v>0</v>
      </c>
      <c r="V8166">
        <v>0</v>
      </c>
      <c r="W8166">
        <v>0.44339145191305002</v>
      </c>
      <c r="X8166">
        <v>4.9371265900682726</v>
      </c>
      <c r="Y8166">
        <v>5.3310535200317748</v>
      </c>
      <c r="Z8166">
        <v>5.831274372855372</v>
      </c>
      <c r="AA8166">
        <v>1.0615753238558723</v>
      </c>
      <c r="AB8166">
        <v>1.3339739680000003E-3</v>
      </c>
      <c r="AC8166">
        <v>0</v>
      </c>
      <c r="AD8166">
        <v>0</v>
      </c>
      <c r="AE8166">
        <v>17.605755232692342</v>
      </c>
    </row>
    <row r="8167" spans="1:31" x14ac:dyDescent="0.25">
      <c r="A8167">
        <v>2406684</v>
      </c>
      <c r="B8167">
        <v>1</v>
      </c>
      <c r="C8167" t="s">
        <v>80</v>
      </c>
      <c r="D8167" t="s">
        <v>82</v>
      </c>
      <c r="E8167" t="s">
        <v>132</v>
      </c>
      <c r="F8167" t="s">
        <v>23174</v>
      </c>
      <c r="G8167" t="s">
        <v>215</v>
      </c>
      <c r="H8167" t="s">
        <v>135</v>
      </c>
      <c r="I8167" t="s">
        <v>136</v>
      </c>
      <c r="J8167" t="s">
        <v>137</v>
      </c>
      <c r="K8167" t="s">
        <v>138</v>
      </c>
      <c r="L8167" t="s">
        <v>23175</v>
      </c>
      <c r="M8167" t="s">
        <v>23176</v>
      </c>
      <c r="N8167">
        <v>2.213333333</v>
      </c>
      <c r="O8167">
        <v>0</v>
      </c>
      <c r="P8167">
        <v>359</v>
      </c>
      <c r="Q8167">
        <v>0</v>
      </c>
      <c r="R8167">
        <v>0</v>
      </c>
      <c r="S8167">
        <v>0</v>
      </c>
      <c r="T8167">
        <v>9</v>
      </c>
      <c r="U8167">
        <v>0</v>
      </c>
      <c r="V8167">
        <v>0</v>
      </c>
      <c r="W8167">
        <v>0</v>
      </c>
      <c r="X8167">
        <v>159.17686277314843</v>
      </c>
      <c r="Y8167">
        <v>0</v>
      </c>
      <c r="Z8167">
        <v>0</v>
      </c>
      <c r="AA8167">
        <v>0</v>
      </c>
      <c r="AB8167">
        <v>3.4060760140872217</v>
      </c>
      <c r="AC8167">
        <v>0</v>
      </c>
      <c r="AD8167">
        <v>0</v>
      </c>
      <c r="AE8167">
        <v>162.58293878723566</v>
      </c>
    </row>
    <row r="8168" spans="1:31" x14ac:dyDescent="0.25">
      <c r="A8168">
        <v>2406386</v>
      </c>
      <c r="B8168">
        <v>1</v>
      </c>
      <c r="C8168" t="s">
        <v>80</v>
      </c>
      <c r="D8168" t="s">
        <v>97</v>
      </c>
      <c r="E8168" t="s">
        <v>241</v>
      </c>
      <c r="F8168" t="s">
        <v>11417</v>
      </c>
      <c r="G8168" t="s">
        <v>143</v>
      </c>
      <c r="H8168" t="s">
        <v>135</v>
      </c>
      <c r="I8168" t="s">
        <v>136</v>
      </c>
      <c r="J8168" t="s">
        <v>137</v>
      </c>
      <c r="K8168" t="s">
        <v>138</v>
      </c>
      <c r="L8168" t="s">
        <v>22598</v>
      </c>
      <c r="M8168" t="s">
        <v>23177</v>
      </c>
      <c r="N8168">
        <v>7.4166666000000006E-2</v>
      </c>
      <c r="O8168">
        <v>16</v>
      </c>
      <c r="P8168">
        <v>1669</v>
      </c>
      <c r="Q8168">
        <v>23</v>
      </c>
      <c r="R8168">
        <v>515</v>
      </c>
      <c r="S8168">
        <v>38</v>
      </c>
      <c r="T8168">
        <v>355</v>
      </c>
      <c r="U8168">
        <v>4</v>
      </c>
      <c r="V8168">
        <v>1</v>
      </c>
      <c r="W8168">
        <v>56.016456664147206</v>
      </c>
      <c r="X8168">
        <v>44.561657701335001</v>
      </c>
      <c r="Y8168">
        <v>28.916102380109194</v>
      </c>
      <c r="Z8168">
        <v>16.295500020679668</v>
      </c>
      <c r="AA8168">
        <v>12.932858174604201</v>
      </c>
      <c r="AB8168">
        <v>23.30469422839646</v>
      </c>
      <c r="AC8168">
        <v>7.0040733957427506</v>
      </c>
      <c r="AD8168">
        <v>8.9894034120800034E-2</v>
      </c>
      <c r="AE8168">
        <v>189.1212365991353</v>
      </c>
    </row>
    <row r="8169" spans="1:31" x14ac:dyDescent="0.25">
      <c r="A8169">
        <v>2406137</v>
      </c>
      <c r="B8169">
        <v>1</v>
      </c>
      <c r="C8169" t="s">
        <v>81</v>
      </c>
      <c r="D8169" t="s">
        <v>127</v>
      </c>
      <c r="E8169" t="s">
        <v>146</v>
      </c>
      <c r="F8169" t="s">
        <v>22451</v>
      </c>
      <c r="G8169" t="s">
        <v>282</v>
      </c>
      <c r="H8169" t="s">
        <v>149</v>
      </c>
      <c r="I8169" t="s">
        <v>136</v>
      </c>
      <c r="J8169" t="s">
        <v>137</v>
      </c>
      <c r="K8169" t="s">
        <v>138</v>
      </c>
      <c r="L8169" t="s">
        <v>23178</v>
      </c>
      <c r="M8169" t="s">
        <v>23179</v>
      </c>
      <c r="N8169">
        <v>4.0072222220000002</v>
      </c>
      <c r="O8169">
        <v>0</v>
      </c>
      <c r="P8169">
        <v>6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3.105939488144033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3.105939488144033</v>
      </c>
    </row>
    <row r="8170" spans="1:31" x14ac:dyDescent="0.25">
      <c r="A8170">
        <v>2406289</v>
      </c>
      <c r="B8170">
        <v>1</v>
      </c>
      <c r="C8170" t="s">
        <v>80</v>
      </c>
      <c r="D8170" t="s">
        <v>83</v>
      </c>
      <c r="E8170" t="s">
        <v>132</v>
      </c>
      <c r="F8170" t="s">
        <v>23180</v>
      </c>
      <c r="G8170" t="s">
        <v>158</v>
      </c>
      <c r="H8170" t="s">
        <v>135</v>
      </c>
      <c r="I8170" t="s">
        <v>136</v>
      </c>
      <c r="J8170" t="s">
        <v>137</v>
      </c>
      <c r="K8170" t="s">
        <v>159</v>
      </c>
      <c r="L8170" t="s">
        <v>23181</v>
      </c>
      <c r="M8170" t="s">
        <v>23182</v>
      </c>
      <c r="N8170">
        <v>7.1791666660000004</v>
      </c>
      <c r="O8170">
        <v>0</v>
      </c>
      <c r="P8170">
        <v>0</v>
      </c>
      <c r="Q8170">
        <v>0</v>
      </c>
      <c r="R8170">
        <v>0</v>
      </c>
      <c r="S8170">
        <v>13</v>
      </c>
      <c r="T8170">
        <v>22</v>
      </c>
      <c r="U8170">
        <v>5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1169.21694470749</v>
      </c>
      <c r="AB8170">
        <v>575.2783583002273</v>
      </c>
      <c r="AC8170">
        <v>11817.93899432382</v>
      </c>
      <c r="AD8170">
        <v>0</v>
      </c>
      <c r="AE8170">
        <v>13562.434297331538</v>
      </c>
    </row>
    <row r="8171" spans="1:31" x14ac:dyDescent="0.25">
      <c r="A8171">
        <v>2406615</v>
      </c>
      <c r="B8171">
        <v>1</v>
      </c>
      <c r="C8171" t="s">
        <v>80</v>
      </c>
      <c r="D8171" t="s">
        <v>93</v>
      </c>
      <c r="E8171" t="s">
        <v>162</v>
      </c>
      <c r="F8171" t="s">
        <v>23183</v>
      </c>
      <c r="G8171" t="s">
        <v>164</v>
      </c>
      <c r="H8171" t="s">
        <v>149</v>
      </c>
      <c r="I8171" t="s">
        <v>136</v>
      </c>
      <c r="J8171" t="s">
        <v>137</v>
      </c>
      <c r="K8171" t="s">
        <v>138</v>
      </c>
      <c r="L8171" t="s">
        <v>23184</v>
      </c>
      <c r="M8171" t="s">
        <v>23185</v>
      </c>
      <c r="N8171">
        <v>2.3802777769999999</v>
      </c>
      <c r="O8171">
        <v>0</v>
      </c>
      <c r="P8171">
        <v>9</v>
      </c>
      <c r="Q8171">
        <v>0</v>
      </c>
      <c r="R8171">
        <v>0</v>
      </c>
      <c r="S8171">
        <v>0</v>
      </c>
      <c r="T8171">
        <v>2</v>
      </c>
      <c r="U8171">
        <v>0</v>
      </c>
      <c r="V8171">
        <v>0</v>
      </c>
      <c r="W8171">
        <v>0</v>
      </c>
      <c r="X8171">
        <v>3.1608081592677335</v>
      </c>
      <c r="Y8171">
        <v>0</v>
      </c>
      <c r="Z8171">
        <v>0</v>
      </c>
      <c r="AA8171">
        <v>0</v>
      </c>
      <c r="AB8171">
        <v>0.89024535147992501</v>
      </c>
      <c r="AC8171">
        <v>0</v>
      </c>
      <c r="AD8171">
        <v>0</v>
      </c>
      <c r="AE8171">
        <v>4.0510535107476588</v>
      </c>
    </row>
    <row r="8172" spans="1:31" x14ac:dyDescent="0.25">
      <c r="A8172">
        <v>2406452</v>
      </c>
      <c r="B8172">
        <v>1</v>
      </c>
      <c r="C8172" t="s">
        <v>81</v>
      </c>
      <c r="D8172" t="s">
        <v>123</v>
      </c>
      <c r="E8172" t="s">
        <v>174</v>
      </c>
      <c r="F8172" t="s">
        <v>23186</v>
      </c>
      <c r="G8172" t="s">
        <v>143</v>
      </c>
      <c r="H8172" t="s">
        <v>135</v>
      </c>
      <c r="I8172" t="s">
        <v>136</v>
      </c>
      <c r="J8172" t="s">
        <v>137</v>
      </c>
      <c r="K8172" t="s">
        <v>138</v>
      </c>
      <c r="L8172" t="s">
        <v>23187</v>
      </c>
      <c r="M8172" t="s">
        <v>23188</v>
      </c>
      <c r="N8172">
        <v>1.0024999999999999</v>
      </c>
      <c r="O8172">
        <v>1</v>
      </c>
      <c r="P8172">
        <v>6</v>
      </c>
      <c r="Q8172">
        <v>1</v>
      </c>
      <c r="R8172">
        <v>3</v>
      </c>
      <c r="S8172">
        <v>13</v>
      </c>
      <c r="T8172">
        <v>228</v>
      </c>
      <c r="U8172">
        <v>14</v>
      </c>
      <c r="V8172">
        <v>3</v>
      </c>
      <c r="W8172">
        <v>0.2364476228323</v>
      </c>
      <c r="X8172">
        <v>0.70020874894425011</v>
      </c>
      <c r="Y8172">
        <v>0</v>
      </c>
      <c r="Z8172">
        <v>0</v>
      </c>
      <c r="AA8172">
        <v>576.84841122220291</v>
      </c>
      <c r="AB8172">
        <v>183.26608479548531</v>
      </c>
      <c r="AC8172">
        <v>1328.0898461821293</v>
      </c>
      <c r="AD8172">
        <v>8.8738104773832518</v>
      </c>
      <c r="AE8172">
        <v>2098.0148090489774</v>
      </c>
    </row>
    <row r="8173" spans="1:31" x14ac:dyDescent="0.25">
      <c r="A8173">
        <v>2406701</v>
      </c>
      <c r="B8173">
        <v>1</v>
      </c>
      <c r="C8173" t="s">
        <v>80</v>
      </c>
      <c r="D8173" t="s">
        <v>100</v>
      </c>
      <c r="E8173" t="s">
        <v>146</v>
      </c>
      <c r="F8173" t="s">
        <v>23189</v>
      </c>
      <c r="G8173" t="s">
        <v>199</v>
      </c>
      <c r="H8173" t="s">
        <v>149</v>
      </c>
      <c r="I8173" t="s">
        <v>136</v>
      </c>
      <c r="J8173" t="s">
        <v>137</v>
      </c>
      <c r="K8173" t="s">
        <v>138</v>
      </c>
      <c r="L8173" t="s">
        <v>23190</v>
      </c>
      <c r="M8173" t="s">
        <v>23191</v>
      </c>
      <c r="N8173">
        <v>3.207222222</v>
      </c>
      <c r="O8173">
        <v>0</v>
      </c>
      <c r="P8173">
        <v>1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</row>
    <row r="8174" spans="1:31" x14ac:dyDescent="0.25">
      <c r="A8174">
        <v>2406942</v>
      </c>
      <c r="B8174">
        <v>1</v>
      </c>
      <c r="C8174" t="s">
        <v>80</v>
      </c>
      <c r="D8174" t="s">
        <v>94</v>
      </c>
      <c r="E8174" t="s">
        <v>146</v>
      </c>
      <c r="F8174" t="s">
        <v>23192</v>
      </c>
      <c r="G8174" t="s">
        <v>282</v>
      </c>
      <c r="H8174" t="s">
        <v>149</v>
      </c>
      <c r="I8174" t="s">
        <v>136</v>
      </c>
      <c r="J8174" t="s">
        <v>137</v>
      </c>
      <c r="K8174" t="s">
        <v>138</v>
      </c>
      <c r="L8174" t="s">
        <v>23193</v>
      </c>
      <c r="M8174" t="s">
        <v>23194</v>
      </c>
      <c r="N8174">
        <v>0.95166666600000005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4.6240685366321994</v>
      </c>
      <c r="AC8174">
        <v>0</v>
      </c>
      <c r="AD8174">
        <v>0</v>
      </c>
      <c r="AE8174">
        <v>4.6240685366321994</v>
      </c>
    </row>
    <row r="8175" spans="1:31" x14ac:dyDescent="0.25">
      <c r="A8175">
        <v>2407274</v>
      </c>
      <c r="B8175">
        <v>1</v>
      </c>
      <c r="C8175" t="s">
        <v>80</v>
      </c>
      <c r="D8175" t="s">
        <v>93</v>
      </c>
      <c r="E8175" t="s">
        <v>152</v>
      </c>
      <c r="F8175" t="s">
        <v>23195</v>
      </c>
      <c r="G8175" t="s">
        <v>403</v>
      </c>
      <c r="H8175" t="s">
        <v>149</v>
      </c>
      <c r="I8175" t="s">
        <v>136</v>
      </c>
      <c r="J8175" t="s">
        <v>137</v>
      </c>
      <c r="K8175" t="s">
        <v>138</v>
      </c>
      <c r="L8175" t="s">
        <v>23196</v>
      </c>
      <c r="M8175" t="s">
        <v>23197</v>
      </c>
      <c r="N8175">
        <v>2.0491666660000001</v>
      </c>
      <c r="O8175">
        <v>0</v>
      </c>
      <c r="P8175">
        <v>11</v>
      </c>
      <c r="Q8175">
        <v>0</v>
      </c>
      <c r="R8175">
        <v>10</v>
      </c>
      <c r="S8175">
        <v>0</v>
      </c>
      <c r="T8175">
        <v>2</v>
      </c>
      <c r="U8175">
        <v>0</v>
      </c>
      <c r="V8175">
        <v>0</v>
      </c>
      <c r="W8175">
        <v>0</v>
      </c>
      <c r="X8175">
        <v>2.7889496956455004</v>
      </c>
      <c r="Y8175">
        <v>0</v>
      </c>
      <c r="Z8175">
        <v>5.9417518802229994</v>
      </c>
      <c r="AA8175">
        <v>0</v>
      </c>
      <c r="AB8175">
        <v>8.4276702186000002E-2</v>
      </c>
      <c r="AC8175">
        <v>0</v>
      </c>
      <c r="AD8175">
        <v>0</v>
      </c>
      <c r="AE8175">
        <v>8.8149782780544985</v>
      </c>
    </row>
    <row r="8176" spans="1:31" x14ac:dyDescent="0.25">
      <c r="A8176">
        <v>2406919</v>
      </c>
      <c r="B8176">
        <v>1</v>
      </c>
      <c r="C8176" t="s">
        <v>80</v>
      </c>
      <c r="D8176" t="s">
        <v>83</v>
      </c>
      <c r="E8176" t="s">
        <v>146</v>
      </c>
      <c r="F8176" t="s">
        <v>23198</v>
      </c>
      <c r="G8176" t="s">
        <v>2349</v>
      </c>
      <c r="H8176" t="s">
        <v>149</v>
      </c>
      <c r="I8176" t="s">
        <v>136</v>
      </c>
      <c r="J8176" t="s">
        <v>3</v>
      </c>
      <c r="K8176" t="s">
        <v>138</v>
      </c>
      <c r="L8176" t="s">
        <v>23199</v>
      </c>
      <c r="M8176" t="s">
        <v>23200</v>
      </c>
      <c r="N8176">
        <v>5.2588888880000004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10</v>
      </c>
      <c r="U8176">
        <v>0</v>
      </c>
      <c r="V8176">
        <v>2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131.28063803387244</v>
      </c>
      <c r="AC8176">
        <v>0</v>
      </c>
      <c r="AD8176">
        <v>49.043888349612196</v>
      </c>
      <c r="AE8176">
        <v>180.32452638348462</v>
      </c>
    </row>
    <row r="8177" spans="1:31" x14ac:dyDescent="0.25">
      <c r="A8177">
        <v>2407088</v>
      </c>
      <c r="B8177">
        <v>1</v>
      </c>
      <c r="C8177" t="s">
        <v>80</v>
      </c>
      <c r="D8177" t="s">
        <v>93</v>
      </c>
      <c r="E8177" t="s">
        <v>162</v>
      </c>
      <c r="F8177" t="s">
        <v>23201</v>
      </c>
      <c r="G8177" t="s">
        <v>164</v>
      </c>
      <c r="H8177" t="s">
        <v>149</v>
      </c>
      <c r="I8177" t="s">
        <v>136</v>
      </c>
      <c r="J8177" t="s">
        <v>137</v>
      </c>
      <c r="K8177" t="s">
        <v>138</v>
      </c>
      <c r="L8177" t="s">
        <v>23202</v>
      </c>
      <c r="M8177" t="s">
        <v>23203</v>
      </c>
      <c r="N8177">
        <v>5.8919444439999999</v>
      </c>
      <c r="O8177">
        <v>0</v>
      </c>
      <c r="P8177">
        <v>2</v>
      </c>
      <c r="Q8177">
        <v>0</v>
      </c>
      <c r="R8177">
        <v>5</v>
      </c>
      <c r="S8177">
        <v>0</v>
      </c>
      <c r="T8177">
        <v>1</v>
      </c>
      <c r="U8177">
        <v>0</v>
      </c>
      <c r="V8177">
        <v>0</v>
      </c>
      <c r="W8177">
        <v>0</v>
      </c>
      <c r="X8177">
        <v>4.0086422613513832</v>
      </c>
      <c r="Y8177">
        <v>0</v>
      </c>
      <c r="Z8177">
        <v>0</v>
      </c>
      <c r="AA8177">
        <v>0</v>
      </c>
      <c r="AB8177">
        <v>1.9529393640371253</v>
      </c>
      <c r="AC8177">
        <v>0</v>
      </c>
      <c r="AD8177">
        <v>0</v>
      </c>
      <c r="AE8177">
        <v>5.9615816253885088</v>
      </c>
    </row>
    <row r="8178" spans="1:31" x14ac:dyDescent="0.25">
      <c r="A8178">
        <v>2406936</v>
      </c>
      <c r="B8178">
        <v>1</v>
      </c>
      <c r="C8178" t="s">
        <v>80</v>
      </c>
      <c r="D8178" t="s">
        <v>100</v>
      </c>
      <c r="E8178" t="s">
        <v>132</v>
      </c>
      <c r="F8178" t="s">
        <v>19579</v>
      </c>
      <c r="G8178" t="s">
        <v>215</v>
      </c>
      <c r="H8178" t="s">
        <v>135</v>
      </c>
      <c r="I8178" t="s">
        <v>136</v>
      </c>
      <c r="J8178" t="s">
        <v>137</v>
      </c>
      <c r="K8178" t="s">
        <v>138</v>
      </c>
      <c r="L8178" t="s">
        <v>23204</v>
      </c>
      <c r="M8178" t="s">
        <v>23205</v>
      </c>
      <c r="N8178">
        <v>0.755</v>
      </c>
      <c r="O8178">
        <v>0</v>
      </c>
      <c r="P8178">
        <v>91</v>
      </c>
      <c r="Q8178">
        <v>0</v>
      </c>
      <c r="R8178">
        <v>48</v>
      </c>
      <c r="S8178">
        <v>0</v>
      </c>
      <c r="T8178">
        <v>38</v>
      </c>
      <c r="U8178">
        <v>0</v>
      </c>
      <c r="V8178">
        <v>0</v>
      </c>
      <c r="W8178">
        <v>0</v>
      </c>
      <c r="X8178">
        <v>14.795900462885706</v>
      </c>
      <c r="Y8178">
        <v>0</v>
      </c>
      <c r="Z8178">
        <v>7.3956815307575008</v>
      </c>
      <c r="AA8178">
        <v>0</v>
      </c>
      <c r="AB8178">
        <v>23.786067651533845</v>
      </c>
      <c r="AC8178">
        <v>0</v>
      </c>
      <c r="AD8178">
        <v>0</v>
      </c>
      <c r="AE8178">
        <v>45.977649645177053</v>
      </c>
    </row>
    <row r="8179" spans="1:31" x14ac:dyDescent="0.25">
      <c r="A8179">
        <v>2407065</v>
      </c>
      <c r="B8179">
        <v>1</v>
      </c>
      <c r="C8179" t="s">
        <v>80</v>
      </c>
      <c r="D8179" t="s">
        <v>100</v>
      </c>
      <c r="E8179" t="s">
        <v>162</v>
      </c>
      <c r="F8179" t="s">
        <v>23206</v>
      </c>
      <c r="G8179" t="s">
        <v>164</v>
      </c>
      <c r="H8179" t="s">
        <v>149</v>
      </c>
      <c r="I8179" t="s">
        <v>136</v>
      </c>
      <c r="J8179" t="s">
        <v>137</v>
      </c>
      <c r="K8179" t="s">
        <v>138</v>
      </c>
      <c r="L8179" t="s">
        <v>23207</v>
      </c>
      <c r="M8179" t="s">
        <v>23208</v>
      </c>
      <c r="N8179">
        <v>1.8630555550000001</v>
      </c>
      <c r="O8179">
        <v>0</v>
      </c>
      <c r="P8179">
        <v>33</v>
      </c>
      <c r="Q8179">
        <v>0</v>
      </c>
      <c r="R8179">
        <v>9</v>
      </c>
      <c r="S8179">
        <v>0</v>
      </c>
      <c r="T8179">
        <v>9</v>
      </c>
      <c r="U8179">
        <v>0</v>
      </c>
      <c r="V8179">
        <v>0</v>
      </c>
      <c r="W8179">
        <v>0</v>
      </c>
      <c r="X8179">
        <v>13.955578153036562</v>
      </c>
      <c r="Y8179">
        <v>0</v>
      </c>
      <c r="Z8179">
        <v>5.5029236779808768</v>
      </c>
      <c r="AA8179">
        <v>0</v>
      </c>
      <c r="AB8179">
        <v>31.501240283356712</v>
      </c>
      <c r="AC8179">
        <v>0</v>
      </c>
      <c r="AD8179">
        <v>0</v>
      </c>
      <c r="AE8179">
        <v>50.959742114374151</v>
      </c>
    </row>
    <row r="8180" spans="1:31" x14ac:dyDescent="0.25">
      <c r="A8180">
        <v>2407268</v>
      </c>
      <c r="B8180">
        <v>1</v>
      </c>
      <c r="C8180" t="s">
        <v>80</v>
      </c>
      <c r="D8180" t="s">
        <v>82</v>
      </c>
      <c r="E8180" t="s">
        <v>152</v>
      </c>
      <c r="F8180" t="s">
        <v>23209</v>
      </c>
      <c r="G8180" t="s">
        <v>168</v>
      </c>
      <c r="H8180" t="s">
        <v>149</v>
      </c>
      <c r="I8180" t="s">
        <v>136</v>
      </c>
      <c r="J8180" t="s">
        <v>3</v>
      </c>
      <c r="K8180" t="s">
        <v>138</v>
      </c>
      <c r="L8180" t="s">
        <v>23210</v>
      </c>
      <c r="M8180" t="s">
        <v>23211</v>
      </c>
      <c r="N8180">
        <v>3.9191666660000002</v>
      </c>
      <c r="O8180">
        <v>0</v>
      </c>
      <c r="P8180">
        <v>575</v>
      </c>
      <c r="Q8180">
        <v>0</v>
      </c>
      <c r="R8180">
        <v>0</v>
      </c>
      <c r="S8180">
        <v>0</v>
      </c>
      <c r="T8180">
        <v>27</v>
      </c>
      <c r="U8180">
        <v>0</v>
      </c>
      <c r="V8180">
        <v>0</v>
      </c>
      <c r="W8180">
        <v>0</v>
      </c>
      <c r="X8180">
        <v>536.92423113294285</v>
      </c>
      <c r="Y8180">
        <v>0</v>
      </c>
      <c r="Z8180">
        <v>0</v>
      </c>
      <c r="AA8180">
        <v>0</v>
      </c>
      <c r="AB8180">
        <v>185.42657818397166</v>
      </c>
      <c r="AC8180">
        <v>0</v>
      </c>
      <c r="AD8180">
        <v>0</v>
      </c>
      <c r="AE8180">
        <v>722.35080931691448</v>
      </c>
    </row>
    <row r="8181" spans="1:31" x14ac:dyDescent="0.25">
      <c r="A8181">
        <v>2407019</v>
      </c>
      <c r="B8181">
        <v>1</v>
      </c>
      <c r="C8181" t="s">
        <v>80</v>
      </c>
      <c r="D8181" t="s">
        <v>90</v>
      </c>
      <c r="E8181" t="s">
        <v>162</v>
      </c>
      <c r="F8181" t="s">
        <v>23212</v>
      </c>
      <c r="G8181" t="s">
        <v>471</v>
      </c>
      <c r="H8181" t="s">
        <v>149</v>
      </c>
      <c r="I8181" t="s">
        <v>136</v>
      </c>
      <c r="J8181" t="s">
        <v>137</v>
      </c>
      <c r="K8181" t="s">
        <v>138</v>
      </c>
      <c r="L8181" t="s">
        <v>23213</v>
      </c>
      <c r="M8181" t="s">
        <v>23214</v>
      </c>
      <c r="N8181">
        <v>0.512222222</v>
      </c>
      <c r="O8181">
        <v>0</v>
      </c>
      <c r="P8181">
        <v>225</v>
      </c>
      <c r="Q8181">
        <v>0</v>
      </c>
      <c r="R8181">
        <v>0</v>
      </c>
      <c r="S8181">
        <v>0</v>
      </c>
      <c r="T8181">
        <v>41</v>
      </c>
      <c r="U8181">
        <v>0</v>
      </c>
      <c r="V8181">
        <v>0</v>
      </c>
      <c r="W8181">
        <v>0</v>
      </c>
      <c r="X8181">
        <v>23.963297803210214</v>
      </c>
      <c r="Y8181">
        <v>0</v>
      </c>
      <c r="Z8181">
        <v>0</v>
      </c>
      <c r="AA8181">
        <v>0</v>
      </c>
      <c r="AB8181">
        <v>16.148587883762879</v>
      </c>
      <c r="AC8181">
        <v>0</v>
      </c>
      <c r="AD8181">
        <v>0</v>
      </c>
      <c r="AE8181">
        <v>40.111885686973096</v>
      </c>
    </row>
    <row r="8182" spans="1:31" x14ac:dyDescent="0.25">
      <c r="A8182">
        <v>2406879</v>
      </c>
      <c r="B8182">
        <v>1</v>
      </c>
      <c r="C8182" t="s">
        <v>81</v>
      </c>
      <c r="D8182" t="s">
        <v>115</v>
      </c>
      <c r="E8182" t="s">
        <v>174</v>
      </c>
      <c r="F8182" t="s">
        <v>23215</v>
      </c>
      <c r="G8182" t="s">
        <v>158</v>
      </c>
      <c r="H8182" t="s">
        <v>135</v>
      </c>
      <c r="I8182" t="s">
        <v>136</v>
      </c>
      <c r="J8182" t="s">
        <v>137</v>
      </c>
      <c r="K8182" t="s">
        <v>159</v>
      </c>
      <c r="L8182" t="s">
        <v>23216</v>
      </c>
      <c r="M8182" t="s">
        <v>23217</v>
      </c>
      <c r="N8182">
        <v>7.2024999999999997</v>
      </c>
      <c r="O8182">
        <v>1</v>
      </c>
      <c r="P8182">
        <v>671</v>
      </c>
      <c r="Q8182">
        <v>19</v>
      </c>
      <c r="R8182">
        <v>224</v>
      </c>
      <c r="S8182">
        <v>3</v>
      </c>
      <c r="T8182">
        <v>50</v>
      </c>
      <c r="U8182">
        <v>1</v>
      </c>
      <c r="V8182">
        <v>0</v>
      </c>
      <c r="W8182">
        <v>0</v>
      </c>
      <c r="X8182">
        <v>321.76500973928734</v>
      </c>
      <c r="Y8182">
        <v>112.63184358705219</v>
      </c>
      <c r="Z8182">
        <v>177.80745324588727</v>
      </c>
      <c r="AA8182">
        <v>23.795804624296775</v>
      </c>
      <c r="AB8182">
        <v>284.20334712567995</v>
      </c>
      <c r="AC8182">
        <v>264.0475796727668</v>
      </c>
      <c r="AD8182">
        <v>0</v>
      </c>
      <c r="AE8182">
        <v>1184.2510379949704</v>
      </c>
    </row>
    <row r="8183" spans="1:31" x14ac:dyDescent="0.25">
      <c r="A8183">
        <v>2406873</v>
      </c>
      <c r="B8183">
        <v>1</v>
      </c>
      <c r="C8183" t="s">
        <v>80</v>
      </c>
      <c r="D8183" t="s">
        <v>103</v>
      </c>
      <c r="E8183" t="s">
        <v>146</v>
      </c>
      <c r="F8183" t="s">
        <v>23218</v>
      </c>
      <c r="G8183" t="s">
        <v>282</v>
      </c>
      <c r="H8183" t="s">
        <v>149</v>
      </c>
      <c r="I8183" t="s">
        <v>136</v>
      </c>
      <c r="J8183" t="s">
        <v>137</v>
      </c>
      <c r="K8183" t="s">
        <v>138</v>
      </c>
      <c r="L8183" t="s">
        <v>23219</v>
      </c>
      <c r="M8183" t="s">
        <v>23220</v>
      </c>
      <c r="N8183">
        <v>0.92</v>
      </c>
      <c r="O8183">
        <v>0</v>
      </c>
      <c r="P8183">
        <v>1</v>
      </c>
      <c r="Q8183">
        <v>0</v>
      </c>
      <c r="R8183">
        <v>1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1.65849456955E-3</v>
      </c>
      <c r="Y8183">
        <v>0</v>
      </c>
      <c r="Z8183">
        <v>0.33222971776615001</v>
      </c>
      <c r="AA8183">
        <v>0</v>
      </c>
      <c r="AB8183">
        <v>0</v>
      </c>
      <c r="AC8183">
        <v>0</v>
      </c>
      <c r="AD8183">
        <v>0</v>
      </c>
      <c r="AE8183">
        <v>0.33388821233569999</v>
      </c>
    </row>
    <row r="8184" spans="1:31" x14ac:dyDescent="0.25">
      <c r="A8184">
        <v>2407128</v>
      </c>
      <c r="B8184">
        <v>1</v>
      </c>
      <c r="C8184" t="s">
        <v>80</v>
      </c>
      <c r="D8184" t="s">
        <v>106</v>
      </c>
      <c r="E8184" t="s">
        <v>132</v>
      </c>
      <c r="F8184" t="s">
        <v>23221</v>
      </c>
      <c r="G8184" t="s">
        <v>565</v>
      </c>
      <c r="H8184" t="s">
        <v>135</v>
      </c>
      <c r="I8184" t="s">
        <v>136</v>
      </c>
      <c r="J8184" t="s">
        <v>137</v>
      </c>
      <c r="K8184" t="s">
        <v>159</v>
      </c>
      <c r="L8184" t="s">
        <v>23222</v>
      </c>
      <c r="M8184" t="s">
        <v>23223</v>
      </c>
      <c r="N8184">
        <v>0.25444444399999999</v>
      </c>
      <c r="O8184">
        <v>0</v>
      </c>
      <c r="P8184">
        <v>4</v>
      </c>
      <c r="Q8184">
        <v>0</v>
      </c>
      <c r="R8184">
        <v>5</v>
      </c>
      <c r="S8184">
        <v>0</v>
      </c>
      <c r="T8184">
        <v>8</v>
      </c>
      <c r="U8184">
        <v>0</v>
      </c>
      <c r="V8184">
        <v>0</v>
      </c>
      <c r="W8184">
        <v>0</v>
      </c>
      <c r="X8184">
        <v>6.5998467736800001E-2</v>
      </c>
      <c r="Y8184">
        <v>0</v>
      </c>
      <c r="Z8184">
        <v>4.7002834787466662E-2</v>
      </c>
      <c r="AA8184">
        <v>0</v>
      </c>
      <c r="AB8184">
        <v>0.33724498469859993</v>
      </c>
      <c r="AC8184">
        <v>0</v>
      </c>
      <c r="AD8184">
        <v>0</v>
      </c>
      <c r="AE8184">
        <v>0.45024628722286658</v>
      </c>
    </row>
    <row r="8185" spans="1:31" x14ac:dyDescent="0.25">
      <c r="A8185">
        <v>2407122</v>
      </c>
      <c r="B8185">
        <v>1</v>
      </c>
      <c r="C8185" t="s">
        <v>80</v>
      </c>
      <c r="D8185" t="s">
        <v>84</v>
      </c>
      <c r="E8185" t="s">
        <v>132</v>
      </c>
      <c r="F8185" t="s">
        <v>23224</v>
      </c>
      <c r="G8185" t="s">
        <v>158</v>
      </c>
      <c r="H8185" t="s">
        <v>135</v>
      </c>
      <c r="I8185" t="s">
        <v>136</v>
      </c>
      <c r="J8185" t="s">
        <v>137</v>
      </c>
      <c r="K8185" t="s">
        <v>159</v>
      </c>
      <c r="L8185" t="s">
        <v>23225</v>
      </c>
      <c r="M8185" t="s">
        <v>23226</v>
      </c>
      <c r="N8185">
        <v>2.5924999999999998</v>
      </c>
      <c r="O8185">
        <v>0</v>
      </c>
      <c r="P8185">
        <v>375</v>
      </c>
      <c r="Q8185">
        <v>0</v>
      </c>
      <c r="R8185">
        <v>0</v>
      </c>
      <c r="S8185">
        <v>0</v>
      </c>
      <c r="T8185">
        <v>42</v>
      </c>
      <c r="U8185">
        <v>0</v>
      </c>
      <c r="V8185">
        <v>0</v>
      </c>
      <c r="W8185">
        <v>0</v>
      </c>
      <c r="X8185">
        <v>188.03926651739627</v>
      </c>
      <c r="Y8185">
        <v>0</v>
      </c>
      <c r="Z8185">
        <v>0</v>
      </c>
      <c r="AA8185">
        <v>0</v>
      </c>
      <c r="AB8185">
        <v>313.69570558490841</v>
      </c>
      <c r="AC8185">
        <v>0</v>
      </c>
      <c r="AD8185">
        <v>0</v>
      </c>
      <c r="AE8185">
        <v>501.73497210230471</v>
      </c>
    </row>
    <row r="8186" spans="1:31" x14ac:dyDescent="0.25">
      <c r="A8186">
        <v>2406859</v>
      </c>
      <c r="B8186">
        <v>1</v>
      </c>
      <c r="C8186" t="s">
        <v>81</v>
      </c>
      <c r="D8186" t="s">
        <v>112</v>
      </c>
      <c r="E8186" t="s">
        <v>141</v>
      </c>
      <c r="F8186" t="s">
        <v>23227</v>
      </c>
      <c r="G8186" t="s">
        <v>158</v>
      </c>
      <c r="H8186" t="s">
        <v>135</v>
      </c>
      <c r="I8186" t="s">
        <v>136</v>
      </c>
      <c r="J8186" t="s">
        <v>137</v>
      </c>
      <c r="K8186" t="s">
        <v>159</v>
      </c>
      <c r="L8186" t="s">
        <v>23228</v>
      </c>
      <c r="M8186" t="s">
        <v>23229</v>
      </c>
      <c r="N8186">
        <v>8.0158333329999998</v>
      </c>
      <c r="O8186">
        <v>0</v>
      </c>
      <c r="P8186">
        <v>820</v>
      </c>
      <c r="Q8186">
        <v>13</v>
      </c>
      <c r="R8186">
        <v>127</v>
      </c>
      <c r="S8186">
        <v>7</v>
      </c>
      <c r="T8186">
        <v>45</v>
      </c>
      <c r="U8186">
        <v>1</v>
      </c>
      <c r="V8186">
        <v>0</v>
      </c>
      <c r="W8186">
        <v>0</v>
      </c>
      <c r="X8186">
        <v>632.16272158531126</v>
      </c>
      <c r="Y8186">
        <v>46.785371026743292</v>
      </c>
      <c r="Z8186">
        <v>106.1405373147078</v>
      </c>
      <c r="AA8186">
        <v>425.36677009965359</v>
      </c>
      <c r="AB8186">
        <v>164.43070932922936</v>
      </c>
      <c r="AC8186">
        <v>0</v>
      </c>
      <c r="AD8186">
        <v>0</v>
      </c>
      <c r="AE8186">
        <v>1374.8861093556452</v>
      </c>
    </row>
    <row r="8187" spans="1:31" x14ac:dyDescent="0.25">
      <c r="A8187">
        <v>2406810</v>
      </c>
      <c r="B8187">
        <v>1</v>
      </c>
      <c r="C8187" t="s">
        <v>80</v>
      </c>
      <c r="D8187" t="s">
        <v>98</v>
      </c>
      <c r="E8187" t="s">
        <v>146</v>
      </c>
      <c r="F8187" t="s">
        <v>23230</v>
      </c>
      <c r="G8187" t="s">
        <v>199</v>
      </c>
      <c r="H8187" t="s">
        <v>149</v>
      </c>
      <c r="I8187" t="s">
        <v>136</v>
      </c>
      <c r="J8187" t="s">
        <v>137</v>
      </c>
      <c r="K8187" t="s">
        <v>138</v>
      </c>
      <c r="L8187" t="s">
        <v>23231</v>
      </c>
      <c r="M8187" t="s">
        <v>23232</v>
      </c>
      <c r="N8187">
        <v>8.1861111110000007</v>
      </c>
      <c r="O8187">
        <v>0</v>
      </c>
      <c r="P8187">
        <v>1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1.6499865157416669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1.6499865157416669</v>
      </c>
    </row>
    <row r="8188" spans="1:31" x14ac:dyDescent="0.25">
      <c r="A8188">
        <v>2406959</v>
      </c>
      <c r="B8188">
        <v>1</v>
      </c>
      <c r="C8188" t="s">
        <v>80</v>
      </c>
      <c r="D8188" t="s">
        <v>84</v>
      </c>
      <c r="E8188" t="s">
        <v>152</v>
      </c>
      <c r="F8188" t="s">
        <v>23233</v>
      </c>
      <c r="G8188" t="s">
        <v>158</v>
      </c>
      <c r="H8188" t="s">
        <v>149</v>
      </c>
      <c r="I8188" t="s">
        <v>136</v>
      </c>
      <c r="J8188" t="s">
        <v>137</v>
      </c>
      <c r="K8188" t="s">
        <v>159</v>
      </c>
      <c r="L8188" t="s">
        <v>23234</v>
      </c>
      <c r="M8188" t="s">
        <v>23235</v>
      </c>
      <c r="N8188">
        <v>7.0233333330000001</v>
      </c>
      <c r="O8188">
        <v>0</v>
      </c>
      <c r="P8188">
        <v>417</v>
      </c>
      <c r="Q8188">
        <v>0</v>
      </c>
      <c r="R8188">
        <v>9</v>
      </c>
      <c r="S8188">
        <v>0</v>
      </c>
      <c r="T8188">
        <v>44</v>
      </c>
      <c r="U8188">
        <v>0</v>
      </c>
      <c r="V8188">
        <v>0</v>
      </c>
      <c r="W8188">
        <v>0</v>
      </c>
      <c r="X8188">
        <v>495.09637354546186</v>
      </c>
      <c r="Y8188">
        <v>0</v>
      </c>
      <c r="Z8188">
        <v>40.389854505038272</v>
      </c>
      <c r="AA8188">
        <v>0</v>
      </c>
      <c r="AB8188">
        <v>199.73664501293672</v>
      </c>
      <c r="AC8188">
        <v>0</v>
      </c>
      <c r="AD8188">
        <v>0</v>
      </c>
      <c r="AE8188">
        <v>735.22287306343685</v>
      </c>
    </row>
    <row r="8189" spans="1:31" x14ac:dyDescent="0.25">
      <c r="A8189">
        <v>2407102</v>
      </c>
      <c r="B8189">
        <v>1</v>
      </c>
      <c r="C8189" t="s">
        <v>81</v>
      </c>
      <c r="D8189" t="s">
        <v>114</v>
      </c>
      <c r="E8189" t="s">
        <v>132</v>
      </c>
      <c r="F8189" t="s">
        <v>23236</v>
      </c>
      <c r="G8189" t="s">
        <v>158</v>
      </c>
      <c r="H8189" t="s">
        <v>135</v>
      </c>
      <c r="I8189" t="s">
        <v>136</v>
      </c>
      <c r="J8189" t="s">
        <v>137</v>
      </c>
      <c r="K8189" t="s">
        <v>159</v>
      </c>
      <c r="L8189" t="s">
        <v>23237</v>
      </c>
      <c r="M8189" t="s">
        <v>23238</v>
      </c>
      <c r="N8189">
        <v>1.471666666</v>
      </c>
      <c r="O8189">
        <v>0</v>
      </c>
      <c r="P8189">
        <v>290</v>
      </c>
      <c r="Q8189">
        <v>0</v>
      </c>
      <c r="R8189">
        <v>0</v>
      </c>
      <c r="S8189">
        <v>0</v>
      </c>
      <c r="T8189">
        <v>19</v>
      </c>
      <c r="U8189">
        <v>0</v>
      </c>
      <c r="V8189">
        <v>0</v>
      </c>
      <c r="W8189">
        <v>0</v>
      </c>
      <c r="X8189">
        <v>32.481401937423563</v>
      </c>
      <c r="Y8189">
        <v>0</v>
      </c>
      <c r="Z8189">
        <v>0</v>
      </c>
      <c r="AA8189">
        <v>0</v>
      </c>
      <c r="AB8189">
        <v>14.592977214617255</v>
      </c>
      <c r="AC8189">
        <v>0</v>
      </c>
      <c r="AD8189">
        <v>0</v>
      </c>
      <c r="AE8189">
        <v>47.074379152040819</v>
      </c>
    </row>
    <row r="8190" spans="1:31" x14ac:dyDescent="0.25">
      <c r="A8190">
        <v>2407351</v>
      </c>
      <c r="B8190">
        <v>1</v>
      </c>
      <c r="C8190" t="s">
        <v>81</v>
      </c>
      <c r="D8190" t="s">
        <v>128</v>
      </c>
      <c r="E8190" t="s">
        <v>162</v>
      </c>
      <c r="F8190" t="s">
        <v>23239</v>
      </c>
      <c r="G8190" t="s">
        <v>164</v>
      </c>
      <c r="H8190" t="s">
        <v>149</v>
      </c>
      <c r="I8190" t="s">
        <v>136</v>
      </c>
      <c r="J8190" t="s">
        <v>137</v>
      </c>
      <c r="K8190" t="s">
        <v>138</v>
      </c>
      <c r="L8190" t="s">
        <v>23240</v>
      </c>
      <c r="M8190" t="s">
        <v>23241</v>
      </c>
      <c r="N8190">
        <v>1.1005555549999999</v>
      </c>
      <c r="O8190">
        <v>0</v>
      </c>
      <c r="P8190">
        <v>14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2.0156440227010504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2.0156440227010504</v>
      </c>
    </row>
    <row r="8191" spans="1:31" x14ac:dyDescent="0.25">
      <c r="A8191">
        <v>2407294</v>
      </c>
      <c r="B8191">
        <v>1</v>
      </c>
      <c r="C8191" t="s">
        <v>80</v>
      </c>
      <c r="D8191" t="s">
        <v>92</v>
      </c>
      <c r="E8191" t="s">
        <v>162</v>
      </c>
      <c r="F8191" t="s">
        <v>23242</v>
      </c>
      <c r="G8191" t="s">
        <v>164</v>
      </c>
      <c r="H8191" t="s">
        <v>149</v>
      </c>
      <c r="I8191" t="s">
        <v>136</v>
      </c>
      <c r="J8191" t="s">
        <v>137</v>
      </c>
      <c r="K8191" t="s">
        <v>138</v>
      </c>
      <c r="L8191" t="s">
        <v>23243</v>
      </c>
      <c r="M8191" t="s">
        <v>23244</v>
      </c>
      <c r="N8191">
        <v>2.9169444439999999</v>
      </c>
      <c r="O8191">
        <v>0</v>
      </c>
      <c r="P8191">
        <v>18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17.125479269383685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17.125479269383685</v>
      </c>
    </row>
    <row r="8192" spans="1:31" x14ac:dyDescent="0.25">
      <c r="A8192">
        <v>2407045</v>
      </c>
      <c r="B8192">
        <v>1</v>
      </c>
      <c r="C8192" t="s">
        <v>80</v>
      </c>
      <c r="D8192" t="s">
        <v>106</v>
      </c>
      <c r="E8192" t="s">
        <v>146</v>
      </c>
      <c r="F8192" t="s">
        <v>23245</v>
      </c>
      <c r="G8192" t="s">
        <v>148</v>
      </c>
      <c r="H8192" t="s">
        <v>149</v>
      </c>
      <c r="I8192" t="s">
        <v>136</v>
      </c>
      <c r="J8192" t="s">
        <v>137</v>
      </c>
      <c r="K8192" t="s">
        <v>138</v>
      </c>
      <c r="L8192" t="s">
        <v>23246</v>
      </c>
      <c r="M8192" t="s">
        <v>23247</v>
      </c>
      <c r="N8192">
        <v>5.5975000000000001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1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0.50015544223035002</v>
      </c>
      <c r="AC8192">
        <v>0</v>
      </c>
      <c r="AD8192">
        <v>0</v>
      </c>
      <c r="AE8192">
        <v>0.50015544223035002</v>
      </c>
    </row>
    <row r="8193" spans="1:31" x14ac:dyDescent="0.25">
      <c r="A8193">
        <v>2407002</v>
      </c>
      <c r="B8193">
        <v>1</v>
      </c>
      <c r="C8193" t="s">
        <v>80</v>
      </c>
      <c r="D8193" t="s">
        <v>106</v>
      </c>
      <c r="E8193" t="s">
        <v>174</v>
      </c>
      <c r="F8193" t="s">
        <v>21391</v>
      </c>
      <c r="G8193" t="s">
        <v>143</v>
      </c>
      <c r="H8193" t="s">
        <v>135</v>
      </c>
      <c r="I8193" t="s">
        <v>136</v>
      </c>
      <c r="J8193" t="s">
        <v>137</v>
      </c>
      <c r="K8193" t="s">
        <v>138</v>
      </c>
      <c r="L8193" t="s">
        <v>23248</v>
      </c>
      <c r="M8193" t="s">
        <v>23249</v>
      </c>
      <c r="N8193">
        <v>6.3888888000000005E-2</v>
      </c>
      <c r="O8193">
        <v>0</v>
      </c>
      <c r="P8193">
        <v>609</v>
      </c>
      <c r="Q8193">
        <v>25</v>
      </c>
      <c r="R8193">
        <v>184</v>
      </c>
      <c r="S8193">
        <v>10</v>
      </c>
      <c r="T8193">
        <v>136</v>
      </c>
      <c r="U8193">
        <v>0</v>
      </c>
      <c r="V8193">
        <v>0</v>
      </c>
      <c r="W8193">
        <v>0</v>
      </c>
      <c r="X8193">
        <v>7.5269150505184959</v>
      </c>
      <c r="Y8193">
        <v>3.4247625619703332</v>
      </c>
      <c r="Z8193">
        <v>4.1251568685378333</v>
      </c>
      <c r="AA8193">
        <v>0.71121296413549995</v>
      </c>
      <c r="AB8193">
        <v>7.0773052359766648</v>
      </c>
      <c r="AC8193">
        <v>0</v>
      </c>
      <c r="AD8193">
        <v>0</v>
      </c>
      <c r="AE8193">
        <v>22.865352681138827</v>
      </c>
    </row>
    <row r="8194" spans="1:31" x14ac:dyDescent="0.25">
      <c r="A8194">
        <v>2406962</v>
      </c>
      <c r="B8194">
        <v>1</v>
      </c>
      <c r="C8194" t="s">
        <v>80</v>
      </c>
      <c r="D8194" t="s">
        <v>92</v>
      </c>
      <c r="E8194" t="s">
        <v>146</v>
      </c>
      <c r="F8194" t="s">
        <v>23250</v>
      </c>
      <c r="G8194" t="s">
        <v>199</v>
      </c>
      <c r="H8194" t="s">
        <v>149</v>
      </c>
      <c r="I8194" t="s">
        <v>136</v>
      </c>
      <c r="J8194" t="s">
        <v>137</v>
      </c>
      <c r="K8194" t="s">
        <v>138</v>
      </c>
      <c r="L8194" t="s">
        <v>23251</v>
      </c>
      <c r="M8194" t="s">
        <v>23252</v>
      </c>
      <c r="N8194">
        <v>5.0777777769999997</v>
      </c>
      <c r="O8194">
        <v>0</v>
      </c>
      <c r="P8194">
        <v>17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18.619495065168074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18.619495065168074</v>
      </c>
    </row>
    <row r="8195" spans="1:31" x14ac:dyDescent="0.25">
      <c r="A8195">
        <v>2406916</v>
      </c>
      <c r="B8195">
        <v>1</v>
      </c>
      <c r="C8195" t="s">
        <v>81</v>
      </c>
      <c r="D8195" t="s">
        <v>127</v>
      </c>
      <c r="E8195" t="s">
        <v>132</v>
      </c>
      <c r="F8195" t="s">
        <v>23253</v>
      </c>
      <c r="G8195" t="s">
        <v>143</v>
      </c>
      <c r="H8195" t="s">
        <v>135</v>
      </c>
      <c r="I8195" t="s">
        <v>136</v>
      </c>
      <c r="J8195" t="s">
        <v>137</v>
      </c>
      <c r="K8195" t="s">
        <v>138</v>
      </c>
      <c r="L8195" t="s">
        <v>23254</v>
      </c>
      <c r="M8195" t="s">
        <v>23255</v>
      </c>
      <c r="N8195">
        <v>1.2213888879999999</v>
      </c>
      <c r="O8195">
        <v>0</v>
      </c>
      <c r="P8195">
        <v>362</v>
      </c>
      <c r="Q8195">
        <v>0</v>
      </c>
      <c r="R8195">
        <v>22</v>
      </c>
      <c r="S8195">
        <v>0</v>
      </c>
      <c r="T8195">
        <v>44</v>
      </c>
      <c r="U8195">
        <v>0</v>
      </c>
      <c r="V8195">
        <v>0</v>
      </c>
      <c r="W8195">
        <v>0</v>
      </c>
      <c r="X8195">
        <v>75.247750368569029</v>
      </c>
      <c r="Y8195">
        <v>0</v>
      </c>
      <c r="Z8195">
        <v>0</v>
      </c>
      <c r="AA8195">
        <v>0</v>
      </c>
      <c r="AB8195">
        <v>27.868011772337915</v>
      </c>
      <c r="AC8195">
        <v>0</v>
      </c>
      <c r="AD8195">
        <v>0</v>
      </c>
      <c r="AE8195">
        <v>103.11576214090695</v>
      </c>
    </row>
    <row r="8196" spans="1:31" x14ac:dyDescent="0.25">
      <c r="A8196">
        <v>2407062</v>
      </c>
      <c r="B8196">
        <v>1</v>
      </c>
      <c r="C8196" t="s">
        <v>80</v>
      </c>
      <c r="D8196" t="s">
        <v>96</v>
      </c>
      <c r="E8196" t="s">
        <v>146</v>
      </c>
      <c r="F8196" t="s">
        <v>23256</v>
      </c>
      <c r="G8196" t="s">
        <v>148</v>
      </c>
      <c r="H8196" t="s">
        <v>149</v>
      </c>
      <c r="I8196" t="s">
        <v>136</v>
      </c>
      <c r="J8196" t="s">
        <v>137</v>
      </c>
      <c r="K8196" t="s">
        <v>138</v>
      </c>
      <c r="L8196" t="s">
        <v>23257</v>
      </c>
      <c r="M8196" t="s">
        <v>23258</v>
      </c>
      <c r="N8196">
        <v>9.2050000000000001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1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181.88436249414684</v>
      </c>
      <c r="AC8196">
        <v>0</v>
      </c>
      <c r="AD8196">
        <v>0</v>
      </c>
      <c r="AE8196">
        <v>181.88436249414684</v>
      </c>
    </row>
    <row r="8197" spans="1:31" x14ac:dyDescent="0.25">
      <c r="A8197">
        <v>2406876</v>
      </c>
      <c r="B8197">
        <v>1</v>
      </c>
      <c r="C8197" t="s">
        <v>80</v>
      </c>
      <c r="D8197" t="s">
        <v>106</v>
      </c>
      <c r="E8197" t="s">
        <v>141</v>
      </c>
      <c r="F8197" t="s">
        <v>23259</v>
      </c>
      <c r="G8197" t="s">
        <v>158</v>
      </c>
      <c r="H8197" t="s">
        <v>135</v>
      </c>
      <c r="I8197" t="s">
        <v>136</v>
      </c>
      <c r="J8197" t="s">
        <v>137</v>
      </c>
      <c r="K8197" t="s">
        <v>159</v>
      </c>
      <c r="L8197" t="s">
        <v>23260</v>
      </c>
      <c r="M8197" t="s">
        <v>23261</v>
      </c>
      <c r="N8197">
        <v>2.4049999999999998</v>
      </c>
      <c r="O8197">
        <v>1</v>
      </c>
      <c r="P8197">
        <v>943</v>
      </c>
      <c r="Q8197">
        <v>1</v>
      </c>
      <c r="R8197">
        <v>109</v>
      </c>
      <c r="S8197">
        <v>7</v>
      </c>
      <c r="T8197">
        <v>147</v>
      </c>
      <c r="U8197">
        <v>0</v>
      </c>
      <c r="V8197">
        <v>1</v>
      </c>
      <c r="W8197">
        <v>0.51980731500621669</v>
      </c>
      <c r="X8197">
        <v>350.42533109923488</v>
      </c>
      <c r="Y8197">
        <v>0.48130546060507495</v>
      </c>
      <c r="Z8197">
        <v>32.788323647611648</v>
      </c>
      <c r="AA8197">
        <v>26.313513255738798</v>
      </c>
      <c r="AB8197">
        <v>180.00213482662332</v>
      </c>
      <c r="AC8197">
        <v>0</v>
      </c>
      <c r="AD8197">
        <v>404.692796220498</v>
      </c>
      <c r="AE8197">
        <v>995.223211825318</v>
      </c>
    </row>
    <row r="8198" spans="1:31" x14ac:dyDescent="0.25">
      <c r="A8198">
        <v>2407271</v>
      </c>
      <c r="B8198">
        <v>1</v>
      </c>
      <c r="C8198" t="s">
        <v>80</v>
      </c>
      <c r="D8198" t="s">
        <v>103</v>
      </c>
      <c r="E8198" t="s">
        <v>241</v>
      </c>
      <c r="F8198" t="s">
        <v>1059</v>
      </c>
      <c r="G8198" t="s">
        <v>565</v>
      </c>
      <c r="H8198" t="s">
        <v>135</v>
      </c>
      <c r="I8198" t="s">
        <v>136</v>
      </c>
      <c r="J8198" t="s">
        <v>137</v>
      </c>
      <c r="K8198" t="s">
        <v>138</v>
      </c>
      <c r="L8198" t="s">
        <v>23262</v>
      </c>
      <c r="M8198" t="s">
        <v>23263</v>
      </c>
      <c r="N8198">
        <v>0.230833333</v>
      </c>
      <c r="O8198">
        <v>1</v>
      </c>
      <c r="P8198">
        <v>387</v>
      </c>
      <c r="Q8198">
        <v>39</v>
      </c>
      <c r="R8198">
        <v>85</v>
      </c>
      <c r="S8198">
        <v>23</v>
      </c>
      <c r="T8198">
        <v>68</v>
      </c>
      <c r="U8198">
        <v>5</v>
      </c>
      <c r="V8198">
        <v>1</v>
      </c>
      <c r="W8198">
        <v>5.521291691675001E-2</v>
      </c>
      <c r="X8198">
        <v>21.515461885285404</v>
      </c>
      <c r="Y8198">
        <v>16.767184553812331</v>
      </c>
      <c r="Z8198">
        <v>4.8963178775048837</v>
      </c>
      <c r="AA8198">
        <v>11.318622323686059</v>
      </c>
      <c r="AB8198">
        <v>7.8840140566899972</v>
      </c>
      <c r="AC8198">
        <v>165.37147509959144</v>
      </c>
      <c r="AD8198">
        <v>7.2104875555832999</v>
      </c>
      <c r="AE8198">
        <v>235.01877626907017</v>
      </c>
    </row>
    <row r="8199" spans="1:31" x14ac:dyDescent="0.25">
      <c r="A8199">
        <v>2407025</v>
      </c>
      <c r="B8199">
        <v>1</v>
      </c>
      <c r="C8199" t="s">
        <v>80</v>
      </c>
      <c r="D8199" t="s">
        <v>96</v>
      </c>
      <c r="E8199" t="s">
        <v>146</v>
      </c>
      <c r="F8199" t="s">
        <v>23264</v>
      </c>
      <c r="G8199" t="s">
        <v>282</v>
      </c>
      <c r="H8199" t="s">
        <v>149</v>
      </c>
      <c r="I8199" t="s">
        <v>136</v>
      </c>
      <c r="J8199" t="s">
        <v>137</v>
      </c>
      <c r="K8199" t="s">
        <v>138</v>
      </c>
      <c r="L8199" t="s">
        <v>23265</v>
      </c>
      <c r="M8199" t="s">
        <v>23266</v>
      </c>
      <c r="N8199">
        <v>9.4644444439999997</v>
      </c>
      <c r="O8199">
        <v>0</v>
      </c>
      <c r="P8199">
        <v>3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2.4877063305164002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2.4877063305164002</v>
      </c>
    </row>
    <row r="8200" spans="1:31" x14ac:dyDescent="0.25">
      <c r="A8200">
        <v>2406836</v>
      </c>
      <c r="B8200">
        <v>1</v>
      </c>
      <c r="C8200" t="s">
        <v>80</v>
      </c>
      <c r="D8200" t="s">
        <v>101</v>
      </c>
      <c r="E8200" t="s">
        <v>132</v>
      </c>
      <c r="F8200" t="s">
        <v>1018</v>
      </c>
      <c r="G8200" t="s">
        <v>143</v>
      </c>
      <c r="H8200" t="s">
        <v>135</v>
      </c>
      <c r="I8200" t="s">
        <v>136</v>
      </c>
      <c r="J8200" t="s">
        <v>137</v>
      </c>
      <c r="K8200" t="s">
        <v>138</v>
      </c>
      <c r="L8200" t="s">
        <v>23267</v>
      </c>
      <c r="M8200" t="s">
        <v>23268</v>
      </c>
      <c r="N8200">
        <v>1.304444444</v>
      </c>
      <c r="O8200">
        <v>0</v>
      </c>
      <c r="P8200">
        <v>0</v>
      </c>
      <c r="Q8200">
        <v>0</v>
      </c>
      <c r="R8200">
        <v>0</v>
      </c>
      <c r="S8200">
        <v>1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2.0621764101792945</v>
      </c>
      <c r="AB8200">
        <v>0</v>
      </c>
      <c r="AC8200">
        <v>0</v>
      </c>
      <c r="AD8200">
        <v>0</v>
      </c>
      <c r="AE8200">
        <v>2.0621764101792945</v>
      </c>
    </row>
    <row r="8201" spans="1:31" x14ac:dyDescent="0.25">
      <c r="A8201">
        <v>2407211</v>
      </c>
      <c r="B8201">
        <v>1</v>
      </c>
      <c r="C8201" t="s">
        <v>80</v>
      </c>
      <c r="D8201" t="s">
        <v>90</v>
      </c>
      <c r="E8201" t="s">
        <v>146</v>
      </c>
      <c r="F8201" t="s">
        <v>23269</v>
      </c>
      <c r="G8201" t="s">
        <v>199</v>
      </c>
      <c r="H8201" t="s">
        <v>149</v>
      </c>
      <c r="I8201" t="s">
        <v>136</v>
      </c>
      <c r="J8201" t="s">
        <v>137</v>
      </c>
      <c r="K8201" t="s">
        <v>138</v>
      </c>
      <c r="L8201" t="s">
        <v>23270</v>
      </c>
      <c r="M8201" t="s">
        <v>23271</v>
      </c>
      <c r="N8201">
        <v>8.86</v>
      </c>
      <c r="O8201">
        <v>0</v>
      </c>
      <c r="P8201">
        <v>12</v>
      </c>
      <c r="Q8201">
        <v>0</v>
      </c>
      <c r="R8201">
        <v>0</v>
      </c>
      <c r="S8201">
        <v>0</v>
      </c>
      <c r="T8201">
        <v>3</v>
      </c>
      <c r="U8201">
        <v>0</v>
      </c>
      <c r="V8201">
        <v>0</v>
      </c>
      <c r="W8201">
        <v>0</v>
      </c>
      <c r="X8201">
        <v>23.644325992379585</v>
      </c>
      <c r="Y8201">
        <v>0</v>
      </c>
      <c r="Z8201">
        <v>0</v>
      </c>
      <c r="AA8201">
        <v>0</v>
      </c>
      <c r="AB8201">
        <v>43.492611098552736</v>
      </c>
      <c r="AC8201">
        <v>0</v>
      </c>
      <c r="AD8201">
        <v>0</v>
      </c>
      <c r="AE8201">
        <v>67.136937090932321</v>
      </c>
    </row>
    <row r="8202" spans="1:31" x14ac:dyDescent="0.25">
      <c r="A8202">
        <v>2406813</v>
      </c>
      <c r="B8202">
        <v>1</v>
      </c>
      <c r="C8202" t="s">
        <v>80</v>
      </c>
      <c r="D8202" t="s">
        <v>103</v>
      </c>
      <c r="E8202" t="s">
        <v>241</v>
      </c>
      <c r="F8202" t="s">
        <v>1059</v>
      </c>
      <c r="G8202" t="s">
        <v>154</v>
      </c>
      <c r="H8202" t="s">
        <v>135</v>
      </c>
      <c r="I8202" t="s">
        <v>136</v>
      </c>
      <c r="J8202" t="s">
        <v>137</v>
      </c>
      <c r="K8202" t="s">
        <v>138</v>
      </c>
      <c r="L8202" t="s">
        <v>23272</v>
      </c>
      <c r="M8202" t="s">
        <v>23273</v>
      </c>
      <c r="N8202">
        <v>0.63082499999999997</v>
      </c>
      <c r="O8202">
        <v>1</v>
      </c>
      <c r="P8202">
        <v>387</v>
      </c>
      <c r="Q8202">
        <v>39</v>
      </c>
      <c r="R8202">
        <v>85</v>
      </c>
      <c r="S8202">
        <v>23</v>
      </c>
      <c r="T8202">
        <v>68</v>
      </c>
      <c r="U8202">
        <v>5</v>
      </c>
      <c r="V8202">
        <v>1</v>
      </c>
      <c r="W8202">
        <v>0.14763617304316667</v>
      </c>
      <c r="X8202">
        <v>57.802649608149473</v>
      </c>
      <c r="Y8202">
        <v>53.245082369024367</v>
      </c>
      <c r="Z8202">
        <v>12.657726337910141</v>
      </c>
      <c r="AA8202">
        <v>32.301046832862816</v>
      </c>
      <c r="AB8202">
        <v>20.924317007233331</v>
      </c>
      <c r="AC8202">
        <v>468.04221960934058</v>
      </c>
      <c r="AD8202">
        <v>18.982115593404998</v>
      </c>
      <c r="AE8202">
        <v>664.10279353096882</v>
      </c>
    </row>
    <row r="8203" spans="1:31" x14ac:dyDescent="0.25">
      <c r="A8203">
        <v>2407354</v>
      </c>
      <c r="B8203">
        <v>1</v>
      </c>
      <c r="C8203" t="s">
        <v>81</v>
      </c>
      <c r="D8203" t="s">
        <v>120</v>
      </c>
      <c r="E8203" t="s">
        <v>146</v>
      </c>
      <c r="F8203" t="s">
        <v>23274</v>
      </c>
      <c r="G8203" t="s">
        <v>296</v>
      </c>
      <c r="H8203" t="s">
        <v>149</v>
      </c>
      <c r="I8203" t="s">
        <v>136</v>
      </c>
      <c r="J8203" t="s">
        <v>137</v>
      </c>
      <c r="K8203" t="s">
        <v>138</v>
      </c>
      <c r="L8203" t="s">
        <v>23275</v>
      </c>
      <c r="M8203" t="s">
        <v>23276</v>
      </c>
      <c r="N8203">
        <v>3.7544444440000002</v>
      </c>
      <c r="O8203">
        <v>0</v>
      </c>
      <c r="P8203">
        <v>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9.6527450002666659E-3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9.6527450002666659E-3</v>
      </c>
    </row>
    <row r="8204" spans="1:31" x14ac:dyDescent="0.25">
      <c r="A8204">
        <v>2406793</v>
      </c>
      <c r="B8204">
        <v>1</v>
      </c>
      <c r="C8204" t="s">
        <v>80</v>
      </c>
      <c r="D8204" t="s">
        <v>96</v>
      </c>
      <c r="E8204" t="s">
        <v>174</v>
      </c>
      <c r="F8204" t="s">
        <v>23277</v>
      </c>
      <c r="G8204" t="s">
        <v>143</v>
      </c>
      <c r="H8204" t="s">
        <v>135</v>
      </c>
      <c r="I8204" t="s">
        <v>136</v>
      </c>
      <c r="J8204" t="s">
        <v>137</v>
      </c>
      <c r="K8204" t="s">
        <v>138</v>
      </c>
      <c r="L8204" t="s">
        <v>23278</v>
      </c>
      <c r="M8204" t="s">
        <v>23279</v>
      </c>
      <c r="N8204">
        <v>1.582222222</v>
      </c>
      <c r="O8204">
        <v>3</v>
      </c>
      <c r="P8204">
        <v>0</v>
      </c>
      <c r="Q8204">
        <v>3</v>
      </c>
      <c r="R8204">
        <v>0</v>
      </c>
      <c r="S8204">
        <v>7</v>
      </c>
      <c r="T8204">
        <v>0</v>
      </c>
      <c r="U8204">
        <v>0</v>
      </c>
      <c r="V8204">
        <v>0</v>
      </c>
      <c r="W8204">
        <v>6.4180808082851328</v>
      </c>
      <c r="X8204">
        <v>0</v>
      </c>
      <c r="Y8204">
        <v>2.0086324150081003</v>
      </c>
      <c r="Z8204">
        <v>0</v>
      </c>
      <c r="AA8204">
        <v>17.770103313160654</v>
      </c>
      <c r="AB8204">
        <v>0</v>
      </c>
      <c r="AC8204">
        <v>0</v>
      </c>
      <c r="AD8204">
        <v>0</v>
      </c>
      <c r="AE8204">
        <v>26.196816536453888</v>
      </c>
    </row>
    <row r="8205" spans="1:31" x14ac:dyDescent="0.25">
      <c r="A8205">
        <v>2407291</v>
      </c>
      <c r="B8205">
        <v>1</v>
      </c>
      <c r="C8205" t="s">
        <v>80</v>
      </c>
      <c r="D8205" t="s">
        <v>90</v>
      </c>
      <c r="E8205" t="s">
        <v>152</v>
      </c>
      <c r="F8205" t="s">
        <v>23280</v>
      </c>
      <c r="G8205" t="s">
        <v>154</v>
      </c>
      <c r="H8205" t="s">
        <v>149</v>
      </c>
      <c r="I8205" t="s">
        <v>136</v>
      </c>
      <c r="J8205" t="s">
        <v>137</v>
      </c>
      <c r="K8205" t="s">
        <v>138</v>
      </c>
      <c r="L8205" t="s">
        <v>23281</v>
      </c>
      <c r="M8205" t="s">
        <v>23282</v>
      </c>
      <c r="N8205">
        <v>0.62527777699999998</v>
      </c>
      <c r="O8205">
        <v>0</v>
      </c>
      <c r="P8205">
        <v>51</v>
      </c>
      <c r="Q8205">
        <v>0</v>
      </c>
      <c r="R8205">
        <v>0</v>
      </c>
      <c r="S8205">
        <v>0</v>
      </c>
      <c r="T8205">
        <v>2</v>
      </c>
      <c r="U8205">
        <v>0</v>
      </c>
      <c r="V8205">
        <v>0</v>
      </c>
      <c r="W8205">
        <v>0</v>
      </c>
      <c r="X8205">
        <v>5.054605004889126</v>
      </c>
      <c r="Y8205">
        <v>0</v>
      </c>
      <c r="Z8205">
        <v>0</v>
      </c>
      <c r="AA8205">
        <v>0</v>
      </c>
      <c r="AB8205">
        <v>0.88453025831845</v>
      </c>
      <c r="AC8205">
        <v>0</v>
      </c>
      <c r="AD8205">
        <v>0</v>
      </c>
      <c r="AE8205">
        <v>5.939135263207576</v>
      </c>
    </row>
    <row r="8206" spans="1:31" x14ac:dyDescent="0.25">
      <c r="A8206">
        <v>2406899</v>
      </c>
      <c r="B8206">
        <v>1</v>
      </c>
      <c r="C8206" t="s">
        <v>81</v>
      </c>
      <c r="D8206" t="s">
        <v>118</v>
      </c>
      <c r="E8206" t="s">
        <v>174</v>
      </c>
      <c r="F8206" t="s">
        <v>23283</v>
      </c>
      <c r="G8206" t="s">
        <v>158</v>
      </c>
      <c r="H8206" t="s">
        <v>135</v>
      </c>
      <c r="I8206" t="s">
        <v>136</v>
      </c>
      <c r="J8206" t="s">
        <v>137</v>
      </c>
      <c r="K8206" t="s">
        <v>159</v>
      </c>
      <c r="L8206" t="s">
        <v>23284</v>
      </c>
      <c r="M8206" t="s">
        <v>23285</v>
      </c>
      <c r="N8206">
        <v>7.8686111109999999</v>
      </c>
      <c r="O8206">
        <v>0</v>
      </c>
      <c r="P8206">
        <v>320</v>
      </c>
      <c r="Q8206">
        <v>9</v>
      </c>
      <c r="R8206">
        <v>88</v>
      </c>
      <c r="S8206">
        <v>12</v>
      </c>
      <c r="T8206">
        <v>71</v>
      </c>
      <c r="U8206">
        <v>1</v>
      </c>
      <c r="V8206">
        <v>0</v>
      </c>
      <c r="W8206">
        <v>0</v>
      </c>
      <c r="X8206">
        <v>497.95468727461525</v>
      </c>
      <c r="Y8206">
        <v>6.5172537165379998</v>
      </c>
      <c r="Z8206">
        <v>201.57461612483061</v>
      </c>
      <c r="AA8206">
        <v>3056.9071363826465</v>
      </c>
      <c r="AB8206">
        <v>271.39338282080786</v>
      </c>
      <c r="AC8206">
        <v>10404.354546145041</v>
      </c>
      <c r="AD8206">
        <v>0</v>
      </c>
      <c r="AE8206">
        <v>14438.701622464479</v>
      </c>
    </row>
    <row r="8207" spans="1:31" x14ac:dyDescent="0.25">
      <c r="A8207">
        <v>2407397</v>
      </c>
      <c r="B8207">
        <v>1</v>
      </c>
      <c r="C8207" t="s">
        <v>80</v>
      </c>
      <c r="D8207" t="s">
        <v>95</v>
      </c>
      <c r="E8207" t="s">
        <v>162</v>
      </c>
      <c r="F8207" t="s">
        <v>23286</v>
      </c>
      <c r="G8207" t="s">
        <v>154</v>
      </c>
      <c r="H8207" t="s">
        <v>149</v>
      </c>
      <c r="I8207" t="s">
        <v>136</v>
      </c>
      <c r="J8207" t="s">
        <v>137</v>
      </c>
      <c r="K8207" t="s">
        <v>138</v>
      </c>
      <c r="L8207" t="s">
        <v>23287</v>
      </c>
      <c r="M8207" t="s">
        <v>23288</v>
      </c>
      <c r="N8207">
        <v>0.50083333299999999</v>
      </c>
      <c r="O8207">
        <v>0</v>
      </c>
      <c r="P8207">
        <v>18</v>
      </c>
      <c r="Q8207">
        <v>0</v>
      </c>
      <c r="R8207">
        <v>1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1.2887777031621752</v>
      </c>
      <c r="Y8207">
        <v>0</v>
      </c>
      <c r="Z8207">
        <v>8.3370266545500019E-2</v>
      </c>
      <c r="AA8207">
        <v>0</v>
      </c>
      <c r="AB8207">
        <v>0</v>
      </c>
      <c r="AC8207">
        <v>0</v>
      </c>
      <c r="AD8207">
        <v>0</v>
      </c>
      <c r="AE8207">
        <v>1.3721479697076753</v>
      </c>
    </row>
    <row r="8208" spans="1:31" x14ac:dyDescent="0.25">
      <c r="A8208">
        <v>2407254</v>
      </c>
      <c r="B8208">
        <v>1</v>
      </c>
      <c r="C8208" t="s">
        <v>80</v>
      </c>
      <c r="D8208" t="s">
        <v>82</v>
      </c>
      <c r="E8208" t="s">
        <v>162</v>
      </c>
      <c r="F8208" t="s">
        <v>23289</v>
      </c>
      <c r="G8208" t="s">
        <v>154</v>
      </c>
      <c r="H8208" t="s">
        <v>149</v>
      </c>
      <c r="I8208" t="s">
        <v>136</v>
      </c>
      <c r="J8208" t="s">
        <v>137</v>
      </c>
      <c r="K8208" t="s">
        <v>138</v>
      </c>
      <c r="L8208" t="s">
        <v>23290</v>
      </c>
      <c r="M8208" t="s">
        <v>23291</v>
      </c>
      <c r="N8208">
        <v>2.665</v>
      </c>
      <c r="O8208">
        <v>0</v>
      </c>
      <c r="P8208">
        <v>91</v>
      </c>
      <c r="Q8208">
        <v>0</v>
      </c>
      <c r="R8208">
        <v>0</v>
      </c>
      <c r="S8208">
        <v>0</v>
      </c>
      <c r="T8208">
        <v>3</v>
      </c>
      <c r="U8208">
        <v>0</v>
      </c>
      <c r="V8208">
        <v>0</v>
      </c>
      <c r="W8208">
        <v>0</v>
      </c>
      <c r="X8208">
        <v>52.701377776096891</v>
      </c>
      <c r="Y8208">
        <v>0</v>
      </c>
      <c r="Z8208">
        <v>0</v>
      </c>
      <c r="AA8208">
        <v>0</v>
      </c>
      <c r="AB8208">
        <v>0.89355725543432496</v>
      </c>
      <c r="AC8208">
        <v>0</v>
      </c>
      <c r="AD8208">
        <v>0</v>
      </c>
      <c r="AE8208">
        <v>53.594935031531215</v>
      </c>
    </row>
    <row r="8209" spans="1:31" x14ac:dyDescent="0.25">
      <c r="A8209">
        <v>2406956</v>
      </c>
      <c r="B8209">
        <v>1</v>
      </c>
      <c r="C8209" t="s">
        <v>81</v>
      </c>
      <c r="D8209" t="s">
        <v>127</v>
      </c>
      <c r="E8209" t="s">
        <v>132</v>
      </c>
      <c r="F8209" t="s">
        <v>23292</v>
      </c>
      <c r="G8209" t="s">
        <v>158</v>
      </c>
      <c r="H8209" t="s">
        <v>135</v>
      </c>
      <c r="I8209" t="s">
        <v>136</v>
      </c>
      <c r="J8209" t="s">
        <v>137</v>
      </c>
      <c r="K8209" t="s">
        <v>159</v>
      </c>
      <c r="L8209" t="s">
        <v>23293</v>
      </c>
      <c r="M8209" t="s">
        <v>23294</v>
      </c>
      <c r="N8209">
        <v>3.0724999999999998</v>
      </c>
      <c r="O8209">
        <v>0</v>
      </c>
      <c r="P8209">
        <v>507</v>
      </c>
      <c r="Q8209">
        <v>0</v>
      </c>
      <c r="R8209">
        <v>0</v>
      </c>
      <c r="S8209">
        <v>0</v>
      </c>
      <c r="T8209">
        <v>139</v>
      </c>
      <c r="U8209">
        <v>0</v>
      </c>
      <c r="V8209">
        <v>1</v>
      </c>
      <c r="W8209">
        <v>0</v>
      </c>
      <c r="X8209">
        <v>355.22344320130628</v>
      </c>
      <c r="Y8209">
        <v>0</v>
      </c>
      <c r="Z8209">
        <v>0</v>
      </c>
      <c r="AA8209">
        <v>0</v>
      </c>
      <c r="AB8209">
        <v>445.55745805130357</v>
      </c>
      <c r="AC8209">
        <v>0</v>
      </c>
      <c r="AD8209">
        <v>496.45650421152175</v>
      </c>
      <c r="AE8209">
        <v>1297.2374054641316</v>
      </c>
    </row>
    <row r="8210" spans="1:31" x14ac:dyDescent="0.25">
      <c r="A8210">
        <v>2406856</v>
      </c>
      <c r="B8210">
        <v>1</v>
      </c>
      <c r="C8210" t="s">
        <v>80</v>
      </c>
      <c r="D8210" t="s">
        <v>83</v>
      </c>
      <c r="E8210" t="s">
        <v>146</v>
      </c>
      <c r="F8210" t="s">
        <v>23295</v>
      </c>
      <c r="G8210" t="s">
        <v>282</v>
      </c>
      <c r="H8210" t="s">
        <v>149</v>
      </c>
      <c r="I8210" t="s">
        <v>136</v>
      </c>
      <c r="J8210" t="s">
        <v>137</v>
      </c>
      <c r="K8210" t="s">
        <v>138</v>
      </c>
      <c r="L8210" t="s">
        <v>23296</v>
      </c>
      <c r="M8210" t="s">
        <v>23297</v>
      </c>
      <c r="N8210">
        <v>1.6425000000000001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2.8650536383122001</v>
      </c>
      <c r="AC8210">
        <v>0</v>
      </c>
      <c r="AD8210">
        <v>0</v>
      </c>
      <c r="AE8210">
        <v>2.8650536383122001</v>
      </c>
    </row>
    <row r="8211" spans="1:31" x14ac:dyDescent="0.25">
      <c r="A8211">
        <v>2407248</v>
      </c>
      <c r="B8211">
        <v>1</v>
      </c>
      <c r="C8211" t="s">
        <v>80</v>
      </c>
      <c r="D8211" t="s">
        <v>92</v>
      </c>
      <c r="E8211" t="s">
        <v>162</v>
      </c>
      <c r="F8211" t="s">
        <v>23298</v>
      </c>
      <c r="G8211" t="s">
        <v>228</v>
      </c>
      <c r="H8211" t="s">
        <v>149</v>
      </c>
      <c r="I8211" t="s">
        <v>136</v>
      </c>
      <c r="J8211" t="s">
        <v>137</v>
      </c>
      <c r="K8211" t="s">
        <v>138</v>
      </c>
      <c r="L8211" t="s">
        <v>23299</v>
      </c>
      <c r="M8211" t="s">
        <v>23300</v>
      </c>
      <c r="N8211">
        <v>3.4763888879999998</v>
      </c>
      <c r="O8211">
        <v>0</v>
      </c>
      <c r="P8211">
        <v>15</v>
      </c>
      <c r="Q8211">
        <v>0</v>
      </c>
      <c r="R8211">
        <v>14</v>
      </c>
      <c r="S8211">
        <v>0</v>
      </c>
      <c r="T8211">
        <v>2</v>
      </c>
      <c r="U8211">
        <v>0</v>
      </c>
      <c r="V8211">
        <v>0</v>
      </c>
      <c r="W8211">
        <v>0</v>
      </c>
      <c r="X8211">
        <v>16.850210881593451</v>
      </c>
      <c r="Y8211">
        <v>0</v>
      </c>
      <c r="Z8211">
        <v>28.574770843607467</v>
      </c>
      <c r="AA8211">
        <v>0</v>
      </c>
      <c r="AB8211">
        <v>6.4094811108692005</v>
      </c>
      <c r="AC8211">
        <v>0</v>
      </c>
      <c r="AD8211">
        <v>0</v>
      </c>
      <c r="AE8211">
        <v>51.834462836070124</v>
      </c>
    </row>
    <row r="8212" spans="1:31" x14ac:dyDescent="0.25">
      <c r="A8212">
        <v>2407297</v>
      </c>
      <c r="B8212">
        <v>1</v>
      </c>
      <c r="C8212" t="s">
        <v>80</v>
      </c>
      <c r="D8212" t="s">
        <v>93</v>
      </c>
      <c r="E8212" t="s">
        <v>146</v>
      </c>
      <c r="F8212" t="s">
        <v>23301</v>
      </c>
      <c r="G8212" t="s">
        <v>148</v>
      </c>
      <c r="H8212" t="s">
        <v>149</v>
      </c>
      <c r="I8212" t="s">
        <v>136</v>
      </c>
      <c r="J8212" t="s">
        <v>137</v>
      </c>
      <c r="K8212" t="s">
        <v>138</v>
      </c>
      <c r="L8212" t="s">
        <v>23302</v>
      </c>
      <c r="M8212" t="s">
        <v>23303</v>
      </c>
      <c r="N8212">
        <v>5.2666666659999999</v>
      </c>
      <c r="O8212">
        <v>0</v>
      </c>
      <c r="P8212">
        <v>0</v>
      </c>
      <c r="Q8212">
        <v>0</v>
      </c>
      <c r="R8212">
        <v>1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0.25300790488620006</v>
      </c>
      <c r="AA8212">
        <v>0</v>
      </c>
      <c r="AB8212">
        <v>0</v>
      </c>
      <c r="AC8212">
        <v>0</v>
      </c>
      <c r="AD8212">
        <v>0</v>
      </c>
      <c r="AE8212">
        <v>0.25300790488620006</v>
      </c>
    </row>
    <row r="8213" spans="1:31" x14ac:dyDescent="0.25">
      <c r="A8213">
        <v>2407134</v>
      </c>
      <c r="B8213">
        <v>1</v>
      </c>
      <c r="C8213" t="s">
        <v>80</v>
      </c>
      <c r="D8213" t="s">
        <v>82</v>
      </c>
      <c r="E8213" t="s">
        <v>152</v>
      </c>
      <c r="F8213" t="s">
        <v>23304</v>
      </c>
      <c r="G8213" t="s">
        <v>2349</v>
      </c>
      <c r="H8213" t="s">
        <v>149</v>
      </c>
      <c r="I8213" t="s">
        <v>136</v>
      </c>
      <c r="J8213" t="s">
        <v>137</v>
      </c>
      <c r="K8213" t="s">
        <v>138</v>
      </c>
      <c r="L8213" t="s">
        <v>23305</v>
      </c>
      <c r="M8213" t="s">
        <v>23306</v>
      </c>
      <c r="N8213">
        <v>0.52777777699999995</v>
      </c>
      <c r="O8213">
        <v>0</v>
      </c>
      <c r="P8213">
        <v>601</v>
      </c>
      <c r="Q8213">
        <v>0</v>
      </c>
      <c r="R8213">
        <v>0</v>
      </c>
      <c r="S8213">
        <v>0</v>
      </c>
      <c r="T8213">
        <v>26</v>
      </c>
      <c r="U8213">
        <v>0</v>
      </c>
      <c r="V8213">
        <v>0</v>
      </c>
      <c r="W8213">
        <v>0</v>
      </c>
      <c r="X8213">
        <v>71.583209004696513</v>
      </c>
      <c r="Y8213">
        <v>0</v>
      </c>
      <c r="Z8213">
        <v>0</v>
      </c>
      <c r="AA8213">
        <v>0</v>
      </c>
      <c r="AB8213">
        <v>3.2919100543533331</v>
      </c>
      <c r="AC8213">
        <v>0</v>
      </c>
      <c r="AD8213">
        <v>0</v>
      </c>
      <c r="AE8213">
        <v>74.875119059049851</v>
      </c>
    </row>
    <row r="8214" spans="1:31" x14ac:dyDescent="0.25">
      <c r="A8214">
        <v>2407111</v>
      </c>
      <c r="B8214">
        <v>1</v>
      </c>
      <c r="C8214" t="s">
        <v>80</v>
      </c>
      <c r="D8214" t="s">
        <v>92</v>
      </c>
      <c r="E8214" t="s">
        <v>146</v>
      </c>
      <c r="F8214" t="s">
        <v>23307</v>
      </c>
      <c r="G8214" t="s">
        <v>199</v>
      </c>
      <c r="H8214" t="s">
        <v>149</v>
      </c>
      <c r="I8214" t="s">
        <v>136</v>
      </c>
      <c r="J8214" t="s">
        <v>137</v>
      </c>
      <c r="K8214" t="s">
        <v>138</v>
      </c>
      <c r="L8214" t="s">
        <v>23308</v>
      </c>
      <c r="M8214" t="s">
        <v>23238</v>
      </c>
      <c r="N8214">
        <v>1.3691666659999999</v>
      </c>
      <c r="O8214">
        <v>0</v>
      </c>
      <c r="P8214">
        <v>1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</row>
    <row r="8215" spans="1:31" x14ac:dyDescent="0.25">
      <c r="A8215">
        <v>2406988</v>
      </c>
      <c r="B8215">
        <v>1</v>
      </c>
      <c r="C8215" t="s">
        <v>80</v>
      </c>
      <c r="D8215" t="s">
        <v>99</v>
      </c>
      <c r="E8215" t="s">
        <v>146</v>
      </c>
      <c r="F8215" t="s">
        <v>23309</v>
      </c>
      <c r="G8215" t="s">
        <v>199</v>
      </c>
      <c r="H8215" t="s">
        <v>149</v>
      </c>
      <c r="I8215" t="s">
        <v>136</v>
      </c>
      <c r="J8215" t="s">
        <v>137</v>
      </c>
      <c r="K8215" t="s">
        <v>138</v>
      </c>
      <c r="L8215" t="s">
        <v>23310</v>
      </c>
      <c r="M8215" t="s">
        <v>23311</v>
      </c>
      <c r="N8215">
        <v>6.6547222220000002</v>
      </c>
      <c r="O8215">
        <v>0</v>
      </c>
      <c r="P8215">
        <v>1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</row>
    <row r="8216" spans="1:31" x14ac:dyDescent="0.25">
      <c r="A8216">
        <v>2406865</v>
      </c>
      <c r="B8216">
        <v>1</v>
      </c>
      <c r="C8216" t="s">
        <v>80</v>
      </c>
      <c r="D8216" t="s">
        <v>96</v>
      </c>
      <c r="E8216" t="s">
        <v>132</v>
      </c>
      <c r="F8216" t="s">
        <v>23312</v>
      </c>
      <c r="G8216" t="s">
        <v>215</v>
      </c>
      <c r="H8216" t="s">
        <v>135</v>
      </c>
      <c r="I8216" t="s">
        <v>136</v>
      </c>
      <c r="J8216" t="s">
        <v>137</v>
      </c>
      <c r="K8216" t="s">
        <v>138</v>
      </c>
      <c r="L8216" t="s">
        <v>23313</v>
      </c>
      <c r="M8216" t="s">
        <v>23314</v>
      </c>
      <c r="N8216">
        <v>2.4350000000000001</v>
      </c>
      <c r="O8216">
        <v>0</v>
      </c>
      <c r="P8216">
        <v>55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15.237890578851921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15.237890578851921</v>
      </c>
    </row>
    <row r="8217" spans="1:31" x14ac:dyDescent="0.25">
      <c r="A8217">
        <v>2407220</v>
      </c>
      <c r="B8217">
        <v>1</v>
      </c>
      <c r="C8217" t="s">
        <v>80</v>
      </c>
      <c r="D8217" t="s">
        <v>99</v>
      </c>
      <c r="E8217" t="s">
        <v>146</v>
      </c>
      <c r="F8217" t="s">
        <v>23315</v>
      </c>
      <c r="G8217" t="s">
        <v>148</v>
      </c>
      <c r="H8217" t="s">
        <v>149</v>
      </c>
      <c r="I8217" t="s">
        <v>136</v>
      </c>
      <c r="J8217" t="s">
        <v>137</v>
      </c>
      <c r="K8217" t="s">
        <v>138</v>
      </c>
      <c r="L8217" t="s">
        <v>23316</v>
      </c>
      <c r="M8217" t="s">
        <v>23317</v>
      </c>
      <c r="N8217">
        <v>2.7066666659999998</v>
      </c>
      <c r="O8217">
        <v>0</v>
      </c>
      <c r="P8217">
        <v>1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</row>
    <row r="8218" spans="1:31" x14ac:dyDescent="0.25">
      <c r="A8218">
        <v>2407028</v>
      </c>
      <c r="B8218">
        <v>1</v>
      </c>
      <c r="C8218" t="s">
        <v>81</v>
      </c>
      <c r="D8218" t="s">
        <v>127</v>
      </c>
      <c r="E8218" t="s">
        <v>132</v>
      </c>
      <c r="F8218" t="s">
        <v>23318</v>
      </c>
      <c r="G8218" t="s">
        <v>158</v>
      </c>
      <c r="H8218" t="s">
        <v>135</v>
      </c>
      <c r="I8218" t="s">
        <v>136</v>
      </c>
      <c r="J8218" t="s">
        <v>137</v>
      </c>
      <c r="K8218" t="s">
        <v>159</v>
      </c>
      <c r="L8218" t="s">
        <v>23319</v>
      </c>
      <c r="M8218" t="s">
        <v>23320</v>
      </c>
      <c r="N8218">
        <v>3.0594444439999999</v>
      </c>
      <c r="O8218">
        <v>0</v>
      </c>
      <c r="P8218">
        <v>784</v>
      </c>
      <c r="Q8218">
        <v>0</v>
      </c>
      <c r="R8218">
        <v>0</v>
      </c>
      <c r="S8218">
        <v>0</v>
      </c>
      <c r="T8218">
        <v>18</v>
      </c>
      <c r="U8218">
        <v>0</v>
      </c>
      <c r="V8218">
        <v>0</v>
      </c>
      <c r="W8218">
        <v>0</v>
      </c>
      <c r="X8218">
        <v>396.09603172837416</v>
      </c>
      <c r="Y8218">
        <v>0</v>
      </c>
      <c r="Z8218">
        <v>0</v>
      </c>
      <c r="AA8218">
        <v>0</v>
      </c>
      <c r="AB8218">
        <v>43.749242743217685</v>
      </c>
      <c r="AC8218">
        <v>0</v>
      </c>
      <c r="AD8218">
        <v>0</v>
      </c>
      <c r="AE8218">
        <v>439.84527447159184</v>
      </c>
    </row>
    <row r="8219" spans="1:31" x14ac:dyDescent="0.25">
      <c r="A8219">
        <v>2406825</v>
      </c>
      <c r="B8219">
        <v>1</v>
      </c>
      <c r="C8219" t="s">
        <v>81</v>
      </c>
      <c r="D8219" t="s">
        <v>123</v>
      </c>
      <c r="E8219" t="s">
        <v>174</v>
      </c>
      <c r="F8219" t="s">
        <v>974</v>
      </c>
      <c r="G8219" t="s">
        <v>143</v>
      </c>
      <c r="H8219" t="s">
        <v>135</v>
      </c>
      <c r="I8219" t="s">
        <v>136</v>
      </c>
      <c r="J8219" t="s">
        <v>137</v>
      </c>
      <c r="K8219" t="s">
        <v>138</v>
      </c>
      <c r="L8219" t="s">
        <v>23321</v>
      </c>
      <c r="M8219" t="s">
        <v>23322</v>
      </c>
      <c r="N8219">
        <v>0.78083333300000002</v>
      </c>
      <c r="O8219">
        <v>4</v>
      </c>
      <c r="P8219">
        <v>661</v>
      </c>
      <c r="Q8219">
        <v>128</v>
      </c>
      <c r="R8219">
        <v>100</v>
      </c>
      <c r="S8219">
        <v>18</v>
      </c>
      <c r="T8219">
        <v>55</v>
      </c>
      <c r="U8219">
        <v>0</v>
      </c>
      <c r="V8219">
        <v>1</v>
      </c>
      <c r="W8219">
        <v>0</v>
      </c>
      <c r="X8219">
        <v>87.297265128110283</v>
      </c>
      <c r="Y8219">
        <v>14.254449535073915</v>
      </c>
      <c r="Z8219">
        <v>9.8795594943863669</v>
      </c>
      <c r="AA8219">
        <v>24.619631095803069</v>
      </c>
      <c r="AB8219">
        <v>27.658195864693496</v>
      </c>
      <c r="AC8219">
        <v>0</v>
      </c>
      <c r="AD8219">
        <v>11.173766097288501</v>
      </c>
      <c r="AE8219">
        <v>174.88286721535562</v>
      </c>
    </row>
    <row r="8220" spans="1:31" x14ac:dyDescent="0.25">
      <c r="A8220">
        <v>2407366</v>
      </c>
      <c r="B8220">
        <v>1</v>
      </c>
      <c r="C8220" t="s">
        <v>81</v>
      </c>
      <c r="D8220" t="s">
        <v>123</v>
      </c>
      <c r="E8220" t="s">
        <v>141</v>
      </c>
      <c r="F8220" t="s">
        <v>142</v>
      </c>
      <c r="G8220" t="s">
        <v>143</v>
      </c>
      <c r="H8220" t="s">
        <v>135</v>
      </c>
      <c r="I8220" t="s">
        <v>136</v>
      </c>
      <c r="J8220" t="s">
        <v>137</v>
      </c>
      <c r="K8220" t="s">
        <v>138</v>
      </c>
      <c r="L8220" t="s">
        <v>23323</v>
      </c>
      <c r="M8220" t="s">
        <v>23324</v>
      </c>
      <c r="N8220">
        <v>0.37138888799999997</v>
      </c>
      <c r="O8220">
        <v>1</v>
      </c>
      <c r="P8220">
        <v>4</v>
      </c>
      <c r="Q8220">
        <v>30</v>
      </c>
      <c r="R8220">
        <v>86</v>
      </c>
      <c r="S8220">
        <v>0</v>
      </c>
      <c r="T8220">
        <v>8</v>
      </c>
      <c r="U8220">
        <v>0</v>
      </c>
      <c r="V8220">
        <v>0</v>
      </c>
      <c r="W8220">
        <v>0</v>
      </c>
      <c r="X8220">
        <v>0.98000135452309989</v>
      </c>
      <c r="Y8220">
        <v>6.9735649786664364</v>
      </c>
      <c r="Z8220">
        <v>3.8573204587647343</v>
      </c>
      <c r="AA8220">
        <v>0</v>
      </c>
      <c r="AB8220">
        <v>1.1770163216653333</v>
      </c>
      <c r="AC8220">
        <v>0</v>
      </c>
      <c r="AD8220">
        <v>0</v>
      </c>
      <c r="AE8220">
        <v>12.987903113619604</v>
      </c>
    </row>
    <row r="8221" spans="1:31" x14ac:dyDescent="0.25">
      <c r="A8221">
        <v>2407320</v>
      </c>
      <c r="B8221">
        <v>1</v>
      </c>
      <c r="C8221" t="s">
        <v>80</v>
      </c>
      <c r="D8221" t="s">
        <v>105</v>
      </c>
      <c r="E8221" t="s">
        <v>162</v>
      </c>
      <c r="F8221" t="s">
        <v>23325</v>
      </c>
      <c r="G8221" t="s">
        <v>154</v>
      </c>
      <c r="H8221" t="s">
        <v>149</v>
      </c>
      <c r="I8221" t="s">
        <v>136</v>
      </c>
      <c r="J8221" t="s">
        <v>137</v>
      </c>
      <c r="K8221" t="s">
        <v>138</v>
      </c>
      <c r="L8221" t="s">
        <v>23326</v>
      </c>
      <c r="M8221" t="s">
        <v>23327</v>
      </c>
      <c r="N8221">
        <v>0.98055555500000002</v>
      </c>
      <c r="O8221">
        <v>0</v>
      </c>
      <c r="P8221">
        <v>4</v>
      </c>
      <c r="Q8221">
        <v>0</v>
      </c>
      <c r="R8221">
        <v>0</v>
      </c>
      <c r="S8221">
        <v>0</v>
      </c>
      <c r="T8221">
        <v>5</v>
      </c>
      <c r="U8221">
        <v>0</v>
      </c>
      <c r="V8221">
        <v>0</v>
      </c>
      <c r="W8221">
        <v>0</v>
      </c>
      <c r="X8221">
        <v>2.6251729471041663</v>
      </c>
      <c r="Y8221">
        <v>0</v>
      </c>
      <c r="Z8221">
        <v>0</v>
      </c>
      <c r="AA8221">
        <v>0</v>
      </c>
      <c r="AB8221">
        <v>16.5668383637624</v>
      </c>
      <c r="AC8221">
        <v>0</v>
      </c>
      <c r="AD8221">
        <v>0</v>
      </c>
      <c r="AE8221">
        <v>19.192011310866565</v>
      </c>
    </row>
    <row r="8222" spans="1:31" x14ac:dyDescent="0.25">
      <c r="A8222">
        <v>2407380</v>
      </c>
      <c r="B8222">
        <v>1</v>
      </c>
      <c r="C8222" t="s">
        <v>81</v>
      </c>
      <c r="D8222" t="s">
        <v>115</v>
      </c>
      <c r="E8222" t="s">
        <v>162</v>
      </c>
      <c r="F8222" t="s">
        <v>19441</v>
      </c>
      <c r="G8222" t="s">
        <v>164</v>
      </c>
      <c r="H8222" t="s">
        <v>149</v>
      </c>
      <c r="I8222" t="s">
        <v>136</v>
      </c>
      <c r="J8222" t="s">
        <v>137</v>
      </c>
      <c r="K8222" t="s">
        <v>138</v>
      </c>
      <c r="L8222" t="s">
        <v>23328</v>
      </c>
      <c r="M8222" t="s">
        <v>23329</v>
      </c>
      <c r="N8222">
        <v>5.29</v>
      </c>
      <c r="O8222">
        <v>0</v>
      </c>
      <c r="P8222">
        <v>2</v>
      </c>
      <c r="Q8222">
        <v>0</v>
      </c>
      <c r="R8222">
        <v>0</v>
      </c>
      <c r="S8222">
        <v>0</v>
      </c>
      <c r="T8222">
        <v>1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4.959919143522189</v>
      </c>
      <c r="AC8222">
        <v>0</v>
      </c>
      <c r="AD8222">
        <v>0</v>
      </c>
      <c r="AE8222">
        <v>4.959919143522189</v>
      </c>
    </row>
    <row r="8223" spans="1:31" x14ac:dyDescent="0.25">
      <c r="A8223">
        <v>2406882</v>
      </c>
      <c r="B8223">
        <v>1</v>
      </c>
      <c r="C8223" t="s">
        <v>80</v>
      </c>
      <c r="D8223" t="s">
        <v>101</v>
      </c>
      <c r="E8223" t="s">
        <v>162</v>
      </c>
      <c r="F8223" t="s">
        <v>2207</v>
      </c>
      <c r="G8223" t="s">
        <v>158</v>
      </c>
      <c r="H8223" t="s">
        <v>149</v>
      </c>
      <c r="I8223" t="s">
        <v>136</v>
      </c>
      <c r="J8223" t="s">
        <v>137</v>
      </c>
      <c r="K8223" t="s">
        <v>159</v>
      </c>
      <c r="L8223" t="s">
        <v>23330</v>
      </c>
      <c r="M8223" t="s">
        <v>23331</v>
      </c>
      <c r="N8223">
        <v>3.8422222220000002</v>
      </c>
      <c r="O8223">
        <v>0</v>
      </c>
      <c r="P8223">
        <v>87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38.406162857172546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38.406162857172546</v>
      </c>
    </row>
    <row r="8224" spans="1:31" x14ac:dyDescent="0.25">
      <c r="A8224">
        <v>2407071</v>
      </c>
      <c r="B8224">
        <v>1</v>
      </c>
      <c r="C8224" t="s">
        <v>80</v>
      </c>
      <c r="D8224" t="s">
        <v>103</v>
      </c>
      <c r="E8224" t="s">
        <v>241</v>
      </c>
      <c r="F8224" t="s">
        <v>23332</v>
      </c>
      <c r="G8224" t="s">
        <v>158</v>
      </c>
      <c r="H8224" t="s">
        <v>135</v>
      </c>
      <c r="I8224" t="s">
        <v>136</v>
      </c>
      <c r="J8224" t="s">
        <v>137</v>
      </c>
      <c r="K8224" t="s">
        <v>159</v>
      </c>
      <c r="L8224" t="s">
        <v>23333</v>
      </c>
      <c r="M8224" t="s">
        <v>23334</v>
      </c>
      <c r="N8224">
        <v>4.3058333329999998</v>
      </c>
      <c r="O8224">
        <v>1</v>
      </c>
      <c r="P8224">
        <v>1660</v>
      </c>
      <c r="Q8224">
        <v>36</v>
      </c>
      <c r="R8224">
        <v>178</v>
      </c>
      <c r="S8224">
        <v>18</v>
      </c>
      <c r="T8224">
        <v>196</v>
      </c>
      <c r="U8224">
        <v>2</v>
      </c>
      <c r="V8224">
        <v>0</v>
      </c>
      <c r="W8224">
        <v>0.63025015797200012</v>
      </c>
      <c r="X8224">
        <v>1726.1581979223042</v>
      </c>
      <c r="Y8224">
        <v>52.291747822454049</v>
      </c>
      <c r="Z8224">
        <v>210.16836905614335</v>
      </c>
      <c r="AA8224">
        <v>78.275989919674501</v>
      </c>
      <c r="AB8224">
        <v>629.65678122807856</v>
      </c>
      <c r="AC8224">
        <v>1976.0935075542729</v>
      </c>
      <c r="AD8224">
        <v>0</v>
      </c>
      <c r="AE8224">
        <v>4673.2748436608999</v>
      </c>
    </row>
    <row r="8225" spans="1:31" x14ac:dyDescent="0.25">
      <c r="A8225">
        <v>2407237</v>
      </c>
      <c r="B8225">
        <v>1</v>
      </c>
      <c r="C8225" t="s">
        <v>81</v>
      </c>
      <c r="D8225" t="s">
        <v>128</v>
      </c>
      <c r="E8225" t="s">
        <v>146</v>
      </c>
      <c r="F8225" t="s">
        <v>23335</v>
      </c>
      <c r="G8225" t="s">
        <v>282</v>
      </c>
      <c r="H8225" t="s">
        <v>149</v>
      </c>
      <c r="I8225" t="s">
        <v>136</v>
      </c>
      <c r="J8225" t="s">
        <v>137</v>
      </c>
      <c r="K8225" t="s">
        <v>138</v>
      </c>
      <c r="L8225" t="s">
        <v>23336</v>
      </c>
      <c r="M8225" t="s">
        <v>23337</v>
      </c>
      <c r="N8225">
        <v>4.2547222219999998</v>
      </c>
      <c r="O8225">
        <v>0</v>
      </c>
      <c r="P8225">
        <v>11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12.855459553549434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12.855459553549434</v>
      </c>
    </row>
    <row r="8226" spans="1:31" x14ac:dyDescent="0.25">
      <c r="A8226">
        <v>2407094</v>
      </c>
      <c r="B8226">
        <v>1</v>
      </c>
      <c r="C8226" t="s">
        <v>80</v>
      </c>
      <c r="D8226" t="s">
        <v>84</v>
      </c>
      <c r="E8226" t="s">
        <v>132</v>
      </c>
      <c r="F8226" t="s">
        <v>23338</v>
      </c>
      <c r="G8226" t="s">
        <v>158</v>
      </c>
      <c r="H8226" t="s">
        <v>135</v>
      </c>
      <c r="I8226" t="s">
        <v>136</v>
      </c>
      <c r="J8226" t="s">
        <v>137</v>
      </c>
      <c r="K8226" t="s">
        <v>159</v>
      </c>
      <c r="L8226" t="s">
        <v>23339</v>
      </c>
      <c r="M8226" t="s">
        <v>23340</v>
      </c>
      <c r="N8226">
        <v>3.9983333330000002</v>
      </c>
      <c r="O8226">
        <v>4</v>
      </c>
      <c r="P8226">
        <v>545</v>
      </c>
      <c r="Q8226">
        <v>1</v>
      </c>
      <c r="R8226">
        <v>70</v>
      </c>
      <c r="S8226">
        <v>5</v>
      </c>
      <c r="T8226">
        <v>63</v>
      </c>
      <c r="U8226">
        <v>0</v>
      </c>
      <c r="V8226">
        <v>0</v>
      </c>
      <c r="W8226">
        <v>2.6348621825259335</v>
      </c>
      <c r="X8226">
        <v>402.39154508652479</v>
      </c>
      <c r="Y8226">
        <v>12.460609259932802</v>
      </c>
      <c r="Z8226">
        <v>175.89989877431307</v>
      </c>
      <c r="AA8226">
        <v>23.439333553691448</v>
      </c>
      <c r="AB8226">
        <v>186.32704886937995</v>
      </c>
      <c r="AC8226">
        <v>0</v>
      </c>
      <c r="AD8226">
        <v>0</v>
      </c>
      <c r="AE8226">
        <v>803.15329772636801</v>
      </c>
    </row>
    <row r="8227" spans="1:31" x14ac:dyDescent="0.25">
      <c r="A8227">
        <v>2406908</v>
      </c>
      <c r="B8227">
        <v>1</v>
      </c>
      <c r="C8227" t="s">
        <v>80</v>
      </c>
      <c r="D8227" t="s">
        <v>98</v>
      </c>
      <c r="E8227" t="s">
        <v>146</v>
      </c>
      <c r="F8227" t="s">
        <v>19678</v>
      </c>
      <c r="G8227" t="s">
        <v>282</v>
      </c>
      <c r="H8227" t="s">
        <v>149</v>
      </c>
      <c r="I8227" t="s">
        <v>136</v>
      </c>
      <c r="J8227" t="s">
        <v>137</v>
      </c>
      <c r="K8227" t="s">
        <v>138</v>
      </c>
      <c r="L8227" t="s">
        <v>23341</v>
      </c>
      <c r="M8227" t="s">
        <v>23342</v>
      </c>
      <c r="N8227">
        <v>1.0194444439999999</v>
      </c>
      <c r="O8227">
        <v>0</v>
      </c>
      <c r="P8227">
        <v>4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0.71152591184104996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0.71152591184104996</v>
      </c>
    </row>
    <row r="8228" spans="1:31" x14ac:dyDescent="0.25">
      <c r="A8228">
        <v>2406839</v>
      </c>
      <c r="B8228">
        <v>1</v>
      </c>
      <c r="C8228" t="s">
        <v>80</v>
      </c>
      <c r="D8228" t="s">
        <v>83</v>
      </c>
      <c r="E8228" t="s">
        <v>152</v>
      </c>
      <c r="F8228" t="s">
        <v>23343</v>
      </c>
      <c r="G8228" t="s">
        <v>168</v>
      </c>
      <c r="H8228" t="s">
        <v>149</v>
      </c>
      <c r="I8228" t="s">
        <v>136</v>
      </c>
      <c r="J8228" t="s">
        <v>3</v>
      </c>
      <c r="K8228" t="s">
        <v>138</v>
      </c>
      <c r="L8228" t="s">
        <v>23344</v>
      </c>
      <c r="M8228" t="s">
        <v>23345</v>
      </c>
      <c r="N8228">
        <v>1.5561111110000001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103</v>
      </c>
      <c r="U8228">
        <v>0</v>
      </c>
      <c r="V8228">
        <v>4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118.30963176062436</v>
      </c>
      <c r="AC8228">
        <v>0</v>
      </c>
      <c r="AD8228">
        <v>50.721163513528531</v>
      </c>
      <c r="AE8228">
        <v>169.03079527415289</v>
      </c>
    </row>
    <row r="8229" spans="1:31" x14ac:dyDescent="0.25">
      <c r="A8229">
        <v>2407137</v>
      </c>
      <c r="B8229">
        <v>1</v>
      </c>
      <c r="C8229" t="s">
        <v>80</v>
      </c>
      <c r="D8229" t="s">
        <v>105</v>
      </c>
      <c r="E8229" t="s">
        <v>174</v>
      </c>
      <c r="F8229" t="s">
        <v>23346</v>
      </c>
      <c r="G8229" t="s">
        <v>143</v>
      </c>
      <c r="H8229" t="s">
        <v>135</v>
      </c>
      <c r="I8229" t="s">
        <v>136</v>
      </c>
      <c r="J8229" t="s">
        <v>137</v>
      </c>
      <c r="K8229" t="s">
        <v>138</v>
      </c>
      <c r="L8229" t="s">
        <v>23347</v>
      </c>
      <c r="M8229" t="s">
        <v>23348</v>
      </c>
      <c r="N8229">
        <v>0.61805555499999998</v>
      </c>
      <c r="O8229">
        <v>1</v>
      </c>
      <c r="P8229">
        <v>202</v>
      </c>
      <c r="Q8229">
        <v>6</v>
      </c>
      <c r="R8229">
        <v>81</v>
      </c>
      <c r="S8229">
        <v>32</v>
      </c>
      <c r="T8229">
        <v>62</v>
      </c>
      <c r="U8229">
        <v>5</v>
      </c>
      <c r="V8229">
        <v>0</v>
      </c>
      <c r="W8229">
        <v>0.140916765326875</v>
      </c>
      <c r="X8229">
        <v>26.919636974537902</v>
      </c>
      <c r="Y8229">
        <v>0.44822788941708336</v>
      </c>
      <c r="Z8229">
        <v>6.7296498785149312</v>
      </c>
      <c r="AA8229">
        <v>786.65410375940019</v>
      </c>
      <c r="AB8229">
        <v>68.414699435115025</v>
      </c>
      <c r="AC8229">
        <v>701.93176961437689</v>
      </c>
      <c r="AD8229">
        <v>0</v>
      </c>
      <c r="AE8229">
        <v>1591.2390043166888</v>
      </c>
    </row>
    <row r="8230" spans="1:31" x14ac:dyDescent="0.25">
      <c r="A8230">
        <v>2407194</v>
      </c>
      <c r="B8230">
        <v>1</v>
      </c>
      <c r="C8230" t="s">
        <v>80</v>
      </c>
      <c r="D8230" t="s">
        <v>82</v>
      </c>
      <c r="E8230" t="s">
        <v>162</v>
      </c>
      <c r="F8230" t="s">
        <v>23349</v>
      </c>
      <c r="G8230" t="s">
        <v>164</v>
      </c>
      <c r="H8230" t="s">
        <v>149</v>
      </c>
      <c r="I8230" t="s">
        <v>136</v>
      </c>
      <c r="J8230" t="s">
        <v>137</v>
      </c>
      <c r="K8230" t="s">
        <v>138</v>
      </c>
      <c r="L8230" t="s">
        <v>23350</v>
      </c>
      <c r="M8230" t="s">
        <v>23351</v>
      </c>
      <c r="N8230">
        <v>1.9724999999999999</v>
      </c>
      <c r="O8230">
        <v>0</v>
      </c>
      <c r="P8230">
        <v>66</v>
      </c>
      <c r="Q8230">
        <v>0</v>
      </c>
      <c r="R8230">
        <v>0</v>
      </c>
      <c r="S8230">
        <v>0</v>
      </c>
      <c r="T8230">
        <v>3</v>
      </c>
      <c r="U8230">
        <v>0</v>
      </c>
      <c r="V8230">
        <v>0</v>
      </c>
      <c r="W8230">
        <v>0</v>
      </c>
      <c r="X8230">
        <v>24.767055692154432</v>
      </c>
      <c r="Y8230">
        <v>0</v>
      </c>
      <c r="Z8230">
        <v>0</v>
      </c>
      <c r="AA8230">
        <v>0</v>
      </c>
      <c r="AB8230">
        <v>4.2065456344401504</v>
      </c>
      <c r="AC8230">
        <v>0</v>
      </c>
      <c r="AD8230">
        <v>0</v>
      </c>
      <c r="AE8230">
        <v>28.973601326594583</v>
      </c>
    </row>
    <row r="8231" spans="1:31" x14ac:dyDescent="0.25">
      <c r="A8231">
        <v>2406902</v>
      </c>
      <c r="B8231">
        <v>1</v>
      </c>
      <c r="C8231" t="s">
        <v>80</v>
      </c>
      <c r="D8231" t="s">
        <v>106</v>
      </c>
      <c r="E8231" t="s">
        <v>132</v>
      </c>
      <c r="F8231" t="s">
        <v>23352</v>
      </c>
      <c r="G8231" t="s">
        <v>215</v>
      </c>
      <c r="H8231" t="s">
        <v>135</v>
      </c>
      <c r="I8231" t="s">
        <v>136</v>
      </c>
      <c r="J8231" t="s">
        <v>137</v>
      </c>
      <c r="K8231" t="s">
        <v>138</v>
      </c>
      <c r="L8231" t="s">
        <v>23353</v>
      </c>
      <c r="M8231" t="s">
        <v>23354</v>
      </c>
      <c r="N8231">
        <v>2.7905555550000001</v>
      </c>
      <c r="O8231">
        <v>0</v>
      </c>
      <c r="P8231">
        <v>0</v>
      </c>
      <c r="Q8231">
        <v>1</v>
      </c>
      <c r="R8231">
        <v>0</v>
      </c>
      <c r="S8231">
        <v>2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2.0621208480432252</v>
      </c>
      <c r="Z8231">
        <v>0</v>
      </c>
      <c r="AA8231">
        <v>40.060967565155011</v>
      </c>
      <c r="AB8231">
        <v>0</v>
      </c>
      <c r="AC8231">
        <v>0</v>
      </c>
      <c r="AD8231">
        <v>0</v>
      </c>
      <c r="AE8231">
        <v>42.123088413198232</v>
      </c>
    </row>
    <row r="8232" spans="1:31" x14ac:dyDescent="0.25">
      <c r="A8232">
        <v>2406776</v>
      </c>
      <c r="B8232">
        <v>1</v>
      </c>
      <c r="C8232" t="s">
        <v>80</v>
      </c>
      <c r="D8232" t="s">
        <v>97</v>
      </c>
      <c r="E8232" t="s">
        <v>146</v>
      </c>
      <c r="F8232" t="s">
        <v>23355</v>
      </c>
      <c r="G8232" t="s">
        <v>148</v>
      </c>
      <c r="H8232" t="s">
        <v>149</v>
      </c>
      <c r="I8232" t="s">
        <v>136</v>
      </c>
      <c r="J8232" t="s">
        <v>137</v>
      </c>
      <c r="K8232" t="s">
        <v>138</v>
      </c>
      <c r="L8232" t="s">
        <v>23356</v>
      </c>
      <c r="M8232" t="s">
        <v>23357</v>
      </c>
      <c r="N8232">
        <v>1.8488888880000001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1.4163259271666668E-2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1.4163259271666668E-2</v>
      </c>
    </row>
    <row r="8233" spans="1:31" x14ac:dyDescent="0.25">
      <c r="A8233">
        <v>2406845</v>
      </c>
      <c r="B8233">
        <v>1</v>
      </c>
      <c r="C8233" t="s">
        <v>80</v>
      </c>
      <c r="D8233" t="s">
        <v>96</v>
      </c>
      <c r="E8233" t="s">
        <v>162</v>
      </c>
      <c r="F8233" t="s">
        <v>5613</v>
      </c>
      <c r="G8233" t="s">
        <v>593</v>
      </c>
      <c r="H8233" t="s">
        <v>149</v>
      </c>
      <c r="I8233" t="s">
        <v>136</v>
      </c>
      <c r="J8233" t="s">
        <v>137</v>
      </c>
      <c r="K8233" t="s">
        <v>138</v>
      </c>
      <c r="L8233" t="s">
        <v>23358</v>
      </c>
      <c r="M8233" t="s">
        <v>23359</v>
      </c>
      <c r="N8233">
        <v>8.4941666659999999</v>
      </c>
      <c r="O8233">
        <v>0</v>
      </c>
      <c r="P8233">
        <v>50</v>
      </c>
      <c r="Q8233">
        <v>0</v>
      </c>
      <c r="R8233">
        <v>0</v>
      </c>
      <c r="S8233">
        <v>0</v>
      </c>
      <c r="T8233">
        <v>57</v>
      </c>
      <c r="U8233">
        <v>0</v>
      </c>
      <c r="V8233">
        <v>0</v>
      </c>
      <c r="W8233">
        <v>0</v>
      </c>
      <c r="X8233">
        <v>89.69459741702947</v>
      </c>
      <c r="Y8233">
        <v>0</v>
      </c>
      <c r="Z8233">
        <v>0</v>
      </c>
      <c r="AA8233">
        <v>0</v>
      </c>
      <c r="AB8233">
        <v>347.74699565017772</v>
      </c>
      <c r="AC8233">
        <v>0</v>
      </c>
      <c r="AD8233">
        <v>0</v>
      </c>
      <c r="AE8233">
        <v>437.44159306720718</v>
      </c>
    </row>
    <row r="8234" spans="1:31" x14ac:dyDescent="0.25">
      <c r="A8234">
        <v>2407277</v>
      </c>
      <c r="B8234">
        <v>1</v>
      </c>
      <c r="C8234" t="s">
        <v>80</v>
      </c>
      <c r="D8234" t="s">
        <v>96</v>
      </c>
      <c r="E8234" t="s">
        <v>141</v>
      </c>
      <c r="F8234" t="s">
        <v>17027</v>
      </c>
      <c r="G8234" t="s">
        <v>143</v>
      </c>
      <c r="H8234" t="s">
        <v>135</v>
      </c>
      <c r="I8234" t="s">
        <v>136</v>
      </c>
      <c r="J8234" t="s">
        <v>137</v>
      </c>
      <c r="K8234" t="s">
        <v>138</v>
      </c>
      <c r="L8234" t="s">
        <v>23360</v>
      </c>
      <c r="M8234" t="s">
        <v>23361</v>
      </c>
      <c r="N8234">
        <v>2.5055555549999999</v>
      </c>
      <c r="O8234">
        <v>0</v>
      </c>
      <c r="P8234">
        <v>0</v>
      </c>
      <c r="Q8234">
        <v>0</v>
      </c>
      <c r="R8234">
        <v>0</v>
      </c>
      <c r="S8234">
        <v>2</v>
      </c>
      <c r="T8234">
        <v>0</v>
      </c>
      <c r="U8234">
        <v>1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93.323413621526825</v>
      </c>
      <c r="AB8234">
        <v>0</v>
      </c>
      <c r="AC8234">
        <v>46.258814845529173</v>
      </c>
      <c r="AD8234">
        <v>0</v>
      </c>
      <c r="AE8234">
        <v>139.58222846705598</v>
      </c>
    </row>
    <row r="8235" spans="1:31" x14ac:dyDescent="0.25">
      <c r="A8235">
        <v>2407068</v>
      </c>
      <c r="B8235">
        <v>1</v>
      </c>
      <c r="C8235" t="s">
        <v>80</v>
      </c>
      <c r="D8235" t="s">
        <v>100</v>
      </c>
      <c r="E8235" t="s">
        <v>146</v>
      </c>
      <c r="F8235" t="s">
        <v>23362</v>
      </c>
      <c r="G8235" t="s">
        <v>148</v>
      </c>
      <c r="H8235" t="s">
        <v>149</v>
      </c>
      <c r="I8235" t="s">
        <v>136</v>
      </c>
      <c r="J8235" t="s">
        <v>137</v>
      </c>
      <c r="K8235" t="s">
        <v>138</v>
      </c>
      <c r="L8235" t="s">
        <v>23363</v>
      </c>
      <c r="M8235" t="s">
        <v>23364</v>
      </c>
      <c r="N8235">
        <v>1.5480555549999999</v>
      </c>
      <c r="O8235">
        <v>0</v>
      </c>
      <c r="P8235">
        <v>4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1.1722821505943999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1.1722821505943999</v>
      </c>
    </row>
    <row r="8236" spans="1:31" x14ac:dyDescent="0.25">
      <c r="A8236">
        <v>2407363</v>
      </c>
      <c r="B8236">
        <v>1</v>
      </c>
      <c r="C8236" t="s">
        <v>80</v>
      </c>
      <c r="D8236" t="s">
        <v>92</v>
      </c>
      <c r="E8236" t="s">
        <v>146</v>
      </c>
      <c r="F8236" t="s">
        <v>23365</v>
      </c>
      <c r="G8236" t="s">
        <v>282</v>
      </c>
      <c r="H8236" t="s">
        <v>149</v>
      </c>
      <c r="I8236" t="s">
        <v>136</v>
      </c>
      <c r="J8236" t="s">
        <v>137</v>
      </c>
      <c r="K8236" t="s">
        <v>138</v>
      </c>
      <c r="L8236" t="s">
        <v>23366</v>
      </c>
      <c r="M8236" t="s">
        <v>23367</v>
      </c>
      <c r="N8236">
        <v>1.74</v>
      </c>
      <c r="O8236">
        <v>0</v>
      </c>
      <c r="P8236">
        <v>1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0.21649083800025001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0.21649083800025001</v>
      </c>
    </row>
    <row r="8237" spans="1:31" x14ac:dyDescent="0.25">
      <c r="A8237">
        <v>2407217</v>
      </c>
      <c r="B8237">
        <v>1</v>
      </c>
      <c r="C8237" t="s">
        <v>80</v>
      </c>
      <c r="D8237" t="s">
        <v>82</v>
      </c>
      <c r="E8237" t="s">
        <v>146</v>
      </c>
      <c r="F8237" t="s">
        <v>23368</v>
      </c>
      <c r="G8237" t="s">
        <v>2349</v>
      </c>
      <c r="H8237" t="s">
        <v>149</v>
      </c>
      <c r="I8237" t="s">
        <v>136</v>
      </c>
      <c r="J8237" t="s">
        <v>137</v>
      </c>
      <c r="K8237" t="s">
        <v>138</v>
      </c>
      <c r="L8237" t="s">
        <v>23369</v>
      </c>
      <c r="M8237" t="s">
        <v>23370</v>
      </c>
      <c r="N8237">
        <v>6.1586111109999999</v>
      </c>
      <c r="O8237">
        <v>0</v>
      </c>
      <c r="P8237">
        <v>2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1.2048644393874666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1.2048644393874666</v>
      </c>
    </row>
    <row r="8238" spans="1:31" x14ac:dyDescent="0.25">
      <c r="A8238">
        <v>2407317</v>
      </c>
      <c r="B8238">
        <v>1</v>
      </c>
      <c r="C8238" t="s">
        <v>80</v>
      </c>
      <c r="D8238" t="s">
        <v>100</v>
      </c>
      <c r="E8238" t="s">
        <v>146</v>
      </c>
      <c r="F8238" t="s">
        <v>23371</v>
      </c>
      <c r="G8238" t="s">
        <v>148</v>
      </c>
      <c r="H8238" t="s">
        <v>149</v>
      </c>
      <c r="I8238" t="s">
        <v>136</v>
      </c>
      <c r="J8238" t="s">
        <v>137</v>
      </c>
      <c r="K8238" t="s">
        <v>138</v>
      </c>
      <c r="L8238" t="s">
        <v>23372</v>
      </c>
      <c r="M8238" t="s">
        <v>23373</v>
      </c>
      <c r="N8238">
        <v>1.531111111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1.1002457515308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1.1002457515308</v>
      </c>
    </row>
    <row r="8239" spans="1:31" x14ac:dyDescent="0.25">
      <c r="A8239">
        <v>2407403</v>
      </c>
      <c r="B8239">
        <v>1</v>
      </c>
      <c r="C8239" t="s">
        <v>81</v>
      </c>
      <c r="D8239" t="s">
        <v>115</v>
      </c>
      <c r="E8239" t="s">
        <v>132</v>
      </c>
      <c r="F8239" t="s">
        <v>23374</v>
      </c>
      <c r="G8239" t="s">
        <v>154</v>
      </c>
      <c r="H8239" t="s">
        <v>135</v>
      </c>
      <c r="I8239" t="s">
        <v>136</v>
      </c>
      <c r="J8239" t="s">
        <v>137</v>
      </c>
      <c r="K8239" t="s">
        <v>138</v>
      </c>
      <c r="L8239" t="s">
        <v>23375</v>
      </c>
      <c r="M8239" t="s">
        <v>23376</v>
      </c>
      <c r="N8239">
        <v>1.6916666659999999</v>
      </c>
      <c r="O8239">
        <v>0</v>
      </c>
      <c r="P8239">
        <v>168</v>
      </c>
      <c r="Q8239">
        <v>0</v>
      </c>
      <c r="R8239">
        <v>0</v>
      </c>
      <c r="S8239">
        <v>0</v>
      </c>
      <c r="T8239">
        <v>12</v>
      </c>
      <c r="U8239">
        <v>0</v>
      </c>
      <c r="V8239">
        <v>0</v>
      </c>
      <c r="W8239">
        <v>0</v>
      </c>
      <c r="X8239">
        <v>21.937352315954936</v>
      </c>
      <c r="Y8239">
        <v>0</v>
      </c>
      <c r="Z8239">
        <v>0</v>
      </c>
      <c r="AA8239">
        <v>0</v>
      </c>
      <c r="AB8239">
        <v>4.4133272787185334</v>
      </c>
      <c r="AC8239">
        <v>0</v>
      </c>
      <c r="AD8239">
        <v>0</v>
      </c>
      <c r="AE8239">
        <v>26.350679594673469</v>
      </c>
    </row>
    <row r="8240" spans="1:31" x14ac:dyDescent="0.25">
      <c r="A8240">
        <v>2407383</v>
      </c>
      <c r="B8240">
        <v>1</v>
      </c>
      <c r="C8240" t="s">
        <v>81</v>
      </c>
      <c r="D8240" t="s">
        <v>121</v>
      </c>
      <c r="E8240" t="s">
        <v>162</v>
      </c>
      <c r="F8240" t="s">
        <v>23377</v>
      </c>
      <c r="G8240" t="s">
        <v>164</v>
      </c>
      <c r="H8240" t="s">
        <v>149</v>
      </c>
      <c r="I8240" t="s">
        <v>136</v>
      </c>
      <c r="J8240" t="s">
        <v>137</v>
      </c>
      <c r="K8240" t="s">
        <v>138</v>
      </c>
      <c r="L8240" t="s">
        <v>23378</v>
      </c>
      <c r="M8240" t="s">
        <v>23379</v>
      </c>
      <c r="N8240">
        <v>1.3830555550000001</v>
      </c>
      <c r="O8240">
        <v>0</v>
      </c>
      <c r="P8240">
        <v>9</v>
      </c>
      <c r="Q8240">
        <v>0</v>
      </c>
      <c r="R8240">
        <v>1</v>
      </c>
      <c r="S8240">
        <v>0</v>
      </c>
      <c r="T8240">
        <v>2</v>
      </c>
      <c r="U8240">
        <v>0</v>
      </c>
      <c r="V8240">
        <v>0</v>
      </c>
      <c r="W8240">
        <v>0</v>
      </c>
      <c r="X8240">
        <v>1.6297992841650164</v>
      </c>
      <c r="Y8240">
        <v>0</v>
      </c>
      <c r="Z8240">
        <v>0</v>
      </c>
      <c r="AA8240">
        <v>0</v>
      </c>
      <c r="AB8240">
        <v>3.9148354084350009E-2</v>
      </c>
      <c r="AC8240">
        <v>0</v>
      </c>
      <c r="AD8240">
        <v>0</v>
      </c>
      <c r="AE8240">
        <v>1.6689476382493664</v>
      </c>
    </row>
    <row r="8241" spans="1:31" x14ac:dyDescent="0.25">
      <c r="A8241">
        <v>2407360</v>
      </c>
      <c r="B8241">
        <v>1</v>
      </c>
      <c r="C8241" t="s">
        <v>80</v>
      </c>
      <c r="D8241" t="s">
        <v>95</v>
      </c>
      <c r="E8241" t="s">
        <v>162</v>
      </c>
      <c r="F8241" t="s">
        <v>23380</v>
      </c>
      <c r="G8241" t="s">
        <v>154</v>
      </c>
      <c r="H8241" t="s">
        <v>149</v>
      </c>
      <c r="I8241" t="s">
        <v>136</v>
      </c>
      <c r="J8241" t="s">
        <v>137</v>
      </c>
      <c r="K8241" t="s">
        <v>138</v>
      </c>
      <c r="L8241" t="s">
        <v>23381</v>
      </c>
      <c r="M8241" t="s">
        <v>23382</v>
      </c>
      <c r="N8241">
        <v>1.1219444439999999</v>
      </c>
      <c r="O8241">
        <v>0</v>
      </c>
      <c r="P8241">
        <v>41</v>
      </c>
      <c r="Q8241">
        <v>0</v>
      </c>
      <c r="R8241">
        <v>0</v>
      </c>
      <c r="S8241">
        <v>0</v>
      </c>
      <c r="T8241">
        <v>3</v>
      </c>
      <c r="U8241">
        <v>0</v>
      </c>
      <c r="V8241">
        <v>0</v>
      </c>
      <c r="W8241">
        <v>0</v>
      </c>
      <c r="X8241">
        <v>9.3022488748753389</v>
      </c>
      <c r="Y8241">
        <v>0</v>
      </c>
      <c r="Z8241">
        <v>0</v>
      </c>
      <c r="AA8241">
        <v>0</v>
      </c>
      <c r="AB8241">
        <v>0.44778948444194999</v>
      </c>
      <c r="AC8241">
        <v>0</v>
      </c>
      <c r="AD8241">
        <v>0</v>
      </c>
      <c r="AE8241">
        <v>9.7500383593172888</v>
      </c>
    </row>
    <row r="8242" spans="1:31" x14ac:dyDescent="0.25">
      <c r="A8242">
        <v>2407234</v>
      </c>
      <c r="B8242">
        <v>1</v>
      </c>
      <c r="C8242" t="s">
        <v>80</v>
      </c>
      <c r="D8242" t="s">
        <v>93</v>
      </c>
      <c r="E8242" t="s">
        <v>174</v>
      </c>
      <c r="F8242" t="s">
        <v>12698</v>
      </c>
      <c r="G8242" t="s">
        <v>158</v>
      </c>
      <c r="H8242" t="s">
        <v>135</v>
      </c>
      <c r="I8242" t="s">
        <v>136</v>
      </c>
      <c r="J8242" t="s">
        <v>137</v>
      </c>
      <c r="K8242" t="s">
        <v>159</v>
      </c>
      <c r="L8242" t="s">
        <v>23383</v>
      </c>
      <c r="M8242" t="s">
        <v>23384</v>
      </c>
      <c r="N8242">
        <v>0.829166666</v>
      </c>
      <c r="O8242">
        <v>1</v>
      </c>
      <c r="P8242">
        <v>99</v>
      </c>
      <c r="Q8242">
        <v>10</v>
      </c>
      <c r="R8242">
        <v>149</v>
      </c>
      <c r="S8242">
        <v>2</v>
      </c>
      <c r="T8242">
        <v>64</v>
      </c>
      <c r="U8242">
        <v>3</v>
      </c>
      <c r="V8242">
        <v>0</v>
      </c>
      <c r="W8242">
        <v>0.5349233321557002</v>
      </c>
      <c r="X8242">
        <v>14.5384649938</v>
      </c>
      <c r="Y8242">
        <v>11.881392756114201</v>
      </c>
      <c r="Z8242">
        <v>58.808719624204379</v>
      </c>
      <c r="AA8242">
        <v>4.3849298977213014</v>
      </c>
      <c r="AB8242">
        <v>27.839624304094983</v>
      </c>
      <c r="AC8242">
        <v>119.00287933641752</v>
      </c>
      <c r="AD8242">
        <v>0</v>
      </c>
      <c r="AE8242">
        <v>236.99093424450808</v>
      </c>
    </row>
    <row r="8243" spans="1:31" x14ac:dyDescent="0.25">
      <c r="A8243">
        <v>2407283</v>
      </c>
      <c r="B8243">
        <v>1</v>
      </c>
      <c r="C8243" t="s">
        <v>80</v>
      </c>
      <c r="D8243" t="s">
        <v>104</v>
      </c>
      <c r="E8243" t="s">
        <v>141</v>
      </c>
      <c r="F8243" t="s">
        <v>23385</v>
      </c>
      <c r="G8243" t="s">
        <v>143</v>
      </c>
      <c r="H8243" t="s">
        <v>135</v>
      </c>
      <c r="I8243" t="s">
        <v>136</v>
      </c>
      <c r="J8243" t="s">
        <v>137</v>
      </c>
      <c r="K8243" t="s">
        <v>138</v>
      </c>
      <c r="L8243" t="s">
        <v>23386</v>
      </c>
      <c r="M8243" t="s">
        <v>23387</v>
      </c>
      <c r="N8243">
        <v>0.81583333300000005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2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173.00127823157686</v>
      </c>
      <c r="AD8243">
        <v>0</v>
      </c>
      <c r="AE8243">
        <v>173.00127823157686</v>
      </c>
    </row>
    <row r="8244" spans="1:31" x14ac:dyDescent="0.25">
      <c r="A8244">
        <v>2407054</v>
      </c>
      <c r="B8244">
        <v>1</v>
      </c>
      <c r="C8244" t="s">
        <v>80</v>
      </c>
      <c r="D8244" t="s">
        <v>101</v>
      </c>
      <c r="E8244" t="s">
        <v>162</v>
      </c>
      <c r="F8244" t="s">
        <v>23388</v>
      </c>
      <c r="G8244" t="s">
        <v>154</v>
      </c>
      <c r="H8244" t="s">
        <v>149</v>
      </c>
      <c r="I8244" t="s">
        <v>136</v>
      </c>
      <c r="J8244" t="s">
        <v>137</v>
      </c>
      <c r="K8244" t="s">
        <v>138</v>
      </c>
      <c r="L8244" t="s">
        <v>23389</v>
      </c>
      <c r="M8244" t="s">
        <v>23390</v>
      </c>
      <c r="N8244">
        <v>1.2566666660000001</v>
      </c>
      <c r="O8244">
        <v>0</v>
      </c>
      <c r="P8244">
        <v>88</v>
      </c>
      <c r="Q8244">
        <v>0</v>
      </c>
      <c r="R8244">
        <v>0</v>
      </c>
      <c r="S8244">
        <v>0</v>
      </c>
      <c r="T8244">
        <v>2</v>
      </c>
      <c r="U8244">
        <v>0</v>
      </c>
      <c r="V8244">
        <v>0</v>
      </c>
      <c r="W8244">
        <v>0</v>
      </c>
      <c r="X8244">
        <v>13.024851232832802</v>
      </c>
      <c r="Y8244">
        <v>0</v>
      </c>
      <c r="Z8244">
        <v>0</v>
      </c>
      <c r="AA8244">
        <v>0</v>
      </c>
      <c r="AB8244">
        <v>5.9661319075000009E-3</v>
      </c>
      <c r="AC8244">
        <v>0</v>
      </c>
      <c r="AD8244">
        <v>0</v>
      </c>
      <c r="AE8244">
        <v>13.030817364740303</v>
      </c>
    </row>
    <row r="8245" spans="1:31" x14ac:dyDescent="0.25">
      <c r="A8245">
        <v>2407340</v>
      </c>
      <c r="B8245">
        <v>1</v>
      </c>
      <c r="C8245" t="s">
        <v>80</v>
      </c>
      <c r="D8245" t="s">
        <v>101</v>
      </c>
      <c r="E8245" t="s">
        <v>141</v>
      </c>
      <c r="F8245" t="s">
        <v>2633</v>
      </c>
      <c r="G8245" t="s">
        <v>134</v>
      </c>
      <c r="H8245" t="s">
        <v>135</v>
      </c>
      <c r="I8245" t="s">
        <v>136</v>
      </c>
      <c r="J8245" t="s">
        <v>137</v>
      </c>
      <c r="K8245" t="s">
        <v>138</v>
      </c>
      <c r="L8245" t="s">
        <v>23391</v>
      </c>
      <c r="M8245" t="s">
        <v>23392</v>
      </c>
      <c r="N8245">
        <v>0.97805555499999997</v>
      </c>
      <c r="O8245">
        <v>7</v>
      </c>
      <c r="P8245">
        <v>2554</v>
      </c>
      <c r="Q8245">
        <v>2</v>
      </c>
      <c r="R8245">
        <v>80</v>
      </c>
      <c r="S8245">
        <v>20</v>
      </c>
      <c r="T8245">
        <v>257</v>
      </c>
      <c r="U8245">
        <v>1</v>
      </c>
      <c r="V8245">
        <v>1</v>
      </c>
      <c r="W8245">
        <v>4.5526152687472168</v>
      </c>
      <c r="X8245">
        <v>725.10308799227028</v>
      </c>
      <c r="Y8245">
        <v>0.68613891487344447</v>
      </c>
      <c r="Z8245">
        <v>16.885350762067638</v>
      </c>
      <c r="AA8245">
        <v>107.92247671575259</v>
      </c>
      <c r="AB8245">
        <v>271.28649880335178</v>
      </c>
      <c r="AC8245">
        <v>13.786129225170109</v>
      </c>
      <c r="AD8245">
        <v>0.32296509975106674</v>
      </c>
      <c r="AE8245">
        <v>1140.5452627819843</v>
      </c>
    </row>
    <row r="8246" spans="1:31" x14ac:dyDescent="0.25">
      <c r="A8246">
        <v>2407005</v>
      </c>
      <c r="B8246">
        <v>1</v>
      </c>
      <c r="C8246" t="s">
        <v>81</v>
      </c>
      <c r="D8246" t="s">
        <v>122</v>
      </c>
      <c r="E8246" t="s">
        <v>146</v>
      </c>
      <c r="F8246" t="s">
        <v>23393</v>
      </c>
      <c r="G8246" t="s">
        <v>168</v>
      </c>
      <c r="H8246" t="s">
        <v>149</v>
      </c>
      <c r="I8246" t="s">
        <v>136</v>
      </c>
      <c r="J8246" t="s">
        <v>3</v>
      </c>
      <c r="K8246" t="s">
        <v>138</v>
      </c>
      <c r="L8246" t="s">
        <v>23394</v>
      </c>
      <c r="M8246" t="s">
        <v>23395</v>
      </c>
      <c r="N8246">
        <v>1.485833333</v>
      </c>
      <c r="O8246">
        <v>0</v>
      </c>
      <c r="P8246">
        <v>2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0.63069654061063329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0.63069654061063329</v>
      </c>
    </row>
    <row r="8247" spans="1:31" x14ac:dyDescent="0.25">
      <c r="A8247">
        <v>2407091</v>
      </c>
      <c r="B8247">
        <v>1</v>
      </c>
      <c r="C8247" t="s">
        <v>80</v>
      </c>
      <c r="D8247" t="s">
        <v>97</v>
      </c>
      <c r="E8247" t="s">
        <v>146</v>
      </c>
      <c r="F8247" t="s">
        <v>23396</v>
      </c>
      <c r="G8247" t="s">
        <v>148</v>
      </c>
      <c r="H8247" t="s">
        <v>149</v>
      </c>
      <c r="I8247" t="s">
        <v>136</v>
      </c>
      <c r="J8247" t="s">
        <v>137</v>
      </c>
      <c r="K8247" t="s">
        <v>138</v>
      </c>
      <c r="L8247" t="s">
        <v>23397</v>
      </c>
      <c r="M8247" t="s">
        <v>23398</v>
      </c>
      <c r="N8247">
        <v>0.92861111100000004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</row>
    <row r="8248" spans="1:31" x14ac:dyDescent="0.25">
      <c r="A8248">
        <v>2406756</v>
      </c>
      <c r="B8248">
        <v>1</v>
      </c>
      <c r="C8248" t="s">
        <v>81</v>
      </c>
      <c r="D8248" t="s">
        <v>120</v>
      </c>
      <c r="E8248" t="s">
        <v>288</v>
      </c>
      <c r="F8248" t="s">
        <v>23399</v>
      </c>
      <c r="G8248" t="s">
        <v>268</v>
      </c>
      <c r="H8248" t="s">
        <v>149</v>
      </c>
      <c r="I8248" t="s">
        <v>136</v>
      </c>
      <c r="J8248" t="s">
        <v>137</v>
      </c>
      <c r="K8248" t="s">
        <v>138</v>
      </c>
      <c r="L8248" t="s">
        <v>23400</v>
      </c>
      <c r="M8248" t="s">
        <v>23401</v>
      </c>
      <c r="N8248">
        <v>2.4725000000000001</v>
      </c>
      <c r="O8248">
        <v>0</v>
      </c>
      <c r="P8248">
        <v>108</v>
      </c>
      <c r="Q8248">
        <v>0</v>
      </c>
      <c r="R8248">
        <v>0</v>
      </c>
      <c r="S8248">
        <v>0</v>
      </c>
      <c r="T8248">
        <v>6</v>
      </c>
      <c r="U8248">
        <v>0</v>
      </c>
      <c r="V8248">
        <v>0</v>
      </c>
      <c r="W8248">
        <v>0</v>
      </c>
      <c r="X8248">
        <v>48.887971481695857</v>
      </c>
      <c r="Y8248">
        <v>0</v>
      </c>
      <c r="Z8248">
        <v>0</v>
      </c>
      <c r="AA8248">
        <v>0</v>
      </c>
      <c r="AB8248">
        <v>13.920165690440374</v>
      </c>
      <c r="AC8248">
        <v>0</v>
      </c>
      <c r="AD8248">
        <v>0</v>
      </c>
      <c r="AE8248">
        <v>62.808137172136227</v>
      </c>
    </row>
    <row r="8249" spans="1:31" x14ac:dyDescent="0.25">
      <c r="A8249">
        <v>2407197</v>
      </c>
      <c r="B8249">
        <v>1</v>
      </c>
      <c r="C8249" t="s">
        <v>80</v>
      </c>
      <c r="D8249" t="s">
        <v>85</v>
      </c>
      <c r="E8249" t="s">
        <v>146</v>
      </c>
      <c r="F8249" t="s">
        <v>22512</v>
      </c>
      <c r="G8249" t="s">
        <v>282</v>
      </c>
      <c r="H8249" t="s">
        <v>149</v>
      </c>
      <c r="I8249" t="s">
        <v>136</v>
      </c>
      <c r="J8249" t="s">
        <v>137</v>
      </c>
      <c r="K8249" t="s">
        <v>138</v>
      </c>
      <c r="L8249" t="s">
        <v>23402</v>
      </c>
      <c r="M8249" t="s">
        <v>23403</v>
      </c>
      <c r="N8249">
        <v>0.86416666600000003</v>
      </c>
      <c r="O8249">
        <v>0</v>
      </c>
      <c r="P8249">
        <v>15</v>
      </c>
      <c r="Q8249">
        <v>0</v>
      </c>
      <c r="R8249">
        <v>0</v>
      </c>
      <c r="S8249">
        <v>0</v>
      </c>
      <c r="T8249">
        <v>5</v>
      </c>
      <c r="U8249">
        <v>0</v>
      </c>
      <c r="V8249">
        <v>0</v>
      </c>
      <c r="W8249">
        <v>0</v>
      </c>
      <c r="X8249">
        <v>3.0577564493551663</v>
      </c>
      <c r="Y8249">
        <v>0</v>
      </c>
      <c r="Z8249">
        <v>0</v>
      </c>
      <c r="AA8249">
        <v>0</v>
      </c>
      <c r="AB8249">
        <v>5.1533832839129614</v>
      </c>
      <c r="AC8249">
        <v>0</v>
      </c>
      <c r="AD8249">
        <v>0</v>
      </c>
      <c r="AE8249">
        <v>8.2111397332681282</v>
      </c>
    </row>
    <row r="8250" spans="1:31" x14ac:dyDescent="0.25">
      <c r="A8250">
        <v>2406894</v>
      </c>
      <c r="B8250">
        <v>1</v>
      </c>
      <c r="C8250" t="s">
        <v>80</v>
      </c>
      <c r="D8250" t="s">
        <v>84</v>
      </c>
      <c r="E8250" t="s">
        <v>146</v>
      </c>
      <c r="F8250" t="s">
        <v>23404</v>
      </c>
      <c r="G8250" t="s">
        <v>148</v>
      </c>
      <c r="H8250" t="s">
        <v>149</v>
      </c>
      <c r="I8250" t="s">
        <v>136</v>
      </c>
      <c r="J8250" t="s">
        <v>137</v>
      </c>
      <c r="K8250" t="s">
        <v>138</v>
      </c>
      <c r="L8250" t="s">
        <v>23405</v>
      </c>
      <c r="M8250" t="s">
        <v>23406</v>
      </c>
      <c r="N8250">
        <v>1.237777777</v>
      </c>
      <c r="O8250">
        <v>0</v>
      </c>
      <c r="P8250">
        <v>4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0.61490633403040829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0.61490633403040829</v>
      </c>
    </row>
    <row r="8251" spans="1:31" x14ac:dyDescent="0.25">
      <c r="A8251">
        <v>2407249</v>
      </c>
      <c r="B8251">
        <v>1</v>
      </c>
      <c r="C8251" t="s">
        <v>80</v>
      </c>
      <c r="D8251" t="s">
        <v>104</v>
      </c>
      <c r="E8251" t="s">
        <v>174</v>
      </c>
      <c r="F8251" t="s">
        <v>22152</v>
      </c>
      <c r="G8251" t="s">
        <v>143</v>
      </c>
      <c r="H8251" t="s">
        <v>135</v>
      </c>
      <c r="I8251" t="s">
        <v>136</v>
      </c>
      <c r="J8251" t="s">
        <v>137</v>
      </c>
      <c r="K8251" t="s">
        <v>138</v>
      </c>
      <c r="L8251" t="s">
        <v>23407</v>
      </c>
      <c r="M8251" t="s">
        <v>23408</v>
      </c>
      <c r="N8251">
        <v>0.400277777</v>
      </c>
      <c r="O8251">
        <v>37</v>
      </c>
      <c r="P8251">
        <v>3065</v>
      </c>
      <c r="Q8251">
        <v>127</v>
      </c>
      <c r="R8251">
        <v>206</v>
      </c>
      <c r="S8251">
        <v>60</v>
      </c>
      <c r="T8251">
        <v>392</v>
      </c>
      <c r="U8251">
        <v>3</v>
      </c>
      <c r="V8251">
        <v>1</v>
      </c>
      <c r="W8251">
        <v>31.184266267759369</v>
      </c>
      <c r="X8251">
        <v>304.22779019596425</v>
      </c>
      <c r="Y8251">
        <v>15.414376308255955</v>
      </c>
      <c r="Z8251">
        <v>3.6574459923796665</v>
      </c>
      <c r="AA8251">
        <v>82.347099962929022</v>
      </c>
      <c r="AB8251">
        <v>108.50191976579929</v>
      </c>
      <c r="AC8251">
        <v>21.698264781333986</v>
      </c>
      <c r="AD8251">
        <v>1.5995232973318501</v>
      </c>
      <c r="AE8251">
        <v>568.63068657175336</v>
      </c>
    </row>
    <row r="8252" spans="1:31" x14ac:dyDescent="0.25">
      <c r="A8252">
        <v>2407180</v>
      </c>
      <c r="B8252">
        <v>1</v>
      </c>
      <c r="C8252" t="s">
        <v>80</v>
      </c>
      <c r="D8252" t="s">
        <v>106</v>
      </c>
      <c r="E8252" t="s">
        <v>174</v>
      </c>
      <c r="F8252" t="s">
        <v>2067</v>
      </c>
      <c r="G8252" t="s">
        <v>143</v>
      </c>
      <c r="H8252" t="s">
        <v>135</v>
      </c>
      <c r="I8252" t="s">
        <v>136</v>
      </c>
      <c r="J8252" t="s">
        <v>137</v>
      </c>
      <c r="K8252" t="s">
        <v>138</v>
      </c>
      <c r="L8252" t="s">
        <v>23409</v>
      </c>
      <c r="M8252" t="s">
        <v>23410</v>
      </c>
      <c r="N8252">
        <v>7.2777777000000002E-2</v>
      </c>
      <c r="O8252">
        <v>1</v>
      </c>
      <c r="P8252">
        <v>4</v>
      </c>
      <c r="Q8252">
        <v>68</v>
      </c>
      <c r="R8252">
        <v>326</v>
      </c>
      <c r="S8252">
        <v>23</v>
      </c>
      <c r="T8252">
        <v>74</v>
      </c>
      <c r="U8252">
        <v>0</v>
      </c>
      <c r="V8252">
        <v>0</v>
      </c>
      <c r="W8252">
        <v>3.7238894149049996E-2</v>
      </c>
      <c r="X8252">
        <v>8.8516862466199997E-2</v>
      </c>
      <c r="Y8252">
        <v>28.571726682411192</v>
      </c>
      <c r="Z8252">
        <v>1.9796020913412835</v>
      </c>
      <c r="AA8252">
        <v>2.0659768932053337</v>
      </c>
      <c r="AB8252">
        <v>3.8311799562160664</v>
      </c>
      <c r="AC8252">
        <v>0</v>
      </c>
      <c r="AD8252">
        <v>0</v>
      </c>
      <c r="AE8252">
        <v>36.574241379789129</v>
      </c>
    </row>
    <row r="8253" spans="1:31" x14ac:dyDescent="0.25">
      <c r="A8253">
        <v>2407203</v>
      </c>
      <c r="B8253">
        <v>1</v>
      </c>
      <c r="C8253" t="s">
        <v>80</v>
      </c>
      <c r="D8253" t="s">
        <v>89</v>
      </c>
      <c r="E8253" t="s">
        <v>146</v>
      </c>
      <c r="F8253" t="s">
        <v>23411</v>
      </c>
      <c r="G8253" t="s">
        <v>148</v>
      </c>
      <c r="H8253" t="s">
        <v>149</v>
      </c>
      <c r="I8253" t="s">
        <v>136</v>
      </c>
      <c r="J8253" t="s">
        <v>137</v>
      </c>
      <c r="K8253" t="s">
        <v>138</v>
      </c>
      <c r="L8253" t="s">
        <v>23412</v>
      </c>
      <c r="M8253" t="s">
        <v>23413</v>
      </c>
      <c r="N8253">
        <v>1.719166666</v>
      </c>
      <c r="O8253">
        <v>0</v>
      </c>
      <c r="P8253">
        <v>2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0.83409777440390009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0.83409777440390009</v>
      </c>
    </row>
    <row r="8254" spans="1:31" x14ac:dyDescent="0.25">
      <c r="A8254">
        <v>2407057</v>
      </c>
      <c r="B8254">
        <v>1</v>
      </c>
      <c r="C8254" t="s">
        <v>80</v>
      </c>
      <c r="D8254" t="s">
        <v>96</v>
      </c>
      <c r="E8254" t="s">
        <v>141</v>
      </c>
      <c r="F8254" t="s">
        <v>23414</v>
      </c>
      <c r="G8254" t="s">
        <v>158</v>
      </c>
      <c r="H8254" t="s">
        <v>135</v>
      </c>
      <c r="I8254" t="s">
        <v>136</v>
      </c>
      <c r="J8254" t="s">
        <v>137</v>
      </c>
      <c r="K8254" t="s">
        <v>159</v>
      </c>
      <c r="L8254" t="s">
        <v>23415</v>
      </c>
      <c r="M8254" t="s">
        <v>23416</v>
      </c>
      <c r="N8254">
        <v>3.4780555550000001</v>
      </c>
      <c r="O8254">
        <v>0</v>
      </c>
      <c r="P8254">
        <v>284</v>
      </c>
      <c r="Q8254">
        <v>11</v>
      </c>
      <c r="R8254">
        <v>29</v>
      </c>
      <c r="S8254">
        <v>7</v>
      </c>
      <c r="T8254">
        <v>51</v>
      </c>
      <c r="U8254">
        <v>2</v>
      </c>
      <c r="V8254">
        <v>0</v>
      </c>
      <c r="W8254">
        <v>0</v>
      </c>
      <c r="X8254">
        <v>302.56069052780578</v>
      </c>
      <c r="Y8254">
        <v>14.239354759735832</v>
      </c>
      <c r="Z8254">
        <v>38.822793845203975</v>
      </c>
      <c r="AA8254">
        <v>31.901058424583347</v>
      </c>
      <c r="AB8254">
        <v>110.3849758693699</v>
      </c>
      <c r="AC8254">
        <v>993.16443355720196</v>
      </c>
      <c r="AD8254">
        <v>0</v>
      </c>
      <c r="AE8254">
        <v>1491.0733069839007</v>
      </c>
    </row>
    <row r="8255" spans="1:31" x14ac:dyDescent="0.25">
      <c r="A8255">
        <v>2407034</v>
      </c>
      <c r="B8255">
        <v>1</v>
      </c>
      <c r="C8255" t="s">
        <v>80</v>
      </c>
      <c r="D8255" t="s">
        <v>96</v>
      </c>
      <c r="E8255" t="s">
        <v>152</v>
      </c>
      <c r="F8255" t="s">
        <v>23417</v>
      </c>
      <c r="G8255" t="s">
        <v>268</v>
      </c>
      <c r="H8255" t="s">
        <v>149</v>
      </c>
      <c r="I8255" t="s">
        <v>136</v>
      </c>
      <c r="J8255" t="s">
        <v>137</v>
      </c>
      <c r="K8255" t="s">
        <v>138</v>
      </c>
      <c r="L8255" t="s">
        <v>23418</v>
      </c>
      <c r="M8255" t="s">
        <v>23419</v>
      </c>
      <c r="N8255">
        <v>7.4622222220000003</v>
      </c>
      <c r="O8255">
        <v>0</v>
      </c>
      <c r="P8255">
        <v>65</v>
      </c>
      <c r="Q8255">
        <v>0</v>
      </c>
      <c r="R8255">
        <v>0</v>
      </c>
      <c r="S8255">
        <v>0</v>
      </c>
      <c r="T8255">
        <v>2</v>
      </c>
      <c r="U8255">
        <v>0</v>
      </c>
      <c r="V8255">
        <v>0</v>
      </c>
      <c r="W8255">
        <v>0</v>
      </c>
      <c r="X8255">
        <v>64.420152722113173</v>
      </c>
      <c r="Y8255">
        <v>0</v>
      </c>
      <c r="Z8255">
        <v>0</v>
      </c>
      <c r="AA8255">
        <v>0</v>
      </c>
      <c r="AB8255">
        <v>0.82978374243904163</v>
      </c>
      <c r="AC8255">
        <v>0</v>
      </c>
      <c r="AD8255">
        <v>0</v>
      </c>
      <c r="AE8255">
        <v>65.249936464552221</v>
      </c>
    </row>
    <row r="8256" spans="1:31" x14ac:dyDescent="0.25">
      <c r="A8256">
        <v>2406971</v>
      </c>
      <c r="B8256">
        <v>1</v>
      </c>
      <c r="C8256" t="s">
        <v>80</v>
      </c>
      <c r="D8256" t="s">
        <v>85</v>
      </c>
      <c r="E8256" t="s">
        <v>162</v>
      </c>
      <c r="F8256" t="s">
        <v>21729</v>
      </c>
      <c r="G8256" t="s">
        <v>168</v>
      </c>
      <c r="H8256" t="s">
        <v>149</v>
      </c>
      <c r="I8256" t="s">
        <v>136</v>
      </c>
      <c r="J8256" t="s">
        <v>3</v>
      </c>
      <c r="K8256" t="s">
        <v>138</v>
      </c>
      <c r="L8256" t="s">
        <v>23420</v>
      </c>
      <c r="M8256" t="s">
        <v>23421</v>
      </c>
      <c r="N8256">
        <v>2.1316666660000001</v>
      </c>
      <c r="O8256">
        <v>0</v>
      </c>
      <c r="P8256">
        <v>66</v>
      </c>
      <c r="Q8256">
        <v>0</v>
      </c>
      <c r="R8256">
        <v>0</v>
      </c>
      <c r="S8256">
        <v>0</v>
      </c>
      <c r="T8256">
        <v>6</v>
      </c>
      <c r="U8256">
        <v>0</v>
      </c>
      <c r="V8256">
        <v>0</v>
      </c>
      <c r="W8256">
        <v>0</v>
      </c>
      <c r="X8256">
        <v>33.137758062853386</v>
      </c>
      <c r="Y8256">
        <v>0</v>
      </c>
      <c r="Z8256">
        <v>0</v>
      </c>
      <c r="AA8256">
        <v>0</v>
      </c>
      <c r="AB8256">
        <v>8.1440047051900049</v>
      </c>
      <c r="AC8256">
        <v>0</v>
      </c>
      <c r="AD8256">
        <v>0</v>
      </c>
      <c r="AE8256">
        <v>41.281762768043393</v>
      </c>
    </row>
    <row r="8257" spans="1:31" x14ac:dyDescent="0.25">
      <c r="A8257">
        <v>2406888</v>
      </c>
      <c r="B8257">
        <v>1</v>
      </c>
      <c r="C8257" t="s">
        <v>81</v>
      </c>
      <c r="D8257" t="s">
        <v>118</v>
      </c>
      <c r="E8257" t="s">
        <v>174</v>
      </c>
      <c r="F8257" t="s">
        <v>23422</v>
      </c>
      <c r="G8257" t="s">
        <v>158</v>
      </c>
      <c r="H8257" t="s">
        <v>135</v>
      </c>
      <c r="I8257" t="s">
        <v>136</v>
      </c>
      <c r="J8257" t="s">
        <v>137</v>
      </c>
      <c r="K8257" t="s">
        <v>159</v>
      </c>
      <c r="L8257" t="s">
        <v>23423</v>
      </c>
      <c r="M8257" t="s">
        <v>23424</v>
      </c>
      <c r="N8257">
        <v>8.2200000000000006</v>
      </c>
      <c r="O8257">
        <v>14</v>
      </c>
      <c r="P8257">
        <v>1</v>
      </c>
      <c r="Q8257">
        <v>52</v>
      </c>
      <c r="R8257">
        <v>4</v>
      </c>
      <c r="S8257">
        <v>31</v>
      </c>
      <c r="T8257">
        <v>0</v>
      </c>
      <c r="U8257">
        <v>1</v>
      </c>
      <c r="V8257">
        <v>0</v>
      </c>
      <c r="W8257">
        <v>105.24673185590002</v>
      </c>
      <c r="X8257">
        <v>0.66237617492598333</v>
      </c>
      <c r="Y8257">
        <v>143.97220435691563</v>
      </c>
      <c r="Z8257">
        <v>3.2157254060124671</v>
      </c>
      <c r="AA8257">
        <v>1554.4897370847561</v>
      </c>
      <c r="AB8257">
        <v>0</v>
      </c>
      <c r="AC8257">
        <v>1208.1651728464828</v>
      </c>
      <c r="AD8257">
        <v>0</v>
      </c>
      <c r="AE8257">
        <v>3015.751947724993</v>
      </c>
    </row>
    <row r="8258" spans="1:31" x14ac:dyDescent="0.25">
      <c r="A8258">
        <v>2406934</v>
      </c>
      <c r="B8258">
        <v>1</v>
      </c>
      <c r="C8258" t="s">
        <v>80</v>
      </c>
      <c r="D8258" t="s">
        <v>101</v>
      </c>
      <c r="E8258" t="s">
        <v>132</v>
      </c>
      <c r="F8258" t="s">
        <v>23425</v>
      </c>
      <c r="G8258" t="s">
        <v>215</v>
      </c>
      <c r="H8258" t="s">
        <v>135</v>
      </c>
      <c r="I8258" t="s">
        <v>136</v>
      </c>
      <c r="J8258" t="s">
        <v>137</v>
      </c>
      <c r="K8258" t="s">
        <v>138</v>
      </c>
      <c r="L8258" t="s">
        <v>23426</v>
      </c>
      <c r="M8258" t="s">
        <v>23427</v>
      </c>
      <c r="N8258">
        <v>2.256388888</v>
      </c>
      <c r="O8258">
        <v>0</v>
      </c>
      <c r="P8258">
        <v>232</v>
      </c>
      <c r="Q8258">
        <v>0</v>
      </c>
      <c r="R8258">
        <v>0</v>
      </c>
      <c r="S8258">
        <v>0</v>
      </c>
      <c r="T8258">
        <v>23</v>
      </c>
      <c r="U8258">
        <v>0</v>
      </c>
      <c r="V8258">
        <v>0</v>
      </c>
      <c r="W8258">
        <v>0</v>
      </c>
      <c r="X8258">
        <v>71.272671468363143</v>
      </c>
      <c r="Y8258">
        <v>0</v>
      </c>
      <c r="Z8258">
        <v>0</v>
      </c>
      <c r="AA8258">
        <v>0</v>
      </c>
      <c r="AB8258">
        <v>76.448755473864608</v>
      </c>
      <c r="AC8258">
        <v>0</v>
      </c>
      <c r="AD8258">
        <v>0</v>
      </c>
      <c r="AE8258">
        <v>147.72142694222777</v>
      </c>
    </row>
    <row r="8259" spans="1:31" x14ac:dyDescent="0.25">
      <c r="A8259">
        <v>2407326</v>
      </c>
      <c r="B8259">
        <v>1</v>
      </c>
      <c r="C8259" t="s">
        <v>81</v>
      </c>
      <c r="D8259" t="s">
        <v>123</v>
      </c>
      <c r="E8259" t="s">
        <v>141</v>
      </c>
      <c r="F8259" t="s">
        <v>142</v>
      </c>
      <c r="G8259" t="s">
        <v>143</v>
      </c>
      <c r="H8259" t="s">
        <v>135</v>
      </c>
      <c r="I8259" t="s">
        <v>136</v>
      </c>
      <c r="J8259" t="s">
        <v>137</v>
      </c>
      <c r="K8259" t="s">
        <v>138</v>
      </c>
      <c r="L8259" t="s">
        <v>23428</v>
      </c>
      <c r="M8259" t="s">
        <v>23429</v>
      </c>
      <c r="N8259">
        <v>1.099444444</v>
      </c>
      <c r="O8259">
        <v>1</v>
      </c>
      <c r="P8259">
        <v>4</v>
      </c>
      <c r="Q8259">
        <v>30</v>
      </c>
      <c r="R8259">
        <v>87</v>
      </c>
      <c r="S8259">
        <v>0</v>
      </c>
      <c r="T8259">
        <v>8</v>
      </c>
      <c r="U8259">
        <v>0</v>
      </c>
      <c r="V8259">
        <v>0</v>
      </c>
      <c r="W8259">
        <v>0</v>
      </c>
      <c r="X8259">
        <v>3.0150814691151</v>
      </c>
      <c r="Y8259">
        <v>22.245061310172517</v>
      </c>
      <c r="Z8259">
        <v>14.473043979619348</v>
      </c>
      <c r="AA8259">
        <v>0</v>
      </c>
      <c r="AB8259">
        <v>4.0750121418293972</v>
      </c>
      <c r="AC8259">
        <v>0</v>
      </c>
      <c r="AD8259">
        <v>0</v>
      </c>
      <c r="AE8259">
        <v>43.808198900736365</v>
      </c>
    </row>
    <row r="8260" spans="1:31" x14ac:dyDescent="0.25">
      <c r="A8260">
        <v>2407080</v>
      </c>
      <c r="B8260">
        <v>1</v>
      </c>
      <c r="C8260" t="s">
        <v>80</v>
      </c>
      <c r="D8260" t="s">
        <v>101</v>
      </c>
      <c r="E8260" t="s">
        <v>162</v>
      </c>
      <c r="F8260" t="s">
        <v>19266</v>
      </c>
      <c r="G8260" t="s">
        <v>158</v>
      </c>
      <c r="H8260" t="s">
        <v>149</v>
      </c>
      <c r="I8260" t="s">
        <v>136</v>
      </c>
      <c r="J8260" t="s">
        <v>137</v>
      </c>
      <c r="K8260" t="s">
        <v>159</v>
      </c>
      <c r="L8260" t="s">
        <v>23430</v>
      </c>
      <c r="M8260" t="s">
        <v>23431</v>
      </c>
      <c r="N8260">
        <v>3.2572222219999998</v>
      </c>
      <c r="O8260">
        <v>0</v>
      </c>
      <c r="P8260">
        <v>68</v>
      </c>
      <c r="Q8260">
        <v>0</v>
      </c>
      <c r="R8260">
        <v>0</v>
      </c>
      <c r="S8260">
        <v>0</v>
      </c>
      <c r="T8260">
        <v>2</v>
      </c>
      <c r="U8260">
        <v>0</v>
      </c>
      <c r="V8260">
        <v>0</v>
      </c>
      <c r="W8260">
        <v>0</v>
      </c>
      <c r="X8260">
        <v>18.85915439774891</v>
      </c>
      <c r="Y8260">
        <v>0</v>
      </c>
      <c r="Z8260">
        <v>0</v>
      </c>
      <c r="AA8260">
        <v>0</v>
      </c>
      <c r="AB8260">
        <v>5.2090463962674329</v>
      </c>
      <c r="AC8260">
        <v>0</v>
      </c>
      <c r="AD8260">
        <v>0</v>
      </c>
      <c r="AE8260">
        <v>24.068200794016342</v>
      </c>
    </row>
    <row r="8261" spans="1:31" x14ac:dyDescent="0.25">
      <c r="A8261">
        <v>2407372</v>
      </c>
      <c r="B8261">
        <v>1</v>
      </c>
      <c r="C8261" t="s">
        <v>81</v>
      </c>
      <c r="D8261" t="s">
        <v>123</v>
      </c>
      <c r="E8261" t="s">
        <v>146</v>
      </c>
      <c r="F8261" t="s">
        <v>23432</v>
      </c>
      <c r="G8261" t="s">
        <v>148</v>
      </c>
      <c r="H8261" t="s">
        <v>149</v>
      </c>
      <c r="I8261" t="s">
        <v>136</v>
      </c>
      <c r="J8261" t="s">
        <v>137</v>
      </c>
      <c r="K8261" t="s">
        <v>138</v>
      </c>
      <c r="L8261" t="s">
        <v>23433</v>
      </c>
      <c r="M8261" t="s">
        <v>23434</v>
      </c>
      <c r="N8261">
        <v>2.6127777769999998</v>
      </c>
      <c r="O8261">
        <v>0</v>
      </c>
      <c r="P8261">
        <v>1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0.65651742279350001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0.65651742279350001</v>
      </c>
    </row>
    <row r="8262" spans="1:31" x14ac:dyDescent="0.25">
      <c r="A8262">
        <v>2407143</v>
      </c>
      <c r="B8262">
        <v>1</v>
      </c>
      <c r="C8262" t="s">
        <v>81</v>
      </c>
      <c r="D8262" t="s">
        <v>113</v>
      </c>
      <c r="E8262" t="s">
        <v>174</v>
      </c>
      <c r="F8262" t="s">
        <v>10450</v>
      </c>
      <c r="G8262" t="s">
        <v>143</v>
      </c>
      <c r="H8262" t="s">
        <v>135</v>
      </c>
      <c r="I8262" t="s">
        <v>136</v>
      </c>
      <c r="J8262" t="s">
        <v>137</v>
      </c>
      <c r="K8262" t="s">
        <v>138</v>
      </c>
      <c r="L8262" t="s">
        <v>23435</v>
      </c>
      <c r="M8262" t="s">
        <v>23436</v>
      </c>
      <c r="N8262">
        <v>0.15583333299999999</v>
      </c>
      <c r="O8262">
        <v>0</v>
      </c>
      <c r="P8262">
        <v>402</v>
      </c>
      <c r="Q8262">
        <v>46</v>
      </c>
      <c r="R8262">
        <v>319</v>
      </c>
      <c r="S8262">
        <v>12</v>
      </c>
      <c r="T8262">
        <v>43</v>
      </c>
      <c r="U8262">
        <v>1</v>
      </c>
      <c r="V8262">
        <v>0</v>
      </c>
      <c r="W8262">
        <v>0</v>
      </c>
      <c r="X8262">
        <v>9.776005708004794</v>
      </c>
      <c r="Y8262">
        <v>1.485747122537425</v>
      </c>
      <c r="Z8262">
        <v>3.598104036567058</v>
      </c>
      <c r="AA8262">
        <v>79.094291901420561</v>
      </c>
      <c r="AB8262">
        <v>3.9833317390207008</v>
      </c>
      <c r="AC8262">
        <v>27.917276762528996</v>
      </c>
      <c r="AD8262">
        <v>0</v>
      </c>
      <c r="AE8262">
        <v>125.85475727007953</v>
      </c>
    </row>
    <row r="8263" spans="1:31" x14ac:dyDescent="0.25">
      <c r="A8263">
        <v>2407120</v>
      </c>
      <c r="B8263">
        <v>1</v>
      </c>
      <c r="C8263" t="s">
        <v>80</v>
      </c>
      <c r="D8263" t="s">
        <v>106</v>
      </c>
      <c r="E8263" t="s">
        <v>132</v>
      </c>
      <c r="F8263" t="s">
        <v>23437</v>
      </c>
      <c r="G8263" t="s">
        <v>158</v>
      </c>
      <c r="H8263" t="s">
        <v>135</v>
      </c>
      <c r="I8263" t="s">
        <v>136</v>
      </c>
      <c r="J8263" t="s">
        <v>137</v>
      </c>
      <c r="K8263" t="s">
        <v>159</v>
      </c>
      <c r="L8263" t="s">
        <v>23389</v>
      </c>
      <c r="M8263" t="s">
        <v>23438</v>
      </c>
      <c r="N8263">
        <v>1.3274999999999999</v>
      </c>
      <c r="O8263">
        <v>0</v>
      </c>
      <c r="P8263">
        <v>7</v>
      </c>
      <c r="Q8263">
        <v>0</v>
      </c>
      <c r="R8263">
        <v>0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1.2905244652413002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1.2905244652413002</v>
      </c>
    </row>
    <row r="8264" spans="1:31" x14ac:dyDescent="0.25">
      <c r="A8264">
        <v>2406931</v>
      </c>
      <c r="B8264">
        <v>1</v>
      </c>
      <c r="C8264" t="s">
        <v>80</v>
      </c>
      <c r="D8264" t="s">
        <v>103</v>
      </c>
      <c r="E8264" t="s">
        <v>152</v>
      </c>
      <c r="F8264" t="s">
        <v>23439</v>
      </c>
      <c r="G8264" t="s">
        <v>154</v>
      </c>
      <c r="H8264" t="s">
        <v>149</v>
      </c>
      <c r="I8264" t="s">
        <v>136</v>
      </c>
      <c r="J8264" t="s">
        <v>137</v>
      </c>
      <c r="K8264" t="s">
        <v>138</v>
      </c>
      <c r="L8264" t="s">
        <v>23440</v>
      </c>
      <c r="M8264" t="s">
        <v>23441</v>
      </c>
      <c r="N8264">
        <v>0.99777777700000003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129</v>
      </c>
      <c r="U8264">
        <v>0</v>
      </c>
      <c r="V8264">
        <v>5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147.54982540814996</v>
      </c>
      <c r="AC8264">
        <v>0</v>
      </c>
      <c r="AD8264">
        <v>213.45568110653409</v>
      </c>
      <c r="AE8264">
        <v>361.00550651468404</v>
      </c>
    </row>
    <row r="8265" spans="1:31" x14ac:dyDescent="0.25">
      <c r="A8265">
        <v>2407263</v>
      </c>
      <c r="B8265">
        <v>1</v>
      </c>
      <c r="C8265" t="s">
        <v>80</v>
      </c>
      <c r="D8265" t="s">
        <v>90</v>
      </c>
      <c r="E8265" t="s">
        <v>146</v>
      </c>
      <c r="F8265" t="s">
        <v>23442</v>
      </c>
      <c r="G8265" t="s">
        <v>199</v>
      </c>
      <c r="H8265" t="s">
        <v>149</v>
      </c>
      <c r="I8265" t="s">
        <v>136</v>
      </c>
      <c r="J8265" t="s">
        <v>137</v>
      </c>
      <c r="K8265" t="s">
        <v>138</v>
      </c>
      <c r="L8265" t="s">
        <v>23443</v>
      </c>
      <c r="M8265" t="s">
        <v>23444</v>
      </c>
      <c r="N8265">
        <v>2.3174999999999999</v>
      </c>
      <c r="O8265">
        <v>0</v>
      </c>
      <c r="P8265">
        <v>4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3.2668305415714252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3.2668305415714252</v>
      </c>
    </row>
    <row r="8266" spans="1:31" x14ac:dyDescent="0.25">
      <c r="A8266">
        <v>2407306</v>
      </c>
      <c r="B8266">
        <v>1</v>
      </c>
      <c r="C8266" t="s">
        <v>81</v>
      </c>
      <c r="D8266" t="s">
        <v>112</v>
      </c>
      <c r="E8266" t="s">
        <v>152</v>
      </c>
      <c r="F8266" t="s">
        <v>21411</v>
      </c>
      <c r="G8266" t="s">
        <v>403</v>
      </c>
      <c r="H8266" t="s">
        <v>149</v>
      </c>
      <c r="I8266" t="s">
        <v>136</v>
      </c>
      <c r="J8266" t="s">
        <v>137</v>
      </c>
      <c r="K8266" t="s">
        <v>138</v>
      </c>
      <c r="L8266" t="s">
        <v>23445</v>
      </c>
      <c r="M8266" t="s">
        <v>23446</v>
      </c>
      <c r="N8266">
        <v>1.6074999999999999</v>
      </c>
      <c r="O8266">
        <v>0</v>
      </c>
      <c r="P8266">
        <v>297</v>
      </c>
      <c r="Q8266">
        <v>0</v>
      </c>
      <c r="R8266">
        <v>36</v>
      </c>
      <c r="S8266">
        <v>0</v>
      </c>
      <c r="T8266">
        <v>20</v>
      </c>
      <c r="U8266">
        <v>0</v>
      </c>
      <c r="V8266">
        <v>0</v>
      </c>
      <c r="W8266">
        <v>0</v>
      </c>
      <c r="X8266">
        <v>103.63154236872667</v>
      </c>
      <c r="Y8266">
        <v>0</v>
      </c>
      <c r="Z8266">
        <v>2.9963672999990507</v>
      </c>
      <c r="AA8266">
        <v>0</v>
      </c>
      <c r="AB8266">
        <v>16.019819536531255</v>
      </c>
      <c r="AC8266">
        <v>0</v>
      </c>
      <c r="AD8266">
        <v>0</v>
      </c>
      <c r="AE8266">
        <v>122.64772920525698</v>
      </c>
    </row>
    <row r="8267" spans="1:31" x14ac:dyDescent="0.25">
      <c r="A8267">
        <v>2407329</v>
      </c>
      <c r="B8267">
        <v>1</v>
      </c>
      <c r="C8267" t="s">
        <v>81</v>
      </c>
      <c r="D8267" t="s">
        <v>128</v>
      </c>
      <c r="E8267" t="s">
        <v>132</v>
      </c>
      <c r="F8267" t="s">
        <v>23447</v>
      </c>
      <c r="G8267" t="s">
        <v>215</v>
      </c>
      <c r="H8267" t="s">
        <v>135</v>
      </c>
      <c r="I8267" t="s">
        <v>136</v>
      </c>
      <c r="J8267" t="s">
        <v>137</v>
      </c>
      <c r="K8267" t="s">
        <v>138</v>
      </c>
      <c r="L8267" t="s">
        <v>23448</v>
      </c>
      <c r="M8267" t="s">
        <v>23449</v>
      </c>
      <c r="N8267">
        <v>3.1716666660000001</v>
      </c>
      <c r="O8267">
        <v>0</v>
      </c>
      <c r="P8267">
        <v>61</v>
      </c>
      <c r="Q8267">
        <v>0</v>
      </c>
      <c r="R8267">
        <v>0</v>
      </c>
      <c r="S8267">
        <v>0</v>
      </c>
      <c r="T8267">
        <v>2</v>
      </c>
      <c r="U8267">
        <v>0</v>
      </c>
      <c r="V8267">
        <v>0</v>
      </c>
      <c r="W8267">
        <v>0</v>
      </c>
      <c r="X8267">
        <v>15.81231372942573</v>
      </c>
      <c r="Y8267">
        <v>0</v>
      </c>
      <c r="Z8267">
        <v>0</v>
      </c>
      <c r="AA8267">
        <v>0</v>
      </c>
      <c r="AB8267">
        <v>7.3762045291750011E-2</v>
      </c>
      <c r="AC8267">
        <v>0</v>
      </c>
      <c r="AD8267">
        <v>0</v>
      </c>
      <c r="AE8267">
        <v>15.886075774717479</v>
      </c>
    </row>
    <row r="8268" spans="1:31" x14ac:dyDescent="0.25">
      <c r="A8268">
        <v>2407163</v>
      </c>
      <c r="B8268">
        <v>1</v>
      </c>
      <c r="C8268" t="s">
        <v>81</v>
      </c>
      <c r="D8268" t="s">
        <v>113</v>
      </c>
      <c r="E8268" t="s">
        <v>162</v>
      </c>
      <c r="F8268" t="s">
        <v>14706</v>
      </c>
      <c r="G8268" t="s">
        <v>164</v>
      </c>
      <c r="H8268" t="s">
        <v>149</v>
      </c>
      <c r="I8268" t="s">
        <v>136</v>
      </c>
      <c r="J8268" t="s">
        <v>137</v>
      </c>
      <c r="K8268" t="s">
        <v>138</v>
      </c>
      <c r="L8268" t="s">
        <v>23450</v>
      </c>
      <c r="M8268" t="s">
        <v>23451</v>
      </c>
      <c r="N8268">
        <v>2.5825</v>
      </c>
      <c r="O8268">
        <v>0</v>
      </c>
      <c r="P8268">
        <v>8</v>
      </c>
      <c r="Q8268">
        <v>0</v>
      </c>
      <c r="R8268">
        <v>0</v>
      </c>
      <c r="S8268">
        <v>0</v>
      </c>
      <c r="T8268">
        <v>28</v>
      </c>
      <c r="U8268">
        <v>0</v>
      </c>
      <c r="V8268">
        <v>0</v>
      </c>
      <c r="W8268">
        <v>0</v>
      </c>
      <c r="X8268">
        <v>3.3458911463834009</v>
      </c>
      <c r="Y8268">
        <v>0</v>
      </c>
      <c r="Z8268">
        <v>0</v>
      </c>
      <c r="AA8268">
        <v>0</v>
      </c>
      <c r="AB8268">
        <v>21.693059257512303</v>
      </c>
      <c r="AC8268">
        <v>0</v>
      </c>
      <c r="AD8268">
        <v>0</v>
      </c>
      <c r="AE8268">
        <v>25.038950403895704</v>
      </c>
    </row>
    <row r="8269" spans="1:31" x14ac:dyDescent="0.25">
      <c r="A8269">
        <v>2407243</v>
      </c>
      <c r="B8269">
        <v>1</v>
      </c>
      <c r="C8269" t="s">
        <v>81</v>
      </c>
      <c r="D8269" t="s">
        <v>112</v>
      </c>
      <c r="E8269" t="s">
        <v>152</v>
      </c>
      <c r="F8269" t="s">
        <v>23122</v>
      </c>
      <c r="G8269" t="s">
        <v>2250</v>
      </c>
      <c r="H8269" t="s">
        <v>149</v>
      </c>
      <c r="I8269" t="s">
        <v>136</v>
      </c>
      <c r="J8269" t="s">
        <v>137</v>
      </c>
      <c r="K8269" t="s">
        <v>138</v>
      </c>
      <c r="L8269" t="s">
        <v>23452</v>
      </c>
      <c r="M8269" t="s">
        <v>23453</v>
      </c>
      <c r="N8269">
        <v>1.007777777</v>
      </c>
      <c r="O8269">
        <v>0</v>
      </c>
      <c r="P8269">
        <v>129</v>
      </c>
      <c r="Q8269">
        <v>0</v>
      </c>
      <c r="R8269">
        <v>30</v>
      </c>
      <c r="S8269">
        <v>0</v>
      </c>
      <c r="T8269">
        <v>6</v>
      </c>
      <c r="U8269">
        <v>0</v>
      </c>
      <c r="V8269">
        <v>0</v>
      </c>
      <c r="W8269">
        <v>0</v>
      </c>
      <c r="X8269">
        <v>16.06208172548974</v>
      </c>
      <c r="Y8269">
        <v>0</v>
      </c>
      <c r="Z8269">
        <v>1.2710316630665779</v>
      </c>
      <c r="AA8269">
        <v>0</v>
      </c>
      <c r="AB8269">
        <v>2.4420666397360997</v>
      </c>
      <c r="AC8269">
        <v>0</v>
      </c>
      <c r="AD8269">
        <v>0</v>
      </c>
      <c r="AE8269">
        <v>19.775180028292418</v>
      </c>
    </row>
    <row r="8270" spans="1:31" x14ac:dyDescent="0.25">
      <c r="A8270">
        <v>2407349</v>
      </c>
      <c r="B8270">
        <v>1</v>
      </c>
      <c r="C8270" t="s">
        <v>80</v>
      </c>
      <c r="D8270" t="s">
        <v>103</v>
      </c>
      <c r="E8270" t="s">
        <v>162</v>
      </c>
      <c r="F8270" t="s">
        <v>23454</v>
      </c>
      <c r="G8270" t="s">
        <v>168</v>
      </c>
      <c r="H8270" t="s">
        <v>149</v>
      </c>
      <c r="I8270" t="s">
        <v>136</v>
      </c>
      <c r="J8270" t="s">
        <v>137</v>
      </c>
      <c r="K8270" t="s">
        <v>138</v>
      </c>
      <c r="L8270" t="s">
        <v>23455</v>
      </c>
      <c r="M8270" t="s">
        <v>23456</v>
      </c>
      <c r="N8270">
        <v>4.1344444439999997</v>
      </c>
      <c r="O8270">
        <v>0</v>
      </c>
      <c r="P8270">
        <v>0</v>
      </c>
      <c r="Q8270">
        <v>0</v>
      </c>
      <c r="R8270">
        <v>1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</row>
    <row r="8271" spans="1:31" x14ac:dyDescent="0.25">
      <c r="A8271">
        <v>2406851</v>
      </c>
      <c r="B8271">
        <v>1</v>
      </c>
      <c r="C8271" t="s">
        <v>81</v>
      </c>
      <c r="D8271" t="s">
        <v>114</v>
      </c>
      <c r="E8271" t="s">
        <v>141</v>
      </c>
      <c r="F8271" t="s">
        <v>23457</v>
      </c>
      <c r="G8271" t="s">
        <v>158</v>
      </c>
      <c r="H8271" t="s">
        <v>135</v>
      </c>
      <c r="I8271" t="s">
        <v>136</v>
      </c>
      <c r="J8271" t="s">
        <v>137</v>
      </c>
      <c r="K8271" t="s">
        <v>159</v>
      </c>
      <c r="L8271" t="s">
        <v>23458</v>
      </c>
      <c r="M8271" t="s">
        <v>23459</v>
      </c>
      <c r="N8271">
        <v>3.3733333330000002</v>
      </c>
      <c r="O8271">
        <v>7</v>
      </c>
      <c r="P8271">
        <v>731</v>
      </c>
      <c r="Q8271">
        <v>0</v>
      </c>
      <c r="R8271">
        <v>1</v>
      </c>
      <c r="S8271">
        <v>1</v>
      </c>
      <c r="T8271">
        <v>38</v>
      </c>
      <c r="U8271">
        <v>0</v>
      </c>
      <c r="V8271">
        <v>0</v>
      </c>
      <c r="W8271">
        <v>5.0329362811774674</v>
      </c>
      <c r="X8271">
        <v>241.67528332044978</v>
      </c>
      <c r="Y8271">
        <v>0</v>
      </c>
      <c r="Z8271">
        <v>0</v>
      </c>
      <c r="AA8271">
        <v>5.2116716406108434</v>
      </c>
      <c r="AB8271">
        <v>39.829077187390887</v>
      </c>
      <c r="AC8271">
        <v>0</v>
      </c>
      <c r="AD8271">
        <v>0</v>
      </c>
      <c r="AE8271">
        <v>291.74896842962897</v>
      </c>
    </row>
    <row r="8272" spans="1:31" x14ac:dyDescent="0.25">
      <c r="A8272">
        <v>2407100</v>
      </c>
      <c r="B8272">
        <v>1</v>
      </c>
      <c r="C8272" t="s">
        <v>81</v>
      </c>
      <c r="D8272" t="s">
        <v>125</v>
      </c>
      <c r="E8272" t="s">
        <v>152</v>
      </c>
      <c r="F8272" t="s">
        <v>23460</v>
      </c>
      <c r="G8272" t="s">
        <v>403</v>
      </c>
      <c r="H8272" t="s">
        <v>149</v>
      </c>
      <c r="I8272" t="s">
        <v>136</v>
      </c>
      <c r="J8272" t="s">
        <v>137</v>
      </c>
      <c r="K8272" t="s">
        <v>138</v>
      </c>
      <c r="L8272" t="s">
        <v>23461</v>
      </c>
      <c r="M8272" t="s">
        <v>23462</v>
      </c>
      <c r="N8272">
        <v>0.85750000000000004</v>
      </c>
      <c r="O8272">
        <v>0</v>
      </c>
      <c r="P8272">
        <v>183</v>
      </c>
      <c r="Q8272">
        <v>0</v>
      </c>
      <c r="R8272">
        <v>9</v>
      </c>
      <c r="S8272">
        <v>0</v>
      </c>
      <c r="T8272">
        <v>10</v>
      </c>
      <c r="U8272">
        <v>0</v>
      </c>
      <c r="V8272">
        <v>0</v>
      </c>
      <c r="W8272">
        <v>0</v>
      </c>
      <c r="X8272">
        <v>26.023111462043016</v>
      </c>
      <c r="Y8272">
        <v>0</v>
      </c>
      <c r="Z8272">
        <v>0.357313996571125</v>
      </c>
      <c r="AA8272">
        <v>0</v>
      </c>
      <c r="AB8272">
        <v>6.2485248729396154</v>
      </c>
      <c r="AC8272">
        <v>0</v>
      </c>
      <c r="AD8272">
        <v>0</v>
      </c>
      <c r="AE8272">
        <v>32.628950331553753</v>
      </c>
    </row>
    <row r="8273" spans="1:31" x14ac:dyDescent="0.25">
      <c r="A8273">
        <v>2407392</v>
      </c>
      <c r="B8273">
        <v>1</v>
      </c>
      <c r="C8273" t="s">
        <v>80</v>
      </c>
      <c r="D8273" t="s">
        <v>103</v>
      </c>
      <c r="E8273" t="s">
        <v>162</v>
      </c>
      <c r="F8273" t="s">
        <v>23463</v>
      </c>
      <c r="G8273" t="s">
        <v>164</v>
      </c>
      <c r="H8273" t="s">
        <v>149</v>
      </c>
      <c r="I8273" t="s">
        <v>136</v>
      </c>
      <c r="J8273" t="s">
        <v>137</v>
      </c>
      <c r="K8273" t="s">
        <v>138</v>
      </c>
      <c r="L8273" t="s">
        <v>23464</v>
      </c>
      <c r="M8273" t="s">
        <v>23465</v>
      </c>
      <c r="N8273">
        <v>0.73666666599999997</v>
      </c>
      <c r="O8273">
        <v>0</v>
      </c>
      <c r="P8273">
        <v>21</v>
      </c>
      <c r="Q8273">
        <v>0</v>
      </c>
      <c r="R8273">
        <v>4</v>
      </c>
      <c r="S8273">
        <v>0</v>
      </c>
      <c r="T8273">
        <v>5</v>
      </c>
      <c r="U8273">
        <v>0</v>
      </c>
      <c r="V8273">
        <v>0</v>
      </c>
      <c r="W8273">
        <v>0</v>
      </c>
      <c r="X8273">
        <v>3.6671812457117001</v>
      </c>
      <c r="Y8273">
        <v>0</v>
      </c>
      <c r="Z8273">
        <v>0.50666821852480004</v>
      </c>
      <c r="AA8273">
        <v>0</v>
      </c>
      <c r="AB8273">
        <v>2.4364193662520885</v>
      </c>
      <c r="AC8273">
        <v>0</v>
      </c>
      <c r="AD8273">
        <v>0</v>
      </c>
      <c r="AE8273">
        <v>6.6102688304885895</v>
      </c>
    </row>
    <row r="8274" spans="1:31" x14ac:dyDescent="0.25">
      <c r="A8274">
        <v>2407415</v>
      </c>
      <c r="B8274">
        <v>1</v>
      </c>
      <c r="C8274" t="s">
        <v>80</v>
      </c>
      <c r="D8274" t="s">
        <v>82</v>
      </c>
      <c r="E8274" t="s">
        <v>162</v>
      </c>
      <c r="F8274" t="s">
        <v>23466</v>
      </c>
      <c r="G8274" t="s">
        <v>164</v>
      </c>
      <c r="H8274" t="s">
        <v>149</v>
      </c>
      <c r="I8274" t="s">
        <v>136</v>
      </c>
      <c r="J8274" t="s">
        <v>137</v>
      </c>
      <c r="K8274" t="s">
        <v>138</v>
      </c>
      <c r="L8274" t="s">
        <v>23467</v>
      </c>
      <c r="M8274" t="s">
        <v>23468</v>
      </c>
      <c r="N8274">
        <v>0.75666666599999999</v>
      </c>
      <c r="O8274">
        <v>0</v>
      </c>
      <c r="P8274">
        <v>144</v>
      </c>
      <c r="Q8274">
        <v>0</v>
      </c>
      <c r="R8274">
        <v>0</v>
      </c>
      <c r="S8274">
        <v>0</v>
      </c>
      <c r="T8274">
        <v>3</v>
      </c>
      <c r="U8274">
        <v>0</v>
      </c>
      <c r="V8274">
        <v>0</v>
      </c>
      <c r="W8274">
        <v>0</v>
      </c>
      <c r="X8274">
        <v>23.804748497682766</v>
      </c>
      <c r="Y8274">
        <v>0</v>
      </c>
      <c r="Z8274">
        <v>0</v>
      </c>
      <c r="AA8274">
        <v>0</v>
      </c>
      <c r="AB8274">
        <v>1.3807135085222666</v>
      </c>
      <c r="AC8274">
        <v>0</v>
      </c>
      <c r="AD8274">
        <v>0</v>
      </c>
      <c r="AE8274">
        <v>25.185462006205032</v>
      </c>
    </row>
    <row r="8275" spans="1:31" x14ac:dyDescent="0.25">
      <c r="A8275">
        <v>2406868</v>
      </c>
      <c r="B8275">
        <v>1</v>
      </c>
      <c r="C8275" t="s">
        <v>81</v>
      </c>
      <c r="D8275" t="s">
        <v>122</v>
      </c>
      <c r="E8275" t="s">
        <v>174</v>
      </c>
      <c r="F8275" t="s">
        <v>19947</v>
      </c>
      <c r="G8275" t="s">
        <v>158</v>
      </c>
      <c r="H8275" t="s">
        <v>135</v>
      </c>
      <c r="I8275" t="s">
        <v>136</v>
      </c>
      <c r="J8275" t="s">
        <v>137</v>
      </c>
      <c r="K8275" t="s">
        <v>159</v>
      </c>
      <c r="L8275" t="s">
        <v>23469</v>
      </c>
      <c r="M8275" t="s">
        <v>23470</v>
      </c>
      <c r="N8275">
        <v>8.4827777770000008</v>
      </c>
      <c r="O8275">
        <v>2</v>
      </c>
      <c r="P8275">
        <v>721</v>
      </c>
      <c r="Q8275">
        <v>199</v>
      </c>
      <c r="R8275">
        <v>57</v>
      </c>
      <c r="S8275">
        <v>25</v>
      </c>
      <c r="T8275">
        <v>94</v>
      </c>
      <c r="U8275">
        <v>0</v>
      </c>
      <c r="V8275">
        <v>1</v>
      </c>
      <c r="W8275">
        <v>3.5252154953789341</v>
      </c>
      <c r="X8275">
        <v>860.28458873989484</v>
      </c>
      <c r="Y8275">
        <v>213.66359877916122</v>
      </c>
      <c r="Z8275">
        <v>76.578124093889983</v>
      </c>
      <c r="AA8275">
        <v>696.49057790200902</v>
      </c>
      <c r="AB8275">
        <v>306.10763483413086</v>
      </c>
      <c r="AC8275">
        <v>0</v>
      </c>
      <c r="AD8275">
        <v>465.81940786480214</v>
      </c>
      <c r="AE8275">
        <v>2622.469147709267</v>
      </c>
    </row>
    <row r="8276" spans="1:31" x14ac:dyDescent="0.25">
      <c r="A8276">
        <v>2407409</v>
      </c>
      <c r="B8276">
        <v>1</v>
      </c>
      <c r="C8276" t="s">
        <v>80</v>
      </c>
      <c r="D8276" t="s">
        <v>100</v>
      </c>
      <c r="E8276" t="s">
        <v>162</v>
      </c>
      <c r="F8276" t="s">
        <v>18751</v>
      </c>
      <c r="G8276" t="s">
        <v>164</v>
      </c>
      <c r="H8276" t="s">
        <v>149</v>
      </c>
      <c r="I8276" t="s">
        <v>136</v>
      </c>
      <c r="J8276" t="s">
        <v>137</v>
      </c>
      <c r="K8276" t="s">
        <v>138</v>
      </c>
      <c r="L8276" t="s">
        <v>23471</v>
      </c>
      <c r="M8276" t="s">
        <v>23472</v>
      </c>
      <c r="N8276">
        <v>0.68805555500000004</v>
      </c>
      <c r="O8276">
        <v>0</v>
      </c>
      <c r="P8276">
        <v>22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4.5408137207944179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4.5408137207944179</v>
      </c>
    </row>
    <row r="8277" spans="1:31" x14ac:dyDescent="0.25">
      <c r="A8277">
        <v>2407020</v>
      </c>
      <c r="B8277">
        <v>1</v>
      </c>
      <c r="C8277" t="s">
        <v>80</v>
      </c>
      <c r="D8277" t="s">
        <v>105</v>
      </c>
      <c r="E8277" t="s">
        <v>241</v>
      </c>
      <c r="F8277" t="s">
        <v>23473</v>
      </c>
      <c r="G8277" t="s">
        <v>143</v>
      </c>
      <c r="H8277" t="s">
        <v>135</v>
      </c>
      <c r="I8277" t="s">
        <v>136</v>
      </c>
      <c r="J8277" t="s">
        <v>137</v>
      </c>
      <c r="K8277" t="s">
        <v>138</v>
      </c>
      <c r="L8277" t="s">
        <v>23474</v>
      </c>
      <c r="M8277" t="s">
        <v>23475</v>
      </c>
      <c r="N8277">
        <v>0.36916666599999998</v>
      </c>
      <c r="O8277">
        <v>0</v>
      </c>
      <c r="P8277">
        <v>0</v>
      </c>
      <c r="Q8277">
        <v>0</v>
      </c>
      <c r="R8277">
        <v>0</v>
      </c>
      <c r="S8277">
        <v>3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334.31456633842549</v>
      </c>
      <c r="AB8277">
        <v>0</v>
      </c>
      <c r="AC8277">
        <v>0</v>
      </c>
      <c r="AD8277">
        <v>0</v>
      </c>
      <c r="AE8277">
        <v>334.31456633842549</v>
      </c>
    </row>
    <row r="8278" spans="1:31" x14ac:dyDescent="0.25">
      <c r="A8278">
        <v>2406874</v>
      </c>
      <c r="B8278">
        <v>1</v>
      </c>
      <c r="C8278" t="s">
        <v>81</v>
      </c>
      <c r="D8278" t="s">
        <v>127</v>
      </c>
      <c r="E8278" t="s">
        <v>132</v>
      </c>
      <c r="F8278" t="s">
        <v>15847</v>
      </c>
      <c r="G8278" t="s">
        <v>158</v>
      </c>
      <c r="H8278" t="s">
        <v>135</v>
      </c>
      <c r="I8278" t="s">
        <v>136</v>
      </c>
      <c r="J8278" t="s">
        <v>137</v>
      </c>
      <c r="K8278" t="s">
        <v>159</v>
      </c>
      <c r="L8278" t="s">
        <v>23476</v>
      </c>
      <c r="M8278" t="s">
        <v>23477</v>
      </c>
      <c r="N8278">
        <v>2.096666666</v>
      </c>
      <c r="O8278">
        <v>0</v>
      </c>
      <c r="P8278">
        <v>564</v>
      </c>
      <c r="Q8278">
        <v>0</v>
      </c>
      <c r="R8278">
        <v>0</v>
      </c>
      <c r="S8278">
        <v>0</v>
      </c>
      <c r="T8278">
        <v>97</v>
      </c>
      <c r="U8278">
        <v>0</v>
      </c>
      <c r="V8278">
        <v>0</v>
      </c>
      <c r="W8278">
        <v>0</v>
      </c>
      <c r="X8278">
        <v>229.37910334226697</v>
      </c>
      <c r="Y8278">
        <v>0</v>
      </c>
      <c r="Z8278">
        <v>0</v>
      </c>
      <c r="AA8278">
        <v>0</v>
      </c>
      <c r="AB8278">
        <v>251.90052745443654</v>
      </c>
      <c r="AC8278">
        <v>0</v>
      </c>
      <c r="AD8278">
        <v>0</v>
      </c>
      <c r="AE8278">
        <v>481.27963079670349</v>
      </c>
    </row>
    <row r="8279" spans="1:31" x14ac:dyDescent="0.25">
      <c r="A8279">
        <v>2406811</v>
      </c>
      <c r="B8279">
        <v>1</v>
      </c>
      <c r="C8279" t="s">
        <v>80</v>
      </c>
      <c r="D8279" t="s">
        <v>103</v>
      </c>
      <c r="E8279" t="s">
        <v>241</v>
      </c>
      <c r="F8279" t="s">
        <v>17679</v>
      </c>
      <c r="G8279" t="s">
        <v>143</v>
      </c>
      <c r="H8279" t="s">
        <v>135</v>
      </c>
      <c r="I8279" t="s">
        <v>136</v>
      </c>
      <c r="J8279" t="s">
        <v>137</v>
      </c>
      <c r="K8279" t="s">
        <v>138</v>
      </c>
      <c r="L8279" t="s">
        <v>23478</v>
      </c>
      <c r="M8279" t="s">
        <v>23479</v>
      </c>
      <c r="N8279">
        <v>6.0308332999999999E-2</v>
      </c>
      <c r="O8279">
        <v>1</v>
      </c>
      <c r="P8279">
        <v>1660</v>
      </c>
      <c r="Q8279">
        <v>36</v>
      </c>
      <c r="R8279">
        <v>178</v>
      </c>
      <c r="S8279">
        <v>18</v>
      </c>
      <c r="T8279">
        <v>196</v>
      </c>
      <c r="U8279">
        <v>2</v>
      </c>
      <c r="V8279">
        <v>0</v>
      </c>
      <c r="W8279">
        <v>8.6157680108500008E-3</v>
      </c>
      <c r="X8279">
        <v>23.497051443634774</v>
      </c>
      <c r="Y8279">
        <v>0.81956029286897514</v>
      </c>
      <c r="Z8279">
        <v>2.9396500160462957</v>
      </c>
      <c r="AA8279">
        <v>1.0603399414704835</v>
      </c>
      <c r="AB8279">
        <v>7.8000329246911173</v>
      </c>
      <c r="AC8279">
        <v>24.647630297261767</v>
      </c>
      <c r="AD8279">
        <v>0</v>
      </c>
      <c r="AE8279">
        <v>60.772880683984269</v>
      </c>
    </row>
    <row r="8280" spans="1:31" x14ac:dyDescent="0.25">
      <c r="A8280">
        <v>2406977</v>
      </c>
      <c r="B8280">
        <v>1</v>
      </c>
      <c r="C8280" t="s">
        <v>80</v>
      </c>
      <c r="D8280" t="s">
        <v>96</v>
      </c>
      <c r="E8280" t="s">
        <v>132</v>
      </c>
      <c r="F8280" t="s">
        <v>23480</v>
      </c>
      <c r="G8280" t="s">
        <v>215</v>
      </c>
      <c r="H8280" t="s">
        <v>135</v>
      </c>
      <c r="I8280" t="s">
        <v>136</v>
      </c>
      <c r="J8280" t="s">
        <v>137</v>
      </c>
      <c r="K8280" t="s">
        <v>138</v>
      </c>
      <c r="L8280" t="s">
        <v>23481</v>
      </c>
      <c r="M8280" t="s">
        <v>23482</v>
      </c>
      <c r="N8280">
        <v>2.9305555550000002</v>
      </c>
      <c r="O8280">
        <v>0</v>
      </c>
      <c r="P8280">
        <v>0</v>
      </c>
      <c r="Q8280">
        <v>0</v>
      </c>
      <c r="R8280">
        <v>0</v>
      </c>
      <c r="S8280">
        <v>2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57.30957579454963</v>
      </c>
      <c r="AB8280">
        <v>0</v>
      </c>
      <c r="AC8280">
        <v>0</v>
      </c>
      <c r="AD8280">
        <v>0</v>
      </c>
      <c r="AE8280">
        <v>57.30957579454963</v>
      </c>
    </row>
    <row r="8281" spans="1:31" x14ac:dyDescent="0.25">
      <c r="A8281">
        <v>2407309</v>
      </c>
      <c r="B8281">
        <v>1</v>
      </c>
      <c r="C8281" t="s">
        <v>80</v>
      </c>
      <c r="D8281" t="s">
        <v>95</v>
      </c>
      <c r="E8281" t="s">
        <v>162</v>
      </c>
      <c r="F8281" t="s">
        <v>2189</v>
      </c>
      <c r="G8281" t="s">
        <v>154</v>
      </c>
      <c r="H8281" t="s">
        <v>149</v>
      </c>
      <c r="I8281" t="s">
        <v>136</v>
      </c>
      <c r="J8281" t="s">
        <v>137</v>
      </c>
      <c r="K8281" t="s">
        <v>138</v>
      </c>
      <c r="L8281" t="s">
        <v>23483</v>
      </c>
      <c r="M8281" t="s">
        <v>23484</v>
      </c>
      <c r="N8281">
        <v>0.520277777</v>
      </c>
      <c r="O8281">
        <v>0</v>
      </c>
      <c r="P8281">
        <v>39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6.3317471190300996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6.3317471190300996</v>
      </c>
    </row>
    <row r="8282" spans="1:31" x14ac:dyDescent="0.25">
      <c r="A8282">
        <v>2406785</v>
      </c>
      <c r="B8282">
        <v>1</v>
      </c>
      <c r="C8282" t="s">
        <v>80</v>
      </c>
      <c r="D8282" t="s">
        <v>82</v>
      </c>
      <c r="E8282" t="s">
        <v>174</v>
      </c>
      <c r="F8282" t="s">
        <v>23485</v>
      </c>
      <c r="G8282" t="s">
        <v>565</v>
      </c>
      <c r="H8282" t="s">
        <v>135</v>
      </c>
      <c r="I8282" t="s">
        <v>136</v>
      </c>
      <c r="J8282" t="s">
        <v>137</v>
      </c>
      <c r="K8282" t="s">
        <v>159</v>
      </c>
      <c r="L8282" t="s">
        <v>23486</v>
      </c>
      <c r="M8282" t="s">
        <v>23487</v>
      </c>
      <c r="N8282">
        <v>0.258611111</v>
      </c>
      <c r="O8282">
        <v>0</v>
      </c>
      <c r="P8282">
        <v>8677</v>
      </c>
      <c r="Q8282">
        <v>0</v>
      </c>
      <c r="R8282">
        <v>0</v>
      </c>
      <c r="S8282">
        <v>8</v>
      </c>
      <c r="T8282">
        <v>847</v>
      </c>
      <c r="U8282">
        <v>2</v>
      </c>
      <c r="V8282">
        <v>13</v>
      </c>
      <c r="W8282">
        <v>0</v>
      </c>
      <c r="X8282">
        <v>488.41038192338891</v>
      </c>
      <c r="Y8282">
        <v>0</v>
      </c>
      <c r="Z8282">
        <v>0</v>
      </c>
      <c r="AA8282">
        <v>321.99176303342006</v>
      </c>
      <c r="AB8282">
        <v>113.09338707051243</v>
      </c>
      <c r="AC8282">
        <v>17.240504539661671</v>
      </c>
      <c r="AD8282">
        <v>26.169946052605432</v>
      </c>
      <c r="AE8282">
        <v>966.90598261958849</v>
      </c>
    </row>
    <row r="8283" spans="1:31" x14ac:dyDescent="0.25">
      <c r="A8283">
        <v>2407117</v>
      </c>
      <c r="B8283">
        <v>1</v>
      </c>
      <c r="C8283" t="s">
        <v>80</v>
      </c>
      <c r="D8283" t="s">
        <v>95</v>
      </c>
      <c r="E8283" t="s">
        <v>162</v>
      </c>
      <c r="F8283" t="s">
        <v>23488</v>
      </c>
      <c r="G8283" t="s">
        <v>154</v>
      </c>
      <c r="H8283" t="s">
        <v>149</v>
      </c>
      <c r="I8283" t="s">
        <v>136</v>
      </c>
      <c r="J8283" t="s">
        <v>137</v>
      </c>
      <c r="K8283" t="s">
        <v>138</v>
      </c>
      <c r="L8283" t="s">
        <v>23489</v>
      </c>
      <c r="M8283" t="s">
        <v>23490</v>
      </c>
      <c r="N8283">
        <v>1.0594444439999999</v>
      </c>
      <c r="O8283">
        <v>0</v>
      </c>
      <c r="P8283">
        <v>13</v>
      </c>
      <c r="Q8283">
        <v>0</v>
      </c>
      <c r="R8283">
        <v>0</v>
      </c>
      <c r="S8283">
        <v>0</v>
      </c>
      <c r="T8283">
        <v>3</v>
      </c>
      <c r="U8283">
        <v>0</v>
      </c>
      <c r="V8283">
        <v>0</v>
      </c>
      <c r="W8283">
        <v>0</v>
      </c>
      <c r="X8283">
        <v>2.3083806271206999</v>
      </c>
      <c r="Y8283">
        <v>0</v>
      </c>
      <c r="Z8283">
        <v>0</v>
      </c>
      <c r="AA8283">
        <v>0</v>
      </c>
      <c r="AB8283">
        <v>15.589559522187351</v>
      </c>
      <c r="AC8283">
        <v>0</v>
      </c>
      <c r="AD8283">
        <v>0</v>
      </c>
      <c r="AE8283">
        <v>17.897940149308049</v>
      </c>
    </row>
    <row r="8284" spans="1:31" x14ac:dyDescent="0.25">
      <c r="A8284">
        <v>2407289</v>
      </c>
      <c r="B8284">
        <v>1</v>
      </c>
      <c r="C8284" t="s">
        <v>81</v>
      </c>
      <c r="D8284" t="s">
        <v>112</v>
      </c>
      <c r="E8284" t="s">
        <v>174</v>
      </c>
      <c r="F8284" t="s">
        <v>23491</v>
      </c>
      <c r="G8284" t="s">
        <v>143</v>
      </c>
      <c r="H8284" t="s">
        <v>135</v>
      </c>
      <c r="I8284" t="s">
        <v>136</v>
      </c>
      <c r="J8284" t="s">
        <v>137</v>
      </c>
      <c r="K8284" t="s">
        <v>138</v>
      </c>
      <c r="L8284" t="s">
        <v>23492</v>
      </c>
      <c r="M8284" t="s">
        <v>23493</v>
      </c>
      <c r="N8284">
        <v>0.103888888</v>
      </c>
      <c r="O8284">
        <v>0</v>
      </c>
      <c r="P8284">
        <v>536</v>
      </c>
      <c r="Q8284">
        <v>3</v>
      </c>
      <c r="R8284">
        <v>4</v>
      </c>
      <c r="S8284">
        <v>2</v>
      </c>
      <c r="T8284">
        <v>57</v>
      </c>
      <c r="U8284">
        <v>2</v>
      </c>
      <c r="V8284">
        <v>0</v>
      </c>
      <c r="W8284">
        <v>0</v>
      </c>
      <c r="X8284">
        <v>6.1928132949725194</v>
      </c>
      <c r="Y8284">
        <v>1.4381996523840002</v>
      </c>
      <c r="Z8284">
        <v>0.19138129680890001</v>
      </c>
      <c r="AA8284">
        <v>0.28245235671986668</v>
      </c>
      <c r="AB8284">
        <v>3.5988001849291562</v>
      </c>
      <c r="AC8284">
        <v>35.862281635647506</v>
      </c>
      <c r="AD8284">
        <v>0</v>
      </c>
      <c r="AE8284">
        <v>47.565928421461948</v>
      </c>
    </row>
    <row r="8285" spans="1:31" x14ac:dyDescent="0.25">
      <c r="A8285">
        <v>2406748</v>
      </c>
      <c r="B8285">
        <v>1</v>
      </c>
      <c r="C8285" t="s">
        <v>80</v>
      </c>
      <c r="D8285" t="s">
        <v>97</v>
      </c>
      <c r="E8285" t="s">
        <v>146</v>
      </c>
      <c r="F8285" t="s">
        <v>23355</v>
      </c>
      <c r="G8285" t="s">
        <v>148</v>
      </c>
      <c r="H8285" t="s">
        <v>149</v>
      </c>
      <c r="I8285" t="s">
        <v>136</v>
      </c>
      <c r="J8285" t="s">
        <v>137</v>
      </c>
      <c r="K8285" t="s">
        <v>138</v>
      </c>
      <c r="L8285" t="s">
        <v>23494</v>
      </c>
      <c r="M8285" t="s">
        <v>23495</v>
      </c>
      <c r="N8285">
        <v>1.463055555</v>
      </c>
      <c r="O8285">
        <v>0</v>
      </c>
      <c r="P8285">
        <v>1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1.1472883814333333E-2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1.1472883814333333E-2</v>
      </c>
    </row>
    <row r="8286" spans="1:31" x14ac:dyDescent="0.25">
      <c r="A8286">
        <v>2407097</v>
      </c>
      <c r="B8286">
        <v>1</v>
      </c>
      <c r="C8286" t="s">
        <v>80</v>
      </c>
      <c r="D8286" t="s">
        <v>84</v>
      </c>
      <c r="E8286" t="s">
        <v>132</v>
      </c>
      <c r="F8286" t="s">
        <v>1856</v>
      </c>
      <c r="G8286" t="s">
        <v>158</v>
      </c>
      <c r="H8286" t="s">
        <v>135</v>
      </c>
      <c r="I8286" t="s">
        <v>136</v>
      </c>
      <c r="J8286" t="s">
        <v>137</v>
      </c>
      <c r="K8286" t="s">
        <v>159</v>
      </c>
      <c r="L8286" t="s">
        <v>23496</v>
      </c>
      <c r="M8286" t="s">
        <v>23497</v>
      </c>
      <c r="N8286">
        <v>1.5333333330000001</v>
      </c>
      <c r="O8286">
        <v>1</v>
      </c>
      <c r="P8286">
        <v>884</v>
      </c>
      <c r="Q8286">
        <v>2</v>
      </c>
      <c r="R8286">
        <v>47</v>
      </c>
      <c r="S8286">
        <v>3</v>
      </c>
      <c r="T8286">
        <v>112</v>
      </c>
      <c r="U8286">
        <v>0</v>
      </c>
      <c r="V8286">
        <v>0</v>
      </c>
      <c r="W8286">
        <v>0.33331582841000001</v>
      </c>
      <c r="X8286">
        <v>239.95526814361165</v>
      </c>
      <c r="Y8286">
        <v>1.1266051347720001</v>
      </c>
      <c r="Z8286">
        <v>25.074020510088005</v>
      </c>
      <c r="AA8286">
        <v>7.2579786617800002</v>
      </c>
      <c r="AB8286">
        <v>155.74678385625498</v>
      </c>
      <c r="AC8286">
        <v>0</v>
      </c>
      <c r="AD8286">
        <v>0</v>
      </c>
      <c r="AE8286">
        <v>429.49397213491665</v>
      </c>
    </row>
    <row r="8287" spans="1:31" x14ac:dyDescent="0.25">
      <c r="A8287">
        <v>2407346</v>
      </c>
      <c r="B8287">
        <v>1</v>
      </c>
      <c r="C8287" t="s">
        <v>80</v>
      </c>
      <c r="D8287" t="s">
        <v>99</v>
      </c>
      <c r="E8287" t="s">
        <v>162</v>
      </c>
      <c r="F8287" t="s">
        <v>23498</v>
      </c>
      <c r="G8287" t="s">
        <v>154</v>
      </c>
      <c r="H8287" t="s">
        <v>149</v>
      </c>
      <c r="I8287" t="s">
        <v>136</v>
      </c>
      <c r="J8287" t="s">
        <v>137</v>
      </c>
      <c r="K8287" t="s">
        <v>138</v>
      </c>
      <c r="L8287" t="s">
        <v>23499</v>
      </c>
      <c r="M8287" t="s">
        <v>23500</v>
      </c>
      <c r="N8287">
        <v>0.878611111</v>
      </c>
      <c r="O8287">
        <v>0</v>
      </c>
      <c r="P8287">
        <v>7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1.4350364091864913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1.4350364091864913</v>
      </c>
    </row>
    <row r="8288" spans="1:31" x14ac:dyDescent="0.25">
      <c r="A8288">
        <v>2407246</v>
      </c>
      <c r="B8288">
        <v>1</v>
      </c>
      <c r="C8288" t="s">
        <v>81</v>
      </c>
      <c r="D8288" t="s">
        <v>127</v>
      </c>
      <c r="E8288" t="s">
        <v>152</v>
      </c>
      <c r="F8288" t="s">
        <v>8056</v>
      </c>
      <c r="G8288" t="s">
        <v>158</v>
      </c>
      <c r="H8288" t="s">
        <v>149</v>
      </c>
      <c r="I8288" t="s">
        <v>136</v>
      </c>
      <c r="J8288" t="s">
        <v>137</v>
      </c>
      <c r="K8288" t="s">
        <v>159</v>
      </c>
      <c r="L8288" t="s">
        <v>23501</v>
      </c>
      <c r="M8288" t="s">
        <v>23502</v>
      </c>
      <c r="N8288">
        <v>0.951944444</v>
      </c>
      <c r="O8288">
        <v>0</v>
      </c>
      <c r="P8288">
        <v>923</v>
      </c>
      <c r="Q8288">
        <v>0</v>
      </c>
      <c r="R8288">
        <v>0</v>
      </c>
      <c r="S8288">
        <v>0</v>
      </c>
      <c r="T8288">
        <v>91</v>
      </c>
      <c r="U8288">
        <v>0</v>
      </c>
      <c r="V8288">
        <v>1</v>
      </c>
      <c r="W8288">
        <v>0</v>
      </c>
      <c r="X8288">
        <v>164.1327127712716</v>
      </c>
      <c r="Y8288">
        <v>0</v>
      </c>
      <c r="Z8288">
        <v>0</v>
      </c>
      <c r="AA8288">
        <v>0</v>
      </c>
      <c r="AB8288">
        <v>60.80118518107102</v>
      </c>
      <c r="AC8288">
        <v>0</v>
      </c>
      <c r="AD8288">
        <v>2.0425160567227083</v>
      </c>
      <c r="AE8288">
        <v>226.97641400906534</v>
      </c>
    </row>
    <row r="8289" spans="1:31" x14ac:dyDescent="0.25">
      <c r="A8289">
        <v>2406917</v>
      </c>
      <c r="B8289">
        <v>1</v>
      </c>
      <c r="C8289" t="s">
        <v>80</v>
      </c>
      <c r="D8289" t="s">
        <v>93</v>
      </c>
      <c r="E8289" t="s">
        <v>162</v>
      </c>
      <c r="F8289" t="s">
        <v>23503</v>
      </c>
      <c r="G8289" t="s">
        <v>164</v>
      </c>
      <c r="H8289" t="s">
        <v>149</v>
      </c>
      <c r="I8289" t="s">
        <v>136</v>
      </c>
      <c r="J8289" t="s">
        <v>137</v>
      </c>
      <c r="K8289" t="s">
        <v>138</v>
      </c>
      <c r="L8289" t="s">
        <v>23504</v>
      </c>
      <c r="M8289" t="s">
        <v>23505</v>
      </c>
      <c r="N8289">
        <v>5.9808333329999996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1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</row>
    <row r="8290" spans="1:31" x14ac:dyDescent="0.25">
      <c r="A8290">
        <v>2407132</v>
      </c>
      <c r="B8290">
        <v>1</v>
      </c>
      <c r="C8290" t="s">
        <v>80</v>
      </c>
      <c r="D8290" t="s">
        <v>97</v>
      </c>
      <c r="E8290" t="s">
        <v>146</v>
      </c>
      <c r="F8290" t="s">
        <v>23506</v>
      </c>
      <c r="G8290" t="s">
        <v>148</v>
      </c>
      <c r="H8290" t="s">
        <v>149</v>
      </c>
      <c r="I8290" t="s">
        <v>136</v>
      </c>
      <c r="J8290" t="s">
        <v>137</v>
      </c>
      <c r="K8290" t="s">
        <v>138</v>
      </c>
      <c r="L8290" t="s">
        <v>23507</v>
      </c>
      <c r="M8290" t="s">
        <v>23508</v>
      </c>
      <c r="N8290">
        <v>1.9375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0.6445128410048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0.6445128410048</v>
      </c>
    </row>
    <row r="8291" spans="1:31" x14ac:dyDescent="0.25">
      <c r="A8291">
        <v>2406963</v>
      </c>
      <c r="B8291">
        <v>1</v>
      </c>
      <c r="C8291" t="s">
        <v>80</v>
      </c>
      <c r="D8291" t="s">
        <v>98</v>
      </c>
      <c r="E8291" t="s">
        <v>152</v>
      </c>
      <c r="F8291" t="s">
        <v>17387</v>
      </c>
      <c r="G8291" t="s">
        <v>154</v>
      </c>
      <c r="H8291" t="s">
        <v>149</v>
      </c>
      <c r="I8291" t="s">
        <v>136</v>
      </c>
      <c r="J8291" t="s">
        <v>137</v>
      </c>
      <c r="K8291" t="s">
        <v>138</v>
      </c>
      <c r="L8291" t="s">
        <v>23509</v>
      </c>
      <c r="M8291" t="s">
        <v>23510</v>
      </c>
      <c r="N8291">
        <v>0.62388888799999997</v>
      </c>
      <c r="O8291">
        <v>0</v>
      </c>
      <c r="P8291">
        <v>2</v>
      </c>
      <c r="Q8291">
        <v>0</v>
      </c>
      <c r="R8291">
        <v>5</v>
      </c>
      <c r="S8291">
        <v>0</v>
      </c>
      <c r="T8291">
        <v>29</v>
      </c>
      <c r="U8291">
        <v>0</v>
      </c>
      <c r="V8291">
        <v>0</v>
      </c>
      <c r="W8291">
        <v>0</v>
      </c>
      <c r="X8291">
        <v>0.31224295847406669</v>
      </c>
      <c r="Y8291">
        <v>0</v>
      </c>
      <c r="Z8291">
        <v>3.3727554365878336</v>
      </c>
      <c r="AA8291">
        <v>0</v>
      </c>
      <c r="AB8291">
        <v>17.356790073341397</v>
      </c>
      <c r="AC8291">
        <v>0</v>
      </c>
      <c r="AD8291">
        <v>0</v>
      </c>
      <c r="AE8291">
        <v>21.041788468403297</v>
      </c>
    </row>
    <row r="8292" spans="1:31" x14ac:dyDescent="0.25">
      <c r="A8292">
        <v>2406817</v>
      </c>
      <c r="B8292">
        <v>1</v>
      </c>
      <c r="C8292" t="s">
        <v>80</v>
      </c>
      <c r="D8292" t="s">
        <v>100</v>
      </c>
      <c r="E8292" t="s">
        <v>146</v>
      </c>
      <c r="F8292" t="s">
        <v>23511</v>
      </c>
      <c r="G8292" t="s">
        <v>148</v>
      </c>
      <c r="H8292" t="s">
        <v>149</v>
      </c>
      <c r="I8292" t="s">
        <v>136</v>
      </c>
      <c r="J8292" t="s">
        <v>137</v>
      </c>
      <c r="K8292" t="s">
        <v>138</v>
      </c>
      <c r="L8292" t="s">
        <v>23512</v>
      </c>
      <c r="M8292" t="s">
        <v>23513</v>
      </c>
      <c r="N8292">
        <v>2.5266666660000001</v>
      </c>
      <c r="O8292">
        <v>0</v>
      </c>
      <c r="P8292">
        <v>2</v>
      </c>
      <c r="Q8292">
        <v>0</v>
      </c>
      <c r="R8292">
        <v>1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1.8059314538728832</v>
      </c>
      <c r="Y8292">
        <v>0</v>
      </c>
      <c r="Z8292">
        <v>1.8225493770651251</v>
      </c>
      <c r="AA8292">
        <v>0</v>
      </c>
      <c r="AB8292">
        <v>0</v>
      </c>
      <c r="AC8292">
        <v>0</v>
      </c>
      <c r="AD8292">
        <v>0</v>
      </c>
      <c r="AE8292">
        <v>3.6284808309380083</v>
      </c>
    </row>
    <row r="8293" spans="1:31" x14ac:dyDescent="0.25">
      <c r="A8293">
        <v>2406923</v>
      </c>
      <c r="B8293">
        <v>1</v>
      </c>
      <c r="C8293" t="s">
        <v>80</v>
      </c>
      <c r="D8293" t="s">
        <v>85</v>
      </c>
      <c r="E8293" t="s">
        <v>132</v>
      </c>
      <c r="F8293" t="s">
        <v>23514</v>
      </c>
      <c r="G8293" t="s">
        <v>158</v>
      </c>
      <c r="H8293" t="s">
        <v>135</v>
      </c>
      <c r="I8293" t="s">
        <v>136</v>
      </c>
      <c r="J8293" t="s">
        <v>137</v>
      </c>
      <c r="K8293" t="s">
        <v>159</v>
      </c>
      <c r="L8293" t="s">
        <v>23515</v>
      </c>
      <c r="M8293" t="s">
        <v>23516</v>
      </c>
      <c r="N8293">
        <v>1.589444444</v>
      </c>
      <c r="O8293">
        <v>0</v>
      </c>
      <c r="P8293">
        <v>822</v>
      </c>
      <c r="Q8293">
        <v>0</v>
      </c>
      <c r="R8293">
        <v>0</v>
      </c>
      <c r="S8293">
        <v>0</v>
      </c>
      <c r="T8293">
        <v>79</v>
      </c>
      <c r="U8293">
        <v>0</v>
      </c>
      <c r="V8293">
        <v>0</v>
      </c>
      <c r="W8293">
        <v>0</v>
      </c>
      <c r="X8293">
        <v>280.57242349746065</v>
      </c>
      <c r="Y8293">
        <v>0</v>
      </c>
      <c r="Z8293">
        <v>0</v>
      </c>
      <c r="AA8293">
        <v>0</v>
      </c>
      <c r="AB8293">
        <v>151.56581718838876</v>
      </c>
      <c r="AC8293">
        <v>0</v>
      </c>
      <c r="AD8293">
        <v>0</v>
      </c>
      <c r="AE8293">
        <v>432.13824068584938</v>
      </c>
    </row>
    <row r="8294" spans="1:31" x14ac:dyDescent="0.25">
      <c r="A8294">
        <v>2406980</v>
      </c>
      <c r="B8294">
        <v>1</v>
      </c>
      <c r="C8294" t="s">
        <v>81</v>
      </c>
      <c r="D8294" t="s">
        <v>120</v>
      </c>
      <c r="E8294" t="s">
        <v>132</v>
      </c>
      <c r="F8294" t="s">
        <v>23517</v>
      </c>
      <c r="G8294" t="s">
        <v>143</v>
      </c>
      <c r="H8294" t="s">
        <v>135</v>
      </c>
      <c r="I8294" t="s">
        <v>136</v>
      </c>
      <c r="J8294" t="s">
        <v>137</v>
      </c>
      <c r="K8294" t="s">
        <v>138</v>
      </c>
      <c r="L8294" t="s">
        <v>23518</v>
      </c>
      <c r="M8294" t="s">
        <v>23519</v>
      </c>
      <c r="N8294">
        <v>0.31166666599999998</v>
      </c>
      <c r="O8294">
        <v>0</v>
      </c>
      <c r="P8294">
        <v>0</v>
      </c>
      <c r="Q8294">
        <v>22</v>
      </c>
      <c r="R8294">
        <v>13</v>
      </c>
      <c r="S8294">
        <v>10</v>
      </c>
      <c r="T8294">
        <v>0</v>
      </c>
      <c r="U8294">
        <v>3</v>
      </c>
      <c r="V8294">
        <v>0</v>
      </c>
      <c r="W8294">
        <v>0</v>
      </c>
      <c r="X8294">
        <v>0</v>
      </c>
      <c r="Y8294">
        <v>0.24893386334186673</v>
      </c>
      <c r="Z8294">
        <v>0.86157999054750012</v>
      </c>
      <c r="AA8294">
        <v>8.0792124302066917</v>
      </c>
      <c r="AB8294">
        <v>0</v>
      </c>
      <c r="AC8294">
        <v>82.22349483213037</v>
      </c>
      <c r="AD8294">
        <v>0</v>
      </c>
      <c r="AE8294">
        <v>91.413221116226424</v>
      </c>
    </row>
    <row r="8295" spans="1:31" x14ac:dyDescent="0.25">
      <c r="A8295">
        <v>2407318</v>
      </c>
      <c r="B8295">
        <v>1</v>
      </c>
      <c r="C8295" t="s">
        <v>80</v>
      </c>
      <c r="D8295" t="s">
        <v>96</v>
      </c>
      <c r="E8295" t="s">
        <v>146</v>
      </c>
      <c r="F8295" t="s">
        <v>23520</v>
      </c>
      <c r="G8295" t="s">
        <v>148</v>
      </c>
      <c r="H8295" t="s">
        <v>149</v>
      </c>
      <c r="I8295" t="s">
        <v>136</v>
      </c>
      <c r="J8295" t="s">
        <v>137</v>
      </c>
      <c r="K8295" t="s">
        <v>138</v>
      </c>
      <c r="L8295" t="s">
        <v>23521</v>
      </c>
      <c r="M8295" t="s">
        <v>23522</v>
      </c>
      <c r="N8295">
        <v>5.9819444439999998</v>
      </c>
      <c r="O8295">
        <v>0</v>
      </c>
      <c r="P8295">
        <v>1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</row>
    <row r="8296" spans="1:31" x14ac:dyDescent="0.25">
      <c r="A8296">
        <v>2407026</v>
      </c>
      <c r="B8296">
        <v>1</v>
      </c>
      <c r="C8296" t="s">
        <v>80</v>
      </c>
      <c r="D8296" t="s">
        <v>83</v>
      </c>
      <c r="E8296" t="s">
        <v>146</v>
      </c>
      <c r="F8296" t="s">
        <v>23523</v>
      </c>
      <c r="G8296" t="s">
        <v>168</v>
      </c>
      <c r="H8296" t="s">
        <v>149</v>
      </c>
      <c r="I8296" t="s">
        <v>136</v>
      </c>
      <c r="J8296" t="s">
        <v>3</v>
      </c>
      <c r="K8296" t="s">
        <v>138</v>
      </c>
      <c r="L8296" t="s">
        <v>23524</v>
      </c>
      <c r="M8296" t="s">
        <v>23525</v>
      </c>
      <c r="N8296">
        <v>1.8530555550000001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3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26.443557950342498</v>
      </c>
      <c r="AC8296">
        <v>0</v>
      </c>
      <c r="AD8296">
        <v>0</v>
      </c>
      <c r="AE8296">
        <v>26.443557950342498</v>
      </c>
    </row>
    <row r="8297" spans="1:31" x14ac:dyDescent="0.25">
      <c r="A8297">
        <v>2406777</v>
      </c>
      <c r="B8297">
        <v>1</v>
      </c>
      <c r="C8297" t="s">
        <v>80</v>
      </c>
      <c r="D8297" t="s">
        <v>83</v>
      </c>
      <c r="E8297" t="s">
        <v>152</v>
      </c>
      <c r="F8297" t="s">
        <v>1671</v>
      </c>
      <c r="G8297" t="s">
        <v>2627</v>
      </c>
      <c r="H8297" t="s">
        <v>149</v>
      </c>
      <c r="I8297" t="s">
        <v>136</v>
      </c>
      <c r="J8297" t="s">
        <v>137</v>
      </c>
      <c r="K8297" t="s">
        <v>138</v>
      </c>
      <c r="L8297" t="s">
        <v>23526</v>
      </c>
      <c r="M8297" t="s">
        <v>23527</v>
      </c>
      <c r="N8297">
        <v>3.4280555549999998</v>
      </c>
      <c r="O8297">
        <v>0</v>
      </c>
      <c r="P8297">
        <v>198</v>
      </c>
      <c r="Q8297">
        <v>0</v>
      </c>
      <c r="R8297">
        <v>0</v>
      </c>
      <c r="S8297">
        <v>0</v>
      </c>
      <c r="T8297">
        <v>64</v>
      </c>
      <c r="U8297">
        <v>0</v>
      </c>
      <c r="V8297">
        <v>0</v>
      </c>
      <c r="W8297">
        <v>0</v>
      </c>
      <c r="X8297">
        <v>140.38409846764972</v>
      </c>
      <c r="Y8297">
        <v>0</v>
      </c>
      <c r="Z8297">
        <v>0</v>
      </c>
      <c r="AA8297">
        <v>0</v>
      </c>
      <c r="AB8297">
        <v>138.01803646514341</v>
      </c>
      <c r="AC8297">
        <v>0</v>
      </c>
      <c r="AD8297">
        <v>0</v>
      </c>
      <c r="AE8297">
        <v>278.40213493279316</v>
      </c>
    </row>
    <row r="8298" spans="1:31" x14ac:dyDescent="0.25">
      <c r="A8298">
        <v>2407023</v>
      </c>
      <c r="B8298">
        <v>1</v>
      </c>
      <c r="C8298" t="s">
        <v>81</v>
      </c>
      <c r="D8298" t="s">
        <v>123</v>
      </c>
      <c r="E8298" t="s">
        <v>141</v>
      </c>
      <c r="F8298" t="s">
        <v>699</v>
      </c>
      <c r="G8298" t="s">
        <v>143</v>
      </c>
      <c r="H8298" t="s">
        <v>135</v>
      </c>
      <c r="I8298" t="s">
        <v>136</v>
      </c>
      <c r="J8298" t="s">
        <v>137</v>
      </c>
      <c r="K8298" t="s">
        <v>138</v>
      </c>
      <c r="L8298" t="s">
        <v>23528</v>
      </c>
      <c r="M8298" t="s">
        <v>23529</v>
      </c>
      <c r="N8298">
        <v>2.4688888879999999</v>
      </c>
      <c r="O8298">
        <v>0</v>
      </c>
      <c r="P8298">
        <v>9</v>
      </c>
      <c r="Q8298">
        <v>0</v>
      </c>
      <c r="R8298">
        <v>105</v>
      </c>
      <c r="S8298">
        <v>0</v>
      </c>
      <c r="T8298">
        <v>13</v>
      </c>
      <c r="U8298">
        <v>0</v>
      </c>
      <c r="V8298">
        <v>0</v>
      </c>
      <c r="W8298">
        <v>0</v>
      </c>
      <c r="X8298">
        <v>6.6895717870814666</v>
      </c>
      <c r="Y8298">
        <v>0</v>
      </c>
      <c r="Z8298">
        <v>39.225471431508858</v>
      </c>
      <c r="AA8298">
        <v>0</v>
      </c>
      <c r="AB8298">
        <v>17.510927812154168</v>
      </c>
      <c r="AC8298">
        <v>0</v>
      </c>
      <c r="AD8298">
        <v>0</v>
      </c>
      <c r="AE8298">
        <v>63.425971030744492</v>
      </c>
    </row>
    <row r="8299" spans="1:31" x14ac:dyDescent="0.25">
      <c r="A8299">
        <v>2407272</v>
      </c>
      <c r="B8299">
        <v>1</v>
      </c>
      <c r="C8299" t="s">
        <v>80</v>
      </c>
      <c r="D8299" t="s">
        <v>87</v>
      </c>
      <c r="E8299" t="s">
        <v>146</v>
      </c>
      <c r="F8299" t="s">
        <v>23530</v>
      </c>
      <c r="G8299" t="s">
        <v>282</v>
      </c>
      <c r="H8299" t="s">
        <v>149</v>
      </c>
      <c r="I8299" t="s">
        <v>136</v>
      </c>
      <c r="J8299" t="s">
        <v>137</v>
      </c>
      <c r="K8299" t="s">
        <v>138</v>
      </c>
      <c r="L8299" t="s">
        <v>23531</v>
      </c>
      <c r="M8299" t="s">
        <v>23532</v>
      </c>
      <c r="N8299">
        <v>3.1383333329999998</v>
      </c>
      <c r="O8299">
        <v>0</v>
      </c>
      <c r="P8299">
        <v>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4.1971178285375004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4.1971178285375004</v>
      </c>
    </row>
    <row r="8300" spans="1:31" x14ac:dyDescent="0.25">
      <c r="A8300">
        <v>2406877</v>
      </c>
      <c r="B8300">
        <v>1</v>
      </c>
      <c r="C8300" t="s">
        <v>80</v>
      </c>
      <c r="D8300" t="s">
        <v>92</v>
      </c>
      <c r="E8300" t="s">
        <v>174</v>
      </c>
      <c r="F8300" t="s">
        <v>23533</v>
      </c>
      <c r="G8300" t="s">
        <v>158</v>
      </c>
      <c r="H8300" t="s">
        <v>135</v>
      </c>
      <c r="I8300" t="s">
        <v>136</v>
      </c>
      <c r="J8300" t="s">
        <v>137</v>
      </c>
      <c r="K8300" t="s">
        <v>159</v>
      </c>
      <c r="L8300" t="s">
        <v>23534</v>
      </c>
      <c r="M8300" t="s">
        <v>23535</v>
      </c>
      <c r="N8300">
        <v>6.3033333330000003</v>
      </c>
      <c r="O8300">
        <v>0</v>
      </c>
      <c r="P8300">
        <v>649</v>
      </c>
      <c r="Q8300">
        <v>0</v>
      </c>
      <c r="R8300">
        <v>0</v>
      </c>
      <c r="S8300">
        <v>0</v>
      </c>
      <c r="T8300">
        <v>38</v>
      </c>
      <c r="U8300">
        <v>0</v>
      </c>
      <c r="V8300">
        <v>0</v>
      </c>
      <c r="W8300">
        <v>0</v>
      </c>
      <c r="X8300">
        <v>897.86012174541258</v>
      </c>
      <c r="Y8300">
        <v>0</v>
      </c>
      <c r="Z8300">
        <v>0</v>
      </c>
      <c r="AA8300">
        <v>0</v>
      </c>
      <c r="AB8300">
        <v>220.15867033373053</v>
      </c>
      <c r="AC8300">
        <v>0</v>
      </c>
      <c r="AD8300">
        <v>0</v>
      </c>
      <c r="AE8300">
        <v>1118.0187920791432</v>
      </c>
    </row>
    <row r="8301" spans="1:31" x14ac:dyDescent="0.25">
      <c r="A8301">
        <v>2407172</v>
      </c>
      <c r="B8301">
        <v>1</v>
      </c>
      <c r="C8301" t="s">
        <v>80</v>
      </c>
      <c r="D8301" t="s">
        <v>93</v>
      </c>
      <c r="E8301" t="s">
        <v>174</v>
      </c>
      <c r="F8301" t="s">
        <v>23536</v>
      </c>
      <c r="G8301" t="s">
        <v>158</v>
      </c>
      <c r="H8301" t="s">
        <v>135</v>
      </c>
      <c r="I8301" t="s">
        <v>136</v>
      </c>
      <c r="J8301" t="s">
        <v>137</v>
      </c>
      <c r="K8301" t="s">
        <v>159</v>
      </c>
      <c r="L8301" t="s">
        <v>23537</v>
      </c>
      <c r="M8301" t="s">
        <v>23538</v>
      </c>
      <c r="N8301">
        <v>0.84750000000000003</v>
      </c>
      <c r="O8301">
        <v>0</v>
      </c>
      <c r="P8301">
        <v>972</v>
      </c>
      <c r="Q8301">
        <v>0</v>
      </c>
      <c r="R8301">
        <v>15</v>
      </c>
      <c r="S8301">
        <v>1</v>
      </c>
      <c r="T8301">
        <v>151</v>
      </c>
      <c r="U8301">
        <v>0</v>
      </c>
      <c r="V8301">
        <v>0</v>
      </c>
      <c r="W8301">
        <v>0</v>
      </c>
      <c r="X8301">
        <v>112.64361364765952</v>
      </c>
      <c r="Y8301">
        <v>0</v>
      </c>
      <c r="Z8301">
        <v>2.2114284821318608</v>
      </c>
      <c r="AA8301">
        <v>7.7986007854755011</v>
      </c>
      <c r="AB8301">
        <v>54.731375330294938</v>
      </c>
      <c r="AC8301">
        <v>0</v>
      </c>
      <c r="AD8301">
        <v>0</v>
      </c>
      <c r="AE8301">
        <v>177.38501824556181</v>
      </c>
    </row>
    <row r="8302" spans="1:31" x14ac:dyDescent="0.25">
      <c r="A8302">
        <v>2406814</v>
      </c>
      <c r="B8302">
        <v>1</v>
      </c>
      <c r="C8302" t="s">
        <v>80</v>
      </c>
      <c r="D8302" t="s">
        <v>102</v>
      </c>
      <c r="E8302" t="s">
        <v>152</v>
      </c>
      <c r="F8302" t="s">
        <v>10203</v>
      </c>
      <c r="G8302" t="s">
        <v>164</v>
      </c>
      <c r="H8302" t="s">
        <v>149</v>
      </c>
      <c r="I8302" t="s">
        <v>136</v>
      </c>
      <c r="J8302" t="s">
        <v>137</v>
      </c>
      <c r="K8302" t="s">
        <v>138</v>
      </c>
      <c r="L8302" t="s">
        <v>23539</v>
      </c>
      <c r="M8302" t="s">
        <v>23540</v>
      </c>
      <c r="N8302">
        <v>2.4588888880000002</v>
      </c>
      <c r="O8302">
        <v>0</v>
      </c>
      <c r="P8302">
        <v>4</v>
      </c>
      <c r="Q8302">
        <v>0</v>
      </c>
      <c r="R8302">
        <v>15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4.0174212603235784</v>
      </c>
      <c r="AC8302">
        <v>0</v>
      </c>
      <c r="AD8302">
        <v>0</v>
      </c>
      <c r="AE8302">
        <v>4.0174212603235784</v>
      </c>
    </row>
    <row r="8303" spans="1:31" x14ac:dyDescent="0.25">
      <c r="A8303">
        <v>2406837</v>
      </c>
      <c r="B8303">
        <v>1</v>
      </c>
      <c r="C8303" t="s">
        <v>80</v>
      </c>
      <c r="D8303" t="s">
        <v>98</v>
      </c>
      <c r="E8303" t="s">
        <v>174</v>
      </c>
      <c r="F8303" t="s">
        <v>6211</v>
      </c>
      <c r="G8303" t="s">
        <v>143</v>
      </c>
      <c r="H8303" t="s">
        <v>135</v>
      </c>
      <c r="I8303" t="s">
        <v>136</v>
      </c>
      <c r="J8303" t="s">
        <v>137</v>
      </c>
      <c r="K8303" t="s">
        <v>138</v>
      </c>
      <c r="L8303" t="s">
        <v>23541</v>
      </c>
      <c r="M8303" t="s">
        <v>23542</v>
      </c>
      <c r="N8303">
        <v>0.207777777</v>
      </c>
      <c r="O8303">
        <v>0</v>
      </c>
      <c r="P8303">
        <v>249</v>
      </c>
      <c r="Q8303">
        <v>2</v>
      </c>
      <c r="R8303">
        <v>504</v>
      </c>
      <c r="S8303">
        <v>2</v>
      </c>
      <c r="T8303">
        <v>189</v>
      </c>
      <c r="U8303">
        <v>2</v>
      </c>
      <c r="V8303">
        <v>0</v>
      </c>
      <c r="W8303">
        <v>0</v>
      </c>
      <c r="X8303">
        <v>11.157016746059794</v>
      </c>
      <c r="Y8303">
        <v>0.15307743064044446</v>
      </c>
      <c r="Z8303">
        <v>42.855674911771587</v>
      </c>
      <c r="AA8303">
        <v>2.8525766568853892</v>
      </c>
      <c r="AB8303">
        <v>38.859293694576678</v>
      </c>
      <c r="AC8303">
        <v>5.5957938631356665</v>
      </c>
      <c r="AD8303">
        <v>0</v>
      </c>
      <c r="AE8303">
        <v>101.47343330306956</v>
      </c>
    </row>
    <row r="8304" spans="1:31" x14ac:dyDescent="0.25">
      <c r="A8304">
        <v>2407212</v>
      </c>
      <c r="B8304">
        <v>1</v>
      </c>
      <c r="C8304" t="s">
        <v>81</v>
      </c>
      <c r="D8304" t="s">
        <v>127</v>
      </c>
      <c r="E8304" t="s">
        <v>132</v>
      </c>
      <c r="F8304" t="s">
        <v>23543</v>
      </c>
      <c r="G8304" t="s">
        <v>215</v>
      </c>
      <c r="H8304" t="s">
        <v>135</v>
      </c>
      <c r="I8304" t="s">
        <v>136</v>
      </c>
      <c r="J8304" t="s">
        <v>137</v>
      </c>
      <c r="K8304" t="s">
        <v>138</v>
      </c>
      <c r="L8304" t="s">
        <v>23544</v>
      </c>
      <c r="M8304" t="s">
        <v>23545</v>
      </c>
      <c r="N8304">
        <v>2.14</v>
      </c>
      <c r="O8304">
        <v>0</v>
      </c>
      <c r="P8304">
        <v>0</v>
      </c>
      <c r="Q8304">
        <v>26</v>
      </c>
      <c r="R8304">
        <v>1</v>
      </c>
      <c r="S8304">
        <v>2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0.35092181866500005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0.35092181866500005</v>
      </c>
    </row>
    <row r="8305" spans="1:31" x14ac:dyDescent="0.25">
      <c r="A8305">
        <v>2407355</v>
      </c>
      <c r="B8305">
        <v>1</v>
      </c>
      <c r="C8305" t="s">
        <v>80</v>
      </c>
      <c r="D8305" t="s">
        <v>99</v>
      </c>
      <c r="E8305" t="s">
        <v>146</v>
      </c>
      <c r="F8305" t="s">
        <v>23546</v>
      </c>
      <c r="G8305" t="s">
        <v>148</v>
      </c>
      <c r="H8305" t="s">
        <v>149</v>
      </c>
      <c r="I8305" t="s">
        <v>136</v>
      </c>
      <c r="J8305" t="s">
        <v>137</v>
      </c>
      <c r="K8305" t="s">
        <v>138</v>
      </c>
      <c r="L8305" t="s">
        <v>23547</v>
      </c>
      <c r="M8305" t="s">
        <v>23548</v>
      </c>
      <c r="N8305">
        <v>4.0494444439999997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3.4150770244764836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3.4150770244764836</v>
      </c>
    </row>
    <row r="8306" spans="1:31" x14ac:dyDescent="0.25">
      <c r="A8306">
        <v>2406900</v>
      </c>
      <c r="B8306">
        <v>1</v>
      </c>
      <c r="C8306" t="s">
        <v>80</v>
      </c>
      <c r="D8306" t="s">
        <v>103</v>
      </c>
      <c r="E8306" t="s">
        <v>241</v>
      </c>
      <c r="F8306" t="s">
        <v>1059</v>
      </c>
      <c r="G8306" t="s">
        <v>158</v>
      </c>
      <c r="H8306" t="s">
        <v>135</v>
      </c>
      <c r="I8306" t="s">
        <v>136</v>
      </c>
      <c r="J8306" t="s">
        <v>137</v>
      </c>
      <c r="K8306" t="s">
        <v>159</v>
      </c>
      <c r="L8306" t="s">
        <v>23549</v>
      </c>
      <c r="M8306" t="s">
        <v>23550</v>
      </c>
      <c r="N8306">
        <v>3.1716666660000001</v>
      </c>
      <c r="O8306">
        <v>1</v>
      </c>
      <c r="P8306">
        <v>387</v>
      </c>
      <c r="Q8306">
        <v>39</v>
      </c>
      <c r="R8306">
        <v>85</v>
      </c>
      <c r="S8306">
        <v>23</v>
      </c>
      <c r="T8306">
        <v>68</v>
      </c>
      <c r="U8306">
        <v>5</v>
      </c>
      <c r="V8306">
        <v>1</v>
      </c>
      <c r="W8306">
        <v>0.77506503270546667</v>
      </c>
      <c r="X8306">
        <v>304.44870190622896</v>
      </c>
      <c r="Y8306">
        <v>240.16790898349942</v>
      </c>
      <c r="Z8306">
        <v>63.732682135829634</v>
      </c>
      <c r="AA8306">
        <v>173.24124804579881</v>
      </c>
      <c r="AB8306">
        <v>123.79911371701789</v>
      </c>
      <c r="AC8306">
        <v>2588.2077930162009</v>
      </c>
      <c r="AD8306">
        <v>107.50401081636089</v>
      </c>
      <c r="AE8306">
        <v>3601.8765236536415</v>
      </c>
    </row>
    <row r="8307" spans="1:31" x14ac:dyDescent="0.25">
      <c r="A8307">
        <v>2407398</v>
      </c>
      <c r="B8307">
        <v>1</v>
      </c>
      <c r="C8307" t="s">
        <v>80</v>
      </c>
      <c r="D8307" t="s">
        <v>98</v>
      </c>
      <c r="E8307" t="s">
        <v>174</v>
      </c>
      <c r="F8307" t="s">
        <v>23551</v>
      </c>
      <c r="G8307" t="s">
        <v>143</v>
      </c>
      <c r="H8307" t="s">
        <v>135</v>
      </c>
      <c r="I8307" t="s">
        <v>136</v>
      </c>
      <c r="J8307" t="s">
        <v>137</v>
      </c>
      <c r="K8307" t="s">
        <v>138</v>
      </c>
      <c r="L8307" t="s">
        <v>23552</v>
      </c>
      <c r="M8307" t="s">
        <v>23553</v>
      </c>
      <c r="N8307">
        <v>0.13555555499999999</v>
      </c>
      <c r="O8307">
        <v>0</v>
      </c>
      <c r="P8307">
        <v>2315</v>
      </c>
      <c r="Q8307">
        <v>26</v>
      </c>
      <c r="R8307">
        <v>691</v>
      </c>
      <c r="S8307">
        <v>41</v>
      </c>
      <c r="T8307">
        <v>675</v>
      </c>
      <c r="U8307">
        <v>3</v>
      </c>
      <c r="V8307">
        <v>0</v>
      </c>
      <c r="W8307">
        <v>0</v>
      </c>
      <c r="X8307">
        <v>65.831191790803231</v>
      </c>
      <c r="Y8307">
        <v>4.6281185314536009</v>
      </c>
      <c r="Z8307">
        <v>23.699659223967604</v>
      </c>
      <c r="AA8307">
        <v>13.316388378936358</v>
      </c>
      <c r="AB8307">
        <v>34.646492941372891</v>
      </c>
      <c r="AC8307">
        <v>42.506884575936006</v>
      </c>
      <c r="AD8307">
        <v>0</v>
      </c>
      <c r="AE8307">
        <v>184.62873544246966</v>
      </c>
    </row>
    <row r="8308" spans="1:31" x14ac:dyDescent="0.25">
      <c r="A8308">
        <v>2406774</v>
      </c>
      <c r="B8308">
        <v>1</v>
      </c>
      <c r="C8308" t="s">
        <v>80</v>
      </c>
      <c r="D8308" t="s">
        <v>100</v>
      </c>
      <c r="E8308" t="s">
        <v>174</v>
      </c>
      <c r="F8308" t="s">
        <v>23554</v>
      </c>
      <c r="G8308" t="s">
        <v>154</v>
      </c>
      <c r="H8308" t="s">
        <v>135</v>
      </c>
      <c r="I8308" t="s">
        <v>136</v>
      </c>
      <c r="J8308" t="s">
        <v>137</v>
      </c>
      <c r="K8308" t="s">
        <v>138</v>
      </c>
      <c r="L8308" t="s">
        <v>23555</v>
      </c>
      <c r="M8308" t="s">
        <v>23556</v>
      </c>
      <c r="N8308">
        <v>0.79805555500000003</v>
      </c>
      <c r="O8308">
        <v>5</v>
      </c>
      <c r="P8308">
        <v>386</v>
      </c>
      <c r="Q8308">
        <v>4</v>
      </c>
      <c r="R8308">
        <v>65</v>
      </c>
      <c r="S8308">
        <v>17</v>
      </c>
      <c r="T8308">
        <v>104</v>
      </c>
      <c r="U8308">
        <v>4</v>
      </c>
      <c r="V8308">
        <v>1</v>
      </c>
      <c r="W8308">
        <v>1.7024873927965833</v>
      </c>
      <c r="X8308">
        <v>90.604639462933733</v>
      </c>
      <c r="Y8308">
        <v>1.4291435968944999</v>
      </c>
      <c r="Z8308">
        <v>24.149120546832801</v>
      </c>
      <c r="AA8308">
        <v>57.036939555458893</v>
      </c>
      <c r="AB8308">
        <v>30.241433800799395</v>
      </c>
      <c r="AC8308">
        <v>82.848835298292713</v>
      </c>
      <c r="AD8308">
        <v>25.755991794796053</v>
      </c>
      <c r="AE8308">
        <v>313.76859144880467</v>
      </c>
    </row>
    <row r="8309" spans="1:31" x14ac:dyDescent="0.25">
      <c r="A8309">
        <v>2406943</v>
      </c>
      <c r="B8309">
        <v>1</v>
      </c>
      <c r="C8309" t="s">
        <v>80</v>
      </c>
      <c r="D8309" t="s">
        <v>99</v>
      </c>
      <c r="E8309" t="s">
        <v>152</v>
      </c>
      <c r="F8309" t="s">
        <v>5214</v>
      </c>
      <c r="G8309" t="s">
        <v>158</v>
      </c>
      <c r="H8309" t="s">
        <v>149</v>
      </c>
      <c r="I8309" t="s">
        <v>136</v>
      </c>
      <c r="J8309" t="s">
        <v>137</v>
      </c>
      <c r="K8309" t="s">
        <v>159</v>
      </c>
      <c r="L8309" t="s">
        <v>23557</v>
      </c>
      <c r="M8309" t="s">
        <v>23558</v>
      </c>
      <c r="N8309">
        <v>4.6580555549999998</v>
      </c>
      <c r="O8309">
        <v>0</v>
      </c>
      <c r="P8309">
        <v>81</v>
      </c>
      <c r="Q8309">
        <v>0</v>
      </c>
      <c r="R8309">
        <v>0</v>
      </c>
      <c r="S8309">
        <v>0</v>
      </c>
      <c r="T8309">
        <v>6</v>
      </c>
      <c r="U8309">
        <v>0</v>
      </c>
      <c r="V8309">
        <v>0</v>
      </c>
      <c r="W8309">
        <v>0</v>
      </c>
      <c r="X8309">
        <v>54.5419218780184</v>
      </c>
      <c r="Y8309">
        <v>0</v>
      </c>
      <c r="Z8309">
        <v>0</v>
      </c>
      <c r="AA8309">
        <v>0</v>
      </c>
      <c r="AB8309">
        <v>7.2360220113305012</v>
      </c>
      <c r="AC8309">
        <v>0</v>
      </c>
      <c r="AD8309">
        <v>0</v>
      </c>
      <c r="AE8309">
        <v>61.777943889348904</v>
      </c>
    </row>
    <row r="8310" spans="1:31" x14ac:dyDescent="0.25">
      <c r="A8310">
        <v>2407252</v>
      </c>
      <c r="B8310">
        <v>1</v>
      </c>
      <c r="C8310" t="s">
        <v>80</v>
      </c>
      <c r="D8310" t="s">
        <v>97</v>
      </c>
      <c r="E8310" t="s">
        <v>146</v>
      </c>
      <c r="F8310" t="s">
        <v>23559</v>
      </c>
      <c r="G8310" t="s">
        <v>199</v>
      </c>
      <c r="H8310" t="s">
        <v>149</v>
      </c>
      <c r="I8310" t="s">
        <v>136</v>
      </c>
      <c r="J8310" t="s">
        <v>137</v>
      </c>
      <c r="K8310" t="s">
        <v>138</v>
      </c>
      <c r="L8310" t="s">
        <v>23560</v>
      </c>
      <c r="M8310" t="s">
        <v>23561</v>
      </c>
      <c r="N8310">
        <v>3.3963888880000002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1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</row>
    <row r="8311" spans="1:31" x14ac:dyDescent="0.25">
      <c r="A8311">
        <v>2406820</v>
      </c>
      <c r="B8311">
        <v>1</v>
      </c>
      <c r="C8311" t="s">
        <v>80</v>
      </c>
      <c r="D8311" t="s">
        <v>89</v>
      </c>
      <c r="E8311" t="s">
        <v>174</v>
      </c>
      <c r="F8311" t="s">
        <v>23562</v>
      </c>
      <c r="G8311" t="s">
        <v>143</v>
      </c>
      <c r="H8311" t="s">
        <v>135</v>
      </c>
      <c r="I8311" t="s">
        <v>136</v>
      </c>
      <c r="J8311" t="s">
        <v>137</v>
      </c>
      <c r="K8311" t="s">
        <v>138</v>
      </c>
      <c r="L8311" t="s">
        <v>23563</v>
      </c>
      <c r="M8311" t="s">
        <v>23564</v>
      </c>
      <c r="N8311">
        <v>0.80972222199999999</v>
      </c>
      <c r="O8311">
        <v>1</v>
      </c>
      <c r="P8311">
        <v>289</v>
      </c>
      <c r="Q8311">
        <v>1</v>
      </c>
      <c r="R8311">
        <v>57</v>
      </c>
      <c r="S8311">
        <v>2</v>
      </c>
      <c r="T8311">
        <v>173</v>
      </c>
      <c r="U8311">
        <v>0</v>
      </c>
      <c r="V8311">
        <v>0</v>
      </c>
      <c r="W8311">
        <v>0.90613702814691655</v>
      </c>
      <c r="X8311">
        <v>103.33140282694502</v>
      </c>
      <c r="Y8311">
        <v>5.6030258381346663</v>
      </c>
      <c r="Z8311">
        <v>5.1298690841820243</v>
      </c>
      <c r="AA8311">
        <v>3.6959414238929114</v>
      </c>
      <c r="AB8311">
        <v>138.42351670785408</v>
      </c>
      <c r="AC8311">
        <v>0</v>
      </c>
      <c r="AD8311">
        <v>0</v>
      </c>
      <c r="AE8311">
        <v>257.08989290915565</v>
      </c>
    </row>
    <row r="8312" spans="1:31" x14ac:dyDescent="0.25">
      <c r="A8312">
        <v>2407229</v>
      </c>
      <c r="B8312">
        <v>1</v>
      </c>
      <c r="C8312" t="s">
        <v>80</v>
      </c>
      <c r="D8312" t="s">
        <v>96</v>
      </c>
      <c r="E8312" t="s">
        <v>146</v>
      </c>
      <c r="F8312" t="s">
        <v>23565</v>
      </c>
      <c r="G8312" t="s">
        <v>148</v>
      </c>
      <c r="H8312" t="s">
        <v>149</v>
      </c>
      <c r="I8312" t="s">
        <v>136</v>
      </c>
      <c r="J8312" t="s">
        <v>137</v>
      </c>
      <c r="K8312" t="s">
        <v>138</v>
      </c>
      <c r="L8312" t="s">
        <v>23566</v>
      </c>
      <c r="M8312" t="s">
        <v>23567</v>
      </c>
      <c r="N8312">
        <v>3.7088888880000002</v>
      </c>
      <c r="O8312">
        <v>0</v>
      </c>
      <c r="P8312">
        <v>0</v>
      </c>
      <c r="Q8312">
        <v>0</v>
      </c>
      <c r="R8312">
        <v>1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</row>
    <row r="8313" spans="1:31" x14ac:dyDescent="0.25">
      <c r="A8313">
        <v>2407315</v>
      </c>
      <c r="B8313">
        <v>1</v>
      </c>
      <c r="C8313" t="s">
        <v>80</v>
      </c>
      <c r="D8313" t="s">
        <v>103</v>
      </c>
      <c r="E8313" t="s">
        <v>152</v>
      </c>
      <c r="F8313" t="s">
        <v>23568</v>
      </c>
      <c r="G8313" t="s">
        <v>168</v>
      </c>
      <c r="H8313" t="s">
        <v>149</v>
      </c>
      <c r="I8313" t="s">
        <v>136</v>
      </c>
      <c r="J8313" t="s">
        <v>137</v>
      </c>
      <c r="K8313" t="s">
        <v>138</v>
      </c>
      <c r="L8313" t="s">
        <v>23569</v>
      </c>
      <c r="M8313" t="s">
        <v>23570</v>
      </c>
      <c r="N8313">
        <v>1.1972222219999999</v>
      </c>
      <c r="O8313">
        <v>0</v>
      </c>
      <c r="P8313">
        <v>9</v>
      </c>
      <c r="Q8313">
        <v>0</v>
      </c>
      <c r="R8313">
        <v>27</v>
      </c>
      <c r="S8313">
        <v>0</v>
      </c>
      <c r="T8313">
        <v>24</v>
      </c>
      <c r="U8313">
        <v>0</v>
      </c>
      <c r="V8313">
        <v>0</v>
      </c>
      <c r="W8313">
        <v>0</v>
      </c>
      <c r="X8313">
        <v>1.1443536984206666</v>
      </c>
      <c r="Y8313">
        <v>0</v>
      </c>
      <c r="Z8313">
        <v>0</v>
      </c>
      <c r="AA8313">
        <v>0</v>
      </c>
      <c r="AB8313">
        <v>3.7188772010722224</v>
      </c>
      <c r="AC8313">
        <v>0</v>
      </c>
      <c r="AD8313">
        <v>0</v>
      </c>
      <c r="AE8313">
        <v>4.8632308994928888</v>
      </c>
    </row>
    <row r="8314" spans="1:31" x14ac:dyDescent="0.25">
      <c r="A8314">
        <v>2406834</v>
      </c>
      <c r="B8314">
        <v>1</v>
      </c>
      <c r="C8314" t="s">
        <v>81</v>
      </c>
      <c r="D8314" t="s">
        <v>118</v>
      </c>
      <c r="E8314" t="s">
        <v>152</v>
      </c>
      <c r="F8314" t="s">
        <v>23571</v>
      </c>
      <c r="G8314" t="s">
        <v>403</v>
      </c>
      <c r="H8314" t="s">
        <v>149</v>
      </c>
      <c r="I8314" t="s">
        <v>136</v>
      </c>
      <c r="J8314" t="s">
        <v>137</v>
      </c>
      <c r="K8314" t="s">
        <v>138</v>
      </c>
      <c r="L8314" t="s">
        <v>23572</v>
      </c>
      <c r="M8314" t="s">
        <v>23573</v>
      </c>
      <c r="N8314">
        <v>3.2850000000000001</v>
      </c>
      <c r="O8314">
        <v>0</v>
      </c>
      <c r="P8314">
        <v>18</v>
      </c>
      <c r="Q8314">
        <v>0</v>
      </c>
      <c r="R8314">
        <v>10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7.4163972063470505</v>
      </c>
      <c r="Y8314">
        <v>0</v>
      </c>
      <c r="Z8314">
        <v>1.9239499001991582</v>
      </c>
      <c r="AA8314">
        <v>0</v>
      </c>
      <c r="AB8314">
        <v>0</v>
      </c>
      <c r="AC8314">
        <v>0</v>
      </c>
      <c r="AD8314">
        <v>0</v>
      </c>
      <c r="AE8314">
        <v>9.3403471065462078</v>
      </c>
    </row>
    <row r="8315" spans="1:31" x14ac:dyDescent="0.25">
      <c r="A8315">
        <v>2407401</v>
      </c>
      <c r="B8315">
        <v>1</v>
      </c>
      <c r="C8315" t="s">
        <v>80</v>
      </c>
      <c r="D8315" t="s">
        <v>97</v>
      </c>
      <c r="E8315" t="s">
        <v>146</v>
      </c>
      <c r="F8315" t="s">
        <v>23574</v>
      </c>
      <c r="G8315" t="s">
        <v>148</v>
      </c>
      <c r="H8315" t="s">
        <v>149</v>
      </c>
      <c r="I8315" t="s">
        <v>136</v>
      </c>
      <c r="J8315" t="s">
        <v>137</v>
      </c>
      <c r="K8315" t="s">
        <v>138</v>
      </c>
      <c r="L8315" t="s">
        <v>23575</v>
      </c>
      <c r="M8315" t="s">
        <v>23576</v>
      </c>
      <c r="N8315">
        <v>0.90055555499999995</v>
      </c>
      <c r="O8315">
        <v>0</v>
      </c>
      <c r="P8315">
        <v>3</v>
      </c>
      <c r="Q8315">
        <v>0</v>
      </c>
      <c r="R8315">
        <v>1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0.6970403802357833</v>
      </c>
      <c r="Y8315">
        <v>0</v>
      </c>
      <c r="Z8315">
        <v>0.12413062308172501</v>
      </c>
      <c r="AA8315">
        <v>0</v>
      </c>
      <c r="AB8315">
        <v>0</v>
      </c>
      <c r="AC8315">
        <v>0</v>
      </c>
      <c r="AD8315">
        <v>0</v>
      </c>
      <c r="AE8315">
        <v>0.82117100331750836</v>
      </c>
    </row>
    <row r="8316" spans="1:31" x14ac:dyDescent="0.25">
      <c r="A8316">
        <v>2407358</v>
      </c>
      <c r="B8316">
        <v>1</v>
      </c>
      <c r="C8316" t="s">
        <v>80</v>
      </c>
      <c r="D8316" t="s">
        <v>103</v>
      </c>
      <c r="E8316" t="s">
        <v>146</v>
      </c>
      <c r="F8316" t="s">
        <v>23577</v>
      </c>
      <c r="G8316" t="s">
        <v>148</v>
      </c>
      <c r="H8316" t="s">
        <v>149</v>
      </c>
      <c r="I8316" t="s">
        <v>136</v>
      </c>
      <c r="J8316" t="s">
        <v>137</v>
      </c>
      <c r="K8316" t="s">
        <v>138</v>
      </c>
      <c r="L8316" t="s">
        <v>23578</v>
      </c>
      <c r="M8316" t="s">
        <v>23579</v>
      </c>
      <c r="N8316">
        <v>1.006388888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0.24405721083846668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0.24405721083846668</v>
      </c>
    </row>
    <row r="8317" spans="1:31" x14ac:dyDescent="0.25">
      <c r="A8317">
        <v>2407295</v>
      </c>
      <c r="B8317">
        <v>1</v>
      </c>
      <c r="C8317" t="s">
        <v>80</v>
      </c>
      <c r="D8317" t="s">
        <v>105</v>
      </c>
      <c r="E8317" t="s">
        <v>162</v>
      </c>
      <c r="F8317" t="s">
        <v>23580</v>
      </c>
      <c r="G8317" t="s">
        <v>154</v>
      </c>
      <c r="H8317" t="s">
        <v>149</v>
      </c>
      <c r="I8317" t="s">
        <v>136</v>
      </c>
      <c r="J8317" t="s">
        <v>137</v>
      </c>
      <c r="K8317" t="s">
        <v>138</v>
      </c>
      <c r="L8317" t="s">
        <v>23581</v>
      </c>
      <c r="M8317" t="s">
        <v>23582</v>
      </c>
      <c r="N8317">
        <v>1.1883333330000001</v>
      </c>
      <c r="O8317">
        <v>0</v>
      </c>
      <c r="P8317">
        <v>259</v>
      </c>
      <c r="Q8317">
        <v>0</v>
      </c>
      <c r="R8317">
        <v>0</v>
      </c>
      <c r="S8317">
        <v>0</v>
      </c>
      <c r="T8317">
        <v>56</v>
      </c>
      <c r="U8317">
        <v>0</v>
      </c>
      <c r="V8317">
        <v>0</v>
      </c>
      <c r="W8317">
        <v>0</v>
      </c>
      <c r="X8317">
        <v>69.249637363996527</v>
      </c>
      <c r="Y8317">
        <v>0</v>
      </c>
      <c r="Z8317">
        <v>0</v>
      </c>
      <c r="AA8317">
        <v>0</v>
      </c>
      <c r="AB8317">
        <v>62.17116734730741</v>
      </c>
      <c r="AC8317">
        <v>0</v>
      </c>
      <c r="AD8317">
        <v>0</v>
      </c>
      <c r="AE8317">
        <v>131.42080471130393</v>
      </c>
    </row>
    <row r="8318" spans="1:31" x14ac:dyDescent="0.25">
      <c r="A8318">
        <v>2406823</v>
      </c>
      <c r="B8318">
        <v>1</v>
      </c>
      <c r="C8318" t="s">
        <v>81</v>
      </c>
      <c r="D8318" t="s">
        <v>128</v>
      </c>
      <c r="E8318" t="s">
        <v>174</v>
      </c>
      <c r="F8318" t="s">
        <v>23583</v>
      </c>
      <c r="G8318" t="s">
        <v>143</v>
      </c>
      <c r="H8318" t="s">
        <v>135</v>
      </c>
      <c r="I8318" t="s">
        <v>136</v>
      </c>
      <c r="J8318" t="s">
        <v>137</v>
      </c>
      <c r="K8318" t="s">
        <v>138</v>
      </c>
      <c r="L8318" t="s">
        <v>23584</v>
      </c>
      <c r="M8318" t="s">
        <v>23585</v>
      </c>
      <c r="N8318">
        <v>6.8333332999999996E-2</v>
      </c>
      <c r="O8318">
        <v>0</v>
      </c>
      <c r="P8318">
        <v>551</v>
      </c>
      <c r="Q8318">
        <v>1</v>
      </c>
      <c r="R8318">
        <v>70</v>
      </c>
      <c r="S8318">
        <v>3</v>
      </c>
      <c r="T8318">
        <v>121</v>
      </c>
      <c r="U8318">
        <v>1</v>
      </c>
      <c r="V8318">
        <v>0</v>
      </c>
      <c r="W8318">
        <v>0</v>
      </c>
      <c r="X8318">
        <v>7.1047624519601831</v>
      </c>
      <c r="Y8318">
        <v>0.9304239593922502</v>
      </c>
      <c r="Z8318">
        <v>0.31875734080253332</v>
      </c>
      <c r="AA8318">
        <v>0.32059690930430002</v>
      </c>
      <c r="AB8318">
        <v>5.8204172591239995</v>
      </c>
      <c r="AC8318">
        <v>2.2831063968750001</v>
      </c>
      <c r="AD8318">
        <v>0</v>
      </c>
      <c r="AE8318">
        <v>16.778064317458263</v>
      </c>
    </row>
    <row r="8319" spans="1:31" x14ac:dyDescent="0.25">
      <c r="A8319">
        <v>2406846</v>
      </c>
      <c r="B8319">
        <v>1</v>
      </c>
      <c r="C8319" t="s">
        <v>80</v>
      </c>
      <c r="D8319" t="s">
        <v>92</v>
      </c>
      <c r="E8319" t="s">
        <v>146</v>
      </c>
      <c r="F8319" t="s">
        <v>23586</v>
      </c>
      <c r="G8319" t="s">
        <v>282</v>
      </c>
      <c r="H8319" t="s">
        <v>149</v>
      </c>
      <c r="I8319" t="s">
        <v>136</v>
      </c>
      <c r="J8319" t="s">
        <v>137</v>
      </c>
      <c r="K8319" t="s">
        <v>138</v>
      </c>
      <c r="L8319" t="s">
        <v>23587</v>
      </c>
      <c r="M8319" t="s">
        <v>23588</v>
      </c>
      <c r="N8319">
        <v>1.710555555</v>
      </c>
      <c r="O8319">
        <v>0</v>
      </c>
      <c r="P8319">
        <v>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0.44350431971213333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0.44350431971213333</v>
      </c>
    </row>
    <row r="8320" spans="1:31" x14ac:dyDescent="0.25">
      <c r="A8320">
        <v>2407015</v>
      </c>
      <c r="B8320">
        <v>1</v>
      </c>
      <c r="C8320" t="s">
        <v>81</v>
      </c>
      <c r="D8320" t="s">
        <v>122</v>
      </c>
      <c r="E8320" t="s">
        <v>162</v>
      </c>
      <c r="F8320" t="s">
        <v>23589</v>
      </c>
      <c r="G8320" t="s">
        <v>164</v>
      </c>
      <c r="H8320" t="s">
        <v>149</v>
      </c>
      <c r="I8320" t="s">
        <v>136</v>
      </c>
      <c r="J8320" t="s">
        <v>137</v>
      </c>
      <c r="K8320" t="s">
        <v>138</v>
      </c>
      <c r="L8320" t="s">
        <v>23590</v>
      </c>
      <c r="M8320" t="s">
        <v>23591</v>
      </c>
      <c r="N8320">
        <v>1.5719444440000001</v>
      </c>
      <c r="O8320">
        <v>0</v>
      </c>
      <c r="P8320">
        <v>3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0.25142905757353334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0.25142905757353334</v>
      </c>
    </row>
    <row r="8321" spans="1:31" x14ac:dyDescent="0.25">
      <c r="A8321">
        <v>2407410</v>
      </c>
      <c r="B8321">
        <v>1</v>
      </c>
      <c r="C8321" t="s">
        <v>80</v>
      </c>
      <c r="D8321" t="s">
        <v>97</v>
      </c>
      <c r="E8321" t="s">
        <v>162</v>
      </c>
      <c r="F8321" t="s">
        <v>23592</v>
      </c>
      <c r="G8321" t="s">
        <v>154</v>
      </c>
      <c r="H8321" t="s">
        <v>149</v>
      </c>
      <c r="I8321" t="s">
        <v>136</v>
      </c>
      <c r="J8321" t="s">
        <v>137</v>
      </c>
      <c r="K8321" t="s">
        <v>138</v>
      </c>
      <c r="L8321" t="s">
        <v>23593</v>
      </c>
      <c r="M8321" t="s">
        <v>23594</v>
      </c>
      <c r="N8321">
        <v>0.26166666599999999</v>
      </c>
      <c r="O8321">
        <v>0</v>
      </c>
      <c r="P8321">
        <v>15</v>
      </c>
      <c r="Q8321">
        <v>0</v>
      </c>
      <c r="R8321">
        <v>1</v>
      </c>
      <c r="S8321">
        <v>0</v>
      </c>
      <c r="T8321">
        <v>1</v>
      </c>
      <c r="U8321">
        <v>0</v>
      </c>
      <c r="V8321">
        <v>0</v>
      </c>
      <c r="W8321">
        <v>0</v>
      </c>
      <c r="X8321">
        <v>0.76892727055469989</v>
      </c>
      <c r="Y8321">
        <v>0</v>
      </c>
      <c r="Z8321">
        <v>3.4926933808349998E-2</v>
      </c>
      <c r="AA8321">
        <v>0</v>
      </c>
      <c r="AB8321">
        <v>0</v>
      </c>
      <c r="AC8321">
        <v>0</v>
      </c>
      <c r="AD8321">
        <v>0</v>
      </c>
      <c r="AE8321">
        <v>0.80385420436304988</v>
      </c>
    </row>
    <row r="8322" spans="1:31" x14ac:dyDescent="0.25">
      <c r="A8322">
        <v>2407278</v>
      </c>
      <c r="B8322">
        <v>1</v>
      </c>
      <c r="C8322" t="s">
        <v>80</v>
      </c>
      <c r="D8322" t="s">
        <v>101</v>
      </c>
      <c r="E8322" t="s">
        <v>141</v>
      </c>
      <c r="F8322" t="s">
        <v>1851</v>
      </c>
      <c r="G8322" t="s">
        <v>143</v>
      </c>
      <c r="H8322" t="s">
        <v>135</v>
      </c>
      <c r="I8322" t="s">
        <v>136</v>
      </c>
      <c r="J8322" t="s">
        <v>137</v>
      </c>
      <c r="K8322" t="s">
        <v>138</v>
      </c>
      <c r="L8322" t="s">
        <v>23595</v>
      </c>
      <c r="M8322" t="s">
        <v>23596</v>
      </c>
      <c r="N8322">
        <v>1.936388888</v>
      </c>
      <c r="O8322">
        <v>8</v>
      </c>
      <c r="P8322">
        <v>1305</v>
      </c>
      <c r="Q8322">
        <v>10</v>
      </c>
      <c r="R8322">
        <v>38</v>
      </c>
      <c r="S8322">
        <v>12</v>
      </c>
      <c r="T8322">
        <v>176</v>
      </c>
      <c r="U8322">
        <v>3</v>
      </c>
      <c r="V8322">
        <v>0</v>
      </c>
      <c r="W8322">
        <v>11.581867150292267</v>
      </c>
      <c r="X8322">
        <v>722.17460929578726</v>
      </c>
      <c r="Y8322">
        <v>176.77718797243526</v>
      </c>
      <c r="Z8322">
        <v>6.5394520368833362</v>
      </c>
      <c r="AA8322">
        <v>37.486281785362763</v>
      </c>
      <c r="AB8322">
        <v>263.39058353251954</v>
      </c>
      <c r="AC8322">
        <v>369.67716183093489</v>
      </c>
      <c r="AD8322">
        <v>0</v>
      </c>
      <c r="AE8322">
        <v>1587.6271436042152</v>
      </c>
    </row>
    <row r="8323" spans="1:31" x14ac:dyDescent="0.25">
      <c r="A8323">
        <v>2407032</v>
      </c>
      <c r="B8323">
        <v>1</v>
      </c>
      <c r="C8323" t="s">
        <v>80</v>
      </c>
      <c r="D8323" t="s">
        <v>93</v>
      </c>
      <c r="E8323" t="s">
        <v>162</v>
      </c>
      <c r="F8323" t="s">
        <v>3265</v>
      </c>
      <c r="G8323" t="s">
        <v>593</v>
      </c>
      <c r="H8323" t="s">
        <v>149</v>
      </c>
      <c r="I8323" t="s">
        <v>136</v>
      </c>
      <c r="J8323" t="s">
        <v>137</v>
      </c>
      <c r="K8323" t="s">
        <v>138</v>
      </c>
      <c r="L8323" t="s">
        <v>23597</v>
      </c>
      <c r="M8323" t="s">
        <v>23598</v>
      </c>
      <c r="N8323">
        <v>2.207222222</v>
      </c>
      <c r="O8323">
        <v>0</v>
      </c>
      <c r="P8323">
        <v>199</v>
      </c>
      <c r="Q8323">
        <v>0</v>
      </c>
      <c r="R8323">
        <v>0</v>
      </c>
      <c r="S8323">
        <v>0</v>
      </c>
      <c r="T8323">
        <v>11</v>
      </c>
      <c r="U8323">
        <v>0</v>
      </c>
      <c r="V8323">
        <v>0</v>
      </c>
      <c r="W8323">
        <v>0</v>
      </c>
      <c r="X8323">
        <v>92.848186436206632</v>
      </c>
      <c r="Y8323">
        <v>0</v>
      </c>
      <c r="Z8323">
        <v>0</v>
      </c>
      <c r="AA8323">
        <v>0</v>
      </c>
      <c r="AB8323">
        <v>8.3875548586512387</v>
      </c>
      <c r="AC8323">
        <v>0</v>
      </c>
      <c r="AD8323">
        <v>0</v>
      </c>
      <c r="AE8323">
        <v>101.23574129485787</v>
      </c>
    </row>
    <row r="8324" spans="1:31" x14ac:dyDescent="0.25">
      <c r="A8324">
        <v>2407218</v>
      </c>
      <c r="B8324">
        <v>1</v>
      </c>
      <c r="C8324" t="s">
        <v>81</v>
      </c>
      <c r="D8324" t="s">
        <v>123</v>
      </c>
      <c r="E8324" t="s">
        <v>141</v>
      </c>
      <c r="F8324" t="s">
        <v>3399</v>
      </c>
      <c r="G8324" t="s">
        <v>143</v>
      </c>
      <c r="H8324" t="s">
        <v>135</v>
      </c>
      <c r="I8324" t="s">
        <v>136</v>
      </c>
      <c r="J8324" t="s">
        <v>137</v>
      </c>
      <c r="K8324" t="s">
        <v>138</v>
      </c>
      <c r="L8324" t="s">
        <v>23599</v>
      </c>
      <c r="M8324" t="s">
        <v>23600</v>
      </c>
      <c r="N8324">
        <v>2.5049999999999999</v>
      </c>
      <c r="O8324">
        <v>1</v>
      </c>
      <c r="P8324">
        <v>4</v>
      </c>
      <c r="Q8324">
        <v>30</v>
      </c>
      <c r="R8324">
        <v>87</v>
      </c>
      <c r="S8324">
        <v>0</v>
      </c>
      <c r="T8324">
        <v>8</v>
      </c>
      <c r="U8324">
        <v>0</v>
      </c>
      <c r="V8324">
        <v>0</v>
      </c>
      <c r="W8324">
        <v>0</v>
      </c>
      <c r="X8324">
        <v>6.1733882651958005</v>
      </c>
      <c r="Y8324">
        <v>50.499830944406007</v>
      </c>
      <c r="Z8324">
        <v>32.461091889534117</v>
      </c>
      <c r="AA8324">
        <v>0</v>
      </c>
      <c r="AB8324">
        <v>10.4275363694597</v>
      </c>
      <c r="AC8324">
        <v>0</v>
      </c>
      <c r="AD8324">
        <v>0</v>
      </c>
      <c r="AE8324">
        <v>99.56184746859563</v>
      </c>
    </row>
    <row r="8325" spans="1:31" x14ac:dyDescent="0.25">
      <c r="A8325">
        <v>2406906</v>
      </c>
      <c r="B8325">
        <v>1</v>
      </c>
      <c r="C8325" t="s">
        <v>80</v>
      </c>
      <c r="D8325" t="s">
        <v>83</v>
      </c>
      <c r="E8325" t="s">
        <v>146</v>
      </c>
      <c r="F8325" t="s">
        <v>18121</v>
      </c>
      <c r="G8325" t="s">
        <v>199</v>
      </c>
      <c r="H8325" t="s">
        <v>149</v>
      </c>
      <c r="I8325" t="s">
        <v>136</v>
      </c>
      <c r="J8325" t="s">
        <v>137</v>
      </c>
      <c r="K8325" t="s">
        <v>138</v>
      </c>
      <c r="L8325" t="s">
        <v>23601</v>
      </c>
      <c r="M8325" t="s">
        <v>23602</v>
      </c>
      <c r="N8325">
        <v>2.5530555549999998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0.47051434876495002</v>
      </c>
      <c r="AC8325">
        <v>0</v>
      </c>
      <c r="AD8325">
        <v>0</v>
      </c>
      <c r="AE8325">
        <v>0.47051434876495002</v>
      </c>
    </row>
    <row r="8326" spans="1:31" x14ac:dyDescent="0.25">
      <c r="A8326">
        <v>2406886</v>
      </c>
      <c r="B8326">
        <v>1</v>
      </c>
      <c r="C8326" t="s">
        <v>80</v>
      </c>
      <c r="D8326" t="s">
        <v>97</v>
      </c>
      <c r="E8326" t="s">
        <v>162</v>
      </c>
      <c r="F8326" t="s">
        <v>22363</v>
      </c>
      <c r="G8326" t="s">
        <v>348</v>
      </c>
      <c r="H8326" t="s">
        <v>149</v>
      </c>
      <c r="I8326" t="s">
        <v>136</v>
      </c>
      <c r="J8326" t="s">
        <v>137</v>
      </c>
      <c r="K8326" t="s">
        <v>138</v>
      </c>
      <c r="L8326" t="s">
        <v>23603</v>
      </c>
      <c r="M8326" t="s">
        <v>23604</v>
      </c>
      <c r="N8326">
        <v>2.0750000000000002</v>
      </c>
      <c r="O8326">
        <v>0</v>
      </c>
      <c r="P8326">
        <v>5</v>
      </c>
      <c r="Q8326">
        <v>0</v>
      </c>
      <c r="R8326">
        <v>3</v>
      </c>
      <c r="S8326">
        <v>0</v>
      </c>
      <c r="T8326">
        <v>1</v>
      </c>
      <c r="U8326">
        <v>0</v>
      </c>
      <c r="V8326">
        <v>0</v>
      </c>
      <c r="W8326">
        <v>0</v>
      </c>
      <c r="X8326">
        <v>2.0844889880373167</v>
      </c>
      <c r="Y8326">
        <v>0</v>
      </c>
      <c r="Z8326">
        <v>0.39007533669566663</v>
      </c>
      <c r="AA8326">
        <v>0</v>
      </c>
      <c r="AB8326">
        <v>0.62505609939333329</v>
      </c>
      <c r="AC8326">
        <v>0</v>
      </c>
      <c r="AD8326">
        <v>0</v>
      </c>
      <c r="AE8326">
        <v>3.099620424126317</v>
      </c>
    </row>
    <row r="8327" spans="1:31" x14ac:dyDescent="0.25">
      <c r="A8327">
        <v>2406863</v>
      </c>
      <c r="B8327">
        <v>1</v>
      </c>
      <c r="C8327" t="s">
        <v>80</v>
      </c>
      <c r="D8327" t="s">
        <v>97</v>
      </c>
      <c r="E8327" t="s">
        <v>132</v>
      </c>
      <c r="F8327" t="s">
        <v>23605</v>
      </c>
      <c r="G8327" t="s">
        <v>315</v>
      </c>
      <c r="H8327" t="s">
        <v>135</v>
      </c>
      <c r="I8327" t="s">
        <v>136</v>
      </c>
      <c r="J8327" t="s">
        <v>137</v>
      </c>
      <c r="K8327" t="s">
        <v>138</v>
      </c>
      <c r="L8327" t="s">
        <v>23606</v>
      </c>
      <c r="M8327" t="s">
        <v>23607</v>
      </c>
      <c r="N8327">
        <v>6.3202777770000003</v>
      </c>
      <c r="O8327">
        <v>1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1151.0934820150724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1151.0934820150724</v>
      </c>
    </row>
    <row r="8328" spans="1:31" x14ac:dyDescent="0.25">
      <c r="A8328">
        <v>2407304</v>
      </c>
      <c r="B8328">
        <v>1</v>
      </c>
      <c r="C8328" t="s">
        <v>81</v>
      </c>
      <c r="D8328" t="s">
        <v>112</v>
      </c>
      <c r="E8328" t="s">
        <v>162</v>
      </c>
      <c r="F8328" t="s">
        <v>609</v>
      </c>
      <c r="G8328" t="s">
        <v>164</v>
      </c>
      <c r="H8328" t="s">
        <v>149</v>
      </c>
      <c r="I8328" t="s">
        <v>136</v>
      </c>
      <c r="J8328" t="s">
        <v>137</v>
      </c>
      <c r="K8328" t="s">
        <v>138</v>
      </c>
      <c r="L8328" t="s">
        <v>23608</v>
      </c>
      <c r="M8328" t="s">
        <v>23609</v>
      </c>
      <c r="N8328">
        <v>1.625277777</v>
      </c>
      <c r="O8328">
        <v>0</v>
      </c>
      <c r="P8328">
        <v>47</v>
      </c>
      <c r="Q8328">
        <v>0</v>
      </c>
      <c r="R8328">
        <v>0</v>
      </c>
      <c r="S8328">
        <v>0</v>
      </c>
      <c r="T8328">
        <v>2</v>
      </c>
      <c r="U8328">
        <v>0</v>
      </c>
      <c r="V8328">
        <v>0</v>
      </c>
      <c r="W8328">
        <v>0</v>
      </c>
      <c r="X8328">
        <v>5.7128345388171358</v>
      </c>
      <c r="Y8328">
        <v>0</v>
      </c>
      <c r="Z8328">
        <v>0</v>
      </c>
      <c r="AA8328">
        <v>0</v>
      </c>
      <c r="AB8328">
        <v>0.16080597329025004</v>
      </c>
      <c r="AC8328">
        <v>0</v>
      </c>
      <c r="AD8328">
        <v>0</v>
      </c>
      <c r="AE8328">
        <v>5.8736405121073858</v>
      </c>
    </row>
    <row r="8329" spans="1:31" x14ac:dyDescent="0.25">
      <c r="A8329">
        <v>2407092</v>
      </c>
      <c r="B8329">
        <v>1</v>
      </c>
      <c r="C8329" t="s">
        <v>80</v>
      </c>
      <c r="D8329" t="s">
        <v>96</v>
      </c>
      <c r="E8329" t="s">
        <v>241</v>
      </c>
      <c r="F8329" t="s">
        <v>22747</v>
      </c>
      <c r="G8329" t="s">
        <v>154</v>
      </c>
      <c r="H8329" t="s">
        <v>135</v>
      </c>
      <c r="I8329" t="s">
        <v>136</v>
      </c>
      <c r="J8329" t="s">
        <v>137</v>
      </c>
      <c r="K8329" t="s">
        <v>138</v>
      </c>
      <c r="L8329" t="s">
        <v>23610</v>
      </c>
      <c r="M8329" t="s">
        <v>23611</v>
      </c>
      <c r="N8329">
        <v>0.33202027699999997</v>
      </c>
      <c r="O8329">
        <v>0</v>
      </c>
      <c r="P8329">
        <v>0</v>
      </c>
      <c r="Q8329">
        <v>3</v>
      </c>
      <c r="R8329">
        <v>0</v>
      </c>
      <c r="S8329">
        <v>13</v>
      </c>
      <c r="T8329">
        <v>0</v>
      </c>
      <c r="U8329">
        <v>3</v>
      </c>
      <c r="V8329">
        <v>0</v>
      </c>
      <c r="W8329">
        <v>0</v>
      </c>
      <c r="X8329">
        <v>0</v>
      </c>
      <c r="Y8329">
        <v>3.0459049261042495</v>
      </c>
      <c r="Z8329">
        <v>0</v>
      </c>
      <c r="AA8329">
        <v>40.873072437004623</v>
      </c>
      <c r="AB8329">
        <v>0</v>
      </c>
      <c r="AC8329">
        <v>82.262691255578005</v>
      </c>
      <c r="AD8329">
        <v>0</v>
      </c>
      <c r="AE8329">
        <v>126.18166861868687</v>
      </c>
    </row>
    <row r="8330" spans="1:31" x14ac:dyDescent="0.25">
      <c r="A8330">
        <v>2407341</v>
      </c>
      <c r="B8330">
        <v>1</v>
      </c>
      <c r="C8330" t="s">
        <v>80</v>
      </c>
      <c r="D8330" t="s">
        <v>84</v>
      </c>
      <c r="E8330" t="s">
        <v>146</v>
      </c>
      <c r="F8330" t="s">
        <v>23612</v>
      </c>
      <c r="G8330" t="s">
        <v>148</v>
      </c>
      <c r="H8330" t="s">
        <v>149</v>
      </c>
      <c r="I8330" t="s">
        <v>136</v>
      </c>
      <c r="J8330" t="s">
        <v>137</v>
      </c>
      <c r="K8330" t="s">
        <v>138</v>
      </c>
      <c r="L8330" t="s">
        <v>23613</v>
      </c>
      <c r="M8330" t="s">
        <v>23614</v>
      </c>
      <c r="N8330">
        <v>2.7011111109999999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1</v>
      </c>
      <c r="U8330">
        <v>0</v>
      </c>
      <c r="V8330">
        <v>0</v>
      </c>
      <c r="W8330">
        <v>0</v>
      </c>
      <c r="X8330">
        <v>0.85550814248320006</v>
      </c>
      <c r="Y8330">
        <v>0</v>
      </c>
      <c r="Z8330">
        <v>0</v>
      </c>
      <c r="AA8330">
        <v>0</v>
      </c>
      <c r="AB8330">
        <v>0.23985948276703339</v>
      </c>
      <c r="AC8330">
        <v>0</v>
      </c>
      <c r="AD8330">
        <v>0</v>
      </c>
      <c r="AE8330">
        <v>1.0953676252502333</v>
      </c>
    </row>
    <row r="8331" spans="1:31" x14ac:dyDescent="0.25">
      <c r="A8331">
        <v>2407098</v>
      </c>
      <c r="B8331">
        <v>1</v>
      </c>
      <c r="C8331" t="s">
        <v>80</v>
      </c>
      <c r="D8331" t="s">
        <v>84</v>
      </c>
      <c r="E8331" t="s">
        <v>132</v>
      </c>
      <c r="F8331" t="s">
        <v>11629</v>
      </c>
      <c r="G8331" t="s">
        <v>158</v>
      </c>
      <c r="H8331" t="s">
        <v>135</v>
      </c>
      <c r="I8331" t="s">
        <v>136</v>
      </c>
      <c r="J8331" t="s">
        <v>137</v>
      </c>
      <c r="K8331" t="s">
        <v>159</v>
      </c>
      <c r="L8331" t="s">
        <v>23615</v>
      </c>
      <c r="M8331" t="s">
        <v>23616</v>
      </c>
      <c r="N8331">
        <v>3.9797222219999999</v>
      </c>
      <c r="O8331">
        <v>13</v>
      </c>
      <c r="P8331">
        <v>1190</v>
      </c>
      <c r="Q8331">
        <v>3</v>
      </c>
      <c r="R8331">
        <v>240</v>
      </c>
      <c r="S8331">
        <v>11</v>
      </c>
      <c r="T8331">
        <v>143</v>
      </c>
      <c r="U8331">
        <v>0</v>
      </c>
      <c r="V8331">
        <v>0</v>
      </c>
      <c r="W8331">
        <v>16.959712868501498</v>
      </c>
      <c r="X8331">
        <v>930.9088637574298</v>
      </c>
      <c r="Y8331">
        <v>100.76059715963785</v>
      </c>
      <c r="Z8331">
        <v>345.46117097874577</v>
      </c>
      <c r="AA8331">
        <v>44.578199475968042</v>
      </c>
      <c r="AB8331">
        <v>413.03847007163273</v>
      </c>
      <c r="AC8331">
        <v>0</v>
      </c>
      <c r="AD8331">
        <v>0</v>
      </c>
      <c r="AE8331">
        <v>1851.7070143119154</v>
      </c>
    </row>
    <row r="8332" spans="1:31" x14ac:dyDescent="0.25">
      <c r="A8332">
        <v>2406989</v>
      </c>
      <c r="B8332">
        <v>1</v>
      </c>
      <c r="C8332" t="s">
        <v>80</v>
      </c>
      <c r="D8332" t="s">
        <v>107</v>
      </c>
      <c r="E8332" t="s">
        <v>162</v>
      </c>
      <c r="F8332" t="s">
        <v>23617</v>
      </c>
      <c r="G8332" t="s">
        <v>348</v>
      </c>
      <c r="H8332" t="s">
        <v>149</v>
      </c>
      <c r="I8332" t="s">
        <v>136</v>
      </c>
      <c r="J8332" t="s">
        <v>137</v>
      </c>
      <c r="K8332" t="s">
        <v>138</v>
      </c>
      <c r="L8332" t="s">
        <v>23618</v>
      </c>
      <c r="M8332" t="s">
        <v>23619</v>
      </c>
      <c r="N8332">
        <v>1.1416666660000001</v>
      </c>
      <c r="O8332">
        <v>0</v>
      </c>
      <c r="P8332">
        <v>14</v>
      </c>
      <c r="Q8332">
        <v>0</v>
      </c>
      <c r="R8332">
        <v>0</v>
      </c>
      <c r="S8332">
        <v>0</v>
      </c>
      <c r="T8332">
        <v>1</v>
      </c>
      <c r="U8332">
        <v>0</v>
      </c>
      <c r="V8332">
        <v>0</v>
      </c>
      <c r="W8332">
        <v>0</v>
      </c>
      <c r="X8332">
        <v>1.1553275030954333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1.1553275030954333</v>
      </c>
    </row>
    <row r="8333" spans="1:31" x14ac:dyDescent="0.25">
      <c r="A8333">
        <v>2407321</v>
      </c>
      <c r="B8333">
        <v>1</v>
      </c>
      <c r="C8333" t="s">
        <v>80</v>
      </c>
      <c r="D8333" t="s">
        <v>96</v>
      </c>
      <c r="E8333" t="s">
        <v>146</v>
      </c>
      <c r="F8333" t="s">
        <v>2992</v>
      </c>
      <c r="G8333" t="s">
        <v>199</v>
      </c>
      <c r="H8333" t="s">
        <v>149</v>
      </c>
      <c r="I8333" t="s">
        <v>136</v>
      </c>
      <c r="J8333" t="s">
        <v>137</v>
      </c>
      <c r="K8333" t="s">
        <v>138</v>
      </c>
      <c r="L8333" t="s">
        <v>23620</v>
      </c>
      <c r="M8333" t="s">
        <v>23621</v>
      </c>
      <c r="N8333">
        <v>4.2466666660000003</v>
      </c>
      <c r="O8333">
        <v>0</v>
      </c>
      <c r="P8333">
        <v>2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3.1417349625967002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3.1417349625967002</v>
      </c>
    </row>
    <row r="8334" spans="1:31" x14ac:dyDescent="0.25">
      <c r="A8334">
        <v>2406966</v>
      </c>
      <c r="B8334">
        <v>1</v>
      </c>
      <c r="C8334" t="s">
        <v>80</v>
      </c>
      <c r="D8334" t="s">
        <v>100</v>
      </c>
      <c r="E8334" t="s">
        <v>132</v>
      </c>
      <c r="F8334" t="s">
        <v>23622</v>
      </c>
      <c r="G8334" t="s">
        <v>215</v>
      </c>
      <c r="H8334" t="s">
        <v>135</v>
      </c>
      <c r="I8334" t="s">
        <v>136</v>
      </c>
      <c r="J8334" t="s">
        <v>137</v>
      </c>
      <c r="K8334" t="s">
        <v>138</v>
      </c>
      <c r="L8334" t="s">
        <v>23623</v>
      </c>
      <c r="M8334" t="s">
        <v>23624</v>
      </c>
      <c r="N8334">
        <v>1.3763888879999999</v>
      </c>
      <c r="O8334">
        <v>0</v>
      </c>
      <c r="P8334">
        <v>156</v>
      </c>
      <c r="Q8334">
        <v>0</v>
      </c>
      <c r="R8334">
        <v>0</v>
      </c>
      <c r="S8334">
        <v>0</v>
      </c>
      <c r="T8334">
        <v>26</v>
      </c>
      <c r="U8334">
        <v>0</v>
      </c>
      <c r="V8334">
        <v>0</v>
      </c>
      <c r="W8334">
        <v>0</v>
      </c>
      <c r="X8334">
        <v>31.74958984945264</v>
      </c>
      <c r="Y8334">
        <v>0</v>
      </c>
      <c r="Z8334">
        <v>0</v>
      </c>
      <c r="AA8334">
        <v>0</v>
      </c>
      <c r="AB8334">
        <v>44.303679181429473</v>
      </c>
      <c r="AC8334">
        <v>0</v>
      </c>
      <c r="AD8334">
        <v>0</v>
      </c>
      <c r="AE8334">
        <v>76.05326903088212</v>
      </c>
    </row>
    <row r="8335" spans="1:31" x14ac:dyDescent="0.25">
      <c r="A8335">
        <v>2406866</v>
      </c>
      <c r="B8335">
        <v>1</v>
      </c>
      <c r="C8335" t="s">
        <v>80</v>
      </c>
      <c r="D8335" t="s">
        <v>84</v>
      </c>
      <c r="E8335" t="s">
        <v>146</v>
      </c>
      <c r="F8335" t="s">
        <v>23625</v>
      </c>
      <c r="G8335" t="s">
        <v>168</v>
      </c>
      <c r="H8335" t="s">
        <v>149</v>
      </c>
      <c r="I8335" t="s">
        <v>136</v>
      </c>
      <c r="J8335" t="s">
        <v>3</v>
      </c>
      <c r="K8335" t="s">
        <v>138</v>
      </c>
      <c r="L8335" t="s">
        <v>23626</v>
      </c>
      <c r="M8335" t="s">
        <v>23627</v>
      </c>
      <c r="N8335">
        <v>2.8397222219999998</v>
      </c>
      <c r="O8335">
        <v>0</v>
      </c>
      <c r="P8335">
        <v>11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5.0291443968932494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5.0291443968932494</v>
      </c>
    </row>
    <row r="8336" spans="1:31" x14ac:dyDescent="0.25">
      <c r="A8336">
        <v>2406889</v>
      </c>
      <c r="B8336">
        <v>1</v>
      </c>
      <c r="C8336" t="s">
        <v>81</v>
      </c>
      <c r="D8336" t="s">
        <v>127</v>
      </c>
      <c r="E8336" t="s">
        <v>132</v>
      </c>
      <c r="F8336" t="s">
        <v>23628</v>
      </c>
      <c r="G8336" t="s">
        <v>143</v>
      </c>
      <c r="H8336" t="s">
        <v>135</v>
      </c>
      <c r="I8336" t="s">
        <v>136</v>
      </c>
      <c r="J8336" t="s">
        <v>137</v>
      </c>
      <c r="K8336" t="s">
        <v>138</v>
      </c>
      <c r="L8336" t="s">
        <v>23629</v>
      </c>
      <c r="M8336" t="s">
        <v>23630</v>
      </c>
      <c r="N8336">
        <v>1.253055555</v>
      </c>
      <c r="O8336">
        <v>0</v>
      </c>
      <c r="P8336">
        <v>225</v>
      </c>
      <c r="Q8336">
        <v>1</v>
      </c>
      <c r="R8336">
        <v>10</v>
      </c>
      <c r="S8336">
        <v>1</v>
      </c>
      <c r="T8336">
        <v>68</v>
      </c>
      <c r="U8336">
        <v>1</v>
      </c>
      <c r="V8336">
        <v>2</v>
      </c>
      <c r="W8336">
        <v>0</v>
      </c>
      <c r="X8336">
        <v>49.978237039270418</v>
      </c>
      <c r="Y8336">
        <v>0.46500655756333331</v>
      </c>
      <c r="Z8336">
        <v>5.2015872180066651</v>
      </c>
      <c r="AA8336">
        <v>8.9578509266144337</v>
      </c>
      <c r="AB8336">
        <v>59.891996045215286</v>
      </c>
      <c r="AC8336">
        <v>26.022731179489</v>
      </c>
      <c r="AD8336">
        <v>4.1522652767184756</v>
      </c>
      <c r="AE8336">
        <v>154.66967424287762</v>
      </c>
    </row>
    <row r="8337" spans="1:31" x14ac:dyDescent="0.25">
      <c r="A8337">
        <v>2407327</v>
      </c>
      <c r="B8337">
        <v>1</v>
      </c>
      <c r="C8337" t="s">
        <v>80</v>
      </c>
      <c r="D8337" t="s">
        <v>98</v>
      </c>
      <c r="E8337" t="s">
        <v>174</v>
      </c>
      <c r="F8337" t="s">
        <v>23631</v>
      </c>
      <c r="G8337" t="s">
        <v>143</v>
      </c>
      <c r="H8337" t="s">
        <v>135</v>
      </c>
      <c r="I8337" t="s">
        <v>136</v>
      </c>
      <c r="J8337" t="s">
        <v>137</v>
      </c>
      <c r="K8337" t="s">
        <v>138</v>
      </c>
      <c r="L8337" t="s">
        <v>23632</v>
      </c>
      <c r="M8337" t="s">
        <v>23633</v>
      </c>
      <c r="N8337">
        <v>0.265555555</v>
      </c>
      <c r="O8337">
        <v>0</v>
      </c>
      <c r="P8337">
        <v>249</v>
      </c>
      <c r="Q8337">
        <v>2</v>
      </c>
      <c r="R8337">
        <v>504</v>
      </c>
      <c r="S8337">
        <v>2</v>
      </c>
      <c r="T8337">
        <v>189</v>
      </c>
      <c r="U8337">
        <v>2</v>
      </c>
      <c r="V8337">
        <v>0</v>
      </c>
      <c r="W8337">
        <v>0</v>
      </c>
      <c r="X8337">
        <v>16.170988311232865</v>
      </c>
      <c r="Y8337">
        <v>0.17494313967475555</v>
      </c>
      <c r="Z8337">
        <v>63.528392440908426</v>
      </c>
      <c r="AA8337">
        <v>3.0963152830353895</v>
      </c>
      <c r="AB8337">
        <v>41.532158336638197</v>
      </c>
      <c r="AC8337">
        <v>4.1210307816621663</v>
      </c>
      <c r="AD8337">
        <v>0</v>
      </c>
      <c r="AE8337">
        <v>128.6238282931518</v>
      </c>
    </row>
    <row r="8338" spans="1:31" x14ac:dyDescent="0.25">
      <c r="A8338">
        <v>2407075</v>
      </c>
      <c r="B8338">
        <v>1</v>
      </c>
      <c r="C8338" t="s">
        <v>80</v>
      </c>
      <c r="D8338" t="s">
        <v>94</v>
      </c>
      <c r="E8338" t="s">
        <v>162</v>
      </c>
      <c r="F8338" t="s">
        <v>23634</v>
      </c>
      <c r="G8338" t="s">
        <v>164</v>
      </c>
      <c r="H8338" t="s">
        <v>149</v>
      </c>
      <c r="I8338" t="s">
        <v>136</v>
      </c>
      <c r="J8338" t="s">
        <v>137</v>
      </c>
      <c r="K8338" t="s">
        <v>138</v>
      </c>
      <c r="L8338" t="s">
        <v>23635</v>
      </c>
      <c r="M8338" t="s">
        <v>23636</v>
      </c>
      <c r="N8338">
        <v>0.53527777700000001</v>
      </c>
      <c r="O8338">
        <v>0</v>
      </c>
      <c r="P8338">
        <v>86</v>
      </c>
      <c r="Q8338">
        <v>0</v>
      </c>
      <c r="R8338">
        <v>0</v>
      </c>
      <c r="S8338">
        <v>0</v>
      </c>
      <c r="T8338">
        <v>11</v>
      </c>
      <c r="U8338">
        <v>0</v>
      </c>
      <c r="V8338">
        <v>0</v>
      </c>
      <c r="W8338">
        <v>0</v>
      </c>
      <c r="X8338">
        <v>8.6034988808714754</v>
      </c>
      <c r="Y8338">
        <v>0</v>
      </c>
      <c r="Z8338">
        <v>0</v>
      </c>
      <c r="AA8338">
        <v>0</v>
      </c>
      <c r="AB8338">
        <v>4.5371660336390969</v>
      </c>
      <c r="AC8338">
        <v>0</v>
      </c>
      <c r="AD8338">
        <v>0</v>
      </c>
      <c r="AE8338">
        <v>13.140664914510573</v>
      </c>
    </row>
    <row r="8339" spans="1:31" x14ac:dyDescent="0.25">
      <c r="A8339">
        <v>2407367</v>
      </c>
      <c r="B8339">
        <v>1</v>
      </c>
      <c r="C8339" t="s">
        <v>81</v>
      </c>
      <c r="D8339" t="s">
        <v>120</v>
      </c>
      <c r="E8339" t="s">
        <v>146</v>
      </c>
      <c r="F8339" t="s">
        <v>23637</v>
      </c>
      <c r="G8339" t="s">
        <v>148</v>
      </c>
      <c r="H8339" t="s">
        <v>149</v>
      </c>
      <c r="I8339" t="s">
        <v>136</v>
      </c>
      <c r="J8339" t="s">
        <v>137</v>
      </c>
      <c r="K8339" t="s">
        <v>138</v>
      </c>
      <c r="L8339" t="s">
        <v>23638</v>
      </c>
      <c r="M8339" t="s">
        <v>23639</v>
      </c>
      <c r="N8339">
        <v>1.3772222220000001</v>
      </c>
      <c r="O8339">
        <v>0</v>
      </c>
      <c r="P8339">
        <v>1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0.17270309436310002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0.17270309436310002</v>
      </c>
    </row>
    <row r="8340" spans="1:31" x14ac:dyDescent="0.25">
      <c r="A8340">
        <v>2407238</v>
      </c>
      <c r="B8340">
        <v>1</v>
      </c>
      <c r="C8340" t="s">
        <v>80</v>
      </c>
      <c r="D8340" t="s">
        <v>90</v>
      </c>
      <c r="E8340" t="s">
        <v>162</v>
      </c>
      <c r="F8340" t="s">
        <v>23640</v>
      </c>
      <c r="G8340" t="s">
        <v>228</v>
      </c>
      <c r="H8340" t="s">
        <v>149</v>
      </c>
      <c r="I8340" t="s">
        <v>136</v>
      </c>
      <c r="J8340" t="s">
        <v>137</v>
      </c>
      <c r="K8340" t="s">
        <v>138</v>
      </c>
      <c r="L8340" t="s">
        <v>23641</v>
      </c>
      <c r="M8340" t="s">
        <v>23642</v>
      </c>
      <c r="N8340">
        <v>1.788888888</v>
      </c>
      <c r="O8340">
        <v>0</v>
      </c>
      <c r="P8340">
        <v>33</v>
      </c>
      <c r="Q8340">
        <v>0</v>
      </c>
      <c r="R8340">
        <v>0</v>
      </c>
      <c r="S8340">
        <v>0</v>
      </c>
      <c r="T8340">
        <v>1</v>
      </c>
      <c r="U8340">
        <v>0</v>
      </c>
      <c r="V8340">
        <v>0</v>
      </c>
      <c r="W8340">
        <v>0</v>
      </c>
      <c r="X8340">
        <v>9.5065452303818851</v>
      </c>
      <c r="Y8340">
        <v>0</v>
      </c>
      <c r="Z8340">
        <v>0</v>
      </c>
      <c r="AA8340">
        <v>0</v>
      </c>
      <c r="AB8340">
        <v>2.6261253912060614</v>
      </c>
      <c r="AC8340">
        <v>0</v>
      </c>
      <c r="AD8340">
        <v>0</v>
      </c>
      <c r="AE8340">
        <v>12.132670621587947</v>
      </c>
    </row>
    <row r="8341" spans="1:31" x14ac:dyDescent="0.25">
      <c r="A8341">
        <v>2407281</v>
      </c>
      <c r="B8341">
        <v>1</v>
      </c>
      <c r="C8341" t="s">
        <v>80</v>
      </c>
      <c r="D8341" t="s">
        <v>84</v>
      </c>
      <c r="E8341" t="s">
        <v>141</v>
      </c>
      <c r="F8341" t="s">
        <v>966</v>
      </c>
      <c r="G8341" t="s">
        <v>565</v>
      </c>
      <c r="H8341" t="s">
        <v>135</v>
      </c>
      <c r="I8341" t="s">
        <v>278</v>
      </c>
      <c r="J8341" t="s">
        <v>137</v>
      </c>
      <c r="K8341" t="s">
        <v>138</v>
      </c>
      <c r="L8341" t="s">
        <v>23643</v>
      </c>
      <c r="M8341" t="s">
        <v>23644</v>
      </c>
      <c r="N8341">
        <v>3.0277776999999999E-2</v>
      </c>
      <c r="O8341">
        <v>6</v>
      </c>
      <c r="P8341">
        <v>1395</v>
      </c>
      <c r="Q8341">
        <v>13</v>
      </c>
      <c r="R8341">
        <v>281</v>
      </c>
      <c r="S8341">
        <v>30</v>
      </c>
      <c r="T8341">
        <v>250</v>
      </c>
      <c r="U8341">
        <v>1</v>
      </c>
      <c r="V8341">
        <v>0</v>
      </c>
      <c r="W8341">
        <v>0.11959982462750002</v>
      </c>
      <c r="X8341">
        <v>12.194089545367278</v>
      </c>
      <c r="Y8341">
        <v>0.44731919252700009</v>
      </c>
      <c r="Z8341">
        <v>3.4966296346345493</v>
      </c>
      <c r="AA8341">
        <v>4.0368934415475257</v>
      </c>
      <c r="AB8341">
        <v>7.0086173968115846</v>
      </c>
      <c r="AC8341">
        <v>0.48019385009945009</v>
      </c>
      <c r="AD8341">
        <v>0</v>
      </c>
      <c r="AE8341">
        <v>27.783342885614889</v>
      </c>
    </row>
    <row r="8342" spans="1:31" x14ac:dyDescent="0.25">
      <c r="A8342">
        <v>2407244</v>
      </c>
      <c r="B8342">
        <v>1</v>
      </c>
      <c r="C8342" t="s">
        <v>81</v>
      </c>
      <c r="D8342" t="s">
        <v>123</v>
      </c>
      <c r="E8342" t="s">
        <v>162</v>
      </c>
      <c r="F8342" t="s">
        <v>23645</v>
      </c>
      <c r="G8342" t="s">
        <v>168</v>
      </c>
      <c r="H8342" t="s">
        <v>149</v>
      </c>
      <c r="I8342" t="s">
        <v>136</v>
      </c>
      <c r="J8342" t="s">
        <v>3</v>
      </c>
      <c r="K8342" t="s">
        <v>138</v>
      </c>
      <c r="L8342" t="s">
        <v>23646</v>
      </c>
      <c r="M8342" t="s">
        <v>23647</v>
      </c>
      <c r="N8342">
        <v>4.6369444440000001</v>
      </c>
      <c r="O8342">
        <v>0</v>
      </c>
      <c r="P8342">
        <v>81</v>
      </c>
      <c r="Q8342">
        <v>0</v>
      </c>
      <c r="R8342">
        <v>0</v>
      </c>
      <c r="S8342">
        <v>0</v>
      </c>
      <c r="T8342">
        <v>2</v>
      </c>
      <c r="U8342">
        <v>0</v>
      </c>
      <c r="V8342">
        <v>0</v>
      </c>
      <c r="W8342">
        <v>0</v>
      </c>
      <c r="X8342">
        <v>78.519414898730233</v>
      </c>
      <c r="Y8342">
        <v>0</v>
      </c>
      <c r="Z8342">
        <v>0</v>
      </c>
      <c r="AA8342">
        <v>0</v>
      </c>
      <c r="AB8342">
        <v>4.6289355031172752</v>
      </c>
      <c r="AC8342">
        <v>0</v>
      </c>
      <c r="AD8342">
        <v>0</v>
      </c>
      <c r="AE8342">
        <v>83.148350401847509</v>
      </c>
    </row>
    <row r="8343" spans="1:31" x14ac:dyDescent="0.25">
      <c r="A8343">
        <v>2406946</v>
      </c>
      <c r="B8343">
        <v>1</v>
      </c>
      <c r="C8343" t="s">
        <v>81</v>
      </c>
      <c r="D8343" t="s">
        <v>123</v>
      </c>
      <c r="E8343" t="s">
        <v>146</v>
      </c>
      <c r="F8343" t="s">
        <v>23648</v>
      </c>
      <c r="G8343" t="s">
        <v>148</v>
      </c>
      <c r="H8343" t="s">
        <v>149</v>
      </c>
      <c r="I8343" t="s">
        <v>136</v>
      </c>
      <c r="J8343" t="s">
        <v>137</v>
      </c>
      <c r="K8343" t="s">
        <v>138</v>
      </c>
      <c r="L8343" t="s">
        <v>23649</v>
      </c>
      <c r="M8343" t="s">
        <v>23650</v>
      </c>
      <c r="N8343">
        <v>1.1797222220000001</v>
      </c>
      <c r="O8343">
        <v>0</v>
      </c>
      <c r="P8343">
        <v>2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0.21976023215468332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0.21976023215468332</v>
      </c>
    </row>
    <row r="8344" spans="1:31" x14ac:dyDescent="0.25">
      <c r="A8344">
        <v>2407052</v>
      </c>
      <c r="B8344">
        <v>1</v>
      </c>
      <c r="C8344" t="s">
        <v>81</v>
      </c>
      <c r="D8344" t="s">
        <v>113</v>
      </c>
      <c r="E8344" t="s">
        <v>162</v>
      </c>
      <c r="F8344" t="s">
        <v>23651</v>
      </c>
      <c r="G8344" t="s">
        <v>268</v>
      </c>
      <c r="H8344" t="s">
        <v>149</v>
      </c>
      <c r="I8344" t="s">
        <v>136</v>
      </c>
      <c r="J8344" t="s">
        <v>137</v>
      </c>
      <c r="K8344" t="s">
        <v>138</v>
      </c>
      <c r="L8344" t="s">
        <v>23652</v>
      </c>
      <c r="M8344" t="s">
        <v>23653</v>
      </c>
      <c r="N8344">
        <v>1.698055555</v>
      </c>
      <c r="O8344">
        <v>0</v>
      </c>
      <c r="P8344">
        <v>48</v>
      </c>
      <c r="Q8344">
        <v>0</v>
      </c>
      <c r="R8344">
        <v>0</v>
      </c>
      <c r="S8344">
        <v>0</v>
      </c>
      <c r="T8344">
        <v>2</v>
      </c>
      <c r="U8344">
        <v>0</v>
      </c>
      <c r="V8344">
        <v>0</v>
      </c>
      <c r="W8344">
        <v>0</v>
      </c>
      <c r="X8344">
        <v>20.344506388588986</v>
      </c>
      <c r="Y8344">
        <v>0</v>
      </c>
      <c r="Z8344">
        <v>0</v>
      </c>
      <c r="AA8344">
        <v>0</v>
      </c>
      <c r="AB8344">
        <v>0.81170014560116677</v>
      </c>
      <c r="AC8344">
        <v>0</v>
      </c>
      <c r="AD8344">
        <v>0</v>
      </c>
      <c r="AE8344">
        <v>21.156206534190154</v>
      </c>
    </row>
    <row r="8345" spans="1:31" x14ac:dyDescent="0.25">
      <c r="A8345">
        <v>2407195</v>
      </c>
      <c r="B8345">
        <v>1</v>
      </c>
      <c r="C8345" t="s">
        <v>81</v>
      </c>
      <c r="D8345" t="s">
        <v>127</v>
      </c>
      <c r="E8345" t="s">
        <v>152</v>
      </c>
      <c r="F8345" t="s">
        <v>23654</v>
      </c>
      <c r="G8345" t="s">
        <v>158</v>
      </c>
      <c r="H8345" t="s">
        <v>149</v>
      </c>
      <c r="I8345" t="s">
        <v>136</v>
      </c>
      <c r="J8345" t="s">
        <v>137</v>
      </c>
      <c r="K8345" t="s">
        <v>159</v>
      </c>
      <c r="L8345" t="s">
        <v>23655</v>
      </c>
      <c r="M8345" t="s">
        <v>23656</v>
      </c>
      <c r="N8345">
        <v>1.0791666660000001</v>
      </c>
      <c r="O8345">
        <v>0</v>
      </c>
      <c r="P8345">
        <v>548</v>
      </c>
      <c r="Q8345">
        <v>0</v>
      </c>
      <c r="R8345">
        <v>0</v>
      </c>
      <c r="S8345">
        <v>0</v>
      </c>
      <c r="T8345">
        <v>49</v>
      </c>
      <c r="U8345">
        <v>0</v>
      </c>
      <c r="V8345">
        <v>0</v>
      </c>
      <c r="W8345">
        <v>0</v>
      </c>
      <c r="X8345">
        <v>104.34464955638005</v>
      </c>
      <c r="Y8345">
        <v>0</v>
      </c>
      <c r="Z8345">
        <v>0</v>
      </c>
      <c r="AA8345">
        <v>0</v>
      </c>
      <c r="AB8345">
        <v>52.270452006861575</v>
      </c>
      <c r="AC8345">
        <v>0</v>
      </c>
      <c r="AD8345">
        <v>0</v>
      </c>
      <c r="AE8345">
        <v>156.61510156324164</v>
      </c>
    </row>
    <row r="8346" spans="1:31" x14ac:dyDescent="0.25">
      <c r="A8346">
        <v>2407084</v>
      </c>
      <c r="B8346">
        <v>1</v>
      </c>
      <c r="C8346" t="s">
        <v>80</v>
      </c>
      <c r="D8346" t="s">
        <v>93</v>
      </c>
      <c r="E8346" t="s">
        <v>132</v>
      </c>
      <c r="F8346" t="s">
        <v>23657</v>
      </c>
      <c r="G8346" t="s">
        <v>158</v>
      </c>
      <c r="H8346" t="s">
        <v>135</v>
      </c>
      <c r="I8346" t="s">
        <v>136</v>
      </c>
      <c r="J8346" t="s">
        <v>137</v>
      </c>
      <c r="K8346" t="s">
        <v>159</v>
      </c>
      <c r="L8346" t="s">
        <v>23658</v>
      </c>
      <c r="M8346" t="s">
        <v>23659</v>
      </c>
      <c r="N8346">
        <v>1.1216666660000001</v>
      </c>
      <c r="O8346">
        <v>0</v>
      </c>
      <c r="P8346">
        <v>178</v>
      </c>
      <c r="Q8346">
        <v>0</v>
      </c>
      <c r="R8346">
        <v>6</v>
      </c>
      <c r="S8346">
        <v>0</v>
      </c>
      <c r="T8346">
        <v>28</v>
      </c>
      <c r="U8346">
        <v>0</v>
      </c>
      <c r="V8346">
        <v>0</v>
      </c>
      <c r="W8346">
        <v>0</v>
      </c>
      <c r="X8346">
        <v>32.602973728214685</v>
      </c>
      <c r="Y8346">
        <v>0</v>
      </c>
      <c r="Z8346">
        <v>4.7141441098406247</v>
      </c>
      <c r="AA8346">
        <v>0</v>
      </c>
      <c r="AB8346">
        <v>13.617515776466742</v>
      </c>
      <c r="AC8346">
        <v>0</v>
      </c>
      <c r="AD8346">
        <v>0</v>
      </c>
      <c r="AE8346">
        <v>50.934633614522056</v>
      </c>
    </row>
    <row r="8347" spans="1:31" x14ac:dyDescent="0.25">
      <c r="A8347">
        <v>2407416</v>
      </c>
      <c r="B8347">
        <v>1</v>
      </c>
      <c r="C8347" t="s">
        <v>80</v>
      </c>
      <c r="D8347" t="s">
        <v>95</v>
      </c>
      <c r="E8347" t="s">
        <v>162</v>
      </c>
      <c r="F8347" t="s">
        <v>23660</v>
      </c>
      <c r="G8347" t="s">
        <v>154</v>
      </c>
      <c r="H8347" t="s">
        <v>149</v>
      </c>
      <c r="I8347" t="s">
        <v>136</v>
      </c>
      <c r="J8347" t="s">
        <v>137</v>
      </c>
      <c r="K8347" t="s">
        <v>138</v>
      </c>
      <c r="L8347" t="s">
        <v>23661</v>
      </c>
      <c r="M8347" t="s">
        <v>23662</v>
      </c>
      <c r="N8347">
        <v>0.61666666599999997</v>
      </c>
      <c r="O8347">
        <v>0</v>
      </c>
      <c r="P8347">
        <v>96</v>
      </c>
      <c r="Q8347">
        <v>0</v>
      </c>
      <c r="R8347">
        <v>0</v>
      </c>
      <c r="S8347">
        <v>0</v>
      </c>
      <c r="T8347">
        <v>2</v>
      </c>
      <c r="U8347">
        <v>0</v>
      </c>
      <c r="V8347">
        <v>0</v>
      </c>
      <c r="W8347">
        <v>0</v>
      </c>
      <c r="X8347">
        <v>10.759973955106101</v>
      </c>
      <c r="Y8347">
        <v>0</v>
      </c>
      <c r="Z8347">
        <v>0</v>
      </c>
      <c r="AA8347">
        <v>0</v>
      </c>
      <c r="AB8347">
        <v>4.910196158046666E-2</v>
      </c>
      <c r="AC8347">
        <v>0</v>
      </c>
      <c r="AD8347">
        <v>0</v>
      </c>
      <c r="AE8347">
        <v>10.809075916686568</v>
      </c>
    </row>
    <row r="8348" spans="1:31" x14ac:dyDescent="0.25">
      <c r="A8348">
        <v>2406892</v>
      </c>
      <c r="B8348">
        <v>1</v>
      </c>
      <c r="C8348" t="s">
        <v>80</v>
      </c>
      <c r="D8348" t="s">
        <v>89</v>
      </c>
      <c r="E8348" t="s">
        <v>146</v>
      </c>
      <c r="F8348" t="s">
        <v>23663</v>
      </c>
      <c r="G8348" t="s">
        <v>148</v>
      </c>
      <c r="H8348" t="s">
        <v>149</v>
      </c>
      <c r="I8348" t="s">
        <v>136</v>
      </c>
      <c r="J8348" t="s">
        <v>137</v>
      </c>
      <c r="K8348" t="s">
        <v>138</v>
      </c>
      <c r="L8348" t="s">
        <v>23664</v>
      </c>
      <c r="M8348" t="s">
        <v>23665</v>
      </c>
      <c r="N8348">
        <v>1.0563888880000001</v>
      </c>
      <c r="O8348">
        <v>0</v>
      </c>
      <c r="P8348">
        <v>1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0.23044539933603331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0.23044539933603331</v>
      </c>
    </row>
    <row r="8349" spans="1:31" x14ac:dyDescent="0.25">
      <c r="A8349">
        <v>2407038</v>
      </c>
      <c r="B8349">
        <v>1</v>
      </c>
      <c r="C8349" t="s">
        <v>80</v>
      </c>
      <c r="D8349" t="s">
        <v>94</v>
      </c>
      <c r="E8349" t="s">
        <v>146</v>
      </c>
      <c r="F8349" t="s">
        <v>23666</v>
      </c>
      <c r="G8349" t="s">
        <v>148</v>
      </c>
      <c r="H8349" t="s">
        <v>149</v>
      </c>
      <c r="I8349" t="s">
        <v>136</v>
      </c>
      <c r="J8349" t="s">
        <v>137</v>
      </c>
      <c r="K8349" t="s">
        <v>138</v>
      </c>
      <c r="L8349" t="s">
        <v>23667</v>
      </c>
      <c r="M8349" t="s">
        <v>23668</v>
      </c>
      <c r="N8349">
        <v>1.306944444</v>
      </c>
      <c r="O8349">
        <v>0</v>
      </c>
      <c r="P8349">
        <v>1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0.51244385727899999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0.51244385727899999</v>
      </c>
    </row>
    <row r="8350" spans="1:31" x14ac:dyDescent="0.25">
      <c r="A8350">
        <v>2406938</v>
      </c>
      <c r="B8350">
        <v>1</v>
      </c>
      <c r="C8350" t="s">
        <v>80</v>
      </c>
      <c r="D8350" t="s">
        <v>93</v>
      </c>
      <c r="E8350" t="s">
        <v>146</v>
      </c>
      <c r="F8350" t="s">
        <v>23669</v>
      </c>
      <c r="G8350" t="s">
        <v>199</v>
      </c>
      <c r="H8350" t="s">
        <v>149</v>
      </c>
      <c r="I8350" t="s">
        <v>136</v>
      </c>
      <c r="J8350" t="s">
        <v>137</v>
      </c>
      <c r="K8350" t="s">
        <v>138</v>
      </c>
      <c r="L8350" t="s">
        <v>23670</v>
      </c>
      <c r="M8350" t="s">
        <v>23671</v>
      </c>
      <c r="N8350">
        <v>2.2691666659999998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0.56107216931499992</v>
      </c>
      <c r="AC8350">
        <v>0</v>
      </c>
      <c r="AD8350">
        <v>0</v>
      </c>
      <c r="AE8350">
        <v>0.56107216931499992</v>
      </c>
    </row>
    <row r="8351" spans="1:31" x14ac:dyDescent="0.25">
      <c r="A8351">
        <v>2406769</v>
      </c>
      <c r="B8351">
        <v>1</v>
      </c>
      <c r="C8351" t="s">
        <v>80</v>
      </c>
      <c r="D8351" t="s">
        <v>98</v>
      </c>
      <c r="E8351" t="s">
        <v>146</v>
      </c>
      <c r="F8351" t="s">
        <v>23672</v>
      </c>
      <c r="G8351" t="s">
        <v>148</v>
      </c>
      <c r="H8351" t="s">
        <v>149</v>
      </c>
      <c r="I8351" t="s">
        <v>136</v>
      </c>
      <c r="J8351" t="s">
        <v>137</v>
      </c>
      <c r="K8351" t="s">
        <v>138</v>
      </c>
      <c r="L8351" t="s">
        <v>23673</v>
      </c>
      <c r="M8351" t="s">
        <v>23674</v>
      </c>
      <c r="N8351">
        <v>1.038611111</v>
      </c>
      <c r="O8351">
        <v>0</v>
      </c>
      <c r="P8351">
        <v>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0.10318706528220001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0.10318706528220001</v>
      </c>
    </row>
    <row r="8352" spans="1:31" x14ac:dyDescent="0.25">
      <c r="A8352">
        <v>2407376</v>
      </c>
      <c r="B8352">
        <v>1</v>
      </c>
      <c r="C8352" t="s">
        <v>80</v>
      </c>
      <c r="D8352" t="s">
        <v>93</v>
      </c>
      <c r="E8352" t="s">
        <v>146</v>
      </c>
      <c r="F8352" t="s">
        <v>23675</v>
      </c>
      <c r="G8352" t="s">
        <v>282</v>
      </c>
      <c r="H8352" t="s">
        <v>149</v>
      </c>
      <c r="I8352" t="s">
        <v>136</v>
      </c>
      <c r="J8352" t="s">
        <v>137</v>
      </c>
      <c r="K8352" t="s">
        <v>138</v>
      </c>
      <c r="L8352" t="s">
        <v>23676</v>
      </c>
      <c r="M8352" t="s">
        <v>23677</v>
      </c>
      <c r="N8352">
        <v>1.4711111109999999</v>
      </c>
      <c r="O8352">
        <v>0</v>
      </c>
      <c r="P8352">
        <v>4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1.1049157212232998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1.1049157212232998</v>
      </c>
    </row>
    <row r="8353" spans="1:31" x14ac:dyDescent="0.25">
      <c r="A8353">
        <v>2407224</v>
      </c>
      <c r="B8353">
        <v>1</v>
      </c>
      <c r="C8353" t="s">
        <v>81</v>
      </c>
      <c r="D8353" t="s">
        <v>127</v>
      </c>
      <c r="E8353" t="s">
        <v>152</v>
      </c>
      <c r="F8353" t="s">
        <v>23678</v>
      </c>
      <c r="G8353" t="s">
        <v>403</v>
      </c>
      <c r="H8353" t="s">
        <v>149</v>
      </c>
      <c r="I8353" t="s">
        <v>136</v>
      </c>
      <c r="J8353" t="s">
        <v>137</v>
      </c>
      <c r="K8353" t="s">
        <v>138</v>
      </c>
      <c r="L8353" t="s">
        <v>23679</v>
      </c>
      <c r="M8353" t="s">
        <v>23680</v>
      </c>
      <c r="N8353">
        <v>2.6922222219999998</v>
      </c>
      <c r="O8353">
        <v>0</v>
      </c>
      <c r="P8353">
        <v>0</v>
      </c>
      <c r="Q8353">
        <v>7</v>
      </c>
      <c r="R8353">
        <v>0</v>
      </c>
      <c r="S8353">
        <v>1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1.4937059034220557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1.4937059034220557</v>
      </c>
    </row>
    <row r="8354" spans="1:31" x14ac:dyDescent="0.25">
      <c r="A8354">
        <v>2406875</v>
      </c>
      <c r="B8354">
        <v>1</v>
      </c>
      <c r="C8354" t="s">
        <v>80</v>
      </c>
      <c r="D8354" t="s">
        <v>88</v>
      </c>
      <c r="E8354" t="s">
        <v>146</v>
      </c>
      <c r="F8354" t="s">
        <v>23681</v>
      </c>
      <c r="G8354" t="s">
        <v>282</v>
      </c>
      <c r="H8354" t="s">
        <v>149</v>
      </c>
      <c r="I8354" t="s">
        <v>136</v>
      </c>
      <c r="J8354" t="s">
        <v>137</v>
      </c>
      <c r="K8354" t="s">
        <v>138</v>
      </c>
      <c r="L8354" t="s">
        <v>23682</v>
      </c>
      <c r="M8354" t="s">
        <v>23683</v>
      </c>
      <c r="N8354">
        <v>0.69638888799999998</v>
      </c>
      <c r="O8354">
        <v>0</v>
      </c>
      <c r="P8354">
        <v>33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8.2010447574691732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8.2010447574691732</v>
      </c>
    </row>
    <row r="8355" spans="1:31" x14ac:dyDescent="0.25">
      <c r="A8355">
        <v>2407370</v>
      </c>
      <c r="B8355">
        <v>1</v>
      </c>
      <c r="C8355" t="s">
        <v>80</v>
      </c>
      <c r="D8355" t="s">
        <v>96</v>
      </c>
      <c r="E8355" t="s">
        <v>146</v>
      </c>
      <c r="F8355" t="s">
        <v>23684</v>
      </c>
      <c r="G8355" t="s">
        <v>148</v>
      </c>
      <c r="H8355" t="s">
        <v>149</v>
      </c>
      <c r="I8355" t="s">
        <v>136</v>
      </c>
      <c r="J8355" t="s">
        <v>137</v>
      </c>
      <c r="K8355" t="s">
        <v>138</v>
      </c>
      <c r="L8355" t="s">
        <v>23685</v>
      </c>
      <c r="M8355" t="s">
        <v>23686</v>
      </c>
      <c r="N8355">
        <v>3.71</v>
      </c>
      <c r="O8355">
        <v>0</v>
      </c>
      <c r="P8355">
        <v>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</row>
    <row r="8356" spans="1:31" x14ac:dyDescent="0.25">
      <c r="A8356">
        <v>2406812</v>
      </c>
      <c r="B8356">
        <v>1</v>
      </c>
      <c r="C8356" t="s">
        <v>80</v>
      </c>
      <c r="D8356" t="s">
        <v>93</v>
      </c>
      <c r="E8356" t="s">
        <v>162</v>
      </c>
      <c r="F8356" t="s">
        <v>23687</v>
      </c>
      <c r="G8356" t="s">
        <v>164</v>
      </c>
      <c r="H8356" t="s">
        <v>149</v>
      </c>
      <c r="I8356" t="s">
        <v>136</v>
      </c>
      <c r="J8356" t="s">
        <v>137</v>
      </c>
      <c r="K8356" t="s">
        <v>138</v>
      </c>
      <c r="L8356" t="s">
        <v>23688</v>
      </c>
      <c r="M8356" t="s">
        <v>23689</v>
      </c>
      <c r="N8356">
        <v>1.6725000000000001</v>
      </c>
      <c r="O8356">
        <v>0</v>
      </c>
      <c r="P8356">
        <v>7</v>
      </c>
      <c r="Q8356">
        <v>0</v>
      </c>
      <c r="R8356">
        <v>0</v>
      </c>
      <c r="S8356">
        <v>0</v>
      </c>
      <c r="T8356">
        <v>3</v>
      </c>
      <c r="U8356">
        <v>0</v>
      </c>
      <c r="V8356">
        <v>0</v>
      </c>
      <c r="W8356">
        <v>0</v>
      </c>
      <c r="X8356">
        <v>2.0281270865774252</v>
      </c>
      <c r="Y8356">
        <v>0</v>
      </c>
      <c r="Z8356">
        <v>0</v>
      </c>
      <c r="AA8356">
        <v>0</v>
      </c>
      <c r="AB8356">
        <v>2.6201752469908</v>
      </c>
      <c r="AC8356">
        <v>0</v>
      </c>
      <c r="AD8356">
        <v>0</v>
      </c>
      <c r="AE8356">
        <v>4.6483023335682248</v>
      </c>
    </row>
    <row r="8357" spans="1:31" x14ac:dyDescent="0.25">
      <c r="A8357">
        <v>2406955</v>
      </c>
      <c r="B8357">
        <v>1</v>
      </c>
      <c r="C8357" t="s">
        <v>80</v>
      </c>
      <c r="D8357" t="s">
        <v>103</v>
      </c>
      <c r="E8357" t="s">
        <v>162</v>
      </c>
      <c r="F8357" t="s">
        <v>23690</v>
      </c>
      <c r="G8357" t="s">
        <v>154</v>
      </c>
      <c r="H8357" t="s">
        <v>149</v>
      </c>
      <c r="I8357" t="s">
        <v>136</v>
      </c>
      <c r="J8357" t="s">
        <v>137</v>
      </c>
      <c r="K8357" t="s">
        <v>138</v>
      </c>
      <c r="L8357" t="s">
        <v>23691</v>
      </c>
      <c r="M8357" t="s">
        <v>23692</v>
      </c>
      <c r="N8357">
        <v>0.25916666599999999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58</v>
      </c>
      <c r="U8357">
        <v>0</v>
      </c>
      <c r="V8357">
        <v>2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21.528364193869649</v>
      </c>
      <c r="AC8357">
        <v>0</v>
      </c>
      <c r="AD8357">
        <v>48.124151186996549</v>
      </c>
      <c r="AE8357">
        <v>69.652515380866191</v>
      </c>
    </row>
    <row r="8358" spans="1:31" x14ac:dyDescent="0.25">
      <c r="A8358">
        <v>2406912</v>
      </c>
      <c r="B8358">
        <v>1</v>
      </c>
      <c r="C8358" t="s">
        <v>80</v>
      </c>
      <c r="D8358" t="s">
        <v>84</v>
      </c>
      <c r="E8358" t="s">
        <v>141</v>
      </c>
      <c r="F8358" t="s">
        <v>3510</v>
      </c>
      <c r="G8358" t="s">
        <v>158</v>
      </c>
      <c r="H8358" t="s">
        <v>135</v>
      </c>
      <c r="I8358" t="s">
        <v>136</v>
      </c>
      <c r="J8358" t="s">
        <v>137</v>
      </c>
      <c r="K8358" t="s">
        <v>159</v>
      </c>
      <c r="L8358" t="s">
        <v>23693</v>
      </c>
      <c r="M8358" t="s">
        <v>23694</v>
      </c>
      <c r="N8358">
        <v>5.2225000000000001</v>
      </c>
      <c r="O8358">
        <v>9</v>
      </c>
      <c r="P8358">
        <v>495</v>
      </c>
      <c r="Q8358">
        <v>2</v>
      </c>
      <c r="R8358">
        <v>170</v>
      </c>
      <c r="S8358">
        <v>7</v>
      </c>
      <c r="T8358">
        <v>71</v>
      </c>
      <c r="U8358">
        <v>0</v>
      </c>
      <c r="V8358">
        <v>0</v>
      </c>
      <c r="W8358">
        <v>19.141142019892428</v>
      </c>
      <c r="X8358">
        <v>544.38626560768876</v>
      </c>
      <c r="Y8358">
        <v>117.0968474809406</v>
      </c>
      <c r="Z8358">
        <v>220.67394060500246</v>
      </c>
      <c r="AA8358">
        <v>29.528975125324688</v>
      </c>
      <c r="AB8358">
        <v>303.00848114131725</v>
      </c>
      <c r="AC8358">
        <v>0</v>
      </c>
      <c r="AD8358">
        <v>0</v>
      </c>
      <c r="AE8358">
        <v>1233.8356519801662</v>
      </c>
    </row>
    <row r="8359" spans="1:31" x14ac:dyDescent="0.25">
      <c r="A8359">
        <v>2407041</v>
      </c>
      <c r="B8359">
        <v>1</v>
      </c>
      <c r="C8359" t="s">
        <v>80</v>
      </c>
      <c r="D8359" t="s">
        <v>104</v>
      </c>
      <c r="E8359" t="s">
        <v>152</v>
      </c>
      <c r="F8359" t="s">
        <v>23695</v>
      </c>
      <c r="G8359" t="s">
        <v>228</v>
      </c>
      <c r="H8359" t="s">
        <v>149</v>
      </c>
      <c r="I8359" t="s">
        <v>136</v>
      </c>
      <c r="J8359" t="s">
        <v>137</v>
      </c>
      <c r="K8359" t="s">
        <v>138</v>
      </c>
      <c r="L8359" t="s">
        <v>23696</v>
      </c>
      <c r="M8359" t="s">
        <v>23697</v>
      </c>
      <c r="N8359">
        <v>0.71555555500000001</v>
      </c>
      <c r="O8359">
        <v>0</v>
      </c>
      <c r="P8359">
        <v>444</v>
      </c>
      <c r="Q8359">
        <v>0</v>
      </c>
      <c r="R8359">
        <v>0</v>
      </c>
      <c r="S8359">
        <v>0</v>
      </c>
      <c r="T8359">
        <v>56</v>
      </c>
      <c r="U8359">
        <v>0</v>
      </c>
      <c r="V8359">
        <v>0</v>
      </c>
      <c r="W8359">
        <v>0</v>
      </c>
      <c r="X8359">
        <v>67.11647378355633</v>
      </c>
      <c r="Y8359">
        <v>0</v>
      </c>
      <c r="Z8359">
        <v>0</v>
      </c>
      <c r="AA8359">
        <v>0</v>
      </c>
      <c r="AB8359">
        <v>17.944107194873066</v>
      </c>
      <c r="AC8359">
        <v>0</v>
      </c>
      <c r="AD8359">
        <v>0</v>
      </c>
      <c r="AE8359">
        <v>85.0605809784294</v>
      </c>
    </row>
    <row r="8360" spans="1:31" x14ac:dyDescent="0.25">
      <c r="A8360">
        <v>2407247</v>
      </c>
      <c r="B8360">
        <v>1</v>
      </c>
      <c r="C8360" t="s">
        <v>80</v>
      </c>
      <c r="D8360" t="s">
        <v>102</v>
      </c>
      <c r="E8360" t="s">
        <v>132</v>
      </c>
      <c r="F8360" t="s">
        <v>2680</v>
      </c>
      <c r="G8360" t="s">
        <v>215</v>
      </c>
      <c r="H8360" t="s">
        <v>135</v>
      </c>
      <c r="I8360" t="s">
        <v>136</v>
      </c>
      <c r="J8360" t="s">
        <v>137</v>
      </c>
      <c r="K8360" t="s">
        <v>138</v>
      </c>
      <c r="L8360" t="s">
        <v>23698</v>
      </c>
      <c r="M8360" t="s">
        <v>23699</v>
      </c>
      <c r="N8360">
        <v>2.5897222219999998</v>
      </c>
      <c r="O8360">
        <v>1</v>
      </c>
      <c r="P8360">
        <v>808</v>
      </c>
      <c r="Q8360">
        <v>1</v>
      </c>
      <c r="R8360">
        <v>13</v>
      </c>
      <c r="S8360">
        <v>2</v>
      </c>
      <c r="T8360">
        <v>57</v>
      </c>
      <c r="U8360">
        <v>0</v>
      </c>
      <c r="V8360">
        <v>0</v>
      </c>
      <c r="W8360">
        <v>1.45654136897965</v>
      </c>
      <c r="X8360">
        <v>241.62247315939723</v>
      </c>
      <c r="Y8360">
        <v>0</v>
      </c>
      <c r="Z8360">
        <v>9.0187133814233427</v>
      </c>
      <c r="AA8360">
        <v>7.0051794664985216</v>
      </c>
      <c r="AB8360">
        <v>75.990443787146461</v>
      </c>
      <c r="AC8360">
        <v>0</v>
      </c>
      <c r="AD8360">
        <v>0</v>
      </c>
      <c r="AE8360">
        <v>335.09335116344516</v>
      </c>
    </row>
    <row r="8361" spans="1:31" x14ac:dyDescent="0.25">
      <c r="A8361">
        <v>2406849</v>
      </c>
      <c r="B8361">
        <v>1</v>
      </c>
      <c r="C8361" t="s">
        <v>81</v>
      </c>
      <c r="D8361" t="s">
        <v>127</v>
      </c>
      <c r="E8361" t="s">
        <v>132</v>
      </c>
      <c r="F8361" t="s">
        <v>8561</v>
      </c>
      <c r="G8361" t="s">
        <v>143</v>
      </c>
      <c r="H8361" t="s">
        <v>135</v>
      </c>
      <c r="I8361" t="s">
        <v>136</v>
      </c>
      <c r="J8361" t="s">
        <v>137</v>
      </c>
      <c r="K8361" t="s">
        <v>138</v>
      </c>
      <c r="L8361" t="s">
        <v>23700</v>
      </c>
      <c r="M8361" t="s">
        <v>23701</v>
      </c>
      <c r="N8361">
        <v>0.59611111100000003</v>
      </c>
      <c r="O8361">
        <v>0</v>
      </c>
      <c r="P8361">
        <v>901</v>
      </c>
      <c r="Q8361">
        <v>11</v>
      </c>
      <c r="R8361">
        <v>26</v>
      </c>
      <c r="S8361">
        <v>3</v>
      </c>
      <c r="T8361">
        <v>107</v>
      </c>
      <c r="U8361">
        <v>0</v>
      </c>
      <c r="V8361">
        <v>1</v>
      </c>
      <c r="W8361">
        <v>0</v>
      </c>
      <c r="X8361">
        <v>125.34602669534989</v>
      </c>
      <c r="Y8361">
        <v>0.37292661190083332</v>
      </c>
      <c r="Z8361">
        <v>1.2128265403311249</v>
      </c>
      <c r="AA8361">
        <v>8.1927269536630583</v>
      </c>
      <c r="AB8361">
        <v>34.717335302155234</v>
      </c>
      <c r="AC8361">
        <v>0</v>
      </c>
      <c r="AD8361">
        <v>10.609095255426</v>
      </c>
      <c r="AE8361">
        <v>180.45093735882617</v>
      </c>
    </row>
    <row r="8362" spans="1:31" x14ac:dyDescent="0.25">
      <c r="A8362">
        <v>2406855</v>
      </c>
      <c r="B8362">
        <v>1</v>
      </c>
      <c r="C8362" t="s">
        <v>80</v>
      </c>
      <c r="D8362" t="s">
        <v>84</v>
      </c>
      <c r="E8362" t="s">
        <v>141</v>
      </c>
      <c r="F8362" t="s">
        <v>966</v>
      </c>
      <c r="G8362" t="s">
        <v>158</v>
      </c>
      <c r="H8362" t="s">
        <v>135</v>
      </c>
      <c r="I8362" t="s">
        <v>136</v>
      </c>
      <c r="J8362" t="s">
        <v>137</v>
      </c>
      <c r="K8362" t="s">
        <v>159</v>
      </c>
      <c r="L8362" t="s">
        <v>23702</v>
      </c>
      <c r="M8362" t="s">
        <v>23703</v>
      </c>
      <c r="N8362">
        <v>4.034166666</v>
      </c>
      <c r="O8362">
        <v>6</v>
      </c>
      <c r="P8362">
        <v>1395</v>
      </c>
      <c r="Q8362">
        <v>13</v>
      </c>
      <c r="R8362">
        <v>281</v>
      </c>
      <c r="S8362">
        <v>30</v>
      </c>
      <c r="T8362">
        <v>250</v>
      </c>
      <c r="U8362">
        <v>1</v>
      </c>
      <c r="V8362">
        <v>0</v>
      </c>
      <c r="W8362">
        <v>12.641900031306061</v>
      </c>
      <c r="X8362">
        <v>1464.4377369119761</v>
      </c>
      <c r="Y8362">
        <v>59.278708641874708</v>
      </c>
      <c r="Z8362">
        <v>395.93106885514294</v>
      </c>
      <c r="AA8362">
        <v>603.0329424120323</v>
      </c>
      <c r="AB8362">
        <v>1098.6292155942087</v>
      </c>
      <c r="AC8362">
        <v>95.241104718608</v>
      </c>
      <c r="AD8362">
        <v>0</v>
      </c>
      <c r="AE8362">
        <v>3729.1926771651488</v>
      </c>
    </row>
    <row r="8363" spans="1:31" x14ac:dyDescent="0.25">
      <c r="A8363">
        <v>2406898</v>
      </c>
      <c r="B8363">
        <v>1</v>
      </c>
      <c r="C8363" t="s">
        <v>80</v>
      </c>
      <c r="D8363" t="s">
        <v>94</v>
      </c>
      <c r="E8363" t="s">
        <v>146</v>
      </c>
      <c r="F8363" t="s">
        <v>23704</v>
      </c>
      <c r="G8363" t="s">
        <v>148</v>
      </c>
      <c r="H8363" t="s">
        <v>149</v>
      </c>
      <c r="I8363" t="s">
        <v>136</v>
      </c>
      <c r="J8363" t="s">
        <v>137</v>
      </c>
      <c r="K8363" t="s">
        <v>138</v>
      </c>
      <c r="L8363" t="s">
        <v>23705</v>
      </c>
      <c r="M8363" t="s">
        <v>23706</v>
      </c>
      <c r="N8363">
        <v>1.173333333</v>
      </c>
      <c r="O8363">
        <v>0</v>
      </c>
      <c r="P8363">
        <v>3</v>
      </c>
      <c r="Q8363">
        <v>0</v>
      </c>
      <c r="R8363">
        <v>0</v>
      </c>
      <c r="S8363">
        <v>0</v>
      </c>
      <c r="T8363">
        <v>1</v>
      </c>
      <c r="U8363">
        <v>0</v>
      </c>
      <c r="V8363">
        <v>0</v>
      </c>
      <c r="W8363">
        <v>0</v>
      </c>
      <c r="X8363">
        <v>0.70840898852762502</v>
      </c>
      <c r="Y8363">
        <v>0</v>
      </c>
      <c r="Z8363">
        <v>0</v>
      </c>
      <c r="AA8363">
        <v>0</v>
      </c>
      <c r="AB8363">
        <v>0.49834049038950001</v>
      </c>
      <c r="AC8363">
        <v>0</v>
      </c>
      <c r="AD8363">
        <v>0</v>
      </c>
      <c r="AE8363">
        <v>1.2067494789171249</v>
      </c>
    </row>
    <row r="8364" spans="1:31" x14ac:dyDescent="0.25">
      <c r="A8364">
        <v>2407250</v>
      </c>
      <c r="B8364">
        <v>1</v>
      </c>
      <c r="C8364" t="s">
        <v>81</v>
      </c>
      <c r="D8364" t="s">
        <v>127</v>
      </c>
      <c r="E8364" t="s">
        <v>146</v>
      </c>
      <c r="F8364" t="s">
        <v>23707</v>
      </c>
      <c r="G8364" t="s">
        <v>282</v>
      </c>
      <c r="H8364" t="s">
        <v>149</v>
      </c>
      <c r="I8364" t="s">
        <v>136</v>
      </c>
      <c r="J8364" t="s">
        <v>137</v>
      </c>
      <c r="K8364" t="s">
        <v>138</v>
      </c>
      <c r="L8364" t="s">
        <v>23708</v>
      </c>
      <c r="M8364" t="s">
        <v>23709</v>
      </c>
      <c r="N8364">
        <v>1.2763888880000001</v>
      </c>
      <c r="O8364">
        <v>0</v>
      </c>
      <c r="P8364">
        <v>6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1.3213989270382003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1.3213989270382003</v>
      </c>
    </row>
    <row r="8365" spans="1:31" x14ac:dyDescent="0.25">
      <c r="A8365">
        <v>2406918</v>
      </c>
      <c r="B8365">
        <v>1</v>
      </c>
      <c r="C8365" t="s">
        <v>80</v>
      </c>
      <c r="D8365" t="s">
        <v>110</v>
      </c>
      <c r="E8365" t="s">
        <v>162</v>
      </c>
      <c r="F8365" t="s">
        <v>23710</v>
      </c>
      <c r="G8365" t="s">
        <v>158</v>
      </c>
      <c r="H8365" t="s">
        <v>149</v>
      </c>
      <c r="I8365" t="s">
        <v>136</v>
      </c>
      <c r="J8365" t="s">
        <v>137</v>
      </c>
      <c r="K8365" t="s">
        <v>159</v>
      </c>
      <c r="L8365" t="s">
        <v>23711</v>
      </c>
      <c r="M8365" t="s">
        <v>23712</v>
      </c>
      <c r="N8365">
        <v>5.0069444440000002</v>
      </c>
      <c r="O8365">
        <v>0</v>
      </c>
      <c r="P8365">
        <v>237</v>
      </c>
      <c r="Q8365">
        <v>0</v>
      </c>
      <c r="R8365">
        <v>0</v>
      </c>
      <c r="S8365">
        <v>0</v>
      </c>
      <c r="T8365">
        <v>5</v>
      </c>
      <c r="U8365">
        <v>0</v>
      </c>
      <c r="V8365">
        <v>0</v>
      </c>
      <c r="W8365">
        <v>0</v>
      </c>
      <c r="X8365">
        <v>285.06720909006424</v>
      </c>
      <c r="Y8365">
        <v>0</v>
      </c>
      <c r="Z8365">
        <v>0</v>
      </c>
      <c r="AA8365">
        <v>0</v>
      </c>
      <c r="AB8365">
        <v>12.903129466498152</v>
      </c>
      <c r="AC8365">
        <v>0</v>
      </c>
      <c r="AD8365">
        <v>0</v>
      </c>
      <c r="AE8365">
        <v>297.97033855656241</v>
      </c>
    </row>
    <row r="8366" spans="1:31" x14ac:dyDescent="0.25">
      <c r="A8366">
        <v>2407227</v>
      </c>
      <c r="B8366">
        <v>1</v>
      </c>
      <c r="C8366" t="s">
        <v>80</v>
      </c>
      <c r="D8366" t="s">
        <v>96</v>
      </c>
      <c r="E8366" t="s">
        <v>241</v>
      </c>
      <c r="F8366" t="s">
        <v>22747</v>
      </c>
      <c r="G8366" t="s">
        <v>565</v>
      </c>
      <c r="H8366" t="s">
        <v>135</v>
      </c>
      <c r="I8366" t="s">
        <v>136</v>
      </c>
      <c r="J8366" t="s">
        <v>137</v>
      </c>
      <c r="K8366" t="s">
        <v>138</v>
      </c>
      <c r="L8366" t="s">
        <v>23713</v>
      </c>
      <c r="M8366" t="s">
        <v>23714</v>
      </c>
      <c r="N8366">
        <v>0.13318416599999999</v>
      </c>
      <c r="O8366">
        <v>0</v>
      </c>
      <c r="P8366">
        <v>284</v>
      </c>
      <c r="Q8366">
        <v>14</v>
      </c>
      <c r="R8366">
        <v>29</v>
      </c>
      <c r="S8366">
        <v>20</v>
      </c>
      <c r="T8366">
        <v>51</v>
      </c>
      <c r="U8366">
        <v>5</v>
      </c>
      <c r="V8366">
        <v>0</v>
      </c>
      <c r="W8366">
        <v>0</v>
      </c>
      <c r="X8366">
        <v>11.494023131011138</v>
      </c>
      <c r="Y8366">
        <v>1.7288929227230834</v>
      </c>
      <c r="Z8366">
        <v>1.4667808463032086</v>
      </c>
      <c r="AA8366">
        <v>16.855471228905746</v>
      </c>
      <c r="AB8366">
        <v>4.1200375520310066</v>
      </c>
      <c r="AC8366">
        <v>68.081424198016805</v>
      </c>
      <c r="AD8366">
        <v>0</v>
      </c>
      <c r="AE8366">
        <v>103.74662987899099</v>
      </c>
    </row>
    <row r="8367" spans="1:31" x14ac:dyDescent="0.25">
      <c r="A8367">
        <v>2407081</v>
      </c>
      <c r="B8367">
        <v>1</v>
      </c>
      <c r="C8367" t="s">
        <v>80</v>
      </c>
      <c r="D8367" t="s">
        <v>84</v>
      </c>
      <c r="E8367" t="s">
        <v>152</v>
      </c>
      <c r="F8367" t="s">
        <v>23715</v>
      </c>
      <c r="G8367" t="s">
        <v>158</v>
      </c>
      <c r="H8367" t="s">
        <v>149</v>
      </c>
      <c r="I8367" t="s">
        <v>136</v>
      </c>
      <c r="J8367" t="s">
        <v>137</v>
      </c>
      <c r="K8367" t="s">
        <v>159</v>
      </c>
      <c r="L8367" t="s">
        <v>23716</v>
      </c>
      <c r="M8367" t="s">
        <v>23717</v>
      </c>
      <c r="N8367">
        <v>3.9372222219999999</v>
      </c>
      <c r="O8367">
        <v>0</v>
      </c>
      <c r="P8367">
        <v>919</v>
      </c>
      <c r="Q8367">
        <v>0</v>
      </c>
      <c r="R8367">
        <v>0</v>
      </c>
      <c r="S8367">
        <v>0</v>
      </c>
      <c r="T8367">
        <v>166</v>
      </c>
      <c r="U8367">
        <v>0</v>
      </c>
      <c r="V8367">
        <v>0</v>
      </c>
      <c r="W8367">
        <v>0</v>
      </c>
      <c r="X8367">
        <v>623.57993020463266</v>
      </c>
      <c r="Y8367">
        <v>0</v>
      </c>
      <c r="Z8367">
        <v>0</v>
      </c>
      <c r="AA8367">
        <v>0</v>
      </c>
      <c r="AB8367">
        <v>791.51394640613512</v>
      </c>
      <c r="AC8367">
        <v>0</v>
      </c>
      <c r="AD8367">
        <v>0</v>
      </c>
      <c r="AE8367">
        <v>1415.0938766107679</v>
      </c>
    </row>
    <row r="8368" spans="1:31" x14ac:dyDescent="0.25">
      <c r="A8368">
        <v>2407373</v>
      </c>
      <c r="B8368">
        <v>1</v>
      </c>
      <c r="C8368" t="s">
        <v>81</v>
      </c>
      <c r="D8368" t="s">
        <v>122</v>
      </c>
      <c r="E8368" t="s">
        <v>162</v>
      </c>
      <c r="F8368" t="s">
        <v>21910</v>
      </c>
      <c r="G8368" t="s">
        <v>164</v>
      </c>
      <c r="H8368" t="s">
        <v>149</v>
      </c>
      <c r="I8368" t="s">
        <v>136</v>
      </c>
      <c r="J8368" t="s">
        <v>137</v>
      </c>
      <c r="K8368" t="s">
        <v>138</v>
      </c>
      <c r="L8368" t="s">
        <v>23718</v>
      </c>
      <c r="M8368" t="s">
        <v>23719</v>
      </c>
      <c r="N8368">
        <v>1.1086111110000001</v>
      </c>
      <c r="O8368">
        <v>0</v>
      </c>
      <c r="P8368">
        <v>91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23.92873051565978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23.92873051565978</v>
      </c>
    </row>
    <row r="8369" spans="1:31" x14ac:dyDescent="0.25">
      <c r="A8369">
        <v>2407313</v>
      </c>
      <c r="B8369">
        <v>1</v>
      </c>
      <c r="C8369" t="s">
        <v>81</v>
      </c>
      <c r="D8369" t="s">
        <v>115</v>
      </c>
      <c r="E8369" t="s">
        <v>132</v>
      </c>
      <c r="F8369" t="s">
        <v>23720</v>
      </c>
      <c r="G8369" t="s">
        <v>215</v>
      </c>
      <c r="H8369" t="s">
        <v>135</v>
      </c>
      <c r="I8369" t="s">
        <v>136</v>
      </c>
      <c r="J8369" t="s">
        <v>137</v>
      </c>
      <c r="K8369" t="s">
        <v>138</v>
      </c>
      <c r="L8369" t="s">
        <v>23721</v>
      </c>
      <c r="M8369" t="s">
        <v>23722</v>
      </c>
      <c r="N8369">
        <v>2.7952777769999999</v>
      </c>
      <c r="O8369">
        <v>0</v>
      </c>
      <c r="P8369">
        <v>31</v>
      </c>
      <c r="Q8369">
        <v>0</v>
      </c>
      <c r="R8369">
        <v>4</v>
      </c>
      <c r="S8369">
        <v>0</v>
      </c>
      <c r="T8369">
        <v>4</v>
      </c>
      <c r="U8369">
        <v>0</v>
      </c>
      <c r="V8369">
        <v>0</v>
      </c>
      <c r="W8369">
        <v>0</v>
      </c>
      <c r="X8369">
        <v>7.2856440489168488</v>
      </c>
      <c r="Y8369">
        <v>0</v>
      </c>
      <c r="Z8369">
        <v>1.2130490574194668</v>
      </c>
      <c r="AA8369">
        <v>0</v>
      </c>
      <c r="AB8369">
        <v>5.3954887097928337</v>
      </c>
      <c r="AC8369">
        <v>0</v>
      </c>
      <c r="AD8369">
        <v>0</v>
      </c>
      <c r="AE8369">
        <v>13.894181816129148</v>
      </c>
    </row>
    <row r="8370" spans="1:31" x14ac:dyDescent="0.25">
      <c r="A8370">
        <v>2406981</v>
      </c>
      <c r="B8370">
        <v>1</v>
      </c>
      <c r="C8370" t="s">
        <v>80</v>
      </c>
      <c r="D8370" t="s">
        <v>83</v>
      </c>
      <c r="E8370" t="s">
        <v>152</v>
      </c>
      <c r="F8370" t="s">
        <v>23723</v>
      </c>
      <c r="G8370" t="s">
        <v>158</v>
      </c>
      <c r="H8370" t="s">
        <v>149</v>
      </c>
      <c r="I8370" t="s">
        <v>136</v>
      </c>
      <c r="J8370" t="s">
        <v>137</v>
      </c>
      <c r="K8370" t="s">
        <v>159</v>
      </c>
      <c r="L8370" t="s">
        <v>23724</v>
      </c>
      <c r="M8370" t="s">
        <v>23725</v>
      </c>
      <c r="N8370">
        <v>2.9311111109999999</v>
      </c>
      <c r="O8370">
        <v>0</v>
      </c>
      <c r="P8370">
        <v>3</v>
      </c>
      <c r="Q8370">
        <v>0</v>
      </c>
      <c r="R8370">
        <v>0</v>
      </c>
      <c r="S8370">
        <v>0</v>
      </c>
      <c r="T8370">
        <v>37</v>
      </c>
      <c r="U8370">
        <v>0</v>
      </c>
      <c r="V8370">
        <v>2</v>
      </c>
      <c r="W8370">
        <v>0</v>
      </c>
      <c r="X8370">
        <v>1.3673812984703999</v>
      </c>
      <c r="Y8370">
        <v>0</v>
      </c>
      <c r="Z8370">
        <v>0</v>
      </c>
      <c r="AA8370">
        <v>0</v>
      </c>
      <c r="AB8370">
        <v>154.04335234163781</v>
      </c>
      <c r="AC8370">
        <v>0</v>
      </c>
      <c r="AD8370">
        <v>32.757521878274666</v>
      </c>
      <c r="AE8370">
        <v>188.16825551838289</v>
      </c>
    </row>
    <row r="8371" spans="1:31" x14ac:dyDescent="0.25">
      <c r="A8371">
        <v>2406772</v>
      </c>
      <c r="B8371">
        <v>1</v>
      </c>
      <c r="C8371" t="s">
        <v>80</v>
      </c>
      <c r="D8371" t="s">
        <v>104</v>
      </c>
      <c r="E8371" t="s">
        <v>132</v>
      </c>
      <c r="F8371" t="s">
        <v>23726</v>
      </c>
      <c r="G8371" t="s">
        <v>154</v>
      </c>
      <c r="H8371" t="s">
        <v>135</v>
      </c>
      <c r="I8371" t="s">
        <v>136</v>
      </c>
      <c r="J8371" t="s">
        <v>137</v>
      </c>
      <c r="K8371" t="s">
        <v>138</v>
      </c>
      <c r="L8371" t="s">
        <v>23727</v>
      </c>
      <c r="M8371" t="s">
        <v>23728</v>
      </c>
      <c r="N8371">
        <v>0.33027777699999999</v>
      </c>
      <c r="O8371">
        <v>0</v>
      </c>
      <c r="P8371">
        <v>10</v>
      </c>
      <c r="Q8371">
        <v>0</v>
      </c>
      <c r="R8371">
        <v>5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0.59841087203753329</v>
      </c>
      <c r="Y8371">
        <v>0</v>
      </c>
      <c r="Z8371">
        <v>9.0691750161944459E-2</v>
      </c>
      <c r="AA8371">
        <v>0</v>
      </c>
      <c r="AB8371">
        <v>0</v>
      </c>
      <c r="AC8371">
        <v>0</v>
      </c>
      <c r="AD8371">
        <v>0</v>
      </c>
      <c r="AE8371">
        <v>0.68910262219947771</v>
      </c>
    </row>
    <row r="8372" spans="1:31" x14ac:dyDescent="0.25">
      <c r="A8372">
        <v>2407018</v>
      </c>
      <c r="B8372">
        <v>1</v>
      </c>
      <c r="C8372" t="s">
        <v>80</v>
      </c>
      <c r="D8372" t="s">
        <v>106</v>
      </c>
      <c r="E8372" t="s">
        <v>162</v>
      </c>
      <c r="F8372" t="s">
        <v>23729</v>
      </c>
      <c r="G8372" t="s">
        <v>268</v>
      </c>
      <c r="H8372" t="s">
        <v>149</v>
      </c>
      <c r="I8372" t="s">
        <v>136</v>
      </c>
      <c r="J8372" t="s">
        <v>137</v>
      </c>
      <c r="K8372" t="s">
        <v>138</v>
      </c>
      <c r="L8372" t="s">
        <v>23730</v>
      </c>
      <c r="M8372" t="s">
        <v>23731</v>
      </c>
      <c r="N8372">
        <v>5.9277777770000002</v>
      </c>
      <c r="O8372">
        <v>0</v>
      </c>
      <c r="P8372">
        <v>0</v>
      </c>
      <c r="Q8372">
        <v>0</v>
      </c>
      <c r="R8372">
        <v>3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7.0162276485952004</v>
      </c>
      <c r="AA8372">
        <v>0</v>
      </c>
      <c r="AB8372">
        <v>0</v>
      </c>
      <c r="AC8372">
        <v>0</v>
      </c>
      <c r="AD8372">
        <v>0</v>
      </c>
      <c r="AE8372">
        <v>7.0162276485952004</v>
      </c>
    </row>
    <row r="8373" spans="1:31" x14ac:dyDescent="0.25">
      <c r="A8373">
        <v>2406832</v>
      </c>
      <c r="B8373">
        <v>1</v>
      </c>
      <c r="C8373" t="s">
        <v>81</v>
      </c>
      <c r="D8373" t="s">
        <v>112</v>
      </c>
      <c r="E8373" t="s">
        <v>174</v>
      </c>
      <c r="F8373" t="s">
        <v>5663</v>
      </c>
      <c r="G8373" t="s">
        <v>143</v>
      </c>
      <c r="H8373" t="s">
        <v>135</v>
      </c>
      <c r="I8373" t="s">
        <v>136</v>
      </c>
      <c r="J8373" t="s">
        <v>137</v>
      </c>
      <c r="K8373" t="s">
        <v>138</v>
      </c>
      <c r="L8373" t="s">
        <v>23732</v>
      </c>
      <c r="M8373" t="s">
        <v>23733</v>
      </c>
      <c r="N8373">
        <v>0.453333333</v>
      </c>
      <c r="O8373">
        <v>0</v>
      </c>
      <c r="P8373">
        <v>2365</v>
      </c>
      <c r="Q8373">
        <v>0</v>
      </c>
      <c r="R8373">
        <v>35</v>
      </c>
      <c r="S8373">
        <v>0</v>
      </c>
      <c r="T8373">
        <v>103</v>
      </c>
      <c r="U8373">
        <v>1</v>
      </c>
      <c r="V8373">
        <v>0</v>
      </c>
      <c r="W8373">
        <v>0</v>
      </c>
      <c r="X8373">
        <v>191.79489749533488</v>
      </c>
      <c r="Y8373">
        <v>0</v>
      </c>
      <c r="Z8373">
        <v>2.9091876574576001</v>
      </c>
      <c r="AA8373">
        <v>0</v>
      </c>
      <c r="AB8373">
        <v>50.594796258056</v>
      </c>
      <c r="AC8373">
        <v>7.6996008912960008</v>
      </c>
      <c r="AD8373">
        <v>0</v>
      </c>
      <c r="AE8373">
        <v>252.99848230214448</v>
      </c>
    </row>
    <row r="8374" spans="1:31" x14ac:dyDescent="0.25">
      <c r="A8374">
        <v>2407413</v>
      </c>
      <c r="B8374">
        <v>1</v>
      </c>
      <c r="C8374" t="s">
        <v>81</v>
      </c>
      <c r="D8374" t="s">
        <v>113</v>
      </c>
      <c r="E8374" t="s">
        <v>132</v>
      </c>
      <c r="F8374" t="s">
        <v>7568</v>
      </c>
      <c r="G8374" t="s">
        <v>143</v>
      </c>
      <c r="H8374" t="s">
        <v>135</v>
      </c>
      <c r="I8374" t="s">
        <v>278</v>
      </c>
      <c r="J8374" t="s">
        <v>137</v>
      </c>
      <c r="K8374" t="s">
        <v>138</v>
      </c>
      <c r="L8374" t="s">
        <v>23734</v>
      </c>
      <c r="M8374" t="s">
        <v>23735</v>
      </c>
      <c r="N8374">
        <v>1.5833333000000002E-2</v>
      </c>
      <c r="O8374">
        <v>0</v>
      </c>
      <c r="P8374">
        <v>858</v>
      </c>
      <c r="Q8374">
        <v>2</v>
      </c>
      <c r="R8374">
        <v>295</v>
      </c>
      <c r="S8374">
        <v>3</v>
      </c>
      <c r="T8374">
        <v>63</v>
      </c>
      <c r="U8374">
        <v>0</v>
      </c>
      <c r="V8374">
        <v>2</v>
      </c>
      <c r="W8374">
        <v>0</v>
      </c>
      <c r="X8374">
        <v>1.4492103583710501</v>
      </c>
      <c r="Y8374">
        <v>1.8010121605375004E-2</v>
      </c>
      <c r="Z8374">
        <v>0.11866415385040001</v>
      </c>
      <c r="AA8374">
        <v>0.17150999740466666</v>
      </c>
      <c r="AB8374">
        <v>0.48257576856280021</v>
      </c>
      <c r="AC8374">
        <v>0</v>
      </c>
      <c r="AD8374">
        <v>1.9918135887113004</v>
      </c>
      <c r="AE8374">
        <v>4.2317839885055921</v>
      </c>
    </row>
    <row r="8375" spans="1:31" x14ac:dyDescent="0.25">
      <c r="A8375">
        <v>2407121</v>
      </c>
      <c r="B8375">
        <v>1</v>
      </c>
      <c r="C8375" t="s">
        <v>81</v>
      </c>
      <c r="D8375" t="s">
        <v>127</v>
      </c>
      <c r="E8375" t="s">
        <v>132</v>
      </c>
      <c r="F8375" t="s">
        <v>21205</v>
      </c>
      <c r="G8375" t="s">
        <v>143</v>
      </c>
      <c r="H8375" t="s">
        <v>135</v>
      </c>
      <c r="I8375" t="s">
        <v>136</v>
      </c>
      <c r="J8375" t="s">
        <v>137</v>
      </c>
      <c r="K8375" t="s">
        <v>138</v>
      </c>
      <c r="L8375" t="s">
        <v>23736</v>
      </c>
      <c r="M8375" t="s">
        <v>23737</v>
      </c>
      <c r="N8375">
        <v>0.84888888799999995</v>
      </c>
      <c r="O8375">
        <v>1</v>
      </c>
      <c r="P8375">
        <v>454</v>
      </c>
      <c r="Q8375">
        <v>136</v>
      </c>
      <c r="R8375">
        <v>90</v>
      </c>
      <c r="S8375">
        <v>9</v>
      </c>
      <c r="T8375">
        <v>60</v>
      </c>
      <c r="U8375">
        <v>0</v>
      </c>
      <c r="V8375">
        <v>1</v>
      </c>
      <c r="W8375">
        <v>0.47904573203093331</v>
      </c>
      <c r="X8375">
        <v>67.462360839144779</v>
      </c>
      <c r="Y8375">
        <v>96.153963938321738</v>
      </c>
      <c r="Z8375">
        <v>3.6311712961155553</v>
      </c>
      <c r="AA8375">
        <v>37.922238992410627</v>
      </c>
      <c r="AB8375">
        <v>20.220309769930459</v>
      </c>
      <c r="AC8375">
        <v>0</v>
      </c>
      <c r="AD8375">
        <v>138.82690790771142</v>
      </c>
      <c r="AE8375">
        <v>364.69599847566553</v>
      </c>
    </row>
    <row r="8376" spans="1:31" x14ac:dyDescent="0.25">
      <c r="A8376">
        <v>2407287</v>
      </c>
      <c r="B8376">
        <v>1</v>
      </c>
      <c r="C8376" t="s">
        <v>81</v>
      </c>
      <c r="D8376" t="s">
        <v>115</v>
      </c>
      <c r="E8376" t="s">
        <v>174</v>
      </c>
      <c r="F8376" t="s">
        <v>23738</v>
      </c>
      <c r="G8376" t="s">
        <v>143</v>
      </c>
      <c r="H8376" t="s">
        <v>135</v>
      </c>
      <c r="I8376" t="s">
        <v>136</v>
      </c>
      <c r="J8376" t="s">
        <v>137</v>
      </c>
      <c r="K8376" t="s">
        <v>138</v>
      </c>
      <c r="L8376" t="s">
        <v>23739</v>
      </c>
      <c r="M8376" t="s">
        <v>23740</v>
      </c>
      <c r="N8376">
        <v>7.7222221999999993E-2</v>
      </c>
      <c r="O8376">
        <v>1</v>
      </c>
      <c r="P8376">
        <v>671</v>
      </c>
      <c r="Q8376">
        <v>19</v>
      </c>
      <c r="R8376">
        <v>224</v>
      </c>
      <c r="S8376">
        <v>3</v>
      </c>
      <c r="T8376">
        <v>50</v>
      </c>
      <c r="U8376">
        <v>1</v>
      </c>
      <c r="V8376">
        <v>0</v>
      </c>
      <c r="W8376">
        <v>0</v>
      </c>
      <c r="X8376">
        <v>3.8928153345981338</v>
      </c>
      <c r="Y8376">
        <v>1.2122650443059999</v>
      </c>
      <c r="Z8376">
        <v>2.2628635894632008</v>
      </c>
      <c r="AA8376">
        <v>0.23054289094806668</v>
      </c>
      <c r="AB8376">
        <v>2.6262121035948103</v>
      </c>
      <c r="AC8376">
        <v>1.8966978047581</v>
      </c>
      <c r="AD8376">
        <v>0</v>
      </c>
      <c r="AE8376">
        <v>12.121396767668312</v>
      </c>
    </row>
    <row r="8377" spans="1:31" x14ac:dyDescent="0.25">
      <c r="A8377">
        <v>2406932</v>
      </c>
      <c r="B8377">
        <v>1</v>
      </c>
      <c r="C8377" t="s">
        <v>80</v>
      </c>
      <c r="D8377" t="s">
        <v>93</v>
      </c>
      <c r="E8377" t="s">
        <v>241</v>
      </c>
      <c r="F8377" t="s">
        <v>18169</v>
      </c>
      <c r="G8377" t="s">
        <v>158</v>
      </c>
      <c r="H8377" t="s">
        <v>135</v>
      </c>
      <c r="I8377" t="s">
        <v>136</v>
      </c>
      <c r="J8377" t="s">
        <v>137</v>
      </c>
      <c r="K8377" t="s">
        <v>159</v>
      </c>
      <c r="L8377" t="s">
        <v>23741</v>
      </c>
      <c r="M8377" t="s">
        <v>23742</v>
      </c>
      <c r="N8377">
        <v>1.814166666</v>
      </c>
      <c r="O8377">
        <v>1</v>
      </c>
      <c r="P8377">
        <v>7</v>
      </c>
      <c r="Q8377">
        <v>13</v>
      </c>
      <c r="R8377">
        <v>15</v>
      </c>
      <c r="S8377">
        <v>11</v>
      </c>
      <c r="T8377">
        <v>44</v>
      </c>
      <c r="U8377">
        <v>1</v>
      </c>
      <c r="V8377">
        <v>1</v>
      </c>
      <c r="W8377">
        <v>0.10541709087390001</v>
      </c>
      <c r="X8377">
        <v>8.1305257604731498</v>
      </c>
      <c r="Y8377">
        <v>63.043431927123699</v>
      </c>
      <c r="Z8377">
        <v>22.677189003135361</v>
      </c>
      <c r="AA8377">
        <v>51.574134083482363</v>
      </c>
      <c r="AB8377">
        <v>83.815148592521041</v>
      </c>
      <c r="AC8377">
        <v>682.22962254663821</v>
      </c>
      <c r="AD8377">
        <v>16.728306550728853</v>
      </c>
      <c r="AE8377">
        <v>928.30377555497648</v>
      </c>
    </row>
    <row r="8378" spans="1:31" x14ac:dyDescent="0.25">
      <c r="A8378">
        <v>2406809</v>
      </c>
      <c r="B8378">
        <v>1</v>
      </c>
      <c r="C8378" t="s">
        <v>80</v>
      </c>
      <c r="D8378" t="s">
        <v>103</v>
      </c>
      <c r="E8378" t="s">
        <v>132</v>
      </c>
      <c r="F8378" t="s">
        <v>23743</v>
      </c>
      <c r="G8378" t="s">
        <v>1117</v>
      </c>
      <c r="H8378" t="s">
        <v>135</v>
      </c>
      <c r="I8378" t="s">
        <v>136</v>
      </c>
      <c r="J8378" t="s">
        <v>137</v>
      </c>
      <c r="K8378" t="s">
        <v>138</v>
      </c>
      <c r="L8378" t="s">
        <v>23744</v>
      </c>
      <c r="M8378" t="s">
        <v>23745</v>
      </c>
      <c r="N8378">
        <v>1.2080555550000001</v>
      </c>
      <c r="O8378">
        <v>0</v>
      </c>
      <c r="P8378">
        <v>0</v>
      </c>
      <c r="Q8378">
        <v>3</v>
      </c>
      <c r="R8378">
        <v>0</v>
      </c>
      <c r="S8378">
        <v>1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5.7608676622538244</v>
      </c>
      <c r="Z8378">
        <v>0</v>
      </c>
      <c r="AA8378">
        <v>1.7224814658422942</v>
      </c>
      <c r="AB8378">
        <v>0</v>
      </c>
      <c r="AC8378">
        <v>0</v>
      </c>
      <c r="AD8378">
        <v>0</v>
      </c>
      <c r="AE8378">
        <v>7.4833491280961191</v>
      </c>
    </row>
    <row r="8379" spans="1:31" x14ac:dyDescent="0.25">
      <c r="A8379">
        <v>2406766</v>
      </c>
      <c r="B8379">
        <v>1</v>
      </c>
      <c r="C8379" t="s">
        <v>80</v>
      </c>
      <c r="D8379" t="s">
        <v>97</v>
      </c>
      <c r="E8379" t="s">
        <v>141</v>
      </c>
      <c r="F8379" t="s">
        <v>10340</v>
      </c>
      <c r="G8379" t="s">
        <v>154</v>
      </c>
      <c r="H8379" t="s">
        <v>135</v>
      </c>
      <c r="I8379" t="s">
        <v>136</v>
      </c>
      <c r="J8379" t="s">
        <v>137</v>
      </c>
      <c r="K8379" t="s">
        <v>138</v>
      </c>
      <c r="L8379" t="s">
        <v>23746</v>
      </c>
      <c r="M8379" t="s">
        <v>23747</v>
      </c>
      <c r="N8379">
        <v>0.97444444399999997</v>
      </c>
      <c r="O8379">
        <v>4</v>
      </c>
      <c r="P8379">
        <v>368</v>
      </c>
      <c r="Q8379">
        <v>5</v>
      </c>
      <c r="R8379">
        <v>67</v>
      </c>
      <c r="S8379">
        <v>9</v>
      </c>
      <c r="T8379">
        <v>47</v>
      </c>
      <c r="U8379">
        <v>1</v>
      </c>
      <c r="V8379">
        <v>0</v>
      </c>
      <c r="W8379">
        <v>139.2371679886223</v>
      </c>
      <c r="X8379">
        <v>126.06724931933928</v>
      </c>
      <c r="Y8379">
        <v>293.35183077792215</v>
      </c>
      <c r="Z8379">
        <v>3.806776083362128</v>
      </c>
      <c r="AA8379">
        <v>11.103924171795285</v>
      </c>
      <c r="AB8379">
        <v>30.666458669084822</v>
      </c>
      <c r="AC8379">
        <v>47.830837765061247</v>
      </c>
      <c r="AD8379">
        <v>0</v>
      </c>
      <c r="AE8379">
        <v>652.06424477518715</v>
      </c>
    </row>
    <row r="8380" spans="1:31" x14ac:dyDescent="0.25">
      <c r="A8380">
        <v>2407307</v>
      </c>
      <c r="B8380">
        <v>1</v>
      </c>
      <c r="C8380" t="s">
        <v>81</v>
      </c>
      <c r="D8380" t="s">
        <v>112</v>
      </c>
      <c r="E8380" t="s">
        <v>162</v>
      </c>
      <c r="F8380" t="s">
        <v>23748</v>
      </c>
      <c r="G8380" t="s">
        <v>164</v>
      </c>
      <c r="H8380" t="s">
        <v>149</v>
      </c>
      <c r="I8380" t="s">
        <v>136</v>
      </c>
      <c r="J8380" t="s">
        <v>137</v>
      </c>
      <c r="K8380" t="s">
        <v>138</v>
      </c>
      <c r="L8380" t="s">
        <v>23749</v>
      </c>
      <c r="M8380" t="s">
        <v>23750</v>
      </c>
      <c r="N8380">
        <v>1.976388888</v>
      </c>
      <c r="O8380">
        <v>0</v>
      </c>
      <c r="P8380">
        <v>10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2.4631616064504165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2.4631616064504165</v>
      </c>
    </row>
    <row r="8381" spans="1:31" x14ac:dyDescent="0.25">
      <c r="A8381">
        <v>2406995</v>
      </c>
      <c r="B8381">
        <v>1</v>
      </c>
      <c r="C8381" t="s">
        <v>80</v>
      </c>
      <c r="D8381" t="s">
        <v>96</v>
      </c>
      <c r="E8381" t="s">
        <v>141</v>
      </c>
      <c r="F8381" t="s">
        <v>18394</v>
      </c>
      <c r="G8381" t="s">
        <v>154</v>
      </c>
      <c r="H8381" t="s">
        <v>135</v>
      </c>
      <c r="I8381" t="s">
        <v>136</v>
      </c>
      <c r="J8381" t="s">
        <v>137</v>
      </c>
      <c r="K8381" t="s">
        <v>138</v>
      </c>
      <c r="L8381" t="s">
        <v>23751</v>
      </c>
      <c r="M8381" t="s">
        <v>23752</v>
      </c>
      <c r="N8381">
        <v>0.46055555500000001</v>
      </c>
      <c r="O8381">
        <v>0</v>
      </c>
      <c r="P8381">
        <v>467</v>
      </c>
      <c r="Q8381">
        <v>4</v>
      </c>
      <c r="R8381">
        <v>0</v>
      </c>
      <c r="S8381">
        <v>3</v>
      </c>
      <c r="T8381">
        <v>12</v>
      </c>
      <c r="U8381">
        <v>0</v>
      </c>
      <c r="V8381">
        <v>0</v>
      </c>
      <c r="W8381">
        <v>0</v>
      </c>
      <c r="X8381">
        <v>32.194771666646929</v>
      </c>
      <c r="Y8381">
        <v>288.69534276169043</v>
      </c>
      <c r="Z8381">
        <v>0</v>
      </c>
      <c r="AA8381">
        <v>2.0508529133032667</v>
      </c>
      <c r="AB8381">
        <v>8.5642894421003035</v>
      </c>
      <c r="AC8381">
        <v>0</v>
      </c>
      <c r="AD8381">
        <v>0</v>
      </c>
      <c r="AE8381">
        <v>331.50525678374095</v>
      </c>
    </row>
    <row r="8382" spans="1:31" x14ac:dyDescent="0.25">
      <c r="A8382">
        <v>2407101</v>
      </c>
      <c r="B8382">
        <v>1</v>
      </c>
      <c r="C8382" t="s">
        <v>81</v>
      </c>
      <c r="D8382" t="s">
        <v>122</v>
      </c>
      <c r="E8382" t="s">
        <v>174</v>
      </c>
      <c r="F8382" t="s">
        <v>23753</v>
      </c>
      <c r="G8382" t="s">
        <v>143</v>
      </c>
      <c r="H8382" t="s">
        <v>135</v>
      </c>
      <c r="I8382" t="s">
        <v>136</v>
      </c>
      <c r="J8382" t="s">
        <v>137</v>
      </c>
      <c r="K8382" t="s">
        <v>138</v>
      </c>
      <c r="L8382" t="s">
        <v>23754</v>
      </c>
      <c r="M8382" t="s">
        <v>23755</v>
      </c>
      <c r="N8382">
        <v>0.35916666600000002</v>
      </c>
      <c r="O8382">
        <v>0</v>
      </c>
      <c r="P8382">
        <v>20511</v>
      </c>
      <c r="Q8382">
        <v>0</v>
      </c>
      <c r="R8382">
        <v>12</v>
      </c>
      <c r="S8382">
        <v>17</v>
      </c>
      <c r="T8382">
        <v>2606</v>
      </c>
      <c r="U8382">
        <v>0</v>
      </c>
      <c r="V8382">
        <v>2</v>
      </c>
      <c r="W8382">
        <v>0</v>
      </c>
      <c r="X8382">
        <v>1570.8509064832576</v>
      </c>
      <c r="Y8382">
        <v>0</v>
      </c>
      <c r="Z8382">
        <v>0.96028332469346689</v>
      </c>
      <c r="AA8382">
        <v>62.041677763827664</v>
      </c>
      <c r="AB8382">
        <v>806.05123816682203</v>
      </c>
      <c r="AC8382">
        <v>0</v>
      </c>
      <c r="AD8382">
        <v>9.7815907822854022</v>
      </c>
      <c r="AE8382">
        <v>2449.6856965208863</v>
      </c>
    </row>
    <row r="8383" spans="1:31" x14ac:dyDescent="0.25">
      <c r="A8383">
        <v>2407293</v>
      </c>
      <c r="B8383">
        <v>1</v>
      </c>
      <c r="C8383" t="s">
        <v>81</v>
      </c>
      <c r="D8383" t="s">
        <v>118</v>
      </c>
      <c r="E8383" t="s">
        <v>162</v>
      </c>
      <c r="F8383" t="s">
        <v>23756</v>
      </c>
      <c r="G8383" t="s">
        <v>164</v>
      </c>
      <c r="H8383" t="s">
        <v>149</v>
      </c>
      <c r="I8383" t="s">
        <v>136</v>
      </c>
      <c r="J8383" t="s">
        <v>137</v>
      </c>
      <c r="K8383" t="s">
        <v>138</v>
      </c>
      <c r="L8383" t="s">
        <v>23757</v>
      </c>
      <c r="M8383" t="s">
        <v>23758</v>
      </c>
      <c r="N8383">
        <v>0.61083333299999998</v>
      </c>
      <c r="O8383">
        <v>0</v>
      </c>
      <c r="P8383">
        <v>37</v>
      </c>
      <c r="Q8383">
        <v>0</v>
      </c>
      <c r="R8383">
        <v>0</v>
      </c>
      <c r="S8383">
        <v>0</v>
      </c>
      <c r="T8383">
        <v>5</v>
      </c>
      <c r="U8383">
        <v>0</v>
      </c>
      <c r="V8383">
        <v>0</v>
      </c>
      <c r="W8383">
        <v>0</v>
      </c>
      <c r="X8383">
        <v>5.1739710245194992</v>
      </c>
      <c r="Y8383">
        <v>0</v>
      </c>
      <c r="Z8383">
        <v>0</v>
      </c>
      <c r="AA8383">
        <v>0</v>
      </c>
      <c r="AB8383">
        <v>1.0168317695211222</v>
      </c>
      <c r="AC8383">
        <v>0</v>
      </c>
      <c r="AD8383">
        <v>0</v>
      </c>
      <c r="AE8383">
        <v>6.1908027940406214</v>
      </c>
    </row>
    <row r="8384" spans="1:31" x14ac:dyDescent="0.25">
      <c r="A8384">
        <v>2407393</v>
      </c>
      <c r="B8384">
        <v>1</v>
      </c>
      <c r="C8384" t="s">
        <v>80</v>
      </c>
      <c r="D8384" t="s">
        <v>92</v>
      </c>
      <c r="E8384" t="s">
        <v>146</v>
      </c>
      <c r="F8384" t="s">
        <v>5984</v>
      </c>
      <c r="G8384" t="s">
        <v>282</v>
      </c>
      <c r="H8384" t="s">
        <v>149</v>
      </c>
      <c r="I8384" t="s">
        <v>136</v>
      </c>
      <c r="J8384" t="s">
        <v>137</v>
      </c>
      <c r="K8384" t="s">
        <v>138</v>
      </c>
      <c r="L8384" t="s">
        <v>23759</v>
      </c>
      <c r="M8384" t="s">
        <v>23760</v>
      </c>
      <c r="N8384">
        <v>1.0933333329999999</v>
      </c>
      <c r="O8384">
        <v>0</v>
      </c>
      <c r="P8384">
        <v>13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3.1418972092816007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3.1418972092816007</v>
      </c>
    </row>
    <row r="8385" spans="1:31" x14ac:dyDescent="0.25">
      <c r="A8385">
        <v>2407322</v>
      </c>
      <c r="B8385">
        <v>1</v>
      </c>
      <c r="C8385" t="s">
        <v>81</v>
      </c>
      <c r="D8385" t="s">
        <v>113</v>
      </c>
      <c r="E8385" t="s">
        <v>162</v>
      </c>
      <c r="F8385" t="s">
        <v>23761</v>
      </c>
      <c r="G8385" t="s">
        <v>186</v>
      </c>
      <c r="H8385" t="s">
        <v>149</v>
      </c>
      <c r="I8385" t="s">
        <v>136</v>
      </c>
      <c r="J8385" t="s">
        <v>137</v>
      </c>
      <c r="K8385" t="s">
        <v>138</v>
      </c>
      <c r="L8385" t="s">
        <v>23762</v>
      </c>
      <c r="M8385" t="s">
        <v>23763</v>
      </c>
      <c r="N8385">
        <v>3.074166666</v>
      </c>
      <c r="O8385">
        <v>0</v>
      </c>
      <c r="P8385">
        <v>14</v>
      </c>
      <c r="Q8385">
        <v>0</v>
      </c>
      <c r="R8385">
        <v>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9.4582503247709759</v>
      </c>
      <c r="Y8385">
        <v>0</v>
      </c>
      <c r="Z8385">
        <v>6.4534805666333336E-2</v>
      </c>
      <c r="AA8385">
        <v>0</v>
      </c>
      <c r="AB8385">
        <v>0</v>
      </c>
      <c r="AC8385">
        <v>0</v>
      </c>
      <c r="AD8385">
        <v>0</v>
      </c>
      <c r="AE8385">
        <v>9.5227851304373097</v>
      </c>
    </row>
    <row r="8386" spans="1:31" x14ac:dyDescent="0.25">
      <c r="A8386">
        <v>2407299</v>
      </c>
      <c r="B8386">
        <v>1</v>
      </c>
      <c r="C8386" t="s">
        <v>80</v>
      </c>
      <c r="D8386" t="s">
        <v>93</v>
      </c>
      <c r="E8386" t="s">
        <v>162</v>
      </c>
      <c r="F8386" t="s">
        <v>23764</v>
      </c>
      <c r="G8386" t="s">
        <v>455</v>
      </c>
      <c r="H8386" t="s">
        <v>149</v>
      </c>
      <c r="I8386" t="s">
        <v>136</v>
      </c>
      <c r="J8386" t="s">
        <v>137</v>
      </c>
      <c r="K8386" t="s">
        <v>138</v>
      </c>
      <c r="L8386" t="s">
        <v>23765</v>
      </c>
      <c r="M8386" t="s">
        <v>23766</v>
      </c>
      <c r="N8386">
        <v>4.1399999999999997</v>
      </c>
      <c r="O8386">
        <v>0</v>
      </c>
      <c r="P8386">
        <v>9</v>
      </c>
      <c r="Q8386">
        <v>0</v>
      </c>
      <c r="R8386">
        <v>4</v>
      </c>
      <c r="S8386">
        <v>0</v>
      </c>
      <c r="T8386">
        <v>1</v>
      </c>
      <c r="U8386">
        <v>0</v>
      </c>
      <c r="V8386">
        <v>0</v>
      </c>
      <c r="W8386">
        <v>0</v>
      </c>
      <c r="X8386">
        <v>4.9911251073727669</v>
      </c>
      <c r="Y8386">
        <v>0</v>
      </c>
      <c r="Z8386">
        <v>26.771477567927086</v>
      </c>
      <c r="AA8386">
        <v>0</v>
      </c>
      <c r="AB8386">
        <v>0.10337858337030001</v>
      </c>
      <c r="AC8386">
        <v>0</v>
      </c>
      <c r="AD8386">
        <v>0</v>
      </c>
      <c r="AE8386">
        <v>31.865981258670153</v>
      </c>
    </row>
    <row r="8387" spans="1:31" x14ac:dyDescent="0.25">
      <c r="A8387">
        <v>2406798</v>
      </c>
      <c r="B8387">
        <v>1</v>
      </c>
      <c r="C8387" t="s">
        <v>80</v>
      </c>
      <c r="D8387" t="s">
        <v>89</v>
      </c>
      <c r="E8387" t="s">
        <v>174</v>
      </c>
      <c r="F8387" t="s">
        <v>19360</v>
      </c>
      <c r="G8387" t="s">
        <v>565</v>
      </c>
      <c r="H8387" t="s">
        <v>135</v>
      </c>
      <c r="I8387" t="s">
        <v>136</v>
      </c>
      <c r="J8387" t="s">
        <v>137</v>
      </c>
      <c r="K8387" t="s">
        <v>138</v>
      </c>
      <c r="L8387" t="s">
        <v>23767</v>
      </c>
      <c r="M8387" t="s">
        <v>23768</v>
      </c>
      <c r="N8387">
        <v>0.08</v>
      </c>
      <c r="O8387">
        <v>1</v>
      </c>
      <c r="P8387">
        <v>289</v>
      </c>
      <c r="Q8387">
        <v>1</v>
      </c>
      <c r="R8387">
        <v>57</v>
      </c>
      <c r="S8387">
        <v>2</v>
      </c>
      <c r="T8387">
        <v>173</v>
      </c>
      <c r="U8387">
        <v>0</v>
      </c>
      <c r="V8387">
        <v>0</v>
      </c>
      <c r="W8387">
        <v>6.3067487603999994E-2</v>
      </c>
      <c r="X8387">
        <v>8.997986232172801</v>
      </c>
      <c r="Y8387">
        <v>0.41901313382399996</v>
      </c>
      <c r="Z8387">
        <v>0.40876948366480004</v>
      </c>
      <c r="AA8387">
        <v>0.23652702381439999</v>
      </c>
      <c r="AB8387">
        <v>7.6897574759568039</v>
      </c>
      <c r="AC8387">
        <v>0</v>
      </c>
      <c r="AD8387">
        <v>0</v>
      </c>
      <c r="AE8387">
        <v>17.815120837036805</v>
      </c>
    </row>
    <row r="8388" spans="1:31" x14ac:dyDescent="0.25">
      <c r="A8388">
        <v>2406821</v>
      </c>
      <c r="B8388">
        <v>1</v>
      </c>
      <c r="C8388" t="s">
        <v>81</v>
      </c>
      <c r="D8388" t="s">
        <v>115</v>
      </c>
      <c r="E8388" t="s">
        <v>141</v>
      </c>
      <c r="F8388" t="s">
        <v>23769</v>
      </c>
      <c r="G8388" t="s">
        <v>143</v>
      </c>
      <c r="H8388" t="s">
        <v>135</v>
      </c>
      <c r="I8388" t="s">
        <v>136</v>
      </c>
      <c r="J8388" t="s">
        <v>137</v>
      </c>
      <c r="K8388" t="s">
        <v>138</v>
      </c>
      <c r="L8388" t="s">
        <v>23770</v>
      </c>
      <c r="M8388" t="s">
        <v>23771</v>
      </c>
      <c r="N8388">
        <v>0.43305555499999998</v>
      </c>
      <c r="O8388">
        <v>0</v>
      </c>
      <c r="P8388">
        <v>471</v>
      </c>
      <c r="Q8388">
        <v>0</v>
      </c>
      <c r="R8388">
        <v>10</v>
      </c>
      <c r="S8388">
        <v>3</v>
      </c>
      <c r="T8388">
        <v>45</v>
      </c>
      <c r="U8388">
        <v>0</v>
      </c>
      <c r="V8388">
        <v>0</v>
      </c>
      <c r="W8388">
        <v>0</v>
      </c>
      <c r="X8388">
        <v>17.155239326577725</v>
      </c>
      <c r="Y8388">
        <v>0</v>
      </c>
      <c r="Z8388">
        <v>3.235826991796667E-2</v>
      </c>
      <c r="AA8388">
        <v>6.6449860564008469</v>
      </c>
      <c r="AB8388">
        <v>10.5842254358517</v>
      </c>
      <c r="AC8388">
        <v>0</v>
      </c>
      <c r="AD8388">
        <v>0</v>
      </c>
      <c r="AE8388">
        <v>34.416809088748238</v>
      </c>
    </row>
    <row r="8389" spans="1:31" x14ac:dyDescent="0.25">
      <c r="A8389">
        <v>2407253</v>
      </c>
      <c r="B8389">
        <v>1</v>
      </c>
      <c r="C8389" t="s">
        <v>80</v>
      </c>
      <c r="D8389" t="s">
        <v>82</v>
      </c>
      <c r="E8389" t="s">
        <v>162</v>
      </c>
      <c r="F8389" t="s">
        <v>23772</v>
      </c>
      <c r="G8389" t="s">
        <v>154</v>
      </c>
      <c r="H8389" t="s">
        <v>149</v>
      </c>
      <c r="I8389" t="s">
        <v>136</v>
      </c>
      <c r="J8389" t="s">
        <v>137</v>
      </c>
      <c r="K8389" t="s">
        <v>138</v>
      </c>
      <c r="L8389" t="s">
        <v>23773</v>
      </c>
      <c r="M8389" t="s">
        <v>23774</v>
      </c>
      <c r="N8389">
        <v>3.0583333330000002</v>
      </c>
      <c r="O8389">
        <v>0</v>
      </c>
      <c r="P8389">
        <v>14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7.4735386771698762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7.4735386771698762</v>
      </c>
    </row>
    <row r="8390" spans="1:31" x14ac:dyDescent="0.25">
      <c r="A8390">
        <v>2406961</v>
      </c>
      <c r="B8390">
        <v>1</v>
      </c>
      <c r="C8390" t="s">
        <v>80</v>
      </c>
      <c r="D8390" t="s">
        <v>94</v>
      </c>
      <c r="E8390" t="s">
        <v>152</v>
      </c>
      <c r="F8390" t="s">
        <v>23775</v>
      </c>
      <c r="G8390" t="s">
        <v>23776</v>
      </c>
      <c r="H8390" t="s">
        <v>149</v>
      </c>
      <c r="I8390" t="s">
        <v>136</v>
      </c>
      <c r="J8390" t="s">
        <v>137</v>
      </c>
      <c r="K8390" t="s">
        <v>138</v>
      </c>
      <c r="L8390" t="s">
        <v>23777</v>
      </c>
      <c r="M8390" t="s">
        <v>23778</v>
      </c>
      <c r="N8390">
        <v>3.4044444440000001</v>
      </c>
      <c r="O8390">
        <v>0</v>
      </c>
      <c r="P8390">
        <v>88</v>
      </c>
      <c r="Q8390">
        <v>0</v>
      </c>
      <c r="R8390">
        <v>0</v>
      </c>
      <c r="S8390">
        <v>0</v>
      </c>
      <c r="T8390">
        <v>5</v>
      </c>
      <c r="U8390">
        <v>0</v>
      </c>
      <c r="V8390">
        <v>0</v>
      </c>
      <c r="W8390">
        <v>0</v>
      </c>
      <c r="X8390">
        <v>24.201843739592121</v>
      </c>
      <c r="Y8390">
        <v>0</v>
      </c>
      <c r="Z8390">
        <v>0</v>
      </c>
      <c r="AA8390">
        <v>0</v>
      </c>
      <c r="AB8390">
        <v>1.3978501746902667</v>
      </c>
      <c r="AC8390">
        <v>0</v>
      </c>
      <c r="AD8390">
        <v>0</v>
      </c>
      <c r="AE8390">
        <v>25.599693914282387</v>
      </c>
    </row>
    <row r="8391" spans="1:31" x14ac:dyDescent="0.25">
      <c r="A8391">
        <v>2407316</v>
      </c>
      <c r="B8391">
        <v>1</v>
      </c>
      <c r="C8391" t="s">
        <v>81</v>
      </c>
      <c r="D8391" t="s">
        <v>113</v>
      </c>
      <c r="E8391" t="s">
        <v>162</v>
      </c>
      <c r="F8391" t="s">
        <v>23779</v>
      </c>
      <c r="G8391" t="s">
        <v>164</v>
      </c>
      <c r="H8391" t="s">
        <v>149</v>
      </c>
      <c r="I8391" t="s">
        <v>136</v>
      </c>
      <c r="J8391" t="s">
        <v>137</v>
      </c>
      <c r="K8391" t="s">
        <v>138</v>
      </c>
      <c r="L8391" t="s">
        <v>23780</v>
      </c>
      <c r="M8391" t="s">
        <v>23781</v>
      </c>
      <c r="N8391">
        <v>2.119444444</v>
      </c>
      <c r="O8391">
        <v>0</v>
      </c>
      <c r="P8391">
        <v>29</v>
      </c>
      <c r="Q8391">
        <v>0</v>
      </c>
      <c r="R8391">
        <v>0</v>
      </c>
      <c r="S8391">
        <v>0</v>
      </c>
      <c r="T8391">
        <v>8</v>
      </c>
      <c r="U8391">
        <v>0</v>
      </c>
      <c r="V8391">
        <v>0</v>
      </c>
      <c r="W8391">
        <v>0</v>
      </c>
      <c r="X8391">
        <v>16.252996761598997</v>
      </c>
      <c r="Y8391">
        <v>0</v>
      </c>
      <c r="Z8391">
        <v>0</v>
      </c>
      <c r="AA8391">
        <v>0</v>
      </c>
      <c r="AB8391">
        <v>9.6319356177146673</v>
      </c>
      <c r="AC8391">
        <v>0</v>
      </c>
      <c r="AD8391">
        <v>0</v>
      </c>
      <c r="AE8391">
        <v>25.884932379313664</v>
      </c>
    </row>
    <row r="8392" spans="1:31" x14ac:dyDescent="0.25">
      <c r="A8392">
        <v>2407067</v>
      </c>
      <c r="B8392">
        <v>1</v>
      </c>
      <c r="C8392" t="s">
        <v>80</v>
      </c>
      <c r="D8392" t="s">
        <v>103</v>
      </c>
      <c r="E8392" t="s">
        <v>132</v>
      </c>
      <c r="F8392" t="s">
        <v>23782</v>
      </c>
      <c r="G8392" t="s">
        <v>215</v>
      </c>
      <c r="H8392" t="s">
        <v>135</v>
      </c>
      <c r="I8392" t="s">
        <v>136</v>
      </c>
      <c r="J8392" t="s">
        <v>137</v>
      </c>
      <c r="K8392" t="s">
        <v>138</v>
      </c>
      <c r="L8392" t="s">
        <v>23783</v>
      </c>
      <c r="M8392" t="s">
        <v>23784</v>
      </c>
      <c r="N8392">
        <v>0.99777777700000003</v>
      </c>
      <c r="O8392">
        <v>0</v>
      </c>
      <c r="P8392">
        <v>0</v>
      </c>
      <c r="Q8392">
        <v>0</v>
      </c>
      <c r="R8392">
        <v>1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</row>
    <row r="8393" spans="1:31" x14ac:dyDescent="0.25">
      <c r="A8393">
        <v>2406921</v>
      </c>
      <c r="B8393">
        <v>1</v>
      </c>
      <c r="C8393" t="s">
        <v>80</v>
      </c>
      <c r="D8393" t="s">
        <v>90</v>
      </c>
      <c r="E8393" t="s">
        <v>288</v>
      </c>
      <c r="F8393" t="s">
        <v>22711</v>
      </c>
      <c r="G8393" t="s">
        <v>7611</v>
      </c>
      <c r="H8393" t="s">
        <v>149</v>
      </c>
      <c r="I8393" t="s">
        <v>136</v>
      </c>
      <c r="J8393" t="s">
        <v>137</v>
      </c>
      <c r="K8393" t="s">
        <v>138</v>
      </c>
      <c r="L8393" t="s">
        <v>23785</v>
      </c>
      <c r="M8393" t="s">
        <v>23786</v>
      </c>
      <c r="N8393">
        <v>0.63138888800000004</v>
      </c>
      <c r="O8393">
        <v>0</v>
      </c>
      <c r="P8393">
        <v>14</v>
      </c>
      <c r="Q8393">
        <v>0</v>
      </c>
      <c r="R8393">
        <v>0</v>
      </c>
      <c r="S8393">
        <v>0</v>
      </c>
      <c r="T8393">
        <v>2</v>
      </c>
      <c r="U8393">
        <v>0</v>
      </c>
      <c r="V8393">
        <v>0</v>
      </c>
      <c r="W8393">
        <v>0</v>
      </c>
      <c r="X8393">
        <v>2.3172553662699418</v>
      </c>
      <c r="Y8393">
        <v>0</v>
      </c>
      <c r="Z8393">
        <v>0</v>
      </c>
      <c r="AA8393">
        <v>0</v>
      </c>
      <c r="AB8393">
        <v>0.21974739932120835</v>
      </c>
      <c r="AC8393">
        <v>0</v>
      </c>
      <c r="AD8393">
        <v>0</v>
      </c>
      <c r="AE8393">
        <v>2.5370027655911502</v>
      </c>
    </row>
    <row r="8394" spans="1:31" x14ac:dyDescent="0.25">
      <c r="A8394">
        <v>2407382</v>
      </c>
      <c r="B8394">
        <v>1</v>
      </c>
      <c r="C8394" t="s">
        <v>80</v>
      </c>
      <c r="D8394" t="s">
        <v>96</v>
      </c>
      <c r="E8394" t="s">
        <v>146</v>
      </c>
      <c r="F8394" t="s">
        <v>23787</v>
      </c>
      <c r="G8394" t="s">
        <v>199</v>
      </c>
      <c r="H8394" t="s">
        <v>149</v>
      </c>
      <c r="I8394" t="s">
        <v>136</v>
      </c>
      <c r="J8394" t="s">
        <v>137</v>
      </c>
      <c r="K8394" t="s">
        <v>138</v>
      </c>
      <c r="L8394" t="s">
        <v>23788</v>
      </c>
      <c r="M8394" t="s">
        <v>23789</v>
      </c>
      <c r="N8394">
        <v>5.2261111109999998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1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</row>
    <row r="8395" spans="1:31" x14ac:dyDescent="0.25">
      <c r="A8395">
        <v>2406841</v>
      </c>
      <c r="B8395">
        <v>1</v>
      </c>
      <c r="C8395" t="s">
        <v>80</v>
      </c>
      <c r="D8395" t="s">
        <v>93</v>
      </c>
      <c r="E8395" t="s">
        <v>146</v>
      </c>
      <c r="F8395" t="s">
        <v>23790</v>
      </c>
      <c r="G8395" t="s">
        <v>148</v>
      </c>
      <c r="H8395" t="s">
        <v>149</v>
      </c>
      <c r="I8395" t="s">
        <v>136</v>
      </c>
      <c r="J8395" t="s">
        <v>137</v>
      </c>
      <c r="K8395" t="s">
        <v>138</v>
      </c>
      <c r="L8395" t="s">
        <v>23791</v>
      </c>
      <c r="M8395" t="s">
        <v>23792</v>
      </c>
      <c r="N8395">
        <v>0.91166666600000001</v>
      </c>
      <c r="O8395">
        <v>0</v>
      </c>
      <c r="P8395">
        <v>3</v>
      </c>
      <c r="Q8395">
        <v>0</v>
      </c>
      <c r="R8395">
        <v>0</v>
      </c>
      <c r="S8395">
        <v>0</v>
      </c>
      <c r="T8395">
        <v>2</v>
      </c>
      <c r="U8395">
        <v>0</v>
      </c>
      <c r="V8395">
        <v>0</v>
      </c>
      <c r="W8395">
        <v>0</v>
      </c>
      <c r="X8395">
        <v>0.1661625351522</v>
      </c>
      <c r="Y8395">
        <v>0</v>
      </c>
      <c r="Z8395">
        <v>0</v>
      </c>
      <c r="AA8395">
        <v>0</v>
      </c>
      <c r="AB8395">
        <v>1.1309833352572498</v>
      </c>
      <c r="AC8395">
        <v>0</v>
      </c>
      <c r="AD8395">
        <v>0</v>
      </c>
      <c r="AE8395">
        <v>1.2971458704094498</v>
      </c>
    </row>
    <row r="8396" spans="1:31" x14ac:dyDescent="0.25">
      <c r="A8396">
        <v>2407339</v>
      </c>
      <c r="B8396">
        <v>1</v>
      </c>
      <c r="C8396" t="s">
        <v>81</v>
      </c>
      <c r="D8396" t="s">
        <v>122</v>
      </c>
      <c r="E8396" t="s">
        <v>146</v>
      </c>
      <c r="F8396" t="s">
        <v>23793</v>
      </c>
      <c r="G8396" t="s">
        <v>168</v>
      </c>
      <c r="H8396" t="s">
        <v>149</v>
      </c>
      <c r="I8396" t="s">
        <v>136</v>
      </c>
      <c r="J8396" t="s">
        <v>3</v>
      </c>
      <c r="K8396" t="s">
        <v>138</v>
      </c>
      <c r="L8396" t="s">
        <v>23794</v>
      </c>
      <c r="M8396" t="s">
        <v>23795</v>
      </c>
      <c r="N8396">
        <v>2.105</v>
      </c>
      <c r="O8396">
        <v>0</v>
      </c>
      <c r="P8396">
        <v>2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0.67608772448043331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0.67608772448043331</v>
      </c>
    </row>
    <row r="8397" spans="1:31" x14ac:dyDescent="0.25">
      <c r="A8397">
        <v>2406947</v>
      </c>
      <c r="B8397">
        <v>1</v>
      </c>
      <c r="C8397" t="s">
        <v>80</v>
      </c>
      <c r="D8397" t="s">
        <v>93</v>
      </c>
      <c r="E8397" t="s">
        <v>288</v>
      </c>
      <c r="F8397" t="s">
        <v>23796</v>
      </c>
      <c r="G8397" t="s">
        <v>158</v>
      </c>
      <c r="H8397" t="s">
        <v>149</v>
      </c>
      <c r="I8397" t="s">
        <v>136</v>
      </c>
      <c r="J8397" t="s">
        <v>137</v>
      </c>
      <c r="K8397" t="s">
        <v>159</v>
      </c>
      <c r="L8397" t="s">
        <v>23797</v>
      </c>
      <c r="M8397" t="s">
        <v>23798</v>
      </c>
      <c r="N8397">
        <v>2.2722222219999999</v>
      </c>
      <c r="O8397">
        <v>0</v>
      </c>
      <c r="P8397">
        <v>27</v>
      </c>
      <c r="Q8397">
        <v>0</v>
      </c>
      <c r="R8397">
        <v>0</v>
      </c>
      <c r="S8397">
        <v>0</v>
      </c>
      <c r="T8397">
        <v>2</v>
      </c>
      <c r="U8397">
        <v>0</v>
      </c>
      <c r="V8397">
        <v>0</v>
      </c>
      <c r="W8397">
        <v>0</v>
      </c>
      <c r="X8397">
        <v>10.631254092887934</v>
      </c>
      <c r="Y8397">
        <v>0</v>
      </c>
      <c r="Z8397">
        <v>0</v>
      </c>
      <c r="AA8397">
        <v>0</v>
      </c>
      <c r="AB8397">
        <v>4.1446458818730774</v>
      </c>
      <c r="AC8397">
        <v>0</v>
      </c>
      <c r="AD8397">
        <v>0</v>
      </c>
      <c r="AE8397">
        <v>14.77589997476101</v>
      </c>
    </row>
    <row r="8398" spans="1:31" x14ac:dyDescent="0.25">
      <c r="A8398">
        <v>2406941</v>
      </c>
      <c r="B8398">
        <v>1</v>
      </c>
      <c r="C8398" t="s">
        <v>80</v>
      </c>
      <c r="D8398" t="s">
        <v>104</v>
      </c>
      <c r="E8398" t="s">
        <v>162</v>
      </c>
      <c r="F8398" t="s">
        <v>23799</v>
      </c>
      <c r="G8398" t="s">
        <v>164</v>
      </c>
      <c r="H8398" t="s">
        <v>149</v>
      </c>
      <c r="I8398" t="s">
        <v>136</v>
      </c>
      <c r="J8398" t="s">
        <v>137</v>
      </c>
      <c r="K8398" t="s">
        <v>138</v>
      </c>
      <c r="L8398" t="s">
        <v>23800</v>
      </c>
      <c r="M8398" t="s">
        <v>23801</v>
      </c>
      <c r="N8398">
        <v>1.3544444440000001</v>
      </c>
      <c r="O8398">
        <v>0</v>
      </c>
      <c r="P8398">
        <v>3</v>
      </c>
      <c r="Q8398">
        <v>0</v>
      </c>
      <c r="R8398">
        <v>3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0.64227041070943325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0.64227041070943325</v>
      </c>
    </row>
    <row r="8399" spans="1:31" x14ac:dyDescent="0.25">
      <c r="A8399">
        <v>2407133</v>
      </c>
      <c r="B8399">
        <v>1</v>
      </c>
      <c r="C8399" t="s">
        <v>80</v>
      </c>
      <c r="D8399" t="s">
        <v>84</v>
      </c>
      <c r="E8399" t="s">
        <v>132</v>
      </c>
      <c r="F8399" t="s">
        <v>23802</v>
      </c>
      <c r="G8399" t="s">
        <v>158</v>
      </c>
      <c r="H8399" t="s">
        <v>135</v>
      </c>
      <c r="I8399" t="s">
        <v>136</v>
      </c>
      <c r="J8399" t="s">
        <v>137</v>
      </c>
      <c r="K8399" t="s">
        <v>159</v>
      </c>
      <c r="L8399" t="s">
        <v>23803</v>
      </c>
      <c r="M8399" t="s">
        <v>23804</v>
      </c>
      <c r="N8399">
        <v>2.349722222</v>
      </c>
      <c r="O8399">
        <v>0</v>
      </c>
      <c r="P8399">
        <v>268</v>
      </c>
      <c r="Q8399">
        <v>0</v>
      </c>
      <c r="R8399">
        <v>0</v>
      </c>
      <c r="S8399">
        <v>0</v>
      </c>
      <c r="T8399">
        <v>55</v>
      </c>
      <c r="U8399">
        <v>0</v>
      </c>
      <c r="V8399">
        <v>0</v>
      </c>
      <c r="W8399">
        <v>0</v>
      </c>
      <c r="X8399">
        <v>134.05015380307805</v>
      </c>
      <c r="Y8399">
        <v>0</v>
      </c>
      <c r="Z8399">
        <v>0</v>
      </c>
      <c r="AA8399">
        <v>0</v>
      </c>
      <c r="AB8399">
        <v>110.52739763572941</v>
      </c>
      <c r="AC8399">
        <v>0</v>
      </c>
      <c r="AD8399">
        <v>0</v>
      </c>
      <c r="AE8399">
        <v>244.57755143880746</v>
      </c>
    </row>
    <row r="8400" spans="1:31" x14ac:dyDescent="0.25">
      <c r="A8400">
        <v>2407279</v>
      </c>
      <c r="B8400">
        <v>1</v>
      </c>
      <c r="C8400" t="s">
        <v>81</v>
      </c>
      <c r="D8400" t="s">
        <v>127</v>
      </c>
      <c r="E8400" t="s">
        <v>141</v>
      </c>
      <c r="F8400" t="s">
        <v>4118</v>
      </c>
      <c r="G8400" t="s">
        <v>154</v>
      </c>
      <c r="H8400" t="s">
        <v>135</v>
      </c>
      <c r="I8400" t="s">
        <v>136</v>
      </c>
      <c r="J8400" t="s">
        <v>137</v>
      </c>
      <c r="K8400" t="s">
        <v>138</v>
      </c>
      <c r="L8400" t="s">
        <v>23805</v>
      </c>
      <c r="M8400" t="s">
        <v>23806</v>
      </c>
      <c r="N8400">
        <v>1.872222222</v>
      </c>
      <c r="O8400">
        <v>6</v>
      </c>
      <c r="P8400">
        <v>490</v>
      </c>
      <c r="Q8400">
        <v>84</v>
      </c>
      <c r="R8400">
        <v>77</v>
      </c>
      <c r="S8400">
        <v>18</v>
      </c>
      <c r="T8400">
        <v>40</v>
      </c>
      <c r="U8400">
        <v>4</v>
      </c>
      <c r="V8400">
        <v>0</v>
      </c>
      <c r="W8400">
        <v>1.5650916819114002</v>
      </c>
      <c r="X8400">
        <v>146.17886873398922</v>
      </c>
      <c r="Y8400">
        <v>47.376934791094278</v>
      </c>
      <c r="Z8400">
        <v>32.532038753291729</v>
      </c>
      <c r="AA8400">
        <v>1063.9658822939841</v>
      </c>
      <c r="AB8400">
        <v>35.890935975850788</v>
      </c>
      <c r="AC8400">
        <v>421.49984207165517</v>
      </c>
      <c r="AD8400">
        <v>0</v>
      </c>
      <c r="AE8400">
        <v>1749.0095943017768</v>
      </c>
    </row>
    <row r="8401" spans="1:31" x14ac:dyDescent="0.25">
      <c r="A8401">
        <v>2407024</v>
      </c>
      <c r="B8401">
        <v>1</v>
      </c>
      <c r="C8401" t="s">
        <v>80</v>
      </c>
      <c r="D8401" t="s">
        <v>104</v>
      </c>
      <c r="E8401" t="s">
        <v>162</v>
      </c>
      <c r="F8401" t="s">
        <v>23807</v>
      </c>
      <c r="G8401" t="s">
        <v>228</v>
      </c>
      <c r="H8401" t="s">
        <v>149</v>
      </c>
      <c r="I8401" t="s">
        <v>136</v>
      </c>
      <c r="J8401" t="s">
        <v>137</v>
      </c>
      <c r="K8401" t="s">
        <v>138</v>
      </c>
      <c r="L8401" t="s">
        <v>23808</v>
      </c>
      <c r="M8401" t="s">
        <v>23809</v>
      </c>
      <c r="N8401">
        <v>1.308888888</v>
      </c>
      <c r="O8401">
        <v>0</v>
      </c>
      <c r="P8401">
        <v>79</v>
      </c>
      <c r="Q8401">
        <v>0</v>
      </c>
      <c r="R8401">
        <v>0</v>
      </c>
      <c r="S8401">
        <v>0</v>
      </c>
      <c r="T8401">
        <v>2</v>
      </c>
      <c r="U8401">
        <v>0</v>
      </c>
      <c r="V8401">
        <v>0</v>
      </c>
      <c r="W8401">
        <v>0</v>
      </c>
      <c r="X8401">
        <v>21.752660206009796</v>
      </c>
      <c r="Y8401">
        <v>0</v>
      </c>
      <c r="Z8401">
        <v>0</v>
      </c>
      <c r="AA8401">
        <v>0</v>
      </c>
      <c r="AB8401">
        <v>2.1833969230509278</v>
      </c>
      <c r="AC8401">
        <v>0</v>
      </c>
      <c r="AD8401">
        <v>0</v>
      </c>
      <c r="AE8401">
        <v>23.936057129060725</v>
      </c>
    </row>
    <row r="8402" spans="1:31" x14ac:dyDescent="0.25">
      <c r="A8402">
        <v>2407319</v>
      </c>
      <c r="B8402">
        <v>1</v>
      </c>
      <c r="C8402" t="s">
        <v>80</v>
      </c>
      <c r="D8402" t="s">
        <v>87</v>
      </c>
      <c r="E8402" t="s">
        <v>288</v>
      </c>
      <c r="F8402" t="s">
        <v>23810</v>
      </c>
      <c r="G8402" t="s">
        <v>593</v>
      </c>
      <c r="H8402" t="s">
        <v>149</v>
      </c>
      <c r="I8402" t="s">
        <v>136</v>
      </c>
      <c r="J8402" t="s">
        <v>137</v>
      </c>
      <c r="K8402" t="s">
        <v>138</v>
      </c>
      <c r="L8402" t="s">
        <v>23811</v>
      </c>
      <c r="M8402" t="s">
        <v>23812</v>
      </c>
      <c r="N8402">
        <v>1.5538888879999999</v>
      </c>
      <c r="O8402">
        <v>0</v>
      </c>
      <c r="P8402">
        <v>127</v>
      </c>
      <c r="Q8402">
        <v>0</v>
      </c>
      <c r="R8402">
        <v>0</v>
      </c>
      <c r="S8402">
        <v>0</v>
      </c>
      <c r="T8402">
        <v>15</v>
      </c>
      <c r="U8402">
        <v>0</v>
      </c>
      <c r="V8402">
        <v>0</v>
      </c>
      <c r="W8402">
        <v>0</v>
      </c>
      <c r="X8402">
        <v>50.597694377278955</v>
      </c>
      <c r="Y8402">
        <v>0</v>
      </c>
      <c r="Z8402">
        <v>0</v>
      </c>
      <c r="AA8402">
        <v>0</v>
      </c>
      <c r="AB8402">
        <v>7.6709226554017782</v>
      </c>
      <c r="AC8402">
        <v>0</v>
      </c>
      <c r="AD8402">
        <v>0</v>
      </c>
      <c r="AE8402">
        <v>58.268617032680737</v>
      </c>
    </row>
    <row r="8403" spans="1:31" x14ac:dyDescent="0.25">
      <c r="A8403">
        <v>2406881</v>
      </c>
      <c r="B8403">
        <v>1</v>
      </c>
      <c r="C8403" t="s">
        <v>80</v>
      </c>
      <c r="D8403" t="s">
        <v>96</v>
      </c>
      <c r="E8403" t="s">
        <v>162</v>
      </c>
      <c r="F8403" t="s">
        <v>23813</v>
      </c>
      <c r="G8403" t="s">
        <v>158</v>
      </c>
      <c r="H8403" t="s">
        <v>149</v>
      </c>
      <c r="I8403" t="s">
        <v>136</v>
      </c>
      <c r="J8403" t="s">
        <v>137</v>
      </c>
      <c r="K8403" t="s">
        <v>159</v>
      </c>
      <c r="L8403" t="s">
        <v>23814</v>
      </c>
      <c r="M8403" t="s">
        <v>23815</v>
      </c>
      <c r="N8403">
        <v>5.4788888880000002</v>
      </c>
      <c r="O8403">
        <v>0</v>
      </c>
      <c r="P8403">
        <v>11</v>
      </c>
      <c r="Q8403">
        <v>0</v>
      </c>
      <c r="R8403">
        <v>0</v>
      </c>
      <c r="S8403">
        <v>0</v>
      </c>
      <c r="T8403">
        <v>3</v>
      </c>
      <c r="U8403">
        <v>0</v>
      </c>
      <c r="V8403">
        <v>0</v>
      </c>
      <c r="W8403">
        <v>0</v>
      </c>
      <c r="X8403">
        <v>24.042365450031465</v>
      </c>
      <c r="Y8403">
        <v>0</v>
      </c>
      <c r="Z8403">
        <v>0</v>
      </c>
      <c r="AA8403">
        <v>0</v>
      </c>
      <c r="AB8403">
        <v>18.832010027112336</v>
      </c>
      <c r="AC8403">
        <v>0</v>
      </c>
      <c r="AD8403">
        <v>0</v>
      </c>
      <c r="AE8403">
        <v>42.874375477143801</v>
      </c>
    </row>
    <row r="8404" spans="1:31" x14ac:dyDescent="0.25">
      <c r="A8404">
        <v>2407336</v>
      </c>
      <c r="B8404">
        <v>1</v>
      </c>
      <c r="C8404" t="s">
        <v>80</v>
      </c>
      <c r="D8404" t="s">
        <v>96</v>
      </c>
      <c r="E8404" t="s">
        <v>146</v>
      </c>
      <c r="F8404" t="s">
        <v>23816</v>
      </c>
      <c r="G8404" t="s">
        <v>148</v>
      </c>
      <c r="H8404" t="s">
        <v>149</v>
      </c>
      <c r="I8404" t="s">
        <v>136</v>
      </c>
      <c r="J8404" t="s">
        <v>137</v>
      </c>
      <c r="K8404" t="s">
        <v>138</v>
      </c>
      <c r="L8404" t="s">
        <v>23817</v>
      </c>
      <c r="M8404" t="s">
        <v>23818</v>
      </c>
      <c r="N8404">
        <v>0.88861111100000001</v>
      </c>
      <c r="O8404">
        <v>0</v>
      </c>
      <c r="P8404">
        <v>0</v>
      </c>
      <c r="Q8404">
        <v>0</v>
      </c>
      <c r="R8404">
        <v>1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</row>
    <row r="8405" spans="1:31" x14ac:dyDescent="0.25">
      <c r="A8405">
        <v>2407379</v>
      </c>
      <c r="B8405">
        <v>1</v>
      </c>
      <c r="C8405" t="s">
        <v>80</v>
      </c>
      <c r="D8405" t="s">
        <v>97</v>
      </c>
      <c r="E8405" t="s">
        <v>174</v>
      </c>
      <c r="F8405" t="s">
        <v>23819</v>
      </c>
      <c r="G8405" t="s">
        <v>154</v>
      </c>
      <c r="H8405" t="s">
        <v>135</v>
      </c>
      <c r="I8405" t="s">
        <v>136</v>
      </c>
      <c r="J8405" t="s">
        <v>137</v>
      </c>
      <c r="K8405" t="s">
        <v>138</v>
      </c>
      <c r="L8405" t="s">
        <v>23820</v>
      </c>
      <c r="M8405" t="s">
        <v>23821</v>
      </c>
      <c r="N8405">
        <v>0.73277777700000002</v>
      </c>
      <c r="O8405">
        <v>16</v>
      </c>
      <c r="P8405">
        <v>1670</v>
      </c>
      <c r="Q8405">
        <v>23</v>
      </c>
      <c r="R8405">
        <v>515</v>
      </c>
      <c r="S8405">
        <v>38</v>
      </c>
      <c r="T8405">
        <v>356</v>
      </c>
      <c r="U8405">
        <v>4</v>
      </c>
      <c r="V8405">
        <v>1</v>
      </c>
      <c r="W8405">
        <v>690.65283398716804</v>
      </c>
      <c r="X8405">
        <v>525.35643033512963</v>
      </c>
      <c r="Y8405">
        <v>267.74034663001919</v>
      </c>
      <c r="Z8405">
        <v>149.53552241233368</v>
      </c>
      <c r="AA8405">
        <v>134.20280321474885</v>
      </c>
      <c r="AB8405">
        <v>190.70135560905877</v>
      </c>
      <c r="AC8405">
        <v>107.26582036645351</v>
      </c>
      <c r="AD8405">
        <v>1.6156627758301334</v>
      </c>
      <c r="AE8405">
        <v>2067.0707753307415</v>
      </c>
    </row>
    <row r="8406" spans="1:31" x14ac:dyDescent="0.25">
      <c r="A8406">
        <v>2407356</v>
      </c>
      <c r="B8406">
        <v>1</v>
      </c>
      <c r="C8406" t="s">
        <v>81</v>
      </c>
      <c r="D8406" t="s">
        <v>115</v>
      </c>
      <c r="E8406" t="s">
        <v>162</v>
      </c>
      <c r="F8406" t="s">
        <v>19781</v>
      </c>
      <c r="G8406" t="s">
        <v>164</v>
      </c>
      <c r="H8406" t="s">
        <v>149</v>
      </c>
      <c r="I8406" t="s">
        <v>136</v>
      </c>
      <c r="J8406" t="s">
        <v>137</v>
      </c>
      <c r="K8406" t="s">
        <v>138</v>
      </c>
      <c r="L8406" t="s">
        <v>23822</v>
      </c>
      <c r="M8406" t="s">
        <v>23823</v>
      </c>
      <c r="N8406">
        <v>4.9230555550000004</v>
      </c>
      <c r="O8406">
        <v>0</v>
      </c>
      <c r="P8406">
        <v>105</v>
      </c>
      <c r="Q8406">
        <v>0</v>
      </c>
      <c r="R8406">
        <v>0</v>
      </c>
      <c r="S8406">
        <v>0</v>
      </c>
      <c r="T8406">
        <v>5</v>
      </c>
      <c r="U8406">
        <v>0</v>
      </c>
      <c r="V8406">
        <v>0</v>
      </c>
      <c r="W8406">
        <v>0</v>
      </c>
      <c r="X8406">
        <v>32.809901500147298</v>
      </c>
      <c r="Y8406">
        <v>0</v>
      </c>
      <c r="Z8406">
        <v>0</v>
      </c>
      <c r="AA8406">
        <v>0</v>
      </c>
      <c r="AB8406">
        <v>5.4089605383971611</v>
      </c>
      <c r="AC8406">
        <v>0</v>
      </c>
      <c r="AD8406">
        <v>0</v>
      </c>
      <c r="AE8406">
        <v>38.218862038544458</v>
      </c>
    </row>
    <row r="8407" spans="1:31" x14ac:dyDescent="0.25">
      <c r="A8407">
        <v>2406864</v>
      </c>
      <c r="B8407">
        <v>1</v>
      </c>
      <c r="C8407" t="s">
        <v>80</v>
      </c>
      <c r="D8407" t="s">
        <v>105</v>
      </c>
      <c r="E8407" t="s">
        <v>162</v>
      </c>
      <c r="F8407" t="s">
        <v>23580</v>
      </c>
      <c r="G8407" t="s">
        <v>176</v>
      </c>
      <c r="H8407" t="s">
        <v>149</v>
      </c>
      <c r="I8407" t="s">
        <v>136</v>
      </c>
      <c r="J8407" t="s">
        <v>137</v>
      </c>
      <c r="K8407" t="s">
        <v>159</v>
      </c>
      <c r="L8407" t="s">
        <v>23824</v>
      </c>
      <c r="M8407" t="s">
        <v>23825</v>
      </c>
      <c r="N8407">
        <v>7.4591666659999998</v>
      </c>
      <c r="O8407">
        <v>0</v>
      </c>
      <c r="P8407">
        <v>259</v>
      </c>
      <c r="Q8407">
        <v>0</v>
      </c>
      <c r="R8407">
        <v>0</v>
      </c>
      <c r="S8407">
        <v>0</v>
      </c>
      <c r="T8407">
        <v>56</v>
      </c>
      <c r="U8407">
        <v>0</v>
      </c>
      <c r="V8407">
        <v>0</v>
      </c>
      <c r="W8407">
        <v>0</v>
      </c>
      <c r="X8407">
        <v>377.18868526497886</v>
      </c>
      <c r="Y8407">
        <v>0</v>
      </c>
      <c r="Z8407">
        <v>0</v>
      </c>
      <c r="AA8407">
        <v>0</v>
      </c>
      <c r="AB8407">
        <v>461.68747854001492</v>
      </c>
      <c r="AC8407">
        <v>0</v>
      </c>
      <c r="AD8407">
        <v>0</v>
      </c>
      <c r="AE8407">
        <v>838.87616380499378</v>
      </c>
    </row>
    <row r="8408" spans="1:31" x14ac:dyDescent="0.25">
      <c r="A8408">
        <v>2406758</v>
      </c>
      <c r="B8408">
        <v>1</v>
      </c>
      <c r="C8408" t="s">
        <v>80</v>
      </c>
      <c r="D8408" t="s">
        <v>83</v>
      </c>
      <c r="E8408" t="s">
        <v>241</v>
      </c>
      <c r="F8408" t="s">
        <v>23826</v>
      </c>
      <c r="G8408" t="s">
        <v>565</v>
      </c>
      <c r="H8408" t="s">
        <v>135</v>
      </c>
      <c r="I8408" t="s">
        <v>136</v>
      </c>
      <c r="J8408" t="s">
        <v>137</v>
      </c>
      <c r="K8408" t="s">
        <v>159</v>
      </c>
      <c r="L8408" t="s">
        <v>23827</v>
      </c>
      <c r="M8408" t="s">
        <v>23828</v>
      </c>
      <c r="N8408">
        <v>0.140833333</v>
      </c>
      <c r="O8408">
        <v>2</v>
      </c>
      <c r="P8408">
        <v>4357</v>
      </c>
      <c r="Q8408">
        <v>5</v>
      </c>
      <c r="R8408">
        <v>5</v>
      </c>
      <c r="S8408">
        <v>31</v>
      </c>
      <c r="T8408">
        <v>1844</v>
      </c>
      <c r="U8408">
        <v>19</v>
      </c>
      <c r="V8408">
        <v>80</v>
      </c>
      <c r="W8408">
        <v>2.4080920982300004E-2</v>
      </c>
      <c r="X8408">
        <v>114.71744666386599</v>
      </c>
      <c r="Y8408">
        <v>19.445992450576249</v>
      </c>
      <c r="Z8408">
        <v>0.19476331282200005</v>
      </c>
      <c r="AA8408">
        <v>26.553269492709482</v>
      </c>
      <c r="AB8408">
        <v>150.8589263868034</v>
      </c>
      <c r="AC8408">
        <v>72.623743789808245</v>
      </c>
      <c r="AD8408">
        <v>97.7886753074403</v>
      </c>
      <c r="AE8408">
        <v>482.20689832500801</v>
      </c>
    </row>
    <row r="8409" spans="1:31" x14ac:dyDescent="0.25">
      <c r="A8409">
        <v>2407256</v>
      </c>
      <c r="B8409">
        <v>1</v>
      </c>
      <c r="C8409" t="s">
        <v>80</v>
      </c>
      <c r="D8409" t="s">
        <v>93</v>
      </c>
      <c r="E8409" t="s">
        <v>162</v>
      </c>
      <c r="F8409" t="s">
        <v>23829</v>
      </c>
      <c r="G8409" t="s">
        <v>268</v>
      </c>
      <c r="H8409" t="s">
        <v>149</v>
      </c>
      <c r="I8409" t="s">
        <v>136</v>
      </c>
      <c r="J8409" t="s">
        <v>137</v>
      </c>
      <c r="K8409" t="s">
        <v>138</v>
      </c>
      <c r="L8409" t="s">
        <v>23830</v>
      </c>
      <c r="M8409" t="s">
        <v>23831</v>
      </c>
      <c r="N8409">
        <v>2.8186111110000001</v>
      </c>
      <c r="O8409">
        <v>0</v>
      </c>
      <c r="P8409">
        <v>1</v>
      </c>
      <c r="Q8409">
        <v>0</v>
      </c>
      <c r="R8409">
        <v>9</v>
      </c>
      <c r="S8409">
        <v>0</v>
      </c>
      <c r="T8409">
        <v>5</v>
      </c>
      <c r="U8409">
        <v>0</v>
      </c>
      <c r="V8409">
        <v>0</v>
      </c>
      <c r="W8409">
        <v>0</v>
      </c>
      <c r="X8409">
        <v>1.3244784958333334E-5</v>
      </c>
      <c r="Y8409">
        <v>0</v>
      </c>
      <c r="Z8409">
        <v>1.1889967155281111</v>
      </c>
      <c r="AA8409">
        <v>0</v>
      </c>
      <c r="AB8409">
        <v>9.5238941578829994</v>
      </c>
      <c r="AC8409">
        <v>0</v>
      </c>
      <c r="AD8409">
        <v>0</v>
      </c>
      <c r="AE8409">
        <v>10.712904118196068</v>
      </c>
    </row>
    <row r="8410" spans="1:31" x14ac:dyDescent="0.25">
      <c r="A8410">
        <v>2407150</v>
      </c>
      <c r="B8410">
        <v>1</v>
      </c>
      <c r="C8410" t="s">
        <v>81</v>
      </c>
      <c r="D8410" t="s">
        <v>118</v>
      </c>
      <c r="E8410" t="s">
        <v>146</v>
      </c>
      <c r="F8410" t="s">
        <v>23832</v>
      </c>
      <c r="G8410" t="s">
        <v>168</v>
      </c>
      <c r="H8410" t="s">
        <v>149</v>
      </c>
      <c r="I8410" t="s">
        <v>136</v>
      </c>
      <c r="J8410" t="s">
        <v>3</v>
      </c>
      <c r="K8410" t="s">
        <v>138</v>
      </c>
      <c r="L8410" t="s">
        <v>23833</v>
      </c>
      <c r="M8410" t="s">
        <v>23834</v>
      </c>
      <c r="N8410">
        <v>1.9113888880000001</v>
      </c>
      <c r="O8410">
        <v>0</v>
      </c>
      <c r="P8410">
        <v>9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4.5800783265486329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4.5800783265486329</v>
      </c>
    </row>
    <row r="8411" spans="1:31" x14ac:dyDescent="0.25">
      <c r="A8411">
        <v>2406795</v>
      </c>
      <c r="B8411">
        <v>1</v>
      </c>
      <c r="C8411" t="s">
        <v>80</v>
      </c>
      <c r="D8411" t="s">
        <v>83</v>
      </c>
      <c r="E8411" t="s">
        <v>132</v>
      </c>
      <c r="F8411" t="s">
        <v>23835</v>
      </c>
      <c r="G8411" t="s">
        <v>565</v>
      </c>
      <c r="H8411" t="s">
        <v>135</v>
      </c>
      <c r="I8411" t="s">
        <v>136</v>
      </c>
      <c r="J8411" t="s">
        <v>137</v>
      </c>
      <c r="K8411" t="s">
        <v>138</v>
      </c>
      <c r="L8411" t="s">
        <v>23836</v>
      </c>
      <c r="M8411" t="s">
        <v>23837</v>
      </c>
      <c r="N8411">
        <v>5.1388888000000001E-2</v>
      </c>
      <c r="O8411">
        <v>0</v>
      </c>
      <c r="P8411">
        <v>395</v>
      </c>
      <c r="Q8411">
        <v>0</v>
      </c>
      <c r="R8411">
        <v>0</v>
      </c>
      <c r="S8411">
        <v>0</v>
      </c>
      <c r="T8411">
        <v>87</v>
      </c>
      <c r="U8411">
        <v>0</v>
      </c>
      <c r="V8411">
        <v>0</v>
      </c>
      <c r="W8411">
        <v>0</v>
      </c>
      <c r="X8411">
        <v>4.4417959053494185</v>
      </c>
      <c r="Y8411">
        <v>0</v>
      </c>
      <c r="Z8411">
        <v>0</v>
      </c>
      <c r="AA8411">
        <v>0</v>
      </c>
      <c r="AB8411">
        <v>2.7547500143145833</v>
      </c>
      <c r="AC8411">
        <v>0</v>
      </c>
      <c r="AD8411">
        <v>0</v>
      </c>
      <c r="AE8411">
        <v>7.1965459196640023</v>
      </c>
    </row>
    <row r="8412" spans="1:31" x14ac:dyDescent="0.25">
      <c r="A8412">
        <v>2407044</v>
      </c>
      <c r="B8412">
        <v>1</v>
      </c>
      <c r="C8412" t="s">
        <v>80</v>
      </c>
      <c r="D8412" t="s">
        <v>83</v>
      </c>
      <c r="E8412" t="s">
        <v>146</v>
      </c>
      <c r="F8412" t="s">
        <v>23838</v>
      </c>
      <c r="G8412" t="s">
        <v>2349</v>
      </c>
      <c r="H8412" t="s">
        <v>149</v>
      </c>
      <c r="I8412" t="s">
        <v>136</v>
      </c>
      <c r="J8412" t="s">
        <v>3</v>
      </c>
      <c r="K8412" t="s">
        <v>138</v>
      </c>
      <c r="L8412" t="s">
        <v>23839</v>
      </c>
      <c r="M8412" t="s">
        <v>23840</v>
      </c>
      <c r="N8412">
        <v>4.1580555549999998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1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4.3801526807115003</v>
      </c>
      <c r="AC8412">
        <v>0</v>
      </c>
      <c r="AD8412">
        <v>0</v>
      </c>
      <c r="AE8412">
        <v>4.3801526807115003</v>
      </c>
    </row>
    <row r="8413" spans="1:31" x14ac:dyDescent="0.25">
      <c r="A8413">
        <v>2407399</v>
      </c>
      <c r="B8413">
        <v>1</v>
      </c>
      <c r="C8413" t="s">
        <v>80</v>
      </c>
      <c r="D8413" t="s">
        <v>105</v>
      </c>
      <c r="E8413" t="s">
        <v>146</v>
      </c>
      <c r="F8413" t="s">
        <v>23841</v>
      </c>
      <c r="G8413" t="s">
        <v>282</v>
      </c>
      <c r="H8413" t="s">
        <v>149</v>
      </c>
      <c r="I8413" t="s">
        <v>136</v>
      </c>
      <c r="J8413" t="s">
        <v>137</v>
      </c>
      <c r="K8413" t="s">
        <v>138</v>
      </c>
      <c r="L8413" t="s">
        <v>23842</v>
      </c>
      <c r="M8413" t="s">
        <v>23843</v>
      </c>
      <c r="N8413">
        <v>1.054444444</v>
      </c>
      <c r="O8413">
        <v>0</v>
      </c>
      <c r="P8413">
        <v>1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0.8301499097292333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0.8301499097292333</v>
      </c>
    </row>
    <row r="8414" spans="1:31" x14ac:dyDescent="0.25">
      <c r="A8414">
        <v>2407342</v>
      </c>
      <c r="B8414">
        <v>1</v>
      </c>
      <c r="C8414" t="s">
        <v>81</v>
      </c>
      <c r="D8414" t="s">
        <v>114</v>
      </c>
      <c r="E8414" t="s">
        <v>152</v>
      </c>
      <c r="F8414" t="s">
        <v>23844</v>
      </c>
      <c r="G8414" t="s">
        <v>154</v>
      </c>
      <c r="H8414" t="s">
        <v>149</v>
      </c>
      <c r="I8414" t="s">
        <v>136</v>
      </c>
      <c r="J8414" t="s">
        <v>137</v>
      </c>
      <c r="K8414" t="s">
        <v>138</v>
      </c>
      <c r="L8414" t="s">
        <v>23845</v>
      </c>
      <c r="M8414" t="s">
        <v>23846</v>
      </c>
      <c r="N8414">
        <v>0.243888888</v>
      </c>
      <c r="O8414">
        <v>0</v>
      </c>
      <c r="P8414">
        <v>8</v>
      </c>
      <c r="Q8414">
        <v>0</v>
      </c>
      <c r="R8414">
        <v>0</v>
      </c>
      <c r="S8414">
        <v>0</v>
      </c>
      <c r="T8414">
        <v>4</v>
      </c>
      <c r="U8414">
        <v>0</v>
      </c>
      <c r="V8414">
        <v>0</v>
      </c>
      <c r="W8414">
        <v>0</v>
      </c>
      <c r="X8414">
        <v>0.2729656969390834</v>
      </c>
      <c r="Y8414">
        <v>0</v>
      </c>
      <c r="Z8414">
        <v>0</v>
      </c>
      <c r="AA8414">
        <v>0</v>
      </c>
      <c r="AB8414">
        <v>0.57101446185373339</v>
      </c>
      <c r="AC8414">
        <v>0</v>
      </c>
      <c r="AD8414">
        <v>0</v>
      </c>
      <c r="AE8414">
        <v>0.84398015879281685</v>
      </c>
    </row>
    <row r="8415" spans="1:31" x14ac:dyDescent="0.25">
      <c r="A8415">
        <v>2407050</v>
      </c>
      <c r="B8415">
        <v>1</v>
      </c>
      <c r="C8415" t="s">
        <v>80</v>
      </c>
      <c r="D8415" t="s">
        <v>92</v>
      </c>
      <c r="E8415" t="s">
        <v>146</v>
      </c>
      <c r="F8415" t="s">
        <v>23847</v>
      </c>
      <c r="G8415" t="s">
        <v>148</v>
      </c>
      <c r="H8415" t="s">
        <v>149</v>
      </c>
      <c r="I8415" t="s">
        <v>136</v>
      </c>
      <c r="J8415" t="s">
        <v>137</v>
      </c>
      <c r="K8415" t="s">
        <v>138</v>
      </c>
      <c r="L8415" t="s">
        <v>23848</v>
      </c>
      <c r="M8415" t="s">
        <v>23849</v>
      </c>
      <c r="N8415">
        <v>3.3058333329999998</v>
      </c>
      <c r="O8415">
        <v>0</v>
      </c>
      <c r="P8415">
        <v>1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</row>
    <row r="8416" spans="1:31" x14ac:dyDescent="0.25">
      <c r="A8416">
        <v>2406901</v>
      </c>
      <c r="B8416">
        <v>1</v>
      </c>
      <c r="C8416" t="s">
        <v>81</v>
      </c>
      <c r="D8416" t="s">
        <v>121</v>
      </c>
      <c r="E8416" t="s">
        <v>132</v>
      </c>
      <c r="F8416" t="s">
        <v>19215</v>
      </c>
      <c r="G8416" t="s">
        <v>143</v>
      </c>
      <c r="H8416" t="s">
        <v>135</v>
      </c>
      <c r="I8416" t="s">
        <v>136</v>
      </c>
      <c r="J8416" t="s">
        <v>137</v>
      </c>
      <c r="K8416" t="s">
        <v>138</v>
      </c>
      <c r="L8416" t="s">
        <v>23850</v>
      </c>
      <c r="M8416" t="s">
        <v>23851</v>
      </c>
      <c r="N8416">
        <v>0.56583333300000005</v>
      </c>
      <c r="O8416">
        <v>0</v>
      </c>
      <c r="P8416">
        <v>1274</v>
      </c>
      <c r="Q8416">
        <v>0</v>
      </c>
      <c r="R8416">
        <v>15</v>
      </c>
      <c r="S8416">
        <v>6</v>
      </c>
      <c r="T8416">
        <v>303</v>
      </c>
      <c r="U8416">
        <v>0</v>
      </c>
      <c r="V8416">
        <v>1</v>
      </c>
      <c r="W8416">
        <v>0</v>
      </c>
      <c r="X8416">
        <v>121.41503105449827</v>
      </c>
      <c r="Y8416">
        <v>0</v>
      </c>
      <c r="Z8416">
        <v>0.93429621584772504</v>
      </c>
      <c r="AA8416">
        <v>26.0661164537776</v>
      </c>
      <c r="AB8416">
        <v>79.722707695257213</v>
      </c>
      <c r="AC8416">
        <v>0</v>
      </c>
      <c r="AD8416">
        <v>95.434305415052563</v>
      </c>
      <c r="AE8416">
        <v>323.57245683443341</v>
      </c>
    </row>
    <row r="8417" spans="1:31" x14ac:dyDescent="0.25">
      <c r="A8417">
        <v>2407345</v>
      </c>
      <c r="B8417">
        <v>1</v>
      </c>
      <c r="C8417" t="s">
        <v>80</v>
      </c>
      <c r="D8417" t="s">
        <v>97</v>
      </c>
      <c r="E8417" t="s">
        <v>132</v>
      </c>
      <c r="F8417" t="s">
        <v>23852</v>
      </c>
      <c r="G8417" t="s">
        <v>215</v>
      </c>
      <c r="H8417" t="s">
        <v>135</v>
      </c>
      <c r="I8417" t="s">
        <v>136</v>
      </c>
      <c r="J8417" t="s">
        <v>137</v>
      </c>
      <c r="K8417" t="s">
        <v>138</v>
      </c>
      <c r="L8417" t="s">
        <v>23853</v>
      </c>
      <c r="M8417" t="s">
        <v>23854</v>
      </c>
      <c r="N8417">
        <v>2.4694444440000001</v>
      </c>
      <c r="O8417">
        <v>2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1691.59588948234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1691.59588948234</v>
      </c>
    </row>
    <row r="8418" spans="1:31" x14ac:dyDescent="0.25">
      <c r="A8418">
        <v>2406990</v>
      </c>
      <c r="B8418">
        <v>1</v>
      </c>
      <c r="C8418" t="s">
        <v>81</v>
      </c>
      <c r="D8418" t="s">
        <v>127</v>
      </c>
      <c r="E8418" t="s">
        <v>152</v>
      </c>
      <c r="F8418" t="s">
        <v>23855</v>
      </c>
      <c r="G8418" t="s">
        <v>403</v>
      </c>
      <c r="H8418" t="s">
        <v>149</v>
      </c>
      <c r="I8418" t="s">
        <v>136</v>
      </c>
      <c r="J8418" t="s">
        <v>137</v>
      </c>
      <c r="K8418" t="s">
        <v>138</v>
      </c>
      <c r="L8418" t="s">
        <v>23856</v>
      </c>
      <c r="M8418" t="s">
        <v>23857</v>
      </c>
      <c r="N8418">
        <v>0.49055555499999998</v>
      </c>
      <c r="O8418">
        <v>0</v>
      </c>
      <c r="P8418">
        <v>89</v>
      </c>
      <c r="Q8418">
        <v>0</v>
      </c>
      <c r="R8418">
        <v>6</v>
      </c>
      <c r="S8418">
        <v>0</v>
      </c>
      <c r="T8418">
        <v>3</v>
      </c>
      <c r="U8418">
        <v>0</v>
      </c>
      <c r="V8418">
        <v>0</v>
      </c>
      <c r="W8418">
        <v>0</v>
      </c>
      <c r="X8418">
        <v>9.0233400356426579</v>
      </c>
      <c r="Y8418">
        <v>0</v>
      </c>
      <c r="Z8418">
        <v>1.2062491964997499</v>
      </c>
      <c r="AA8418">
        <v>0</v>
      </c>
      <c r="AB8418">
        <v>0.28324036989040002</v>
      </c>
      <c r="AC8418">
        <v>0</v>
      </c>
      <c r="AD8418">
        <v>0</v>
      </c>
      <c r="AE8418">
        <v>10.512829602032808</v>
      </c>
    </row>
    <row r="8419" spans="1:31" x14ac:dyDescent="0.25">
      <c r="A8419">
        <v>2406844</v>
      </c>
      <c r="B8419">
        <v>1</v>
      </c>
      <c r="C8419" t="s">
        <v>80</v>
      </c>
      <c r="D8419" t="s">
        <v>96</v>
      </c>
      <c r="E8419" t="s">
        <v>146</v>
      </c>
      <c r="F8419" t="s">
        <v>23858</v>
      </c>
      <c r="G8419" t="s">
        <v>199</v>
      </c>
      <c r="H8419" t="s">
        <v>149</v>
      </c>
      <c r="I8419" t="s">
        <v>136</v>
      </c>
      <c r="J8419" t="s">
        <v>137</v>
      </c>
      <c r="K8419" t="s">
        <v>138</v>
      </c>
      <c r="L8419" t="s">
        <v>23859</v>
      </c>
      <c r="M8419" t="s">
        <v>23860</v>
      </c>
      <c r="N8419">
        <v>1.4883333329999999</v>
      </c>
      <c r="O8419">
        <v>0</v>
      </c>
      <c r="P8419">
        <v>3</v>
      </c>
      <c r="Q8419">
        <v>0</v>
      </c>
      <c r="R8419">
        <v>0</v>
      </c>
      <c r="S8419">
        <v>0</v>
      </c>
      <c r="T8419">
        <v>3</v>
      </c>
      <c r="U8419">
        <v>0</v>
      </c>
      <c r="V8419">
        <v>0</v>
      </c>
      <c r="W8419">
        <v>0</v>
      </c>
      <c r="X8419">
        <v>0.78646373058219987</v>
      </c>
      <c r="Y8419">
        <v>0</v>
      </c>
      <c r="Z8419">
        <v>0</v>
      </c>
      <c r="AA8419">
        <v>0</v>
      </c>
      <c r="AB8419">
        <v>1.1544344636199</v>
      </c>
      <c r="AC8419">
        <v>0</v>
      </c>
      <c r="AD8419">
        <v>0</v>
      </c>
      <c r="AE8419">
        <v>1.9408981942021</v>
      </c>
    </row>
    <row r="8420" spans="1:31" x14ac:dyDescent="0.25">
      <c r="A8420">
        <v>2406867</v>
      </c>
      <c r="B8420">
        <v>1</v>
      </c>
      <c r="C8420" t="s">
        <v>81</v>
      </c>
      <c r="D8420" t="s">
        <v>128</v>
      </c>
      <c r="E8420" t="s">
        <v>174</v>
      </c>
      <c r="F8420" t="s">
        <v>23861</v>
      </c>
      <c r="G8420" t="s">
        <v>143</v>
      </c>
      <c r="H8420" t="s">
        <v>135</v>
      </c>
      <c r="I8420" t="s">
        <v>136</v>
      </c>
      <c r="J8420" t="s">
        <v>137</v>
      </c>
      <c r="K8420" t="s">
        <v>138</v>
      </c>
      <c r="L8420" t="s">
        <v>23862</v>
      </c>
      <c r="M8420" t="s">
        <v>23863</v>
      </c>
      <c r="N8420">
        <v>0.765833333</v>
      </c>
      <c r="O8420">
        <v>0</v>
      </c>
      <c r="P8420">
        <v>551</v>
      </c>
      <c r="Q8420">
        <v>1</v>
      </c>
      <c r="R8420">
        <v>70</v>
      </c>
      <c r="S8420">
        <v>3</v>
      </c>
      <c r="T8420">
        <v>121</v>
      </c>
      <c r="U8420">
        <v>1</v>
      </c>
      <c r="V8420">
        <v>0</v>
      </c>
      <c r="W8420">
        <v>0</v>
      </c>
      <c r="X8420">
        <v>81.029956413434917</v>
      </c>
      <c r="Y8420">
        <v>9.6542885740245001</v>
      </c>
      <c r="Z8420">
        <v>3.4220096661501334</v>
      </c>
      <c r="AA8420">
        <v>3.6488906431440995</v>
      </c>
      <c r="AB8420">
        <v>69.207258864516874</v>
      </c>
      <c r="AC8420">
        <v>25.571621720156251</v>
      </c>
      <c r="AD8420">
        <v>0</v>
      </c>
      <c r="AE8420">
        <v>192.53402588142677</v>
      </c>
    </row>
    <row r="8421" spans="1:31" x14ac:dyDescent="0.25">
      <c r="A8421">
        <v>2407136</v>
      </c>
      <c r="B8421">
        <v>1</v>
      </c>
      <c r="C8421" t="s">
        <v>80</v>
      </c>
      <c r="D8421" t="s">
        <v>105</v>
      </c>
      <c r="E8421" t="s">
        <v>174</v>
      </c>
      <c r="F8421" t="s">
        <v>23864</v>
      </c>
      <c r="G8421" t="s">
        <v>143</v>
      </c>
      <c r="H8421" t="s">
        <v>135</v>
      </c>
      <c r="I8421" t="s">
        <v>136</v>
      </c>
      <c r="J8421" t="s">
        <v>137</v>
      </c>
      <c r="K8421" t="s">
        <v>138</v>
      </c>
      <c r="L8421" t="s">
        <v>23865</v>
      </c>
      <c r="M8421" t="s">
        <v>23866</v>
      </c>
      <c r="N8421">
        <v>0.38416666599999999</v>
      </c>
      <c r="O8421">
        <v>0</v>
      </c>
      <c r="P8421">
        <v>457</v>
      </c>
      <c r="Q8421">
        <v>1</v>
      </c>
      <c r="R8421">
        <v>29</v>
      </c>
      <c r="S8421">
        <v>10</v>
      </c>
      <c r="T8421">
        <v>67</v>
      </c>
      <c r="U8421">
        <v>7</v>
      </c>
      <c r="V8421">
        <v>0</v>
      </c>
      <c r="W8421">
        <v>0</v>
      </c>
      <c r="X8421">
        <v>37.566500478418867</v>
      </c>
      <c r="Y8421">
        <v>0.14067720727516667</v>
      </c>
      <c r="Z8421">
        <v>3.8909951260505249</v>
      </c>
      <c r="AA8421">
        <v>35.990730700618911</v>
      </c>
      <c r="AB8421">
        <v>27.895140096592442</v>
      </c>
      <c r="AC8421">
        <v>474.61903526584729</v>
      </c>
      <c r="AD8421">
        <v>0</v>
      </c>
      <c r="AE8421">
        <v>580.10307887480326</v>
      </c>
    </row>
    <row r="8422" spans="1:31" x14ac:dyDescent="0.25">
      <c r="A8422">
        <v>2407059</v>
      </c>
      <c r="B8422">
        <v>1</v>
      </c>
      <c r="C8422" t="s">
        <v>80</v>
      </c>
      <c r="D8422" t="s">
        <v>93</v>
      </c>
      <c r="E8422" t="s">
        <v>146</v>
      </c>
      <c r="F8422" t="s">
        <v>23867</v>
      </c>
      <c r="G8422" t="s">
        <v>148</v>
      </c>
      <c r="H8422" t="s">
        <v>149</v>
      </c>
      <c r="I8422" t="s">
        <v>136</v>
      </c>
      <c r="J8422" t="s">
        <v>137</v>
      </c>
      <c r="K8422" t="s">
        <v>138</v>
      </c>
      <c r="L8422" t="s">
        <v>23868</v>
      </c>
      <c r="M8422" t="s">
        <v>23869</v>
      </c>
      <c r="N8422">
        <v>2.2313888880000001</v>
      </c>
      <c r="O8422">
        <v>0</v>
      </c>
      <c r="P8422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0.25781464818525002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0.25781464818525002</v>
      </c>
    </row>
    <row r="8423" spans="1:31" x14ac:dyDescent="0.25">
      <c r="A8423">
        <v>2406913</v>
      </c>
      <c r="B8423">
        <v>1</v>
      </c>
      <c r="C8423" t="s">
        <v>80</v>
      </c>
      <c r="D8423" t="s">
        <v>96</v>
      </c>
      <c r="E8423" t="s">
        <v>152</v>
      </c>
      <c r="F8423" t="s">
        <v>23870</v>
      </c>
      <c r="G8423" t="s">
        <v>403</v>
      </c>
      <c r="H8423" t="s">
        <v>149</v>
      </c>
      <c r="I8423" t="s">
        <v>136</v>
      </c>
      <c r="J8423" t="s">
        <v>137</v>
      </c>
      <c r="K8423" t="s">
        <v>138</v>
      </c>
      <c r="L8423" t="s">
        <v>23871</v>
      </c>
      <c r="M8423" t="s">
        <v>23872</v>
      </c>
      <c r="N8423">
        <v>5.0686111110000001</v>
      </c>
      <c r="O8423">
        <v>0</v>
      </c>
      <c r="P8423">
        <v>202</v>
      </c>
      <c r="Q8423">
        <v>0</v>
      </c>
      <c r="R8423">
        <v>2</v>
      </c>
      <c r="S8423">
        <v>0</v>
      </c>
      <c r="T8423">
        <v>18</v>
      </c>
      <c r="U8423">
        <v>0</v>
      </c>
      <c r="V8423">
        <v>0</v>
      </c>
      <c r="W8423">
        <v>0</v>
      </c>
      <c r="X8423">
        <v>216.85075087297835</v>
      </c>
      <c r="Y8423">
        <v>0</v>
      </c>
      <c r="Z8423">
        <v>0.21379433887278329</v>
      </c>
      <c r="AA8423">
        <v>0</v>
      </c>
      <c r="AB8423">
        <v>98.821321505946798</v>
      </c>
      <c r="AC8423">
        <v>0</v>
      </c>
      <c r="AD8423">
        <v>0</v>
      </c>
      <c r="AE8423">
        <v>315.88586671779797</v>
      </c>
    </row>
    <row r="8424" spans="1:31" x14ac:dyDescent="0.25">
      <c r="A8424">
        <v>2407036</v>
      </c>
      <c r="B8424">
        <v>1</v>
      </c>
      <c r="C8424" t="s">
        <v>80</v>
      </c>
      <c r="D8424" t="s">
        <v>97</v>
      </c>
      <c r="E8424" t="s">
        <v>146</v>
      </c>
      <c r="F8424" t="s">
        <v>23873</v>
      </c>
      <c r="G8424" t="s">
        <v>148</v>
      </c>
      <c r="H8424" t="s">
        <v>149</v>
      </c>
      <c r="I8424" t="s">
        <v>136</v>
      </c>
      <c r="J8424" t="s">
        <v>137</v>
      </c>
      <c r="K8424" t="s">
        <v>138</v>
      </c>
      <c r="L8424" t="s">
        <v>23874</v>
      </c>
      <c r="M8424" t="s">
        <v>23875</v>
      </c>
      <c r="N8424">
        <v>1.899444444</v>
      </c>
      <c r="O8424">
        <v>0</v>
      </c>
      <c r="P8424">
        <v>2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</row>
    <row r="8425" spans="1:31" x14ac:dyDescent="0.25">
      <c r="A8425">
        <v>2407328</v>
      </c>
      <c r="B8425">
        <v>1</v>
      </c>
      <c r="C8425" t="s">
        <v>80</v>
      </c>
      <c r="D8425" t="s">
        <v>97</v>
      </c>
      <c r="E8425" t="s">
        <v>146</v>
      </c>
      <c r="F8425" t="s">
        <v>23876</v>
      </c>
      <c r="G8425" t="s">
        <v>148</v>
      </c>
      <c r="H8425" t="s">
        <v>149</v>
      </c>
      <c r="I8425" t="s">
        <v>136</v>
      </c>
      <c r="J8425" t="s">
        <v>137</v>
      </c>
      <c r="K8425" t="s">
        <v>138</v>
      </c>
      <c r="L8425" t="s">
        <v>23877</v>
      </c>
      <c r="M8425" t="s">
        <v>23878</v>
      </c>
      <c r="N8425">
        <v>1.3983333330000001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0.31937990194005006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0.31937990194005006</v>
      </c>
    </row>
    <row r="8426" spans="1:31" x14ac:dyDescent="0.25">
      <c r="A8426">
        <v>2406927</v>
      </c>
      <c r="B8426">
        <v>1</v>
      </c>
      <c r="C8426" t="s">
        <v>80</v>
      </c>
      <c r="D8426" t="s">
        <v>101</v>
      </c>
      <c r="E8426" t="s">
        <v>146</v>
      </c>
      <c r="F8426" t="s">
        <v>23879</v>
      </c>
      <c r="G8426" t="s">
        <v>199</v>
      </c>
      <c r="H8426" t="s">
        <v>149</v>
      </c>
      <c r="I8426" t="s">
        <v>136</v>
      </c>
      <c r="J8426" t="s">
        <v>137</v>
      </c>
      <c r="K8426" t="s">
        <v>138</v>
      </c>
      <c r="L8426" t="s">
        <v>23880</v>
      </c>
      <c r="M8426" t="s">
        <v>23881</v>
      </c>
      <c r="N8426">
        <v>2.920555555</v>
      </c>
      <c r="O8426">
        <v>0</v>
      </c>
      <c r="P8426">
        <v>1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7.3105372355399989E-2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7.3105372355399989E-2</v>
      </c>
    </row>
    <row r="8427" spans="1:31" x14ac:dyDescent="0.25">
      <c r="A8427">
        <v>2406973</v>
      </c>
      <c r="B8427">
        <v>1</v>
      </c>
      <c r="C8427" t="s">
        <v>81</v>
      </c>
      <c r="D8427" t="s">
        <v>128</v>
      </c>
      <c r="E8427" t="s">
        <v>141</v>
      </c>
      <c r="F8427" t="s">
        <v>23882</v>
      </c>
      <c r="G8427" t="s">
        <v>143</v>
      </c>
      <c r="H8427" t="s">
        <v>135</v>
      </c>
      <c r="I8427" t="s">
        <v>136</v>
      </c>
      <c r="J8427" t="s">
        <v>137</v>
      </c>
      <c r="K8427" t="s">
        <v>138</v>
      </c>
      <c r="L8427" t="s">
        <v>23883</v>
      </c>
      <c r="M8427" t="s">
        <v>23884</v>
      </c>
      <c r="N8427">
        <v>0.123611111</v>
      </c>
      <c r="O8427">
        <v>0</v>
      </c>
      <c r="P8427">
        <v>254</v>
      </c>
      <c r="Q8427">
        <v>0</v>
      </c>
      <c r="R8427">
        <v>1</v>
      </c>
      <c r="S8427">
        <v>0</v>
      </c>
      <c r="T8427">
        <v>19</v>
      </c>
      <c r="U8427">
        <v>0</v>
      </c>
      <c r="V8427">
        <v>0</v>
      </c>
      <c r="W8427">
        <v>0</v>
      </c>
      <c r="X8427">
        <v>3.854866490581748</v>
      </c>
      <c r="Y8427">
        <v>0</v>
      </c>
      <c r="Z8427">
        <v>5.8657880382333341E-2</v>
      </c>
      <c r="AA8427">
        <v>0</v>
      </c>
      <c r="AB8427">
        <v>1.0979769175071665</v>
      </c>
      <c r="AC8427">
        <v>0</v>
      </c>
      <c r="AD8427">
        <v>0</v>
      </c>
      <c r="AE8427">
        <v>5.0115012884712478</v>
      </c>
    </row>
    <row r="8428" spans="1:31" x14ac:dyDescent="0.25">
      <c r="A8428">
        <v>2406827</v>
      </c>
      <c r="B8428">
        <v>1</v>
      </c>
      <c r="C8428" t="s">
        <v>81</v>
      </c>
      <c r="D8428" t="s">
        <v>123</v>
      </c>
      <c r="E8428" t="s">
        <v>174</v>
      </c>
      <c r="F8428" t="s">
        <v>195</v>
      </c>
      <c r="G8428" t="s">
        <v>143</v>
      </c>
      <c r="H8428" t="s">
        <v>135</v>
      </c>
      <c r="I8428" t="s">
        <v>136</v>
      </c>
      <c r="J8428" t="s">
        <v>137</v>
      </c>
      <c r="K8428" t="s">
        <v>138</v>
      </c>
      <c r="L8428" t="s">
        <v>23885</v>
      </c>
      <c r="M8428" t="s">
        <v>23886</v>
      </c>
      <c r="N8428">
        <v>0.69083333300000005</v>
      </c>
      <c r="O8428">
        <v>1</v>
      </c>
      <c r="P8428">
        <v>1</v>
      </c>
      <c r="Q8428">
        <v>99</v>
      </c>
      <c r="R8428">
        <v>1</v>
      </c>
      <c r="S8428">
        <v>13</v>
      </c>
      <c r="T8428">
        <v>0</v>
      </c>
      <c r="U8428">
        <v>0</v>
      </c>
      <c r="V8428">
        <v>0</v>
      </c>
      <c r="W8428">
        <v>0.15044438238954999</v>
      </c>
      <c r="X8428">
        <v>0.15044438238954999</v>
      </c>
      <c r="Y8428">
        <v>10.519994092664419</v>
      </c>
      <c r="Z8428">
        <v>0.2794206557558333</v>
      </c>
      <c r="AA8428">
        <v>1.1449402197334668</v>
      </c>
      <c r="AB8428">
        <v>0</v>
      </c>
      <c r="AC8428">
        <v>0</v>
      </c>
      <c r="AD8428">
        <v>0</v>
      </c>
      <c r="AE8428">
        <v>12.245243732932819</v>
      </c>
    </row>
    <row r="8429" spans="1:31" x14ac:dyDescent="0.25">
      <c r="A8429">
        <v>2407096</v>
      </c>
      <c r="B8429">
        <v>1</v>
      </c>
      <c r="C8429" t="s">
        <v>80</v>
      </c>
      <c r="D8429" t="s">
        <v>92</v>
      </c>
      <c r="E8429" t="s">
        <v>146</v>
      </c>
      <c r="F8429" t="s">
        <v>23887</v>
      </c>
      <c r="G8429" t="s">
        <v>148</v>
      </c>
      <c r="H8429" t="s">
        <v>149</v>
      </c>
      <c r="I8429" t="s">
        <v>136</v>
      </c>
      <c r="J8429" t="s">
        <v>137</v>
      </c>
      <c r="K8429" t="s">
        <v>138</v>
      </c>
      <c r="L8429" t="s">
        <v>23888</v>
      </c>
      <c r="M8429" t="s">
        <v>23889</v>
      </c>
      <c r="N8429">
        <v>2.4430555549999999</v>
      </c>
      <c r="O8429">
        <v>0</v>
      </c>
      <c r="P8429">
        <v>5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0.26282299134458331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0.26282299134458331</v>
      </c>
    </row>
    <row r="8430" spans="1:31" x14ac:dyDescent="0.25">
      <c r="A8430">
        <v>2403347</v>
      </c>
      <c r="B8430">
        <v>1</v>
      </c>
      <c r="C8430" t="s">
        <v>81</v>
      </c>
      <c r="D8430" t="s">
        <v>123</v>
      </c>
      <c r="E8430" t="s">
        <v>132</v>
      </c>
      <c r="F8430" t="s">
        <v>23890</v>
      </c>
      <c r="G8430" t="s">
        <v>158</v>
      </c>
      <c r="H8430" t="s">
        <v>135</v>
      </c>
      <c r="I8430" t="s">
        <v>136</v>
      </c>
      <c r="J8430" t="s">
        <v>137</v>
      </c>
      <c r="K8430" t="s">
        <v>159</v>
      </c>
      <c r="L8430" t="s">
        <v>23891</v>
      </c>
      <c r="M8430" t="s">
        <v>23892</v>
      </c>
      <c r="N8430">
        <v>7.7477777769999996</v>
      </c>
      <c r="O8430">
        <v>0</v>
      </c>
      <c r="P8430">
        <v>1547</v>
      </c>
      <c r="Q8430">
        <v>0</v>
      </c>
      <c r="R8430">
        <v>37</v>
      </c>
      <c r="S8430">
        <v>0</v>
      </c>
      <c r="T8430">
        <v>87</v>
      </c>
      <c r="U8430">
        <v>0</v>
      </c>
      <c r="V8430">
        <v>0</v>
      </c>
      <c r="W8430">
        <v>0</v>
      </c>
      <c r="X8430">
        <v>2425.7487555806515</v>
      </c>
      <c r="Y8430">
        <v>0</v>
      </c>
      <c r="Z8430">
        <v>37.444923046207585</v>
      </c>
      <c r="AA8430">
        <v>0</v>
      </c>
      <c r="AB8430">
        <v>789.29539328705641</v>
      </c>
      <c r="AC8430">
        <v>0</v>
      </c>
      <c r="AD8430">
        <v>0</v>
      </c>
      <c r="AE8430">
        <v>3252.4890719139157</v>
      </c>
    </row>
    <row r="8431" spans="1:31" x14ac:dyDescent="0.25">
      <c r="A8431">
        <v>2403324</v>
      </c>
      <c r="B8431">
        <v>1</v>
      </c>
      <c r="C8431" t="s">
        <v>81</v>
      </c>
      <c r="D8431" t="s">
        <v>128</v>
      </c>
      <c r="E8431" t="s">
        <v>146</v>
      </c>
      <c r="F8431" t="s">
        <v>23893</v>
      </c>
      <c r="G8431" t="s">
        <v>282</v>
      </c>
      <c r="H8431" t="s">
        <v>149</v>
      </c>
      <c r="I8431" t="s">
        <v>136</v>
      </c>
      <c r="J8431" t="s">
        <v>137</v>
      </c>
      <c r="K8431" t="s">
        <v>138</v>
      </c>
      <c r="L8431" t="s">
        <v>23894</v>
      </c>
      <c r="M8431" t="s">
        <v>23895</v>
      </c>
      <c r="N8431">
        <v>0.81166666600000004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23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19.044147756477397</v>
      </c>
      <c r="AC8431">
        <v>0</v>
      </c>
      <c r="AD8431">
        <v>0</v>
      </c>
      <c r="AE8431">
        <v>19.044147756477397</v>
      </c>
    </row>
    <row r="8432" spans="1:31" x14ac:dyDescent="0.25">
      <c r="A8432">
        <v>2403224</v>
      </c>
      <c r="B8432">
        <v>1</v>
      </c>
      <c r="C8432" t="s">
        <v>81</v>
      </c>
      <c r="D8432" t="s">
        <v>117</v>
      </c>
      <c r="E8432" t="s">
        <v>132</v>
      </c>
      <c r="F8432" t="s">
        <v>23896</v>
      </c>
      <c r="G8432" t="s">
        <v>143</v>
      </c>
      <c r="H8432" t="s">
        <v>135</v>
      </c>
      <c r="I8432" t="s">
        <v>136</v>
      </c>
      <c r="J8432" t="s">
        <v>137</v>
      </c>
      <c r="K8432" t="s">
        <v>138</v>
      </c>
      <c r="L8432" t="s">
        <v>23897</v>
      </c>
      <c r="M8432" t="s">
        <v>23898</v>
      </c>
      <c r="N8432">
        <v>0.29749999999999999</v>
      </c>
      <c r="O8432">
        <v>5</v>
      </c>
      <c r="P8432">
        <v>1010</v>
      </c>
      <c r="Q8432">
        <v>103</v>
      </c>
      <c r="R8432">
        <v>234</v>
      </c>
      <c r="S8432">
        <v>23</v>
      </c>
      <c r="T8432">
        <v>110</v>
      </c>
      <c r="U8432">
        <v>2</v>
      </c>
      <c r="V8432">
        <v>0</v>
      </c>
      <c r="W8432">
        <v>0.83679199317314978</v>
      </c>
      <c r="X8432">
        <v>51.918545129371196</v>
      </c>
      <c r="Y8432">
        <v>22.118591644094405</v>
      </c>
      <c r="Z8432">
        <v>29.950397677766123</v>
      </c>
      <c r="AA8432">
        <v>48.926260502679</v>
      </c>
      <c r="AB8432">
        <v>36.565795353320624</v>
      </c>
      <c r="AC8432">
        <v>47.241364465231648</v>
      </c>
      <c r="AD8432">
        <v>0</v>
      </c>
      <c r="AE8432">
        <v>237.55774676563615</v>
      </c>
    </row>
    <row r="8433" spans="1:31" x14ac:dyDescent="0.25">
      <c r="A8433">
        <v>2403616</v>
      </c>
      <c r="B8433">
        <v>1</v>
      </c>
      <c r="C8433" t="s">
        <v>80</v>
      </c>
      <c r="D8433" t="s">
        <v>90</v>
      </c>
      <c r="E8433" t="s">
        <v>146</v>
      </c>
      <c r="F8433" t="s">
        <v>23899</v>
      </c>
      <c r="G8433" t="s">
        <v>148</v>
      </c>
      <c r="H8433" t="s">
        <v>149</v>
      </c>
      <c r="I8433" t="s">
        <v>136</v>
      </c>
      <c r="J8433" t="s">
        <v>137</v>
      </c>
      <c r="K8433" t="s">
        <v>138</v>
      </c>
      <c r="L8433" t="s">
        <v>23900</v>
      </c>
      <c r="M8433" t="s">
        <v>23901</v>
      </c>
      <c r="N8433">
        <v>0.87444444399999999</v>
      </c>
      <c r="O8433">
        <v>0</v>
      </c>
      <c r="P8433">
        <v>22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5.3894598960060511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5.3894598960060511</v>
      </c>
    </row>
    <row r="8434" spans="1:31" x14ac:dyDescent="0.25">
      <c r="A8434">
        <v>2403745</v>
      </c>
      <c r="B8434">
        <v>1</v>
      </c>
      <c r="C8434" t="s">
        <v>81</v>
      </c>
      <c r="D8434" t="s">
        <v>122</v>
      </c>
      <c r="E8434" t="s">
        <v>152</v>
      </c>
      <c r="F8434" t="s">
        <v>23902</v>
      </c>
      <c r="G8434" t="s">
        <v>403</v>
      </c>
      <c r="H8434" t="s">
        <v>149</v>
      </c>
      <c r="I8434" t="s">
        <v>136</v>
      </c>
      <c r="J8434" t="s">
        <v>137</v>
      </c>
      <c r="K8434" t="s">
        <v>138</v>
      </c>
      <c r="L8434" t="s">
        <v>23903</v>
      </c>
      <c r="M8434" t="s">
        <v>23904</v>
      </c>
      <c r="N8434">
        <v>0.68333333299999999</v>
      </c>
      <c r="O8434">
        <v>0</v>
      </c>
      <c r="P8434">
        <v>75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9.0050251768100047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9.0050251768100047</v>
      </c>
    </row>
    <row r="8435" spans="1:31" x14ac:dyDescent="0.25">
      <c r="A8435">
        <v>2403702</v>
      </c>
      <c r="B8435">
        <v>1</v>
      </c>
      <c r="C8435" t="s">
        <v>81</v>
      </c>
      <c r="D8435" t="s">
        <v>117</v>
      </c>
      <c r="E8435" t="s">
        <v>146</v>
      </c>
      <c r="F8435" t="s">
        <v>23905</v>
      </c>
      <c r="G8435" t="s">
        <v>282</v>
      </c>
      <c r="H8435" t="s">
        <v>149</v>
      </c>
      <c r="I8435" t="s">
        <v>136</v>
      </c>
      <c r="J8435" t="s">
        <v>137</v>
      </c>
      <c r="K8435" t="s">
        <v>138</v>
      </c>
      <c r="L8435" t="s">
        <v>23906</v>
      </c>
      <c r="M8435" t="s">
        <v>23907</v>
      </c>
      <c r="N8435">
        <v>0.37083333299999999</v>
      </c>
      <c r="O8435">
        <v>0</v>
      </c>
      <c r="P8435">
        <v>4</v>
      </c>
      <c r="Q8435">
        <v>0</v>
      </c>
      <c r="R8435">
        <v>0</v>
      </c>
      <c r="S8435">
        <v>0</v>
      </c>
      <c r="T8435">
        <v>1</v>
      </c>
      <c r="U8435">
        <v>0</v>
      </c>
      <c r="V8435">
        <v>0</v>
      </c>
      <c r="W8435">
        <v>0</v>
      </c>
      <c r="X8435">
        <v>0.40503650916370831</v>
      </c>
      <c r="Y8435">
        <v>0</v>
      </c>
      <c r="Z8435">
        <v>0</v>
      </c>
      <c r="AA8435">
        <v>0</v>
      </c>
      <c r="AB8435">
        <v>0.10406801157937499</v>
      </c>
      <c r="AC8435">
        <v>0</v>
      </c>
      <c r="AD8435">
        <v>0</v>
      </c>
      <c r="AE8435">
        <v>0.50910452074308332</v>
      </c>
    </row>
    <row r="8436" spans="1:31" x14ac:dyDescent="0.25">
      <c r="A8436">
        <v>2403659</v>
      </c>
      <c r="B8436">
        <v>1</v>
      </c>
      <c r="C8436" t="s">
        <v>80</v>
      </c>
      <c r="D8436" t="s">
        <v>98</v>
      </c>
      <c r="E8436" t="s">
        <v>152</v>
      </c>
      <c r="F8436" t="s">
        <v>23908</v>
      </c>
      <c r="G8436" t="s">
        <v>154</v>
      </c>
      <c r="H8436" t="s">
        <v>149</v>
      </c>
      <c r="I8436" t="s">
        <v>136</v>
      </c>
      <c r="J8436" t="s">
        <v>137</v>
      </c>
      <c r="K8436" t="s">
        <v>138</v>
      </c>
      <c r="L8436" t="s">
        <v>23909</v>
      </c>
      <c r="M8436" t="s">
        <v>23910</v>
      </c>
      <c r="N8436">
        <v>0.38138888799999998</v>
      </c>
      <c r="O8436">
        <v>0</v>
      </c>
      <c r="P8436">
        <v>0</v>
      </c>
      <c r="Q8436">
        <v>0</v>
      </c>
      <c r="R8436">
        <v>12</v>
      </c>
      <c r="S8436">
        <v>0</v>
      </c>
      <c r="T8436">
        <v>16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0.57068270505435004</v>
      </c>
      <c r="AA8436">
        <v>0</v>
      </c>
      <c r="AB8436">
        <v>6.1138240865936115</v>
      </c>
      <c r="AC8436">
        <v>0</v>
      </c>
      <c r="AD8436">
        <v>0</v>
      </c>
      <c r="AE8436">
        <v>6.6845067916479612</v>
      </c>
    </row>
    <row r="8437" spans="1:31" x14ac:dyDescent="0.25">
      <c r="A8437">
        <v>2403510</v>
      </c>
      <c r="B8437">
        <v>1</v>
      </c>
      <c r="C8437" t="s">
        <v>80</v>
      </c>
      <c r="D8437" t="s">
        <v>83</v>
      </c>
      <c r="E8437" t="s">
        <v>146</v>
      </c>
      <c r="F8437" t="s">
        <v>23911</v>
      </c>
      <c r="G8437" t="s">
        <v>282</v>
      </c>
      <c r="H8437" t="s">
        <v>149</v>
      </c>
      <c r="I8437" t="s">
        <v>136</v>
      </c>
      <c r="J8437" t="s">
        <v>137</v>
      </c>
      <c r="K8437" t="s">
        <v>138</v>
      </c>
      <c r="L8437" t="s">
        <v>23912</v>
      </c>
      <c r="M8437" t="s">
        <v>23913</v>
      </c>
      <c r="N8437">
        <v>1.440833333</v>
      </c>
      <c r="O8437">
        <v>0</v>
      </c>
      <c r="P8437">
        <v>1</v>
      </c>
      <c r="Q8437">
        <v>0</v>
      </c>
      <c r="R8437">
        <v>0</v>
      </c>
      <c r="S8437">
        <v>0</v>
      </c>
      <c r="T8437">
        <v>1</v>
      </c>
      <c r="U8437">
        <v>0</v>
      </c>
      <c r="V8437">
        <v>0</v>
      </c>
      <c r="W8437">
        <v>0</v>
      </c>
      <c r="X8437">
        <v>1.19668959795E-2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1.19668959795E-2</v>
      </c>
    </row>
    <row r="8438" spans="1:31" x14ac:dyDescent="0.25">
      <c r="A8438">
        <v>2403261</v>
      </c>
      <c r="B8438">
        <v>1</v>
      </c>
      <c r="C8438" t="s">
        <v>80</v>
      </c>
      <c r="D8438" t="s">
        <v>105</v>
      </c>
      <c r="E8438" t="s">
        <v>146</v>
      </c>
      <c r="F8438" t="s">
        <v>23914</v>
      </c>
      <c r="G8438" t="s">
        <v>168</v>
      </c>
      <c r="H8438" t="s">
        <v>149</v>
      </c>
      <c r="I8438" t="s">
        <v>136</v>
      </c>
      <c r="J8438" t="s">
        <v>137</v>
      </c>
      <c r="K8438" t="s">
        <v>138</v>
      </c>
      <c r="L8438" t="s">
        <v>23915</v>
      </c>
      <c r="M8438" t="s">
        <v>23916</v>
      </c>
      <c r="N8438">
        <v>2.937777777</v>
      </c>
      <c r="O8438">
        <v>0</v>
      </c>
      <c r="P8438">
        <v>19</v>
      </c>
      <c r="Q8438">
        <v>0</v>
      </c>
      <c r="R8438">
        <v>0</v>
      </c>
      <c r="S8438">
        <v>0</v>
      </c>
      <c r="T8438">
        <v>3</v>
      </c>
      <c r="U8438">
        <v>0</v>
      </c>
      <c r="V8438">
        <v>0</v>
      </c>
      <c r="W8438">
        <v>0</v>
      </c>
      <c r="X8438">
        <v>12.674925419297917</v>
      </c>
      <c r="Y8438">
        <v>0</v>
      </c>
      <c r="Z8438">
        <v>0</v>
      </c>
      <c r="AA8438">
        <v>0</v>
      </c>
      <c r="AB8438">
        <v>1.9690717311762751</v>
      </c>
      <c r="AC8438">
        <v>0</v>
      </c>
      <c r="AD8438">
        <v>0</v>
      </c>
      <c r="AE8438">
        <v>14.643997150474192</v>
      </c>
    </row>
    <row r="8439" spans="1:31" x14ac:dyDescent="0.25">
      <c r="A8439">
        <v>2403267</v>
      </c>
      <c r="B8439">
        <v>1</v>
      </c>
      <c r="C8439" t="s">
        <v>81</v>
      </c>
      <c r="D8439" t="s">
        <v>120</v>
      </c>
      <c r="E8439" t="s">
        <v>174</v>
      </c>
      <c r="F8439" t="s">
        <v>23917</v>
      </c>
      <c r="G8439" t="s">
        <v>143</v>
      </c>
      <c r="H8439" t="s">
        <v>135</v>
      </c>
      <c r="I8439" t="s">
        <v>136</v>
      </c>
      <c r="J8439" t="s">
        <v>137</v>
      </c>
      <c r="K8439" t="s">
        <v>138</v>
      </c>
      <c r="L8439" t="s">
        <v>23918</v>
      </c>
      <c r="M8439" t="s">
        <v>23919</v>
      </c>
      <c r="N8439">
        <v>0.13138888800000001</v>
      </c>
      <c r="O8439">
        <v>3</v>
      </c>
      <c r="P8439">
        <v>358</v>
      </c>
      <c r="Q8439">
        <v>260</v>
      </c>
      <c r="R8439">
        <v>77</v>
      </c>
      <c r="S8439">
        <v>34</v>
      </c>
      <c r="T8439">
        <v>54</v>
      </c>
      <c r="U8439">
        <v>4</v>
      </c>
      <c r="V8439">
        <v>0</v>
      </c>
      <c r="W8439">
        <v>1.5557397830628503</v>
      </c>
      <c r="X8439">
        <v>9.1048263671952583</v>
      </c>
      <c r="Y8439">
        <v>133.55798324430469</v>
      </c>
      <c r="Z8439">
        <v>0.1056923746989</v>
      </c>
      <c r="AA8439">
        <v>18.724761926016761</v>
      </c>
      <c r="AB8439">
        <v>2.9047590358137998</v>
      </c>
      <c r="AC8439">
        <v>104.28990984781527</v>
      </c>
      <c r="AD8439">
        <v>0</v>
      </c>
      <c r="AE8439">
        <v>270.24367257890754</v>
      </c>
    </row>
    <row r="8440" spans="1:31" x14ac:dyDescent="0.25">
      <c r="A8440">
        <v>2403499</v>
      </c>
      <c r="B8440">
        <v>1</v>
      </c>
      <c r="C8440" t="s">
        <v>81</v>
      </c>
      <c r="D8440" t="s">
        <v>118</v>
      </c>
      <c r="E8440" t="s">
        <v>132</v>
      </c>
      <c r="F8440" t="s">
        <v>23920</v>
      </c>
      <c r="G8440" t="s">
        <v>215</v>
      </c>
      <c r="H8440" t="s">
        <v>135</v>
      </c>
      <c r="I8440" t="s">
        <v>136</v>
      </c>
      <c r="J8440" t="s">
        <v>137</v>
      </c>
      <c r="K8440" t="s">
        <v>138</v>
      </c>
      <c r="L8440" t="s">
        <v>23921</v>
      </c>
      <c r="M8440" t="s">
        <v>23922</v>
      </c>
      <c r="N8440">
        <v>1.196666666</v>
      </c>
      <c r="O8440">
        <v>0</v>
      </c>
      <c r="P8440">
        <v>0</v>
      </c>
      <c r="Q8440">
        <v>4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12.928883536019669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12.928883536019669</v>
      </c>
    </row>
    <row r="8441" spans="1:31" x14ac:dyDescent="0.25">
      <c r="A8441">
        <v>2403482</v>
      </c>
      <c r="B8441">
        <v>1</v>
      </c>
      <c r="C8441" t="s">
        <v>80</v>
      </c>
      <c r="D8441" t="s">
        <v>108</v>
      </c>
      <c r="E8441" t="s">
        <v>174</v>
      </c>
      <c r="F8441" t="s">
        <v>23923</v>
      </c>
      <c r="G8441" t="s">
        <v>143</v>
      </c>
      <c r="H8441" t="s">
        <v>135</v>
      </c>
      <c r="I8441" t="s">
        <v>136</v>
      </c>
      <c r="J8441" t="s">
        <v>137</v>
      </c>
      <c r="K8441" t="s">
        <v>138</v>
      </c>
      <c r="L8441" t="s">
        <v>23924</v>
      </c>
      <c r="M8441" t="s">
        <v>23925</v>
      </c>
      <c r="N8441">
        <v>6.2222222000000001E-2</v>
      </c>
      <c r="O8441">
        <v>0</v>
      </c>
      <c r="P8441">
        <v>3791</v>
      </c>
      <c r="Q8441">
        <v>4</v>
      </c>
      <c r="R8441">
        <v>870</v>
      </c>
      <c r="S8441">
        <v>26</v>
      </c>
      <c r="T8441">
        <v>723</v>
      </c>
      <c r="U8441">
        <v>0</v>
      </c>
      <c r="V8441">
        <v>0</v>
      </c>
      <c r="W8441">
        <v>0</v>
      </c>
      <c r="X8441">
        <v>31.8177009093889</v>
      </c>
      <c r="Y8441">
        <v>2.8029633551583997</v>
      </c>
      <c r="Z8441">
        <v>5.2702372782857854</v>
      </c>
      <c r="AA8441">
        <v>8.6384741418876452</v>
      </c>
      <c r="AB8441">
        <v>26.534442271120042</v>
      </c>
      <c r="AC8441">
        <v>0</v>
      </c>
      <c r="AD8441">
        <v>0</v>
      </c>
      <c r="AE8441">
        <v>75.063817955840776</v>
      </c>
    </row>
    <row r="8442" spans="1:31" x14ac:dyDescent="0.25">
      <c r="A8442">
        <v>2403436</v>
      </c>
      <c r="B8442">
        <v>1</v>
      </c>
      <c r="C8442" t="s">
        <v>81</v>
      </c>
      <c r="D8442" t="s">
        <v>116</v>
      </c>
      <c r="E8442" t="s">
        <v>132</v>
      </c>
      <c r="F8442" t="s">
        <v>23926</v>
      </c>
      <c r="G8442" t="s">
        <v>143</v>
      </c>
      <c r="H8442" t="s">
        <v>135</v>
      </c>
      <c r="I8442" t="s">
        <v>136</v>
      </c>
      <c r="J8442" t="s">
        <v>137</v>
      </c>
      <c r="K8442" t="s">
        <v>138</v>
      </c>
      <c r="L8442" t="s">
        <v>23927</v>
      </c>
      <c r="M8442" t="s">
        <v>23928</v>
      </c>
      <c r="N8442">
        <v>0.518055555</v>
      </c>
      <c r="O8442">
        <v>0</v>
      </c>
      <c r="P8442">
        <v>737</v>
      </c>
      <c r="Q8442">
        <v>0</v>
      </c>
      <c r="R8442">
        <v>0</v>
      </c>
      <c r="S8442">
        <v>0</v>
      </c>
      <c r="T8442">
        <v>40</v>
      </c>
      <c r="U8442">
        <v>0</v>
      </c>
      <c r="V8442">
        <v>0</v>
      </c>
      <c r="W8442">
        <v>0</v>
      </c>
      <c r="X8442">
        <v>74.083596453569996</v>
      </c>
      <c r="Y8442">
        <v>0</v>
      </c>
      <c r="Z8442">
        <v>0</v>
      </c>
      <c r="AA8442">
        <v>0</v>
      </c>
      <c r="AB8442">
        <v>14.236349303236279</v>
      </c>
      <c r="AC8442">
        <v>0</v>
      </c>
      <c r="AD8442">
        <v>0</v>
      </c>
      <c r="AE8442">
        <v>88.319945756806277</v>
      </c>
    </row>
    <row r="8443" spans="1:31" x14ac:dyDescent="0.25">
      <c r="A8443">
        <v>2403585</v>
      </c>
      <c r="B8443">
        <v>1</v>
      </c>
      <c r="C8443" t="s">
        <v>80</v>
      </c>
      <c r="D8443" t="s">
        <v>107</v>
      </c>
      <c r="E8443" t="s">
        <v>132</v>
      </c>
      <c r="F8443" t="s">
        <v>23929</v>
      </c>
      <c r="G8443" t="s">
        <v>215</v>
      </c>
      <c r="H8443" t="s">
        <v>135</v>
      </c>
      <c r="I8443" t="s">
        <v>136</v>
      </c>
      <c r="J8443" t="s">
        <v>137</v>
      </c>
      <c r="K8443" t="s">
        <v>138</v>
      </c>
      <c r="L8443" t="s">
        <v>23930</v>
      </c>
      <c r="M8443" t="s">
        <v>23931</v>
      </c>
      <c r="N8443">
        <v>2.4844444440000002</v>
      </c>
      <c r="O8443">
        <v>0</v>
      </c>
      <c r="P8443">
        <v>0</v>
      </c>
      <c r="Q8443">
        <v>0</v>
      </c>
      <c r="R8443">
        <v>2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</row>
    <row r="8444" spans="1:31" x14ac:dyDescent="0.25">
      <c r="A8444">
        <v>2403419</v>
      </c>
      <c r="B8444">
        <v>1</v>
      </c>
      <c r="C8444" t="s">
        <v>80</v>
      </c>
      <c r="D8444" t="s">
        <v>101</v>
      </c>
      <c r="E8444" t="s">
        <v>162</v>
      </c>
      <c r="F8444" t="s">
        <v>23932</v>
      </c>
      <c r="G8444" t="s">
        <v>154</v>
      </c>
      <c r="H8444" t="s">
        <v>149</v>
      </c>
      <c r="I8444" t="s">
        <v>136</v>
      </c>
      <c r="J8444" t="s">
        <v>137</v>
      </c>
      <c r="K8444" t="s">
        <v>138</v>
      </c>
      <c r="L8444" t="s">
        <v>23933</v>
      </c>
      <c r="M8444" t="s">
        <v>23934</v>
      </c>
      <c r="N8444">
        <v>0.63527777699999999</v>
      </c>
      <c r="O8444">
        <v>0</v>
      </c>
      <c r="P8444">
        <v>40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2.9244907129347655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2.9244907129347655</v>
      </c>
    </row>
    <row r="8445" spans="1:31" x14ac:dyDescent="0.25">
      <c r="A8445">
        <v>2403184</v>
      </c>
      <c r="B8445">
        <v>1</v>
      </c>
      <c r="C8445" t="s">
        <v>80</v>
      </c>
      <c r="D8445" t="s">
        <v>85</v>
      </c>
      <c r="E8445" t="s">
        <v>152</v>
      </c>
      <c r="F8445" t="s">
        <v>23935</v>
      </c>
      <c r="G8445" t="s">
        <v>154</v>
      </c>
      <c r="H8445" t="s">
        <v>149</v>
      </c>
      <c r="I8445" t="s">
        <v>136</v>
      </c>
      <c r="J8445" t="s">
        <v>137</v>
      </c>
      <c r="K8445" t="s">
        <v>138</v>
      </c>
      <c r="L8445" t="s">
        <v>23936</v>
      </c>
      <c r="M8445" t="s">
        <v>23937</v>
      </c>
      <c r="N8445">
        <v>0.18416666600000001</v>
      </c>
      <c r="O8445">
        <v>0</v>
      </c>
      <c r="P8445">
        <v>115</v>
      </c>
      <c r="Q8445">
        <v>0</v>
      </c>
      <c r="R8445">
        <v>0</v>
      </c>
      <c r="S8445">
        <v>0</v>
      </c>
      <c r="T8445">
        <v>5</v>
      </c>
      <c r="U8445">
        <v>0</v>
      </c>
      <c r="V8445">
        <v>0</v>
      </c>
      <c r="W8445">
        <v>0</v>
      </c>
      <c r="X8445">
        <v>4.985147182160599</v>
      </c>
      <c r="Y8445">
        <v>0</v>
      </c>
      <c r="Z8445">
        <v>0</v>
      </c>
      <c r="AA8445">
        <v>0</v>
      </c>
      <c r="AB8445">
        <v>0.53981276833358338</v>
      </c>
      <c r="AC8445">
        <v>0</v>
      </c>
      <c r="AD8445">
        <v>0</v>
      </c>
      <c r="AE8445">
        <v>5.524959950494182</v>
      </c>
    </row>
    <row r="8446" spans="1:31" x14ac:dyDescent="0.25">
      <c r="A8446">
        <v>2403207</v>
      </c>
      <c r="B8446">
        <v>1</v>
      </c>
      <c r="C8446" t="s">
        <v>81</v>
      </c>
      <c r="D8446" t="s">
        <v>118</v>
      </c>
      <c r="E8446" t="s">
        <v>241</v>
      </c>
      <c r="F8446" t="s">
        <v>23938</v>
      </c>
      <c r="G8446" t="s">
        <v>143</v>
      </c>
      <c r="H8446" t="s">
        <v>135</v>
      </c>
      <c r="I8446" t="s">
        <v>136</v>
      </c>
      <c r="J8446" t="s">
        <v>137</v>
      </c>
      <c r="K8446" t="s">
        <v>138</v>
      </c>
      <c r="L8446" t="s">
        <v>23939</v>
      </c>
      <c r="M8446" t="s">
        <v>23940</v>
      </c>
      <c r="N8446">
        <v>0.50277777700000004</v>
      </c>
      <c r="O8446">
        <v>0</v>
      </c>
      <c r="P8446">
        <v>11172</v>
      </c>
      <c r="Q8446">
        <v>1</v>
      </c>
      <c r="R8446">
        <v>4</v>
      </c>
      <c r="S8446">
        <v>3</v>
      </c>
      <c r="T8446">
        <v>2648</v>
      </c>
      <c r="U8446">
        <v>0</v>
      </c>
      <c r="V8446">
        <v>10</v>
      </c>
      <c r="W8446">
        <v>0</v>
      </c>
      <c r="X8446">
        <v>1137.075906306414</v>
      </c>
      <c r="Y8446">
        <v>0</v>
      </c>
      <c r="Z8446">
        <v>0.20899263423777778</v>
      </c>
      <c r="AA8446">
        <v>2.7926776186390279</v>
      </c>
      <c r="AB8446">
        <v>877.29298117293934</v>
      </c>
      <c r="AC8446">
        <v>0</v>
      </c>
      <c r="AD8446">
        <v>59.302977907112755</v>
      </c>
      <c r="AE8446">
        <v>2076.6735356393428</v>
      </c>
    </row>
    <row r="8447" spans="1:31" x14ac:dyDescent="0.25">
      <c r="A8447">
        <v>2403413</v>
      </c>
      <c r="B8447">
        <v>1</v>
      </c>
      <c r="C8447" t="s">
        <v>80</v>
      </c>
      <c r="D8447" t="s">
        <v>97</v>
      </c>
      <c r="E8447" t="s">
        <v>146</v>
      </c>
      <c r="F8447" t="s">
        <v>23941</v>
      </c>
      <c r="G8447" t="s">
        <v>148</v>
      </c>
      <c r="H8447" t="s">
        <v>149</v>
      </c>
      <c r="I8447" t="s">
        <v>136</v>
      </c>
      <c r="J8447" t="s">
        <v>137</v>
      </c>
      <c r="K8447" t="s">
        <v>138</v>
      </c>
      <c r="L8447" t="s">
        <v>23942</v>
      </c>
      <c r="M8447" t="s">
        <v>23943</v>
      </c>
      <c r="N8447">
        <v>2.95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0.48665550423525</v>
      </c>
      <c r="AC8447">
        <v>0</v>
      </c>
      <c r="AD8447">
        <v>0</v>
      </c>
      <c r="AE8447">
        <v>0.48665550423525</v>
      </c>
    </row>
    <row r="8448" spans="1:31" x14ac:dyDescent="0.25">
      <c r="A8448">
        <v>2403270</v>
      </c>
      <c r="B8448">
        <v>1</v>
      </c>
      <c r="C8448" t="s">
        <v>81</v>
      </c>
      <c r="D8448" t="s">
        <v>116</v>
      </c>
      <c r="E8448" t="s">
        <v>132</v>
      </c>
      <c r="F8448" t="s">
        <v>23944</v>
      </c>
      <c r="G8448" t="s">
        <v>919</v>
      </c>
      <c r="H8448" t="s">
        <v>135</v>
      </c>
      <c r="I8448" t="s">
        <v>136</v>
      </c>
      <c r="J8448" t="s">
        <v>137</v>
      </c>
      <c r="K8448" t="s">
        <v>138</v>
      </c>
      <c r="L8448" t="s">
        <v>23945</v>
      </c>
      <c r="M8448" t="s">
        <v>23946</v>
      </c>
      <c r="N8448">
        <v>2.355</v>
      </c>
      <c r="O8448">
        <v>0</v>
      </c>
      <c r="P8448">
        <v>229</v>
      </c>
      <c r="Q8448">
        <v>0</v>
      </c>
      <c r="R8448">
        <v>10</v>
      </c>
      <c r="S8448">
        <v>0</v>
      </c>
      <c r="T8448">
        <v>8</v>
      </c>
      <c r="U8448">
        <v>0</v>
      </c>
      <c r="V8448">
        <v>0</v>
      </c>
      <c r="W8448">
        <v>0</v>
      </c>
      <c r="X8448">
        <v>57.515065155292532</v>
      </c>
      <c r="Y8448">
        <v>0</v>
      </c>
      <c r="Z8448">
        <v>1.6446529714605722</v>
      </c>
      <c r="AA8448">
        <v>0</v>
      </c>
      <c r="AB8448">
        <v>9.7531069108418045</v>
      </c>
      <c r="AC8448">
        <v>0</v>
      </c>
      <c r="AD8448">
        <v>0</v>
      </c>
      <c r="AE8448">
        <v>68.912825037594914</v>
      </c>
    </row>
    <row r="8449" spans="1:31" x14ac:dyDescent="0.25">
      <c r="A8449">
        <v>2403705</v>
      </c>
      <c r="B8449">
        <v>1</v>
      </c>
      <c r="C8449" t="s">
        <v>81</v>
      </c>
      <c r="D8449" t="s">
        <v>112</v>
      </c>
      <c r="E8449" t="s">
        <v>162</v>
      </c>
      <c r="F8449" t="s">
        <v>23947</v>
      </c>
      <c r="G8449" t="s">
        <v>154</v>
      </c>
      <c r="H8449" t="s">
        <v>149</v>
      </c>
      <c r="I8449" t="s">
        <v>136</v>
      </c>
      <c r="J8449" t="s">
        <v>137</v>
      </c>
      <c r="K8449" t="s">
        <v>138</v>
      </c>
      <c r="L8449" t="s">
        <v>23948</v>
      </c>
      <c r="M8449" t="s">
        <v>23949</v>
      </c>
      <c r="N8449">
        <v>0.399166666</v>
      </c>
      <c r="O8449">
        <v>0</v>
      </c>
      <c r="P8449">
        <v>101</v>
      </c>
      <c r="Q8449">
        <v>0</v>
      </c>
      <c r="R8449">
        <v>0</v>
      </c>
      <c r="S8449">
        <v>0</v>
      </c>
      <c r="T8449">
        <v>25</v>
      </c>
      <c r="U8449">
        <v>0</v>
      </c>
      <c r="V8449">
        <v>0</v>
      </c>
      <c r="W8449">
        <v>0</v>
      </c>
      <c r="X8449">
        <v>7.754467451549</v>
      </c>
      <c r="Y8449">
        <v>0</v>
      </c>
      <c r="Z8449">
        <v>0</v>
      </c>
      <c r="AA8449">
        <v>0</v>
      </c>
      <c r="AB8449">
        <v>3.9827067752806586</v>
      </c>
      <c r="AC8449">
        <v>0</v>
      </c>
      <c r="AD8449">
        <v>0</v>
      </c>
      <c r="AE8449">
        <v>11.737174226829659</v>
      </c>
    </row>
    <row r="8450" spans="1:31" x14ac:dyDescent="0.25">
      <c r="A8450">
        <v>2403648</v>
      </c>
      <c r="B8450">
        <v>1</v>
      </c>
      <c r="C8450" t="s">
        <v>81</v>
      </c>
      <c r="D8450" t="s">
        <v>116</v>
      </c>
      <c r="E8450" t="s">
        <v>174</v>
      </c>
      <c r="F8450" t="s">
        <v>21528</v>
      </c>
      <c r="G8450" t="s">
        <v>134</v>
      </c>
      <c r="H8450" t="s">
        <v>135</v>
      </c>
      <c r="I8450" t="s">
        <v>136</v>
      </c>
      <c r="J8450" t="s">
        <v>137</v>
      </c>
      <c r="K8450" t="s">
        <v>138</v>
      </c>
      <c r="L8450" t="s">
        <v>23950</v>
      </c>
      <c r="M8450" t="s">
        <v>23951</v>
      </c>
      <c r="N8450">
        <v>0.6</v>
      </c>
      <c r="O8450">
        <v>0</v>
      </c>
      <c r="P8450">
        <v>6314</v>
      </c>
      <c r="Q8450">
        <v>1</v>
      </c>
      <c r="R8450">
        <v>10</v>
      </c>
      <c r="S8450">
        <v>10</v>
      </c>
      <c r="T8450">
        <v>1272</v>
      </c>
      <c r="U8450">
        <v>3</v>
      </c>
      <c r="V8450">
        <v>1</v>
      </c>
      <c r="W8450">
        <v>0</v>
      </c>
      <c r="X8450">
        <v>899.83279422323255</v>
      </c>
      <c r="Y8450">
        <v>0.636148633824</v>
      </c>
      <c r="Z8450">
        <v>1.7475554265120001</v>
      </c>
      <c r="AA8450">
        <v>93.501467400552002</v>
      </c>
      <c r="AB8450">
        <v>396.05150488353667</v>
      </c>
      <c r="AC8450">
        <v>79.365518648999995</v>
      </c>
      <c r="AD8450">
        <v>1.1744866779479999</v>
      </c>
      <c r="AE8450">
        <v>1472.3094758946052</v>
      </c>
    </row>
    <row r="8451" spans="1:31" x14ac:dyDescent="0.25">
      <c r="A8451">
        <v>2403665</v>
      </c>
      <c r="B8451">
        <v>1</v>
      </c>
      <c r="C8451" t="s">
        <v>81</v>
      </c>
      <c r="D8451" t="s">
        <v>113</v>
      </c>
      <c r="E8451" t="s">
        <v>162</v>
      </c>
      <c r="F8451" t="s">
        <v>6586</v>
      </c>
      <c r="G8451" t="s">
        <v>164</v>
      </c>
      <c r="H8451" t="s">
        <v>149</v>
      </c>
      <c r="I8451" t="s">
        <v>136</v>
      </c>
      <c r="J8451" t="s">
        <v>137</v>
      </c>
      <c r="K8451" t="s">
        <v>138</v>
      </c>
      <c r="L8451" t="s">
        <v>23952</v>
      </c>
      <c r="M8451" t="s">
        <v>23953</v>
      </c>
      <c r="N8451">
        <v>0.70527777700000005</v>
      </c>
      <c r="O8451">
        <v>0</v>
      </c>
      <c r="P8451">
        <v>25</v>
      </c>
      <c r="Q8451">
        <v>0</v>
      </c>
      <c r="R8451">
        <v>1</v>
      </c>
      <c r="S8451">
        <v>0</v>
      </c>
      <c r="T8451">
        <v>35</v>
      </c>
      <c r="U8451">
        <v>0</v>
      </c>
      <c r="V8451">
        <v>0</v>
      </c>
      <c r="W8451">
        <v>0</v>
      </c>
      <c r="X8451">
        <v>4.5584362639079261</v>
      </c>
      <c r="Y8451">
        <v>0</v>
      </c>
      <c r="Z8451">
        <v>9.7295063047208349E-2</v>
      </c>
      <c r="AA8451">
        <v>0</v>
      </c>
      <c r="AB8451">
        <v>4.6308013003737791</v>
      </c>
      <c r="AC8451">
        <v>0</v>
      </c>
      <c r="AD8451">
        <v>0</v>
      </c>
      <c r="AE8451">
        <v>9.2865326273289135</v>
      </c>
    </row>
    <row r="8452" spans="1:31" x14ac:dyDescent="0.25">
      <c r="A8452">
        <v>2403247</v>
      </c>
      <c r="B8452">
        <v>1</v>
      </c>
      <c r="C8452" t="s">
        <v>81</v>
      </c>
      <c r="D8452" t="s">
        <v>118</v>
      </c>
      <c r="E8452" t="s">
        <v>132</v>
      </c>
      <c r="F8452" t="s">
        <v>23954</v>
      </c>
      <c r="G8452" t="s">
        <v>215</v>
      </c>
      <c r="H8452" t="s">
        <v>135</v>
      </c>
      <c r="I8452" t="s">
        <v>136</v>
      </c>
      <c r="J8452" t="s">
        <v>137</v>
      </c>
      <c r="K8452" t="s">
        <v>138</v>
      </c>
      <c r="L8452" t="s">
        <v>23955</v>
      </c>
      <c r="M8452" t="s">
        <v>23956</v>
      </c>
      <c r="N8452">
        <v>1.826944444</v>
      </c>
      <c r="O8452">
        <v>2</v>
      </c>
      <c r="P8452">
        <v>414</v>
      </c>
      <c r="Q8452">
        <v>12</v>
      </c>
      <c r="R8452">
        <v>3</v>
      </c>
      <c r="S8452">
        <v>7</v>
      </c>
      <c r="T8452">
        <v>40</v>
      </c>
      <c r="U8452">
        <v>0</v>
      </c>
      <c r="V8452">
        <v>0</v>
      </c>
      <c r="W8452">
        <v>1.4155141312485084</v>
      </c>
      <c r="X8452">
        <v>174.67157545717666</v>
      </c>
      <c r="Y8452">
        <v>7.8979524511113999</v>
      </c>
      <c r="Z8452">
        <v>1.6119458091280001</v>
      </c>
      <c r="AA8452">
        <v>86.578960158358484</v>
      </c>
      <c r="AB8452">
        <v>70.978820133973031</v>
      </c>
      <c r="AC8452">
        <v>0</v>
      </c>
      <c r="AD8452">
        <v>0</v>
      </c>
      <c r="AE8452">
        <v>343.15476814099611</v>
      </c>
    </row>
    <row r="8453" spans="1:31" x14ac:dyDescent="0.25">
      <c r="A8453">
        <v>2403688</v>
      </c>
      <c r="B8453">
        <v>1</v>
      </c>
      <c r="C8453" t="s">
        <v>80</v>
      </c>
      <c r="D8453" t="s">
        <v>84</v>
      </c>
      <c r="E8453" t="s">
        <v>146</v>
      </c>
      <c r="F8453" t="s">
        <v>14534</v>
      </c>
      <c r="G8453" t="s">
        <v>168</v>
      </c>
      <c r="H8453" t="s">
        <v>149</v>
      </c>
      <c r="I8453" t="s">
        <v>136</v>
      </c>
      <c r="J8453" t="s">
        <v>3</v>
      </c>
      <c r="K8453" t="s">
        <v>138</v>
      </c>
      <c r="L8453" t="s">
        <v>23957</v>
      </c>
      <c r="M8453" t="s">
        <v>23958</v>
      </c>
      <c r="N8453">
        <v>2.0219444439999998</v>
      </c>
      <c r="O8453">
        <v>0</v>
      </c>
      <c r="P8453">
        <v>11</v>
      </c>
      <c r="Q8453">
        <v>0</v>
      </c>
      <c r="R8453">
        <v>0</v>
      </c>
      <c r="S8453">
        <v>0</v>
      </c>
      <c r="T8453">
        <v>2</v>
      </c>
      <c r="U8453">
        <v>0</v>
      </c>
      <c r="V8453">
        <v>0</v>
      </c>
      <c r="W8453">
        <v>0</v>
      </c>
      <c r="X8453">
        <v>5.5395372043692426</v>
      </c>
      <c r="Y8453">
        <v>0</v>
      </c>
      <c r="Z8453">
        <v>0</v>
      </c>
      <c r="AA8453">
        <v>0</v>
      </c>
      <c r="AB8453">
        <v>2.6011663569021946</v>
      </c>
      <c r="AC8453">
        <v>0</v>
      </c>
      <c r="AD8453">
        <v>0</v>
      </c>
      <c r="AE8453">
        <v>8.1407035612714367</v>
      </c>
    </row>
    <row r="8454" spans="1:31" x14ac:dyDescent="0.25">
      <c r="A8454">
        <v>2403293</v>
      </c>
      <c r="B8454">
        <v>1</v>
      </c>
      <c r="C8454" t="s">
        <v>80</v>
      </c>
      <c r="D8454" t="s">
        <v>85</v>
      </c>
      <c r="E8454" t="s">
        <v>241</v>
      </c>
      <c r="F8454" t="s">
        <v>23959</v>
      </c>
      <c r="G8454" t="s">
        <v>143</v>
      </c>
      <c r="H8454" t="s">
        <v>135</v>
      </c>
      <c r="I8454" t="s">
        <v>136</v>
      </c>
      <c r="J8454" t="s">
        <v>137</v>
      </c>
      <c r="K8454" t="s">
        <v>138</v>
      </c>
      <c r="L8454" t="s">
        <v>23960</v>
      </c>
      <c r="M8454" t="s">
        <v>23961</v>
      </c>
      <c r="N8454">
        <v>0.69222222200000005</v>
      </c>
      <c r="O8454">
        <v>0</v>
      </c>
      <c r="P8454">
        <v>10610</v>
      </c>
      <c r="Q8454">
        <v>0</v>
      </c>
      <c r="R8454">
        <v>2</v>
      </c>
      <c r="S8454">
        <v>1</v>
      </c>
      <c r="T8454">
        <v>828</v>
      </c>
      <c r="U8454">
        <v>0</v>
      </c>
      <c r="V8454">
        <v>2</v>
      </c>
      <c r="W8454">
        <v>0</v>
      </c>
      <c r="X8454">
        <v>1691.5226684657052</v>
      </c>
      <c r="Y8454">
        <v>0</v>
      </c>
      <c r="Z8454">
        <v>0.54786489971593322</v>
      </c>
      <c r="AA8454">
        <v>11.67967780343</v>
      </c>
      <c r="AB8454">
        <v>723.17686913805494</v>
      </c>
      <c r="AC8454">
        <v>0</v>
      </c>
      <c r="AD8454">
        <v>9.7169793547680001</v>
      </c>
      <c r="AE8454">
        <v>2436.644059661674</v>
      </c>
    </row>
    <row r="8455" spans="1:31" x14ac:dyDescent="0.25">
      <c r="A8455">
        <v>2403625</v>
      </c>
      <c r="B8455">
        <v>1</v>
      </c>
      <c r="C8455" t="s">
        <v>80</v>
      </c>
      <c r="D8455" t="s">
        <v>92</v>
      </c>
      <c r="E8455" t="s">
        <v>146</v>
      </c>
      <c r="F8455" t="s">
        <v>23962</v>
      </c>
      <c r="G8455" t="s">
        <v>282</v>
      </c>
      <c r="H8455" t="s">
        <v>149</v>
      </c>
      <c r="I8455" t="s">
        <v>136</v>
      </c>
      <c r="J8455" t="s">
        <v>137</v>
      </c>
      <c r="K8455" t="s">
        <v>138</v>
      </c>
      <c r="L8455" t="s">
        <v>23963</v>
      </c>
      <c r="M8455" t="s">
        <v>23964</v>
      </c>
      <c r="N8455">
        <v>8.2202777769999997</v>
      </c>
      <c r="O8455">
        <v>0</v>
      </c>
      <c r="P8455">
        <v>5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3.3550257872360425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3.3550257872360425</v>
      </c>
    </row>
    <row r="8456" spans="1:31" x14ac:dyDescent="0.25">
      <c r="A8456">
        <v>2403333</v>
      </c>
      <c r="B8456">
        <v>1</v>
      </c>
      <c r="C8456" t="s">
        <v>80</v>
      </c>
      <c r="D8456" t="s">
        <v>95</v>
      </c>
      <c r="E8456" t="s">
        <v>132</v>
      </c>
      <c r="F8456" t="s">
        <v>22924</v>
      </c>
      <c r="G8456" t="s">
        <v>176</v>
      </c>
      <c r="H8456" t="s">
        <v>135</v>
      </c>
      <c r="I8456" t="s">
        <v>136</v>
      </c>
      <c r="J8456" t="s">
        <v>137</v>
      </c>
      <c r="K8456" t="s">
        <v>159</v>
      </c>
      <c r="L8456" t="s">
        <v>23965</v>
      </c>
      <c r="M8456" t="s">
        <v>23966</v>
      </c>
      <c r="N8456">
        <v>3.644722222</v>
      </c>
      <c r="O8456">
        <v>0</v>
      </c>
      <c r="P8456">
        <v>0</v>
      </c>
      <c r="Q8456">
        <v>1</v>
      </c>
      <c r="R8456">
        <v>0</v>
      </c>
      <c r="S8456">
        <v>3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64.423188404522989</v>
      </c>
      <c r="Z8456">
        <v>0</v>
      </c>
      <c r="AA8456">
        <v>207.37795531117192</v>
      </c>
      <c r="AB8456">
        <v>0</v>
      </c>
      <c r="AC8456">
        <v>0</v>
      </c>
      <c r="AD8456">
        <v>0</v>
      </c>
      <c r="AE8456">
        <v>271.80114371569493</v>
      </c>
    </row>
    <row r="8457" spans="1:31" x14ac:dyDescent="0.25">
      <c r="A8457">
        <v>2403396</v>
      </c>
      <c r="B8457">
        <v>1</v>
      </c>
      <c r="C8457" t="s">
        <v>80</v>
      </c>
      <c r="D8457" t="s">
        <v>103</v>
      </c>
      <c r="E8457" t="s">
        <v>162</v>
      </c>
      <c r="F8457" t="s">
        <v>23967</v>
      </c>
      <c r="G8457" t="s">
        <v>23968</v>
      </c>
      <c r="H8457" t="s">
        <v>149</v>
      </c>
      <c r="I8457" t="s">
        <v>136</v>
      </c>
      <c r="J8457" t="s">
        <v>137</v>
      </c>
      <c r="K8457" t="s">
        <v>138</v>
      </c>
      <c r="L8457" t="s">
        <v>23969</v>
      </c>
      <c r="M8457" t="s">
        <v>23970</v>
      </c>
      <c r="N8457">
        <v>1.6302777770000001</v>
      </c>
      <c r="O8457">
        <v>0</v>
      </c>
      <c r="P8457">
        <v>82</v>
      </c>
      <c r="Q8457">
        <v>0</v>
      </c>
      <c r="R8457">
        <v>0</v>
      </c>
      <c r="S8457">
        <v>0</v>
      </c>
      <c r="T8457">
        <v>7</v>
      </c>
      <c r="U8457">
        <v>0</v>
      </c>
      <c r="V8457">
        <v>0</v>
      </c>
      <c r="W8457">
        <v>0</v>
      </c>
      <c r="X8457">
        <v>28.243831341847613</v>
      </c>
      <c r="Y8457">
        <v>0</v>
      </c>
      <c r="Z8457">
        <v>0</v>
      </c>
      <c r="AA8457">
        <v>0</v>
      </c>
      <c r="AB8457">
        <v>3.7348273166067658</v>
      </c>
      <c r="AC8457">
        <v>0</v>
      </c>
      <c r="AD8457">
        <v>0</v>
      </c>
      <c r="AE8457">
        <v>31.978658658454378</v>
      </c>
    </row>
    <row r="8458" spans="1:31" x14ac:dyDescent="0.25">
      <c r="A8458">
        <v>2403230</v>
      </c>
      <c r="B8458">
        <v>1</v>
      </c>
      <c r="C8458" t="s">
        <v>80</v>
      </c>
      <c r="D8458" t="s">
        <v>100</v>
      </c>
      <c r="E8458" t="s">
        <v>132</v>
      </c>
      <c r="F8458" t="s">
        <v>23971</v>
      </c>
      <c r="G8458" t="s">
        <v>158</v>
      </c>
      <c r="H8458" t="s">
        <v>135</v>
      </c>
      <c r="I8458" t="s">
        <v>136</v>
      </c>
      <c r="J8458" t="s">
        <v>137</v>
      </c>
      <c r="K8458" t="s">
        <v>159</v>
      </c>
      <c r="L8458" t="s">
        <v>23972</v>
      </c>
      <c r="M8458" t="s">
        <v>23973</v>
      </c>
      <c r="N8458">
        <v>6.7652777769999997</v>
      </c>
      <c r="O8458">
        <v>0</v>
      </c>
      <c r="P8458">
        <v>964</v>
      </c>
      <c r="Q8458">
        <v>0</v>
      </c>
      <c r="R8458">
        <v>126</v>
      </c>
      <c r="S8458">
        <v>0</v>
      </c>
      <c r="T8458">
        <v>107</v>
      </c>
      <c r="U8458">
        <v>0</v>
      </c>
      <c r="V8458">
        <v>0</v>
      </c>
      <c r="W8458">
        <v>0</v>
      </c>
      <c r="X8458">
        <v>2209.4407757361737</v>
      </c>
      <c r="Y8458">
        <v>0</v>
      </c>
      <c r="Z8458">
        <v>642.8394543237024</v>
      </c>
      <c r="AA8458">
        <v>0</v>
      </c>
      <c r="AB8458">
        <v>663.44344728326405</v>
      </c>
      <c r="AC8458">
        <v>0</v>
      </c>
      <c r="AD8458">
        <v>0</v>
      </c>
      <c r="AE8458">
        <v>3515.72367734314</v>
      </c>
    </row>
    <row r="8459" spans="1:31" x14ac:dyDescent="0.25">
      <c r="A8459">
        <v>2403253</v>
      </c>
      <c r="B8459">
        <v>1</v>
      </c>
      <c r="C8459" t="s">
        <v>80</v>
      </c>
      <c r="D8459" t="s">
        <v>92</v>
      </c>
      <c r="E8459" t="s">
        <v>141</v>
      </c>
      <c r="F8459" t="s">
        <v>23974</v>
      </c>
      <c r="G8459" t="s">
        <v>158</v>
      </c>
      <c r="H8459" t="s">
        <v>135</v>
      </c>
      <c r="I8459" t="s">
        <v>136</v>
      </c>
      <c r="J8459" t="s">
        <v>137</v>
      </c>
      <c r="K8459" t="s">
        <v>159</v>
      </c>
      <c r="L8459" t="s">
        <v>23975</v>
      </c>
      <c r="M8459" t="s">
        <v>23976</v>
      </c>
      <c r="N8459">
        <v>7.4163888880000002</v>
      </c>
      <c r="O8459">
        <v>8</v>
      </c>
      <c r="P8459">
        <v>1382</v>
      </c>
      <c r="Q8459">
        <v>1</v>
      </c>
      <c r="R8459">
        <v>0</v>
      </c>
      <c r="S8459">
        <v>5</v>
      </c>
      <c r="T8459">
        <v>12</v>
      </c>
      <c r="U8459">
        <v>0</v>
      </c>
      <c r="V8459">
        <v>0</v>
      </c>
      <c r="W8459">
        <v>389.60810779648097</v>
      </c>
      <c r="X8459">
        <v>1482.8005019083196</v>
      </c>
      <c r="Y8459">
        <v>22.486573448722186</v>
      </c>
      <c r="Z8459">
        <v>0</v>
      </c>
      <c r="AA8459">
        <v>213.3946105075448</v>
      </c>
      <c r="AB8459">
        <v>102.63451373005712</v>
      </c>
      <c r="AC8459">
        <v>0</v>
      </c>
      <c r="AD8459">
        <v>0</v>
      </c>
      <c r="AE8459">
        <v>2210.9243073911248</v>
      </c>
    </row>
    <row r="8460" spans="1:31" x14ac:dyDescent="0.25">
      <c r="A8460">
        <v>2403565</v>
      </c>
      <c r="B8460">
        <v>1</v>
      </c>
      <c r="C8460" t="s">
        <v>81</v>
      </c>
      <c r="D8460" t="s">
        <v>123</v>
      </c>
      <c r="E8460" t="s">
        <v>132</v>
      </c>
      <c r="F8460" t="s">
        <v>23977</v>
      </c>
      <c r="G8460" t="s">
        <v>158</v>
      </c>
      <c r="H8460" t="s">
        <v>135</v>
      </c>
      <c r="I8460" t="s">
        <v>136</v>
      </c>
      <c r="J8460" t="s">
        <v>137</v>
      </c>
      <c r="K8460" t="s">
        <v>159</v>
      </c>
      <c r="L8460" t="s">
        <v>23978</v>
      </c>
      <c r="M8460" t="s">
        <v>23979</v>
      </c>
      <c r="N8460">
        <v>3.1608333329999998</v>
      </c>
      <c r="O8460">
        <v>0</v>
      </c>
      <c r="P8460">
        <v>916</v>
      </c>
      <c r="Q8460">
        <v>0</v>
      </c>
      <c r="R8460">
        <v>0</v>
      </c>
      <c r="S8460">
        <v>2</v>
      </c>
      <c r="T8460">
        <v>88</v>
      </c>
      <c r="U8460">
        <v>0</v>
      </c>
      <c r="V8460">
        <v>1</v>
      </c>
      <c r="W8460">
        <v>0</v>
      </c>
      <c r="X8460">
        <v>512.33773608138915</v>
      </c>
      <c r="Y8460">
        <v>0</v>
      </c>
      <c r="Z8460">
        <v>0</v>
      </c>
      <c r="AA8460">
        <v>12.698102325482477</v>
      </c>
      <c r="AB8460">
        <v>349.59798215166427</v>
      </c>
      <c r="AC8460">
        <v>0</v>
      </c>
      <c r="AD8460">
        <v>15.850711885025049</v>
      </c>
      <c r="AE8460">
        <v>890.48453244356097</v>
      </c>
    </row>
    <row r="8461" spans="1:31" x14ac:dyDescent="0.25">
      <c r="A8461">
        <v>2403602</v>
      </c>
      <c r="B8461">
        <v>1</v>
      </c>
      <c r="C8461" t="s">
        <v>80</v>
      </c>
      <c r="D8461" t="s">
        <v>103</v>
      </c>
      <c r="E8461" t="s">
        <v>241</v>
      </c>
      <c r="F8461" t="s">
        <v>1059</v>
      </c>
      <c r="G8461" t="s">
        <v>143</v>
      </c>
      <c r="H8461" t="s">
        <v>135</v>
      </c>
      <c r="I8461" t="s">
        <v>136</v>
      </c>
      <c r="J8461" t="s">
        <v>137</v>
      </c>
      <c r="K8461" t="s">
        <v>138</v>
      </c>
      <c r="L8461" t="s">
        <v>23980</v>
      </c>
      <c r="M8461" t="s">
        <v>23981</v>
      </c>
      <c r="N8461">
        <v>6.1666666000000002E-2</v>
      </c>
      <c r="O8461">
        <v>1</v>
      </c>
      <c r="P8461">
        <v>387</v>
      </c>
      <c r="Q8461">
        <v>38</v>
      </c>
      <c r="R8461">
        <v>85</v>
      </c>
      <c r="S8461">
        <v>23</v>
      </c>
      <c r="T8461">
        <v>68</v>
      </c>
      <c r="U8461">
        <v>5</v>
      </c>
      <c r="V8461">
        <v>1</v>
      </c>
      <c r="W8461">
        <v>1.4705623424750002E-2</v>
      </c>
      <c r="X8461">
        <v>5.6051581731578954</v>
      </c>
      <c r="Y8461">
        <v>4.7452399742943845</v>
      </c>
      <c r="Z8461">
        <v>1.3087188537433001</v>
      </c>
      <c r="AA8461">
        <v>3.0289797255960003</v>
      </c>
      <c r="AB8461">
        <v>2.0290861551905</v>
      </c>
      <c r="AC8461">
        <v>45.941032857709452</v>
      </c>
      <c r="AD8461">
        <v>1.9883165294970002</v>
      </c>
      <c r="AE8461">
        <v>64.661237892613286</v>
      </c>
    </row>
    <row r="8462" spans="1:31" x14ac:dyDescent="0.25">
      <c r="A8462">
        <v>2403316</v>
      </c>
      <c r="B8462">
        <v>1</v>
      </c>
      <c r="C8462" t="s">
        <v>80</v>
      </c>
      <c r="D8462" t="s">
        <v>84</v>
      </c>
      <c r="E8462" t="s">
        <v>288</v>
      </c>
      <c r="F8462" t="s">
        <v>23982</v>
      </c>
      <c r="G8462" t="s">
        <v>164</v>
      </c>
      <c r="H8462" t="s">
        <v>149</v>
      </c>
      <c r="I8462" t="s">
        <v>136</v>
      </c>
      <c r="J8462" t="s">
        <v>137</v>
      </c>
      <c r="K8462" t="s">
        <v>138</v>
      </c>
      <c r="L8462" t="s">
        <v>23983</v>
      </c>
      <c r="M8462" t="s">
        <v>23984</v>
      </c>
      <c r="N8462">
        <v>2.2002777770000002</v>
      </c>
      <c r="O8462">
        <v>0</v>
      </c>
      <c r="P8462">
        <v>139</v>
      </c>
      <c r="Q8462">
        <v>0</v>
      </c>
      <c r="R8462">
        <v>0</v>
      </c>
      <c r="S8462">
        <v>0</v>
      </c>
      <c r="T8462">
        <v>3</v>
      </c>
      <c r="U8462">
        <v>0</v>
      </c>
      <c r="V8462">
        <v>0</v>
      </c>
      <c r="W8462">
        <v>0</v>
      </c>
      <c r="X8462">
        <v>55.340800969412811</v>
      </c>
      <c r="Y8462">
        <v>0</v>
      </c>
      <c r="Z8462">
        <v>0</v>
      </c>
      <c r="AA8462">
        <v>0</v>
      </c>
      <c r="AB8462">
        <v>7.5392292691031955</v>
      </c>
      <c r="AC8462">
        <v>0</v>
      </c>
      <c r="AD8462">
        <v>0</v>
      </c>
      <c r="AE8462">
        <v>62.880030238516007</v>
      </c>
    </row>
    <row r="8463" spans="1:31" x14ac:dyDescent="0.25">
      <c r="A8463">
        <v>2403310</v>
      </c>
      <c r="B8463">
        <v>1</v>
      </c>
      <c r="C8463" t="s">
        <v>80</v>
      </c>
      <c r="D8463" t="s">
        <v>103</v>
      </c>
      <c r="E8463" t="s">
        <v>146</v>
      </c>
      <c r="F8463" t="s">
        <v>23985</v>
      </c>
      <c r="G8463" t="s">
        <v>296</v>
      </c>
      <c r="H8463" t="s">
        <v>149</v>
      </c>
      <c r="I8463" t="s">
        <v>136</v>
      </c>
      <c r="J8463" t="s">
        <v>137</v>
      </c>
      <c r="K8463" t="s">
        <v>138</v>
      </c>
      <c r="L8463" t="s">
        <v>23986</v>
      </c>
      <c r="M8463" t="s">
        <v>23987</v>
      </c>
      <c r="N8463">
        <v>1.541111111</v>
      </c>
      <c r="O8463">
        <v>0</v>
      </c>
      <c r="P8463">
        <v>3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0.79823306038200004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0.79823306038200004</v>
      </c>
    </row>
    <row r="8464" spans="1:31" x14ac:dyDescent="0.25">
      <c r="A8464">
        <v>2403459</v>
      </c>
      <c r="B8464">
        <v>1</v>
      </c>
      <c r="C8464" t="s">
        <v>80</v>
      </c>
      <c r="D8464" t="s">
        <v>84</v>
      </c>
      <c r="E8464" t="s">
        <v>152</v>
      </c>
      <c r="F8464" t="s">
        <v>23988</v>
      </c>
      <c r="G8464" t="s">
        <v>158</v>
      </c>
      <c r="H8464" t="s">
        <v>149</v>
      </c>
      <c r="I8464" t="s">
        <v>136</v>
      </c>
      <c r="J8464" t="s">
        <v>137</v>
      </c>
      <c r="K8464" t="s">
        <v>159</v>
      </c>
      <c r="L8464" t="s">
        <v>23989</v>
      </c>
      <c r="M8464" t="s">
        <v>23990</v>
      </c>
      <c r="N8464">
        <v>2.2886111109999998</v>
      </c>
      <c r="O8464">
        <v>0</v>
      </c>
      <c r="P8464">
        <v>268</v>
      </c>
      <c r="Q8464">
        <v>0</v>
      </c>
      <c r="R8464">
        <v>10</v>
      </c>
      <c r="S8464">
        <v>0</v>
      </c>
      <c r="T8464">
        <v>59</v>
      </c>
      <c r="U8464">
        <v>0</v>
      </c>
      <c r="V8464">
        <v>0</v>
      </c>
      <c r="W8464">
        <v>0</v>
      </c>
      <c r="X8464">
        <v>159.39284127733021</v>
      </c>
      <c r="Y8464">
        <v>0</v>
      </c>
      <c r="Z8464">
        <v>13.921361324949</v>
      </c>
      <c r="AA8464">
        <v>0</v>
      </c>
      <c r="AB8464">
        <v>102.54791201629646</v>
      </c>
      <c r="AC8464">
        <v>0</v>
      </c>
      <c r="AD8464">
        <v>0</v>
      </c>
      <c r="AE8464">
        <v>275.86211461857567</v>
      </c>
    </row>
    <row r="8465" spans="1:31" x14ac:dyDescent="0.25">
      <c r="A8465">
        <v>2403219</v>
      </c>
      <c r="B8465">
        <v>1</v>
      </c>
      <c r="C8465" t="s">
        <v>80</v>
      </c>
      <c r="D8465" t="s">
        <v>91</v>
      </c>
      <c r="E8465" t="s">
        <v>132</v>
      </c>
      <c r="F8465" t="s">
        <v>23991</v>
      </c>
      <c r="G8465" t="s">
        <v>215</v>
      </c>
      <c r="H8465" t="s">
        <v>135</v>
      </c>
      <c r="I8465" t="s">
        <v>136</v>
      </c>
      <c r="J8465" t="s">
        <v>137</v>
      </c>
      <c r="K8465" t="s">
        <v>138</v>
      </c>
      <c r="L8465" t="s">
        <v>23992</v>
      </c>
      <c r="M8465" t="s">
        <v>23993</v>
      </c>
      <c r="N8465">
        <v>3.366944444</v>
      </c>
      <c r="O8465">
        <v>0</v>
      </c>
      <c r="P8465">
        <v>0</v>
      </c>
      <c r="Q8465">
        <v>0</v>
      </c>
      <c r="R8465">
        <v>14</v>
      </c>
      <c r="S8465">
        <v>0</v>
      </c>
      <c r="T8465">
        <v>4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2.7343118852421084</v>
      </c>
      <c r="AA8465">
        <v>0</v>
      </c>
      <c r="AB8465">
        <v>68.848617092772372</v>
      </c>
      <c r="AC8465">
        <v>0</v>
      </c>
      <c r="AD8465">
        <v>0</v>
      </c>
      <c r="AE8465">
        <v>71.582928978014479</v>
      </c>
    </row>
    <row r="8466" spans="1:31" x14ac:dyDescent="0.25">
      <c r="A8466">
        <v>2403691</v>
      </c>
      <c r="B8466">
        <v>1</v>
      </c>
      <c r="C8466" t="s">
        <v>81</v>
      </c>
      <c r="D8466" t="s">
        <v>123</v>
      </c>
      <c r="E8466" t="s">
        <v>132</v>
      </c>
      <c r="F8466" t="s">
        <v>23994</v>
      </c>
      <c r="G8466" t="s">
        <v>215</v>
      </c>
      <c r="H8466" t="s">
        <v>135</v>
      </c>
      <c r="I8466" t="s">
        <v>136</v>
      </c>
      <c r="J8466" t="s">
        <v>137</v>
      </c>
      <c r="K8466" t="s">
        <v>138</v>
      </c>
      <c r="L8466" t="s">
        <v>23995</v>
      </c>
      <c r="M8466" t="s">
        <v>23996</v>
      </c>
      <c r="N8466">
        <v>0.95861111099999996</v>
      </c>
      <c r="O8466">
        <v>0</v>
      </c>
      <c r="P8466">
        <v>802</v>
      </c>
      <c r="Q8466">
        <v>0</v>
      </c>
      <c r="R8466">
        <v>0</v>
      </c>
      <c r="S8466">
        <v>0</v>
      </c>
      <c r="T8466">
        <v>22</v>
      </c>
      <c r="U8466">
        <v>0</v>
      </c>
      <c r="V8466">
        <v>0</v>
      </c>
      <c r="W8466">
        <v>0</v>
      </c>
      <c r="X8466">
        <v>159.14221249458919</v>
      </c>
      <c r="Y8466">
        <v>0</v>
      </c>
      <c r="Z8466">
        <v>0</v>
      </c>
      <c r="AA8466">
        <v>0</v>
      </c>
      <c r="AB8466">
        <v>21.959648695522819</v>
      </c>
      <c r="AC8466">
        <v>0</v>
      </c>
      <c r="AD8466">
        <v>0</v>
      </c>
      <c r="AE8466">
        <v>181.101861190112</v>
      </c>
    </row>
    <row r="8467" spans="1:31" x14ac:dyDescent="0.25">
      <c r="A8467">
        <v>2403296</v>
      </c>
      <c r="B8467">
        <v>1</v>
      </c>
      <c r="C8467" t="s">
        <v>81</v>
      </c>
      <c r="D8467" t="s">
        <v>113</v>
      </c>
      <c r="E8467" t="s">
        <v>174</v>
      </c>
      <c r="F8467" t="s">
        <v>7244</v>
      </c>
      <c r="G8467" t="s">
        <v>176</v>
      </c>
      <c r="H8467" t="s">
        <v>135</v>
      </c>
      <c r="I8467" t="s">
        <v>136</v>
      </c>
      <c r="J8467" t="s">
        <v>137</v>
      </c>
      <c r="K8467" t="s">
        <v>159</v>
      </c>
      <c r="L8467" t="s">
        <v>23997</v>
      </c>
      <c r="M8467" t="s">
        <v>23998</v>
      </c>
      <c r="N8467">
        <v>3.3450000000000002</v>
      </c>
      <c r="O8467">
        <v>0</v>
      </c>
      <c r="P8467">
        <v>329</v>
      </c>
      <c r="Q8467">
        <v>0</v>
      </c>
      <c r="R8467">
        <v>31</v>
      </c>
      <c r="S8467">
        <v>6</v>
      </c>
      <c r="T8467">
        <v>12</v>
      </c>
      <c r="U8467">
        <v>0</v>
      </c>
      <c r="V8467">
        <v>0</v>
      </c>
      <c r="W8467">
        <v>0</v>
      </c>
      <c r="X8467">
        <v>219.44740146550262</v>
      </c>
      <c r="Y8467">
        <v>0</v>
      </c>
      <c r="Z8467">
        <v>5.4255699924290512</v>
      </c>
      <c r="AA8467">
        <v>1637.0644395401773</v>
      </c>
      <c r="AB8467">
        <v>21.836650107149666</v>
      </c>
      <c r="AC8467">
        <v>0</v>
      </c>
      <c r="AD8467">
        <v>0</v>
      </c>
      <c r="AE8467">
        <v>1883.7740611052586</v>
      </c>
    </row>
    <row r="8468" spans="1:31" x14ac:dyDescent="0.25">
      <c r="A8468">
        <v>2403591</v>
      </c>
      <c r="B8468">
        <v>1</v>
      </c>
      <c r="C8468" t="s">
        <v>80</v>
      </c>
      <c r="D8468" t="s">
        <v>88</v>
      </c>
      <c r="E8468" t="s">
        <v>146</v>
      </c>
      <c r="F8468" t="s">
        <v>23999</v>
      </c>
      <c r="G8468" t="s">
        <v>148</v>
      </c>
      <c r="H8468" t="s">
        <v>149</v>
      </c>
      <c r="I8468" t="s">
        <v>136</v>
      </c>
      <c r="J8468" t="s">
        <v>137</v>
      </c>
      <c r="K8468" t="s">
        <v>138</v>
      </c>
      <c r="L8468" t="s">
        <v>24000</v>
      </c>
      <c r="M8468" t="s">
        <v>24001</v>
      </c>
      <c r="N8468">
        <v>1.9175</v>
      </c>
      <c r="O8468">
        <v>0</v>
      </c>
      <c r="P8468">
        <v>1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6.9763788553833337E-3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6.9763788553833337E-3</v>
      </c>
    </row>
    <row r="8469" spans="1:31" x14ac:dyDescent="0.25">
      <c r="A8469">
        <v>2403282</v>
      </c>
      <c r="B8469">
        <v>1</v>
      </c>
      <c r="C8469" t="s">
        <v>80</v>
      </c>
      <c r="D8469" t="s">
        <v>94</v>
      </c>
      <c r="E8469" t="s">
        <v>132</v>
      </c>
      <c r="F8469" t="s">
        <v>24002</v>
      </c>
      <c r="G8469" t="s">
        <v>158</v>
      </c>
      <c r="H8469" t="s">
        <v>135</v>
      </c>
      <c r="I8469" t="s">
        <v>136</v>
      </c>
      <c r="J8469" t="s">
        <v>137</v>
      </c>
      <c r="K8469" t="s">
        <v>159</v>
      </c>
      <c r="L8469" t="s">
        <v>24003</v>
      </c>
      <c r="M8469" t="s">
        <v>24004</v>
      </c>
      <c r="N8469">
        <v>3.6261111110000002</v>
      </c>
      <c r="O8469">
        <v>0</v>
      </c>
      <c r="P8469">
        <v>194</v>
      </c>
      <c r="Q8469">
        <v>0</v>
      </c>
      <c r="R8469">
        <v>1</v>
      </c>
      <c r="S8469">
        <v>0</v>
      </c>
      <c r="T8469">
        <v>34</v>
      </c>
      <c r="U8469">
        <v>0</v>
      </c>
      <c r="V8469">
        <v>0</v>
      </c>
      <c r="W8469">
        <v>0</v>
      </c>
      <c r="X8469">
        <v>133.98586006213495</v>
      </c>
      <c r="Y8469">
        <v>0</v>
      </c>
      <c r="Z8469">
        <v>3.4336743601683338E-2</v>
      </c>
      <c r="AA8469">
        <v>0</v>
      </c>
      <c r="AB8469">
        <v>106.98548086583068</v>
      </c>
      <c r="AC8469">
        <v>0</v>
      </c>
      <c r="AD8469">
        <v>0</v>
      </c>
      <c r="AE8469">
        <v>241.0056776715673</v>
      </c>
    </row>
    <row r="8470" spans="1:31" x14ac:dyDescent="0.25">
      <c r="A8470">
        <v>2403382</v>
      </c>
      <c r="B8470">
        <v>1</v>
      </c>
      <c r="C8470" t="s">
        <v>80</v>
      </c>
      <c r="D8470" t="s">
        <v>105</v>
      </c>
      <c r="E8470" t="s">
        <v>174</v>
      </c>
      <c r="F8470" t="s">
        <v>23864</v>
      </c>
      <c r="G8470" t="s">
        <v>143</v>
      </c>
      <c r="H8470" t="s">
        <v>135</v>
      </c>
      <c r="I8470" t="s">
        <v>136</v>
      </c>
      <c r="J8470" t="s">
        <v>137</v>
      </c>
      <c r="K8470" t="s">
        <v>138</v>
      </c>
      <c r="L8470" t="s">
        <v>24005</v>
      </c>
      <c r="M8470" t="s">
        <v>24006</v>
      </c>
      <c r="N8470">
        <v>0.52861111100000002</v>
      </c>
      <c r="O8470">
        <v>0</v>
      </c>
      <c r="P8470">
        <v>457</v>
      </c>
      <c r="Q8470">
        <v>1</v>
      </c>
      <c r="R8470">
        <v>29</v>
      </c>
      <c r="S8470">
        <v>11</v>
      </c>
      <c r="T8470">
        <v>67</v>
      </c>
      <c r="U8470">
        <v>6</v>
      </c>
      <c r="V8470">
        <v>0</v>
      </c>
      <c r="W8470">
        <v>0</v>
      </c>
      <c r="X8470">
        <v>53.832182429018353</v>
      </c>
      <c r="Y8470">
        <v>0.19391015560950001</v>
      </c>
      <c r="Z8470">
        <v>5.6535200384308251</v>
      </c>
      <c r="AA8470">
        <v>50.282106683825397</v>
      </c>
      <c r="AB8470">
        <v>39.884463904824933</v>
      </c>
      <c r="AC8470">
        <v>509.3274678485069</v>
      </c>
      <c r="AD8470">
        <v>0</v>
      </c>
      <c r="AE8470">
        <v>659.17365106021589</v>
      </c>
    </row>
    <row r="8471" spans="1:31" x14ac:dyDescent="0.25">
      <c r="A8471">
        <v>2403442</v>
      </c>
      <c r="B8471">
        <v>1</v>
      </c>
      <c r="C8471" t="s">
        <v>80</v>
      </c>
      <c r="D8471" t="s">
        <v>98</v>
      </c>
      <c r="E8471" t="s">
        <v>146</v>
      </c>
      <c r="F8471" t="s">
        <v>24007</v>
      </c>
      <c r="G8471" t="s">
        <v>148</v>
      </c>
      <c r="H8471" t="s">
        <v>149</v>
      </c>
      <c r="I8471" t="s">
        <v>136</v>
      </c>
      <c r="J8471" t="s">
        <v>137</v>
      </c>
      <c r="K8471" t="s">
        <v>138</v>
      </c>
      <c r="L8471" t="s">
        <v>24008</v>
      </c>
      <c r="M8471" t="s">
        <v>24009</v>
      </c>
      <c r="N8471">
        <v>1.680833333</v>
      </c>
      <c r="O8471">
        <v>0</v>
      </c>
      <c r="P8471">
        <v>1</v>
      </c>
      <c r="Q8471">
        <v>0</v>
      </c>
      <c r="R8471">
        <v>1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0.20704405611974996</v>
      </c>
      <c r="Y8471">
        <v>0</v>
      </c>
      <c r="Z8471">
        <v>0.33840782230950001</v>
      </c>
      <c r="AA8471">
        <v>0</v>
      </c>
      <c r="AB8471">
        <v>0</v>
      </c>
      <c r="AC8471">
        <v>0</v>
      </c>
      <c r="AD8471">
        <v>0</v>
      </c>
      <c r="AE8471">
        <v>0.54545187842924991</v>
      </c>
    </row>
    <row r="8472" spans="1:31" x14ac:dyDescent="0.25">
      <c r="A8472">
        <v>2403256</v>
      </c>
      <c r="B8472">
        <v>1</v>
      </c>
      <c r="C8472" t="s">
        <v>80</v>
      </c>
      <c r="D8472" t="s">
        <v>83</v>
      </c>
      <c r="E8472" t="s">
        <v>132</v>
      </c>
      <c r="F8472" t="s">
        <v>24010</v>
      </c>
      <c r="G8472" t="s">
        <v>143</v>
      </c>
      <c r="H8472" t="s">
        <v>135</v>
      </c>
      <c r="I8472" t="s">
        <v>136</v>
      </c>
      <c r="J8472" t="s">
        <v>137</v>
      </c>
      <c r="K8472" t="s">
        <v>138</v>
      </c>
      <c r="L8472" t="s">
        <v>24011</v>
      </c>
      <c r="M8472" t="s">
        <v>24012</v>
      </c>
      <c r="N8472">
        <v>0.54</v>
      </c>
      <c r="O8472">
        <v>0</v>
      </c>
      <c r="P8472">
        <v>6927</v>
      </c>
      <c r="Q8472">
        <v>0</v>
      </c>
      <c r="R8472">
        <v>0</v>
      </c>
      <c r="S8472">
        <v>0</v>
      </c>
      <c r="T8472">
        <v>340</v>
      </c>
      <c r="U8472">
        <v>0</v>
      </c>
      <c r="V8472">
        <v>0</v>
      </c>
      <c r="W8472">
        <v>0</v>
      </c>
      <c r="X8472">
        <v>812.99702608941664</v>
      </c>
      <c r="Y8472">
        <v>0</v>
      </c>
      <c r="Z8472">
        <v>0</v>
      </c>
      <c r="AA8472">
        <v>0</v>
      </c>
      <c r="AB8472">
        <v>222.97496806311111</v>
      </c>
      <c r="AC8472">
        <v>0</v>
      </c>
      <c r="AD8472">
        <v>0</v>
      </c>
      <c r="AE8472">
        <v>1035.9719941525277</v>
      </c>
    </row>
    <row r="8473" spans="1:31" x14ac:dyDescent="0.25">
      <c r="A8473">
        <v>2403276</v>
      </c>
      <c r="B8473">
        <v>1</v>
      </c>
      <c r="C8473" t="s">
        <v>80</v>
      </c>
      <c r="D8473" t="s">
        <v>108</v>
      </c>
      <c r="E8473" t="s">
        <v>141</v>
      </c>
      <c r="F8473" t="s">
        <v>24013</v>
      </c>
      <c r="G8473" t="s">
        <v>158</v>
      </c>
      <c r="H8473" t="s">
        <v>135</v>
      </c>
      <c r="I8473" t="s">
        <v>136</v>
      </c>
      <c r="J8473" t="s">
        <v>137</v>
      </c>
      <c r="K8473" t="s">
        <v>159</v>
      </c>
      <c r="L8473" t="s">
        <v>24014</v>
      </c>
      <c r="M8473" t="s">
        <v>24015</v>
      </c>
      <c r="N8473">
        <v>1.140833333</v>
      </c>
      <c r="O8473">
        <v>0</v>
      </c>
      <c r="P8473">
        <v>893</v>
      </c>
      <c r="Q8473">
        <v>0</v>
      </c>
      <c r="R8473">
        <v>107</v>
      </c>
      <c r="S8473">
        <v>9</v>
      </c>
      <c r="T8473">
        <v>100</v>
      </c>
      <c r="U8473">
        <v>0</v>
      </c>
      <c r="V8473">
        <v>0</v>
      </c>
      <c r="W8473">
        <v>0</v>
      </c>
      <c r="X8473">
        <v>112.13314286876215</v>
      </c>
      <c r="Y8473">
        <v>0</v>
      </c>
      <c r="Z8473">
        <v>14.098294906274866</v>
      </c>
      <c r="AA8473">
        <v>55.441873124476629</v>
      </c>
      <c r="AB8473">
        <v>53.726212179086055</v>
      </c>
      <c r="AC8473">
        <v>0</v>
      </c>
      <c r="AD8473">
        <v>0</v>
      </c>
      <c r="AE8473">
        <v>235.39952307859969</v>
      </c>
    </row>
    <row r="8474" spans="1:31" x14ac:dyDescent="0.25">
      <c r="A8474">
        <v>2403448</v>
      </c>
      <c r="B8474">
        <v>1</v>
      </c>
      <c r="C8474" t="s">
        <v>80</v>
      </c>
      <c r="D8474" t="s">
        <v>84</v>
      </c>
      <c r="E8474" t="s">
        <v>152</v>
      </c>
      <c r="F8474" t="s">
        <v>24016</v>
      </c>
      <c r="G8474" t="s">
        <v>158</v>
      </c>
      <c r="H8474" t="s">
        <v>149</v>
      </c>
      <c r="I8474" t="s">
        <v>136</v>
      </c>
      <c r="J8474" t="s">
        <v>137</v>
      </c>
      <c r="K8474" t="s">
        <v>159</v>
      </c>
      <c r="L8474" t="s">
        <v>24017</v>
      </c>
      <c r="M8474" t="s">
        <v>24018</v>
      </c>
      <c r="N8474">
        <v>2.7075</v>
      </c>
      <c r="O8474">
        <v>0</v>
      </c>
      <c r="P8474">
        <v>178</v>
      </c>
      <c r="Q8474">
        <v>0</v>
      </c>
      <c r="R8474">
        <v>3</v>
      </c>
      <c r="S8474">
        <v>0</v>
      </c>
      <c r="T8474">
        <v>36</v>
      </c>
      <c r="U8474">
        <v>0</v>
      </c>
      <c r="V8474">
        <v>0</v>
      </c>
      <c r="W8474">
        <v>0</v>
      </c>
      <c r="X8474">
        <v>119.02434561125987</v>
      </c>
      <c r="Y8474">
        <v>0</v>
      </c>
      <c r="Z8474">
        <v>1.8180213726304002</v>
      </c>
      <c r="AA8474">
        <v>0</v>
      </c>
      <c r="AB8474">
        <v>124.72511428605829</v>
      </c>
      <c r="AC8474">
        <v>0</v>
      </c>
      <c r="AD8474">
        <v>0</v>
      </c>
      <c r="AE8474">
        <v>245.56748126994856</v>
      </c>
    </row>
    <row r="8475" spans="1:31" x14ac:dyDescent="0.25">
      <c r="A8475">
        <v>2403299</v>
      </c>
      <c r="B8475">
        <v>1</v>
      </c>
      <c r="C8475" t="s">
        <v>80</v>
      </c>
      <c r="D8475" t="s">
        <v>83</v>
      </c>
      <c r="E8475" t="s">
        <v>146</v>
      </c>
      <c r="F8475" t="s">
        <v>24019</v>
      </c>
      <c r="G8475" t="s">
        <v>168</v>
      </c>
      <c r="H8475" t="s">
        <v>149</v>
      </c>
      <c r="I8475" t="s">
        <v>136</v>
      </c>
      <c r="J8475" t="s">
        <v>137</v>
      </c>
      <c r="K8475" t="s">
        <v>138</v>
      </c>
      <c r="L8475" t="s">
        <v>24020</v>
      </c>
      <c r="M8475" t="s">
        <v>24021</v>
      </c>
      <c r="N8475">
        <v>2.0894444440000002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1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3.5805092116439274</v>
      </c>
      <c r="AC8475">
        <v>0</v>
      </c>
      <c r="AD8475">
        <v>0</v>
      </c>
      <c r="AE8475">
        <v>3.5805092116439274</v>
      </c>
    </row>
    <row r="8476" spans="1:31" x14ac:dyDescent="0.25">
      <c r="A8476">
        <v>2403319</v>
      </c>
      <c r="B8476">
        <v>1</v>
      </c>
      <c r="C8476" t="s">
        <v>80</v>
      </c>
      <c r="D8476" t="s">
        <v>88</v>
      </c>
      <c r="E8476" t="s">
        <v>132</v>
      </c>
      <c r="F8476" t="s">
        <v>24022</v>
      </c>
      <c r="G8476" t="s">
        <v>158</v>
      </c>
      <c r="H8476" t="s">
        <v>135</v>
      </c>
      <c r="I8476" t="s">
        <v>136</v>
      </c>
      <c r="J8476" t="s">
        <v>137</v>
      </c>
      <c r="K8476" t="s">
        <v>159</v>
      </c>
      <c r="L8476" t="s">
        <v>24023</v>
      </c>
      <c r="M8476" t="s">
        <v>24024</v>
      </c>
      <c r="N8476">
        <v>3.875555555</v>
      </c>
      <c r="O8476">
        <v>0</v>
      </c>
      <c r="P8476">
        <v>1660</v>
      </c>
      <c r="Q8476">
        <v>0</v>
      </c>
      <c r="R8476">
        <v>0</v>
      </c>
      <c r="S8476">
        <v>0</v>
      </c>
      <c r="T8476">
        <v>182</v>
      </c>
      <c r="U8476">
        <v>0</v>
      </c>
      <c r="V8476">
        <v>1</v>
      </c>
      <c r="W8476">
        <v>0</v>
      </c>
      <c r="X8476">
        <v>1611.0575690036439</v>
      </c>
      <c r="Y8476">
        <v>0</v>
      </c>
      <c r="Z8476">
        <v>0</v>
      </c>
      <c r="AA8476">
        <v>0</v>
      </c>
      <c r="AB8476">
        <v>1365.4386338946706</v>
      </c>
      <c r="AC8476">
        <v>0</v>
      </c>
      <c r="AD8476">
        <v>647.67297653634444</v>
      </c>
      <c r="AE8476">
        <v>3624.1691794346589</v>
      </c>
    </row>
    <row r="8477" spans="1:31" x14ac:dyDescent="0.25">
      <c r="A8477">
        <v>2403697</v>
      </c>
      <c r="B8477">
        <v>1</v>
      </c>
      <c r="C8477" t="s">
        <v>80</v>
      </c>
      <c r="D8477" t="s">
        <v>87</v>
      </c>
      <c r="E8477" t="s">
        <v>152</v>
      </c>
      <c r="F8477" t="s">
        <v>24025</v>
      </c>
      <c r="G8477" t="s">
        <v>154</v>
      </c>
      <c r="H8477" t="s">
        <v>149</v>
      </c>
      <c r="I8477" t="s">
        <v>136</v>
      </c>
      <c r="J8477" t="s">
        <v>137</v>
      </c>
      <c r="K8477" t="s">
        <v>138</v>
      </c>
      <c r="L8477" t="s">
        <v>24026</v>
      </c>
      <c r="M8477" t="s">
        <v>24027</v>
      </c>
      <c r="N8477">
        <v>0.65666666600000001</v>
      </c>
      <c r="O8477">
        <v>0</v>
      </c>
      <c r="P8477">
        <v>259</v>
      </c>
      <c r="Q8477">
        <v>0</v>
      </c>
      <c r="R8477">
        <v>0</v>
      </c>
      <c r="S8477">
        <v>0</v>
      </c>
      <c r="T8477">
        <v>14</v>
      </c>
      <c r="U8477">
        <v>0</v>
      </c>
      <c r="V8477">
        <v>0</v>
      </c>
      <c r="W8477">
        <v>0</v>
      </c>
      <c r="X8477">
        <v>44.759560361220281</v>
      </c>
      <c r="Y8477">
        <v>0</v>
      </c>
      <c r="Z8477">
        <v>0</v>
      </c>
      <c r="AA8477">
        <v>0</v>
      </c>
      <c r="AB8477">
        <v>14.905775945978128</v>
      </c>
      <c r="AC8477">
        <v>0</v>
      </c>
      <c r="AD8477">
        <v>0</v>
      </c>
      <c r="AE8477">
        <v>59.665336307198409</v>
      </c>
    </row>
    <row r="8478" spans="1:31" x14ac:dyDescent="0.25">
      <c r="A8478">
        <v>2403654</v>
      </c>
      <c r="B8478">
        <v>1</v>
      </c>
      <c r="C8478" t="s">
        <v>80</v>
      </c>
      <c r="D8478" t="s">
        <v>87</v>
      </c>
      <c r="E8478" t="s">
        <v>288</v>
      </c>
      <c r="F8478" t="s">
        <v>24028</v>
      </c>
      <c r="G8478" t="s">
        <v>593</v>
      </c>
      <c r="H8478" t="s">
        <v>149</v>
      </c>
      <c r="I8478" t="s">
        <v>136</v>
      </c>
      <c r="J8478" t="s">
        <v>137</v>
      </c>
      <c r="K8478" t="s">
        <v>138</v>
      </c>
      <c r="L8478" t="s">
        <v>24029</v>
      </c>
      <c r="M8478" t="s">
        <v>24030</v>
      </c>
      <c r="N8478">
        <v>1.663611111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1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2.300617792872039</v>
      </c>
      <c r="AC8478">
        <v>0</v>
      </c>
      <c r="AD8478">
        <v>0</v>
      </c>
      <c r="AE8478">
        <v>2.300617792872039</v>
      </c>
    </row>
    <row r="8479" spans="1:31" x14ac:dyDescent="0.25">
      <c r="A8479">
        <v>2403740</v>
      </c>
      <c r="B8479">
        <v>1</v>
      </c>
      <c r="C8479" t="s">
        <v>80</v>
      </c>
      <c r="D8479" t="s">
        <v>103</v>
      </c>
      <c r="E8479" t="s">
        <v>288</v>
      </c>
      <c r="F8479" t="s">
        <v>24031</v>
      </c>
      <c r="G8479" t="s">
        <v>325</v>
      </c>
      <c r="H8479" t="s">
        <v>149</v>
      </c>
      <c r="I8479" t="s">
        <v>136</v>
      </c>
      <c r="J8479" t="s">
        <v>137</v>
      </c>
      <c r="K8479" t="s">
        <v>138</v>
      </c>
      <c r="L8479" t="s">
        <v>24032</v>
      </c>
      <c r="M8479" t="s">
        <v>24033</v>
      </c>
      <c r="N8479">
        <v>0.69083333300000005</v>
      </c>
      <c r="O8479">
        <v>0</v>
      </c>
      <c r="P8479">
        <v>27</v>
      </c>
      <c r="Q8479">
        <v>0</v>
      </c>
      <c r="R8479">
        <v>0</v>
      </c>
      <c r="S8479">
        <v>0</v>
      </c>
      <c r="T8479">
        <v>15</v>
      </c>
      <c r="U8479">
        <v>0</v>
      </c>
      <c r="V8479">
        <v>0</v>
      </c>
      <c r="W8479">
        <v>0</v>
      </c>
      <c r="X8479">
        <v>2.9885671398128499</v>
      </c>
      <c r="Y8479">
        <v>0</v>
      </c>
      <c r="Z8479">
        <v>0</v>
      </c>
      <c r="AA8479">
        <v>0</v>
      </c>
      <c r="AB8479">
        <v>5.818737284526601</v>
      </c>
      <c r="AC8479">
        <v>0</v>
      </c>
      <c r="AD8479">
        <v>0</v>
      </c>
      <c r="AE8479">
        <v>8.8073044243394509</v>
      </c>
    </row>
    <row r="8480" spans="1:31" x14ac:dyDescent="0.25">
      <c r="A8480">
        <v>2403548</v>
      </c>
      <c r="B8480">
        <v>1</v>
      </c>
      <c r="C8480" t="s">
        <v>80</v>
      </c>
      <c r="D8480" t="s">
        <v>106</v>
      </c>
      <c r="E8480" t="s">
        <v>174</v>
      </c>
      <c r="F8480" t="s">
        <v>2067</v>
      </c>
      <c r="G8480" t="s">
        <v>565</v>
      </c>
      <c r="H8480" t="s">
        <v>135</v>
      </c>
      <c r="I8480" t="s">
        <v>136</v>
      </c>
      <c r="J8480" t="s">
        <v>137</v>
      </c>
      <c r="K8480" t="s">
        <v>138</v>
      </c>
      <c r="L8480" t="s">
        <v>24034</v>
      </c>
      <c r="M8480" t="s">
        <v>24035</v>
      </c>
      <c r="N8480">
        <v>5.3611111000000003E-2</v>
      </c>
      <c r="O8480">
        <v>1</v>
      </c>
      <c r="P8480">
        <v>4</v>
      </c>
      <c r="Q8480">
        <v>68</v>
      </c>
      <c r="R8480">
        <v>327</v>
      </c>
      <c r="S8480">
        <v>23</v>
      </c>
      <c r="T8480">
        <v>73</v>
      </c>
      <c r="U8480">
        <v>0</v>
      </c>
      <c r="V8480">
        <v>0</v>
      </c>
      <c r="W8480">
        <v>2.7366074789625001E-2</v>
      </c>
      <c r="X8480">
        <v>6.4283096991808328E-2</v>
      </c>
      <c r="Y8480">
        <v>21.430369730784808</v>
      </c>
      <c r="Z8480">
        <v>1.5643334225851664</v>
      </c>
      <c r="AA8480">
        <v>1.4890011920575998</v>
      </c>
      <c r="AB8480">
        <v>2.6830182451112004</v>
      </c>
      <c r="AC8480">
        <v>0</v>
      </c>
      <c r="AD8480">
        <v>0</v>
      </c>
      <c r="AE8480">
        <v>27.258371762320209</v>
      </c>
    </row>
    <row r="8481" spans="1:31" x14ac:dyDescent="0.25">
      <c r="A8481">
        <v>2403694</v>
      </c>
      <c r="B8481">
        <v>1</v>
      </c>
      <c r="C8481" t="s">
        <v>80</v>
      </c>
      <c r="D8481" t="s">
        <v>99</v>
      </c>
      <c r="E8481" t="s">
        <v>146</v>
      </c>
      <c r="F8481" t="s">
        <v>24036</v>
      </c>
      <c r="G8481" t="s">
        <v>148</v>
      </c>
      <c r="H8481" t="s">
        <v>149</v>
      </c>
      <c r="I8481" t="s">
        <v>136</v>
      </c>
      <c r="J8481" t="s">
        <v>137</v>
      </c>
      <c r="K8481" t="s">
        <v>138</v>
      </c>
      <c r="L8481" t="s">
        <v>24037</v>
      </c>
      <c r="M8481" t="s">
        <v>24038</v>
      </c>
      <c r="N8481">
        <v>2.6355555549999998</v>
      </c>
      <c r="O8481">
        <v>0</v>
      </c>
      <c r="P8481">
        <v>2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1.2914740194084002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1.2914740194084002</v>
      </c>
    </row>
    <row r="8482" spans="1:31" x14ac:dyDescent="0.25">
      <c r="A8482">
        <v>2403734</v>
      </c>
      <c r="B8482">
        <v>1</v>
      </c>
      <c r="C8482" t="s">
        <v>81</v>
      </c>
      <c r="D8482" t="s">
        <v>123</v>
      </c>
      <c r="E8482" t="s">
        <v>162</v>
      </c>
      <c r="F8482" t="s">
        <v>24039</v>
      </c>
      <c r="G8482" t="s">
        <v>164</v>
      </c>
      <c r="H8482" t="s">
        <v>149</v>
      </c>
      <c r="I8482" t="s">
        <v>136</v>
      </c>
      <c r="J8482" t="s">
        <v>137</v>
      </c>
      <c r="K8482" t="s">
        <v>138</v>
      </c>
      <c r="L8482" t="s">
        <v>24040</v>
      </c>
      <c r="M8482" t="s">
        <v>24041</v>
      </c>
      <c r="N8482">
        <v>2.5616666659999998</v>
      </c>
      <c r="O8482">
        <v>0</v>
      </c>
      <c r="P8482">
        <v>15</v>
      </c>
      <c r="Q8482">
        <v>0</v>
      </c>
      <c r="R8482">
        <v>25</v>
      </c>
      <c r="S8482">
        <v>0</v>
      </c>
      <c r="T8482">
        <v>5</v>
      </c>
      <c r="U8482">
        <v>0</v>
      </c>
      <c r="V8482">
        <v>0</v>
      </c>
      <c r="W8482">
        <v>0</v>
      </c>
      <c r="X8482">
        <v>5.3145029284474008</v>
      </c>
      <c r="Y8482">
        <v>0</v>
      </c>
      <c r="Z8482">
        <v>12.234302048286635</v>
      </c>
      <c r="AA8482">
        <v>0</v>
      </c>
      <c r="AB8482">
        <v>9.4465194588292007</v>
      </c>
      <c r="AC8482">
        <v>0</v>
      </c>
      <c r="AD8482">
        <v>0</v>
      </c>
      <c r="AE8482">
        <v>26.995324435563237</v>
      </c>
    </row>
    <row r="8483" spans="1:31" x14ac:dyDescent="0.25">
      <c r="A8483">
        <v>2403233</v>
      </c>
      <c r="B8483">
        <v>1</v>
      </c>
      <c r="C8483" t="s">
        <v>80</v>
      </c>
      <c r="D8483" t="s">
        <v>108</v>
      </c>
      <c r="E8483" t="s">
        <v>132</v>
      </c>
      <c r="F8483" t="s">
        <v>24042</v>
      </c>
      <c r="G8483" t="s">
        <v>158</v>
      </c>
      <c r="H8483" t="s">
        <v>135</v>
      </c>
      <c r="I8483" t="s">
        <v>136</v>
      </c>
      <c r="J8483" t="s">
        <v>137</v>
      </c>
      <c r="K8483" t="s">
        <v>159</v>
      </c>
      <c r="L8483" t="s">
        <v>24043</v>
      </c>
      <c r="M8483" t="s">
        <v>24044</v>
      </c>
      <c r="N8483">
        <v>0.586388888</v>
      </c>
      <c r="O8483">
        <v>0</v>
      </c>
      <c r="P8483">
        <v>102</v>
      </c>
      <c r="Q8483">
        <v>0</v>
      </c>
      <c r="R8483">
        <v>19</v>
      </c>
      <c r="S8483">
        <v>1</v>
      </c>
      <c r="T8483">
        <v>15</v>
      </c>
      <c r="U8483">
        <v>0</v>
      </c>
      <c r="V8483">
        <v>0</v>
      </c>
      <c r="W8483">
        <v>0</v>
      </c>
      <c r="X8483">
        <v>15.257144426334678</v>
      </c>
      <c r="Y8483">
        <v>0</v>
      </c>
      <c r="Z8483">
        <v>0.96687885998825007</v>
      </c>
      <c r="AA8483">
        <v>0.93066538342398319</v>
      </c>
      <c r="AB8483">
        <v>5.4476047209264999</v>
      </c>
      <c r="AC8483">
        <v>0</v>
      </c>
      <c r="AD8483">
        <v>0</v>
      </c>
      <c r="AE8483">
        <v>22.60229339067341</v>
      </c>
    </row>
    <row r="8484" spans="1:31" x14ac:dyDescent="0.25">
      <c r="A8484">
        <v>2403239</v>
      </c>
      <c r="B8484">
        <v>1</v>
      </c>
      <c r="C8484" t="s">
        <v>80</v>
      </c>
      <c r="D8484" t="s">
        <v>107</v>
      </c>
      <c r="E8484" t="s">
        <v>146</v>
      </c>
      <c r="F8484" t="s">
        <v>24045</v>
      </c>
      <c r="G8484" t="s">
        <v>148</v>
      </c>
      <c r="H8484" t="s">
        <v>149</v>
      </c>
      <c r="I8484" t="s">
        <v>136</v>
      </c>
      <c r="J8484" t="s">
        <v>137</v>
      </c>
      <c r="K8484" t="s">
        <v>138</v>
      </c>
      <c r="L8484" t="s">
        <v>24043</v>
      </c>
      <c r="M8484" t="s">
        <v>24046</v>
      </c>
      <c r="N8484">
        <v>2.253055555</v>
      </c>
      <c r="O8484">
        <v>0</v>
      </c>
      <c r="P8484">
        <v>0</v>
      </c>
      <c r="Q8484">
        <v>0</v>
      </c>
      <c r="R8484">
        <v>1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</row>
    <row r="8485" spans="1:31" x14ac:dyDescent="0.25">
      <c r="A8485">
        <v>2403677</v>
      </c>
      <c r="B8485">
        <v>1</v>
      </c>
      <c r="C8485" t="s">
        <v>80</v>
      </c>
      <c r="D8485" t="s">
        <v>96</v>
      </c>
      <c r="E8485" t="s">
        <v>288</v>
      </c>
      <c r="F8485" t="s">
        <v>24047</v>
      </c>
      <c r="G8485" t="s">
        <v>154</v>
      </c>
      <c r="H8485" t="s">
        <v>149</v>
      </c>
      <c r="I8485" t="s">
        <v>136</v>
      </c>
      <c r="J8485" t="s">
        <v>137</v>
      </c>
      <c r="K8485" t="s">
        <v>138</v>
      </c>
      <c r="L8485" t="s">
        <v>24048</v>
      </c>
      <c r="M8485" t="s">
        <v>24049</v>
      </c>
      <c r="N8485">
        <v>0.20111111100000001</v>
      </c>
      <c r="O8485">
        <v>0</v>
      </c>
      <c r="P8485">
        <v>13</v>
      </c>
      <c r="Q8485">
        <v>0</v>
      </c>
      <c r="R8485">
        <v>0</v>
      </c>
      <c r="S8485">
        <v>0</v>
      </c>
      <c r="T8485">
        <v>1</v>
      </c>
      <c r="U8485">
        <v>0</v>
      </c>
      <c r="V8485">
        <v>0</v>
      </c>
      <c r="W8485">
        <v>0</v>
      </c>
      <c r="X8485">
        <v>0.91683406344599994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0.91683406344599994</v>
      </c>
    </row>
    <row r="8486" spans="1:31" x14ac:dyDescent="0.25">
      <c r="A8486">
        <v>2403631</v>
      </c>
      <c r="B8486">
        <v>1</v>
      </c>
      <c r="C8486" t="s">
        <v>81</v>
      </c>
      <c r="D8486" t="s">
        <v>123</v>
      </c>
      <c r="E8486" t="s">
        <v>174</v>
      </c>
      <c r="F8486" t="s">
        <v>974</v>
      </c>
      <c r="G8486" t="s">
        <v>154</v>
      </c>
      <c r="H8486" t="s">
        <v>135</v>
      </c>
      <c r="I8486" t="s">
        <v>136</v>
      </c>
      <c r="J8486" t="s">
        <v>137</v>
      </c>
      <c r="K8486" t="s">
        <v>138</v>
      </c>
      <c r="L8486" t="s">
        <v>24050</v>
      </c>
      <c r="M8486" t="s">
        <v>24051</v>
      </c>
      <c r="N8486">
        <v>1.389444444</v>
      </c>
      <c r="O8486">
        <v>4</v>
      </c>
      <c r="P8486">
        <v>1307</v>
      </c>
      <c r="Q8486">
        <v>128</v>
      </c>
      <c r="R8486">
        <v>120</v>
      </c>
      <c r="S8486">
        <v>18</v>
      </c>
      <c r="T8486">
        <v>185</v>
      </c>
      <c r="U8486">
        <v>0</v>
      </c>
      <c r="V8486">
        <v>1</v>
      </c>
      <c r="W8486">
        <v>0</v>
      </c>
      <c r="X8486">
        <v>380.92907189135661</v>
      </c>
      <c r="Y8486">
        <v>24.001698256740966</v>
      </c>
      <c r="Z8486">
        <v>22.7299158779546</v>
      </c>
      <c r="AA8486">
        <v>41.609816990736753</v>
      </c>
      <c r="AB8486">
        <v>185.42702287249799</v>
      </c>
      <c r="AC8486">
        <v>0</v>
      </c>
      <c r="AD8486">
        <v>12.798114506928899</v>
      </c>
      <c r="AE8486">
        <v>667.49564039621578</v>
      </c>
    </row>
    <row r="8487" spans="1:31" x14ac:dyDescent="0.25">
      <c r="A8487">
        <v>2403302</v>
      </c>
      <c r="B8487">
        <v>1</v>
      </c>
      <c r="C8487" t="s">
        <v>81</v>
      </c>
      <c r="D8487" t="s">
        <v>116</v>
      </c>
      <c r="E8487" t="s">
        <v>174</v>
      </c>
      <c r="F8487" t="s">
        <v>1380</v>
      </c>
      <c r="G8487" t="s">
        <v>143</v>
      </c>
      <c r="H8487" t="s">
        <v>135</v>
      </c>
      <c r="I8487" t="s">
        <v>136</v>
      </c>
      <c r="J8487" t="s">
        <v>137</v>
      </c>
      <c r="K8487" t="s">
        <v>138</v>
      </c>
      <c r="L8487" t="s">
        <v>24052</v>
      </c>
      <c r="M8487" t="s">
        <v>24053</v>
      </c>
      <c r="N8487">
        <v>0.60499999999999998</v>
      </c>
      <c r="O8487">
        <v>9</v>
      </c>
      <c r="P8487">
        <v>2987</v>
      </c>
      <c r="Q8487">
        <v>252</v>
      </c>
      <c r="R8487">
        <v>239</v>
      </c>
      <c r="S8487">
        <v>13</v>
      </c>
      <c r="T8487">
        <v>413</v>
      </c>
      <c r="U8487">
        <v>2</v>
      </c>
      <c r="V8487">
        <v>0</v>
      </c>
      <c r="W8487">
        <v>8.1602374136250003E-2</v>
      </c>
      <c r="X8487">
        <v>267.460281724845</v>
      </c>
      <c r="Y8487">
        <v>26.954620206782401</v>
      </c>
      <c r="Z8487">
        <v>8.4338733522351053</v>
      </c>
      <c r="AA8487">
        <v>89.149494034672514</v>
      </c>
      <c r="AB8487">
        <v>122.1071041408549</v>
      </c>
      <c r="AC8487">
        <v>196.78325071318977</v>
      </c>
      <c r="AD8487">
        <v>0</v>
      </c>
      <c r="AE8487">
        <v>710.97022654671594</v>
      </c>
    </row>
    <row r="8488" spans="1:31" x14ac:dyDescent="0.25">
      <c r="A8488">
        <v>2403279</v>
      </c>
      <c r="B8488">
        <v>1</v>
      </c>
      <c r="C8488" t="s">
        <v>80</v>
      </c>
      <c r="D8488" t="s">
        <v>100</v>
      </c>
      <c r="E8488" t="s">
        <v>152</v>
      </c>
      <c r="F8488" t="s">
        <v>24054</v>
      </c>
      <c r="G8488" t="s">
        <v>176</v>
      </c>
      <c r="H8488" t="s">
        <v>149</v>
      </c>
      <c r="I8488" t="s">
        <v>136</v>
      </c>
      <c r="J8488" t="s">
        <v>137</v>
      </c>
      <c r="K8488" t="s">
        <v>159</v>
      </c>
      <c r="L8488" t="s">
        <v>24055</v>
      </c>
      <c r="M8488" t="s">
        <v>24056</v>
      </c>
      <c r="N8488">
        <v>7.6727777770000003</v>
      </c>
      <c r="O8488">
        <v>0</v>
      </c>
      <c r="P8488">
        <v>106</v>
      </c>
      <c r="Q8488">
        <v>0</v>
      </c>
      <c r="R8488">
        <v>4</v>
      </c>
      <c r="S8488">
        <v>0</v>
      </c>
      <c r="T8488">
        <v>7</v>
      </c>
      <c r="U8488">
        <v>0</v>
      </c>
      <c r="V8488">
        <v>0</v>
      </c>
      <c r="W8488">
        <v>0</v>
      </c>
      <c r="X8488">
        <v>233.29112743304768</v>
      </c>
      <c r="Y8488">
        <v>0</v>
      </c>
      <c r="Z8488">
        <v>8.9048147156865003</v>
      </c>
      <c r="AA8488">
        <v>0</v>
      </c>
      <c r="AB8488">
        <v>18.218624378701929</v>
      </c>
      <c r="AC8488">
        <v>0</v>
      </c>
      <c r="AD8488">
        <v>0</v>
      </c>
      <c r="AE8488">
        <v>260.41456652743614</v>
      </c>
    </row>
    <row r="8489" spans="1:31" x14ac:dyDescent="0.25">
      <c r="A8489">
        <v>2403322</v>
      </c>
      <c r="B8489">
        <v>1</v>
      </c>
      <c r="C8489" t="s">
        <v>81</v>
      </c>
      <c r="D8489" t="s">
        <v>123</v>
      </c>
      <c r="E8489" t="s">
        <v>132</v>
      </c>
      <c r="F8489" t="s">
        <v>24057</v>
      </c>
      <c r="G8489" t="s">
        <v>158</v>
      </c>
      <c r="H8489" t="s">
        <v>135</v>
      </c>
      <c r="I8489" t="s">
        <v>136</v>
      </c>
      <c r="J8489" t="s">
        <v>137</v>
      </c>
      <c r="K8489" t="s">
        <v>159</v>
      </c>
      <c r="L8489" t="s">
        <v>24058</v>
      </c>
      <c r="M8489" t="s">
        <v>24059</v>
      </c>
      <c r="N8489">
        <v>1.5275000000000001</v>
      </c>
      <c r="O8489">
        <v>0</v>
      </c>
      <c r="P8489">
        <v>622</v>
      </c>
      <c r="Q8489">
        <v>0</v>
      </c>
      <c r="R8489">
        <v>0</v>
      </c>
      <c r="S8489">
        <v>0</v>
      </c>
      <c r="T8489">
        <v>31</v>
      </c>
      <c r="U8489">
        <v>0</v>
      </c>
      <c r="V8489">
        <v>0</v>
      </c>
      <c r="W8489">
        <v>0</v>
      </c>
      <c r="X8489">
        <v>186.01705782489159</v>
      </c>
      <c r="Y8489">
        <v>0</v>
      </c>
      <c r="Z8489">
        <v>0</v>
      </c>
      <c r="AA8489">
        <v>0</v>
      </c>
      <c r="AB8489">
        <v>91.564070853762374</v>
      </c>
      <c r="AC8489">
        <v>0</v>
      </c>
      <c r="AD8489">
        <v>0</v>
      </c>
      <c r="AE8489">
        <v>277.58112867865395</v>
      </c>
    </row>
    <row r="8490" spans="1:31" x14ac:dyDescent="0.25">
      <c r="A8490">
        <v>2403445</v>
      </c>
      <c r="B8490">
        <v>1</v>
      </c>
      <c r="C8490" t="s">
        <v>81</v>
      </c>
      <c r="D8490" t="s">
        <v>123</v>
      </c>
      <c r="E8490" t="s">
        <v>174</v>
      </c>
      <c r="F8490" t="s">
        <v>24060</v>
      </c>
      <c r="G8490" t="s">
        <v>158</v>
      </c>
      <c r="H8490" t="s">
        <v>135</v>
      </c>
      <c r="I8490" t="s">
        <v>136</v>
      </c>
      <c r="J8490" t="s">
        <v>137</v>
      </c>
      <c r="K8490" t="s">
        <v>159</v>
      </c>
      <c r="L8490" t="s">
        <v>24061</v>
      </c>
      <c r="M8490" t="s">
        <v>24062</v>
      </c>
      <c r="N8490">
        <v>3.9297222220000001</v>
      </c>
      <c r="O8490">
        <v>0</v>
      </c>
      <c r="P8490">
        <v>6381</v>
      </c>
      <c r="Q8490">
        <v>0</v>
      </c>
      <c r="R8490">
        <v>0</v>
      </c>
      <c r="S8490">
        <v>0</v>
      </c>
      <c r="T8490">
        <v>341</v>
      </c>
      <c r="U8490">
        <v>0</v>
      </c>
      <c r="V8490">
        <v>1</v>
      </c>
      <c r="W8490">
        <v>0</v>
      </c>
      <c r="X8490">
        <v>4434.8250712503104</v>
      </c>
      <c r="Y8490">
        <v>0</v>
      </c>
      <c r="Z8490">
        <v>0</v>
      </c>
      <c r="AA8490">
        <v>0</v>
      </c>
      <c r="AB8490">
        <v>1200.2655688750458</v>
      </c>
      <c r="AC8490">
        <v>0</v>
      </c>
      <c r="AD8490">
        <v>25.2620381336869</v>
      </c>
      <c r="AE8490">
        <v>5660.3526782590425</v>
      </c>
    </row>
    <row r="8491" spans="1:31" x14ac:dyDescent="0.25">
      <c r="A8491">
        <v>2403651</v>
      </c>
      <c r="B8491">
        <v>1</v>
      </c>
      <c r="C8491" t="s">
        <v>81</v>
      </c>
      <c r="D8491" t="s">
        <v>127</v>
      </c>
      <c r="E8491" t="s">
        <v>141</v>
      </c>
      <c r="F8491" t="s">
        <v>14859</v>
      </c>
      <c r="G8491" t="s">
        <v>143</v>
      </c>
      <c r="H8491" t="s">
        <v>135</v>
      </c>
      <c r="I8491" t="s">
        <v>136</v>
      </c>
      <c r="J8491" t="s">
        <v>137</v>
      </c>
      <c r="K8491" t="s">
        <v>138</v>
      </c>
      <c r="L8491" t="s">
        <v>24063</v>
      </c>
      <c r="M8491" t="s">
        <v>24064</v>
      </c>
      <c r="N8491">
        <v>1.3419444439999999</v>
      </c>
      <c r="O8491">
        <v>0</v>
      </c>
      <c r="P8491">
        <v>0</v>
      </c>
      <c r="Q8491">
        <v>0</v>
      </c>
      <c r="R8491">
        <v>0</v>
      </c>
      <c r="S8491">
        <v>3</v>
      </c>
      <c r="T8491">
        <v>0</v>
      </c>
      <c r="U8491">
        <v>1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15.451755266808984</v>
      </c>
      <c r="AB8491">
        <v>0</v>
      </c>
      <c r="AC8491">
        <v>154.18074187916267</v>
      </c>
      <c r="AD8491">
        <v>0</v>
      </c>
      <c r="AE8491">
        <v>169.63249714597166</v>
      </c>
    </row>
    <row r="8492" spans="1:31" x14ac:dyDescent="0.25">
      <c r="A8492">
        <v>2403365</v>
      </c>
      <c r="B8492">
        <v>1</v>
      </c>
      <c r="C8492" t="s">
        <v>81</v>
      </c>
      <c r="D8492" t="s">
        <v>128</v>
      </c>
      <c r="E8492" t="s">
        <v>146</v>
      </c>
      <c r="F8492" t="s">
        <v>24065</v>
      </c>
      <c r="G8492" t="s">
        <v>148</v>
      </c>
      <c r="H8492" t="s">
        <v>149</v>
      </c>
      <c r="I8492" t="s">
        <v>136</v>
      </c>
      <c r="J8492" t="s">
        <v>137</v>
      </c>
      <c r="K8492" t="s">
        <v>138</v>
      </c>
      <c r="L8492" t="s">
        <v>24066</v>
      </c>
      <c r="M8492" t="s">
        <v>24067</v>
      </c>
      <c r="N8492">
        <v>5.563055555</v>
      </c>
      <c r="O8492">
        <v>0</v>
      </c>
      <c r="P8492">
        <v>2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1.1406434171994166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1.1406434171994166</v>
      </c>
    </row>
    <row r="8493" spans="1:31" x14ac:dyDescent="0.25">
      <c r="A8493">
        <v>2403216</v>
      </c>
      <c r="B8493">
        <v>1</v>
      </c>
      <c r="C8493" t="s">
        <v>81</v>
      </c>
      <c r="D8493" t="s">
        <v>113</v>
      </c>
      <c r="E8493" t="s">
        <v>174</v>
      </c>
      <c r="F8493" t="s">
        <v>18045</v>
      </c>
      <c r="G8493" t="s">
        <v>143</v>
      </c>
      <c r="H8493" t="s">
        <v>135</v>
      </c>
      <c r="I8493" t="s">
        <v>136</v>
      </c>
      <c r="J8493" t="s">
        <v>137</v>
      </c>
      <c r="K8493" t="s">
        <v>138</v>
      </c>
      <c r="L8493" t="s">
        <v>24068</v>
      </c>
      <c r="M8493" t="s">
        <v>24069</v>
      </c>
      <c r="N8493">
        <v>0.61666666599999997</v>
      </c>
      <c r="O8493">
        <v>0</v>
      </c>
      <c r="P8493">
        <v>3643</v>
      </c>
      <c r="Q8493">
        <v>3</v>
      </c>
      <c r="R8493">
        <v>18</v>
      </c>
      <c r="S8493">
        <v>1</v>
      </c>
      <c r="T8493">
        <v>256</v>
      </c>
      <c r="U8493">
        <v>0</v>
      </c>
      <c r="V8493">
        <v>1</v>
      </c>
      <c r="W8493">
        <v>0</v>
      </c>
      <c r="X8493">
        <v>485.06353514995311</v>
      </c>
      <c r="Y8493">
        <v>0.31346992323750006</v>
      </c>
      <c r="Z8493">
        <v>2.2550913932086667</v>
      </c>
      <c r="AA8493">
        <v>0.97117042983500013</v>
      </c>
      <c r="AB8493">
        <v>107.62569499757409</v>
      </c>
      <c r="AC8493">
        <v>0</v>
      </c>
      <c r="AD8493">
        <v>2.1423114589555001</v>
      </c>
      <c r="AE8493">
        <v>598.37127335276386</v>
      </c>
    </row>
    <row r="8494" spans="1:31" x14ac:dyDescent="0.25">
      <c r="A8494">
        <v>2403242</v>
      </c>
      <c r="B8494">
        <v>1</v>
      </c>
      <c r="C8494" t="s">
        <v>81</v>
      </c>
      <c r="D8494" t="s">
        <v>123</v>
      </c>
      <c r="E8494" t="s">
        <v>132</v>
      </c>
      <c r="F8494" t="s">
        <v>6363</v>
      </c>
      <c r="G8494" t="s">
        <v>158</v>
      </c>
      <c r="H8494" t="s">
        <v>135</v>
      </c>
      <c r="I8494" t="s">
        <v>136</v>
      </c>
      <c r="J8494" t="s">
        <v>137</v>
      </c>
      <c r="K8494" t="s">
        <v>159</v>
      </c>
      <c r="L8494" t="s">
        <v>24070</v>
      </c>
      <c r="M8494" t="s">
        <v>24071</v>
      </c>
      <c r="N8494">
        <v>9.7583333329999995</v>
      </c>
      <c r="O8494">
        <v>0</v>
      </c>
      <c r="P8494">
        <v>525</v>
      </c>
      <c r="Q8494">
        <v>0</v>
      </c>
      <c r="R8494">
        <v>1</v>
      </c>
      <c r="S8494">
        <v>0</v>
      </c>
      <c r="T8494">
        <v>45</v>
      </c>
      <c r="U8494">
        <v>0</v>
      </c>
      <c r="V8494">
        <v>0</v>
      </c>
      <c r="W8494">
        <v>0</v>
      </c>
      <c r="X8494">
        <v>834.05800392306242</v>
      </c>
      <c r="Y8494">
        <v>0</v>
      </c>
      <c r="Z8494">
        <v>13.063375612896001</v>
      </c>
      <c r="AA8494">
        <v>0</v>
      </c>
      <c r="AB8494">
        <v>324.25297443552824</v>
      </c>
      <c r="AC8494">
        <v>0</v>
      </c>
      <c r="AD8494">
        <v>0</v>
      </c>
      <c r="AE8494">
        <v>1171.3743539714867</v>
      </c>
    </row>
    <row r="8495" spans="1:31" x14ac:dyDescent="0.25">
      <c r="A8495">
        <v>2403265</v>
      </c>
      <c r="B8495">
        <v>1</v>
      </c>
      <c r="C8495" t="s">
        <v>80</v>
      </c>
      <c r="D8495" t="s">
        <v>94</v>
      </c>
      <c r="E8495" t="s">
        <v>174</v>
      </c>
      <c r="F8495" t="s">
        <v>24072</v>
      </c>
      <c r="G8495" t="s">
        <v>154</v>
      </c>
      <c r="H8495" t="s">
        <v>135</v>
      </c>
      <c r="I8495" t="s">
        <v>136</v>
      </c>
      <c r="J8495" t="s">
        <v>137</v>
      </c>
      <c r="K8495" t="s">
        <v>138</v>
      </c>
      <c r="L8495" t="s">
        <v>24073</v>
      </c>
      <c r="M8495" t="s">
        <v>24074</v>
      </c>
      <c r="N8495">
        <v>6.4166665999999997E-2</v>
      </c>
      <c r="O8495">
        <v>0</v>
      </c>
      <c r="P8495">
        <v>4800</v>
      </c>
      <c r="Q8495">
        <v>0</v>
      </c>
      <c r="R8495">
        <v>170</v>
      </c>
      <c r="S8495">
        <v>1</v>
      </c>
      <c r="T8495">
        <v>323</v>
      </c>
      <c r="U8495">
        <v>0</v>
      </c>
      <c r="V8495">
        <v>0</v>
      </c>
      <c r="W8495">
        <v>0</v>
      </c>
      <c r="X8495">
        <v>71.582503284002144</v>
      </c>
      <c r="Y8495">
        <v>0</v>
      </c>
      <c r="Z8495">
        <v>0.26656116903185001</v>
      </c>
      <c r="AA8495">
        <v>0.10183974588865</v>
      </c>
      <c r="AB8495">
        <v>19.561632114878698</v>
      </c>
      <c r="AC8495">
        <v>0</v>
      </c>
      <c r="AD8495">
        <v>0</v>
      </c>
      <c r="AE8495">
        <v>91.512536313801348</v>
      </c>
    </row>
    <row r="8496" spans="1:31" x14ac:dyDescent="0.25">
      <c r="A8496">
        <v>2403580</v>
      </c>
      <c r="B8496">
        <v>1</v>
      </c>
      <c r="C8496" t="s">
        <v>80</v>
      </c>
      <c r="D8496" t="s">
        <v>97</v>
      </c>
      <c r="E8496" t="s">
        <v>174</v>
      </c>
      <c r="F8496" t="s">
        <v>5118</v>
      </c>
      <c r="G8496" t="s">
        <v>143</v>
      </c>
      <c r="H8496" t="s">
        <v>135</v>
      </c>
      <c r="I8496" t="s">
        <v>136</v>
      </c>
      <c r="J8496" t="s">
        <v>137</v>
      </c>
      <c r="K8496" t="s">
        <v>138</v>
      </c>
      <c r="L8496" t="s">
        <v>24075</v>
      </c>
      <c r="M8496" t="s">
        <v>24076</v>
      </c>
      <c r="N8496">
        <v>0.36833333299999999</v>
      </c>
      <c r="O8496">
        <v>4</v>
      </c>
      <c r="P8496">
        <v>1582</v>
      </c>
      <c r="Q8496">
        <v>5</v>
      </c>
      <c r="R8496">
        <v>68</v>
      </c>
      <c r="S8496">
        <v>18</v>
      </c>
      <c r="T8496">
        <v>148</v>
      </c>
      <c r="U8496">
        <v>0</v>
      </c>
      <c r="V8496">
        <v>0</v>
      </c>
      <c r="W8496">
        <v>9.788385251251503</v>
      </c>
      <c r="X8496">
        <v>89.271779169345393</v>
      </c>
      <c r="Y8496">
        <v>0.84340888308658324</v>
      </c>
      <c r="Z8496">
        <v>3.8582203887397672</v>
      </c>
      <c r="AA8496">
        <v>81.479900352897332</v>
      </c>
      <c r="AB8496">
        <v>50.07594818172425</v>
      </c>
      <c r="AC8496">
        <v>0</v>
      </c>
      <c r="AD8496">
        <v>0</v>
      </c>
      <c r="AE8496">
        <v>235.31764222704481</v>
      </c>
    </row>
    <row r="8497" spans="1:31" x14ac:dyDescent="0.25">
      <c r="A8497">
        <v>2403248</v>
      </c>
      <c r="B8497">
        <v>1</v>
      </c>
      <c r="C8497" t="s">
        <v>80</v>
      </c>
      <c r="D8497" t="s">
        <v>93</v>
      </c>
      <c r="E8497" t="s">
        <v>162</v>
      </c>
      <c r="F8497" t="s">
        <v>24077</v>
      </c>
      <c r="G8497" t="s">
        <v>164</v>
      </c>
      <c r="H8497" t="s">
        <v>149</v>
      </c>
      <c r="I8497" t="s">
        <v>136</v>
      </c>
      <c r="J8497" t="s">
        <v>137</v>
      </c>
      <c r="K8497" t="s">
        <v>138</v>
      </c>
      <c r="L8497" t="s">
        <v>24078</v>
      </c>
      <c r="M8497" t="s">
        <v>24079</v>
      </c>
      <c r="N8497">
        <v>2.315555555</v>
      </c>
      <c r="O8497">
        <v>0</v>
      </c>
      <c r="P8497">
        <v>4</v>
      </c>
      <c r="Q8497">
        <v>0</v>
      </c>
      <c r="R8497">
        <v>3</v>
      </c>
      <c r="S8497">
        <v>0</v>
      </c>
      <c r="T8497">
        <v>1</v>
      </c>
      <c r="U8497">
        <v>0</v>
      </c>
      <c r="V8497">
        <v>0</v>
      </c>
      <c r="W8497">
        <v>0</v>
      </c>
      <c r="X8497">
        <v>3.4868422771432011</v>
      </c>
      <c r="Y8497">
        <v>0</v>
      </c>
      <c r="Z8497">
        <v>0</v>
      </c>
      <c r="AA8497">
        <v>0</v>
      </c>
      <c r="AB8497">
        <v>0.14640485176239998</v>
      </c>
      <c r="AC8497">
        <v>0</v>
      </c>
      <c r="AD8497">
        <v>0</v>
      </c>
      <c r="AE8497">
        <v>3.6332471289056012</v>
      </c>
    </row>
    <row r="8498" spans="1:31" x14ac:dyDescent="0.25">
      <c r="A8498">
        <v>2403637</v>
      </c>
      <c r="B8498">
        <v>1</v>
      </c>
      <c r="C8498" t="s">
        <v>80</v>
      </c>
      <c r="D8498" t="s">
        <v>83</v>
      </c>
      <c r="E8498" t="s">
        <v>162</v>
      </c>
      <c r="F8498" t="s">
        <v>18363</v>
      </c>
      <c r="G8498" t="s">
        <v>168</v>
      </c>
      <c r="H8498" t="s">
        <v>149</v>
      </c>
      <c r="I8498" t="s">
        <v>136</v>
      </c>
      <c r="J8498" t="s">
        <v>137</v>
      </c>
      <c r="K8498" t="s">
        <v>138</v>
      </c>
      <c r="L8498" t="s">
        <v>24080</v>
      </c>
      <c r="M8498" t="s">
        <v>24081</v>
      </c>
      <c r="N8498">
        <v>1.029722222</v>
      </c>
      <c r="O8498">
        <v>0</v>
      </c>
      <c r="P8498">
        <v>159</v>
      </c>
      <c r="Q8498">
        <v>0</v>
      </c>
      <c r="R8498">
        <v>0</v>
      </c>
      <c r="S8498">
        <v>0</v>
      </c>
      <c r="T8498">
        <v>15</v>
      </c>
      <c r="U8498">
        <v>0</v>
      </c>
      <c r="V8498">
        <v>0</v>
      </c>
      <c r="W8498">
        <v>0</v>
      </c>
      <c r="X8498">
        <v>36.254955451137917</v>
      </c>
      <c r="Y8498">
        <v>0</v>
      </c>
      <c r="Z8498">
        <v>0</v>
      </c>
      <c r="AA8498">
        <v>0</v>
      </c>
      <c r="AB8498">
        <v>3.6318573615308951</v>
      </c>
      <c r="AC8498">
        <v>0</v>
      </c>
      <c r="AD8498">
        <v>0</v>
      </c>
      <c r="AE8498">
        <v>39.886812812668815</v>
      </c>
    </row>
    <row r="8499" spans="1:31" x14ac:dyDescent="0.25">
      <c r="A8499">
        <v>2403288</v>
      </c>
      <c r="B8499">
        <v>1</v>
      </c>
      <c r="C8499" t="s">
        <v>80</v>
      </c>
      <c r="D8499" t="s">
        <v>105</v>
      </c>
      <c r="E8499" t="s">
        <v>146</v>
      </c>
      <c r="F8499" t="s">
        <v>24082</v>
      </c>
      <c r="G8499" t="s">
        <v>148</v>
      </c>
      <c r="H8499" t="s">
        <v>149</v>
      </c>
      <c r="I8499" t="s">
        <v>136</v>
      </c>
      <c r="J8499" t="s">
        <v>137</v>
      </c>
      <c r="K8499" t="s">
        <v>138</v>
      </c>
      <c r="L8499" t="s">
        <v>24083</v>
      </c>
      <c r="M8499" t="s">
        <v>24084</v>
      </c>
      <c r="N8499">
        <v>9.920555555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8.9476032123642515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8.9476032123642515</v>
      </c>
    </row>
    <row r="8500" spans="1:31" x14ac:dyDescent="0.25">
      <c r="A8500">
        <v>2403680</v>
      </c>
      <c r="B8500">
        <v>1</v>
      </c>
      <c r="C8500" t="s">
        <v>81</v>
      </c>
      <c r="D8500" t="s">
        <v>119</v>
      </c>
      <c r="E8500" t="s">
        <v>132</v>
      </c>
      <c r="F8500" t="s">
        <v>24085</v>
      </c>
      <c r="G8500" t="s">
        <v>215</v>
      </c>
      <c r="H8500" t="s">
        <v>135</v>
      </c>
      <c r="I8500" t="s">
        <v>136</v>
      </c>
      <c r="J8500" t="s">
        <v>137</v>
      </c>
      <c r="K8500" t="s">
        <v>138</v>
      </c>
      <c r="L8500" t="s">
        <v>24086</v>
      </c>
      <c r="M8500" t="s">
        <v>24087</v>
      </c>
      <c r="N8500">
        <v>2.2458333330000002</v>
      </c>
      <c r="O8500">
        <v>0</v>
      </c>
      <c r="P8500">
        <v>346</v>
      </c>
      <c r="Q8500">
        <v>0</v>
      </c>
      <c r="R8500">
        <v>13</v>
      </c>
      <c r="S8500">
        <v>1</v>
      </c>
      <c r="T8500">
        <v>21</v>
      </c>
      <c r="U8500">
        <v>0</v>
      </c>
      <c r="V8500">
        <v>1</v>
      </c>
      <c r="W8500">
        <v>0</v>
      </c>
      <c r="X8500">
        <v>71.97290169915442</v>
      </c>
      <c r="Y8500">
        <v>0</v>
      </c>
      <c r="Z8500">
        <v>1.122744237936139</v>
      </c>
      <c r="AA8500">
        <v>2.9296747231389832</v>
      </c>
      <c r="AB8500">
        <v>8.7494445236614933</v>
      </c>
      <c r="AC8500">
        <v>0</v>
      </c>
      <c r="AD8500">
        <v>192.62522071560454</v>
      </c>
      <c r="AE8500">
        <v>277.39998589949556</v>
      </c>
    </row>
    <row r="8501" spans="1:31" x14ac:dyDescent="0.25">
      <c r="A8501">
        <v>2403434</v>
      </c>
      <c r="B8501">
        <v>1</v>
      </c>
      <c r="C8501" t="s">
        <v>80</v>
      </c>
      <c r="D8501" t="s">
        <v>96</v>
      </c>
      <c r="E8501" t="s">
        <v>146</v>
      </c>
      <c r="F8501" t="s">
        <v>24088</v>
      </c>
      <c r="G8501" t="s">
        <v>282</v>
      </c>
      <c r="H8501" t="s">
        <v>149</v>
      </c>
      <c r="I8501" t="s">
        <v>136</v>
      </c>
      <c r="J8501" t="s">
        <v>137</v>
      </c>
      <c r="K8501" t="s">
        <v>138</v>
      </c>
      <c r="L8501" t="s">
        <v>24089</v>
      </c>
      <c r="M8501" t="s">
        <v>24090</v>
      </c>
      <c r="N8501">
        <v>1.167777777</v>
      </c>
      <c r="O8501">
        <v>0</v>
      </c>
      <c r="P8501">
        <v>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0.35690366002589996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0.35690366002589996</v>
      </c>
    </row>
    <row r="8502" spans="1:31" x14ac:dyDescent="0.25">
      <c r="A8502">
        <v>2403325</v>
      </c>
      <c r="B8502">
        <v>1</v>
      </c>
      <c r="C8502" t="s">
        <v>80</v>
      </c>
      <c r="D8502" t="s">
        <v>103</v>
      </c>
      <c r="E8502" t="s">
        <v>152</v>
      </c>
      <c r="F8502" t="s">
        <v>24091</v>
      </c>
      <c r="G8502" t="s">
        <v>158</v>
      </c>
      <c r="H8502" t="s">
        <v>149</v>
      </c>
      <c r="I8502" t="s">
        <v>136</v>
      </c>
      <c r="J8502" t="s">
        <v>137</v>
      </c>
      <c r="K8502" t="s">
        <v>159</v>
      </c>
      <c r="L8502" t="s">
        <v>24092</v>
      </c>
      <c r="M8502" t="s">
        <v>24093</v>
      </c>
      <c r="N8502">
        <v>4.0491666659999996</v>
      </c>
      <c r="O8502">
        <v>0</v>
      </c>
      <c r="P8502">
        <v>5</v>
      </c>
      <c r="Q8502">
        <v>0</v>
      </c>
      <c r="R8502">
        <v>15</v>
      </c>
      <c r="S8502">
        <v>0</v>
      </c>
      <c r="T8502">
        <v>5</v>
      </c>
      <c r="U8502">
        <v>0</v>
      </c>
      <c r="V8502">
        <v>0</v>
      </c>
      <c r="W8502">
        <v>0</v>
      </c>
      <c r="X8502">
        <v>9.8644948499890486</v>
      </c>
      <c r="Y8502">
        <v>0</v>
      </c>
      <c r="Z8502">
        <v>13.743886275052349</v>
      </c>
      <c r="AA8502">
        <v>0</v>
      </c>
      <c r="AB8502">
        <v>5.7836343550830005</v>
      </c>
      <c r="AC8502">
        <v>0</v>
      </c>
      <c r="AD8502">
        <v>0</v>
      </c>
      <c r="AE8502">
        <v>29.3920154801244</v>
      </c>
    </row>
    <row r="8503" spans="1:31" x14ac:dyDescent="0.25">
      <c r="A8503">
        <v>2403746</v>
      </c>
      <c r="B8503">
        <v>1</v>
      </c>
      <c r="C8503" t="s">
        <v>81</v>
      </c>
      <c r="D8503" t="s">
        <v>123</v>
      </c>
      <c r="E8503" t="s">
        <v>146</v>
      </c>
      <c r="F8503" t="s">
        <v>24094</v>
      </c>
      <c r="G8503" t="s">
        <v>282</v>
      </c>
      <c r="H8503" t="s">
        <v>149</v>
      </c>
      <c r="I8503" t="s">
        <v>136</v>
      </c>
      <c r="J8503" t="s">
        <v>137</v>
      </c>
      <c r="K8503" t="s">
        <v>138</v>
      </c>
      <c r="L8503" t="s">
        <v>24095</v>
      </c>
      <c r="M8503" t="s">
        <v>24096</v>
      </c>
      <c r="N8503">
        <v>0.57305555500000005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1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1.2458264373392085</v>
      </c>
      <c r="AC8503">
        <v>0</v>
      </c>
      <c r="AD8503">
        <v>0</v>
      </c>
      <c r="AE8503">
        <v>1.2458264373392085</v>
      </c>
    </row>
    <row r="8504" spans="1:31" x14ac:dyDescent="0.25">
      <c r="A8504">
        <v>2403411</v>
      </c>
      <c r="B8504">
        <v>1</v>
      </c>
      <c r="C8504" t="s">
        <v>81</v>
      </c>
      <c r="D8504" t="s">
        <v>116</v>
      </c>
      <c r="E8504" t="s">
        <v>132</v>
      </c>
      <c r="F8504" t="s">
        <v>24097</v>
      </c>
      <c r="G8504" t="s">
        <v>919</v>
      </c>
      <c r="H8504" t="s">
        <v>135</v>
      </c>
      <c r="I8504" t="s">
        <v>136</v>
      </c>
      <c r="J8504" t="s">
        <v>137</v>
      </c>
      <c r="K8504" t="s">
        <v>138</v>
      </c>
      <c r="L8504" t="s">
        <v>24098</v>
      </c>
      <c r="M8504" t="s">
        <v>24099</v>
      </c>
      <c r="N8504">
        <v>1.236111111</v>
      </c>
      <c r="O8504">
        <v>0</v>
      </c>
      <c r="P8504">
        <v>93</v>
      </c>
      <c r="Q8504">
        <v>5</v>
      </c>
      <c r="R8504">
        <v>49</v>
      </c>
      <c r="S8504">
        <v>3</v>
      </c>
      <c r="T8504">
        <v>7</v>
      </c>
      <c r="U8504">
        <v>0</v>
      </c>
      <c r="V8504">
        <v>0</v>
      </c>
      <c r="W8504">
        <v>0</v>
      </c>
      <c r="X8504">
        <v>8.0809953862090005</v>
      </c>
      <c r="Y8504">
        <v>5.403983622727333</v>
      </c>
      <c r="Z8504">
        <v>4.4374547082197777</v>
      </c>
      <c r="AA8504">
        <v>14.700641405559272</v>
      </c>
      <c r="AB8504">
        <v>10.706079052657916</v>
      </c>
      <c r="AC8504">
        <v>0</v>
      </c>
      <c r="AD8504">
        <v>0</v>
      </c>
      <c r="AE8504">
        <v>43.329154175373304</v>
      </c>
    </row>
    <row r="8505" spans="1:31" x14ac:dyDescent="0.25">
      <c r="A8505">
        <v>2403703</v>
      </c>
      <c r="B8505">
        <v>1</v>
      </c>
      <c r="C8505" t="s">
        <v>81</v>
      </c>
      <c r="D8505" t="s">
        <v>120</v>
      </c>
      <c r="E8505" t="s">
        <v>146</v>
      </c>
      <c r="F8505" t="s">
        <v>24100</v>
      </c>
      <c r="G8505" t="s">
        <v>148</v>
      </c>
      <c r="H8505" t="s">
        <v>149</v>
      </c>
      <c r="I8505" t="s">
        <v>136</v>
      </c>
      <c r="J8505" t="s">
        <v>137</v>
      </c>
      <c r="K8505" t="s">
        <v>138</v>
      </c>
      <c r="L8505" t="s">
        <v>24101</v>
      </c>
      <c r="M8505" t="s">
        <v>24102</v>
      </c>
      <c r="N8505">
        <v>1.651944444</v>
      </c>
      <c r="O8505">
        <v>0</v>
      </c>
      <c r="P8505">
        <v>1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0.34009293698860837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0.34009293698860837</v>
      </c>
    </row>
    <row r="8506" spans="1:31" x14ac:dyDescent="0.25">
      <c r="A8506">
        <v>2403262</v>
      </c>
      <c r="B8506">
        <v>1</v>
      </c>
      <c r="C8506" t="s">
        <v>80</v>
      </c>
      <c r="D8506" t="s">
        <v>82</v>
      </c>
      <c r="E8506" t="s">
        <v>162</v>
      </c>
      <c r="F8506" t="s">
        <v>24103</v>
      </c>
      <c r="G8506" t="s">
        <v>158</v>
      </c>
      <c r="H8506" t="s">
        <v>149</v>
      </c>
      <c r="I8506" t="s">
        <v>136</v>
      </c>
      <c r="J8506" t="s">
        <v>137</v>
      </c>
      <c r="K8506" t="s">
        <v>159</v>
      </c>
      <c r="L8506" t="s">
        <v>24104</v>
      </c>
      <c r="M8506" t="s">
        <v>24105</v>
      </c>
      <c r="N8506">
        <v>0.32388888799999999</v>
      </c>
      <c r="O8506">
        <v>0</v>
      </c>
      <c r="P8506">
        <v>167</v>
      </c>
      <c r="Q8506">
        <v>0</v>
      </c>
      <c r="R8506">
        <v>0</v>
      </c>
      <c r="S8506">
        <v>0</v>
      </c>
      <c r="T8506">
        <v>17</v>
      </c>
      <c r="U8506">
        <v>0</v>
      </c>
      <c r="V8506">
        <v>0</v>
      </c>
      <c r="W8506">
        <v>0</v>
      </c>
      <c r="X8506">
        <v>16.805422322277238</v>
      </c>
      <c r="Y8506">
        <v>0</v>
      </c>
      <c r="Z8506">
        <v>0</v>
      </c>
      <c r="AA8506">
        <v>0</v>
      </c>
      <c r="AB8506">
        <v>9.0341574727690013</v>
      </c>
      <c r="AC8506">
        <v>0</v>
      </c>
      <c r="AD8506">
        <v>0</v>
      </c>
      <c r="AE8506">
        <v>25.839579795046241</v>
      </c>
    </row>
    <row r="8507" spans="1:31" x14ac:dyDescent="0.25">
      <c r="A8507">
        <v>2403623</v>
      </c>
      <c r="B8507">
        <v>1</v>
      </c>
      <c r="C8507" t="s">
        <v>80</v>
      </c>
      <c r="D8507" t="s">
        <v>86</v>
      </c>
      <c r="E8507" t="s">
        <v>162</v>
      </c>
      <c r="F8507" t="s">
        <v>24106</v>
      </c>
      <c r="G8507" t="s">
        <v>154</v>
      </c>
      <c r="H8507" t="s">
        <v>149</v>
      </c>
      <c r="I8507" t="s">
        <v>136</v>
      </c>
      <c r="J8507" t="s">
        <v>137</v>
      </c>
      <c r="K8507" t="s">
        <v>138</v>
      </c>
      <c r="L8507" t="s">
        <v>24107</v>
      </c>
      <c r="M8507" t="s">
        <v>24108</v>
      </c>
      <c r="N8507">
        <v>1.269722222</v>
      </c>
      <c r="O8507">
        <v>0</v>
      </c>
      <c r="P8507">
        <v>66</v>
      </c>
      <c r="Q8507">
        <v>0</v>
      </c>
      <c r="R8507">
        <v>0</v>
      </c>
      <c r="S8507">
        <v>0</v>
      </c>
      <c r="T8507">
        <v>2</v>
      </c>
      <c r="U8507">
        <v>0</v>
      </c>
      <c r="V8507">
        <v>0</v>
      </c>
      <c r="W8507">
        <v>0</v>
      </c>
      <c r="X8507">
        <v>30.987315673412308</v>
      </c>
      <c r="Y8507">
        <v>0</v>
      </c>
      <c r="Z8507">
        <v>0</v>
      </c>
      <c r="AA8507">
        <v>0</v>
      </c>
      <c r="AB8507">
        <v>1.8385261813163776</v>
      </c>
      <c r="AC8507">
        <v>0</v>
      </c>
      <c r="AD8507">
        <v>0</v>
      </c>
      <c r="AE8507">
        <v>32.825841854728687</v>
      </c>
    </row>
    <row r="8508" spans="1:31" x14ac:dyDescent="0.25">
      <c r="A8508">
        <v>2403268</v>
      </c>
      <c r="B8508">
        <v>1</v>
      </c>
      <c r="C8508" t="s">
        <v>80</v>
      </c>
      <c r="D8508" t="s">
        <v>94</v>
      </c>
      <c r="E8508" t="s">
        <v>174</v>
      </c>
      <c r="F8508" t="s">
        <v>24109</v>
      </c>
      <c r="G8508" t="s">
        <v>143</v>
      </c>
      <c r="H8508" t="s">
        <v>135</v>
      </c>
      <c r="I8508" t="s">
        <v>278</v>
      </c>
      <c r="J8508" t="s">
        <v>137</v>
      </c>
      <c r="K8508" t="s">
        <v>138</v>
      </c>
      <c r="L8508" t="s">
        <v>24110</v>
      </c>
      <c r="M8508" t="s">
        <v>24111</v>
      </c>
      <c r="N8508">
        <v>4.2777777000000003E-2</v>
      </c>
      <c r="O8508">
        <v>0</v>
      </c>
      <c r="P8508">
        <v>978</v>
      </c>
      <c r="Q8508">
        <v>0</v>
      </c>
      <c r="R8508">
        <v>154</v>
      </c>
      <c r="S8508">
        <v>5</v>
      </c>
      <c r="T8508">
        <v>376</v>
      </c>
      <c r="U8508">
        <v>2</v>
      </c>
      <c r="V8508">
        <v>6</v>
      </c>
      <c r="W8508">
        <v>0</v>
      </c>
      <c r="X8508">
        <v>9.1306804259645098</v>
      </c>
      <c r="Y8508">
        <v>0</v>
      </c>
      <c r="Z8508">
        <v>0.28136189711116666</v>
      </c>
      <c r="AA8508">
        <v>5.1883661856847336</v>
      </c>
      <c r="AB8508">
        <v>11.082345458938601</v>
      </c>
      <c r="AC8508">
        <v>10.585671295835533</v>
      </c>
      <c r="AD8508">
        <v>9.6270974782495351</v>
      </c>
      <c r="AE8508">
        <v>45.895522741784077</v>
      </c>
    </row>
    <row r="8509" spans="1:31" x14ac:dyDescent="0.25">
      <c r="A8509">
        <v>2403477</v>
      </c>
      <c r="B8509">
        <v>1</v>
      </c>
      <c r="C8509" t="s">
        <v>81</v>
      </c>
      <c r="D8509" t="s">
        <v>120</v>
      </c>
      <c r="E8509" t="s">
        <v>141</v>
      </c>
      <c r="F8509" t="s">
        <v>12547</v>
      </c>
      <c r="G8509" t="s">
        <v>143</v>
      </c>
      <c r="H8509" t="s">
        <v>135</v>
      </c>
      <c r="I8509" t="s">
        <v>136</v>
      </c>
      <c r="J8509" t="s">
        <v>137</v>
      </c>
      <c r="K8509" t="s">
        <v>138</v>
      </c>
      <c r="L8509" t="s">
        <v>24112</v>
      </c>
      <c r="M8509" t="s">
        <v>24113</v>
      </c>
      <c r="N8509">
        <v>0.57750000000000001</v>
      </c>
      <c r="O8509">
        <v>0</v>
      </c>
      <c r="P8509">
        <v>0</v>
      </c>
      <c r="Q8509">
        <v>42</v>
      </c>
      <c r="R8509">
        <v>0</v>
      </c>
      <c r="S8509">
        <v>7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1.5037325554482002</v>
      </c>
      <c r="Z8509">
        <v>0</v>
      </c>
      <c r="AA8509">
        <v>2.6984264942423248</v>
      </c>
      <c r="AB8509">
        <v>0</v>
      </c>
      <c r="AC8509">
        <v>0</v>
      </c>
      <c r="AD8509">
        <v>0</v>
      </c>
      <c r="AE8509">
        <v>4.2021590496905254</v>
      </c>
    </row>
    <row r="8510" spans="1:31" x14ac:dyDescent="0.25">
      <c r="A8510">
        <v>2403331</v>
      </c>
      <c r="B8510">
        <v>1</v>
      </c>
      <c r="C8510" t="s">
        <v>80</v>
      </c>
      <c r="D8510" t="s">
        <v>91</v>
      </c>
      <c r="E8510" t="s">
        <v>174</v>
      </c>
      <c r="F8510" t="s">
        <v>24114</v>
      </c>
      <c r="G8510" t="s">
        <v>143</v>
      </c>
      <c r="H8510" t="s">
        <v>135</v>
      </c>
      <c r="I8510" t="s">
        <v>136</v>
      </c>
      <c r="J8510" t="s">
        <v>137</v>
      </c>
      <c r="K8510" t="s">
        <v>138</v>
      </c>
      <c r="L8510" t="s">
        <v>24115</v>
      </c>
      <c r="M8510" t="s">
        <v>24116</v>
      </c>
      <c r="N8510">
        <v>1.7297222219999999</v>
      </c>
      <c r="O8510">
        <v>2</v>
      </c>
      <c r="P8510">
        <v>0</v>
      </c>
      <c r="Q8510">
        <v>15</v>
      </c>
      <c r="R8510">
        <v>23</v>
      </c>
      <c r="S8510">
        <v>11</v>
      </c>
      <c r="T8510">
        <v>4</v>
      </c>
      <c r="U8510">
        <v>0</v>
      </c>
      <c r="V8510">
        <v>0</v>
      </c>
      <c r="W8510">
        <v>3.2618336605760581</v>
      </c>
      <c r="X8510">
        <v>0</v>
      </c>
      <c r="Y8510">
        <v>31.09702845812954</v>
      </c>
      <c r="Z8510">
        <v>2.0614570099932554</v>
      </c>
      <c r="AA8510">
        <v>333.90603377860697</v>
      </c>
      <c r="AB8510">
        <v>35.077511354641672</v>
      </c>
      <c r="AC8510">
        <v>0</v>
      </c>
      <c r="AD8510">
        <v>0</v>
      </c>
      <c r="AE8510">
        <v>405.40386426194749</v>
      </c>
    </row>
    <row r="8511" spans="1:31" x14ac:dyDescent="0.25">
      <c r="A8511">
        <v>2403723</v>
      </c>
      <c r="B8511">
        <v>1</v>
      </c>
      <c r="C8511" t="s">
        <v>80</v>
      </c>
      <c r="D8511" t="s">
        <v>105</v>
      </c>
      <c r="E8511" t="s">
        <v>141</v>
      </c>
      <c r="F8511" t="s">
        <v>24117</v>
      </c>
      <c r="G8511" t="s">
        <v>154</v>
      </c>
      <c r="H8511" t="s">
        <v>135</v>
      </c>
      <c r="I8511" t="s">
        <v>136</v>
      </c>
      <c r="J8511" t="s">
        <v>137</v>
      </c>
      <c r="K8511" t="s">
        <v>138</v>
      </c>
      <c r="L8511" t="s">
        <v>24118</v>
      </c>
      <c r="M8511" t="s">
        <v>24119</v>
      </c>
      <c r="N8511">
        <v>0.29305555500000002</v>
      </c>
      <c r="O8511">
        <v>14</v>
      </c>
      <c r="P8511">
        <v>34</v>
      </c>
      <c r="Q8511">
        <v>5</v>
      </c>
      <c r="R8511">
        <v>72</v>
      </c>
      <c r="S8511">
        <v>15</v>
      </c>
      <c r="T8511">
        <v>19</v>
      </c>
      <c r="U8511">
        <v>2</v>
      </c>
      <c r="V8511">
        <v>1</v>
      </c>
      <c r="W8511">
        <v>2.428761380503333</v>
      </c>
      <c r="X8511">
        <v>2.9188488970043336</v>
      </c>
      <c r="Y8511">
        <v>0.29273462812354167</v>
      </c>
      <c r="Z8511">
        <v>4.5742648524192324</v>
      </c>
      <c r="AA8511">
        <v>56.645919831168754</v>
      </c>
      <c r="AB8511">
        <v>2.2803923368679997</v>
      </c>
      <c r="AC8511">
        <v>91.292034509149829</v>
      </c>
      <c r="AD8511">
        <v>0.74238628488172498</v>
      </c>
      <c r="AE8511">
        <v>161.17534272011875</v>
      </c>
    </row>
    <row r="8512" spans="1:31" x14ac:dyDescent="0.25">
      <c r="A8512">
        <v>2403657</v>
      </c>
      <c r="B8512">
        <v>1</v>
      </c>
      <c r="C8512" t="s">
        <v>80</v>
      </c>
      <c r="D8512" t="s">
        <v>90</v>
      </c>
      <c r="E8512" t="s">
        <v>146</v>
      </c>
      <c r="F8512" t="s">
        <v>24120</v>
      </c>
      <c r="G8512" t="s">
        <v>282</v>
      </c>
      <c r="H8512" t="s">
        <v>149</v>
      </c>
      <c r="I8512" t="s">
        <v>136</v>
      </c>
      <c r="J8512" t="s">
        <v>137</v>
      </c>
      <c r="K8512" t="s">
        <v>138</v>
      </c>
      <c r="L8512" t="s">
        <v>24121</v>
      </c>
      <c r="M8512" t="s">
        <v>24122</v>
      </c>
      <c r="N8512">
        <v>1.1416666660000001</v>
      </c>
      <c r="O8512">
        <v>0</v>
      </c>
      <c r="P8512">
        <v>2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0.26680662530133331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0.26680662530133331</v>
      </c>
    </row>
    <row r="8513" spans="1:31" x14ac:dyDescent="0.25">
      <c r="A8513">
        <v>2403328</v>
      </c>
      <c r="B8513">
        <v>1</v>
      </c>
      <c r="C8513" t="s">
        <v>80</v>
      </c>
      <c r="D8513" t="s">
        <v>84</v>
      </c>
      <c r="E8513" t="s">
        <v>146</v>
      </c>
      <c r="F8513" t="s">
        <v>24123</v>
      </c>
      <c r="G8513" t="s">
        <v>168</v>
      </c>
      <c r="H8513" t="s">
        <v>149</v>
      </c>
      <c r="I8513" t="s">
        <v>136</v>
      </c>
      <c r="J8513" t="s">
        <v>3</v>
      </c>
      <c r="K8513" t="s">
        <v>138</v>
      </c>
      <c r="L8513" t="s">
        <v>24124</v>
      </c>
      <c r="M8513" t="s">
        <v>24125</v>
      </c>
      <c r="N8513">
        <v>7.1088888880000001</v>
      </c>
      <c r="O8513">
        <v>0</v>
      </c>
      <c r="P8513">
        <v>7</v>
      </c>
      <c r="Q8513">
        <v>0</v>
      </c>
      <c r="R8513">
        <v>0</v>
      </c>
      <c r="S8513">
        <v>0</v>
      </c>
      <c r="T8513">
        <v>1</v>
      </c>
      <c r="U8513">
        <v>0</v>
      </c>
      <c r="V8513">
        <v>0</v>
      </c>
      <c r="W8513">
        <v>0</v>
      </c>
      <c r="X8513">
        <v>7.6509219648945574</v>
      </c>
      <c r="Y8513">
        <v>0</v>
      </c>
      <c r="Z8513">
        <v>0</v>
      </c>
      <c r="AA8513">
        <v>0</v>
      </c>
      <c r="AB8513">
        <v>2.2423141765383336</v>
      </c>
      <c r="AC8513">
        <v>0</v>
      </c>
      <c r="AD8513">
        <v>0</v>
      </c>
      <c r="AE8513">
        <v>9.8932361414328902</v>
      </c>
    </row>
    <row r="8514" spans="1:31" x14ac:dyDescent="0.25">
      <c r="A8514">
        <v>2403202</v>
      </c>
      <c r="B8514">
        <v>1</v>
      </c>
      <c r="C8514" t="s">
        <v>81</v>
      </c>
      <c r="D8514" t="s">
        <v>123</v>
      </c>
      <c r="E8514" t="s">
        <v>132</v>
      </c>
      <c r="F8514" t="s">
        <v>24126</v>
      </c>
      <c r="G8514" t="s">
        <v>565</v>
      </c>
      <c r="H8514" t="s">
        <v>135</v>
      </c>
      <c r="I8514" t="s">
        <v>136</v>
      </c>
      <c r="J8514" t="s">
        <v>137</v>
      </c>
      <c r="K8514" t="s">
        <v>159</v>
      </c>
      <c r="L8514" t="s">
        <v>24127</v>
      </c>
      <c r="M8514" t="s">
        <v>24128</v>
      </c>
      <c r="N8514">
        <v>0.73027777699999996</v>
      </c>
      <c r="O8514">
        <v>0</v>
      </c>
      <c r="P8514">
        <v>1547</v>
      </c>
      <c r="Q8514">
        <v>0</v>
      </c>
      <c r="R8514">
        <v>37</v>
      </c>
      <c r="S8514">
        <v>0</v>
      </c>
      <c r="T8514">
        <v>87</v>
      </c>
      <c r="U8514">
        <v>0</v>
      </c>
      <c r="V8514">
        <v>0</v>
      </c>
      <c r="W8514">
        <v>0</v>
      </c>
      <c r="X8514">
        <v>216.3430383002158</v>
      </c>
      <c r="Y8514">
        <v>0</v>
      </c>
      <c r="Z8514">
        <v>3.7382163954933003</v>
      </c>
      <c r="AA8514">
        <v>0</v>
      </c>
      <c r="AB8514">
        <v>50.564067660937603</v>
      </c>
      <c r="AC8514">
        <v>0</v>
      </c>
      <c r="AD8514">
        <v>0</v>
      </c>
      <c r="AE8514">
        <v>270.64532235664672</v>
      </c>
    </row>
    <row r="8515" spans="1:31" x14ac:dyDescent="0.25">
      <c r="A8515">
        <v>2403663</v>
      </c>
      <c r="B8515">
        <v>1</v>
      </c>
      <c r="C8515" t="s">
        <v>80</v>
      </c>
      <c r="D8515" t="s">
        <v>105</v>
      </c>
      <c r="E8515" t="s">
        <v>146</v>
      </c>
      <c r="F8515" t="s">
        <v>24129</v>
      </c>
      <c r="G8515" t="s">
        <v>199</v>
      </c>
      <c r="H8515" t="s">
        <v>149</v>
      </c>
      <c r="I8515" t="s">
        <v>136</v>
      </c>
      <c r="J8515" t="s">
        <v>137</v>
      </c>
      <c r="K8515" t="s">
        <v>138</v>
      </c>
      <c r="L8515" t="s">
        <v>24130</v>
      </c>
      <c r="M8515" t="s">
        <v>24131</v>
      </c>
      <c r="N8515">
        <v>0.86277777700000002</v>
      </c>
      <c r="O8515">
        <v>0</v>
      </c>
      <c r="P8515">
        <v>1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0.21205236120150001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0.21205236120150001</v>
      </c>
    </row>
    <row r="8516" spans="1:31" x14ac:dyDescent="0.25">
      <c r="A8516">
        <v>2403700</v>
      </c>
      <c r="B8516">
        <v>1</v>
      </c>
      <c r="C8516" t="s">
        <v>80</v>
      </c>
      <c r="D8516" t="s">
        <v>107</v>
      </c>
      <c r="E8516" t="s">
        <v>162</v>
      </c>
      <c r="F8516" t="s">
        <v>24132</v>
      </c>
      <c r="G8516" t="s">
        <v>154</v>
      </c>
      <c r="H8516" t="s">
        <v>149</v>
      </c>
      <c r="I8516" t="s">
        <v>136</v>
      </c>
      <c r="J8516" t="s">
        <v>137</v>
      </c>
      <c r="K8516" t="s">
        <v>138</v>
      </c>
      <c r="L8516" t="s">
        <v>24133</v>
      </c>
      <c r="M8516" t="s">
        <v>24134</v>
      </c>
      <c r="N8516">
        <v>1.0322222219999999</v>
      </c>
      <c r="O8516">
        <v>0</v>
      </c>
      <c r="P8516">
        <v>135</v>
      </c>
      <c r="Q8516">
        <v>0</v>
      </c>
      <c r="R8516">
        <v>0</v>
      </c>
      <c r="S8516">
        <v>0</v>
      </c>
      <c r="T8516">
        <v>11</v>
      </c>
      <c r="U8516">
        <v>0</v>
      </c>
      <c r="V8516">
        <v>1</v>
      </c>
      <c r="W8516">
        <v>0</v>
      </c>
      <c r="X8516">
        <v>21.638843458219398</v>
      </c>
      <c r="Y8516">
        <v>0</v>
      </c>
      <c r="Z8516">
        <v>0</v>
      </c>
      <c r="AA8516">
        <v>0</v>
      </c>
      <c r="AB8516">
        <v>9.6033657916644763</v>
      </c>
      <c r="AC8516">
        <v>0</v>
      </c>
      <c r="AD8516">
        <v>0.55537113541333338</v>
      </c>
      <c r="AE8516">
        <v>31.797580385297209</v>
      </c>
    </row>
    <row r="8517" spans="1:31" x14ac:dyDescent="0.25">
      <c r="A8517">
        <v>2403451</v>
      </c>
      <c r="B8517">
        <v>1</v>
      </c>
      <c r="C8517" t="s">
        <v>80</v>
      </c>
      <c r="D8517" t="s">
        <v>108</v>
      </c>
      <c r="E8517" t="s">
        <v>141</v>
      </c>
      <c r="F8517" t="s">
        <v>4472</v>
      </c>
      <c r="G8517" t="s">
        <v>158</v>
      </c>
      <c r="H8517" t="s">
        <v>135</v>
      </c>
      <c r="I8517" t="s">
        <v>136</v>
      </c>
      <c r="J8517" t="s">
        <v>137</v>
      </c>
      <c r="K8517" t="s">
        <v>159</v>
      </c>
      <c r="L8517" t="s">
        <v>24135</v>
      </c>
      <c r="M8517" t="s">
        <v>24136</v>
      </c>
      <c r="N8517">
        <v>3.54</v>
      </c>
      <c r="O8517">
        <v>0</v>
      </c>
      <c r="P8517">
        <v>690</v>
      </c>
      <c r="Q8517">
        <v>0</v>
      </c>
      <c r="R8517">
        <v>102</v>
      </c>
      <c r="S8517">
        <v>3</v>
      </c>
      <c r="T8517">
        <v>118</v>
      </c>
      <c r="U8517">
        <v>0</v>
      </c>
      <c r="V8517">
        <v>0</v>
      </c>
      <c r="W8517">
        <v>0</v>
      </c>
      <c r="X8517">
        <v>277.38629748687117</v>
      </c>
      <c r="Y8517">
        <v>0</v>
      </c>
      <c r="Z8517">
        <v>12.974536951760225</v>
      </c>
      <c r="AA8517">
        <v>12.039018097165782</v>
      </c>
      <c r="AB8517">
        <v>170.75418449235627</v>
      </c>
      <c r="AC8517">
        <v>0</v>
      </c>
      <c r="AD8517">
        <v>0</v>
      </c>
      <c r="AE8517">
        <v>473.15403702815348</v>
      </c>
    </row>
    <row r="8518" spans="1:31" x14ac:dyDescent="0.25">
      <c r="A8518">
        <v>2403480</v>
      </c>
      <c r="B8518">
        <v>1</v>
      </c>
      <c r="C8518" t="s">
        <v>80</v>
      </c>
      <c r="D8518" t="s">
        <v>89</v>
      </c>
      <c r="E8518" t="s">
        <v>152</v>
      </c>
      <c r="F8518" t="s">
        <v>24137</v>
      </c>
      <c r="G8518" t="s">
        <v>176</v>
      </c>
      <c r="H8518" t="s">
        <v>149</v>
      </c>
      <c r="I8518" t="s">
        <v>136</v>
      </c>
      <c r="J8518" t="s">
        <v>137</v>
      </c>
      <c r="K8518" t="s">
        <v>159</v>
      </c>
      <c r="L8518" t="s">
        <v>24138</v>
      </c>
      <c r="M8518" t="s">
        <v>24139</v>
      </c>
      <c r="N8518">
        <v>0.313611111</v>
      </c>
      <c r="O8518">
        <v>0</v>
      </c>
      <c r="P8518">
        <v>32</v>
      </c>
      <c r="Q8518">
        <v>0</v>
      </c>
      <c r="R8518">
        <v>0</v>
      </c>
      <c r="S8518">
        <v>0</v>
      </c>
      <c r="T8518">
        <v>1</v>
      </c>
      <c r="U8518">
        <v>0</v>
      </c>
      <c r="V8518">
        <v>0</v>
      </c>
      <c r="W8518">
        <v>0</v>
      </c>
      <c r="X8518">
        <v>8.308126179708152</v>
      </c>
      <c r="Y8518">
        <v>0</v>
      </c>
      <c r="Z8518">
        <v>0</v>
      </c>
      <c r="AA8518">
        <v>0</v>
      </c>
      <c r="AB8518">
        <v>0.50890717405700003</v>
      </c>
      <c r="AC8518">
        <v>0</v>
      </c>
      <c r="AD8518">
        <v>0</v>
      </c>
      <c r="AE8518">
        <v>8.8170333537651526</v>
      </c>
    </row>
    <row r="8519" spans="1:31" x14ac:dyDescent="0.25">
      <c r="A8519">
        <v>2403294</v>
      </c>
      <c r="B8519">
        <v>1</v>
      </c>
      <c r="C8519" t="s">
        <v>81</v>
      </c>
      <c r="D8519" t="s">
        <v>117</v>
      </c>
      <c r="E8519" t="s">
        <v>132</v>
      </c>
      <c r="F8519" t="s">
        <v>24140</v>
      </c>
      <c r="G8519" t="s">
        <v>215</v>
      </c>
      <c r="H8519" t="s">
        <v>135</v>
      </c>
      <c r="I8519" t="s">
        <v>136</v>
      </c>
      <c r="J8519" t="s">
        <v>137</v>
      </c>
      <c r="K8519" t="s">
        <v>138</v>
      </c>
      <c r="L8519" t="s">
        <v>24141</v>
      </c>
      <c r="M8519" t="s">
        <v>24142</v>
      </c>
      <c r="N8519">
        <v>0.87972222200000005</v>
      </c>
      <c r="O8519">
        <v>0</v>
      </c>
      <c r="P8519">
        <v>211</v>
      </c>
      <c r="Q8519">
        <v>0</v>
      </c>
      <c r="R8519">
        <v>0</v>
      </c>
      <c r="S8519">
        <v>0</v>
      </c>
      <c r="T8519">
        <v>5</v>
      </c>
      <c r="U8519">
        <v>0</v>
      </c>
      <c r="V8519">
        <v>0</v>
      </c>
      <c r="W8519">
        <v>0</v>
      </c>
      <c r="X8519">
        <v>26.569868676203267</v>
      </c>
      <c r="Y8519">
        <v>0</v>
      </c>
      <c r="Z8519">
        <v>0</v>
      </c>
      <c r="AA8519">
        <v>0</v>
      </c>
      <c r="AB8519">
        <v>1.6138827741513164</v>
      </c>
      <c r="AC8519">
        <v>0</v>
      </c>
      <c r="AD8519">
        <v>0</v>
      </c>
      <c r="AE8519">
        <v>28.183751450354585</v>
      </c>
    </row>
    <row r="8520" spans="1:31" x14ac:dyDescent="0.25">
      <c r="A8520">
        <v>2403626</v>
      </c>
      <c r="B8520">
        <v>1</v>
      </c>
      <c r="C8520" t="s">
        <v>81</v>
      </c>
      <c r="D8520" t="s">
        <v>123</v>
      </c>
      <c r="E8520" t="s">
        <v>132</v>
      </c>
      <c r="F8520" t="s">
        <v>24143</v>
      </c>
      <c r="G8520" t="s">
        <v>215</v>
      </c>
      <c r="H8520" t="s">
        <v>135</v>
      </c>
      <c r="I8520" t="s">
        <v>136</v>
      </c>
      <c r="J8520" t="s">
        <v>137</v>
      </c>
      <c r="K8520" t="s">
        <v>138</v>
      </c>
      <c r="L8520" t="s">
        <v>24144</v>
      </c>
      <c r="M8520" t="s">
        <v>24145</v>
      </c>
      <c r="N8520">
        <v>1.568333333</v>
      </c>
      <c r="O8520">
        <v>1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0.41916992135733339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0.41916992135733339</v>
      </c>
    </row>
    <row r="8521" spans="1:31" x14ac:dyDescent="0.25">
      <c r="A8521">
        <v>2403334</v>
      </c>
      <c r="B8521">
        <v>1</v>
      </c>
      <c r="C8521" t="s">
        <v>81</v>
      </c>
      <c r="D8521" t="s">
        <v>123</v>
      </c>
      <c r="E8521" t="s">
        <v>174</v>
      </c>
      <c r="F8521" t="s">
        <v>654</v>
      </c>
      <c r="G8521" t="s">
        <v>143</v>
      </c>
      <c r="H8521" t="s">
        <v>135</v>
      </c>
      <c r="I8521" t="s">
        <v>136</v>
      </c>
      <c r="J8521" t="s">
        <v>137</v>
      </c>
      <c r="K8521" t="s">
        <v>138</v>
      </c>
      <c r="L8521" t="s">
        <v>24146</v>
      </c>
      <c r="M8521" t="s">
        <v>24147</v>
      </c>
      <c r="N8521">
        <v>1.7269444439999999</v>
      </c>
      <c r="O8521">
        <v>0</v>
      </c>
      <c r="P8521">
        <v>2453</v>
      </c>
      <c r="Q8521">
        <v>0</v>
      </c>
      <c r="R8521">
        <v>2</v>
      </c>
      <c r="S8521">
        <v>1</v>
      </c>
      <c r="T8521">
        <v>392</v>
      </c>
      <c r="U8521">
        <v>0</v>
      </c>
      <c r="V8521">
        <v>19</v>
      </c>
      <c r="W8521">
        <v>0</v>
      </c>
      <c r="X8521">
        <v>951.49601694966236</v>
      </c>
      <c r="Y8521">
        <v>0</v>
      </c>
      <c r="Z8521">
        <v>2.638829287424</v>
      </c>
      <c r="AA8521">
        <v>33.597503910483752</v>
      </c>
      <c r="AB8521">
        <v>626.21511066705955</v>
      </c>
      <c r="AC8521">
        <v>0</v>
      </c>
      <c r="AD8521">
        <v>1320.5308523534109</v>
      </c>
      <c r="AE8521">
        <v>2934.4783131680406</v>
      </c>
    </row>
    <row r="8522" spans="1:31" x14ac:dyDescent="0.25">
      <c r="A8522">
        <v>2403254</v>
      </c>
      <c r="B8522">
        <v>1</v>
      </c>
      <c r="C8522" t="s">
        <v>80</v>
      </c>
      <c r="D8522" t="s">
        <v>85</v>
      </c>
      <c r="E8522" t="s">
        <v>146</v>
      </c>
      <c r="F8522" t="s">
        <v>24148</v>
      </c>
      <c r="G8522" t="s">
        <v>282</v>
      </c>
      <c r="H8522" t="s">
        <v>149</v>
      </c>
      <c r="I8522" t="s">
        <v>136</v>
      </c>
      <c r="J8522" t="s">
        <v>137</v>
      </c>
      <c r="K8522" t="s">
        <v>138</v>
      </c>
      <c r="L8522" t="s">
        <v>24149</v>
      </c>
      <c r="M8522" t="s">
        <v>24150</v>
      </c>
      <c r="N8522">
        <v>2.3955555550000001</v>
      </c>
      <c r="O8522">
        <v>0</v>
      </c>
      <c r="P8522">
        <v>11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5.4361980587341163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5.4361980587341163</v>
      </c>
    </row>
    <row r="8523" spans="1:31" x14ac:dyDescent="0.25">
      <c r="A8523">
        <v>2403231</v>
      </c>
      <c r="B8523">
        <v>1</v>
      </c>
      <c r="C8523" t="s">
        <v>81</v>
      </c>
      <c r="D8523" t="s">
        <v>112</v>
      </c>
      <c r="E8523" t="s">
        <v>132</v>
      </c>
      <c r="F8523" t="s">
        <v>24151</v>
      </c>
      <c r="G8523" t="s">
        <v>158</v>
      </c>
      <c r="H8523" t="s">
        <v>135</v>
      </c>
      <c r="I8523" t="s">
        <v>136</v>
      </c>
      <c r="J8523" t="s">
        <v>137</v>
      </c>
      <c r="K8523" t="s">
        <v>159</v>
      </c>
      <c r="L8523" t="s">
        <v>24152</v>
      </c>
      <c r="M8523" t="s">
        <v>24153</v>
      </c>
      <c r="N8523">
        <v>2.161944444</v>
      </c>
      <c r="O8523">
        <v>0</v>
      </c>
      <c r="P8523">
        <v>7875</v>
      </c>
      <c r="Q8523">
        <v>0</v>
      </c>
      <c r="R8523">
        <v>210</v>
      </c>
      <c r="S8523">
        <v>0</v>
      </c>
      <c r="T8523">
        <v>673</v>
      </c>
      <c r="U8523">
        <v>0</v>
      </c>
      <c r="V8523">
        <v>1</v>
      </c>
      <c r="W8523">
        <v>0</v>
      </c>
      <c r="X8523">
        <v>3067.1668060421089</v>
      </c>
      <c r="Y8523">
        <v>0</v>
      </c>
      <c r="Z8523">
        <v>16.875534953365189</v>
      </c>
      <c r="AA8523">
        <v>0</v>
      </c>
      <c r="AB8523">
        <v>1254.2153203295634</v>
      </c>
      <c r="AC8523">
        <v>0</v>
      </c>
      <c r="AD8523">
        <v>24.027077541567269</v>
      </c>
      <c r="AE8523">
        <v>4362.284738866605</v>
      </c>
    </row>
    <row r="8524" spans="1:31" x14ac:dyDescent="0.25">
      <c r="A8524">
        <v>2403795</v>
      </c>
      <c r="B8524">
        <v>1</v>
      </c>
      <c r="C8524" t="s">
        <v>80</v>
      </c>
      <c r="D8524" t="s">
        <v>110</v>
      </c>
      <c r="E8524" t="s">
        <v>174</v>
      </c>
      <c r="F8524" t="s">
        <v>24154</v>
      </c>
      <c r="G8524" t="s">
        <v>143</v>
      </c>
      <c r="H8524" t="s">
        <v>135</v>
      </c>
      <c r="I8524" t="s">
        <v>278</v>
      </c>
      <c r="J8524" t="s">
        <v>137</v>
      </c>
      <c r="K8524" t="s">
        <v>138</v>
      </c>
      <c r="L8524" t="s">
        <v>24155</v>
      </c>
      <c r="M8524" t="s">
        <v>24156</v>
      </c>
      <c r="N8524">
        <v>3.3333333E-2</v>
      </c>
      <c r="O8524">
        <v>0</v>
      </c>
      <c r="P8524">
        <v>8760</v>
      </c>
      <c r="Q8524">
        <v>0</v>
      </c>
      <c r="R8524">
        <v>0</v>
      </c>
      <c r="S8524">
        <v>7</v>
      </c>
      <c r="T8524">
        <v>606</v>
      </c>
      <c r="U8524">
        <v>1</v>
      </c>
      <c r="V8524">
        <v>3</v>
      </c>
      <c r="W8524">
        <v>0</v>
      </c>
      <c r="X8524">
        <v>78.883201698399631</v>
      </c>
      <c r="Y8524">
        <v>0</v>
      </c>
      <c r="Z8524">
        <v>0</v>
      </c>
      <c r="AA8524">
        <v>11.9812113018</v>
      </c>
      <c r="AB8524">
        <v>23.876827231279321</v>
      </c>
      <c r="AC8524">
        <v>0.41602936821500003</v>
      </c>
      <c r="AD8524">
        <v>1.7244954380069999</v>
      </c>
      <c r="AE8524">
        <v>116.88176503770096</v>
      </c>
    </row>
    <row r="8525" spans="1:31" x14ac:dyDescent="0.25">
      <c r="A8525">
        <v>2403360</v>
      </c>
      <c r="B8525">
        <v>1</v>
      </c>
      <c r="C8525" t="s">
        <v>80</v>
      </c>
      <c r="D8525" t="s">
        <v>104</v>
      </c>
      <c r="E8525" t="s">
        <v>174</v>
      </c>
      <c r="F8525" t="s">
        <v>3178</v>
      </c>
      <c r="G8525" t="s">
        <v>143</v>
      </c>
      <c r="H8525" t="s">
        <v>135</v>
      </c>
      <c r="I8525" t="s">
        <v>136</v>
      </c>
      <c r="J8525" t="s">
        <v>137</v>
      </c>
      <c r="K8525" t="s">
        <v>138</v>
      </c>
      <c r="L8525" t="s">
        <v>24157</v>
      </c>
      <c r="M8525" t="s">
        <v>24158</v>
      </c>
      <c r="N8525">
        <v>0.266666666</v>
      </c>
      <c r="O8525">
        <v>9</v>
      </c>
      <c r="P8525">
        <v>0</v>
      </c>
      <c r="Q8525">
        <v>67</v>
      </c>
      <c r="R8525">
        <v>0</v>
      </c>
      <c r="S8525">
        <v>26</v>
      </c>
      <c r="T8525">
        <v>2</v>
      </c>
      <c r="U8525">
        <v>0</v>
      </c>
      <c r="V8525">
        <v>0</v>
      </c>
      <c r="W8525">
        <v>1.5506153769494997</v>
      </c>
      <c r="X8525">
        <v>0</v>
      </c>
      <c r="Y8525">
        <v>6.7577552409306758</v>
      </c>
      <c r="Z8525">
        <v>0</v>
      </c>
      <c r="AA8525">
        <v>28.154791801777993</v>
      </c>
      <c r="AB8525">
        <v>0.45624861609078332</v>
      </c>
      <c r="AC8525">
        <v>0</v>
      </c>
      <c r="AD8525">
        <v>0</v>
      </c>
      <c r="AE8525">
        <v>36.919411035748951</v>
      </c>
    </row>
    <row r="8526" spans="1:31" x14ac:dyDescent="0.25">
      <c r="A8526">
        <v>2403314</v>
      </c>
      <c r="B8526">
        <v>1</v>
      </c>
      <c r="C8526" t="s">
        <v>80</v>
      </c>
      <c r="D8526" t="s">
        <v>95</v>
      </c>
      <c r="E8526" t="s">
        <v>162</v>
      </c>
      <c r="F8526" t="s">
        <v>24159</v>
      </c>
      <c r="G8526" t="s">
        <v>348</v>
      </c>
      <c r="H8526" t="s">
        <v>149</v>
      </c>
      <c r="I8526" t="s">
        <v>136</v>
      </c>
      <c r="J8526" t="s">
        <v>137</v>
      </c>
      <c r="K8526" t="s">
        <v>138</v>
      </c>
      <c r="L8526" t="s">
        <v>24160</v>
      </c>
      <c r="M8526" t="s">
        <v>24161</v>
      </c>
      <c r="N8526">
        <v>0.83499999999999996</v>
      </c>
      <c r="O8526">
        <v>0</v>
      </c>
      <c r="P8526">
        <v>70</v>
      </c>
      <c r="Q8526">
        <v>0</v>
      </c>
      <c r="R8526">
        <v>0</v>
      </c>
      <c r="S8526">
        <v>0</v>
      </c>
      <c r="T8526">
        <v>3</v>
      </c>
      <c r="U8526">
        <v>0</v>
      </c>
      <c r="V8526">
        <v>0</v>
      </c>
      <c r="W8526">
        <v>0</v>
      </c>
      <c r="X8526">
        <v>10.132981304894615</v>
      </c>
      <c r="Y8526">
        <v>0</v>
      </c>
      <c r="Z8526">
        <v>0</v>
      </c>
      <c r="AA8526">
        <v>0</v>
      </c>
      <c r="AB8526">
        <v>15.132863171346242</v>
      </c>
      <c r="AC8526">
        <v>0</v>
      </c>
      <c r="AD8526">
        <v>0</v>
      </c>
      <c r="AE8526">
        <v>25.265844476240858</v>
      </c>
    </row>
    <row r="8527" spans="1:31" x14ac:dyDescent="0.25">
      <c r="A8527">
        <v>2403500</v>
      </c>
      <c r="B8527">
        <v>1</v>
      </c>
      <c r="C8527" t="s">
        <v>80</v>
      </c>
      <c r="D8527" t="s">
        <v>100</v>
      </c>
      <c r="E8527" t="s">
        <v>141</v>
      </c>
      <c r="F8527" t="s">
        <v>24162</v>
      </c>
      <c r="G8527" t="s">
        <v>143</v>
      </c>
      <c r="H8527" t="s">
        <v>135</v>
      </c>
      <c r="I8527" t="s">
        <v>136</v>
      </c>
      <c r="J8527" t="s">
        <v>137</v>
      </c>
      <c r="K8527" t="s">
        <v>138</v>
      </c>
      <c r="L8527" t="s">
        <v>24163</v>
      </c>
      <c r="M8527" t="s">
        <v>24164</v>
      </c>
      <c r="N8527">
        <v>0.42944444399999998</v>
      </c>
      <c r="O8527">
        <v>0</v>
      </c>
      <c r="P8527">
        <v>24</v>
      </c>
      <c r="Q8527">
        <v>1</v>
      </c>
      <c r="R8527">
        <v>12</v>
      </c>
      <c r="S8527">
        <v>6</v>
      </c>
      <c r="T8527">
        <v>14</v>
      </c>
      <c r="U8527">
        <v>5</v>
      </c>
      <c r="V8527">
        <v>0</v>
      </c>
      <c r="W8527">
        <v>0</v>
      </c>
      <c r="X8527">
        <v>1.8712023070197179</v>
      </c>
      <c r="Y8527">
        <v>0.49727996867863344</v>
      </c>
      <c r="Z8527">
        <v>3.8043185296706921</v>
      </c>
      <c r="AA8527">
        <v>12.027955855955668</v>
      </c>
      <c r="AB8527">
        <v>2.5802980786354666</v>
      </c>
      <c r="AC8527">
        <v>52.434894412940324</v>
      </c>
      <c r="AD8527">
        <v>0</v>
      </c>
      <c r="AE8527">
        <v>73.215949152900492</v>
      </c>
    </row>
    <row r="8528" spans="1:31" x14ac:dyDescent="0.25">
      <c r="A8528">
        <v>2403546</v>
      </c>
      <c r="B8528">
        <v>1</v>
      </c>
      <c r="C8528" t="s">
        <v>81</v>
      </c>
      <c r="D8528" t="s">
        <v>121</v>
      </c>
      <c r="E8528" t="s">
        <v>132</v>
      </c>
      <c r="F8528" t="s">
        <v>4937</v>
      </c>
      <c r="G8528" t="s">
        <v>215</v>
      </c>
      <c r="H8528" t="s">
        <v>135</v>
      </c>
      <c r="I8528" t="s">
        <v>136</v>
      </c>
      <c r="J8528" t="s">
        <v>137</v>
      </c>
      <c r="K8528" t="s">
        <v>138</v>
      </c>
      <c r="L8528" t="s">
        <v>24165</v>
      </c>
      <c r="M8528" t="s">
        <v>24166</v>
      </c>
      <c r="N8528">
        <v>3.1502777769999999</v>
      </c>
      <c r="O8528">
        <v>0</v>
      </c>
      <c r="P8528">
        <v>51</v>
      </c>
      <c r="Q8528">
        <v>0</v>
      </c>
      <c r="R8528">
        <v>1</v>
      </c>
      <c r="S8528">
        <v>0</v>
      </c>
      <c r="T8528">
        <v>5</v>
      </c>
      <c r="U8528">
        <v>0</v>
      </c>
      <c r="V8528">
        <v>0</v>
      </c>
      <c r="W8528">
        <v>0</v>
      </c>
      <c r="X8528">
        <v>21.056784760030911</v>
      </c>
      <c r="Y8528">
        <v>0</v>
      </c>
      <c r="Z8528">
        <v>0</v>
      </c>
      <c r="AA8528">
        <v>0</v>
      </c>
      <c r="AB8528">
        <v>6.0124280791022784</v>
      </c>
      <c r="AC8528">
        <v>0</v>
      </c>
      <c r="AD8528">
        <v>0</v>
      </c>
      <c r="AE8528">
        <v>27.06921283913319</v>
      </c>
    </row>
    <row r="8529" spans="1:31" x14ac:dyDescent="0.25">
      <c r="A8529">
        <v>2403437</v>
      </c>
      <c r="B8529">
        <v>1</v>
      </c>
      <c r="C8529" t="s">
        <v>80</v>
      </c>
      <c r="D8529" t="s">
        <v>93</v>
      </c>
      <c r="E8529" t="s">
        <v>174</v>
      </c>
      <c r="F8529" t="s">
        <v>2692</v>
      </c>
      <c r="G8529" t="s">
        <v>158</v>
      </c>
      <c r="H8529" t="s">
        <v>135</v>
      </c>
      <c r="I8529" t="s">
        <v>136</v>
      </c>
      <c r="J8529" t="s">
        <v>137</v>
      </c>
      <c r="K8529" t="s">
        <v>159</v>
      </c>
      <c r="L8529" t="s">
        <v>24167</v>
      </c>
      <c r="M8529" t="s">
        <v>24168</v>
      </c>
      <c r="N8529">
        <v>4.2294444440000003</v>
      </c>
      <c r="O8529">
        <v>0</v>
      </c>
      <c r="P8529">
        <v>383</v>
      </c>
      <c r="Q8529">
        <v>0</v>
      </c>
      <c r="R8529">
        <v>52</v>
      </c>
      <c r="S8529">
        <v>0</v>
      </c>
      <c r="T8529">
        <v>73</v>
      </c>
      <c r="U8529">
        <v>1</v>
      </c>
      <c r="V8529">
        <v>0</v>
      </c>
      <c r="W8529">
        <v>0</v>
      </c>
      <c r="X8529">
        <v>354.99136272606717</v>
      </c>
      <c r="Y8529">
        <v>0</v>
      </c>
      <c r="Z8529">
        <v>99.120181807202357</v>
      </c>
      <c r="AA8529">
        <v>0</v>
      </c>
      <c r="AB8529">
        <v>212.21124725678271</v>
      </c>
      <c r="AC8529">
        <v>603.37051237931564</v>
      </c>
      <c r="AD8529">
        <v>0</v>
      </c>
      <c r="AE8529">
        <v>1269.6933041693678</v>
      </c>
    </row>
    <row r="8530" spans="1:31" x14ac:dyDescent="0.25">
      <c r="A8530">
        <v>2403732</v>
      </c>
      <c r="B8530">
        <v>1</v>
      </c>
      <c r="C8530" t="s">
        <v>81</v>
      </c>
      <c r="D8530" t="s">
        <v>113</v>
      </c>
      <c r="E8530" t="s">
        <v>146</v>
      </c>
      <c r="F8530" t="s">
        <v>24169</v>
      </c>
      <c r="G8530" t="s">
        <v>148</v>
      </c>
      <c r="H8530" t="s">
        <v>149</v>
      </c>
      <c r="I8530" t="s">
        <v>136</v>
      </c>
      <c r="J8530" t="s">
        <v>137</v>
      </c>
      <c r="K8530" t="s">
        <v>138</v>
      </c>
      <c r="L8530" t="s">
        <v>24170</v>
      </c>
      <c r="M8530" t="s">
        <v>24171</v>
      </c>
      <c r="N8530">
        <v>1.2436111110000001</v>
      </c>
      <c r="O8530">
        <v>0</v>
      </c>
      <c r="P8530">
        <v>1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</row>
    <row r="8531" spans="1:31" x14ac:dyDescent="0.25">
      <c r="A8531">
        <v>2403420</v>
      </c>
      <c r="B8531">
        <v>1</v>
      </c>
      <c r="C8531" t="s">
        <v>81</v>
      </c>
      <c r="D8531" t="s">
        <v>127</v>
      </c>
      <c r="E8531" t="s">
        <v>152</v>
      </c>
      <c r="F8531" t="s">
        <v>24172</v>
      </c>
      <c r="G8531" t="s">
        <v>168</v>
      </c>
      <c r="H8531" t="s">
        <v>149</v>
      </c>
      <c r="I8531" t="s">
        <v>136</v>
      </c>
      <c r="J8531" t="s">
        <v>3</v>
      </c>
      <c r="K8531" t="s">
        <v>138</v>
      </c>
      <c r="L8531" t="s">
        <v>24173</v>
      </c>
      <c r="M8531" t="s">
        <v>24174</v>
      </c>
      <c r="N8531">
        <v>2.614166666</v>
      </c>
      <c r="O8531">
        <v>0</v>
      </c>
      <c r="P8531">
        <v>97</v>
      </c>
      <c r="Q8531">
        <v>0</v>
      </c>
      <c r="R8531">
        <v>3</v>
      </c>
      <c r="S8531">
        <v>0</v>
      </c>
      <c r="T8531">
        <v>7</v>
      </c>
      <c r="U8531">
        <v>0</v>
      </c>
      <c r="V8531">
        <v>0</v>
      </c>
      <c r="W8531">
        <v>0</v>
      </c>
      <c r="X8531">
        <v>25.236890575122739</v>
      </c>
      <c r="Y8531">
        <v>0</v>
      </c>
      <c r="Z8531">
        <v>0.23685994596000001</v>
      </c>
      <c r="AA8531">
        <v>0</v>
      </c>
      <c r="AB8531">
        <v>7.5147291651287995</v>
      </c>
      <c r="AC8531">
        <v>0</v>
      </c>
      <c r="AD8531">
        <v>0</v>
      </c>
      <c r="AE8531">
        <v>32.988479686211541</v>
      </c>
    </row>
    <row r="8532" spans="1:31" x14ac:dyDescent="0.25">
      <c r="A8532">
        <v>2403208</v>
      </c>
      <c r="B8532">
        <v>1</v>
      </c>
      <c r="C8532" t="s">
        <v>80</v>
      </c>
      <c r="D8532" t="s">
        <v>96</v>
      </c>
      <c r="E8532" t="s">
        <v>146</v>
      </c>
      <c r="F8532" t="s">
        <v>24175</v>
      </c>
      <c r="G8532" t="s">
        <v>148</v>
      </c>
      <c r="H8532" t="s">
        <v>149</v>
      </c>
      <c r="I8532" t="s">
        <v>136</v>
      </c>
      <c r="J8532" t="s">
        <v>137</v>
      </c>
      <c r="K8532" t="s">
        <v>138</v>
      </c>
      <c r="L8532" t="s">
        <v>24176</v>
      </c>
      <c r="M8532" t="s">
        <v>24177</v>
      </c>
      <c r="N8532">
        <v>1.4922222220000001</v>
      </c>
      <c r="O8532">
        <v>0</v>
      </c>
      <c r="P8532">
        <v>4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1.0969162529487333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1.0969162529487333</v>
      </c>
    </row>
    <row r="8533" spans="1:31" x14ac:dyDescent="0.25">
      <c r="A8533">
        <v>2403251</v>
      </c>
      <c r="B8533">
        <v>1</v>
      </c>
      <c r="C8533" t="s">
        <v>80</v>
      </c>
      <c r="D8533" t="s">
        <v>95</v>
      </c>
      <c r="E8533" t="s">
        <v>288</v>
      </c>
      <c r="F8533" t="s">
        <v>24178</v>
      </c>
      <c r="G8533" t="s">
        <v>154</v>
      </c>
      <c r="H8533" t="s">
        <v>149</v>
      </c>
      <c r="I8533" t="s">
        <v>136</v>
      </c>
      <c r="J8533" t="s">
        <v>137</v>
      </c>
      <c r="K8533" t="s">
        <v>138</v>
      </c>
      <c r="L8533" t="s">
        <v>24179</v>
      </c>
      <c r="M8533" t="s">
        <v>24180</v>
      </c>
      <c r="N8533">
        <v>0.65694444399999996</v>
      </c>
      <c r="O8533">
        <v>0</v>
      </c>
      <c r="P8533">
        <v>18</v>
      </c>
      <c r="Q8533">
        <v>0</v>
      </c>
      <c r="R8533">
        <v>0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4.3871754569816259</v>
      </c>
      <c r="Y8533">
        <v>0</v>
      </c>
      <c r="Z8533">
        <v>0</v>
      </c>
      <c r="AA8533">
        <v>0</v>
      </c>
      <c r="AB8533">
        <v>1.146397576379</v>
      </c>
      <c r="AC8533">
        <v>0</v>
      </c>
      <c r="AD8533">
        <v>0</v>
      </c>
      <c r="AE8533">
        <v>5.5335730333606259</v>
      </c>
    </row>
    <row r="8534" spans="1:31" x14ac:dyDescent="0.25">
      <c r="A8534">
        <v>2403463</v>
      </c>
      <c r="B8534">
        <v>1</v>
      </c>
      <c r="C8534" t="s">
        <v>80</v>
      </c>
      <c r="D8534" t="s">
        <v>92</v>
      </c>
      <c r="E8534" t="s">
        <v>146</v>
      </c>
      <c r="F8534" t="s">
        <v>24181</v>
      </c>
      <c r="G8534" t="s">
        <v>282</v>
      </c>
      <c r="H8534" t="s">
        <v>149</v>
      </c>
      <c r="I8534" t="s">
        <v>136</v>
      </c>
      <c r="J8534" t="s">
        <v>137</v>
      </c>
      <c r="K8534" t="s">
        <v>138</v>
      </c>
      <c r="L8534" t="s">
        <v>24182</v>
      </c>
      <c r="M8534" t="s">
        <v>24183</v>
      </c>
      <c r="N8534">
        <v>3.7711111110000002</v>
      </c>
      <c r="O8534">
        <v>0</v>
      </c>
      <c r="P8534">
        <v>1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0.23092217146539168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0.23092217146539168</v>
      </c>
    </row>
    <row r="8535" spans="1:31" x14ac:dyDescent="0.25">
      <c r="A8535">
        <v>2403506</v>
      </c>
      <c r="B8535">
        <v>1</v>
      </c>
      <c r="C8535" t="s">
        <v>80</v>
      </c>
      <c r="D8535" t="s">
        <v>96</v>
      </c>
      <c r="E8535" t="s">
        <v>146</v>
      </c>
      <c r="F8535" t="s">
        <v>24184</v>
      </c>
      <c r="G8535" t="s">
        <v>199</v>
      </c>
      <c r="H8535" t="s">
        <v>149</v>
      </c>
      <c r="I8535" t="s">
        <v>136</v>
      </c>
      <c r="J8535" t="s">
        <v>137</v>
      </c>
      <c r="K8535" t="s">
        <v>138</v>
      </c>
      <c r="L8535" t="s">
        <v>24185</v>
      </c>
      <c r="M8535" t="s">
        <v>24186</v>
      </c>
      <c r="N8535">
        <v>2.8405555549999999</v>
      </c>
      <c r="O8535">
        <v>0</v>
      </c>
      <c r="P8535">
        <v>0</v>
      </c>
      <c r="Q8535">
        <v>0</v>
      </c>
      <c r="R8535">
        <v>1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1.2494751543485252</v>
      </c>
      <c r="AA8535">
        <v>0</v>
      </c>
      <c r="AB8535">
        <v>0</v>
      </c>
      <c r="AC8535">
        <v>0</v>
      </c>
      <c r="AD8535">
        <v>0</v>
      </c>
      <c r="AE8535">
        <v>1.2494751543485252</v>
      </c>
    </row>
    <row r="8536" spans="1:31" x14ac:dyDescent="0.25">
      <c r="A8536">
        <v>2403606</v>
      </c>
      <c r="B8536">
        <v>1</v>
      </c>
      <c r="C8536" t="s">
        <v>80</v>
      </c>
      <c r="D8536" t="s">
        <v>99</v>
      </c>
      <c r="E8536" t="s">
        <v>146</v>
      </c>
      <c r="F8536" t="s">
        <v>24187</v>
      </c>
      <c r="G8536" t="s">
        <v>148</v>
      </c>
      <c r="H8536" t="s">
        <v>149</v>
      </c>
      <c r="I8536" t="s">
        <v>136</v>
      </c>
      <c r="J8536" t="s">
        <v>137</v>
      </c>
      <c r="K8536" t="s">
        <v>138</v>
      </c>
      <c r="L8536" t="s">
        <v>24188</v>
      </c>
      <c r="M8536" t="s">
        <v>24189</v>
      </c>
      <c r="N8536">
        <v>3.0738888879999999</v>
      </c>
      <c r="O8536">
        <v>0</v>
      </c>
      <c r="P8536">
        <v>4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1.2204990965859999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1.2204990965859999</v>
      </c>
    </row>
    <row r="8537" spans="1:31" x14ac:dyDescent="0.25">
      <c r="A8537">
        <v>2403217</v>
      </c>
      <c r="B8537">
        <v>1</v>
      </c>
      <c r="C8537" t="s">
        <v>81</v>
      </c>
      <c r="D8537" t="s">
        <v>127</v>
      </c>
      <c r="E8537" t="s">
        <v>141</v>
      </c>
      <c r="F8537" t="s">
        <v>7233</v>
      </c>
      <c r="G8537" t="s">
        <v>143</v>
      </c>
      <c r="H8537" t="s">
        <v>135</v>
      </c>
      <c r="I8537" t="s">
        <v>136</v>
      </c>
      <c r="J8537" t="s">
        <v>137</v>
      </c>
      <c r="K8537" t="s">
        <v>138</v>
      </c>
      <c r="L8537" t="s">
        <v>24190</v>
      </c>
      <c r="M8537" t="s">
        <v>24191</v>
      </c>
      <c r="N8537">
        <v>0.34722222200000002</v>
      </c>
      <c r="O8537">
        <v>4</v>
      </c>
      <c r="P8537">
        <v>75</v>
      </c>
      <c r="Q8537">
        <v>98</v>
      </c>
      <c r="R8537">
        <v>101</v>
      </c>
      <c r="S8537">
        <v>2</v>
      </c>
      <c r="T8537">
        <v>8</v>
      </c>
      <c r="U8537">
        <v>0</v>
      </c>
      <c r="V8537">
        <v>1</v>
      </c>
      <c r="W8537">
        <v>0.19824967247916669</v>
      </c>
      <c r="X8537">
        <v>2.9937327057187497</v>
      </c>
      <c r="Y8537">
        <v>3.4647982215729165</v>
      </c>
      <c r="Z8537">
        <v>3.8367469107500001</v>
      </c>
      <c r="AA8537">
        <v>0.54683019697916668</v>
      </c>
      <c r="AB8537">
        <v>0.40490865390624997</v>
      </c>
      <c r="AC8537">
        <v>0</v>
      </c>
      <c r="AD8537">
        <v>61.752967549020838</v>
      </c>
      <c r="AE8537">
        <v>73.198233910427092</v>
      </c>
    </row>
    <row r="8538" spans="1:31" x14ac:dyDescent="0.25">
      <c r="A8538">
        <v>2403695</v>
      </c>
      <c r="B8538">
        <v>1</v>
      </c>
      <c r="C8538" t="s">
        <v>80</v>
      </c>
      <c r="D8538" t="s">
        <v>101</v>
      </c>
      <c r="E8538" t="s">
        <v>162</v>
      </c>
      <c r="F8538" t="s">
        <v>24192</v>
      </c>
      <c r="G8538" t="s">
        <v>154</v>
      </c>
      <c r="H8538" t="s">
        <v>149</v>
      </c>
      <c r="I8538" t="s">
        <v>136</v>
      </c>
      <c r="J8538" t="s">
        <v>137</v>
      </c>
      <c r="K8538" t="s">
        <v>138</v>
      </c>
      <c r="L8538" t="s">
        <v>24193</v>
      </c>
      <c r="M8538" t="s">
        <v>24194</v>
      </c>
      <c r="N8538">
        <v>0.59472222200000002</v>
      </c>
      <c r="O8538">
        <v>0</v>
      </c>
      <c r="P8538">
        <v>118</v>
      </c>
      <c r="Q8538">
        <v>0</v>
      </c>
      <c r="R8538">
        <v>0</v>
      </c>
      <c r="S8538">
        <v>0</v>
      </c>
      <c r="T8538">
        <v>5</v>
      </c>
      <c r="U8538">
        <v>0</v>
      </c>
      <c r="V8538">
        <v>0</v>
      </c>
      <c r="W8538">
        <v>0</v>
      </c>
      <c r="X8538">
        <v>18.621075748493581</v>
      </c>
      <c r="Y8538">
        <v>0</v>
      </c>
      <c r="Z8538">
        <v>0</v>
      </c>
      <c r="AA8538">
        <v>0</v>
      </c>
      <c r="AB8538">
        <v>4.0246468347845115</v>
      </c>
      <c r="AC8538">
        <v>0</v>
      </c>
      <c r="AD8538">
        <v>0</v>
      </c>
      <c r="AE8538">
        <v>22.645722583278094</v>
      </c>
    </row>
    <row r="8539" spans="1:31" x14ac:dyDescent="0.25">
      <c r="A8539">
        <v>2403486</v>
      </c>
      <c r="B8539">
        <v>1</v>
      </c>
      <c r="C8539" t="s">
        <v>81</v>
      </c>
      <c r="D8539" t="s">
        <v>123</v>
      </c>
      <c r="E8539" t="s">
        <v>132</v>
      </c>
      <c r="F8539" t="s">
        <v>24195</v>
      </c>
      <c r="G8539" t="s">
        <v>158</v>
      </c>
      <c r="H8539" t="s">
        <v>135</v>
      </c>
      <c r="I8539" t="s">
        <v>136</v>
      </c>
      <c r="J8539" t="s">
        <v>137</v>
      </c>
      <c r="K8539" t="s">
        <v>159</v>
      </c>
      <c r="L8539" t="s">
        <v>24196</v>
      </c>
      <c r="M8539" t="s">
        <v>24197</v>
      </c>
      <c r="N8539">
        <v>3.4055555549999998</v>
      </c>
      <c r="O8539">
        <v>0</v>
      </c>
      <c r="P8539">
        <v>2514</v>
      </c>
      <c r="Q8539">
        <v>0</v>
      </c>
      <c r="R8539">
        <v>1</v>
      </c>
      <c r="S8539">
        <v>0</v>
      </c>
      <c r="T8539">
        <v>133</v>
      </c>
      <c r="U8539">
        <v>0</v>
      </c>
      <c r="V8539">
        <v>0</v>
      </c>
      <c r="W8539">
        <v>0</v>
      </c>
      <c r="X8539">
        <v>1570.6441188617032</v>
      </c>
      <c r="Y8539">
        <v>0</v>
      </c>
      <c r="Z8539">
        <v>0</v>
      </c>
      <c r="AA8539">
        <v>0</v>
      </c>
      <c r="AB8539">
        <v>327.0729574746145</v>
      </c>
      <c r="AC8539">
        <v>0</v>
      </c>
      <c r="AD8539">
        <v>0</v>
      </c>
      <c r="AE8539">
        <v>1897.7170763363176</v>
      </c>
    </row>
    <row r="8540" spans="1:31" x14ac:dyDescent="0.25">
      <c r="A8540">
        <v>2403340</v>
      </c>
      <c r="B8540">
        <v>1</v>
      </c>
      <c r="C8540" t="s">
        <v>81</v>
      </c>
      <c r="D8540" t="s">
        <v>123</v>
      </c>
      <c r="E8540" t="s">
        <v>132</v>
      </c>
      <c r="F8540" t="s">
        <v>24198</v>
      </c>
      <c r="G8540" t="s">
        <v>158</v>
      </c>
      <c r="H8540" t="s">
        <v>135</v>
      </c>
      <c r="I8540" t="s">
        <v>136</v>
      </c>
      <c r="J8540" t="s">
        <v>137</v>
      </c>
      <c r="K8540" t="s">
        <v>159</v>
      </c>
      <c r="L8540" t="s">
        <v>24199</v>
      </c>
      <c r="M8540" t="s">
        <v>24200</v>
      </c>
      <c r="N8540">
        <v>1.0175000000000001</v>
      </c>
      <c r="O8540">
        <v>0</v>
      </c>
      <c r="P8540">
        <v>8</v>
      </c>
      <c r="Q8540">
        <v>1</v>
      </c>
      <c r="R8540">
        <v>93</v>
      </c>
      <c r="S8540">
        <v>0</v>
      </c>
      <c r="T8540">
        <v>19</v>
      </c>
      <c r="U8540">
        <v>0</v>
      </c>
      <c r="V8540">
        <v>0</v>
      </c>
      <c r="W8540">
        <v>0</v>
      </c>
      <c r="X8540">
        <v>0.42828122115313338</v>
      </c>
      <c r="Y8540">
        <v>24.118259474868001</v>
      </c>
      <c r="Z8540">
        <v>3.8215445921781335</v>
      </c>
      <c r="AA8540">
        <v>0</v>
      </c>
      <c r="AB8540">
        <v>21.559269231083466</v>
      </c>
      <c r="AC8540">
        <v>0</v>
      </c>
      <c r="AD8540">
        <v>0</v>
      </c>
      <c r="AE8540">
        <v>49.92735451928273</v>
      </c>
    </row>
    <row r="8541" spans="1:31" x14ac:dyDescent="0.25">
      <c r="A8541">
        <v>2403240</v>
      </c>
      <c r="B8541">
        <v>1</v>
      </c>
      <c r="C8541" t="s">
        <v>81</v>
      </c>
      <c r="D8541" t="s">
        <v>128</v>
      </c>
      <c r="E8541" t="s">
        <v>174</v>
      </c>
      <c r="F8541" t="s">
        <v>7432</v>
      </c>
      <c r="G8541" t="s">
        <v>158</v>
      </c>
      <c r="H8541" t="s">
        <v>135</v>
      </c>
      <c r="I8541" t="s">
        <v>136</v>
      </c>
      <c r="J8541" t="s">
        <v>137</v>
      </c>
      <c r="K8541" t="s">
        <v>159</v>
      </c>
      <c r="L8541" t="s">
        <v>24201</v>
      </c>
      <c r="M8541" t="s">
        <v>24202</v>
      </c>
      <c r="N8541">
        <v>8.3961111109999997</v>
      </c>
      <c r="O8541">
        <v>20</v>
      </c>
      <c r="P8541">
        <v>107</v>
      </c>
      <c r="Q8541">
        <v>301</v>
      </c>
      <c r="R8541">
        <v>89</v>
      </c>
      <c r="S8541">
        <v>11</v>
      </c>
      <c r="T8541">
        <v>2</v>
      </c>
      <c r="U8541">
        <v>0</v>
      </c>
      <c r="V8541">
        <v>0</v>
      </c>
      <c r="W8541">
        <v>15.792066980360053</v>
      </c>
      <c r="X8541">
        <v>192.94988905272723</v>
      </c>
      <c r="Y8541">
        <v>223.95034203599477</v>
      </c>
      <c r="Z8541">
        <v>227.0712394314898</v>
      </c>
      <c r="AA8541">
        <v>52.481108181322689</v>
      </c>
      <c r="AB8541">
        <v>6.5818035926200003E-2</v>
      </c>
      <c r="AC8541">
        <v>0</v>
      </c>
      <c r="AD8541">
        <v>0</v>
      </c>
      <c r="AE8541">
        <v>712.31046371782077</v>
      </c>
    </row>
    <row r="8542" spans="1:31" x14ac:dyDescent="0.25">
      <c r="A8542">
        <v>2403303</v>
      </c>
      <c r="B8542">
        <v>1</v>
      </c>
      <c r="C8542" t="s">
        <v>80</v>
      </c>
      <c r="D8542" t="s">
        <v>88</v>
      </c>
      <c r="E8542" t="s">
        <v>162</v>
      </c>
      <c r="F8542" t="s">
        <v>24203</v>
      </c>
      <c r="G8542" t="s">
        <v>158</v>
      </c>
      <c r="H8542" t="s">
        <v>149</v>
      </c>
      <c r="I8542" t="s">
        <v>136</v>
      </c>
      <c r="J8542" t="s">
        <v>137</v>
      </c>
      <c r="K8542" t="s">
        <v>159</v>
      </c>
      <c r="L8542" t="s">
        <v>24204</v>
      </c>
      <c r="M8542" t="s">
        <v>24205</v>
      </c>
      <c r="N8542">
        <v>4.0197222220000004</v>
      </c>
      <c r="O8542">
        <v>0</v>
      </c>
      <c r="P8542">
        <v>269</v>
      </c>
      <c r="Q8542">
        <v>0</v>
      </c>
      <c r="R8542">
        <v>0</v>
      </c>
      <c r="S8542">
        <v>0</v>
      </c>
      <c r="T8542">
        <v>36</v>
      </c>
      <c r="U8542">
        <v>0</v>
      </c>
      <c r="V8542">
        <v>0</v>
      </c>
      <c r="W8542">
        <v>0</v>
      </c>
      <c r="X8542">
        <v>197.17799141979822</v>
      </c>
      <c r="Y8542">
        <v>0</v>
      </c>
      <c r="Z8542">
        <v>0</v>
      </c>
      <c r="AA8542">
        <v>0</v>
      </c>
      <c r="AB8542">
        <v>183.06187980991825</v>
      </c>
      <c r="AC8542">
        <v>0</v>
      </c>
      <c r="AD8542">
        <v>0</v>
      </c>
      <c r="AE8542">
        <v>380.23987122971647</v>
      </c>
    </row>
    <row r="8543" spans="1:31" x14ac:dyDescent="0.25">
      <c r="A8543">
        <v>2403280</v>
      </c>
      <c r="B8543">
        <v>1</v>
      </c>
      <c r="C8543" t="s">
        <v>80</v>
      </c>
      <c r="D8543" t="s">
        <v>103</v>
      </c>
      <c r="E8543" t="s">
        <v>132</v>
      </c>
      <c r="F8543" t="s">
        <v>24206</v>
      </c>
      <c r="G8543" t="s">
        <v>158</v>
      </c>
      <c r="H8543" t="s">
        <v>135</v>
      </c>
      <c r="I8543" t="s">
        <v>136</v>
      </c>
      <c r="J8543" t="s">
        <v>137</v>
      </c>
      <c r="K8543" t="s">
        <v>159</v>
      </c>
      <c r="L8543" t="s">
        <v>24207</v>
      </c>
      <c r="M8543" t="s">
        <v>24208</v>
      </c>
      <c r="N8543">
        <v>4.2933333329999996</v>
      </c>
      <c r="O8543">
        <v>0</v>
      </c>
      <c r="P8543">
        <v>146</v>
      </c>
      <c r="Q8543">
        <v>0</v>
      </c>
      <c r="R8543">
        <v>19</v>
      </c>
      <c r="S8543">
        <v>0</v>
      </c>
      <c r="T8543">
        <v>43</v>
      </c>
      <c r="U8543">
        <v>0</v>
      </c>
      <c r="V8543">
        <v>0</v>
      </c>
      <c r="W8543">
        <v>0</v>
      </c>
      <c r="X8543">
        <v>73.716095110212024</v>
      </c>
      <c r="Y8543">
        <v>0</v>
      </c>
      <c r="Z8543">
        <v>2.1082302424210999</v>
      </c>
      <c r="AA8543">
        <v>0</v>
      </c>
      <c r="AB8543">
        <v>101.96684928263689</v>
      </c>
      <c r="AC8543">
        <v>0</v>
      </c>
      <c r="AD8543">
        <v>0</v>
      </c>
      <c r="AE8543">
        <v>177.79117463527001</v>
      </c>
    </row>
    <row r="8544" spans="1:31" x14ac:dyDescent="0.25">
      <c r="A8544">
        <v>2403180</v>
      </c>
      <c r="B8544">
        <v>1</v>
      </c>
      <c r="C8544" t="s">
        <v>80</v>
      </c>
      <c r="D8544" t="s">
        <v>85</v>
      </c>
      <c r="E8544" t="s">
        <v>152</v>
      </c>
      <c r="F8544" t="s">
        <v>24209</v>
      </c>
      <c r="G8544" t="s">
        <v>154</v>
      </c>
      <c r="H8544" t="s">
        <v>149</v>
      </c>
      <c r="I8544" t="s">
        <v>136</v>
      </c>
      <c r="J8544" t="s">
        <v>137</v>
      </c>
      <c r="K8544" t="s">
        <v>138</v>
      </c>
      <c r="L8544" t="s">
        <v>24210</v>
      </c>
      <c r="M8544" t="s">
        <v>24211</v>
      </c>
      <c r="N8544">
        <v>0.468888888</v>
      </c>
      <c r="O8544">
        <v>0</v>
      </c>
      <c r="P8544">
        <v>364</v>
      </c>
      <c r="Q8544">
        <v>0</v>
      </c>
      <c r="R8544">
        <v>0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37.821578507704743</v>
      </c>
      <c r="Y8544">
        <v>0</v>
      </c>
      <c r="Z8544">
        <v>0</v>
      </c>
      <c r="AA8544">
        <v>0</v>
      </c>
      <c r="AB8544">
        <v>2.6266646079200005E-2</v>
      </c>
      <c r="AC8544">
        <v>0</v>
      </c>
      <c r="AD8544">
        <v>0</v>
      </c>
      <c r="AE8544">
        <v>37.847845153783943</v>
      </c>
    </row>
    <row r="8545" spans="1:31" x14ac:dyDescent="0.25">
      <c r="A8545">
        <v>2403446</v>
      </c>
      <c r="B8545">
        <v>1</v>
      </c>
      <c r="C8545" t="s">
        <v>81</v>
      </c>
      <c r="D8545" t="s">
        <v>123</v>
      </c>
      <c r="E8545" t="s">
        <v>174</v>
      </c>
      <c r="F8545" t="s">
        <v>24212</v>
      </c>
      <c r="G8545" t="s">
        <v>158</v>
      </c>
      <c r="H8545" t="s">
        <v>135</v>
      </c>
      <c r="I8545" t="s">
        <v>136</v>
      </c>
      <c r="J8545" t="s">
        <v>137</v>
      </c>
      <c r="K8545" t="s">
        <v>159</v>
      </c>
      <c r="L8545" t="s">
        <v>24213</v>
      </c>
      <c r="M8545" t="s">
        <v>24214</v>
      </c>
      <c r="N8545">
        <v>1.645277777</v>
      </c>
      <c r="O8545">
        <v>0</v>
      </c>
      <c r="P8545">
        <v>2368</v>
      </c>
      <c r="Q8545">
        <v>0</v>
      </c>
      <c r="R8545">
        <v>54</v>
      </c>
      <c r="S8545">
        <v>6</v>
      </c>
      <c r="T8545">
        <v>122</v>
      </c>
      <c r="U8545">
        <v>5</v>
      </c>
      <c r="V8545">
        <v>1</v>
      </c>
      <c r="W8545">
        <v>0</v>
      </c>
      <c r="X8545">
        <v>737.23467164691317</v>
      </c>
      <c r="Y8545">
        <v>0</v>
      </c>
      <c r="Z8545">
        <v>11.806400678408675</v>
      </c>
      <c r="AA8545">
        <v>20.499788165415005</v>
      </c>
      <c r="AB8545">
        <v>155.11323538334531</v>
      </c>
      <c r="AC8545">
        <v>294.69996741282773</v>
      </c>
      <c r="AD8545">
        <v>17.891269217621417</v>
      </c>
      <c r="AE8545">
        <v>1237.2453325045312</v>
      </c>
    </row>
    <row r="8546" spans="1:31" x14ac:dyDescent="0.25">
      <c r="A8546">
        <v>2403260</v>
      </c>
      <c r="B8546">
        <v>1</v>
      </c>
      <c r="C8546" t="s">
        <v>80</v>
      </c>
      <c r="D8546" t="s">
        <v>105</v>
      </c>
      <c r="E8546" t="s">
        <v>141</v>
      </c>
      <c r="F8546" t="s">
        <v>21406</v>
      </c>
      <c r="G8546" t="s">
        <v>158</v>
      </c>
      <c r="H8546" t="s">
        <v>135</v>
      </c>
      <c r="I8546" t="s">
        <v>136</v>
      </c>
      <c r="J8546" t="s">
        <v>137</v>
      </c>
      <c r="K8546" t="s">
        <v>159</v>
      </c>
      <c r="L8546" t="s">
        <v>24215</v>
      </c>
      <c r="M8546" t="s">
        <v>24216</v>
      </c>
      <c r="N8546">
        <v>5.9158333330000001</v>
      </c>
      <c r="O8546">
        <v>4</v>
      </c>
      <c r="P8546">
        <v>45</v>
      </c>
      <c r="Q8546">
        <v>0</v>
      </c>
      <c r="R8546">
        <v>6</v>
      </c>
      <c r="S8546">
        <v>15</v>
      </c>
      <c r="T8546">
        <v>44</v>
      </c>
      <c r="U8546">
        <v>2</v>
      </c>
      <c r="V8546">
        <v>0</v>
      </c>
      <c r="W8546">
        <v>43.785871521248367</v>
      </c>
      <c r="X8546">
        <v>66.279898895473437</v>
      </c>
      <c r="Y8546">
        <v>0</v>
      </c>
      <c r="Z8546">
        <v>16.824869763588005</v>
      </c>
      <c r="AA8546">
        <v>2248.6909890364659</v>
      </c>
      <c r="AB8546">
        <v>270.0773927069834</v>
      </c>
      <c r="AC8546">
        <v>2243.1711596915461</v>
      </c>
      <c r="AD8546">
        <v>0</v>
      </c>
      <c r="AE8546">
        <v>4888.8301816153053</v>
      </c>
    </row>
    <row r="8547" spans="1:31" x14ac:dyDescent="0.25">
      <c r="A8547">
        <v>2403220</v>
      </c>
      <c r="B8547">
        <v>1</v>
      </c>
      <c r="C8547" t="s">
        <v>80</v>
      </c>
      <c r="D8547" t="s">
        <v>93</v>
      </c>
      <c r="E8547" t="s">
        <v>174</v>
      </c>
      <c r="F8547" t="s">
        <v>15379</v>
      </c>
      <c r="G8547" t="s">
        <v>143</v>
      </c>
      <c r="H8547" t="s">
        <v>135</v>
      </c>
      <c r="I8547" t="s">
        <v>278</v>
      </c>
      <c r="J8547" t="s">
        <v>137</v>
      </c>
      <c r="K8547" t="s">
        <v>138</v>
      </c>
      <c r="L8547" t="s">
        <v>24217</v>
      </c>
      <c r="M8547" t="s">
        <v>24218</v>
      </c>
      <c r="N8547">
        <v>4.7222222000000001E-2</v>
      </c>
      <c r="O8547">
        <v>0</v>
      </c>
      <c r="P8547">
        <v>1657</v>
      </c>
      <c r="Q8547">
        <v>35</v>
      </c>
      <c r="R8547">
        <v>162</v>
      </c>
      <c r="S8547">
        <v>15</v>
      </c>
      <c r="T8547">
        <v>247</v>
      </c>
      <c r="U8547">
        <v>1</v>
      </c>
      <c r="V8547">
        <v>1</v>
      </c>
      <c r="W8547">
        <v>0</v>
      </c>
      <c r="X8547">
        <v>14.42655960988392</v>
      </c>
      <c r="Y8547">
        <v>3.4330879143203057</v>
      </c>
      <c r="Z8547">
        <v>3.2605763256847764</v>
      </c>
      <c r="AA8547">
        <v>4.2336467467250003</v>
      </c>
      <c r="AB8547">
        <v>8.1108573935635846</v>
      </c>
      <c r="AC8547">
        <v>13.401422493706001</v>
      </c>
      <c r="AD8547">
        <v>1.5491452344157501</v>
      </c>
      <c r="AE8547">
        <v>48.415295718299348</v>
      </c>
    </row>
    <row r="8548" spans="1:31" x14ac:dyDescent="0.25">
      <c r="A8548">
        <v>2403243</v>
      </c>
      <c r="B8548">
        <v>1</v>
      </c>
      <c r="C8548" t="s">
        <v>80</v>
      </c>
      <c r="D8548" t="s">
        <v>88</v>
      </c>
      <c r="E8548" t="s">
        <v>174</v>
      </c>
      <c r="F8548" t="s">
        <v>24219</v>
      </c>
      <c r="G8548" t="s">
        <v>158</v>
      </c>
      <c r="H8548" t="s">
        <v>135</v>
      </c>
      <c r="I8548" t="s">
        <v>136</v>
      </c>
      <c r="J8548" t="s">
        <v>137</v>
      </c>
      <c r="K8548" t="s">
        <v>159</v>
      </c>
      <c r="L8548" t="s">
        <v>24220</v>
      </c>
      <c r="M8548" t="s">
        <v>24221</v>
      </c>
      <c r="N8548">
        <v>3.0961111109999999</v>
      </c>
      <c r="O8548">
        <v>0</v>
      </c>
      <c r="P8548">
        <v>1585</v>
      </c>
      <c r="Q8548">
        <v>0</v>
      </c>
      <c r="R8548">
        <v>0</v>
      </c>
      <c r="S8548">
        <v>0</v>
      </c>
      <c r="T8548">
        <v>28</v>
      </c>
      <c r="U8548">
        <v>0</v>
      </c>
      <c r="V8548">
        <v>0</v>
      </c>
      <c r="W8548">
        <v>0</v>
      </c>
      <c r="X8548">
        <v>1151.787782988077</v>
      </c>
      <c r="Y8548">
        <v>0</v>
      </c>
      <c r="Z8548">
        <v>0</v>
      </c>
      <c r="AA8548">
        <v>0</v>
      </c>
      <c r="AB8548">
        <v>129.38026237598774</v>
      </c>
      <c r="AC8548">
        <v>0</v>
      </c>
      <c r="AD8548">
        <v>0</v>
      </c>
      <c r="AE8548">
        <v>1281.1680453640647</v>
      </c>
    </row>
    <row r="8549" spans="1:31" x14ac:dyDescent="0.25">
      <c r="A8549">
        <v>2403197</v>
      </c>
      <c r="B8549">
        <v>1</v>
      </c>
      <c r="C8549" t="s">
        <v>81</v>
      </c>
      <c r="D8549" t="s">
        <v>123</v>
      </c>
      <c r="E8549" t="s">
        <v>132</v>
      </c>
      <c r="F8549" t="s">
        <v>24222</v>
      </c>
      <c r="G8549" t="s">
        <v>143</v>
      </c>
      <c r="H8549" t="s">
        <v>135</v>
      </c>
      <c r="I8549" t="s">
        <v>136</v>
      </c>
      <c r="J8549" t="s">
        <v>137</v>
      </c>
      <c r="K8549" t="s">
        <v>138</v>
      </c>
      <c r="L8549" t="s">
        <v>24223</v>
      </c>
      <c r="M8549" t="s">
        <v>24224</v>
      </c>
      <c r="N8549">
        <v>1.281111111</v>
      </c>
      <c r="O8549">
        <v>0</v>
      </c>
      <c r="P8549">
        <v>89</v>
      </c>
      <c r="Q8549">
        <v>0</v>
      </c>
      <c r="R8549">
        <v>12</v>
      </c>
      <c r="S8549">
        <v>0</v>
      </c>
      <c r="T8549">
        <v>13</v>
      </c>
      <c r="U8549">
        <v>0</v>
      </c>
      <c r="V8549">
        <v>0</v>
      </c>
      <c r="W8549">
        <v>0</v>
      </c>
      <c r="X8549">
        <v>19.775219551915111</v>
      </c>
      <c r="Y8549">
        <v>0</v>
      </c>
      <c r="Z8549">
        <v>8.8330894769478441</v>
      </c>
      <c r="AA8549">
        <v>0</v>
      </c>
      <c r="AB8549">
        <v>9.2765710950356226</v>
      </c>
      <c r="AC8549">
        <v>0</v>
      </c>
      <c r="AD8549">
        <v>0</v>
      </c>
      <c r="AE8549">
        <v>37.884880123898576</v>
      </c>
    </row>
    <row r="8550" spans="1:31" x14ac:dyDescent="0.25">
      <c r="A8550">
        <v>2403569</v>
      </c>
      <c r="B8550">
        <v>1</v>
      </c>
      <c r="C8550" t="s">
        <v>81</v>
      </c>
      <c r="D8550" t="s">
        <v>121</v>
      </c>
      <c r="E8550" t="s">
        <v>132</v>
      </c>
      <c r="F8550" t="s">
        <v>19215</v>
      </c>
      <c r="G8550" t="s">
        <v>143</v>
      </c>
      <c r="H8550" t="s">
        <v>135</v>
      </c>
      <c r="I8550" t="s">
        <v>136</v>
      </c>
      <c r="J8550" t="s">
        <v>137</v>
      </c>
      <c r="K8550" t="s">
        <v>138</v>
      </c>
      <c r="L8550" t="s">
        <v>24225</v>
      </c>
      <c r="M8550" t="s">
        <v>24226</v>
      </c>
      <c r="N8550">
        <v>0.41944444400000003</v>
      </c>
      <c r="O8550">
        <v>0</v>
      </c>
      <c r="P8550">
        <v>1275</v>
      </c>
      <c r="Q8550">
        <v>0</v>
      </c>
      <c r="R8550">
        <v>15</v>
      </c>
      <c r="S8550">
        <v>6</v>
      </c>
      <c r="T8550">
        <v>303</v>
      </c>
      <c r="U8550">
        <v>0</v>
      </c>
      <c r="V8550">
        <v>1</v>
      </c>
      <c r="W8550">
        <v>0</v>
      </c>
      <c r="X8550">
        <v>82.13691374273742</v>
      </c>
      <c r="Y8550">
        <v>0</v>
      </c>
      <c r="Z8550">
        <v>0.75184997609083326</v>
      </c>
      <c r="AA8550">
        <v>17.436845718791997</v>
      </c>
      <c r="AB8550">
        <v>53.512078447403916</v>
      </c>
      <c r="AC8550">
        <v>0</v>
      </c>
      <c r="AD8550">
        <v>68.659370288541993</v>
      </c>
      <c r="AE8550">
        <v>222.49705817356616</v>
      </c>
    </row>
    <row r="8551" spans="1:31" x14ac:dyDescent="0.25">
      <c r="A8551">
        <v>2403592</v>
      </c>
      <c r="B8551">
        <v>1</v>
      </c>
      <c r="C8551" t="s">
        <v>80</v>
      </c>
      <c r="D8551" t="s">
        <v>103</v>
      </c>
      <c r="E8551" t="s">
        <v>241</v>
      </c>
      <c r="F8551" t="s">
        <v>3006</v>
      </c>
      <c r="G8551" t="s">
        <v>143</v>
      </c>
      <c r="H8551" t="s">
        <v>135</v>
      </c>
      <c r="I8551" t="s">
        <v>278</v>
      </c>
      <c r="J8551" t="s">
        <v>137</v>
      </c>
      <c r="K8551" t="s">
        <v>138</v>
      </c>
      <c r="L8551" t="s">
        <v>24227</v>
      </c>
      <c r="M8551" t="s">
        <v>24228</v>
      </c>
      <c r="N8551">
        <v>3.3312777000000002E-2</v>
      </c>
      <c r="O8551">
        <v>2</v>
      </c>
      <c r="P8551">
        <v>471</v>
      </c>
      <c r="Q8551">
        <v>134</v>
      </c>
      <c r="R8551">
        <v>19</v>
      </c>
      <c r="S8551">
        <v>44</v>
      </c>
      <c r="T8551">
        <v>36</v>
      </c>
      <c r="U8551">
        <v>1</v>
      </c>
      <c r="V8551">
        <v>0</v>
      </c>
      <c r="W8551">
        <v>3.1071272752624998E-2</v>
      </c>
      <c r="X8551">
        <v>2.9848776953755065</v>
      </c>
      <c r="Y8551">
        <v>9.2313745051193958</v>
      </c>
      <c r="Z8551">
        <v>1.3170485213666667E-2</v>
      </c>
      <c r="AA8551">
        <v>4.3052709867719994</v>
      </c>
      <c r="AB8551">
        <v>0.71230059401258328</v>
      </c>
      <c r="AC8551">
        <v>11.193077399197167</v>
      </c>
      <c r="AD8551">
        <v>0</v>
      </c>
      <c r="AE8551">
        <v>28.471142938442938</v>
      </c>
    </row>
    <row r="8552" spans="1:31" x14ac:dyDescent="0.25">
      <c r="A8552">
        <v>2403283</v>
      </c>
      <c r="B8552">
        <v>1</v>
      </c>
      <c r="C8552" t="s">
        <v>81</v>
      </c>
      <c r="D8552" t="s">
        <v>112</v>
      </c>
      <c r="E8552" t="s">
        <v>132</v>
      </c>
      <c r="F8552" t="s">
        <v>24229</v>
      </c>
      <c r="G8552" t="s">
        <v>215</v>
      </c>
      <c r="H8552" t="s">
        <v>135</v>
      </c>
      <c r="I8552" t="s">
        <v>136</v>
      </c>
      <c r="J8552" t="s">
        <v>137</v>
      </c>
      <c r="K8552" t="s">
        <v>138</v>
      </c>
      <c r="L8552" t="s">
        <v>24230</v>
      </c>
      <c r="M8552" t="s">
        <v>24231</v>
      </c>
      <c r="N8552">
        <v>1.3691666659999999</v>
      </c>
      <c r="O8552">
        <v>0</v>
      </c>
      <c r="P8552">
        <v>40</v>
      </c>
      <c r="Q8552">
        <v>21</v>
      </c>
      <c r="R8552">
        <v>7</v>
      </c>
      <c r="S8552">
        <v>1</v>
      </c>
      <c r="T8552">
        <v>11</v>
      </c>
      <c r="U8552">
        <v>0</v>
      </c>
      <c r="V8552">
        <v>0</v>
      </c>
      <c r="W8552">
        <v>0</v>
      </c>
      <c r="X8552">
        <v>7.8926221496457183</v>
      </c>
      <c r="Y8552">
        <v>4.7564275135999999E-2</v>
      </c>
      <c r="Z8552">
        <v>1.9324481231260913</v>
      </c>
      <c r="AA8552">
        <v>0</v>
      </c>
      <c r="AB8552">
        <v>2.9316966614343247</v>
      </c>
      <c r="AC8552">
        <v>0</v>
      </c>
      <c r="AD8552">
        <v>0</v>
      </c>
      <c r="AE8552">
        <v>12.804331209342134</v>
      </c>
    </row>
    <row r="8553" spans="1:31" x14ac:dyDescent="0.25">
      <c r="A8553">
        <v>2403429</v>
      </c>
      <c r="B8553">
        <v>1</v>
      </c>
      <c r="C8553" t="s">
        <v>80</v>
      </c>
      <c r="D8553" t="s">
        <v>88</v>
      </c>
      <c r="E8553" t="s">
        <v>132</v>
      </c>
      <c r="F8553" t="s">
        <v>24232</v>
      </c>
      <c r="G8553" t="s">
        <v>158</v>
      </c>
      <c r="H8553" t="s">
        <v>135</v>
      </c>
      <c r="I8553" t="s">
        <v>136</v>
      </c>
      <c r="J8553" t="s">
        <v>137</v>
      </c>
      <c r="K8553" t="s">
        <v>159</v>
      </c>
      <c r="L8553" t="s">
        <v>24233</v>
      </c>
      <c r="M8553" t="s">
        <v>24234</v>
      </c>
      <c r="N8553">
        <v>5.2044444439999999</v>
      </c>
      <c r="O8553">
        <v>0</v>
      </c>
      <c r="P8553">
        <v>571</v>
      </c>
      <c r="Q8553">
        <v>0</v>
      </c>
      <c r="R8553">
        <v>0</v>
      </c>
      <c r="S8553">
        <v>2</v>
      </c>
      <c r="T8553">
        <v>52</v>
      </c>
      <c r="U8553">
        <v>0</v>
      </c>
      <c r="V8553">
        <v>0</v>
      </c>
      <c r="W8553">
        <v>0</v>
      </c>
      <c r="X8553">
        <v>886.37172194618779</v>
      </c>
      <c r="Y8553">
        <v>0</v>
      </c>
      <c r="Z8553">
        <v>0</v>
      </c>
      <c r="AA8553">
        <v>5347.9963583918952</v>
      </c>
      <c r="AB8553">
        <v>484.48212467587359</v>
      </c>
      <c r="AC8553">
        <v>0</v>
      </c>
      <c r="AD8553">
        <v>0</v>
      </c>
      <c r="AE8553">
        <v>6718.8502050139568</v>
      </c>
    </row>
    <row r="8554" spans="1:31" x14ac:dyDescent="0.25">
      <c r="A8554">
        <v>2403237</v>
      </c>
      <c r="B8554">
        <v>1</v>
      </c>
      <c r="C8554" t="s">
        <v>81</v>
      </c>
      <c r="D8554" t="s">
        <v>116</v>
      </c>
      <c r="E8554" t="s">
        <v>141</v>
      </c>
      <c r="F8554" t="s">
        <v>1563</v>
      </c>
      <c r="G8554" t="s">
        <v>158</v>
      </c>
      <c r="H8554" t="s">
        <v>135</v>
      </c>
      <c r="I8554" t="s">
        <v>136</v>
      </c>
      <c r="J8554" t="s">
        <v>137</v>
      </c>
      <c r="K8554" t="s">
        <v>159</v>
      </c>
      <c r="L8554" t="s">
        <v>24235</v>
      </c>
      <c r="M8554" t="s">
        <v>24236</v>
      </c>
      <c r="N8554">
        <v>8.5169444439999999</v>
      </c>
      <c r="O8554">
        <v>0</v>
      </c>
      <c r="P8554">
        <v>311</v>
      </c>
      <c r="Q8554">
        <v>1</v>
      </c>
      <c r="R8554">
        <v>2</v>
      </c>
      <c r="S8554">
        <v>2</v>
      </c>
      <c r="T8554">
        <v>17</v>
      </c>
      <c r="U8554">
        <v>0</v>
      </c>
      <c r="V8554">
        <v>0</v>
      </c>
      <c r="W8554">
        <v>0</v>
      </c>
      <c r="X8554">
        <v>250.92708509981085</v>
      </c>
      <c r="Y8554">
        <v>2.0894414547199998</v>
      </c>
      <c r="Z8554">
        <v>4.6684406204657769</v>
      </c>
      <c r="AA8554">
        <v>25.271972163997603</v>
      </c>
      <c r="AB8554">
        <v>59.599058805655481</v>
      </c>
      <c r="AC8554">
        <v>0</v>
      </c>
      <c r="AD8554">
        <v>0</v>
      </c>
      <c r="AE8554">
        <v>342.55599814464972</v>
      </c>
    </row>
    <row r="8555" spans="1:31" x14ac:dyDescent="0.25">
      <c r="A8555">
        <v>2403492</v>
      </c>
      <c r="B8555">
        <v>1</v>
      </c>
      <c r="C8555" t="s">
        <v>80</v>
      </c>
      <c r="D8555" t="s">
        <v>103</v>
      </c>
      <c r="E8555" t="s">
        <v>152</v>
      </c>
      <c r="F8555" t="s">
        <v>24237</v>
      </c>
      <c r="G8555" t="s">
        <v>158</v>
      </c>
      <c r="H8555" t="s">
        <v>149</v>
      </c>
      <c r="I8555" t="s">
        <v>136</v>
      </c>
      <c r="J8555" t="s">
        <v>137</v>
      </c>
      <c r="K8555" t="s">
        <v>159</v>
      </c>
      <c r="L8555" t="s">
        <v>24238</v>
      </c>
      <c r="M8555" t="s">
        <v>24239</v>
      </c>
      <c r="N8555">
        <v>0.84777777700000001</v>
      </c>
      <c r="O8555">
        <v>0</v>
      </c>
      <c r="P8555">
        <v>1</v>
      </c>
      <c r="Q8555">
        <v>0</v>
      </c>
      <c r="R8555">
        <v>6</v>
      </c>
      <c r="S8555">
        <v>0</v>
      </c>
      <c r="T8555">
        <v>3</v>
      </c>
      <c r="U8555">
        <v>0</v>
      </c>
      <c r="V8555">
        <v>0</v>
      </c>
      <c r="W8555">
        <v>0</v>
      </c>
      <c r="X8555">
        <v>0.11400729348360002</v>
      </c>
      <c r="Y8555">
        <v>0</v>
      </c>
      <c r="Z8555">
        <v>0</v>
      </c>
      <c r="AA8555">
        <v>0</v>
      </c>
      <c r="AB8555">
        <v>1.3604173411498</v>
      </c>
      <c r="AC8555">
        <v>0</v>
      </c>
      <c r="AD8555">
        <v>0</v>
      </c>
      <c r="AE8555">
        <v>1.4744246346334</v>
      </c>
    </row>
    <row r="8556" spans="1:31" x14ac:dyDescent="0.25">
      <c r="A8556">
        <v>2403363</v>
      </c>
      <c r="B8556">
        <v>1</v>
      </c>
      <c r="C8556" t="s">
        <v>80</v>
      </c>
      <c r="D8556" t="s">
        <v>101</v>
      </c>
      <c r="E8556" t="s">
        <v>146</v>
      </c>
      <c r="F8556" t="s">
        <v>24240</v>
      </c>
      <c r="G8556" t="s">
        <v>199</v>
      </c>
      <c r="H8556" t="s">
        <v>149</v>
      </c>
      <c r="I8556" t="s">
        <v>136</v>
      </c>
      <c r="J8556" t="s">
        <v>137</v>
      </c>
      <c r="K8556" t="s">
        <v>138</v>
      </c>
      <c r="L8556" t="s">
        <v>24241</v>
      </c>
      <c r="M8556" t="s">
        <v>24242</v>
      </c>
      <c r="N8556">
        <v>5.653333333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1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9.253043019305716</v>
      </c>
      <c r="AC8556">
        <v>0</v>
      </c>
      <c r="AD8556">
        <v>0</v>
      </c>
      <c r="AE8556">
        <v>9.253043019305716</v>
      </c>
    </row>
    <row r="8557" spans="1:31" x14ac:dyDescent="0.25">
      <c r="A8557">
        <v>2403292</v>
      </c>
      <c r="B8557">
        <v>1</v>
      </c>
      <c r="C8557" t="s">
        <v>80</v>
      </c>
      <c r="D8557" t="s">
        <v>110</v>
      </c>
      <c r="E8557" t="s">
        <v>174</v>
      </c>
      <c r="F8557" t="s">
        <v>24243</v>
      </c>
      <c r="G8557" t="s">
        <v>143</v>
      </c>
      <c r="H8557" t="s">
        <v>135</v>
      </c>
      <c r="I8557" t="s">
        <v>136</v>
      </c>
      <c r="J8557" t="s">
        <v>137</v>
      </c>
      <c r="K8557" t="s">
        <v>138</v>
      </c>
      <c r="L8557" t="s">
        <v>24244</v>
      </c>
      <c r="M8557" t="s">
        <v>24245</v>
      </c>
      <c r="N8557">
        <v>0.49194444399999998</v>
      </c>
      <c r="O8557">
        <v>0</v>
      </c>
      <c r="P8557">
        <v>22829</v>
      </c>
      <c r="Q8557">
        <v>0</v>
      </c>
      <c r="R8557">
        <v>0</v>
      </c>
      <c r="S8557">
        <v>2</v>
      </c>
      <c r="T8557">
        <v>2177</v>
      </c>
      <c r="U8557">
        <v>0</v>
      </c>
      <c r="V8557">
        <v>5</v>
      </c>
      <c r="W8557">
        <v>0</v>
      </c>
      <c r="X8557">
        <v>2736.1740555224746</v>
      </c>
      <c r="Y8557">
        <v>0</v>
      </c>
      <c r="Z8557">
        <v>0</v>
      </c>
      <c r="AA8557">
        <v>57.61959909564191</v>
      </c>
      <c r="AB8557">
        <v>1198.2283894227737</v>
      </c>
      <c r="AC8557">
        <v>0</v>
      </c>
      <c r="AD8557">
        <v>31.218831376740695</v>
      </c>
      <c r="AE8557">
        <v>4023.2408754176308</v>
      </c>
    </row>
    <row r="8558" spans="1:31" x14ac:dyDescent="0.25">
      <c r="A8558">
        <v>2403269</v>
      </c>
      <c r="B8558">
        <v>1</v>
      </c>
      <c r="C8558" t="s">
        <v>80</v>
      </c>
      <c r="D8558" t="s">
        <v>93</v>
      </c>
      <c r="E8558" t="s">
        <v>174</v>
      </c>
      <c r="F8558" t="s">
        <v>24246</v>
      </c>
      <c r="G8558" t="s">
        <v>158</v>
      </c>
      <c r="H8558" t="s">
        <v>135</v>
      </c>
      <c r="I8558" t="s">
        <v>136</v>
      </c>
      <c r="J8558" t="s">
        <v>137</v>
      </c>
      <c r="K8558" t="s">
        <v>159</v>
      </c>
      <c r="L8558" t="s">
        <v>24247</v>
      </c>
      <c r="M8558" t="s">
        <v>24248</v>
      </c>
      <c r="N8558">
        <v>0.67583333300000004</v>
      </c>
      <c r="O8558">
        <v>0</v>
      </c>
      <c r="P8558">
        <v>20</v>
      </c>
      <c r="Q8558">
        <v>0</v>
      </c>
      <c r="R8558">
        <v>6</v>
      </c>
      <c r="S8558">
        <v>10</v>
      </c>
      <c r="T8558">
        <v>989</v>
      </c>
      <c r="U8558">
        <v>5</v>
      </c>
      <c r="V8558">
        <v>17</v>
      </c>
      <c r="W8558">
        <v>0</v>
      </c>
      <c r="X8558">
        <v>1.5288852424372501</v>
      </c>
      <c r="Y8558">
        <v>0</v>
      </c>
      <c r="Z8558">
        <v>2.5031528758029333</v>
      </c>
      <c r="AA8558">
        <v>170.61890844533363</v>
      </c>
      <c r="AB8558">
        <v>468.90475191229484</v>
      </c>
      <c r="AC8558">
        <v>162.13068276776539</v>
      </c>
      <c r="AD8558">
        <v>440.20193220869027</v>
      </c>
      <c r="AE8558">
        <v>1245.8883134523244</v>
      </c>
    </row>
    <row r="8559" spans="1:31" x14ac:dyDescent="0.25">
      <c r="A8559">
        <v>2403246</v>
      </c>
      <c r="B8559">
        <v>1</v>
      </c>
      <c r="C8559" t="s">
        <v>81</v>
      </c>
      <c r="D8559" t="s">
        <v>120</v>
      </c>
      <c r="E8559" t="s">
        <v>141</v>
      </c>
      <c r="F8559" t="s">
        <v>17372</v>
      </c>
      <c r="G8559" t="s">
        <v>158</v>
      </c>
      <c r="H8559" t="s">
        <v>135</v>
      </c>
      <c r="I8559" t="s">
        <v>136</v>
      </c>
      <c r="J8559" t="s">
        <v>137</v>
      </c>
      <c r="K8559" t="s">
        <v>159</v>
      </c>
      <c r="L8559" t="s">
        <v>24249</v>
      </c>
      <c r="M8559" t="s">
        <v>24250</v>
      </c>
      <c r="N8559">
        <v>8.1777777769999993</v>
      </c>
      <c r="O8559">
        <v>0</v>
      </c>
      <c r="P8559">
        <v>575</v>
      </c>
      <c r="Q8559">
        <v>38</v>
      </c>
      <c r="R8559">
        <v>6</v>
      </c>
      <c r="S8559">
        <v>7</v>
      </c>
      <c r="T8559">
        <v>81</v>
      </c>
      <c r="U8559">
        <v>0</v>
      </c>
      <c r="V8559">
        <v>0</v>
      </c>
      <c r="W8559">
        <v>0</v>
      </c>
      <c r="X8559">
        <v>915.27273019897666</v>
      </c>
      <c r="Y8559">
        <v>15.919331758291118</v>
      </c>
      <c r="Z8559">
        <v>9.5610593662000003</v>
      </c>
      <c r="AA8559">
        <v>960.12032137450149</v>
      </c>
      <c r="AB8559">
        <v>325.98795228543753</v>
      </c>
      <c r="AC8559">
        <v>0</v>
      </c>
      <c r="AD8559">
        <v>0</v>
      </c>
      <c r="AE8559">
        <v>2226.8613949834066</v>
      </c>
    </row>
    <row r="8560" spans="1:31" x14ac:dyDescent="0.25">
      <c r="A8560">
        <v>2403223</v>
      </c>
      <c r="B8560">
        <v>1</v>
      </c>
      <c r="C8560" t="s">
        <v>80</v>
      </c>
      <c r="D8560" t="s">
        <v>82</v>
      </c>
      <c r="E8560" t="s">
        <v>288</v>
      </c>
      <c r="F8560" t="s">
        <v>24251</v>
      </c>
      <c r="G8560" t="s">
        <v>325</v>
      </c>
      <c r="H8560" t="s">
        <v>149</v>
      </c>
      <c r="I8560" t="s">
        <v>136</v>
      </c>
      <c r="J8560" t="s">
        <v>137</v>
      </c>
      <c r="K8560" t="s">
        <v>138</v>
      </c>
      <c r="L8560" t="s">
        <v>24252</v>
      </c>
      <c r="M8560" t="s">
        <v>24253</v>
      </c>
      <c r="N8560">
        <v>1.855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55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40.174251502860564</v>
      </c>
      <c r="AC8560">
        <v>0</v>
      </c>
      <c r="AD8560">
        <v>0</v>
      </c>
      <c r="AE8560">
        <v>40.174251502860564</v>
      </c>
    </row>
    <row r="8561" spans="1:31" x14ac:dyDescent="0.25">
      <c r="A8561">
        <v>2403618</v>
      </c>
      <c r="B8561">
        <v>1</v>
      </c>
      <c r="C8561" t="s">
        <v>81</v>
      </c>
      <c r="D8561" t="s">
        <v>118</v>
      </c>
      <c r="E8561" t="s">
        <v>146</v>
      </c>
      <c r="F8561" t="s">
        <v>24254</v>
      </c>
      <c r="G8561" t="s">
        <v>148</v>
      </c>
      <c r="H8561" t="s">
        <v>149</v>
      </c>
      <c r="I8561" t="s">
        <v>136</v>
      </c>
      <c r="J8561" t="s">
        <v>137</v>
      </c>
      <c r="K8561" t="s">
        <v>138</v>
      </c>
      <c r="L8561" t="s">
        <v>24255</v>
      </c>
      <c r="M8561" t="s">
        <v>24256</v>
      </c>
      <c r="N8561">
        <v>1.2722222219999999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5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4.5076549415835512</v>
      </c>
      <c r="AC8561">
        <v>0</v>
      </c>
      <c r="AD8561">
        <v>0</v>
      </c>
      <c r="AE8561">
        <v>4.5076549415835512</v>
      </c>
    </row>
    <row r="8562" spans="1:31" x14ac:dyDescent="0.25">
      <c r="A8562">
        <v>2403438</v>
      </c>
      <c r="B8562">
        <v>1</v>
      </c>
      <c r="C8562" t="s">
        <v>80</v>
      </c>
      <c r="D8562" t="s">
        <v>94</v>
      </c>
      <c r="E8562" t="s">
        <v>174</v>
      </c>
      <c r="F8562" t="s">
        <v>24109</v>
      </c>
      <c r="G8562" t="s">
        <v>154</v>
      </c>
      <c r="H8562" t="s">
        <v>135</v>
      </c>
      <c r="I8562" t="s">
        <v>278</v>
      </c>
      <c r="J8562" t="s">
        <v>137</v>
      </c>
      <c r="K8562" t="s">
        <v>138</v>
      </c>
      <c r="L8562" t="s">
        <v>24257</v>
      </c>
      <c r="M8562" t="s">
        <v>24258</v>
      </c>
      <c r="N8562">
        <v>4.5277776999999998E-2</v>
      </c>
      <c r="O8562">
        <v>0</v>
      </c>
      <c r="P8562">
        <v>978</v>
      </c>
      <c r="Q8562">
        <v>0</v>
      </c>
      <c r="R8562">
        <v>154</v>
      </c>
      <c r="S8562">
        <v>5</v>
      </c>
      <c r="T8562">
        <v>376</v>
      </c>
      <c r="U8562">
        <v>2</v>
      </c>
      <c r="V8562">
        <v>6</v>
      </c>
      <c r="W8562">
        <v>0</v>
      </c>
      <c r="X8562">
        <v>9.0418436494703496</v>
      </c>
      <c r="Y8562">
        <v>0</v>
      </c>
      <c r="Z8562">
        <v>0.30111398173054166</v>
      </c>
      <c r="AA8562">
        <v>5.2449887988525337</v>
      </c>
      <c r="AB8562">
        <v>11.160938771985702</v>
      </c>
      <c r="AC8562">
        <v>11.194953023800652</v>
      </c>
      <c r="AD8562">
        <v>9.9232698282445</v>
      </c>
      <c r="AE8562">
        <v>46.867108054084277</v>
      </c>
    </row>
    <row r="8563" spans="1:31" x14ac:dyDescent="0.25">
      <c r="A8563">
        <v>2403286</v>
      </c>
      <c r="B8563">
        <v>1</v>
      </c>
      <c r="C8563" t="s">
        <v>80</v>
      </c>
      <c r="D8563" t="s">
        <v>105</v>
      </c>
      <c r="E8563" t="s">
        <v>141</v>
      </c>
      <c r="F8563" t="s">
        <v>24259</v>
      </c>
      <c r="G8563" t="s">
        <v>176</v>
      </c>
      <c r="H8563" t="s">
        <v>135</v>
      </c>
      <c r="I8563" t="s">
        <v>136</v>
      </c>
      <c r="J8563" t="s">
        <v>137</v>
      </c>
      <c r="K8563" t="s">
        <v>159</v>
      </c>
      <c r="L8563" t="s">
        <v>24260</v>
      </c>
      <c r="M8563" t="s">
        <v>24261</v>
      </c>
      <c r="N8563">
        <v>7.2772222219999998</v>
      </c>
      <c r="O8563">
        <v>0</v>
      </c>
      <c r="P8563">
        <v>378</v>
      </c>
      <c r="Q8563">
        <v>0</v>
      </c>
      <c r="R8563">
        <v>0</v>
      </c>
      <c r="S8563">
        <v>0</v>
      </c>
      <c r="T8563">
        <v>73</v>
      </c>
      <c r="U8563">
        <v>0</v>
      </c>
      <c r="V8563">
        <v>0</v>
      </c>
      <c r="W8563">
        <v>0</v>
      </c>
      <c r="X8563">
        <v>533.46379780955453</v>
      </c>
      <c r="Y8563">
        <v>0</v>
      </c>
      <c r="Z8563">
        <v>0</v>
      </c>
      <c r="AA8563">
        <v>0</v>
      </c>
      <c r="AB8563">
        <v>663.67489684830457</v>
      </c>
      <c r="AC8563">
        <v>0</v>
      </c>
      <c r="AD8563">
        <v>0</v>
      </c>
      <c r="AE8563">
        <v>1197.1386946578591</v>
      </c>
    </row>
    <row r="8564" spans="1:31" x14ac:dyDescent="0.25">
      <c r="A8564">
        <v>2403229</v>
      </c>
      <c r="B8564">
        <v>1</v>
      </c>
      <c r="C8564" t="s">
        <v>80</v>
      </c>
      <c r="D8564" t="s">
        <v>101</v>
      </c>
      <c r="E8564" t="s">
        <v>152</v>
      </c>
      <c r="F8564" t="s">
        <v>24262</v>
      </c>
      <c r="G8564" t="s">
        <v>158</v>
      </c>
      <c r="H8564" t="s">
        <v>149</v>
      </c>
      <c r="I8564" t="s">
        <v>136</v>
      </c>
      <c r="J8564" t="s">
        <v>137</v>
      </c>
      <c r="K8564" t="s">
        <v>159</v>
      </c>
      <c r="L8564" t="s">
        <v>24263</v>
      </c>
      <c r="M8564" t="s">
        <v>24264</v>
      </c>
      <c r="N8564">
        <v>8.5497222219999998</v>
      </c>
      <c r="O8564">
        <v>0</v>
      </c>
      <c r="P8564">
        <v>427</v>
      </c>
      <c r="Q8564">
        <v>0</v>
      </c>
      <c r="R8564">
        <v>0</v>
      </c>
      <c r="S8564">
        <v>0</v>
      </c>
      <c r="T8564">
        <v>6</v>
      </c>
      <c r="U8564">
        <v>0</v>
      </c>
      <c r="V8564">
        <v>0</v>
      </c>
      <c r="W8564">
        <v>0</v>
      </c>
      <c r="X8564">
        <v>333.11119134816704</v>
      </c>
      <c r="Y8564">
        <v>0</v>
      </c>
      <c r="Z8564">
        <v>0</v>
      </c>
      <c r="AA8564">
        <v>0</v>
      </c>
      <c r="AB8564">
        <v>46.046357146475962</v>
      </c>
      <c r="AC8564">
        <v>0</v>
      </c>
      <c r="AD8564">
        <v>0</v>
      </c>
      <c r="AE8564">
        <v>379.15754849464298</v>
      </c>
    </row>
    <row r="8565" spans="1:31" x14ac:dyDescent="0.25">
      <c r="A8565">
        <v>2403395</v>
      </c>
      <c r="B8565">
        <v>1</v>
      </c>
      <c r="C8565" t="s">
        <v>80</v>
      </c>
      <c r="D8565" t="s">
        <v>87</v>
      </c>
      <c r="E8565" t="s">
        <v>152</v>
      </c>
      <c r="F8565" t="s">
        <v>24025</v>
      </c>
      <c r="G8565" t="s">
        <v>154</v>
      </c>
      <c r="H8565" t="s">
        <v>149</v>
      </c>
      <c r="I8565" t="s">
        <v>136</v>
      </c>
      <c r="J8565" t="s">
        <v>137</v>
      </c>
      <c r="K8565" t="s">
        <v>138</v>
      </c>
      <c r="L8565" t="s">
        <v>24265</v>
      </c>
      <c r="M8565" t="s">
        <v>24266</v>
      </c>
      <c r="N8565">
        <v>0.34722222200000002</v>
      </c>
      <c r="O8565">
        <v>0</v>
      </c>
      <c r="P8565">
        <v>259</v>
      </c>
      <c r="Q8565">
        <v>0</v>
      </c>
      <c r="R8565">
        <v>0</v>
      </c>
      <c r="S8565">
        <v>0</v>
      </c>
      <c r="T8565">
        <v>14</v>
      </c>
      <c r="U8565">
        <v>0</v>
      </c>
      <c r="V8565">
        <v>0</v>
      </c>
      <c r="W8565">
        <v>0</v>
      </c>
      <c r="X8565">
        <v>20.051715839673616</v>
      </c>
      <c r="Y8565">
        <v>0</v>
      </c>
      <c r="Z8565">
        <v>0</v>
      </c>
      <c r="AA8565">
        <v>0</v>
      </c>
      <c r="AB8565">
        <v>10.111525390343751</v>
      </c>
      <c r="AC8565">
        <v>0</v>
      </c>
      <c r="AD8565">
        <v>0</v>
      </c>
      <c r="AE8565">
        <v>30.163241230017366</v>
      </c>
    </row>
    <row r="8566" spans="1:31" x14ac:dyDescent="0.25">
      <c r="A8566">
        <v>2403372</v>
      </c>
      <c r="B8566">
        <v>1</v>
      </c>
      <c r="C8566" t="s">
        <v>80</v>
      </c>
      <c r="D8566" t="s">
        <v>93</v>
      </c>
      <c r="E8566" t="s">
        <v>152</v>
      </c>
      <c r="F8566" t="s">
        <v>24267</v>
      </c>
      <c r="G8566" t="s">
        <v>268</v>
      </c>
      <c r="H8566" t="s">
        <v>149</v>
      </c>
      <c r="I8566" t="s">
        <v>136</v>
      </c>
      <c r="J8566" t="s">
        <v>137</v>
      </c>
      <c r="K8566" t="s">
        <v>138</v>
      </c>
      <c r="L8566" t="s">
        <v>24268</v>
      </c>
      <c r="M8566" t="s">
        <v>24269</v>
      </c>
      <c r="N8566">
        <v>2.8680555550000002</v>
      </c>
      <c r="O8566">
        <v>0</v>
      </c>
      <c r="P8566">
        <v>9</v>
      </c>
      <c r="Q8566">
        <v>0</v>
      </c>
      <c r="R8566">
        <v>16</v>
      </c>
      <c r="S8566">
        <v>0</v>
      </c>
      <c r="T8566">
        <v>4</v>
      </c>
      <c r="U8566">
        <v>0</v>
      </c>
      <c r="V8566">
        <v>0</v>
      </c>
      <c r="W8566">
        <v>0</v>
      </c>
      <c r="X8566">
        <v>1.1113528883311001</v>
      </c>
      <c r="Y8566">
        <v>0</v>
      </c>
      <c r="Z8566">
        <v>9.0584413935674259</v>
      </c>
      <c r="AA8566">
        <v>0</v>
      </c>
      <c r="AB8566">
        <v>8.734154096721868</v>
      </c>
      <c r="AC8566">
        <v>0</v>
      </c>
      <c r="AD8566">
        <v>0</v>
      </c>
      <c r="AE8566">
        <v>18.903948378620392</v>
      </c>
    </row>
    <row r="8567" spans="1:31" x14ac:dyDescent="0.25">
      <c r="A8567">
        <v>2403664</v>
      </c>
      <c r="B8567">
        <v>1</v>
      </c>
      <c r="C8567" t="s">
        <v>80</v>
      </c>
      <c r="D8567" t="s">
        <v>90</v>
      </c>
      <c r="E8567" t="s">
        <v>146</v>
      </c>
      <c r="F8567" t="s">
        <v>24270</v>
      </c>
      <c r="G8567" t="s">
        <v>296</v>
      </c>
      <c r="H8567" t="s">
        <v>149</v>
      </c>
      <c r="I8567" t="s">
        <v>136</v>
      </c>
      <c r="J8567" t="s">
        <v>137</v>
      </c>
      <c r="K8567" t="s">
        <v>138</v>
      </c>
      <c r="L8567" t="s">
        <v>24271</v>
      </c>
      <c r="M8567" t="s">
        <v>24272</v>
      </c>
      <c r="N8567">
        <v>2.503333333</v>
      </c>
      <c r="O8567">
        <v>0</v>
      </c>
      <c r="P8567">
        <v>3</v>
      </c>
      <c r="Q8567">
        <v>0</v>
      </c>
      <c r="R8567">
        <v>0</v>
      </c>
      <c r="S8567">
        <v>0</v>
      </c>
      <c r="T8567">
        <v>2</v>
      </c>
      <c r="U8567">
        <v>0</v>
      </c>
      <c r="V8567">
        <v>0</v>
      </c>
      <c r="W8567">
        <v>0</v>
      </c>
      <c r="X8567">
        <v>1.03062158672385</v>
      </c>
      <c r="Y8567">
        <v>0</v>
      </c>
      <c r="Z8567">
        <v>0</v>
      </c>
      <c r="AA8567">
        <v>0</v>
      </c>
      <c r="AB8567">
        <v>0.83071796068966663</v>
      </c>
      <c r="AC8567">
        <v>0</v>
      </c>
      <c r="AD8567">
        <v>0</v>
      </c>
      <c r="AE8567">
        <v>1.8613395474135166</v>
      </c>
    </row>
    <row r="8568" spans="1:31" x14ac:dyDescent="0.25">
      <c r="A8568">
        <v>2403452</v>
      </c>
      <c r="B8568">
        <v>1</v>
      </c>
      <c r="C8568" t="s">
        <v>80</v>
      </c>
      <c r="D8568" t="s">
        <v>92</v>
      </c>
      <c r="E8568" t="s">
        <v>146</v>
      </c>
      <c r="F8568" t="s">
        <v>24273</v>
      </c>
      <c r="G8568" t="s">
        <v>296</v>
      </c>
      <c r="H8568" t="s">
        <v>149</v>
      </c>
      <c r="I8568" t="s">
        <v>136</v>
      </c>
      <c r="J8568" t="s">
        <v>137</v>
      </c>
      <c r="K8568" t="s">
        <v>138</v>
      </c>
      <c r="L8568" t="s">
        <v>24274</v>
      </c>
      <c r="M8568" t="s">
        <v>24275</v>
      </c>
      <c r="N8568">
        <v>2.2711111110000002</v>
      </c>
      <c r="O8568">
        <v>0</v>
      </c>
      <c r="P8568">
        <v>1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</row>
    <row r="8569" spans="1:31" x14ac:dyDescent="0.25">
      <c r="A8569">
        <v>2403601</v>
      </c>
      <c r="B8569">
        <v>1</v>
      </c>
      <c r="C8569" t="s">
        <v>80</v>
      </c>
      <c r="D8569" t="s">
        <v>100</v>
      </c>
      <c r="E8569" t="s">
        <v>174</v>
      </c>
      <c r="F8569" t="s">
        <v>24276</v>
      </c>
      <c r="G8569" t="s">
        <v>143</v>
      </c>
      <c r="H8569" t="s">
        <v>135</v>
      </c>
      <c r="I8569" t="s">
        <v>136</v>
      </c>
      <c r="J8569" t="s">
        <v>137</v>
      </c>
      <c r="K8569" t="s">
        <v>138</v>
      </c>
      <c r="L8569" t="s">
        <v>24277</v>
      </c>
      <c r="M8569" t="s">
        <v>24278</v>
      </c>
      <c r="N8569">
        <v>1.0152777770000001</v>
      </c>
      <c r="O8569">
        <v>0</v>
      </c>
      <c r="P8569">
        <v>979</v>
      </c>
      <c r="Q8569">
        <v>14</v>
      </c>
      <c r="R8569">
        <v>28</v>
      </c>
      <c r="S8569">
        <v>2</v>
      </c>
      <c r="T8569">
        <v>144</v>
      </c>
      <c r="U8569">
        <v>0</v>
      </c>
      <c r="V8569">
        <v>0</v>
      </c>
      <c r="W8569">
        <v>0</v>
      </c>
      <c r="X8569">
        <v>246.02996011951592</v>
      </c>
      <c r="Y8569">
        <v>2.0713103336529723</v>
      </c>
      <c r="Z8569">
        <v>9.0777598918629998</v>
      </c>
      <c r="AA8569">
        <v>10.569456112185001</v>
      </c>
      <c r="AB8569">
        <v>111.4000881494986</v>
      </c>
      <c r="AC8569">
        <v>0</v>
      </c>
      <c r="AD8569">
        <v>0</v>
      </c>
      <c r="AE8569">
        <v>379.14857460671544</v>
      </c>
    </row>
    <row r="8570" spans="1:31" x14ac:dyDescent="0.25">
      <c r="A8570">
        <v>2403209</v>
      </c>
      <c r="B8570">
        <v>1</v>
      </c>
      <c r="C8570" t="s">
        <v>81</v>
      </c>
      <c r="D8570" t="s">
        <v>123</v>
      </c>
      <c r="E8570" t="s">
        <v>132</v>
      </c>
      <c r="F8570" t="s">
        <v>189</v>
      </c>
      <c r="G8570" t="s">
        <v>565</v>
      </c>
      <c r="H8570" t="s">
        <v>135</v>
      </c>
      <c r="I8570" t="s">
        <v>136</v>
      </c>
      <c r="J8570" t="s">
        <v>137</v>
      </c>
      <c r="K8570" t="s">
        <v>159</v>
      </c>
      <c r="L8570" t="s">
        <v>24279</v>
      </c>
      <c r="M8570" t="s">
        <v>24280</v>
      </c>
      <c r="N8570">
        <v>1.018333333</v>
      </c>
      <c r="O8570">
        <v>0</v>
      </c>
      <c r="P8570">
        <v>1852</v>
      </c>
      <c r="Q8570">
        <v>3</v>
      </c>
      <c r="R8570">
        <v>0</v>
      </c>
      <c r="S8570">
        <v>17</v>
      </c>
      <c r="T8570">
        <v>123</v>
      </c>
      <c r="U8570">
        <v>0</v>
      </c>
      <c r="V8570">
        <v>0</v>
      </c>
      <c r="W8570">
        <v>0</v>
      </c>
      <c r="X8570">
        <v>466.00150538617754</v>
      </c>
      <c r="Y8570">
        <v>1.8540173338575778</v>
      </c>
      <c r="Z8570">
        <v>0</v>
      </c>
      <c r="AA8570">
        <v>75.64225527667223</v>
      </c>
      <c r="AB8570">
        <v>124.49604614802983</v>
      </c>
      <c r="AC8570">
        <v>0</v>
      </c>
      <c r="AD8570">
        <v>0</v>
      </c>
      <c r="AE8570">
        <v>667.99382414473712</v>
      </c>
    </row>
    <row r="8571" spans="1:31" x14ac:dyDescent="0.25">
      <c r="A8571">
        <v>2403329</v>
      </c>
      <c r="B8571">
        <v>1</v>
      </c>
      <c r="C8571" t="s">
        <v>81</v>
      </c>
      <c r="D8571" t="s">
        <v>123</v>
      </c>
      <c r="E8571" t="s">
        <v>132</v>
      </c>
      <c r="F8571" t="s">
        <v>22875</v>
      </c>
      <c r="G8571" t="s">
        <v>158</v>
      </c>
      <c r="H8571" t="s">
        <v>135</v>
      </c>
      <c r="I8571" t="s">
        <v>136</v>
      </c>
      <c r="J8571" t="s">
        <v>137</v>
      </c>
      <c r="K8571" t="s">
        <v>159</v>
      </c>
      <c r="L8571" t="s">
        <v>24281</v>
      </c>
      <c r="M8571" t="s">
        <v>24282</v>
      </c>
      <c r="N8571">
        <v>1.1811111110000001</v>
      </c>
      <c r="O8571">
        <v>10</v>
      </c>
      <c r="P8571">
        <v>13</v>
      </c>
      <c r="Q8571">
        <v>205</v>
      </c>
      <c r="R8571">
        <v>146</v>
      </c>
      <c r="S8571">
        <v>46</v>
      </c>
      <c r="T8571">
        <v>22</v>
      </c>
      <c r="U8571">
        <v>0</v>
      </c>
      <c r="V8571">
        <v>0</v>
      </c>
      <c r="W8571">
        <v>0.98733896107256669</v>
      </c>
      <c r="X8571">
        <v>4.7096168011565336</v>
      </c>
      <c r="Y8571">
        <v>26.0604889138462</v>
      </c>
      <c r="Z8571">
        <v>19.7634109795538</v>
      </c>
      <c r="AA8571">
        <v>18.640206995726896</v>
      </c>
      <c r="AB8571">
        <v>6.4705457650815337</v>
      </c>
      <c r="AC8571">
        <v>0</v>
      </c>
      <c r="AD8571">
        <v>0</v>
      </c>
      <c r="AE8571">
        <v>76.631608416437544</v>
      </c>
    </row>
    <row r="8572" spans="1:31" x14ac:dyDescent="0.25">
      <c r="A8572">
        <v>2403727</v>
      </c>
      <c r="B8572">
        <v>1</v>
      </c>
      <c r="C8572" t="s">
        <v>81</v>
      </c>
      <c r="D8572" t="s">
        <v>119</v>
      </c>
      <c r="E8572" t="s">
        <v>132</v>
      </c>
      <c r="F8572" t="s">
        <v>24283</v>
      </c>
      <c r="G8572" t="s">
        <v>4499</v>
      </c>
      <c r="H8572" t="s">
        <v>135</v>
      </c>
      <c r="I8572" t="s">
        <v>136</v>
      </c>
      <c r="J8572" t="s">
        <v>137</v>
      </c>
      <c r="K8572" t="s">
        <v>138</v>
      </c>
      <c r="L8572" t="s">
        <v>24284</v>
      </c>
      <c r="M8572" t="s">
        <v>24285</v>
      </c>
      <c r="N8572">
        <v>3.7411111109999999</v>
      </c>
      <c r="O8572">
        <v>0</v>
      </c>
      <c r="P8572">
        <v>240</v>
      </c>
      <c r="Q8572">
        <v>0</v>
      </c>
      <c r="R8572">
        <v>5</v>
      </c>
      <c r="S8572">
        <v>0</v>
      </c>
      <c r="T8572">
        <v>14</v>
      </c>
      <c r="U8572">
        <v>0</v>
      </c>
      <c r="V8572">
        <v>1</v>
      </c>
      <c r="W8572">
        <v>0</v>
      </c>
      <c r="X8572">
        <v>80.078351621721652</v>
      </c>
      <c r="Y8572">
        <v>0</v>
      </c>
      <c r="Z8572">
        <v>0</v>
      </c>
      <c r="AA8572">
        <v>0</v>
      </c>
      <c r="AB8572">
        <v>6.2379712689050208</v>
      </c>
      <c r="AC8572">
        <v>0</v>
      </c>
      <c r="AD8572">
        <v>259.25805490688185</v>
      </c>
      <c r="AE8572">
        <v>345.57437779750853</v>
      </c>
    </row>
    <row r="8573" spans="1:31" x14ac:dyDescent="0.25">
      <c r="A8573">
        <v>2403183</v>
      </c>
      <c r="B8573">
        <v>1</v>
      </c>
      <c r="C8573" t="s">
        <v>80</v>
      </c>
      <c r="D8573" t="s">
        <v>101</v>
      </c>
      <c r="E8573" t="s">
        <v>162</v>
      </c>
      <c r="F8573" t="s">
        <v>16760</v>
      </c>
      <c r="G8573" t="s">
        <v>154</v>
      </c>
      <c r="H8573" t="s">
        <v>149</v>
      </c>
      <c r="I8573" t="s">
        <v>136</v>
      </c>
      <c r="J8573" t="s">
        <v>137</v>
      </c>
      <c r="K8573" t="s">
        <v>138</v>
      </c>
      <c r="L8573" t="s">
        <v>24286</v>
      </c>
      <c r="M8573" t="s">
        <v>23936</v>
      </c>
      <c r="N8573">
        <v>0.49083333299999998</v>
      </c>
      <c r="O8573">
        <v>0</v>
      </c>
      <c r="P8573">
        <v>12</v>
      </c>
      <c r="Q8573">
        <v>0</v>
      </c>
      <c r="R8573">
        <v>1</v>
      </c>
      <c r="S8573">
        <v>0</v>
      </c>
      <c r="T8573">
        <v>2</v>
      </c>
      <c r="U8573">
        <v>0</v>
      </c>
      <c r="V8573">
        <v>0</v>
      </c>
      <c r="W8573">
        <v>0</v>
      </c>
      <c r="X8573">
        <v>2.0065147504506</v>
      </c>
      <c r="Y8573">
        <v>0</v>
      </c>
      <c r="Z8573">
        <v>2.8913153593999999E-2</v>
      </c>
      <c r="AA8573">
        <v>0</v>
      </c>
      <c r="AB8573">
        <v>0.46192222717695841</v>
      </c>
      <c r="AC8573">
        <v>0</v>
      </c>
      <c r="AD8573">
        <v>0</v>
      </c>
      <c r="AE8573">
        <v>2.4973501312215585</v>
      </c>
    </row>
    <row r="8574" spans="1:31" x14ac:dyDescent="0.25">
      <c r="A8574">
        <v>2403561</v>
      </c>
      <c r="B8574">
        <v>1</v>
      </c>
      <c r="C8574" t="s">
        <v>80</v>
      </c>
      <c r="D8574" t="s">
        <v>96</v>
      </c>
      <c r="E8574" t="s">
        <v>146</v>
      </c>
      <c r="F8574" t="s">
        <v>24287</v>
      </c>
      <c r="G8574" t="s">
        <v>282</v>
      </c>
      <c r="H8574" t="s">
        <v>149</v>
      </c>
      <c r="I8574" t="s">
        <v>136</v>
      </c>
      <c r="J8574" t="s">
        <v>137</v>
      </c>
      <c r="K8574" t="s">
        <v>138</v>
      </c>
      <c r="L8574" t="s">
        <v>24288</v>
      </c>
      <c r="M8574" t="s">
        <v>24289</v>
      </c>
      <c r="N8574">
        <v>1.745833333</v>
      </c>
      <c r="O8574">
        <v>0</v>
      </c>
      <c r="P8574">
        <v>1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1.5759742420346503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1.5759742420346503</v>
      </c>
    </row>
    <row r="8575" spans="1:31" x14ac:dyDescent="0.25">
      <c r="A8575">
        <v>2403518</v>
      </c>
      <c r="B8575">
        <v>1</v>
      </c>
      <c r="C8575" t="s">
        <v>80</v>
      </c>
      <c r="D8575" t="s">
        <v>107</v>
      </c>
      <c r="E8575" t="s">
        <v>152</v>
      </c>
      <c r="F8575" t="s">
        <v>24290</v>
      </c>
      <c r="G8575" t="s">
        <v>268</v>
      </c>
      <c r="H8575" t="s">
        <v>149</v>
      </c>
      <c r="I8575" t="s">
        <v>136</v>
      </c>
      <c r="J8575" t="s">
        <v>137</v>
      </c>
      <c r="K8575" t="s">
        <v>138</v>
      </c>
      <c r="L8575" t="s">
        <v>24291</v>
      </c>
      <c r="M8575" t="s">
        <v>24292</v>
      </c>
      <c r="N8575">
        <v>3.631388888</v>
      </c>
      <c r="O8575">
        <v>0</v>
      </c>
      <c r="P8575">
        <v>127</v>
      </c>
      <c r="Q8575">
        <v>0</v>
      </c>
      <c r="R8575">
        <v>3</v>
      </c>
      <c r="S8575">
        <v>0</v>
      </c>
      <c r="T8575">
        <v>41</v>
      </c>
      <c r="U8575">
        <v>0</v>
      </c>
      <c r="V8575">
        <v>0</v>
      </c>
      <c r="W8575">
        <v>0</v>
      </c>
      <c r="X8575">
        <v>54.263048777788754</v>
      </c>
      <c r="Y8575">
        <v>0</v>
      </c>
      <c r="Z8575">
        <v>0</v>
      </c>
      <c r="AA8575">
        <v>0</v>
      </c>
      <c r="AB8575">
        <v>72.826460746532959</v>
      </c>
      <c r="AC8575">
        <v>0</v>
      </c>
      <c r="AD8575">
        <v>0</v>
      </c>
      <c r="AE8575">
        <v>127.08950952432171</v>
      </c>
    </row>
    <row r="8576" spans="1:31" x14ac:dyDescent="0.25">
      <c r="A8576">
        <v>2403369</v>
      </c>
      <c r="B8576">
        <v>1</v>
      </c>
      <c r="C8576" t="s">
        <v>80</v>
      </c>
      <c r="D8576" t="s">
        <v>85</v>
      </c>
      <c r="E8576" t="s">
        <v>132</v>
      </c>
      <c r="F8576" t="s">
        <v>24293</v>
      </c>
      <c r="G8576" t="s">
        <v>143</v>
      </c>
      <c r="H8576" t="s">
        <v>135</v>
      </c>
      <c r="I8576" t="s">
        <v>136</v>
      </c>
      <c r="J8576" t="s">
        <v>137</v>
      </c>
      <c r="K8576" t="s">
        <v>138</v>
      </c>
      <c r="L8576" t="s">
        <v>24294</v>
      </c>
      <c r="M8576" t="s">
        <v>24295</v>
      </c>
      <c r="N8576">
        <v>2.3786111110000001</v>
      </c>
      <c r="O8576">
        <v>0</v>
      </c>
      <c r="P8576">
        <v>7228</v>
      </c>
      <c r="Q8576">
        <v>0</v>
      </c>
      <c r="R8576">
        <v>1</v>
      </c>
      <c r="S8576">
        <v>1</v>
      </c>
      <c r="T8576">
        <v>513</v>
      </c>
      <c r="U8576">
        <v>0</v>
      </c>
      <c r="V8576">
        <v>1</v>
      </c>
      <c r="W8576">
        <v>0</v>
      </c>
      <c r="X8576">
        <v>3876.2964406757987</v>
      </c>
      <c r="Y8576">
        <v>0</v>
      </c>
      <c r="Z8576">
        <v>1.6510954619150666</v>
      </c>
      <c r="AA8576">
        <v>38.011245243674502</v>
      </c>
      <c r="AB8576">
        <v>1566.9310548155524</v>
      </c>
      <c r="AC8576">
        <v>0</v>
      </c>
      <c r="AD8576">
        <v>21.881640534861273</v>
      </c>
      <c r="AE8576">
        <v>5504.771476731803</v>
      </c>
    </row>
    <row r="8577" spans="1:31" x14ac:dyDescent="0.25">
      <c r="A8577">
        <v>2403375</v>
      </c>
      <c r="B8577">
        <v>1</v>
      </c>
      <c r="C8577" t="s">
        <v>80</v>
      </c>
      <c r="D8577" t="s">
        <v>97</v>
      </c>
      <c r="E8577" t="s">
        <v>162</v>
      </c>
      <c r="F8577" t="s">
        <v>14862</v>
      </c>
      <c r="G8577" t="s">
        <v>348</v>
      </c>
      <c r="H8577" t="s">
        <v>149</v>
      </c>
      <c r="I8577" t="s">
        <v>136</v>
      </c>
      <c r="J8577" t="s">
        <v>137</v>
      </c>
      <c r="K8577" t="s">
        <v>138</v>
      </c>
      <c r="L8577" t="s">
        <v>24296</v>
      </c>
      <c r="M8577" t="s">
        <v>24297</v>
      </c>
      <c r="N8577">
        <v>1.528333333</v>
      </c>
      <c r="O8577">
        <v>0</v>
      </c>
      <c r="P8577">
        <v>204</v>
      </c>
      <c r="Q8577">
        <v>0</v>
      </c>
      <c r="R8577">
        <v>0</v>
      </c>
      <c r="S8577">
        <v>0</v>
      </c>
      <c r="T8577">
        <v>64</v>
      </c>
      <c r="U8577">
        <v>0</v>
      </c>
      <c r="V8577">
        <v>0</v>
      </c>
      <c r="W8577">
        <v>0</v>
      </c>
      <c r="X8577">
        <v>68.584478462987875</v>
      </c>
      <c r="Y8577">
        <v>0</v>
      </c>
      <c r="Z8577">
        <v>0</v>
      </c>
      <c r="AA8577">
        <v>0</v>
      </c>
      <c r="AB8577">
        <v>73.183806917008468</v>
      </c>
      <c r="AC8577">
        <v>0</v>
      </c>
      <c r="AD8577">
        <v>0</v>
      </c>
      <c r="AE8577">
        <v>141.76828537999634</v>
      </c>
    </row>
    <row r="8578" spans="1:31" x14ac:dyDescent="0.25">
      <c r="A8578">
        <v>2403226</v>
      </c>
      <c r="B8578">
        <v>1</v>
      </c>
      <c r="C8578" t="s">
        <v>80</v>
      </c>
      <c r="D8578" t="s">
        <v>87</v>
      </c>
      <c r="E8578" t="s">
        <v>288</v>
      </c>
      <c r="F8578" t="s">
        <v>24298</v>
      </c>
      <c r="G8578" t="s">
        <v>593</v>
      </c>
      <c r="H8578" t="s">
        <v>149</v>
      </c>
      <c r="I8578" t="s">
        <v>136</v>
      </c>
      <c r="J8578" t="s">
        <v>137</v>
      </c>
      <c r="K8578" t="s">
        <v>138</v>
      </c>
      <c r="L8578" t="s">
        <v>24299</v>
      </c>
      <c r="M8578" t="s">
        <v>24300</v>
      </c>
      <c r="N8578">
        <v>4.5808333330000002</v>
      </c>
      <c r="O8578">
        <v>0</v>
      </c>
      <c r="P8578">
        <v>48</v>
      </c>
      <c r="Q8578">
        <v>0</v>
      </c>
      <c r="R8578">
        <v>0</v>
      </c>
      <c r="S8578">
        <v>0</v>
      </c>
      <c r="T8578">
        <v>3</v>
      </c>
      <c r="U8578">
        <v>0</v>
      </c>
      <c r="V8578">
        <v>0</v>
      </c>
      <c r="W8578">
        <v>0</v>
      </c>
      <c r="X8578">
        <v>44.10628039279586</v>
      </c>
      <c r="Y8578">
        <v>0</v>
      </c>
      <c r="Z8578">
        <v>0</v>
      </c>
      <c r="AA8578">
        <v>0</v>
      </c>
      <c r="AB8578">
        <v>85.730788429961891</v>
      </c>
      <c r="AC8578">
        <v>0</v>
      </c>
      <c r="AD8578">
        <v>0</v>
      </c>
      <c r="AE8578">
        <v>129.83706882275774</v>
      </c>
    </row>
    <row r="8579" spans="1:31" x14ac:dyDescent="0.25">
      <c r="A8579">
        <v>2403355</v>
      </c>
      <c r="B8579">
        <v>1</v>
      </c>
      <c r="C8579" t="s">
        <v>81</v>
      </c>
      <c r="D8579" t="s">
        <v>127</v>
      </c>
      <c r="E8579" t="s">
        <v>241</v>
      </c>
      <c r="F8579" t="s">
        <v>10430</v>
      </c>
      <c r="G8579" t="s">
        <v>143</v>
      </c>
      <c r="H8579" t="s">
        <v>135</v>
      </c>
      <c r="I8579" t="s">
        <v>136</v>
      </c>
      <c r="J8579" t="s">
        <v>137</v>
      </c>
      <c r="K8579" t="s">
        <v>138</v>
      </c>
      <c r="L8579" t="s">
        <v>24301</v>
      </c>
      <c r="M8579" t="s">
        <v>24302</v>
      </c>
      <c r="N8579">
        <v>0.155</v>
      </c>
      <c r="O8579">
        <v>21</v>
      </c>
      <c r="P8579">
        <v>2888</v>
      </c>
      <c r="Q8579">
        <v>866</v>
      </c>
      <c r="R8579">
        <v>757</v>
      </c>
      <c r="S8579">
        <v>109</v>
      </c>
      <c r="T8579">
        <v>391</v>
      </c>
      <c r="U8579">
        <v>16</v>
      </c>
      <c r="V8579">
        <v>8</v>
      </c>
      <c r="W8579">
        <v>1.0509018947308499</v>
      </c>
      <c r="X8579">
        <v>89.899539520761479</v>
      </c>
      <c r="Y8579">
        <v>39.023349308684992</v>
      </c>
      <c r="Z8579">
        <v>6.5777277454079011</v>
      </c>
      <c r="AA8579">
        <v>129.77694342540534</v>
      </c>
      <c r="AB8579">
        <v>38.073773225997719</v>
      </c>
      <c r="AC8579">
        <v>406.66808844570284</v>
      </c>
      <c r="AD8579">
        <v>146.88216362906189</v>
      </c>
      <c r="AE8579">
        <v>857.95248719575306</v>
      </c>
    </row>
    <row r="8580" spans="1:31" x14ac:dyDescent="0.25">
      <c r="A8580">
        <v>2403604</v>
      </c>
      <c r="B8580">
        <v>1</v>
      </c>
      <c r="C8580" t="s">
        <v>80</v>
      </c>
      <c r="D8580" t="s">
        <v>105</v>
      </c>
      <c r="E8580" t="s">
        <v>146</v>
      </c>
      <c r="F8580" t="s">
        <v>24303</v>
      </c>
      <c r="G8580" t="s">
        <v>199</v>
      </c>
      <c r="H8580" t="s">
        <v>149</v>
      </c>
      <c r="I8580" t="s">
        <v>136</v>
      </c>
      <c r="J8580" t="s">
        <v>137</v>
      </c>
      <c r="K8580" t="s">
        <v>138</v>
      </c>
      <c r="L8580" t="s">
        <v>24304</v>
      </c>
      <c r="M8580" t="s">
        <v>24305</v>
      </c>
      <c r="N8580">
        <v>2.0102777770000002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5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2.2155824240449999</v>
      </c>
      <c r="AC8580">
        <v>0</v>
      </c>
      <c r="AD8580">
        <v>0</v>
      </c>
      <c r="AE8580">
        <v>2.2155824240449999</v>
      </c>
    </row>
    <row r="8581" spans="1:31" x14ac:dyDescent="0.25">
      <c r="A8581">
        <v>2403747</v>
      </c>
      <c r="B8581">
        <v>1</v>
      </c>
      <c r="C8581" t="s">
        <v>81</v>
      </c>
      <c r="D8581" t="s">
        <v>119</v>
      </c>
      <c r="E8581" t="s">
        <v>141</v>
      </c>
      <c r="F8581" t="s">
        <v>3211</v>
      </c>
      <c r="G8581" t="s">
        <v>143</v>
      </c>
      <c r="H8581" t="s">
        <v>135</v>
      </c>
      <c r="I8581" t="s">
        <v>136</v>
      </c>
      <c r="J8581" t="s">
        <v>137</v>
      </c>
      <c r="K8581" t="s">
        <v>138</v>
      </c>
      <c r="L8581" t="s">
        <v>24306</v>
      </c>
      <c r="M8581" t="s">
        <v>24307</v>
      </c>
      <c r="N8581">
        <v>1.1886111109999999</v>
      </c>
      <c r="O8581">
        <v>0</v>
      </c>
      <c r="P8581">
        <v>989</v>
      </c>
      <c r="Q8581">
        <v>58</v>
      </c>
      <c r="R8581">
        <v>68</v>
      </c>
      <c r="S8581">
        <v>4</v>
      </c>
      <c r="T8581">
        <v>70</v>
      </c>
      <c r="U8581">
        <v>0</v>
      </c>
      <c r="V8581">
        <v>2</v>
      </c>
      <c r="W8581">
        <v>0</v>
      </c>
      <c r="X8581">
        <v>144.14487642165594</v>
      </c>
      <c r="Y8581">
        <v>16.550518285082642</v>
      </c>
      <c r="Z8581">
        <v>2.3860342951833138</v>
      </c>
      <c r="AA8581">
        <v>10.752985219426376</v>
      </c>
      <c r="AB8581">
        <v>17.539540548766112</v>
      </c>
      <c r="AC8581">
        <v>0</v>
      </c>
      <c r="AD8581">
        <v>153.55097552790909</v>
      </c>
      <c r="AE8581">
        <v>344.92493029802347</v>
      </c>
    </row>
    <row r="8582" spans="1:31" x14ac:dyDescent="0.25">
      <c r="A8582">
        <v>2403412</v>
      </c>
      <c r="B8582">
        <v>1</v>
      </c>
      <c r="C8582" t="s">
        <v>80</v>
      </c>
      <c r="D8582" t="s">
        <v>95</v>
      </c>
      <c r="E8582" t="s">
        <v>162</v>
      </c>
      <c r="F8582" t="s">
        <v>24308</v>
      </c>
      <c r="G8582" t="s">
        <v>154</v>
      </c>
      <c r="H8582" t="s">
        <v>149</v>
      </c>
      <c r="I8582" t="s">
        <v>136</v>
      </c>
      <c r="J8582" t="s">
        <v>137</v>
      </c>
      <c r="K8582" t="s">
        <v>138</v>
      </c>
      <c r="L8582" t="s">
        <v>24309</v>
      </c>
      <c r="M8582" t="s">
        <v>24310</v>
      </c>
      <c r="N8582">
        <v>0.76972222199999996</v>
      </c>
      <c r="O8582">
        <v>0</v>
      </c>
      <c r="P8582">
        <v>25</v>
      </c>
      <c r="Q8582">
        <v>0</v>
      </c>
      <c r="R8582">
        <v>2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2.2072572661333494</v>
      </c>
      <c r="Y8582">
        <v>0</v>
      </c>
      <c r="Z8582">
        <v>3.4756053973541673E-2</v>
      </c>
      <c r="AA8582">
        <v>0</v>
      </c>
      <c r="AB8582">
        <v>0</v>
      </c>
      <c r="AC8582">
        <v>0</v>
      </c>
      <c r="AD8582">
        <v>0</v>
      </c>
      <c r="AE8582">
        <v>2.2420133201068912</v>
      </c>
    </row>
    <row r="8583" spans="1:31" x14ac:dyDescent="0.25">
      <c r="A8583">
        <v>2404211</v>
      </c>
      <c r="B8583">
        <v>1</v>
      </c>
      <c r="C8583" t="s">
        <v>80</v>
      </c>
      <c r="D8583" t="s">
        <v>107</v>
      </c>
      <c r="E8583" t="s">
        <v>162</v>
      </c>
      <c r="F8583" t="s">
        <v>24311</v>
      </c>
      <c r="G8583" t="s">
        <v>164</v>
      </c>
      <c r="H8583" t="s">
        <v>149</v>
      </c>
      <c r="I8583" t="s">
        <v>136</v>
      </c>
      <c r="J8583" t="s">
        <v>137</v>
      </c>
      <c r="K8583" t="s">
        <v>138</v>
      </c>
      <c r="L8583" t="s">
        <v>24312</v>
      </c>
      <c r="M8583" t="s">
        <v>24313</v>
      </c>
      <c r="N8583">
        <v>1.5738888879999999</v>
      </c>
      <c r="O8583">
        <v>0</v>
      </c>
      <c r="P8583">
        <v>49</v>
      </c>
      <c r="Q8583">
        <v>0</v>
      </c>
      <c r="R8583">
        <v>0</v>
      </c>
      <c r="S8583">
        <v>0</v>
      </c>
      <c r="T8583">
        <v>3</v>
      </c>
      <c r="U8583">
        <v>0</v>
      </c>
      <c r="V8583">
        <v>0</v>
      </c>
      <c r="W8583">
        <v>0</v>
      </c>
      <c r="X8583">
        <v>12.48378687886883</v>
      </c>
      <c r="Y8583">
        <v>0</v>
      </c>
      <c r="Z8583">
        <v>0</v>
      </c>
      <c r="AA8583">
        <v>0</v>
      </c>
      <c r="AB8583">
        <v>0.30868847259222504</v>
      </c>
      <c r="AC8583">
        <v>0</v>
      </c>
      <c r="AD8583">
        <v>0</v>
      </c>
      <c r="AE8583">
        <v>12.792475351461055</v>
      </c>
    </row>
    <row r="8584" spans="1:31" x14ac:dyDescent="0.25">
      <c r="A8584">
        <v>2403862</v>
      </c>
      <c r="B8584">
        <v>1</v>
      </c>
      <c r="C8584" t="s">
        <v>81</v>
      </c>
      <c r="D8584" t="s">
        <v>116</v>
      </c>
      <c r="E8584" t="s">
        <v>141</v>
      </c>
      <c r="F8584" t="s">
        <v>3565</v>
      </c>
      <c r="G8584" t="s">
        <v>158</v>
      </c>
      <c r="H8584" t="s">
        <v>135</v>
      </c>
      <c r="I8584" t="s">
        <v>136</v>
      </c>
      <c r="J8584" t="s">
        <v>137</v>
      </c>
      <c r="K8584" t="s">
        <v>159</v>
      </c>
      <c r="L8584" t="s">
        <v>24314</v>
      </c>
      <c r="M8584" t="s">
        <v>24315</v>
      </c>
      <c r="N8584">
        <v>7.9297222219999997</v>
      </c>
      <c r="O8584">
        <v>0</v>
      </c>
      <c r="P8584">
        <v>311</v>
      </c>
      <c r="Q8584">
        <v>1</v>
      </c>
      <c r="R8584">
        <v>2</v>
      </c>
      <c r="S8584">
        <v>2</v>
      </c>
      <c r="T8584">
        <v>17</v>
      </c>
      <c r="U8584">
        <v>0</v>
      </c>
      <c r="V8584">
        <v>0</v>
      </c>
      <c r="W8584">
        <v>0</v>
      </c>
      <c r="X8584">
        <v>235.15053974709335</v>
      </c>
      <c r="Y8584">
        <v>1.9721004268599998</v>
      </c>
      <c r="Z8584">
        <v>4.1236767022349445</v>
      </c>
      <c r="AA8584">
        <v>23.515380940051774</v>
      </c>
      <c r="AB8584">
        <v>55.399812045984703</v>
      </c>
      <c r="AC8584">
        <v>0</v>
      </c>
      <c r="AD8584">
        <v>0</v>
      </c>
      <c r="AE8584">
        <v>320.16150986222476</v>
      </c>
    </row>
    <row r="8585" spans="1:31" x14ac:dyDescent="0.25">
      <c r="A8585">
        <v>2403839</v>
      </c>
      <c r="B8585">
        <v>1</v>
      </c>
      <c r="C8585" t="s">
        <v>81</v>
      </c>
      <c r="D8585" t="s">
        <v>113</v>
      </c>
      <c r="E8585" t="s">
        <v>141</v>
      </c>
      <c r="F8585" t="s">
        <v>24316</v>
      </c>
      <c r="G8585" t="s">
        <v>158</v>
      </c>
      <c r="H8585" t="s">
        <v>135</v>
      </c>
      <c r="I8585" t="s">
        <v>136</v>
      </c>
      <c r="J8585" t="s">
        <v>137</v>
      </c>
      <c r="K8585" t="s">
        <v>159</v>
      </c>
      <c r="L8585" t="s">
        <v>24317</v>
      </c>
      <c r="M8585" t="s">
        <v>24318</v>
      </c>
      <c r="N8585">
        <v>3.938055555</v>
      </c>
      <c r="O8585">
        <v>1</v>
      </c>
      <c r="P8585">
        <v>734</v>
      </c>
      <c r="Q8585">
        <v>19</v>
      </c>
      <c r="R8585">
        <v>66</v>
      </c>
      <c r="S8585">
        <v>2</v>
      </c>
      <c r="T8585">
        <v>30</v>
      </c>
      <c r="U8585">
        <v>0</v>
      </c>
      <c r="V8585">
        <v>1</v>
      </c>
      <c r="W8585">
        <v>0.81853048193701683</v>
      </c>
      <c r="X8585">
        <v>317.17702977705312</v>
      </c>
      <c r="Y8585">
        <v>16.977133381060654</v>
      </c>
      <c r="Z8585">
        <v>28.222372690879272</v>
      </c>
      <c r="AA8585">
        <v>12.03293852872989</v>
      </c>
      <c r="AB8585">
        <v>111.47100129194908</v>
      </c>
      <c r="AC8585">
        <v>0</v>
      </c>
      <c r="AD8585">
        <v>32.709670581598083</v>
      </c>
      <c r="AE8585">
        <v>519.40867673320713</v>
      </c>
    </row>
    <row r="8586" spans="1:31" x14ac:dyDescent="0.25">
      <c r="A8586">
        <v>2404257</v>
      </c>
      <c r="B8586">
        <v>1</v>
      </c>
      <c r="C8586" t="s">
        <v>80</v>
      </c>
      <c r="D8586" t="s">
        <v>95</v>
      </c>
      <c r="E8586" t="s">
        <v>162</v>
      </c>
      <c r="F8586" t="s">
        <v>5139</v>
      </c>
      <c r="G8586" t="s">
        <v>154</v>
      </c>
      <c r="H8586" t="s">
        <v>149</v>
      </c>
      <c r="I8586" t="s">
        <v>136</v>
      </c>
      <c r="J8586" t="s">
        <v>137</v>
      </c>
      <c r="K8586" t="s">
        <v>138</v>
      </c>
      <c r="L8586" t="s">
        <v>24319</v>
      </c>
      <c r="M8586" t="s">
        <v>24320</v>
      </c>
      <c r="N8586">
        <v>0.82499999999999996</v>
      </c>
      <c r="O8586">
        <v>0</v>
      </c>
      <c r="P8586">
        <v>44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7.4902491033911982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7.4902491033911982</v>
      </c>
    </row>
    <row r="8587" spans="1:31" x14ac:dyDescent="0.25">
      <c r="A8587">
        <v>2403816</v>
      </c>
      <c r="B8587">
        <v>1</v>
      </c>
      <c r="C8587" t="s">
        <v>81</v>
      </c>
      <c r="D8587" t="s">
        <v>128</v>
      </c>
      <c r="E8587" t="s">
        <v>132</v>
      </c>
      <c r="F8587" t="s">
        <v>24321</v>
      </c>
      <c r="G8587" t="s">
        <v>143</v>
      </c>
      <c r="H8587" t="s">
        <v>135</v>
      </c>
      <c r="I8587" t="s">
        <v>136</v>
      </c>
      <c r="J8587" t="s">
        <v>137</v>
      </c>
      <c r="K8587" t="s">
        <v>138</v>
      </c>
      <c r="L8587" t="s">
        <v>24322</v>
      </c>
      <c r="M8587" t="s">
        <v>24323</v>
      </c>
      <c r="N8587">
        <v>0.80333333299999998</v>
      </c>
      <c r="O8587">
        <v>0</v>
      </c>
      <c r="P8587">
        <v>518</v>
      </c>
      <c r="Q8587">
        <v>1</v>
      </c>
      <c r="R8587">
        <v>13</v>
      </c>
      <c r="S8587">
        <v>1</v>
      </c>
      <c r="T8587">
        <v>45</v>
      </c>
      <c r="U8587">
        <v>0</v>
      </c>
      <c r="V8587">
        <v>0</v>
      </c>
      <c r="W8587">
        <v>0</v>
      </c>
      <c r="X8587">
        <v>56.869489878243797</v>
      </c>
      <c r="Y8587">
        <v>0.31667278961133333</v>
      </c>
      <c r="Z8587">
        <v>1.3034051203103334</v>
      </c>
      <c r="AA8587">
        <v>1.2658705246164002</v>
      </c>
      <c r="AB8587">
        <v>18.996140156739674</v>
      </c>
      <c r="AC8587">
        <v>0</v>
      </c>
      <c r="AD8587">
        <v>0</v>
      </c>
      <c r="AE8587">
        <v>78.751578469521533</v>
      </c>
    </row>
    <row r="8588" spans="1:31" x14ac:dyDescent="0.25">
      <c r="A8588">
        <v>2403879</v>
      </c>
      <c r="B8588">
        <v>1</v>
      </c>
      <c r="C8588" t="s">
        <v>81</v>
      </c>
      <c r="D8588" t="s">
        <v>128</v>
      </c>
      <c r="E8588" t="s">
        <v>132</v>
      </c>
      <c r="F8588" t="s">
        <v>24324</v>
      </c>
      <c r="G8588" t="s">
        <v>215</v>
      </c>
      <c r="H8588" t="s">
        <v>135</v>
      </c>
      <c r="I8588" t="s">
        <v>136</v>
      </c>
      <c r="J8588" t="s">
        <v>137</v>
      </c>
      <c r="K8588" t="s">
        <v>138</v>
      </c>
      <c r="L8588" t="s">
        <v>24325</v>
      </c>
      <c r="M8588" t="s">
        <v>24326</v>
      </c>
      <c r="N8588">
        <v>0.77416666599999995</v>
      </c>
      <c r="O8588">
        <v>0</v>
      </c>
      <c r="P8588">
        <v>126</v>
      </c>
      <c r="Q8588">
        <v>0</v>
      </c>
      <c r="R8588">
        <v>0</v>
      </c>
      <c r="S8588">
        <v>0</v>
      </c>
      <c r="T8588">
        <v>8</v>
      </c>
      <c r="U8588">
        <v>0</v>
      </c>
      <c r="V8588">
        <v>0</v>
      </c>
      <c r="W8588">
        <v>0</v>
      </c>
      <c r="X8588">
        <v>11.359607604903752</v>
      </c>
      <c r="Y8588">
        <v>0</v>
      </c>
      <c r="Z8588">
        <v>0</v>
      </c>
      <c r="AA8588">
        <v>0</v>
      </c>
      <c r="AB8588">
        <v>0.88588032616095003</v>
      </c>
      <c r="AC8588">
        <v>0</v>
      </c>
      <c r="AD8588">
        <v>0</v>
      </c>
      <c r="AE8588">
        <v>12.245487931064702</v>
      </c>
    </row>
    <row r="8589" spans="1:31" x14ac:dyDescent="0.25">
      <c r="A8589">
        <v>2404171</v>
      </c>
      <c r="B8589">
        <v>1</v>
      </c>
      <c r="C8589" t="s">
        <v>80</v>
      </c>
      <c r="D8589" t="s">
        <v>96</v>
      </c>
      <c r="E8589" t="s">
        <v>146</v>
      </c>
      <c r="F8589" t="s">
        <v>24327</v>
      </c>
      <c r="G8589" t="s">
        <v>199</v>
      </c>
      <c r="H8589" t="s">
        <v>149</v>
      </c>
      <c r="I8589" t="s">
        <v>136</v>
      </c>
      <c r="J8589" t="s">
        <v>137</v>
      </c>
      <c r="K8589" t="s">
        <v>138</v>
      </c>
      <c r="L8589" t="s">
        <v>24328</v>
      </c>
      <c r="M8589" t="s">
        <v>24329</v>
      </c>
      <c r="N8589">
        <v>1.1100000000000001</v>
      </c>
      <c r="O8589">
        <v>0</v>
      </c>
      <c r="P8589">
        <v>1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</row>
    <row r="8590" spans="1:31" x14ac:dyDescent="0.25">
      <c r="A8590">
        <v>2403779</v>
      </c>
      <c r="B8590">
        <v>1</v>
      </c>
      <c r="C8590" t="s">
        <v>80</v>
      </c>
      <c r="D8590" t="s">
        <v>104</v>
      </c>
      <c r="E8590" t="s">
        <v>141</v>
      </c>
      <c r="F8590" t="s">
        <v>24330</v>
      </c>
      <c r="G8590" t="s">
        <v>143</v>
      </c>
      <c r="H8590" t="s">
        <v>135</v>
      </c>
      <c r="I8590" t="s">
        <v>136</v>
      </c>
      <c r="J8590" t="s">
        <v>137</v>
      </c>
      <c r="K8590" t="s">
        <v>138</v>
      </c>
      <c r="L8590" t="s">
        <v>24331</v>
      </c>
      <c r="M8590" t="s">
        <v>24332</v>
      </c>
      <c r="N8590">
        <v>1.2150000000000001</v>
      </c>
      <c r="O8590">
        <v>7</v>
      </c>
      <c r="P8590">
        <v>379</v>
      </c>
      <c r="Q8590">
        <v>13</v>
      </c>
      <c r="R8590">
        <v>21</v>
      </c>
      <c r="S8590">
        <v>17</v>
      </c>
      <c r="T8590">
        <v>54</v>
      </c>
      <c r="U8590">
        <v>0</v>
      </c>
      <c r="V8590">
        <v>0</v>
      </c>
      <c r="W8590">
        <v>2.7917289956711255</v>
      </c>
      <c r="X8590">
        <v>63.777659289206476</v>
      </c>
      <c r="Y8590">
        <v>4.4775314352180748</v>
      </c>
      <c r="Z8590">
        <v>1.4176840018629748</v>
      </c>
      <c r="AA8590">
        <v>29.783358196991628</v>
      </c>
      <c r="AB8590">
        <v>12.152496262472999</v>
      </c>
      <c r="AC8590">
        <v>0</v>
      </c>
      <c r="AD8590">
        <v>0</v>
      </c>
      <c r="AE8590">
        <v>114.40045818142328</v>
      </c>
    </row>
    <row r="8591" spans="1:31" x14ac:dyDescent="0.25">
      <c r="A8591">
        <v>2404025</v>
      </c>
      <c r="B8591">
        <v>1</v>
      </c>
      <c r="C8591" t="s">
        <v>80</v>
      </c>
      <c r="D8591" t="s">
        <v>97</v>
      </c>
      <c r="E8591" t="s">
        <v>146</v>
      </c>
      <c r="F8591" t="s">
        <v>24333</v>
      </c>
      <c r="G8591" t="s">
        <v>148</v>
      </c>
      <c r="H8591" t="s">
        <v>149</v>
      </c>
      <c r="I8591" t="s">
        <v>136</v>
      </c>
      <c r="J8591" t="s">
        <v>137</v>
      </c>
      <c r="K8591" t="s">
        <v>138</v>
      </c>
      <c r="L8591" t="s">
        <v>24334</v>
      </c>
      <c r="M8591" t="s">
        <v>24335</v>
      </c>
      <c r="N8591">
        <v>0.83388888800000005</v>
      </c>
      <c r="O8591">
        <v>0</v>
      </c>
      <c r="P8591">
        <v>1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0.30267394973293332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0.30267394973293332</v>
      </c>
    </row>
    <row r="8592" spans="1:31" x14ac:dyDescent="0.25">
      <c r="A8592">
        <v>2403799</v>
      </c>
      <c r="B8592">
        <v>1</v>
      </c>
      <c r="C8592" t="s">
        <v>81</v>
      </c>
      <c r="D8592" t="s">
        <v>127</v>
      </c>
      <c r="E8592" t="s">
        <v>174</v>
      </c>
      <c r="F8592" t="s">
        <v>24336</v>
      </c>
      <c r="G8592" t="s">
        <v>143</v>
      </c>
      <c r="H8592" t="s">
        <v>135</v>
      </c>
      <c r="I8592" t="s">
        <v>136</v>
      </c>
      <c r="J8592" t="s">
        <v>137</v>
      </c>
      <c r="K8592" t="s">
        <v>138</v>
      </c>
      <c r="L8592" t="s">
        <v>24337</v>
      </c>
      <c r="M8592" t="s">
        <v>24338</v>
      </c>
      <c r="N8592">
        <v>0.96611111100000002</v>
      </c>
      <c r="O8592">
        <v>0</v>
      </c>
      <c r="P8592">
        <v>0</v>
      </c>
      <c r="Q8592">
        <v>0</v>
      </c>
      <c r="R8592">
        <v>0</v>
      </c>
      <c r="S8592">
        <v>2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2776.8116078079684</v>
      </c>
      <c r="AB8592">
        <v>0</v>
      </c>
      <c r="AC8592">
        <v>0</v>
      </c>
      <c r="AD8592">
        <v>0</v>
      </c>
      <c r="AE8592">
        <v>2776.8116078079684</v>
      </c>
    </row>
    <row r="8593" spans="1:31" x14ac:dyDescent="0.25">
      <c r="A8593">
        <v>2403942</v>
      </c>
      <c r="B8593">
        <v>1</v>
      </c>
      <c r="C8593" t="s">
        <v>81</v>
      </c>
      <c r="D8593" t="s">
        <v>128</v>
      </c>
      <c r="E8593" t="s">
        <v>174</v>
      </c>
      <c r="F8593" t="s">
        <v>24339</v>
      </c>
      <c r="G8593" t="s">
        <v>158</v>
      </c>
      <c r="H8593" t="s">
        <v>135</v>
      </c>
      <c r="I8593" t="s">
        <v>136</v>
      </c>
      <c r="J8593" t="s">
        <v>137</v>
      </c>
      <c r="K8593" t="s">
        <v>159</v>
      </c>
      <c r="L8593" t="s">
        <v>24340</v>
      </c>
      <c r="M8593" t="s">
        <v>24341</v>
      </c>
      <c r="N8593">
        <v>0.51111111099999995</v>
      </c>
      <c r="O8593">
        <v>0</v>
      </c>
      <c r="P8593">
        <v>38</v>
      </c>
      <c r="Q8593">
        <v>0</v>
      </c>
      <c r="R8593">
        <v>0</v>
      </c>
      <c r="S8593">
        <v>0</v>
      </c>
      <c r="T8593">
        <v>1</v>
      </c>
      <c r="U8593">
        <v>0</v>
      </c>
      <c r="V8593">
        <v>0</v>
      </c>
      <c r="W8593">
        <v>0</v>
      </c>
      <c r="X8593">
        <v>4.6494114751013313</v>
      </c>
      <c r="Y8593">
        <v>0</v>
      </c>
      <c r="Z8593">
        <v>0</v>
      </c>
      <c r="AA8593">
        <v>0</v>
      </c>
      <c r="AB8593">
        <v>0.85316911287128883</v>
      </c>
      <c r="AC8593">
        <v>0</v>
      </c>
      <c r="AD8593">
        <v>0</v>
      </c>
      <c r="AE8593">
        <v>5.50258058797262</v>
      </c>
    </row>
    <row r="8594" spans="1:31" x14ac:dyDescent="0.25">
      <c r="A8594">
        <v>2404105</v>
      </c>
      <c r="B8594">
        <v>1</v>
      </c>
      <c r="C8594" t="s">
        <v>80</v>
      </c>
      <c r="D8594" t="s">
        <v>107</v>
      </c>
      <c r="E8594" t="s">
        <v>146</v>
      </c>
      <c r="F8594" t="s">
        <v>24342</v>
      </c>
      <c r="G8594" t="s">
        <v>199</v>
      </c>
      <c r="H8594" t="s">
        <v>149</v>
      </c>
      <c r="I8594" t="s">
        <v>136</v>
      </c>
      <c r="J8594" t="s">
        <v>137</v>
      </c>
      <c r="K8594" t="s">
        <v>138</v>
      </c>
      <c r="L8594" t="s">
        <v>24343</v>
      </c>
      <c r="M8594" t="s">
        <v>24344</v>
      </c>
      <c r="N8594">
        <v>1.988611111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3.0210756227247386</v>
      </c>
      <c r="AC8594">
        <v>0</v>
      </c>
      <c r="AD8594">
        <v>0</v>
      </c>
      <c r="AE8594">
        <v>3.0210756227247386</v>
      </c>
    </row>
    <row r="8595" spans="1:31" x14ac:dyDescent="0.25">
      <c r="A8595">
        <v>2403962</v>
      </c>
      <c r="B8595">
        <v>1</v>
      </c>
      <c r="C8595" t="s">
        <v>80</v>
      </c>
      <c r="D8595" t="s">
        <v>83</v>
      </c>
      <c r="E8595" t="s">
        <v>288</v>
      </c>
      <c r="F8595" t="s">
        <v>4369</v>
      </c>
      <c r="G8595" t="s">
        <v>168</v>
      </c>
      <c r="H8595" t="s">
        <v>149</v>
      </c>
      <c r="I8595" t="s">
        <v>136</v>
      </c>
      <c r="J8595" t="s">
        <v>3</v>
      </c>
      <c r="K8595" t="s">
        <v>138</v>
      </c>
      <c r="L8595" t="s">
        <v>24345</v>
      </c>
      <c r="M8595" t="s">
        <v>24346</v>
      </c>
      <c r="N8595">
        <v>3.0811111109999998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13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60.809929228255058</v>
      </c>
      <c r="AC8595">
        <v>0</v>
      </c>
      <c r="AD8595">
        <v>0</v>
      </c>
      <c r="AE8595">
        <v>60.809929228255058</v>
      </c>
    </row>
    <row r="8596" spans="1:31" x14ac:dyDescent="0.25">
      <c r="A8596">
        <v>2403819</v>
      </c>
      <c r="B8596">
        <v>1</v>
      </c>
      <c r="C8596" t="s">
        <v>81</v>
      </c>
      <c r="D8596" t="s">
        <v>118</v>
      </c>
      <c r="E8596" t="s">
        <v>146</v>
      </c>
      <c r="F8596" t="s">
        <v>24347</v>
      </c>
      <c r="G8596" t="s">
        <v>199</v>
      </c>
      <c r="H8596" t="s">
        <v>149</v>
      </c>
      <c r="I8596" t="s">
        <v>136</v>
      </c>
      <c r="J8596" t="s">
        <v>137</v>
      </c>
      <c r="K8596" t="s">
        <v>138</v>
      </c>
      <c r="L8596" t="s">
        <v>24348</v>
      </c>
      <c r="M8596" t="s">
        <v>24349</v>
      </c>
      <c r="N8596">
        <v>3.4536111109999998</v>
      </c>
      <c r="O8596">
        <v>0</v>
      </c>
      <c r="P8596">
        <v>7</v>
      </c>
      <c r="Q8596">
        <v>0</v>
      </c>
      <c r="R8596">
        <v>0</v>
      </c>
      <c r="S8596">
        <v>0</v>
      </c>
      <c r="T8596">
        <v>9</v>
      </c>
      <c r="U8596">
        <v>0</v>
      </c>
      <c r="V8596">
        <v>0</v>
      </c>
      <c r="W8596">
        <v>0</v>
      </c>
      <c r="X8596">
        <v>4.320552431285333</v>
      </c>
      <c r="Y8596">
        <v>0</v>
      </c>
      <c r="Z8596">
        <v>0</v>
      </c>
      <c r="AA8596">
        <v>0</v>
      </c>
      <c r="AB8596">
        <v>7.0777060929878335</v>
      </c>
      <c r="AC8596">
        <v>0</v>
      </c>
      <c r="AD8596">
        <v>0</v>
      </c>
      <c r="AE8596">
        <v>11.398258524273167</v>
      </c>
    </row>
    <row r="8597" spans="1:31" x14ac:dyDescent="0.25">
      <c r="A8597">
        <v>2404111</v>
      </c>
      <c r="B8597">
        <v>1</v>
      </c>
      <c r="C8597" t="s">
        <v>81</v>
      </c>
      <c r="D8597" t="s">
        <v>117</v>
      </c>
      <c r="E8597" t="s">
        <v>146</v>
      </c>
      <c r="F8597" t="s">
        <v>24350</v>
      </c>
      <c r="G8597" t="s">
        <v>168</v>
      </c>
      <c r="H8597" t="s">
        <v>149</v>
      </c>
      <c r="I8597" t="s">
        <v>136</v>
      </c>
      <c r="J8597" t="s">
        <v>3</v>
      </c>
      <c r="K8597" t="s">
        <v>138</v>
      </c>
      <c r="L8597" t="s">
        <v>24351</v>
      </c>
      <c r="M8597" t="s">
        <v>24352</v>
      </c>
      <c r="N8597">
        <v>1.5816666660000001</v>
      </c>
      <c r="O8597">
        <v>0</v>
      </c>
      <c r="P8597">
        <v>1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0.33532490244540003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0.33532490244540003</v>
      </c>
    </row>
    <row r="8598" spans="1:31" x14ac:dyDescent="0.25">
      <c r="A8598">
        <v>2403793</v>
      </c>
      <c r="B8598">
        <v>1</v>
      </c>
      <c r="C8598" t="s">
        <v>80</v>
      </c>
      <c r="D8598" t="s">
        <v>100</v>
      </c>
      <c r="E8598" t="s">
        <v>174</v>
      </c>
      <c r="F8598" t="s">
        <v>22334</v>
      </c>
      <c r="G8598" t="s">
        <v>143</v>
      </c>
      <c r="H8598" t="s">
        <v>135</v>
      </c>
      <c r="I8598" t="s">
        <v>278</v>
      </c>
      <c r="J8598" t="s">
        <v>137</v>
      </c>
      <c r="K8598" t="s">
        <v>138</v>
      </c>
      <c r="L8598" t="s">
        <v>24353</v>
      </c>
      <c r="M8598" t="s">
        <v>24354</v>
      </c>
      <c r="N8598">
        <v>4.7222219999999999E-3</v>
      </c>
      <c r="O8598">
        <v>1</v>
      </c>
      <c r="P8598">
        <v>1333</v>
      </c>
      <c r="Q8598">
        <v>18</v>
      </c>
      <c r="R8598">
        <v>399</v>
      </c>
      <c r="S8598">
        <v>14</v>
      </c>
      <c r="T8598">
        <v>293</v>
      </c>
      <c r="U8598">
        <v>0</v>
      </c>
      <c r="V8598">
        <v>1</v>
      </c>
      <c r="W8598">
        <v>5.3336818987083342E-3</v>
      </c>
      <c r="X8598">
        <v>1.507011528392812</v>
      </c>
      <c r="Y8598">
        <v>0.69620275459040004</v>
      </c>
      <c r="Z8598">
        <v>0.88741944257822758</v>
      </c>
      <c r="AA8598">
        <v>0.17298796440187503</v>
      </c>
      <c r="AB8598">
        <v>0.85408600838139981</v>
      </c>
      <c r="AC8598">
        <v>0</v>
      </c>
      <c r="AD8598">
        <v>8.7324619536333341E-3</v>
      </c>
      <c r="AE8598">
        <v>4.1317738421970569</v>
      </c>
    </row>
    <row r="8599" spans="1:31" x14ac:dyDescent="0.25">
      <c r="A8599">
        <v>2404005</v>
      </c>
      <c r="B8599">
        <v>1</v>
      </c>
      <c r="C8599" t="s">
        <v>80</v>
      </c>
      <c r="D8599" t="s">
        <v>83</v>
      </c>
      <c r="E8599" t="s">
        <v>152</v>
      </c>
      <c r="F8599" t="s">
        <v>24355</v>
      </c>
      <c r="G8599" t="s">
        <v>3082</v>
      </c>
      <c r="H8599" t="s">
        <v>149</v>
      </c>
      <c r="I8599" t="s">
        <v>136</v>
      </c>
      <c r="J8599" t="s">
        <v>137</v>
      </c>
      <c r="K8599" t="s">
        <v>138</v>
      </c>
      <c r="L8599" t="s">
        <v>24356</v>
      </c>
      <c r="M8599" t="s">
        <v>24357</v>
      </c>
      <c r="N8599">
        <v>8.1977777770000007</v>
      </c>
      <c r="O8599">
        <v>0</v>
      </c>
      <c r="P8599">
        <v>659</v>
      </c>
      <c r="Q8599">
        <v>0</v>
      </c>
      <c r="R8599">
        <v>0</v>
      </c>
      <c r="S8599">
        <v>0</v>
      </c>
      <c r="T8599">
        <v>51</v>
      </c>
      <c r="U8599">
        <v>0</v>
      </c>
      <c r="V8599">
        <v>0</v>
      </c>
      <c r="W8599">
        <v>0</v>
      </c>
      <c r="X8599">
        <v>1333.485750866261</v>
      </c>
      <c r="Y8599">
        <v>0</v>
      </c>
      <c r="Z8599">
        <v>0</v>
      </c>
      <c r="AA8599">
        <v>0</v>
      </c>
      <c r="AB8599">
        <v>153.68897403412862</v>
      </c>
      <c r="AC8599">
        <v>0</v>
      </c>
      <c r="AD8599">
        <v>0</v>
      </c>
      <c r="AE8599">
        <v>1487.1747249003897</v>
      </c>
    </row>
    <row r="8600" spans="1:31" x14ac:dyDescent="0.25">
      <c r="A8600">
        <v>2404254</v>
      </c>
      <c r="B8600">
        <v>1</v>
      </c>
      <c r="C8600" t="s">
        <v>81</v>
      </c>
      <c r="D8600" t="s">
        <v>116</v>
      </c>
      <c r="E8600" t="s">
        <v>162</v>
      </c>
      <c r="F8600" t="s">
        <v>2882</v>
      </c>
      <c r="G8600" t="s">
        <v>268</v>
      </c>
      <c r="H8600" t="s">
        <v>149</v>
      </c>
      <c r="I8600" t="s">
        <v>136</v>
      </c>
      <c r="J8600" t="s">
        <v>137</v>
      </c>
      <c r="K8600" t="s">
        <v>138</v>
      </c>
      <c r="L8600" t="s">
        <v>24358</v>
      </c>
      <c r="M8600" t="s">
        <v>24359</v>
      </c>
      <c r="N8600">
        <v>3.4186111110000001</v>
      </c>
      <c r="O8600">
        <v>0</v>
      </c>
      <c r="P8600">
        <v>83</v>
      </c>
      <c r="Q8600">
        <v>0</v>
      </c>
      <c r="R8600">
        <v>0</v>
      </c>
      <c r="S8600">
        <v>0</v>
      </c>
      <c r="T8600">
        <v>2</v>
      </c>
      <c r="U8600">
        <v>0</v>
      </c>
      <c r="V8600">
        <v>0</v>
      </c>
      <c r="W8600">
        <v>0</v>
      </c>
      <c r="X8600">
        <v>60.633035192866494</v>
      </c>
      <c r="Y8600">
        <v>0</v>
      </c>
      <c r="Z8600">
        <v>0</v>
      </c>
      <c r="AA8600">
        <v>0</v>
      </c>
      <c r="AB8600">
        <v>0.66581589699100008</v>
      </c>
      <c r="AC8600">
        <v>0</v>
      </c>
      <c r="AD8600">
        <v>0</v>
      </c>
      <c r="AE8600">
        <v>61.298851089857493</v>
      </c>
    </row>
    <row r="8601" spans="1:31" x14ac:dyDescent="0.25">
      <c r="A8601">
        <v>2404148</v>
      </c>
      <c r="B8601">
        <v>1</v>
      </c>
      <c r="C8601" t="s">
        <v>80</v>
      </c>
      <c r="D8601" t="s">
        <v>99</v>
      </c>
      <c r="E8601" t="s">
        <v>132</v>
      </c>
      <c r="F8601" t="s">
        <v>24360</v>
      </c>
      <c r="G8601" t="s">
        <v>215</v>
      </c>
      <c r="H8601" t="s">
        <v>135</v>
      </c>
      <c r="I8601" t="s">
        <v>136</v>
      </c>
      <c r="J8601" t="s">
        <v>137</v>
      </c>
      <c r="K8601" t="s">
        <v>138</v>
      </c>
      <c r="L8601" t="s">
        <v>24361</v>
      </c>
      <c r="M8601" t="s">
        <v>24362</v>
      </c>
      <c r="N8601">
        <v>0.47333333300000002</v>
      </c>
      <c r="O8601">
        <v>0</v>
      </c>
      <c r="P8601">
        <v>373</v>
      </c>
      <c r="Q8601">
        <v>0</v>
      </c>
      <c r="R8601">
        <v>9</v>
      </c>
      <c r="S8601">
        <v>2</v>
      </c>
      <c r="T8601">
        <v>42</v>
      </c>
      <c r="U8601">
        <v>0</v>
      </c>
      <c r="V8601">
        <v>1</v>
      </c>
      <c r="W8601">
        <v>0</v>
      </c>
      <c r="X8601">
        <v>44.670344359722378</v>
      </c>
      <c r="Y8601">
        <v>0</v>
      </c>
      <c r="Z8601">
        <v>1.5179927504308668</v>
      </c>
      <c r="AA8601">
        <v>9.0080470334563323</v>
      </c>
      <c r="AB8601">
        <v>23.387995726484533</v>
      </c>
      <c r="AC8601">
        <v>0</v>
      </c>
      <c r="AD8601">
        <v>8.6577561283600002E-2</v>
      </c>
      <c r="AE8601">
        <v>78.670957431377715</v>
      </c>
    </row>
    <row r="8602" spans="1:31" x14ac:dyDescent="0.25">
      <c r="A8602">
        <v>2403836</v>
      </c>
      <c r="B8602">
        <v>1</v>
      </c>
      <c r="C8602" t="s">
        <v>80</v>
      </c>
      <c r="D8602" t="s">
        <v>92</v>
      </c>
      <c r="E8602" t="s">
        <v>146</v>
      </c>
      <c r="F8602" t="s">
        <v>23962</v>
      </c>
      <c r="G8602" t="s">
        <v>199</v>
      </c>
      <c r="H8602" t="s">
        <v>149</v>
      </c>
      <c r="I8602" t="s">
        <v>136</v>
      </c>
      <c r="J8602" t="s">
        <v>137</v>
      </c>
      <c r="K8602" t="s">
        <v>138</v>
      </c>
      <c r="L8602" t="s">
        <v>24363</v>
      </c>
      <c r="M8602" t="s">
        <v>24364</v>
      </c>
      <c r="N8602">
        <v>9.3016666659999991</v>
      </c>
      <c r="O8602">
        <v>0</v>
      </c>
      <c r="P8602">
        <v>5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3.890980844403749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3.890980844403749</v>
      </c>
    </row>
    <row r="8603" spans="1:31" x14ac:dyDescent="0.25">
      <c r="A8603">
        <v>2403859</v>
      </c>
      <c r="B8603">
        <v>1</v>
      </c>
      <c r="C8603" t="s">
        <v>81</v>
      </c>
      <c r="D8603" t="s">
        <v>120</v>
      </c>
      <c r="E8603" t="s">
        <v>141</v>
      </c>
      <c r="F8603" t="s">
        <v>3600</v>
      </c>
      <c r="G8603" t="s">
        <v>143</v>
      </c>
      <c r="H8603" t="s">
        <v>135</v>
      </c>
      <c r="I8603" t="s">
        <v>136</v>
      </c>
      <c r="J8603" t="s">
        <v>137</v>
      </c>
      <c r="K8603" t="s">
        <v>138</v>
      </c>
      <c r="L8603" t="s">
        <v>24365</v>
      </c>
      <c r="M8603" t="s">
        <v>24366</v>
      </c>
      <c r="N8603">
        <v>0.41</v>
      </c>
      <c r="O8603">
        <v>0</v>
      </c>
      <c r="P8603">
        <v>0</v>
      </c>
      <c r="Q8603">
        <v>49</v>
      </c>
      <c r="R8603">
        <v>0</v>
      </c>
      <c r="S8603">
        <v>6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2.2201602137231999</v>
      </c>
      <c r="Z8603">
        <v>0</v>
      </c>
      <c r="AA8603">
        <v>2.0125000569630003</v>
      </c>
      <c r="AB8603">
        <v>0</v>
      </c>
      <c r="AC8603">
        <v>0</v>
      </c>
      <c r="AD8603">
        <v>0</v>
      </c>
      <c r="AE8603">
        <v>4.2326602706861998</v>
      </c>
    </row>
    <row r="8604" spans="1:31" x14ac:dyDescent="0.25">
      <c r="A8604">
        <v>2404191</v>
      </c>
      <c r="B8604">
        <v>1</v>
      </c>
      <c r="C8604" t="s">
        <v>80</v>
      </c>
      <c r="D8604" t="s">
        <v>88</v>
      </c>
      <c r="E8604" t="s">
        <v>146</v>
      </c>
      <c r="F8604" t="s">
        <v>24367</v>
      </c>
      <c r="G8604" t="s">
        <v>199</v>
      </c>
      <c r="H8604" t="s">
        <v>149</v>
      </c>
      <c r="I8604" t="s">
        <v>136</v>
      </c>
      <c r="J8604" t="s">
        <v>137</v>
      </c>
      <c r="K8604" t="s">
        <v>138</v>
      </c>
      <c r="L8604" t="s">
        <v>24368</v>
      </c>
      <c r="M8604" t="s">
        <v>24369</v>
      </c>
      <c r="N8604">
        <v>3.193888888</v>
      </c>
      <c r="O8604">
        <v>0</v>
      </c>
      <c r="P8604">
        <v>8</v>
      </c>
      <c r="Q8604">
        <v>0</v>
      </c>
      <c r="R8604">
        <v>0</v>
      </c>
      <c r="S8604">
        <v>0</v>
      </c>
      <c r="T8604">
        <v>2</v>
      </c>
      <c r="U8604">
        <v>0</v>
      </c>
      <c r="V8604">
        <v>0</v>
      </c>
      <c r="W8604">
        <v>0</v>
      </c>
      <c r="X8604">
        <v>6.0813945782677603</v>
      </c>
      <c r="Y8604">
        <v>0</v>
      </c>
      <c r="Z8604">
        <v>0</v>
      </c>
      <c r="AA8604">
        <v>0</v>
      </c>
      <c r="AB8604">
        <v>0.48486321939432508</v>
      </c>
      <c r="AC8604">
        <v>0</v>
      </c>
      <c r="AD8604">
        <v>0</v>
      </c>
      <c r="AE8604">
        <v>6.5662577976620851</v>
      </c>
    </row>
    <row r="8605" spans="1:31" x14ac:dyDescent="0.25">
      <c r="A8605">
        <v>2403982</v>
      </c>
      <c r="B8605">
        <v>1</v>
      </c>
      <c r="C8605" t="s">
        <v>80</v>
      </c>
      <c r="D8605" t="s">
        <v>84</v>
      </c>
      <c r="E8605" t="s">
        <v>146</v>
      </c>
      <c r="F8605" t="s">
        <v>24370</v>
      </c>
      <c r="G8605" t="s">
        <v>199</v>
      </c>
      <c r="H8605" t="s">
        <v>149</v>
      </c>
      <c r="I8605" t="s">
        <v>136</v>
      </c>
      <c r="J8605" t="s">
        <v>137</v>
      </c>
      <c r="K8605" t="s">
        <v>138</v>
      </c>
      <c r="L8605" t="s">
        <v>24371</v>
      </c>
      <c r="M8605" t="s">
        <v>24372</v>
      </c>
      <c r="N8605">
        <v>0.89638888800000005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1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1.488920359538211</v>
      </c>
      <c r="AC8605">
        <v>0</v>
      </c>
      <c r="AD8605">
        <v>0</v>
      </c>
      <c r="AE8605">
        <v>1.488920359538211</v>
      </c>
    </row>
    <row r="8606" spans="1:31" x14ac:dyDescent="0.25">
      <c r="A8606">
        <v>2404028</v>
      </c>
      <c r="B8606">
        <v>1</v>
      </c>
      <c r="C8606" t="s">
        <v>80</v>
      </c>
      <c r="D8606" t="s">
        <v>89</v>
      </c>
      <c r="E8606" t="s">
        <v>146</v>
      </c>
      <c r="F8606" t="s">
        <v>24373</v>
      </c>
      <c r="G8606" t="s">
        <v>168</v>
      </c>
      <c r="H8606" t="s">
        <v>149</v>
      </c>
      <c r="I8606" t="s">
        <v>136</v>
      </c>
      <c r="J8606" t="s">
        <v>137</v>
      </c>
      <c r="K8606" t="s">
        <v>138</v>
      </c>
      <c r="L8606" t="s">
        <v>24374</v>
      </c>
      <c r="M8606" t="s">
        <v>24375</v>
      </c>
      <c r="N8606">
        <v>6.1430555550000001</v>
      </c>
      <c r="O8606">
        <v>0</v>
      </c>
      <c r="P8606">
        <v>1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0.44654439191386658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0.44654439191386658</v>
      </c>
    </row>
    <row r="8607" spans="1:31" x14ac:dyDescent="0.25">
      <c r="A8607">
        <v>2404174</v>
      </c>
      <c r="B8607">
        <v>1</v>
      </c>
      <c r="C8607" t="s">
        <v>81</v>
      </c>
      <c r="D8607" t="s">
        <v>118</v>
      </c>
      <c r="E8607" t="s">
        <v>162</v>
      </c>
      <c r="F8607" t="s">
        <v>24376</v>
      </c>
      <c r="G8607" t="s">
        <v>168</v>
      </c>
      <c r="H8607" t="s">
        <v>149</v>
      </c>
      <c r="I8607" t="s">
        <v>136</v>
      </c>
      <c r="J8607" t="s">
        <v>3</v>
      </c>
      <c r="K8607" t="s">
        <v>138</v>
      </c>
      <c r="L8607" t="s">
        <v>24377</v>
      </c>
      <c r="M8607" t="s">
        <v>24378</v>
      </c>
      <c r="N8607">
        <v>1.0449999999999999</v>
      </c>
      <c r="O8607">
        <v>0</v>
      </c>
      <c r="P8607">
        <v>136</v>
      </c>
      <c r="Q8607">
        <v>0</v>
      </c>
      <c r="R8607">
        <v>1</v>
      </c>
      <c r="S8607">
        <v>0</v>
      </c>
      <c r="T8607">
        <v>9</v>
      </c>
      <c r="U8607">
        <v>0</v>
      </c>
      <c r="V8607">
        <v>0</v>
      </c>
      <c r="W8607">
        <v>0</v>
      </c>
      <c r="X8607">
        <v>39.54238191947983</v>
      </c>
      <c r="Y8607">
        <v>0</v>
      </c>
      <c r="Z8607">
        <v>0</v>
      </c>
      <c r="AA8607">
        <v>0</v>
      </c>
      <c r="AB8607">
        <v>5.3785228947371015</v>
      </c>
      <c r="AC8607">
        <v>0</v>
      </c>
      <c r="AD8607">
        <v>0</v>
      </c>
      <c r="AE8607">
        <v>44.920904814216932</v>
      </c>
    </row>
    <row r="8608" spans="1:31" x14ac:dyDescent="0.25">
      <c r="A8608">
        <v>2404131</v>
      </c>
      <c r="B8608">
        <v>1</v>
      </c>
      <c r="C8608" t="s">
        <v>80</v>
      </c>
      <c r="D8608" t="s">
        <v>88</v>
      </c>
      <c r="E8608" t="s">
        <v>162</v>
      </c>
      <c r="F8608" t="s">
        <v>24379</v>
      </c>
      <c r="G8608" t="s">
        <v>228</v>
      </c>
      <c r="H8608" t="s">
        <v>149</v>
      </c>
      <c r="I8608" t="s">
        <v>136</v>
      </c>
      <c r="J8608" t="s">
        <v>137</v>
      </c>
      <c r="K8608" t="s">
        <v>138</v>
      </c>
      <c r="L8608" t="s">
        <v>24380</v>
      </c>
      <c r="M8608" t="s">
        <v>24381</v>
      </c>
      <c r="N8608">
        <v>2.3194444440000002</v>
      </c>
      <c r="O8608">
        <v>0</v>
      </c>
      <c r="P8608">
        <v>26</v>
      </c>
      <c r="Q8608">
        <v>0</v>
      </c>
      <c r="R8608">
        <v>0</v>
      </c>
      <c r="S8608">
        <v>0</v>
      </c>
      <c r="T8608">
        <v>2</v>
      </c>
      <c r="U8608">
        <v>0</v>
      </c>
      <c r="V8608">
        <v>0</v>
      </c>
      <c r="W8608">
        <v>0</v>
      </c>
      <c r="X8608">
        <v>16.758745849199379</v>
      </c>
      <c r="Y8608">
        <v>0</v>
      </c>
      <c r="Z8608">
        <v>0</v>
      </c>
      <c r="AA8608">
        <v>0</v>
      </c>
      <c r="AB8608">
        <v>6.7776660016294219</v>
      </c>
      <c r="AC8608">
        <v>0</v>
      </c>
      <c r="AD8608">
        <v>0</v>
      </c>
      <c r="AE8608">
        <v>23.536411850828799</v>
      </c>
    </row>
    <row r="8609" spans="1:31" x14ac:dyDescent="0.25">
      <c r="A8609">
        <v>2403965</v>
      </c>
      <c r="B8609">
        <v>1</v>
      </c>
      <c r="C8609" t="s">
        <v>81</v>
      </c>
      <c r="D8609" t="s">
        <v>128</v>
      </c>
      <c r="E8609" t="s">
        <v>132</v>
      </c>
      <c r="F8609" t="s">
        <v>24382</v>
      </c>
      <c r="G8609" t="s">
        <v>158</v>
      </c>
      <c r="H8609" t="s">
        <v>135</v>
      </c>
      <c r="I8609" t="s">
        <v>136</v>
      </c>
      <c r="J8609" t="s">
        <v>137</v>
      </c>
      <c r="K8609" t="s">
        <v>159</v>
      </c>
      <c r="L8609" t="s">
        <v>24383</v>
      </c>
      <c r="M8609" t="s">
        <v>24384</v>
      </c>
      <c r="N8609">
        <v>1.7116666659999999</v>
      </c>
      <c r="O8609">
        <v>0</v>
      </c>
      <c r="P8609">
        <v>302</v>
      </c>
      <c r="Q8609">
        <v>0</v>
      </c>
      <c r="R8609">
        <v>0</v>
      </c>
      <c r="S8609">
        <v>0</v>
      </c>
      <c r="T8609">
        <v>7</v>
      </c>
      <c r="U8609">
        <v>0</v>
      </c>
      <c r="V8609">
        <v>0</v>
      </c>
      <c r="W8609">
        <v>0</v>
      </c>
      <c r="X8609">
        <v>131.76862123532013</v>
      </c>
      <c r="Y8609">
        <v>0</v>
      </c>
      <c r="Z8609">
        <v>0</v>
      </c>
      <c r="AA8609">
        <v>0</v>
      </c>
      <c r="AB8609">
        <v>41.826744411776531</v>
      </c>
      <c r="AC8609">
        <v>0</v>
      </c>
      <c r="AD8609">
        <v>0</v>
      </c>
      <c r="AE8609">
        <v>173.59536564709666</v>
      </c>
    </row>
    <row r="8610" spans="1:31" x14ac:dyDescent="0.25">
      <c r="A8610">
        <v>2404108</v>
      </c>
      <c r="B8610">
        <v>1</v>
      </c>
      <c r="C8610" t="s">
        <v>80</v>
      </c>
      <c r="D8610" t="s">
        <v>111</v>
      </c>
      <c r="E8610" t="s">
        <v>146</v>
      </c>
      <c r="F8610" t="s">
        <v>24385</v>
      </c>
      <c r="G8610" t="s">
        <v>199</v>
      </c>
      <c r="H8610" t="s">
        <v>149</v>
      </c>
      <c r="I8610" t="s">
        <v>136</v>
      </c>
      <c r="J8610" t="s">
        <v>137</v>
      </c>
      <c r="K8610" t="s">
        <v>138</v>
      </c>
      <c r="L8610" t="s">
        <v>24386</v>
      </c>
      <c r="M8610" t="s">
        <v>24387</v>
      </c>
      <c r="N8610">
        <v>2.588055555</v>
      </c>
      <c r="O8610">
        <v>0</v>
      </c>
      <c r="P8610">
        <v>5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2.1215847814220332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2.1215847814220332</v>
      </c>
    </row>
    <row r="8611" spans="1:31" x14ac:dyDescent="0.25">
      <c r="A8611">
        <v>2403796</v>
      </c>
      <c r="B8611">
        <v>1</v>
      </c>
      <c r="C8611" t="s">
        <v>81</v>
      </c>
      <c r="D8611" t="s">
        <v>113</v>
      </c>
      <c r="E8611" t="s">
        <v>174</v>
      </c>
      <c r="F8611" t="s">
        <v>10450</v>
      </c>
      <c r="G8611" t="s">
        <v>143</v>
      </c>
      <c r="H8611" t="s">
        <v>135</v>
      </c>
      <c r="I8611" t="s">
        <v>136</v>
      </c>
      <c r="J8611" t="s">
        <v>137</v>
      </c>
      <c r="K8611" t="s">
        <v>138</v>
      </c>
      <c r="L8611" t="s">
        <v>24388</v>
      </c>
      <c r="M8611" t="s">
        <v>24389</v>
      </c>
      <c r="N8611">
        <v>6.1111111000000003E-2</v>
      </c>
      <c r="O8611">
        <v>0</v>
      </c>
      <c r="P8611">
        <v>402</v>
      </c>
      <c r="Q8611">
        <v>46</v>
      </c>
      <c r="R8611">
        <v>319</v>
      </c>
      <c r="S8611">
        <v>12</v>
      </c>
      <c r="T8611">
        <v>43</v>
      </c>
      <c r="U8611">
        <v>1</v>
      </c>
      <c r="V8611">
        <v>0</v>
      </c>
      <c r="W8611">
        <v>0</v>
      </c>
      <c r="X8611">
        <v>3.8934276976466675</v>
      </c>
      <c r="Y8611">
        <v>0.64892849084799997</v>
      </c>
      <c r="Z8611">
        <v>1.5200578218167222</v>
      </c>
      <c r="AA8611">
        <v>29.698739231253278</v>
      </c>
      <c r="AB8611">
        <v>1.3706650596197776</v>
      </c>
      <c r="AC8611">
        <v>10.123134960179998</v>
      </c>
      <c r="AD8611">
        <v>0</v>
      </c>
      <c r="AE8611">
        <v>47.254953261364442</v>
      </c>
    </row>
    <row r="8612" spans="1:31" x14ac:dyDescent="0.25">
      <c r="A8612">
        <v>2404008</v>
      </c>
      <c r="B8612">
        <v>1</v>
      </c>
      <c r="C8612" t="s">
        <v>80</v>
      </c>
      <c r="D8612" t="s">
        <v>93</v>
      </c>
      <c r="E8612" t="s">
        <v>162</v>
      </c>
      <c r="F8612" t="s">
        <v>24390</v>
      </c>
      <c r="G8612" t="s">
        <v>1751</v>
      </c>
      <c r="H8612" t="s">
        <v>149</v>
      </c>
      <c r="I8612" t="s">
        <v>136</v>
      </c>
      <c r="J8612" t="s">
        <v>137</v>
      </c>
      <c r="K8612" t="s">
        <v>138</v>
      </c>
      <c r="L8612" t="s">
        <v>24391</v>
      </c>
      <c r="M8612" t="s">
        <v>24392</v>
      </c>
      <c r="N8612">
        <v>0.68944444400000005</v>
      </c>
      <c r="O8612">
        <v>0</v>
      </c>
      <c r="P8612">
        <v>96</v>
      </c>
      <c r="Q8612">
        <v>0</v>
      </c>
      <c r="R8612">
        <v>7</v>
      </c>
      <c r="S8612">
        <v>0</v>
      </c>
      <c r="T8612">
        <v>5</v>
      </c>
      <c r="U8612">
        <v>0</v>
      </c>
      <c r="V8612">
        <v>0</v>
      </c>
      <c r="W8612">
        <v>0</v>
      </c>
      <c r="X8612">
        <v>19.459983383966307</v>
      </c>
      <c r="Y8612">
        <v>0</v>
      </c>
      <c r="Z8612">
        <v>1.3883804638030612</v>
      </c>
      <c r="AA8612">
        <v>0</v>
      </c>
      <c r="AB8612">
        <v>2.7490564279950749</v>
      </c>
      <c r="AC8612">
        <v>0</v>
      </c>
      <c r="AD8612">
        <v>0</v>
      </c>
      <c r="AE8612">
        <v>23.597420275764442</v>
      </c>
    </row>
    <row r="8613" spans="1:31" x14ac:dyDescent="0.25">
      <c r="A8613">
        <v>2403753</v>
      </c>
      <c r="B8613">
        <v>1</v>
      </c>
      <c r="C8613" t="s">
        <v>80</v>
      </c>
      <c r="D8613" t="s">
        <v>82</v>
      </c>
      <c r="E8613" t="s">
        <v>152</v>
      </c>
      <c r="F8613" t="s">
        <v>24393</v>
      </c>
      <c r="G8613" t="s">
        <v>154</v>
      </c>
      <c r="H8613" t="s">
        <v>149</v>
      </c>
      <c r="I8613" t="s">
        <v>136</v>
      </c>
      <c r="J8613" t="s">
        <v>137</v>
      </c>
      <c r="K8613" t="s">
        <v>138</v>
      </c>
      <c r="L8613" t="s">
        <v>24394</v>
      </c>
      <c r="M8613" t="s">
        <v>24395</v>
      </c>
      <c r="N8613">
        <v>0.384722222</v>
      </c>
      <c r="O8613">
        <v>0</v>
      </c>
      <c r="P8613">
        <v>452</v>
      </c>
      <c r="Q8613">
        <v>0</v>
      </c>
      <c r="R8613">
        <v>0</v>
      </c>
      <c r="S8613">
        <v>0</v>
      </c>
      <c r="T8613">
        <v>32</v>
      </c>
      <c r="U8613">
        <v>0</v>
      </c>
      <c r="V8613">
        <v>0</v>
      </c>
      <c r="W8613">
        <v>0</v>
      </c>
      <c r="X8613">
        <v>47.48111885213968</v>
      </c>
      <c r="Y8613">
        <v>0</v>
      </c>
      <c r="Z8613">
        <v>0</v>
      </c>
      <c r="AA8613">
        <v>0</v>
      </c>
      <c r="AB8613">
        <v>8.4071578966638061</v>
      </c>
      <c r="AC8613">
        <v>0</v>
      </c>
      <c r="AD8613">
        <v>0</v>
      </c>
      <c r="AE8613">
        <v>55.888276748803484</v>
      </c>
    </row>
    <row r="8614" spans="1:31" x14ac:dyDescent="0.25">
      <c r="A8614">
        <v>2404002</v>
      </c>
      <c r="B8614">
        <v>1</v>
      </c>
      <c r="C8614" t="s">
        <v>81</v>
      </c>
      <c r="D8614" t="s">
        <v>117</v>
      </c>
      <c r="E8614" t="s">
        <v>146</v>
      </c>
      <c r="F8614" t="s">
        <v>23905</v>
      </c>
      <c r="G8614" t="s">
        <v>282</v>
      </c>
      <c r="H8614" t="s">
        <v>149</v>
      </c>
      <c r="I8614" t="s">
        <v>136</v>
      </c>
      <c r="J8614" t="s">
        <v>137</v>
      </c>
      <c r="K8614" t="s">
        <v>138</v>
      </c>
      <c r="L8614" t="s">
        <v>24396</v>
      </c>
      <c r="M8614" t="s">
        <v>24397</v>
      </c>
      <c r="N8614">
        <v>0.61666666599999997</v>
      </c>
      <c r="O8614">
        <v>0</v>
      </c>
      <c r="P8614">
        <v>4</v>
      </c>
      <c r="Q8614">
        <v>0</v>
      </c>
      <c r="R8614">
        <v>0</v>
      </c>
      <c r="S8614">
        <v>0</v>
      </c>
      <c r="T8614">
        <v>1</v>
      </c>
      <c r="U8614">
        <v>0</v>
      </c>
      <c r="V8614">
        <v>0</v>
      </c>
      <c r="W8614">
        <v>0</v>
      </c>
      <c r="X8614">
        <v>0.56174958162499999</v>
      </c>
      <c r="Y8614">
        <v>0</v>
      </c>
      <c r="Z8614">
        <v>0</v>
      </c>
      <c r="AA8614">
        <v>0</v>
      </c>
      <c r="AB8614">
        <v>0.22358408527350002</v>
      </c>
      <c r="AC8614">
        <v>0</v>
      </c>
      <c r="AD8614">
        <v>0</v>
      </c>
      <c r="AE8614">
        <v>0.78533366689850004</v>
      </c>
    </row>
    <row r="8615" spans="1:31" x14ac:dyDescent="0.25">
      <c r="A8615">
        <v>2404071</v>
      </c>
      <c r="B8615">
        <v>1</v>
      </c>
      <c r="C8615" t="s">
        <v>81</v>
      </c>
      <c r="D8615" t="s">
        <v>119</v>
      </c>
      <c r="E8615" t="s">
        <v>162</v>
      </c>
      <c r="F8615" t="s">
        <v>24398</v>
      </c>
      <c r="G8615" t="s">
        <v>164</v>
      </c>
      <c r="H8615" t="s">
        <v>149</v>
      </c>
      <c r="I8615" t="s">
        <v>136</v>
      </c>
      <c r="J8615" t="s">
        <v>137</v>
      </c>
      <c r="K8615" t="s">
        <v>138</v>
      </c>
      <c r="L8615" t="s">
        <v>24399</v>
      </c>
      <c r="M8615" t="s">
        <v>24400</v>
      </c>
      <c r="N8615">
        <v>1.481944444</v>
      </c>
      <c r="O8615">
        <v>0</v>
      </c>
      <c r="P8615">
        <v>0</v>
      </c>
      <c r="Q8615">
        <v>0</v>
      </c>
      <c r="R8615">
        <v>1</v>
      </c>
      <c r="S8615">
        <v>0</v>
      </c>
      <c r="T8615">
        <v>1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1.205567144626825</v>
      </c>
      <c r="AA8615">
        <v>0</v>
      </c>
      <c r="AB8615">
        <v>16.654523329243748</v>
      </c>
      <c r="AC8615">
        <v>0</v>
      </c>
      <c r="AD8615">
        <v>0</v>
      </c>
      <c r="AE8615">
        <v>17.860090473870574</v>
      </c>
    </row>
    <row r="8616" spans="1:31" x14ac:dyDescent="0.25">
      <c r="A8616">
        <v>2403762</v>
      </c>
      <c r="B8616">
        <v>1</v>
      </c>
      <c r="C8616" t="s">
        <v>80</v>
      </c>
      <c r="D8616" t="s">
        <v>101</v>
      </c>
      <c r="E8616" t="s">
        <v>152</v>
      </c>
      <c r="F8616" t="s">
        <v>24401</v>
      </c>
      <c r="G8616" t="s">
        <v>154</v>
      </c>
      <c r="H8616" t="s">
        <v>149</v>
      </c>
      <c r="I8616" t="s">
        <v>136</v>
      </c>
      <c r="J8616" t="s">
        <v>137</v>
      </c>
      <c r="K8616" t="s">
        <v>138</v>
      </c>
      <c r="L8616" t="s">
        <v>24402</v>
      </c>
      <c r="M8616" t="s">
        <v>24403</v>
      </c>
      <c r="N8616">
        <v>1.0705555550000001</v>
      </c>
      <c r="O8616">
        <v>0</v>
      </c>
      <c r="P8616">
        <v>91</v>
      </c>
      <c r="Q8616">
        <v>0</v>
      </c>
      <c r="R8616">
        <v>0</v>
      </c>
      <c r="S8616">
        <v>0</v>
      </c>
      <c r="T8616">
        <v>32</v>
      </c>
      <c r="U8616">
        <v>0</v>
      </c>
      <c r="V8616">
        <v>0</v>
      </c>
      <c r="W8616">
        <v>0</v>
      </c>
      <c r="X8616">
        <v>29.858792116282537</v>
      </c>
      <c r="Y8616">
        <v>0</v>
      </c>
      <c r="Z8616">
        <v>0</v>
      </c>
      <c r="AA8616">
        <v>0</v>
      </c>
      <c r="AB8616">
        <v>17.096810540455245</v>
      </c>
      <c r="AC8616">
        <v>0</v>
      </c>
      <c r="AD8616">
        <v>0</v>
      </c>
      <c r="AE8616">
        <v>46.955602656737781</v>
      </c>
    </row>
    <row r="8617" spans="1:31" x14ac:dyDescent="0.25">
      <c r="A8617">
        <v>2404117</v>
      </c>
      <c r="B8617">
        <v>1</v>
      </c>
      <c r="C8617" t="s">
        <v>81</v>
      </c>
      <c r="D8617" t="s">
        <v>118</v>
      </c>
      <c r="E8617" t="s">
        <v>162</v>
      </c>
      <c r="F8617" t="s">
        <v>24404</v>
      </c>
      <c r="G8617" t="s">
        <v>154</v>
      </c>
      <c r="H8617" t="s">
        <v>149</v>
      </c>
      <c r="I8617" t="s">
        <v>136</v>
      </c>
      <c r="J8617" t="s">
        <v>137</v>
      </c>
      <c r="K8617" t="s">
        <v>138</v>
      </c>
      <c r="L8617" t="s">
        <v>24405</v>
      </c>
      <c r="M8617" t="s">
        <v>24406</v>
      </c>
      <c r="N8617">
        <v>3.9666666660000001</v>
      </c>
      <c r="O8617">
        <v>0</v>
      </c>
      <c r="P8617">
        <v>177</v>
      </c>
      <c r="Q8617">
        <v>0</v>
      </c>
      <c r="R8617">
        <v>0</v>
      </c>
      <c r="S8617">
        <v>0</v>
      </c>
      <c r="T8617">
        <v>1</v>
      </c>
      <c r="U8617">
        <v>0</v>
      </c>
      <c r="V8617">
        <v>0</v>
      </c>
      <c r="W8617">
        <v>0</v>
      </c>
      <c r="X8617">
        <v>188.89381852057582</v>
      </c>
      <c r="Y8617">
        <v>0</v>
      </c>
      <c r="Z8617">
        <v>0</v>
      </c>
      <c r="AA8617">
        <v>0</v>
      </c>
      <c r="AB8617">
        <v>0.85332823358400001</v>
      </c>
      <c r="AC8617">
        <v>0</v>
      </c>
      <c r="AD8617">
        <v>0</v>
      </c>
      <c r="AE8617">
        <v>189.74714675415981</v>
      </c>
    </row>
    <row r="8618" spans="1:31" x14ac:dyDescent="0.25">
      <c r="A8618">
        <v>2403908</v>
      </c>
      <c r="B8618">
        <v>1</v>
      </c>
      <c r="C8618" t="s">
        <v>80</v>
      </c>
      <c r="D8618" t="s">
        <v>84</v>
      </c>
      <c r="E8618" t="s">
        <v>162</v>
      </c>
      <c r="F8618" t="s">
        <v>24407</v>
      </c>
      <c r="G8618" t="s">
        <v>455</v>
      </c>
      <c r="H8618" t="s">
        <v>149</v>
      </c>
      <c r="I8618" t="s">
        <v>136</v>
      </c>
      <c r="J8618" t="s">
        <v>137</v>
      </c>
      <c r="K8618" t="s">
        <v>138</v>
      </c>
      <c r="L8618" t="s">
        <v>24408</v>
      </c>
      <c r="M8618" t="s">
        <v>24409</v>
      </c>
      <c r="N8618">
        <v>0.42722222199999998</v>
      </c>
      <c r="O8618">
        <v>0</v>
      </c>
      <c r="P8618">
        <v>33</v>
      </c>
      <c r="Q8618">
        <v>0</v>
      </c>
      <c r="R8618">
        <v>0</v>
      </c>
      <c r="S8618">
        <v>0</v>
      </c>
      <c r="T8618">
        <v>1</v>
      </c>
      <c r="U8618">
        <v>0</v>
      </c>
      <c r="V8618">
        <v>0</v>
      </c>
      <c r="W8618">
        <v>0</v>
      </c>
      <c r="X8618">
        <v>2.7098725138605335</v>
      </c>
      <c r="Y8618">
        <v>0</v>
      </c>
      <c r="Z8618">
        <v>0</v>
      </c>
      <c r="AA8618">
        <v>0</v>
      </c>
      <c r="AB8618">
        <v>1.6305851591600001E-2</v>
      </c>
      <c r="AC8618">
        <v>0</v>
      </c>
      <c r="AD8618">
        <v>0</v>
      </c>
      <c r="AE8618">
        <v>2.7261783654521334</v>
      </c>
    </row>
    <row r="8619" spans="1:31" x14ac:dyDescent="0.25">
      <c r="A8619">
        <v>2404240</v>
      </c>
      <c r="B8619">
        <v>1</v>
      </c>
      <c r="C8619" t="s">
        <v>80</v>
      </c>
      <c r="D8619" t="s">
        <v>96</v>
      </c>
      <c r="E8619" t="s">
        <v>141</v>
      </c>
      <c r="F8619" t="s">
        <v>23414</v>
      </c>
      <c r="G8619" t="s">
        <v>9739</v>
      </c>
      <c r="H8619" t="s">
        <v>135</v>
      </c>
      <c r="I8619" t="s">
        <v>136</v>
      </c>
      <c r="J8619" t="s">
        <v>137</v>
      </c>
      <c r="K8619" t="s">
        <v>138</v>
      </c>
      <c r="L8619" t="s">
        <v>24410</v>
      </c>
      <c r="M8619" t="s">
        <v>24411</v>
      </c>
      <c r="N8619">
        <v>5.7061111110000002</v>
      </c>
      <c r="O8619">
        <v>0</v>
      </c>
      <c r="P8619">
        <v>284</v>
      </c>
      <c r="Q8619">
        <v>11</v>
      </c>
      <c r="R8619">
        <v>29</v>
      </c>
      <c r="S8619">
        <v>7</v>
      </c>
      <c r="T8619">
        <v>51</v>
      </c>
      <c r="U8619">
        <v>2</v>
      </c>
      <c r="V8619">
        <v>0</v>
      </c>
      <c r="W8619">
        <v>0</v>
      </c>
      <c r="X8619">
        <v>480.3763852668543</v>
      </c>
      <c r="Y8619">
        <v>20.340083734475559</v>
      </c>
      <c r="Z8619">
        <v>49.200920205725723</v>
      </c>
      <c r="AA8619">
        <v>38.629317430497885</v>
      </c>
      <c r="AB8619">
        <v>103.71894189125995</v>
      </c>
      <c r="AC8619">
        <v>855.42433739396995</v>
      </c>
      <c r="AD8619">
        <v>0</v>
      </c>
      <c r="AE8619">
        <v>1547.6899859227833</v>
      </c>
    </row>
    <row r="8620" spans="1:31" x14ac:dyDescent="0.25">
      <c r="A8620">
        <v>2404140</v>
      </c>
      <c r="B8620">
        <v>1</v>
      </c>
      <c r="C8620" t="s">
        <v>80</v>
      </c>
      <c r="D8620" t="s">
        <v>84</v>
      </c>
      <c r="E8620" t="s">
        <v>146</v>
      </c>
      <c r="F8620" t="s">
        <v>24412</v>
      </c>
      <c r="G8620" t="s">
        <v>199</v>
      </c>
      <c r="H8620" t="s">
        <v>149</v>
      </c>
      <c r="I8620" t="s">
        <v>136</v>
      </c>
      <c r="J8620" t="s">
        <v>137</v>
      </c>
      <c r="K8620" t="s">
        <v>138</v>
      </c>
      <c r="L8620" t="s">
        <v>24413</v>
      </c>
      <c r="M8620" t="s">
        <v>24414</v>
      </c>
      <c r="N8620">
        <v>2.76</v>
      </c>
      <c r="O8620">
        <v>0</v>
      </c>
      <c r="P8620">
        <v>11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3.7915422998140507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3.7915422998140507</v>
      </c>
    </row>
    <row r="8621" spans="1:31" x14ac:dyDescent="0.25">
      <c r="A8621">
        <v>2404077</v>
      </c>
      <c r="B8621">
        <v>1</v>
      </c>
      <c r="C8621" t="s">
        <v>81</v>
      </c>
      <c r="D8621" t="s">
        <v>127</v>
      </c>
      <c r="E8621" t="s">
        <v>146</v>
      </c>
      <c r="F8621" t="s">
        <v>24415</v>
      </c>
      <c r="G8621" t="s">
        <v>296</v>
      </c>
      <c r="H8621" t="s">
        <v>149</v>
      </c>
      <c r="I8621" t="s">
        <v>136</v>
      </c>
      <c r="J8621" t="s">
        <v>137</v>
      </c>
      <c r="K8621" t="s">
        <v>138</v>
      </c>
      <c r="L8621" t="s">
        <v>24416</v>
      </c>
      <c r="M8621" t="s">
        <v>24417</v>
      </c>
      <c r="N8621">
        <v>1.7975000000000001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1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2.7881083156847719</v>
      </c>
      <c r="AC8621">
        <v>0</v>
      </c>
      <c r="AD8621">
        <v>0</v>
      </c>
      <c r="AE8621">
        <v>2.7881083156847719</v>
      </c>
    </row>
    <row r="8622" spans="1:31" x14ac:dyDescent="0.25">
      <c r="A8622">
        <v>2403825</v>
      </c>
      <c r="B8622">
        <v>1</v>
      </c>
      <c r="C8622" t="s">
        <v>81</v>
      </c>
      <c r="D8622" t="s">
        <v>127</v>
      </c>
      <c r="E8622" t="s">
        <v>132</v>
      </c>
      <c r="F8622" t="s">
        <v>24418</v>
      </c>
      <c r="G8622" t="s">
        <v>158</v>
      </c>
      <c r="H8622" t="s">
        <v>135</v>
      </c>
      <c r="I8622" t="s">
        <v>136</v>
      </c>
      <c r="J8622" t="s">
        <v>137</v>
      </c>
      <c r="K8622" t="s">
        <v>159</v>
      </c>
      <c r="L8622" t="s">
        <v>24419</v>
      </c>
      <c r="M8622" t="s">
        <v>24420</v>
      </c>
      <c r="N8622">
        <v>6.1922222219999998</v>
      </c>
      <c r="O8622">
        <v>0</v>
      </c>
      <c r="P8622">
        <v>380</v>
      </c>
      <c r="Q8622">
        <v>7</v>
      </c>
      <c r="R8622">
        <v>16</v>
      </c>
      <c r="S8622">
        <v>2</v>
      </c>
      <c r="T8622">
        <v>69</v>
      </c>
      <c r="U8622">
        <v>0</v>
      </c>
      <c r="V8622">
        <v>1</v>
      </c>
      <c r="W8622">
        <v>0</v>
      </c>
      <c r="X8622">
        <v>556.04599759185612</v>
      </c>
      <c r="Y8622">
        <v>0.65287049392500007</v>
      </c>
      <c r="Z8622">
        <v>10.798115580180912</v>
      </c>
      <c r="AA8622">
        <v>9.4272470542442104</v>
      </c>
      <c r="AB8622">
        <v>368.28894373116094</v>
      </c>
      <c r="AC8622">
        <v>0</v>
      </c>
      <c r="AD8622">
        <v>110.4818571943446</v>
      </c>
      <c r="AE8622">
        <v>1055.6950316457119</v>
      </c>
    </row>
    <row r="8623" spans="1:31" x14ac:dyDescent="0.25">
      <c r="A8623">
        <v>2403848</v>
      </c>
      <c r="B8623">
        <v>1</v>
      </c>
      <c r="C8623" t="s">
        <v>81</v>
      </c>
      <c r="D8623" t="s">
        <v>128</v>
      </c>
      <c r="E8623" t="s">
        <v>174</v>
      </c>
      <c r="F8623" t="s">
        <v>24421</v>
      </c>
      <c r="G8623" t="s">
        <v>158</v>
      </c>
      <c r="H8623" t="s">
        <v>135</v>
      </c>
      <c r="I8623" t="s">
        <v>136</v>
      </c>
      <c r="J8623" t="s">
        <v>137</v>
      </c>
      <c r="K8623" t="s">
        <v>159</v>
      </c>
      <c r="L8623" t="s">
        <v>24422</v>
      </c>
      <c r="M8623" t="s">
        <v>24423</v>
      </c>
      <c r="N8623">
        <v>0.819722222</v>
      </c>
      <c r="O8623">
        <v>0</v>
      </c>
      <c r="P8623">
        <v>515</v>
      </c>
      <c r="Q8623">
        <v>0</v>
      </c>
      <c r="R8623">
        <v>1</v>
      </c>
      <c r="S8623">
        <v>0</v>
      </c>
      <c r="T8623">
        <v>46</v>
      </c>
      <c r="U8623">
        <v>0</v>
      </c>
      <c r="V8623">
        <v>0</v>
      </c>
      <c r="W8623">
        <v>0</v>
      </c>
      <c r="X8623">
        <v>81.44579700193988</v>
      </c>
      <c r="Y8623">
        <v>0</v>
      </c>
      <c r="Z8623">
        <v>0.61130838617735839</v>
      </c>
      <c r="AA8623">
        <v>0</v>
      </c>
      <c r="AB8623">
        <v>59.278592020736895</v>
      </c>
      <c r="AC8623">
        <v>0</v>
      </c>
      <c r="AD8623">
        <v>0</v>
      </c>
      <c r="AE8623">
        <v>141.33569740885412</v>
      </c>
    </row>
    <row r="8624" spans="1:31" x14ac:dyDescent="0.25">
      <c r="A8624">
        <v>2403968</v>
      </c>
      <c r="B8624">
        <v>1</v>
      </c>
      <c r="C8624" t="s">
        <v>80</v>
      </c>
      <c r="D8624" t="s">
        <v>100</v>
      </c>
      <c r="E8624" t="s">
        <v>152</v>
      </c>
      <c r="F8624" t="s">
        <v>24424</v>
      </c>
      <c r="G8624" t="s">
        <v>348</v>
      </c>
      <c r="H8624" t="s">
        <v>149</v>
      </c>
      <c r="I8624" t="s">
        <v>136</v>
      </c>
      <c r="J8624" t="s">
        <v>137</v>
      </c>
      <c r="K8624" t="s">
        <v>138</v>
      </c>
      <c r="L8624" t="s">
        <v>24425</v>
      </c>
      <c r="M8624" t="s">
        <v>24426</v>
      </c>
      <c r="N8624">
        <v>1.322777777</v>
      </c>
      <c r="O8624">
        <v>0</v>
      </c>
      <c r="P8624">
        <v>87</v>
      </c>
      <c r="Q8624">
        <v>0</v>
      </c>
      <c r="R8624">
        <v>19</v>
      </c>
      <c r="S8624">
        <v>0</v>
      </c>
      <c r="T8624">
        <v>2</v>
      </c>
      <c r="U8624">
        <v>0</v>
      </c>
      <c r="V8624">
        <v>0</v>
      </c>
      <c r="W8624">
        <v>0</v>
      </c>
      <c r="X8624">
        <v>18.192743172091951</v>
      </c>
      <c r="Y8624">
        <v>0</v>
      </c>
      <c r="Z8624">
        <v>5.5213689595648336</v>
      </c>
      <c r="AA8624">
        <v>0</v>
      </c>
      <c r="AB8624">
        <v>4.3923323901755555</v>
      </c>
      <c r="AC8624">
        <v>0</v>
      </c>
      <c r="AD8624">
        <v>0</v>
      </c>
      <c r="AE8624">
        <v>28.106444521832337</v>
      </c>
    </row>
    <row r="8625" spans="1:31" x14ac:dyDescent="0.25">
      <c r="A8625">
        <v>2404134</v>
      </c>
      <c r="B8625">
        <v>1</v>
      </c>
      <c r="C8625" t="s">
        <v>80</v>
      </c>
      <c r="D8625" t="s">
        <v>108</v>
      </c>
      <c r="E8625" t="s">
        <v>141</v>
      </c>
      <c r="F8625" t="s">
        <v>2641</v>
      </c>
      <c r="G8625" t="s">
        <v>143</v>
      </c>
      <c r="H8625" t="s">
        <v>135</v>
      </c>
      <c r="I8625" t="s">
        <v>136</v>
      </c>
      <c r="J8625" t="s">
        <v>137</v>
      </c>
      <c r="K8625" t="s">
        <v>138</v>
      </c>
      <c r="L8625" t="s">
        <v>24427</v>
      </c>
      <c r="M8625" t="s">
        <v>24428</v>
      </c>
      <c r="N8625">
        <v>0.32388888799999999</v>
      </c>
      <c r="O8625">
        <v>0</v>
      </c>
      <c r="P8625">
        <v>634</v>
      </c>
      <c r="Q8625">
        <v>0</v>
      </c>
      <c r="R8625">
        <v>401</v>
      </c>
      <c r="S8625">
        <v>4</v>
      </c>
      <c r="T8625">
        <v>219</v>
      </c>
      <c r="U8625">
        <v>1</v>
      </c>
      <c r="V8625">
        <v>0</v>
      </c>
      <c r="W8625">
        <v>0</v>
      </c>
      <c r="X8625">
        <v>42.868742197570135</v>
      </c>
      <c r="Y8625">
        <v>0</v>
      </c>
      <c r="Z8625">
        <v>19.479298206487908</v>
      </c>
      <c r="AA8625">
        <v>6.7610629196682002</v>
      </c>
      <c r="AB8625">
        <v>39.365293165103147</v>
      </c>
      <c r="AC8625">
        <v>43.4796672851189</v>
      </c>
      <c r="AD8625">
        <v>0</v>
      </c>
      <c r="AE8625">
        <v>151.95406377394829</v>
      </c>
    </row>
    <row r="8626" spans="1:31" x14ac:dyDescent="0.25">
      <c r="A8626">
        <v>2403891</v>
      </c>
      <c r="B8626">
        <v>1</v>
      </c>
      <c r="C8626" t="s">
        <v>80</v>
      </c>
      <c r="D8626" t="s">
        <v>104</v>
      </c>
      <c r="E8626" t="s">
        <v>162</v>
      </c>
      <c r="F8626" t="s">
        <v>24429</v>
      </c>
      <c r="G8626" t="s">
        <v>154</v>
      </c>
      <c r="H8626" t="s">
        <v>149</v>
      </c>
      <c r="I8626" t="s">
        <v>136</v>
      </c>
      <c r="J8626" t="s">
        <v>137</v>
      </c>
      <c r="K8626" t="s">
        <v>138</v>
      </c>
      <c r="L8626" t="s">
        <v>24430</v>
      </c>
      <c r="M8626" t="s">
        <v>24431</v>
      </c>
      <c r="N8626">
        <v>0.271666666</v>
      </c>
      <c r="O8626">
        <v>0</v>
      </c>
      <c r="P8626">
        <v>4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0.25557305194199997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0.25557305194199997</v>
      </c>
    </row>
    <row r="8627" spans="1:31" x14ac:dyDescent="0.25">
      <c r="A8627">
        <v>2403842</v>
      </c>
      <c r="B8627">
        <v>1</v>
      </c>
      <c r="C8627" t="s">
        <v>80</v>
      </c>
      <c r="D8627" t="s">
        <v>106</v>
      </c>
      <c r="E8627" t="s">
        <v>174</v>
      </c>
      <c r="F8627" t="s">
        <v>24432</v>
      </c>
      <c r="G8627" t="s">
        <v>158</v>
      </c>
      <c r="H8627" t="s">
        <v>135</v>
      </c>
      <c r="I8627" t="s">
        <v>136</v>
      </c>
      <c r="J8627" t="s">
        <v>137</v>
      </c>
      <c r="K8627" t="s">
        <v>159</v>
      </c>
      <c r="L8627" t="s">
        <v>24433</v>
      </c>
      <c r="M8627" t="s">
        <v>24434</v>
      </c>
      <c r="N8627">
        <v>8.7658333329999998</v>
      </c>
      <c r="O8627">
        <v>1</v>
      </c>
      <c r="P8627">
        <v>0</v>
      </c>
      <c r="Q8627">
        <v>11</v>
      </c>
      <c r="R8627">
        <v>126</v>
      </c>
      <c r="S8627">
        <v>5</v>
      </c>
      <c r="T8627">
        <v>42</v>
      </c>
      <c r="U8627">
        <v>0</v>
      </c>
      <c r="V8627">
        <v>0</v>
      </c>
      <c r="W8627">
        <v>0.54751968348480007</v>
      </c>
      <c r="X8627">
        <v>0</v>
      </c>
      <c r="Y8627">
        <v>27.849882056361121</v>
      </c>
      <c r="Z8627">
        <v>1551.2550724199702</v>
      </c>
      <c r="AA8627">
        <v>576.03475829843603</v>
      </c>
      <c r="AB8627">
        <v>157.73450093336348</v>
      </c>
      <c r="AC8627">
        <v>0</v>
      </c>
      <c r="AD8627">
        <v>0</v>
      </c>
      <c r="AE8627">
        <v>2313.4217333916158</v>
      </c>
    </row>
    <row r="8628" spans="1:31" x14ac:dyDescent="0.25">
      <c r="A8628">
        <v>2404054</v>
      </c>
      <c r="B8628">
        <v>1</v>
      </c>
      <c r="C8628" t="s">
        <v>81</v>
      </c>
      <c r="D8628" t="s">
        <v>117</v>
      </c>
      <c r="E8628" t="s">
        <v>146</v>
      </c>
      <c r="F8628" t="s">
        <v>24435</v>
      </c>
      <c r="G8628" t="s">
        <v>199</v>
      </c>
      <c r="H8628" t="s">
        <v>149</v>
      </c>
      <c r="I8628" t="s">
        <v>136</v>
      </c>
      <c r="J8628" t="s">
        <v>137</v>
      </c>
      <c r="K8628" t="s">
        <v>138</v>
      </c>
      <c r="L8628" t="s">
        <v>24436</v>
      </c>
      <c r="M8628" t="s">
        <v>24437</v>
      </c>
      <c r="N8628">
        <v>0.89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1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0.75967498874836681</v>
      </c>
      <c r="AE8628">
        <v>0.75967498874836681</v>
      </c>
    </row>
    <row r="8629" spans="1:31" x14ac:dyDescent="0.25">
      <c r="A8629">
        <v>2403948</v>
      </c>
      <c r="B8629">
        <v>1</v>
      </c>
      <c r="C8629" t="s">
        <v>80</v>
      </c>
      <c r="D8629" t="s">
        <v>103</v>
      </c>
      <c r="E8629" t="s">
        <v>132</v>
      </c>
      <c r="F8629" t="s">
        <v>24438</v>
      </c>
      <c r="G8629" t="s">
        <v>154</v>
      </c>
      <c r="H8629" t="s">
        <v>135</v>
      </c>
      <c r="I8629" t="s">
        <v>136</v>
      </c>
      <c r="J8629" t="s">
        <v>137</v>
      </c>
      <c r="K8629" t="s">
        <v>138</v>
      </c>
      <c r="L8629" t="s">
        <v>24439</v>
      </c>
      <c r="M8629" t="s">
        <v>24440</v>
      </c>
      <c r="N8629">
        <v>0.52361111100000002</v>
      </c>
      <c r="O8629">
        <v>0</v>
      </c>
      <c r="P8629">
        <v>576</v>
      </c>
      <c r="Q8629">
        <v>0</v>
      </c>
      <c r="R8629">
        <v>0</v>
      </c>
      <c r="S8629">
        <v>0</v>
      </c>
      <c r="T8629">
        <v>33</v>
      </c>
      <c r="U8629">
        <v>0</v>
      </c>
      <c r="V8629">
        <v>0</v>
      </c>
      <c r="W8629">
        <v>0</v>
      </c>
      <c r="X8629">
        <v>65.838057933902292</v>
      </c>
      <c r="Y8629">
        <v>0</v>
      </c>
      <c r="Z8629">
        <v>0</v>
      </c>
      <c r="AA8629">
        <v>0</v>
      </c>
      <c r="AB8629">
        <v>18.187775232589114</v>
      </c>
      <c r="AC8629">
        <v>0</v>
      </c>
      <c r="AD8629">
        <v>0</v>
      </c>
      <c r="AE8629">
        <v>84.02583316649141</v>
      </c>
    </row>
    <row r="8630" spans="1:31" x14ac:dyDescent="0.25">
      <c r="A8630">
        <v>2403905</v>
      </c>
      <c r="B8630">
        <v>1</v>
      </c>
      <c r="C8630" t="s">
        <v>80</v>
      </c>
      <c r="D8630" t="s">
        <v>110</v>
      </c>
      <c r="E8630" t="s">
        <v>132</v>
      </c>
      <c r="F8630" t="s">
        <v>24441</v>
      </c>
      <c r="G8630" t="s">
        <v>919</v>
      </c>
      <c r="H8630" t="s">
        <v>135</v>
      </c>
      <c r="I8630" t="s">
        <v>136</v>
      </c>
      <c r="J8630" t="s">
        <v>137</v>
      </c>
      <c r="K8630" t="s">
        <v>138</v>
      </c>
      <c r="L8630" t="s">
        <v>24442</v>
      </c>
      <c r="M8630" t="s">
        <v>24443</v>
      </c>
      <c r="N8630">
        <v>4.2544444439999998</v>
      </c>
      <c r="O8630">
        <v>0</v>
      </c>
      <c r="P8630">
        <v>0</v>
      </c>
      <c r="Q8630">
        <v>0</v>
      </c>
      <c r="R8630">
        <v>0</v>
      </c>
      <c r="S8630">
        <v>2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86.266996364160732</v>
      </c>
      <c r="AB8630">
        <v>0</v>
      </c>
      <c r="AC8630">
        <v>0</v>
      </c>
      <c r="AD8630">
        <v>0</v>
      </c>
      <c r="AE8630">
        <v>86.266996364160732</v>
      </c>
    </row>
    <row r="8631" spans="1:31" x14ac:dyDescent="0.25">
      <c r="A8631">
        <v>2404237</v>
      </c>
      <c r="B8631">
        <v>1</v>
      </c>
      <c r="C8631" t="s">
        <v>80</v>
      </c>
      <c r="D8631" t="s">
        <v>83</v>
      </c>
      <c r="E8631" t="s">
        <v>146</v>
      </c>
      <c r="F8631" t="s">
        <v>24444</v>
      </c>
      <c r="G8631" t="s">
        <v>148</v>
      </c>
      <c r="H8631" t="s">
        <v>149</v>
      </c>
      <c r="I8631" t="s">
        <v>136</v>
      </c>
      <c r="J8631" t="s">
        <v>137</v>
      </c>
      <c r="K8631" t="s">
        <v>138</v>
      </c>
      <c r="L8631" t="s">
        <v>24445</v>
      </c>
      <c r="M8631" t="s">
        <v>24446</v>
      </c>
      <c r="N8631">
        <v>1.645</v>
      </c>
      <c r="O8631">
        <v>0</v>
      </c>
      <c r="P8631">
        <v>4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2.9444581323965497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2.9444581323965497</v>
      </c>
    </row>
    <row r="8632" spans="1:31" x14ac:dyDescent="0.25">
      <c r="A8632">
        <v>2404220</v>
      </c>
      <c r="B8632">
        <v>1</v>
      </c>
      <c r="C8632" t="s">
        <v>81</v>
      </c>
      <c r="D8632" t="s">
        <v>112</v>
      </c>
      <c r="E8632" t="s">
        <v>132</v>
      </c>
      <c r="F8632" t="s">
        <v>24447</v>
      </c>
      <c r="G8632" t="s">
        <v>143</v>
      </c>
      <c r="H8632" t="s">
        <v>135</v>
      </c>
      <c r="I8632" t="s">
        <v>136</v>
      </c>
      <c r="J8632" t="s">
        <v>137</v>
      </c>
      <c r="K8632" t="s">
        <v>138</v>
      </c>
      <c r="L8632" t="s">
        <v>24448</v>
      </c>
      <c r="M8632" t="s">
        <v>24449</v>
      </c>
      <c r="N8632">
        <v>0.35138888800000001</v>
      </c>
      <c r="O8632">
        <v>0</v>
      </c>
      <c r="P8632">
        <v>632</v>
      </c>
      <c r="Q8632">
        <v>0</v>
      </c>
      <c r="R8632">
        <v>78</v>
      </c>
      <c r="S8632">
        <v>0</v>
      </c>
      <c r="T8632">
        <v>93</v>
      </c>
      <c r="U8632">
        <v>1</v>
      </c>
      <c r="V8632">
        <v>1</v>
      </c>
      <c r="W8632">
        <v>0</v>
      </c>
      <c r="X8632">
        <v>52.330611742062622</v>
      </c>
      <c r="Y8632">
        <v>0</v>
      </c>
      <c r="Z8632">
        <v>0.93413324453059743</v>
      </c>
      <c r="AA8632">
        <v>0</v>
      </c>
      <c r="AB8632">
        <v>27.073844310243356</v>
      </c>
      <c r="AC8632">
        <v>2.9512984453425002</v>
      </c>
      <c r="AD8632">
        <v>0.86051845914558345</v>
      </c>
      <c r="AE8632">
        <v>84.150406201324657</v>
      </c>
    </row>
    <row r="8633" spans="1:31" x14ac:dyDescent="0.25">
      <c r="A8633">
        <v>2403928</v>
      </c>
      <c r="B8633">
        <v>1</v>
      </c>
      <c r="C8633" t="s">
        <v>80</v>
      </c>
      <c r="D8633" t="s">
        <v>92</v>
      </c>
      <c r="E8633" t="s">
        <v>146</v>
      </c>
      <c r="F8633" t="s">
        <v>24450</v>
      </c>
      <c r="G8633" t="s">
        <v>282</v>
      </c>
      <c r="H8633" t="s">
        <v>149</v>
      </c>
      <c r="I8633" t="s">
        <v>136</v>
      </c>
      <c r="J8633" t="s">
        <v>137</v>
      </c>
      <c r="K8633" t="s">
        <v>138</v>
      </c>
      <c r="L8633" t="s">
        <v>24451</v>
      </c>
      <c r="M8633" t="s">
        <v>24452</v>
      </c>
      <c r="N8633">
        <v>7.6966666659999996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1.952520550734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1.952520550734</v>
      </c>
    </row>
    <row r="8634" spans="1:31" x14ac:dyDescent="0.25">
      <c r="A8634">
        <v>2403828</v>
      </c>
      <c r="B8634">
        <v>1</v>
      </c>
      <c r="C8634" t="s">
        <v>80</v>
      </c>
      <c r="D8634" t="s">
        <v>100</v>
      </c>
      <c r="E8634" t="s">
        <v>174</v>
      </c>
      <c r="F8634" t="s">
        <v>1406</v>
      </c>
      <c r="G8634" t="s">
        <v>154</v>
      </c>
      <c r="H8634" t="s">
        <v>135</v>
      </c>
      <c r="I8634" t="s">
        <v>136</v>
      </c>
      <c r="J8634" t="s">
        <v>137</v>
      </c>
      <c r="K8634" t="s">
        <v>138</v>
      </c>
      <c r="L8634" t="s">
        <v>24453</v>
      </c>
      <c r="M8634" t="s">
        <v>24454</v>
      </c>
      <c r="N8634">
        <v>0.40833333300000002</v>
      </c>
      <c r="O8634">
        <v>1</v>
      </c>
      <c r="P8634">
        <v>1091</v>
      </c>
      <c r="Q8634">
        <v>18</v>
      </c>
      <c r="R8634">
        <v>385</v>
      </c>
      <c r="S8634">
        <v>14</v>
      </c>
      <c r="T8634">
        <v>251</v>
      </c>
      <c r="U8634">
        <v>0</v>
      </c>
      <c r="V8634">
        <v>1</v>
      </c>
      <c r="W8634">
        <v>0.5222169498457917</v>
      </c>
      <c r="X8634">
        <v>116.86763619141929</v>
      </c>
      <c r="Y8634">
        <v>58.027829927466435</v>
      </c>
      <c r="Z8634">
        <v>73.315673080089752</v>
      </c>
      <c r="AA8634">
        <v>16.688576092492507</v>
      </c>
      <c r="AB8634">
        <v>81.792436505163948</v>
      </c>
      <c r="AC8634">
        <v>0</v>
      </c>
      <c r="AD8634">
        <v>0.87199746988323334</v>
      </c>
      <c r="AE8634">
        <v>348.08636621636094</v>
      </c>
    </row>
    <row r="8635" spans="1:31" x14ac:dyDescent="0.25">
      <c r="A8635">
        <v>2403845</v>
      </c>
      <c r="B8635">
        <v>1</v>
      </c>
      <c r="C8635" t="s">
        <v>80</v>
      </c>
      <c r="D8635" t="s">
        <v>99</v>
      </c>
      <c r="E8635" t="s">
        <v>174</v>
      </c>
      <c r="F8635" t="s">
        <v>24455</v>
      </c>
      <c r="G8635" t="s">
        <v>143</v>
      </c>
      <c r="H8635" t="s">
        <v>135</v>
      </c>
      <c r="I8635" t="s">
        <v>136</v>
      </c>
      <c r="J8635" t="s">
        <v>137</v>
      </c>
      <c r="K8635" t="s">
        <v>138</v>
      </c>
      <c r="L8635" t="s">
        <v>24456</v>
      </c>
      <c r="M8635" t="s">
        <v>24457</v>
      </c>
      <c r="N8635">
        <v>2.4961111109999998</v>
      </c>
      <c r="O8635">
        <v>0</v>
      </c>
      <c r="P8635">
        <v>880</v>
      </c>
      <c r="Q8635">
        <v>0</v>
      </c>
      <c r="R8635">
        <v>9</v>
      </c>
      <c r="S8635">
        <v>0</v>
      </c>
      <c r="T8635">
        <v>227</v>
      </c>
      <c r="U8635">
        <v>0</v>
      </c>
      <c r="V8635">
        <v>2</v>
      </c>
      <c r="W8635">
        <v>0</v>
      </c>
      <c r="X8635">
        <v>529.5864220494559</v>
      </c>
      <c r="Y8635">
        <v>0</v>
      </c>
      <c r="Z8635">
        <v>6.979561715516617</v>
      </c>
      <c r="AA8635">
        <v>0</v>
      </c>
      <c r="AB8635">
        <v>478.12685011301141</v>
      </c>
      <c r="AC8635">
        <v>0</v>
      </c>
      <c r="AD8635">
        <v>428.851847068864</v>
      </c>
      <c r="AE8635">
        <v>1443.5446809468481</v>
      </c>
    </row>
    <row r="8636" spans="1:31" x14ac:dyDescent="0.25">
      <c r="A8636">
        <v>2404157</v>
      </c>
      <c r="B8636">
        <v>1</v>
      </c>
      <c r="C8636" t="s">
        <v>80</v>
      </c>
      <c r="D8636" t="s">
        <v>105</v>
      </c>
      <c r="E8636" t="s">
        <v>162</v>
      </c>
      <c r="F8636" t="s">
        <v>24458</v>
      </c>
      <c r="G8636" t="s">
        <v>164</v>
      </c>
      <c r="H8636" t="s">
        <v>149</v>
      </c>
      <c r="I8636" t="s">
        <v>136</v>
      </c>
      <c r="J8636" t="s">
        <v>137</v>
      </c>
      <c r="K8636" t="s">
        <v>138</v>
      </c>
      <c r="L8636" t="s">
        <v>24459</v>
      </c>
      <c r="M8636" t="s">
        <v>24460</v>
      </c>
      <c r="N8636">
        <v>2.2980555549999999</v>
      </c>
      <c r="O8636">
        <v>0</v>
      </c>
      <c r="P8636">
        <v>20</v>
      </c>
      <c r="Q8636">
        <v>0</v>
      </c>
      <c r="R8636">
        <v>47</v>
      </c>
      <c r="S8636">
        <v>0</v>
      </c>
      <c r="T8636">
        <v>5</v>
      </c>
      <c r="U8636">
        <v>0</v>
      </c>
      <c r="V8636">
        <v>0</v>
      </c>
      <c r="W8636">
        <v>0</v>
      </c>
      <c r="X8636">
        <v>8.2977430553130826</v>
      </c>
      <c r="Y8636">
        <v>0</v>
      </c>
      <c r="Z8636">
        <v>14.915932073706626</v>
      </c>
      <c r="AA8636">
        <v>0</v>
      </c>
      <c r="AB8636">
        <v>6.7078574087902645</v>
      </c>
      <c r="AC8636">
        <v>0</v>
      </c>
      <c r="AD8636">
        <v>0</v>
      </c>
      <c r="AE8636">
        <v>29.921532537809973</v>
      </c>
    </row>
    <row r="8637" spans="1:31" x14ac:dyDescent="0.25">
      <c r="A8637">
        <v>2403865</v>
      </c>
      <c r="B8637">
        <v>1</v>
      </c>
      <c r="C8637" t="s">
        <v>80</v>
      </c>
      <c r="D8637" t="s">
        <v>90</v>
      </c>
      <c r="E8637" t="s">
        <v>152</v>
      </c>
      <c r="F8637" t="s">
        <v>24461</v>
      </c>
      <c r="G8637" t="s">
        <v>158</v>
      </c>
      <c r="H8637" t="s">
        <v>149</v>
      </c>
      <c r="I8637" t="s">
        <v>136</v>
      </c>
      <c r="J8637" t="s">
        <v>137</v>
      </c>
      <c r="K8637" t="s">
        <v>159</v>
      </c>
      <c r="L8637" t="s">
        <v>24462</v>
      </c>
      <c r="M8637" t="s">
        <v>24463</v>
      </c>
      <c r="N8637">
        <v>2.2875000000000001</v>
      </c>
      <c r="O8637">
        <v>0</v>
      </c>
      <c r="P8637">
        <v>464</v>
      </c>
      <c r="Q8637">
        <v>0</v>
      </c>
      <c r="R8637">
        <v>0</v>
      </c>
      <c r="S8637">
        <v>0</v>
      </c>
      <c r="T8637">
        <v>120</v>
      </c>
      <c r="U8637">
        <v>0</v>
      </c>
      <c r="V8637">
        <v>0</v>
      </c>
      <c r="W8637">
        <v>0</v>
      </c>
      <c r="X8637">
        <v>215.91969437982848</v>
      </c>
      <c r="Y8637">
        <v>0</v>
      </c>
      <c r="Z8637">
        <v>0</v>
      </c>
      <c r="AA8637">
        <v>0</v>
      </c>
      <c r="AB8637">
        <v>245.51617011498888</v>
      </c>
      <c r="AC8637">
        <v>0</v>
      </c>
      <c r="AD8637">
        <v>0</v>
      </c>
      <c r="AE8637">
        <v>461.43586449481734</v>
      </c>
    </row>
    <row r="8638" spans="1:31" x14ac:dyDescent="0.25">
      <c r="A8638">
        <v>2403994</v>
      </c>
      <c r="B8638">
        <v>1</v>
      </c>
      <c r="C8638" t="s">
        <v>80</v>
      </c>
      <c r="D8638" t="s">
        <v>105</v>
      </c>
      <c r="E8638" t="s">
        <v>146</v>
      </c>
      <c r="F8638" t="s">
        <v>24464</v>
      </c>
      <c r="G8638" t="s">
        <v>148</v>
      </c>
      <c r="H8638" t="s">
        <v>149</v>
      </c>
      <c r="I8638" t="s">
        <v>136</v>
      </c>
      <c r="J8638" t="s">
        <v>137</v>
      </c>
      <c r="K8638" t="s">
        <v>138</v>
      </c>
      <c r="L8638" t="s">
        <v>24465</v>
      </c>
      <c r="M8638" t="s">
        <v>24466</v>
      </c>
      <c r="N8638">
        <v>5.7536111109999997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6.8400986826000015E-2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6.8400986826000015E-2</v>
      </c>
    </row>
    <row r="8639" spans="1:31" x14ac:dyDescent="0.25">
      <c r="A8639">
        <v>2403802</v>
      </c>
      <c r="B8639">
        <v>1</v>
      </c>
      <c r="C8639" t="s">
        <v>80</v>
      </c>
      <c r="D8639" t="s">
        <v>82</v>
      </c>
      <c r="E8639" t="s">
        <v>288</v>
      </c>
      <c r="F8639" t="s">
        <v>24467</v>
      </c>
      <c r="G8639" t="s">
        <v>168</v>
      </c>
      <c r="H8639" t="s">
        <v>149</v>
      </c>
      <c r="I8639" t="s">
        <v>136</v>
      </c>
      <c r="J8639" t="s">
        <v>137</v>
      </c>
      <c r="K8639" t="s">
        <v>138</v>
      </c>
      <c r="L8639" t="s">
        <v>24468</v>
      </c>
      <c r="M8639" t="s">
        <v>24469</v>
      </c>
      <c r="N8639">
        <v>2.625277777</v>
      </c>
      <c r="O8639">
        <v>0</v>
      </c>
      <c r="P8639">
        <v>2</v>
      </c>
      <c r="Q8639">
        <v>0</v>
      </c>
      <c r="R8639">
        <v>0</v>
      </c>
      <c r="S8639">
        <v>0</v>
      </c>
      <c r="T8639">
        <v>24</v>
      </c>
      <c r="U8639">
        <v>0</v>
      </c>
      <c r="V8639">
        <v>1</v>
      </c>
      <c r="W8639">
        <v>0</v>
      </c>
      <c r="X8639">
        <v>0.60661888785505003</v>
      </c>
      <c r="Y8639">
        <v>0</v>
      </c>
      <c r="Z8639">
        <v>0</v>
      </c>
      <c r="AA8639">
        <v>0</v>
      </c>
      <c r="AB8639">
        <v>45.524830162552483</v>
      </c>
      <c r="AC8639">
        <v>0</v>
      </c>
      <c r="AD8639">
        <v>57.248008006989636</v>
      </c>
      <c r="AE8639">
        <v>103.37945705739716</v>
      </c>
    </row>
    <row r="8640" spans="1:31" x14ac:dyDescent="0.25">
      <c r="A8640">
        <v>2404200</v>
      </c>
      <c r="B8640">
        <v>1</v>
      </c>
      <c r="C8640" t="s">
        <v>81</v>
      </c>
      <c r="D8640" t="s">
        <v>128</v>
      </c>
      <c r="E8640" t="s">
        <v>146</v>
      </c>
      <c r="F8640" t="s">
        <v>24470</v>
      </c>
      <c r="G8640" t="s">
        <v>168</v>
      </c>
      <c r="H8640" t="s">
        <v>149</v>
      </c>
      <c r="I8640" t="s">
        <v>136</v>
      </c>
      <c r="J8640" t="s">
        <v>137</v>
      </c>
      <c r="K8640" t="s">
        <v>138</v>
      </c>
      <c r="L8640" t="s">
        <v>24471</v>
      </c>
      <c r="M8640" t="s">
        <v>24472</v>
      </c>
      <c r="N8640">
        <v>3.4016666660000001</v>
      </c>
      <c r="O8640">
        <v>0</v>
      </c>
      <c r="P8640">
        <v>2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1.3311618290000002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1.3311618290000002</v>
      </c>
    </row>
    <row r="8641" spans="1:31" x14ac:dyDescent="0.25">
      <c r="A8641">
        <v>2403954</v>
      </c>
      <c r="B8641">
        <v>1</v>
      </c>
      <c r="C8641" t="s">
        <v>80</v>
      </c>
      <c r="D8641" t="s">
        <v>96</v>
      </c>
      <c r="E8641" t="s">
        <v>174</v>
      </c>
      <c r="F8641" t="s">
        <v>19308</v>
      </c>
      <c r="G8641" t="s">
        <v>143</v>
      </c>
      <c r="H8641" t="s">
        <v>135</v>
      </c>
      <c r="I8641" t="s">
        <v>136</v>
      </c>
      <c r="J8641" t="s">
        <v>137</v>
      </c>
      <c r="K8641" t="s">
        <v>138</v>
      </c>
      <c r="L8641" t="s">
        <v>24473</v>
      </c>
      <c r="M8641" t="s">
        <v>24474</v>
      </c>
      <c r="N8641">
        <v>0.65249999999999997</v>
      </c>
      <c r="O8641">
        <v>1</v>
      </c>
      <c r="P8641">
        <v>975</v>
      </c>
      <c r="Q8641">
        <v>0</v>
      </c>
      <c r="R8641">
        <v>0</v>
      </c>
      <c r="S8641">
        <v>12</v>
      </c>
      <c r="T8641">
        <v>31</v>
      </c>
      <c r="U8641">
        <v>0</v>
      </c>
      <c r="V8641">
        <v>1</v>
      </c>
      <c r="W8641">
        <v>4.3876884296354079</v>
      </c>
      <c r="X8641">
        <v>65.219479803423425</v>
      </c>
      <c r="Y8641">
        <v>0</v>
      </c>
      <c r="Z8641">
        <v>0</v>
      </c>
      <c r="AA8641">
        <v>92.97162520243613</v>
      </c>
      <c r="AB8641">
        <v>32.577647140456612</v>
      </c>
      <c r="AC8641">
        <v>0</v>
      </c>
      <c r="AD8641">
        <v>8.6276643139750007E-3</v>
      </c>
      <c r="AE8641">
        <v>195.16506824026553</v>
      </c>
    </row>
    <row r="8642" spans="1:31" x14ac:dyDescent="0.25">
      <c r="A8642">
        <v>2403814</v>
      </c>
      <c r="B8642">
        <v>1</v>
      </c>
      <c r="C8642" t="s">
        <v>81</v>
      </c>
      <c r="D8642" t="s">
        <v>121</v>
      </c>
      <c r="E8642" t="s">
        <v>162</v>
      </c>
      <c r="F8642" t="s">
        <v>24475</v>
      </c>
      <c r="G8642" t="s">
        <v>164</v>
      </c>
      <c r="H8642" t="s">
        <v>149</v>
      </c>
      <c r="I8642" t="s">
        <v>136</v>
      </c>
      <c r="J8642" t="s">
        <v>137</v>
      </c>
      <c r="K8642" t="s">
        <v>138</v>
      </c>
      <c r="L8642" t="s">
        <v>24476</v>
      </c>
      <c r="M8642" t="s">
        <v>24477</v>
      </c>
      <c r="N8642">
        <v>1.4286111109999999</v>
      </c>
      <c r="O8642">
        <v>0</v>
      </c>
      <c r="P8642">
        <v>5</v>
      </c>
      <c r="Q8642">
        <v>0</v>
      </c>
      <c r="R8642">
        <v>14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0.52182534221737498</v>
      </c>
      <c r="Y8642">
        <v>0</v>
      </c>
      <c r="Z8642">
        <v>5.3637737913083336E-2</v>
      </c>
      <c r="AA8642">
        <v>0</v>
      </c>
      <c r="AB8642">
        <v>0</v>
      </c>
      <c r="AC8642">
        <v>0</v>
      </c>
      <c r="AD8642">
        <v>0</v>
      </c>
      <c r="AE8642">
        <v>0.57546308013045833</v>
      </c>
    </row>
    <row r="8643" spans="1:31" x14ac:dyDescent="0.25">
      <c r="A8643">
        <v>2404209</v>
      </c>
      <c r="B8643">
        <v>1</v>
      </c>
      <c r="C8643" t="s">
        <v>81</v>
      </c>
      <c r="D8643" t="s">
        <v>114</v>
      </c>
      <c r="E8643" t="s">
        <v>162</v>
      </c>
      <c r="F8643" t="s">
        <v>24478</v>
      </c>
      <c r="G8643" t="s">
        <v>164</v>
      </c>
      <c r="H8643" t="s">
        <v>149</v>
      </c>
      <c r="I8643" t="s">
        <v>136</v>
      </c>
      <c r="J8643" t="s">
        <v>137</v>
      </c>
      <c r="K8643" t="s">
        <v>138</v>
      </c>
      <c r="L8643" t="s">
        <v>24479</v>
      </c>
      <c r="M8643" t="s">
        <v>24480</v>
      </c>
      <c r="N8643">
        <v>0.38388888799999998</v>
      </c>
      <c r="O8643">
        <v>0</v>
      </c>
      <c r="P8643">
        <v>1</v>
      </c>
      <c r="Q8643">
        <v>0</v>
      </c>
      <c r="R8643">
        <v>0</v>
      </c>
      <c r="S8643">
        <v>0</v>
      </c>
      <c r="T8643">
        <v>10</v>
      </c>
      <c r="U8643">
        <v>0</v>
      </c>
      <c r="V8643">
        <v>0</v>
      </c>
      <c r="W8643">
        <v>0</v>
      </c>
      <c r="X8643">
        <v>9.3727209606866674E-2</v>
      </c>
      <c r="Y8643">
        <v>0</v>
      </c>
      <c r="Z8643">
        <v>0</v>
      </c>
      <c r="AA8643">
        <v>0</v>
      </c>
      <c r="AB8643">
        <v>0.47443922384141674</v>
      </c>
      <c r="AC8643">
        <v>0</v>
      </c>
      <c r="AD8643">
        <v>0</v>
      </c>
      <c r="AE8643">
        <v>0.56816643344828344</v>
      </c>
    </row>
    <row r="8644" spans="1:31" x14ac:dyDescent="0.25">
      <c r="A8644">
        <v>2403831</v>
      </c>
      <c r="B8644">
        <v>1</v>
      </c>
      <c r="C8644" t="s">
        <v>80</v>
      </c>
      <c r="D8644" t="s">
        <v>82</v>
      </c>
      <c r="E8644" t="s">
        <v>152</v>
      </c>
      <c r="F8644" t="s">
        <v>24481</v>
      </c>
      <c r="G8644" t="s">
        <v>158</v>
      </c>
      <c r="H8644" t="s">
        <v>149</v>
      </c>
      <c r="I8644" t="s">
        <v>136</v>
      </c>
      <c r="J8644" t="s">
        <v>137</v>
      </c>
      <c r="K8644" t="s">
        <v>159</v>
      </c>
      <c r="L8644" t="s">
        <v>24482</v>
      </c>
      <c r="M8644" t="s">
        <v>24483</v>
      </c>
      <c r="N8644">
        <v>2.9755555550000001</v>
      </c>
      <c r="O8644">
        <v>0</v>
      </c>
      <c r="P8644">
        <v>512</v>
      </c>
      <c r="Q8644">
        <v>0</v>
      </c>
      <c r="R8644">
        <v>0</v>
      </c>
      <c r="S8644">
        <v>0</v>
      </c>
      <c r="T8644">
        <v>15</v>
      </c>
      <c r="U8644">
        <v>0</v>
      </c>
      <c r="V8644">
        <v>0</v>
      </c>
      <c r="W8644">
        <v>0</v>
      </c>
      <c r="X8644">
        <v>318.16876716413293</v>
      </c>
      <c r="Y8644">
        <v>0</v>
      </c>
      <c r="Z8644">
        <v>0</v>
      </c>
      <c r="AA8644">
        <v>0</v>
      </c>
      <c r="AB8644">
        <v>34.448251140985754</v>
      </c>
      <c r="AC8644">
        <v>0</v>
      </c>
      <c r="AD8644">
        <v>0</v>
      </c>
      <c r="AE8644">
        <v>352.61701830511868</v>
      </c>
    </row>
    <row r="8645" spans="1:31" x14ac:dyDescent="0.25">
      <c r="A8645">
        <v>2404023</v>
      </c>
      <c r="B8645">
        <v>1</v>
      </c>
      <c r="C8645" t="s">
        <v>80</v>
      </c>
      <c r="D8645" t="s">
        <v>105</v>
      </c>
      <c r="E8645" t="s">
        <v>146</v>
      </c>
      <c r="F8645" t="s">
        <v>24484</v>
      </c>
      <c r="G8645" t="s">
        <v>168</v>
      </c>
      <c r="H8645" t="s">
        <v>149</v>
      </c>
      <c r="I8645" t="s">
        <v>136</v>
      </c>
      <c r="J8645" t="s">
        <v>3</v>
      </c>
      <c r="K8645" t="s">
        <v>138</v>
      </c>
      <c r="L8645" t="s">
        <v>24485</v>
      </c>
      <c r="M8645" t="s">
        <v>24486</v>
      </c>
      <c r="N8645">
        <v>1.374166666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1.12396941807605</v>
      </c>
      <c r="AC8645">
        <v>0</v>
      </c>
      <c r="AD8645">
        <v>0</v>
      </c>
      <c r="AE8645">
        <v>1.12396941807605</v>
      </c>
    </row>
    <row r="8646" spans="1:31" x14ac:dyDescent="0.25">
      <c r="A8646">
        <v>2404123</v>
      </c>
      <c r="B8646">
        <v>1</v>
      </c>
      <c r="C8646" t="s">
        <v>80</v>
      </c>
      <c r="D8646" t="s">
        <v>85</v>
      </c>
      <c r="E8646" t="s">
        <v>152</v>
      </c>
      <c r="F8646" t="s">
        <v>24487</v>
      </c>
      <c r="G8646" t="s">
        <v>154</v>
      </c>
      <c r="H8646" t="s">
        <v>149</v>
      </c>
      <c r="I8646" t="s">
        <v>136</v>
      </c>
      <c r="J8646" t="s">
        <v>137</v>
      </c>
      <c r="K8646" t="s">
        <v>138</v>
      </c>
      <c r="L8646" t="s">
        <v>24488</v>
      </c>
      <c r="M8646" t="s">
        <v>24489</v>
      </c>
      <c r="N8646">
        <v>1.239166666</v>
      </c>
      <c r="O8646">
        <v>0</v>
      </c>
      <c r="P8646">
        <v>203</v>
      </c>
      <c r="Q8646">
        <v>0</v>
      </c>
      <c r="R8646">
        <v>0</v>
      </c>
      <c r="S8646">
        <v>0</v>
      </c>
      <c r="T8646">
        <v>41</v>
      </c>
      <c r="U8646">
        <v>0</v>
      </c>
      <c r="V8646">
        <v>0</v>
      </c>
      <c r="W8646">
        <v>0</v>
      </c>
      <c r="X8646">
        <v>52.795676720851482</v>
      </c>
      <c r="Y8646">
        <v>0</v>
      </c>
      <c r="Z8646">
        <v>0</v>
      </c>
      <c r="AA8646">
        <v>0</v>
      </c>
      <c r="AB8646">
        <v>43.709359853572352</v>
      </c>
      <c r="AC8646">
        <v>0</v>
      </c>
      <c r="AD8646">
        <v>0</v>
      </c>
      <c r="AE8646">
        <v>96.505036574423826</v>
      </c>
    </row>
    <row r="8647" spans="1:31" x14ac:dyDescent="0.25">
      <c r="A8647">
        <v>2404060</v>
      </c>
      <c r="B8647">
        <v>1</v>
      </c>
      <c r="C8647" t="s">
        <v>80</v>
      </c>
      <c r="D8647" t="s">
        <v>111</v>
      </c>
      <c r="E8647" t="s">
        <v>162</v>
      </c>
      <c r="F8647" t="s">
        <v>24490</v>
      </c>
      <c r="G8647" t="s">
        <v>164</v>
      </c>
      <c r="H8647" t="s">
        <v>149</v>
      </c>
      <c r="I8647" t="s">
        <v>136</v>
      </c>
      <c r="J8647" t="s">
        <v>137</v>
      </c>
      <c r="K8647" t="s">
        <v>138</v>
      </c>
      <c r="L8647" t="s">
        <v>24491</v>
      </c>
      <c r="M8647" t="s">
        <v>24492</v>
      </c>
      <c r="N8647">
        <v>0.99555555500000004</v>
      </c>
      <c r="O8647">
        <v>0</v>
      </c>
      <c r="P8647">
        <v>237</v>
      </c>
      <c r="Q8647">
        <v>0</v>
      </c>
      <c r="R8647">
        <v>0</v>
      </c>
      <c r="S8647">
        <v>0</v>
      </c>
      <c r="T8647">
        <v>11</v>
      </c>
      <c r="U8647">
        <v>0</v>
      </c>
      <c r="V8647">
        <v>0</v>
      </c>
      <c r="W8647">
        <v>0</v>
      </c>
      <c r="X8647">
        <v>53.939089162485089</v>
      </c>
      <c r="Y8647">
        <v>0</v>
      </c>
      <c r="Z8647">
        <v>0</v>
      </c>
      <c r="AA8647">
        <v>0</v>
      </c>
      <c r="AB8647">
        <v>5.3269491226997889</v>
      </c>
      <c r="AC8647">
        <v>0</v>
      </c>
      <c r="AD8647">
        <v>0</v>
      </c>
      <c r="AE8647">
        <v>59.266038285184877</v>
      </c>
    </row>
    <row r="8648" spans="1:31" x14ac:dyDescent="0.25">
      <c r="A8648">
        <v>2404183</v>
      </c>
      <c r="B8648">
        <v>1</v>
      </c>
      <c r="C8648" t="s">
        <v>81</v>
      </c>
      <c r="D8648" t="s">
        <v>128</v>
      </c>
      <c r="E8648" t="s">
        <v>152</v>
      </c>
      <c r="F8648" t="s">
        <v>18397</v>
      </c>
      <c r="G8648" t="s">
        <v>164</v>
      </c>
      <c r="H8648" t="s">
        <v>149</v>
      </c>
      <c r="I8648" t="s">
        <v>136</v>
      </c>
      <c r="J8648" t="s">
        <v>137</v>
      </c>
      <c r="K8648" t="s">
        <v>138</v>
      </c>
      <c r="L8648" t="s">
        <v>24493</v>
      </c>
      <c r="M8648" t="s">
        <v>24494</v>
      </c>
      <c r="N8648">
        <v>0.92805555500000003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1</v>
      </c>
      <c r="U8648">
        <v>0</v>
      </c>
      <c r="V8648">
        <v>2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20.170432893503335</v>
      </c>
      <c r="AC8648">
        <v>0</v>
      </c>
      <c r="AD8648">
        <v>53.91009674259</v>
      </c>
      <c r="AE8648">
        <v>74.080529636093331</v>
      </c>
    </row>
    <row r="8649" spans="1:31" x14ac:dyDescent="0.25">
      <c r="A8649">
        <v>2403960</v>
      </c>
      <c r="B8649">
        <v>1</v>
      </c>
      <c r="C8649" t="s">
        <v>80</v>
      </c>
      <c r="D8649" t="s">
        <v>87</v>
      </c>
      <c r="E8649" t="s">
        <v>174</v>
      </c>
      <c r="F8649" t="s">
        <v>24495</v>
      </c>
      <c r="G8649" t="s">
        <v>158</v>
      </c>
      <c r="H8649" t="s">
        <v>135</v>
      </c>
      <c r="I8649" t="s">
        <v>136</v>
      </c>
      <c r="J8649" t="s">
        <v>137</v>
      </c>
      <c r="K8649" t="s">
        <v>159</v>
      </c>
      <c r="L8649" t="s">
        <v>24496</v>
      </c>
      <c r="M8649" t="s">
        <v>24497</v>
      </c>
      <c r="N8649">
        <v>2.4594444439999998</v>
      </c>
      <c r="O8649">
        <v>0</v>
      </c>
      <c r="P8649">
        <v>813</v>
      </c>
      <c r="Q8649">
        <v>0</v>
      </c>
      <c r="R8649">
        <v>0</v>
      </c>
      <c r="S8649">
        <v>2</v>
      </c>
      <c r="T8649">
        <v>111</v>
      </c>
      <c r="U8649">
        <v>0</v>
      </c>
      <c r="V8649">
        <v>7</v>
      </c>
      <c r="W8649">
        <v>0</v>
      </c>
      <c r="X8649">
        <v>460.66053616075317</v>
      </c>
      <c r="Y8649">
        <v>0</v>
      </c>
      <c r="Z8649">
        <v>0</v>
      </c>
      <c r="AA8649">
        <v>12.99042542996559</v>
      </c>
      <c r="AB8649">
        <v>645.56926972445478</v>
      </c>
      <c r="AC8649">
        <v>0</v>
      </c>
      <c r="AD8649">
        <v>255.79416083552596</v>
      </c>
      <c r="AE8649">
        <v>1375.0143921506995</v>
      </c>
    </row>
    <row r="8650" spans="1:31" x14ac:dyDescent="0.25">
      <c r="A8650">
        <v>2404103</v>
      </c>
      <c r="B8650">
        <v>1</v>
      </c>
      <c r="C8650" t="s">
        <v>80</v>
      </c>
      <c r="D8650" t="s">
        <v>84</v>
      </c>
      <c r="E8650" t="s">
        <v>146</v>
      </c>
      <c r="F8650" t="s">
        <v>24498</v>
      </c>
      <c r="G8650" t="s">
        <v>148</v>
      </c>
      <c r="H8650" t="s">
        <v>149</v>
      </c>
      <c r="I8650" t="s">
        <v>136</v>
      </c>
      <c r="J8650" t="s">
        <v>137</v>
      </c>
      <c r="K8650" t="s">
        <v>138</v>
      </c>
      <c r="L8650" t="s">
        <v>24499</v>
      </c>
      <c r="M8650" t="s">
        <v>24500</v>
      </c>
      <c r="N8650">
        <v>3.204722222</v>
      </c>
      <c r="O8650">
        <v>0</v>
      </c>
      <c r="P8650">
        <v>0</v>
      </c>
      <c r="Q8650">
        <v>0</v>
      </c>
      <c r="R8650">
        <v>1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0.23514377084476665</v>
      </c>
      <c r="AA8650">
        <v>0</v>
      </c>
      <c r="AB8650">
        <v>0</v>
      </c>
      <c r="AC8650">
        <v>0</v>
      </c>
      <c r="AD8650">
        <v>0</v>
      </c>
      <c r="AE8650">
        <v>0.23514377084476665</v>
      </c>
    </row>
    <row r="8651" spans="1:31" x14ac:dyDescent="0.25">
      <c r="A8651">
        <v>2403897</v>
      </c>
      <c r="B8651">
        <v>1</v>
      </c>
      <c r="C8651" t="s">
        <v>80</v>
      </c>
      <c r="D8651" t="s">
        <v>84</v>
      </c>
      <c r="E8651" t="s">
        <v>146</v>
      </c>
      <c r="F8651" t="s">
        <v>24501</v>
      </c>
      <c r="G8651" t="s">
        <v>296</v>
      </c>
      <c r="H8651" t="s">
        <v>149</v>
      </c>
      <c r="I8651" t="s">
        <v>136</v>
      </c>
      <c r="J8651" t="s">
        <v>137</v>
      </c>
      <c r="K8651" t="s">
        <v>138</v>
      </c>
      <c r="L8651" t="s">
        <v>24502</v>
      </c>
      <c r="M8651" t="s">
        <v>24503</v>
      </c>
      <c r="N8651">
        <v>2.2030555550000002</v>
      </c>
      <c r="O8651">
        <v>0</v>
      </c>
      <c r="P8651">
        <v>4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2.1334587229343751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2.1334587229343751</v>
      </c>
    </row>
    <row r="8652" spans="1:31" x14ac:dyDescent="0.25">
      <c r="A8652">
        <v>2403997</v>
      </c>
      <c r="B8652">
        <v>1</v>
      </c>
      <c r="C8652" t="s">
        <v>81</v>
      </c>
      <c r="D8652" t="s">
        <v>113</v>
      </c>
      <c r="E8652" t="s">
        <v>146</v>
      </c>
      <c r="F8652" t="s">
        <v>24504</v>
      </c>
      <c r="G8652" t="s">
        <v>148</v>
      </c>
      <c r="H8652" t="s">
        <v>149</v>
      </c>
      <c r="I8652" t="s">
        <v>136</v>
      </c>
      <c r="J8652" t="s">
        <v>137</v>
      </c>
      <c r="K8652" t="s">
        <v>138</v>
      </c>
      <c r="L8652" t="s">
        <v>24505</v>
      </c>
      <c r="M8652" t="s">
        <v>24506</v>
      </c>
      <c r="N8652">
        <v>4.9991666659999998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1.6079721098015001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1.6079721098015001</v>
      </c>
    </row>
    <row r="8653" spans="1:31" x14ac:dyDescent="0.25">
      <c r="A8653">
        <v>2403854</v>
      </c>
      <c r="B8653">
        <v>1</v>
      </c>
      <c r="C8653" t="s">
        <v>80</v>
      </c>
      <c r="D8653" t="s">
        <v>95</v>
      </c>
      <c r="E8653" t="s">
        <v>132</v>
      </c>
      <c r="F8653" t="s">
        <v>24507</v>
      </c>
      <c r="G8653" t="s">
        <v>158</v>
      </c>
      <c r="H8653" t="s">
        <v>135</v>
      </c>
      <c r="I8653" t="s">
        <v>136</v>
      </c>
      <c r="J8653" t="s">
        <v>137</v>
      </c>
      <c r="K8653" t="s">
        <v>159</v>
      </c>
      <c r="L8653" t="s">
        <v>24508</v>
      </c>
      <c r="M8653" t="s">
        <v>24509</v>
      </c>
      <c r="N8653">
        <v>1.372222222</v>
      </c>
      <c r="O8653">
        <v>0</v>
      </c>
      <c r="P8653">
        <v>75</v>
      </c>
      <c r="Q8653">
        <v>0</v>
      </c>
      <c r="R8653">
        <v>0</v>
      </c>
      <c r="S8653">
        <v>1</v>
      </c>
      <c r="T8653">
        <v>4</v>
      </c>
      <c r="U8653">
        <v>0</v>
      </c>
      <c r="V8653">
        <v>0</v>
      </c>
      <c r="W8653">
        <v>0</v>
      </c>
      <c r="X8653">
        <v>21.492144986786997</v>
      </c>
      <c r="Y8653">
        <v>0</v>
      </c>
      <c r="Z8653">
        <v>0</v>
      </c>
      <c r="AA8653">
        <v>2.1636513292116</v>
      </c>
      <c r="AB8653">
        <v>2.6027420224105113</v>
      </c>
      <c r="AC8653">
        <v>0</v>
      </c>
      <c r="AD8653">
        <v>0</v>
      </c>
      <c r="AE8653">
        <v>26.258538338409107</v>
      </c>
    </row>
    <row r="8654" spans="1:31" x14ac:dyDescent="0.25">
      <c r="A8654">
        <v>2404143</v>
      </c>
      <c r="B8654">
        <v>1</v>
      </c>
      <c r="C8654" t="s">
        <v>80</v>
      </c>
      <c r="D8654" t="s">
        <v>93</v>
      </c>
      <c r="E8654" t="s">
        <v>152</v>
      </c>
      <c r="F8654" t="s">
        <v>24510</v>
      </c>
      <c r="G8654" t="s">
        <v>154</v>
      </c>
      <c r="H8654" t="s">
        <v>149</v>
      </c>
      <c r="I8654" t="s">
        <v>136</v>
      </c>
      <c r="J8654" t="s">
        <v>137</v>
      </c>
      <c r="K8654" t="s">
        <v>138</v>
      </c>
      <c r="L8654" t="s">
        <v>24511</v>
      </c>
      <c r="M8654" t="s">
        <v>24512</v>
      </c>
      <c r="N8654">
        <v>0.62444444399999999</v>
      </c>
      <c r="O8654">
        <v>0</v>
      </c>
      <c r="P8654">
        <v>13</v>
      </c>
      <c r="Q8654">
        <v>0</v>
      </c>
      <c r="R8654">
        <v>16</v>
      </c>
      <c r="S8654">
        <v>0</v>
      </c>
      <c r="T8654">
        <v>6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</row>
    <row r="8655" spans="1:31" x14ac:dyDescent="0.25">
      <c r="A8655">
        <v>2404120</v>
      </c>
      <c r="B8655">
        <v>1</v>
      </c>
      <c r="C8655" t="s">
        <v>80</v>
      </c>
      <c r="D8655" t="s">
        <v>96</v>
      </c>
      <c r="E8655" t="s">
        <v>146</v>
      </c>
      <c r="F8655" t="s">
        <v>24513</v>
      </c>
      <c r="G8655" t="s">
        <v>199</v>
      </c>
      <c r="H8655" t="s">
        <v>149</v>
      </c>
      <c r="I8655" t="s">
        <v>136</v>
      </c>
      <c r="J8655" t="s">
        <v>137</v>
      </c>
      <c r="K8655" t="s">
        <v>138</v>
      </c>
      <c r="L8655" t="s">
        <v>24514</v>
      </c>
      <c r="M8655" t="s">
        <v>24515</v>
      </c>
      <c r="N8655">
        <v>2.0783333329999998</v>
      </c>
      <c r="O8655">
        <v>0</v>
      </c>
      <c r="P8655">
        <v>1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0.67459116422804999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0.67459116422804999</v>
      </c>
    </row>
    <row r="8656" spans="1:31" x14ac:dyDescent="0.25">
      <c r="A8656">
        <v>2403857</v>
      </c>
      <c r="B8656">
        <v>1</v>
      </c>
      <c r="C8656" t="s">
        <v>80</v>
      </c>
      <c r="D8656" t="s">
        <v>100</v>
      </c>
      <c r="E8656" t="s">
        <v>141</v>
      </c>
      <c r="F8656" t="s">
        <v>1255</v>
      </c>
      <c r="G8656" t="s">
        <v>143</v>
      </c>
      <c r="H8656" t="s">
        <v>135</v>
      </c>
      <c r="I8656" t="s">
        <v>136</v>
      </c>
      <c r="J8656" t="s">
        <v>137</v>
      </c>
      <c r="K8656" t="s">
        <v>138</v>
      </c>
      <c r="L8656" t="s">
        <v>24516</v>
      </c>
      <c r="M8656" t="s">
        <v>24517</v>
      </c>
      <c r="N8656">
        <v>0.84166666599999995</v>
      </c>
      <c r="O8656">
        <v>4</v>
      </c>
      <c r="P8656">
        <v>155</v>
      </c>
      <c r="Q8656">
        <v>7</v>
      </c>
      <c r="R8656">
        <v>60</v>
      </c>
      <c r="S8656">
        <v>12</v>
      </c>
      <c r="T8656">
        <v>62</v>
      </c>
      <c r="U8656">
        <v>2</v>
      </c>
      <c r="V8656">
        <v>1</v>
      </c>
      <c r="W8656">
        <v>1.6279080552279999</v>
      </c>
      <c r="X8656">
        <v>26.782326841294246</v>
      </c>
      <c r="Y8656">
        <v>4.8537041055707508</v>
      </c>
      <c r="Z8656">
        <v>10.626299254571</v>
      </c>
      <c r="AA8656">
        <v>77.994619417120518</v>
      </c>
      <c r="AB8656">
        <v>62.587071705289858</v>
      </c>
      <c r="AC8656">
        <v>123.03882474624001</v>
      </c>
      <c r="AD8656">
        <v>6.55643423657075</v>
      </c>
      <c r="AE8656">
        <v>314.06718836188514</v>
      </c>
    </row>
    <row r="8657" spans="1:31" x14ac:dyDescent="0.25">
      <c r="A8657">
        <v>2404189</v>
      </c>
      <c r="B8657">
        <v>1</v>
      </c>
      <c r="C8657" t="s">
        <v>80</v>
      </c>
      <c r="D8657" t="s">
        <v>97</v>
      </c>
      <c r="E8657" t="s">
        <v>162</v>
      </c>
      <c r="F8657" t="s">
        <v>24518</v>
      </c>
      <c r="G8657" t="s">
        <v>154</v>
      </c>
      <c r="H8657" t="s">
        <v>149</v>
      </c>
      <c r="I8657" t="s">
        <v>136</v>
      </c>
      <c r="J8657" t="s">
        <v>137</v>
      </c>
      <c r="K8657" t="s">
        <v>138</v>
      </c>
      <c r="L8657" t="s">
        <v>24519</v>
      </c>
      <c r="M8657" t="s">
        <v>24520</v>
      </c>
      <c r="N8657">
        <v>1.5011111109999999</v>
      </c>
      <c r="O8657">
        <v>0</v>
      </c>
      <c r="P8657">
        <v>137</v>
      </c>
      <c r="Q8657">
        <v>0</v>
      </c>
      <c r="R8657">
        <v>2</v>
      </c>
      <c r="S8657">
        <v>0</v>
      </c>
      <c r="T8657">
        <v>6</v>
      </c>
      <c r="U8657">
        <v>0</v>
      </c>
      <c r="V8657">
        <v>0</v>
      </c>
      <c r="W8657">
        <v>0</v>
      </c>
      <c r="X8657">
        <v>52.152951666811497</v>
      </c>
      <c r="Y8657">
        <v>0</v>
      </c>
      <c r="Z8657">
        <v>0.98274807848291679</v>
      </c>
      <c r="AA8657">
        <v>0</v>
      </c>
      <c r="AB8657">
        <v>6.9144681176375027</v>
      </c>
      <c r="AC8657">
        <v>0</v>
      </c>
      <c r="AD8657">
        <v>0</v>
      </c>
      <c r="AE8657">
        <v>60.050167862931914</v>
      </c>
    </row>
    <row r="8658" spans="1:31" x14ac:dyDescent="0.25">
      <c r="A8658">
        <v>2404166</v>
      </c>
      <c r="B8658">
        <v>1</v>
      </c>
      <c r="C8658" t="s">
        <v>80</v>
      </c>
      <c r="D8658" t="s">
        <v>106</v>
      </c>
      <c r="E8658" t="s">
        <v>152</v>
      </c>
      <c r="F8658" t="s">
        <v>24521</v>
      </c>
      <c r="G8658" t="s">
        <v>154</v>
      </c>
      <c r="H8658" t="s">
        <v>149</v>
      </c>
      <c r="I8658" t="s">
        <v>136</v>
      </c>
      <c r="J8658" t="s">
        <v>137</v>
      </c>
      <c r="K8658" t="s">
        <v>138</v>
      </c>
      <c r="L8658" t="s">
        <v>24522</v>
      </c>
      <c r="M8658" t="s">
        <v>24523</v>
      </c>
      <c r="N8658">
        <v>0.73361111099999998</v>
      </c>
      <c r="O8658">
        <v>0</v>
      </c>
      <c r="P8658">
        <v>120</v>
      </c>
      <c r="Q8658">
        <v>0</v>
      </c>
      <c r="R8658">
        <v>2</v>
      </c>
      <c r="S8658">
        <v>0</v>
      </c>
      <c r="T8658">
        <v>11</v>
      </c>
      <c r="U8658">
        <v>0</v>
      </c>
      <c r="V8658">
        <v>0</v>
      </c>
      <c r="W8658">
        <v>0</v>
      </c>
      <c r="X8658">
        <v>14.572314721062506</v>
      </c>
      <c r="Y8658">
        <v>0</v>
      </c>
      <c r="Z8658">
        <v>6.7194415215433345E-2</v>
      </c>
      <c r="AA8658">
        <v>0</v>
      </c>
      <c r="AB8658">
        <v>2.642672814247375</v>
      </c>
      <c r="AC8658">
        <v>0</v>
      </c>
      <c r="AD8658">
        <v>0</v>
      </c>
      <c r="AE8658">
        <v>17.282181950525317</v>
      </c>
    </row>
    <row r="8659" spans="1:31" x14ac:dyDescent="0.25">
      <c r="A8659">
        <v>2403834</v>
      </c>
      <c r="B8659">
        <v>1</v>
      </c>
      <c r="C8659" t="s">
        <v>81</v>
      </c>
      <c r="D8659" t="s">
        <v>127</v>
      </c>
      <c r="E8659" t="s">
        <v>141</v>
      </c>
      <c r="F8659" t="s">
        <v>24524</v>
      </c>
      <c r="G8659" t="s">
        <v>158</v>
      </c>
      <c r="H8659" t="s">
        <v>135</v>
      </c>
      <c r="I8659" t="s">
        <v>136</v>
      </c>
      <c r="J8659" t="s">
        <v>137</v>
      </c>
      <c r="K8659" t="s">
        <v>159</v>
      </c>
      <c r="L8659" t="s">
        <v>24525</v>
      </c>
      <c r="M8659" t="s">
        <v>24526</v>
      </c>
      <c r="N8659">
        <v>7.8274999999999997</v>
      </c>
      <c r="O8659">
        <v>3</v>
      </c>
      <c r="P8659">
        <v>12</v>
      </c>
      <c r="Q8659">
        <v>198</v>
      </c>
      <c r="R8659">
        <v>104</v>
      </c>
      <c r="S8659">
        <v>20</v>
      </c>
      <c r="T8659">
        <v>7</v>
      </c>
      <c r="U8659">
        <v>0</v>
      </c>
      <c r="V8659">
        <v>0</v>
      </c>
      <c r="W8659">
        <v>9.8315480698409505</v>
      </c>
      <c r="X8659">
        <v>0</v>
      </c>
      <c r="Y8659">
        <v>122.73710596557969</v>
      </c>
      <c r="Z8659">
        <v>7.3167126013863548</v>
      </c>
      <c r="AA8659">
        <v>199.21735315299733</v>
      </c>
      <c r="AB8659">
        <v>36.17384653772038</v>
      </c>
      <c r="AC8659">
        <v>0</v>
      </c>
      <c r="AD8659">
        <v>0</v>
      </c>
      <c r="AE8659">
        <v>375.27656632752473</v>
      </c>
    </row>
    <row r="8660" spans="1:31" x14ac:dyDescent="0.25">
      <c r="A8660">
        <v>2404020</v>
      </c>
      <c r="B8660">
        <v>1</v>
      </c>
      <c r="C8660" t="s">
        <v>81</v>
      </c>
      <c r="D8660" t="s">
        <v>128</v>
      </c>
      <c r="E8660" t="s">
        <v>141</v>
      </c>
      <c r="F8660" t="s">
        <v>24527</v>
      </c>
      <c r="G8660" t="s">
        <v>158</v>
      </c>
      <c r="H8660" t="s">
        <v>135</v>
      </c>
      <c r="I8660" t="s">
        <v>136</v>
      </c>
      <c r="J8660" t="s">
        <v>137</v>
      </c>
      <c r="K8660" t="s">
        <v>159</v>
      </c>
      <c r="L8660" t="s">
        <v>24528</v>
      </c>
      <c r="M8660" t="s">
        <v>24529</v>
      </c>
      <c r="N8660">
        <v>3.1133333329999999</v>
      </c>
      <c r="O8660">
        <v>0</v>
      </c>
      <c r="P8660">
        <v>0</v>
      </c>
      <c r="Q8660">
        <v>0</v>
      </c>
      <c r="R8660">
        <v>0</v>
      </c>
      <c r="S8660">
        <v>1</v>
      </c>
      <c r="T8660">
        <v>40</v>
      </c>
      <c r="U8660">
        <v>1</v>
      </c>
      <c r="V8660">
        <v>44</v>
      </c>
      <c r="W8660">
        <v>0</v>
      </c>
      <c r="X8660">
        <v>0</v>
      </c>
      <c r="Y8660">
        <v>0</v>
      </c>
      <c r="Z8660">
        <v>0</v>
      </c>
      <c r="AA8660">
        <v>13.244078729603466</v>
      </c>
      <c r="AB8660">
        <v>1130.2606611827714</v>
      </c>
      <c r="AC8660">
        <v>242.45555992928402</v>
      </c>
      <c r="AD8660">
        <v>10454.277518579587</v>
      </c>
      <c r="AE8660">
        <v>11840.237818421247</v>
      </c>
    </row>
    <row r="8661" spans="1:31" x14ac:dyDescent="0.25">
      <c r="A8661">
        <v>2403980</v>
      </c>
      <c r="B8661">
        <v>1</v>
      </c>
      <c r="C8661" t="s">
        <v>80</v>
      </c>
      <c r="D8661" t="s">
        <v>105</v>
      </c>
      <c r="E8661" t="s">
        <v>162</v>
      </c>
      <c r="F8661" t="s">
        <v>24530</v>
      </c>
      <c r="G8661" t="s">
        <v>348</v>
      </c>
      <c r="H8661" t="s">
        <v>149</v>
      </c>
      <c r="I8661" t="s">
        <v>136</v>
      </c>
      <c r="J8661" t="s">
        <v>137</v>
      </c>
      <c r="K8661" t="s">
        <v>138</v>
      </c>
      <c r="L8661" t="s">
        <v>24531</v>
      </c>
      <c r="M8661" t="s">
        <v>24532</v>
      </c>
      <c r="N8661">
        <v>2.009166666</v>
      </c>
      <c r="O8661">
        <v>0</v>
      </c>
      <c r="P8661">
        <v>52</v>
      </c>
      <c r="Q8661">
        <v>0</v>
      </c>
      <c r="R8661">
        <v>2</v>
      </c>
      <c r="S8661">
        <v>0</v>
      </c>
      <c r="T8661">
        <v>2</v>
      </c>
      <c r="U8661">
        <v>0</v>
      </c>
      <c r="V8661">
        <v>0</v>
      </c>
      <c r="W8661">
        <v>0</v>
      </c>
      <c r="X8661">
        <v>19.871374620750405</v>
      </c>
      <c r="Y8661">
        <v>0</v>
      </c>
      <c r="Z8661">
        <v>0.14451637965795</v>
      </c>
      <c r="AA8661">
        <v>0</v>
      </c>
      <c r="AB8661">
        <v>9.0934448935732348</v>
      </c>
      <c r="AC8661">
        <v>0</v>
      </c>
      <c r="AD8661">
        <v>0</v>
      </c>
      <c r="AE8661">
        <v>29.109335893981591</v>
      </c>
    </row>
    <row r="8662" spans="1:31" x14ac:dyDescent="0.25">
      <c r="A8662">
        <v>2403894</v>
      </c>
      <c r="B8662">
        <v>1</v>
      </c>
      <c r="C8662" t="s">
        <v>81</v>
      </c>
      <c r="D8662" t="s">
        <v>123</v>
      </c>
      <c r="E8662" t="s">
        <v>162</v>
      </c>
      <c r="F8662" t="s">
        <v>24039</v>
      </c>
      <c r="G8662" t="s">
        <v>154</v>
      </c>
      <c r="H8662" t="s">
        <v>149</v>
      </c>
      <c r="I8662" t="s">
        <v>136</v>
      </c>
      <c r="J8662" t="s">
        <v>137</v>
      </c>
      <c r="K8662" t="s">
        <v>138</v>
      </c>
      <c r="L8662" t="s">
        <v>24533</v>
      </c>
      <c r="M8662" t="s">
        <v>24534</v>
      </c>
      <c r="N8662">
        <v>1.1058333330000001</v>
      </c>
      <c r="O8662">
        <v>0</v>
      </c>
      <c r="P8662">
        <v>15</v>
      </c>
      <c r="Q8662">
        <v>0</v>
      </c>
      <c r="R8662">
        <v>25</v>
      </c>
      <c r="S8662">
        <v>0</v>
      </c>
      <c r="T8662">
        <v>5</v>
      </c>
      <c r="U8662">
        <v>0</v>
      </c>
      <c r="V8662">
        <v>0</v>
      </c>
      <c r="W8662">
        <v>0</v>
      </c>
      <c r="X8662">
        <v>2.3037011060966663</v>
      </c>
      <c r="Y8662">
        <v>0</v>
      </c>
      <c r="Z8662">
        <v>6.8374661388839364</v>
      </c>
      <c r="AA8662">
        <v>0</v>
      </c>
      <c r="AB8662">
        <v>7.2187448234526999</v>
      </c>
      <c r="AC8662">
        <v>0</v>
      </c>
      <c r="AD8662">
        <v>0</v>
      </c>
      <c r="AE8662">
        <v>16.359912068433303</v>
      </c>
    </row>
    <row r="8663" spans="1:31" x14ac:dyDescent="0.25">
      <c r="A8663">
        <v>2404249</v>
      </c>
      <c r="B8663">
        <v>1</v>
      </c>
      <c r="C8663" t="s">
        <v>80</v>
      </c>
      <c r="D8663" t="s">
        <v>105</v>
      </c>
      <c r="E8663" t="s">
        <v>162</v>
      </c>
      <c r="F8663" t="s">
        <v>24535</v>
      </c>
      <c r="G8663" t="s">
        <v>154</v>
      </c>
      <c r="H8663" t="s">
        <v>149</v>
      </c>
      <c r="I8663" t="s">
        <v>136</v>
      </c>
      <c r="J8663" t="s">
        <v>137</v>
      </c>
      <c r="K8663" t="s">
        <v>138</v>
      </c>
      <c r="L8663" t="s">
        <v>24536</v>
      </c>
      <c r="M8663" t="s">
        <v>24537</v>
      </c>
      <c r="N8663">
        <v>0.34166666600000001</v>
      </c>
      <c r="O8663">
        <v>0</v>
      </c>
      <c r="P8663">
        <v>12</v>
      </c>
      <c r="Q8663">
        <v>0</v>
      </c>
      <c r="R8663">
        <v>0</v>
      </c>
      <c r="S8663">
        <v>0</v>
      </c>
      <c r="T8663">
        <v>1</v>
      </c>
      <c r="U8663">
        <v>0</v>
      </c>
      <c r="V8663">
        <v>0</v>
      </c>
      <c r="W8663">
        <v>0</v>
      </c>
      <c r="X8663">
        <v>1.2889781894868666</v>
      </c>
      <c r="Y8663">
        <v>0</v>
      </c>
      <c r="Z8663">
        <v>0</v>
      </c>
      <c r="AA8663">
        <v>0</v>
      </c>
      <c r="AB8663">
        <v>0.32934570309732225</v>
      </c>
      <c r="AC8663">
        <v>0</v>
      </c>
      <c r="AD8663">
        <v>0</v>
      </c>
      <c r="AE8663">
        <v>1.618323892584189</v>
      </c>
    </row>
    <row r="8664" spans="1:31" x14ac:dyDescent="0.25">
      <c r="A8664">
        <v>2403751</v>
      </c>
      <c r="B8664">
        <v>1</v>
      </c>
      <c r="C8664" t="s">
        <v>80</v>
      </c>
      <c r="D8664" t="s">
        <v>107</v>
      </c>
      <c r="E8664" t="s">
        <v>174</v>
      </c>
      <c r="F8664" t="s">
        <v>7111</v>
      </c>
      <c r="G8664" t="s">
        <v>143</v>
      </c>
      <c r="H8664" t="s">
        <v>135</v>
      </c>
      <c r="I8664" t="s">
        <v>136</v>
      </c>
      <c r="J8664" t="s">
        <v>137</v>
      </c>
      <c r="K8664" t="s">
        <v>138</v>
      </c>
      <c r="L8664" t="s">
        <v>24538</v>
      </c>
      <c r="M8664" t="s">
        <v>24539</v>
      </c>
      <c r="N8664">
        <v>1.06</v>
      </c>
      <c r="O8664">
        <v>1</v>
      </c>
      <c r="P8664">
        <v>1273</v>
      </c>
      <c r="Q8664">
        <v>28</v>
      </c>
      <c r="R8664">
        <v>85</v>
      </c>
      <c r="S8664">
        <v>5</v>
      </c>
      <c r="T8664">
        <v>45</v>
      </c>
      <c r="U8664">
        <v>0</v>
      </c>
      <c r="V8664">
        <v>3</v>
      </c>
      <c r="W8664">
        <v>15.055995655638366</v>
      </c>
      <c r="X8664">
        <v>110.22418951487785</v>
      </c>
      <c r="Y8664">
        <v>633.98042520294428</v>
      </c>
      <c r="Z8664">
        <v>1.1866704130346666</v>
      </c>
      <c r="AA8664">
        <v>10.614275861102252</v>
      </c>
      <c r="AB8664">
        <v>38.029427563384708</v>
      </c>
      <c r="AC8664">
        <v>0</v>
      </c>
      <c r="AD8664">
        <v>7.515161170179617</v>
      </c>
      <c r="AE8664">
        <v>816.6061453811617</v>
      </c>
    </row>
    <row r="8665" spans="1:31" x14ac:dyDescent="0.25">
      <c r="A8665">
        <v>2404229</v>
      </c>
      <c r="B8665">
        <v>1</v>
      </c>
      <c r="C8665" t="s">
        <v>80</v>
      </c>
      <c r="D8665" t="s">
        <v>95</v>
      </c>
      <c r="E8665" t="s">
        <v>162</v>
      </c>
      <c r="F8665" t="s">
        <v>19464</v>
      </c>
      <c r="G8665" t="s">
        <v>154</v>
      </c>
      <c r="H8665" t="s">
        <v>149</v>
      </c>
      <c r="I8665" t="s">
        <v>136</v>
      </c>
      <c r="J8665" t="s">
        <v>137</v>
      </c>
      <c r="K8665" t="s">
        <v>138</v>
      </c>
      <c r="L8665" t="s">
        <v>24540</v>
      </c>
      <c r="M8665" t="s">
        <v>24541</v>
      </c>
      <c r="N8665">
        <v>1.1091666659999999</v>
      </c>
      <c r="O8665">
        <v>0</v>
      </c>
      <c r="P8665">
        <v>80</v>
      </c>
      <c r="Q8665">
        <v>0</v>
      </c>
      <c r="R8665">
        <v>0</v>
      </c>
      <c r="S8665">
        <v>0</v>
      </c>
      <c r="T8665">
        <v>6</v>
      </c>
      <c r="U8665">
        <v>0</v>
      </c>
      <c r="V8665">
        <v>0</v>
      </c>
      <c r="W8665">
        <v>0</v>
      </c>
      <c r="X8665">
        <v>18.722971309521508</v>
      </c>
      <c r="Y8665">
        <v>0</v>
      </c>
      <c r="Z8665">
        <v>0</v>
      </c>
      <c r="AA8665">
        <v>0</v>
      </c>
      <c r="AB8665">
        <v>3.4107172439309998</v>
      </c>
      <c r="AC8665">
        <v>0</v>
      </c>
      <c r="AD8665">
        <v>0</v>
      </c>
      <c r="AE8665">
        <v>22.133688553452508</v>
      </c>
    </row>
    <row r="8666" spans="1:31" x14ac:dyDescent="0.25">
      <c r="A8666">
        <v>2404206</v>
      </c>
      <c r="B8666">
        <v>1</v>
      </c>
      <c r="C8666" t="s">
        <v>80</v>
      </c>
      <c r="D8666" t="s">
        <v>94</v>
      </c>
      <c r="E8666" t="s">
        <v>146</v>
      </c>
      <c r="F8666" t="s">
        <v>24542</v>
      </c>
      <c r="G8666" t="s">
        <v>199</v>
      </c>
      <c r="H8666" t="s">
        <v>149</v>
      </c>
      <c r="I8666" t="s">
        <v>136</v>
      </c>
      <c r="J8666" t="s">
        <v>137</v>
      </c>
      <c r="K8666" t="s">
        <v>138</v>
      </c>
      <c r="L8666" t="s">
        <v>24543</v>
      </c>
      <c r="M8666" t="s">
        <v>24544</v>
      </c>
      <c r="N8666">
        <v>3.2313888880000001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1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2.6704503505533332</v>
      </c>
      <c r="AC8666">
        <v>0</v>
      </c>
      <c r="AD8666">
        <v>0</v>
      </c>
      <c r="AE8666">
        <v>2.6704503505533332</v>
      </c>
    </row>
    <row r="8667" spans="1:31" x14ac:dyDescent="0.25">
      <c r="A8667">
        <v>2404037</v>
      </c>
      <c r="B8667">
        <v>1</v>
      </c>
      <c r="C8667" t="s">
        <v>80</v>
      </c>
      <c r="D8667" t="s">
        <v>99</v>
      </c>
      <c r="E8667" t="s">
        <v>174</v>
      </c>
      <c r="F8667" t="s">
        <v>2452</v>
      </c>
      <c r="G8667" t="s">
        <v>143</v>
      </c>
      <c r="H8667" t="s">
        <v>135</v>
      </c>
      <c r="I8667" t="s">
        <v>136</v>
      </c>
      <c r="J8667" t="s">
        <v>137</v>
      </c>
      <c r="K8667" t="s">
        <v>138</v>
      </c>
      <c r="L8667" t="s">
        <v>24545</v>
      </c>
      <c r="M8667" t="s">
        <v>24546</v>
      </c>
      <c r="N8667">
        <v>1.575555555</v>
      </c>
      <c r="O8667">
        <v>3</v>
      </c>
      <c r="P8667">
        <v>1824</v>
      </c>
      <c r="Q8667">
        <v>1</v>
      </c>
      <c r="R8667">
        <v>31</v>
      </c>
      <c r="S8667">
        <v>7</v>
      </c>
      <c r="T8667">
        <v>172</v>
      </c>
      <c r="U8667">
        <v>0</v>
      </c>
      <c r="V8667">
        <v>3</v>
      </c>
      <c r="W8667">
        <v>6.7249252524265009</v>
      </c>
      <c r="X8667">
        <v>434.53710437063296</v>
      </c>
      <c r="Y8667">
        <v>0.40829785909500005</v>
      </c>
      <c r="Z8667">
        <v>16.134848587867875</v>
      </c>
      <c r="AA8667">
        <v>43.735573570374733</v>
      </c>
      <c r="AB8667">
        <v>194.4986445335241</v>
      </c>
      <c r="AC8667">
        <v>0</v>
      </c>
      <c r="AD8667">
        <v>527.18542633832499</v>
      </c>
      <c r="AE8667">
        <v>1223.2248205122462</v>
      </c>
    </row>
    <row r="8668" spans="1:31" x14ac:dyDescent="0.25">
      <c r="A8668">
        <v>2403794</v>
      </c>
      <c r="B8668">
        <v>1</v>
      </c>
      <c r="C8668" t="s">
        <v>80</v>
      </c>
      <c r="D8668" t="s">
        <v>100</v>
      </c>
      <c r="E8668" t="s">
        <v>132</v>
      </c>
      <c r="F8668" t="s">
        <v>24547</v>
      </c>
      <c r="G8668" t="s">
        <v>215</v>
      </c>
      <c r="H8668" t="s">
        <v>135</v>
      </c>
      <c r="I8668" t="s">
        <v>136</v>
      </c>
      <c r="J8668" t="s">
        <v>137</v>
      </c>
      <c r="K8668" t="s">
        <v>138</v>
      </c>
      <c r="L8668" t="s">
        <v>24548</v>
      </c>
      <c r="M8668" t="s">
        <v>24549</v>
      </c>
      <c r="N8668">
        <v>2.0497222220000002</v>
      </c>
      <c r="O8668">
        <v>0</v>
      </c>
      <c r="P8668">
        <v>242</v>
      </c>
      <c r="Q8668">
        <v>0</v>
      </c>
      <c r="R8668">
        <v>14</v>
      </c>
      <c r="S8668">
        <v>0</v>
      </c>
      <c r="T8668">
        <v>42</v>
      </c>
      <c r="U8668">
        <v>0</v>
      </c>
      <c r="V8668">
        <v>0</v>
      </c>
      <c r="W8668">
        <v>0</v>
      </c>
      <c r="X8668">
        <v>105.51675213000843</v>
      </c>
      <c r="Y8668">
        <v>0</v>
      </c>
      <c r="Z8668">
        <v>7.1142918622950022</v>
      </c>
      <c r="AA8668">
        <v>0</v>
      </c>
      <c r="AB8668">
        <v>31.082949616113464</v>
      </c>
      <c r="AC8668">
        <v>0</v>
      </c>
      <c r="AD8668">
        <v>0</v>
      </c>
      <c r="AE8668">
        <v>143.7139936084169</v>
      </c>
    </row>
    <row r="8669" spans="1:31" x14ac:dyDescent="0.25">
      <c r="A8669">
        <v>2403808</v>
      </c>
      <c r="B8669">
        <v>1</v>
      </c>
      <c r="C8669" t="s">
        <v>81</v>
      </c>
      <c r="D8669" t="s">
        <v>112</v>
      </c>
      <c r="E8669" t="s">
        <v>174</v>
      </c>
      <c r="F8669" t="s">
        <v>22735</v>
      </c>
      <c r="G8669" t="s">
        <v>143</v>
      </c>
      <c r="H8669" t="s">
        <v>135</v>
      </c>
      <c r="I8669" t="s">
        <v>136</v>
      </c>
      <c r="J8669" t="s">
        <v>137</v>
      </c>
      <c r="K8669" t="s">
        <v>138</v>
      </c>
      <c r="L8669" t="s">
        <v>24550</v>
      </c>
      <c r="M8669" t="s">
        <v>24551</v>
      </c>
      <c r="N8669">
        <v>7.0000000000000007E-2</v>
      </c>
      <c r="O8669">
        <v>0</v>
      </c>
      <c r="P8669">
        <v>1409</v>
      </c>
      <c r="Q8669">
        <v>222</v>
      </c>
      <c r="R8669">
        <v>105</v>
      </c>
      <c r="S8669">
        <v>27</v>
      </c>
      <c r="T8669">
        <v>179</v>
      </c>
      <c r="U8669">
        <v>1</v>
      </c>
      <c r="V8669">
        <v>0</v>
      </c>
      <c r="W8669">
        <v>0</v>
      </c>
      <c r="X8669">
        <v>20.20338386175899</v>
      </c>
      <c r="Y8669">
        <v>5.8238225157028012</v>
      </c>
      <c r="Z8669">
        <v>2.3013195473450008</v>
      </c>
      <c r="AA8669">
        <v>26.723499458569208</v>
      </c>
      <c r="AB8669">
        <v>5.3452367671752041</v>
      </c>
      <c r="AC8669">
        <v>31.889826955349999</v>
      </c>
      <c r="AD8669">
        <v>0</v>
      </c>
      <c r="AE8669">
        <v>92.287089105901202</v>
      </c>
    </row>
    <row r="8670" spans="1:31" x14ac:dyDescent="0.25">
      <c r="A8670">
        <v>2404000</v>
      </c>
      <c r="B8670">
        <v>1</v>
      </c>
      <c r="C8670" t="s">
        <v>80</v>
      </c>
      <c r="D8670" t="s">
        <v>85</v>
      </c>
      <c r="E8670" t="s">
        <v>152</v>
      </c>
      <c r="F8670" t="s">
        <v>24552</v>
      </c>
      <c r="G8670" t="s">
        <v>158</v>
      </c>
      <c r="H8670" t="s">
        <v>149</v>
      </c>
      <c r="I8670" t="s">
        <v>136</v>
      </c>
      <c r="J8670" t="s">
        <v>137</v>
      </c>
      <c r="K8670" t="s">
        <v>159</v>
      </c>
      <c r="L8670" t="s">
        <v>24553</v>
      </c>
      <c r="M8670" t="s">
        <v>24554</v>
      </c>
      <c r="N8670">
        <v>0.68055555499999998</v>
      </c>
      <c r="O8670">
        <v>0</v>
      </c>
      <c r="P8670">
        <v>582</v>
      </c>
      <c r="Q8670">
        <v>0</v>
      </c>
      <c r="R8670">
        <v>0</v>
      </c>
      <c r="S8670">
        <v>0</v>
      </c>
      <c r="T8670">
        <v>36</v>
      </c>
      <c r="U8670">
        <v>0</v>
      </c>
      <c r="V8670">
        <v>0</v>
      </c>
      <c r="W8670">
        <v>0</v>
      </c>
      <c r="X8670">
        <v>108.05232609287962</v>
      </c>
      <c r="Y8670">
        <v>0</v>
      </c>
      <c r="Z8670">
        <v>0</v>
      </c>
      <c r="AA8670">
        <v>0</v>
      </c>
      <c r="AB8670">
        <v>15.539151800937923</v>
      </c>
      <c r="AC8670">
        <v>0</v>
      </c>
      <c r="AD8670">
        <v>0</v>
      </c>
      <c r="AE8670">
        <v>123.59147789381754</v>
      </c>
    </row>
    <row r="8671" spans="1:31" x14ac:dyDescent="0.25">
      <c r="A8671">
        <v>2404238</v>
      </c>
      <c r="B8671">
        <v>1</v>
      </c>
      <c r="C8671" t="s">
        <v>81</v>
      </c>
      <c r="D8671" t="s">
        <v>127</v>
      </c>
      <c r="E8671" t="s">
        <v>132</v>
      </c>
      <c r="F8671" t="s">
        <v>24555</v>
      </c>
      <c r="G8671" t="s">
        <v>215</v>
      </c>
      <c r="H8671" t="s">
        <v>135</v>
      </c>
      <c r="I8671" t="s">
        <v>136</v>
      </c>
      <c r="J8671" t="s">
        <v>137</v>
      </c>
      <c r="K8671" t="s">
        <v>138</v>
      </c>
      <c r="L8671" t="s">
        <v>24556</v>
      </c>
      <c r="M8671" t="s">
        <v>24557</v>
      </c>
      <c r="N8671">
        <v>2.2794444440000001</v>
      </c>
      <c r="O8671">
        <v>0</v>
      </c>
      <c r="P8671">
        <v>2</v>
      </c>
      <c r="Q8671">
        <v>0</v>
      </c>
      <c r="R8671">
        <v>10</v>
      </c>
      <c r="S8671">
        <v>1</v>
      </c>
      <c r="T8671">
        <v>2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2.6064572608427667</v>
      </c>
      <c r="AB8671">
        <v>0</v>
      </c>
      <c r="AC8671">
        <v>0</v>
      </c>
      <c r="AD8671">
        <v>0</v>
      </c>
      <c r="AE8671">
        <v>2.6064572608427667</v>
      </c>
    </row>
    <row r="8672" spans="1:31" x14ac:dyDescent="0.25">
      <c r="A8672">
        <v>2403883</v>
      </c>
      <c r="B8672">
        <v>1</v>
      </c>
      <c r="C8672" t="s">
        <v>80</v>
      </c>
      <c r="D8672" t="s">
        <v>84</v>
      </c>
      <c r="E8672" t="s">
        <v>152</v>
      </c>
      <c r="F8672" t="s">
        <v>24558</v>
      </c>
      <c r="G8672" t="s">
        <v>158</v>
      </c>
      <c r="H8672" t="s">
        <v>149</v>
      </c>
      <c r="I8672" t="s">
        <v>136</v>
      </c>
      <c r="J8672" t="s">
        <v>137</v>
      </c>
      <c r="K8672" t="s">
        <v>159</v>
      </c>
      <c r="L8672" t="s">
        <v>24559</v>
      </c>
      <c r="M8672" t="s">
        <v>24560</v>
      </c>
      <c r="N8672">
        <v>2.4369444439999999</v>
      </c>
      <c r="O8672">
        <v>0</v>
      </c>
      <c r="P8672">
        <v>794</v>
      </c>
      <c r="Q8672">
        <v>0</v>
      </c>
      <c r="R8672">
        <v>0</v>
      </c>
      <c r="S8672">
        <v>0</v>
      </c>
      <c r="T8672">
        <v>63</v>
      </c>
      <c r="U8672">
        <v>0</v>
      </c>
      <c r="V8672">
        <v>0</v>
      </c>
      <c r="W8672">
        <v>0</v>
      </c>
      <c r="X8672">
        <v>358.04892010932156</v>
      </c>
      <c r="Y8672">
        <v>0</v>
      </c>
      <c r="Z8672">
        <v>0</v>
      </c>
      <c r="AA8672">
        <v>0</v>
      </c>
      <c r="AB8672">
        <v>312.96761988305701</v>
      </c>
      <c r="AC8672">
        <v>0</v>
      </c>
      <c r="AD8672">
        <v>0</v>
      </c>
      <c r="AE8672">
        <v>671.01653999237851</v>
      </c>
    </row>
    <row r="8673" spans="1:31" x14ac:dyDescent="0.25">
      <c r="A8673">
        <v>2404029</v>
      </c>
      <c r="B8673">
        <v>1</v>
      </c>
      <c r="C8673" t="s">
        <v>80</v>
      </c>
      <c r="D8673" t="s">
        <v>85</v>
      </c>
      <c r="E8673" t="s">
        <v>152</v>
      </c>
      <c r="F8673" t="s">
        <v>24561</v>
      </c>
      <c r="G8673" t="s">
        <v>158</v>
      </c>
      <c r="H8673" t="s">
        <v>149</v>
      </c>
      <c r="I8673" t="s">
        <v>136</v>
      </c>
      <c r="J8673" t="s">
        <v>137</v>
      </c>
      <c r="K8673" t="s">
        <v>159</v>
      </c>
      <c r="L8673" t="s">
        <v>24562</v>
      </c>
      <c r="M8673" t="s">
        <v>24563</v>
      </c>
      <c r="N8673">
        <v>0.3775</v>
      </c>
      <c r="O8673">
        <v>0</v>
      </c>
      <c r="P8673">
        <v>241</v>
      </c>
      <c r="Q8673">
        <v>0</v>
      </c>
      <c r="R8673">
        <v>0</v>
      </c>
      <c r="S8673">
        <v>0</v>
      </c>
      <c r="T8673">
        <v>67</v>
      </c>
      <c r="U8673">
        <v>0</v>
      </c>
      <c r="V8673">
        <v>1</v>
      </c>
      <c r="W8673">
        <v>0</v>
      </c>
      <c r="X8673">
        <v>17.825069643309668</v>
      </c>
      <c r="Y8673">
        <v>0</v>
      </c>
      <c r="Z8673">
        <v>0</v>
      </c>
      <c r="AA8673">
        <v>0</v>
      </c>
      <c r="AB8673">
        <v>24.791525698550554</v>
      </c>
      <c r="AC8673">
        <v>0</v>
      </c>
      <c r="AD8673">
        <v>2.6619495656853247</v>
      </c>
      <c r="AE8673">
        <v>45.278544907545545</v>
      </c>
    </row>
    <row r="8674" spans="1:31" x14ac:dyDescent="0.25">
      <c r="A8674">
        <v>2403969</v>
      </c>
      <c r="B8674">
        <v>1</v>
      </c>
      <c r="C8674" t="s">
        <v>81</v>
      </c>
      <c r="D8674" t="s">
        <v>123</v>
      </c>
      <c r="E8674" t="s">
        <v>288</v>
      </c>
      <c r="F8674" t="s">
        <v>24564</v>
      </c>
      <c r="G8674" t="s">
        <v>168</v>
      </c>
      <c r="H8674" t="s">
        <v>149</v>
      </c>
      <c r="I8674" t="s">
        <v>136</v>
      </c>
      <c r="J8674" t="s">
        <v>3</v>
      </c>
      <c r="K8674" t="s">
        <v>138</v>
      </c>
      <c r="L8674" t="s">
        <v>24565</v>
      </c>
      <c r="M8674" t="s">
        <v>24566</v>
      </c>
      <c r="N8674">
        <v>0.949722222</v>
      </c>
      <c r="O8674">
        <v>0</v>
      </c>
      <c r="P8674">
        <v>15</v>
      </c>
      <c r="Q8674">
        <v>0</v>
      </c>
      <c r="R8674">
        <v>0</v>
      </c>
      <c r="S8674">
        <v>0</v>
      </c>
      <c r="T8674">
        <v>5</v>
      </c>
      <c r="U8674">
        <v>0</v>
      </c>
      <c r="V8674">
        <v>0</v>
      </c>
      <c r="W8674">
        <v>0</v>
      </c>
      <c r="X8674">
        <v>2.3441784628822084</v>
      </c>
      <c r="Y8674">
        <v>0</v>
      </c>
      <c r="Z8674">
        <v>0</v>
      </c>
      <c r="AA8674">
        <v>0</v>
      </c>
      <c r="AB8674">
        <v>3.0111068052745327</v>
      </c>
      <c r="AC8674">
        <v>0</v>
      </c>
      <c r="AD8674">
        <v>0</v>
      </c>
      <c r="AE8674">
        <v>5.3552852681567416</v>
      </c>
    </row>
    <row r="8675" spans="1:31" x14ac:dyDescent="0.25">
      <c r="A8675">
        <v>2404069</v>
      </c>
      <c r="B8675">
        <v>1</v>
      </c>
      <c r="C8675" t="s">
        <v>80</v>
      </c>
      <c r="D8675" t="s">
        <v>82</v>
      </c>
      <c r="E8675" t="s">
        <v>146</v>
      </c>
      <c r="F8675" t="s">
        <v>24567</v>
      </c>
      <c r="G8675" t="s">
        <v>282</v>
      </c>
      <c r="H8675" t="s">
        <v>149</v>
      </c>
      <c r="I8675" t="s">
        <v>136</v>
      </c>
      <c r="J8675" t="s">
        <v>137</v>
      </c>
      <c r="K8675" t="s">
        <v>138</v>
      </c>
      <c r="L8675" t="s">
        <v>24568</v>
      </c>
      <c r="M8675" t="s">
        <v>24569</v>
      </c>
      <c r="N8675">
        <v>2.3827777769999998</v>
      </c>
      <c r="O8675">
        <v>0</v>
      </c>
      <c r="P8675">
        <v>11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4.8797397378801586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4.8797397378801586</v>
      </c>
    </row>
    <row r="8676" spans="1:31" x14ac:dyDescent="0.25">
      <c r="A8676">
        <v>2404132</v>
      </c>
      <c r="B8676">
        <v>1</v>
      </c>
      <c r="C8676" t="s">
        <v>80</v>
      </c>
      <c r="D8676" t="s">
        <v>105</v>
      </c>
      <c r="E8676" t="s">
        <v>288</v>
      </c>
      <c r="F8676" t="s">
        <v>24570</v>
      </c>
      <c r="G8676" t="s">
        <v>154</v>
      </c>
      <c r="H8676" t="s">
        <v>149</v>
      </c>
      <c r="I8676" t="s">
        <v>136</v>
      </c>
      <c r="J8676" t="s">
        <v>137</v>
      </c>
      <c r="K8676" t="s">
        <v>138</v>
      </c>
      <c r="L8676" t="s">
        <v>24571</v>
      </c>
      <c r="M8676" t="s">
        <v>24572</v>
      </c>
      <c r="N8676">
        <v>2.247777777</v>
      </c>
      <c r="O8676">
        <v>0</v>
      </c>
      <c r="P8676">
        <v>30</v>
      </c>
      <c r="Q8676">
        <v>0</v>
      </c>
      <c r="R8676">
        <v>0</v>
      </c>
      <c r="S8676">
        <v>0</v>
      </c>
      <c r="T8676">
        <v>3</v>
      </c>
      <c r="U8676">
        <v>0</v>
      </c>
      <c r="V8676">
        <v>0</v>
      </c>
      <c r="W8676">
        <v>0</v>
      </c>
      <c r="X8676">
        <v>14.661297614413369</v>
      </c>
      <c r="Y8676">
        <v>0</v>
      </c>
      <c r="Z8676">
        <v>0</v>
      </c>
      <c r="AA8676">
        <v>0</v>
      </c>
      <c r="AB8676">
        <v>10.610447906320445</v>
      </c>
      <c r="AC8676">
        <v>0</v>
      </c>
      <c r="AD8676">
        <v>0</v>
      </c>
      <c r="AE8676">
        <v>25.271745520733816</v>
      </c>
    </row>
    <row r="8677" spans="1:31" x14ac:dyDescent="0.25">
      <c r="A8677">
        <v>2403797</v>
      </c>
      <c r="B8677">
        <v>1</v>
      </c>
      <c r="C8677" t="s">
        <v>80</v>
      </c>
      <c r="D8677" t="s">
        <v>97</v>
      </c>
      <c r="E8677" t="s">
        <v>152</v>
      </c>
      <c r="F8677" t="s">
        <v>24573</v>
      </c>
      <c r="G8677" t="s">
        <v>168</v>
      </c>
      <c r="H8677" t="s">
        <v>149</v>
      </c>
      <c r="I8677" t="s">
        <v>136</v>
      </c>
      <c r="J8677" t="s">
        <v>137</v>
      </c>
      <c r="K8677" t="s">
        <v>138</v>
      </c>
      <c r="L8677" t="s">
        <v>24574</v>
      </c>
      <c r="M8677" t="s">
        <v>24575</v>
      </c>
      <c r="N8677">
        <v>4.0016666660000002</v>
      </c>
      <c r="O8677">
        <v>0</v>
      </c>
      <c r="P8677">
        <v>26</v>
      </c>
      <c r="Q8677">
        <v>0</v>
      </c>
      <c r="R8677">
        <v>11</v>
      </c>
      <c r="S8677">
        <v>0</v>
      </c>
      <c r="T8677">
        <v>13</v>
      </c>
      <c r="U8677">
        <v>0</v>
      </c>
      <c r="V8677">
        <v>0</v>
      </c>
      <c r="W8677">
        <v>0</v>
      </c>
      <c r="X8677">
        <v>56.534491816154762</v>
      </c>
      <c r="Y8677">
        <v>0</v>
      </c>
      <c r="Z8677">
        <v>22.08074581030375</v>
      </c>
      <c r="AA8677">
        <v>0</v>
      </c>
      <c r="AB8677">
        <v>20.522271379152595</v>
      </c>
      <c r="AC8677">
        <v>0</v>
      </c>
      <c r="AD8677">
        <v>0</v>
      </c>
      <c r="AE8677">
        <v>99.137509005611108</v>
      </c>
    </row>
    <row r="8678" spans="1:31" x14ac:dyDescent="0.25">
      <c r="A8678">
        <v>2404009</v>
      </c>
      <c r="B8678">
        <v>1</v>
      </c>
      <c r="C8678" t="s">
        <v>80</v>
      </c>
      <c r="D8678" t="s">
        <v>95</v>
      </c>
      <c r="E8678" t="s">
        <v>132</v>
      </c>
      <c r="F8678" t="s">
        <v>24576</v>
      </c>
      <c r="G8678" t="s">
        <v>215</v>
      </c>
      <c r="H8678" t="s">
        <v>135</v>
      </c>
      <c r="I8678" t="s">
        <v>136</v>
      </c>
      <c r="J8678" t="s">
        <v>137</v>
      </c>
      <c r="K8678" t="s">
        <v>138</v>
      </c>
      <c r="L8678" t="s">
        <v>24577</v>
      </c>
      <c r="M8678" t="s">
        <v>24578</v>
      </c>
      <c r="N8678">
        <v>1.164722222</v>
      </c>
      <c r="O8678">
        <v>0</v>
      </c>
      <c r="P8678">
        <v>82</v>
      </c>
      <c r="Q8678">
        <v>0</v>
      </c>
      <c r="R8678">
        <v>0</v>
      </c>
      <c r="S8678">
        <v>0</v>
      </c>
      <c r="T8678">
        <v>7</v>
      </c>
      <c r="U8678">
        <v>0</v>
      </c>
      <c r="V8678">
        <v>0</v>
      </c>
      <c r="W8678">
        <v>0</v>
      </c>
      <c r="X8678">
        <v>7.9265877383332706</v>
      </c>
      <c r="Y8678">
        <v>0</v>
      </c>
      <c r="Z8678">
        <v>0</v>
      </c>
      <c r="AA8678">
        <v>0</v>
      </c>
      <c r="AB8678">
        <v>3.6407324161010006</v>
      </c>
      <c r="AC8678">
        <v>0</v>
      </c>
      <c r="AD8678">
        <v>0</v>
      </c>
      <c r="AE8678">
        <v>11.56732015443427</v>
      </c>
    </row>
    <row r="8679" spans="1:31" x14ac:dyDescent="0.25">
      <c r="A8679">
        <v>2403946</v>
      </c>
      <c r="B8679">
        <v>1</v>
      </c>
      <c r="C8679" t="s">
        <v>80</v>
      </c>
      <c r="D8679" t="s">
        <v>94</v>
      </c>
      <c r="E8679" t="s">
        <v>146</v>
      </c>
      <c r="F8679" t="s">
        <v>24579</v>
      </c>
      <c r="G8679" t="s">
        <v>148</v>
      </c>
      <c r="H8679" t="s">
        <v>149</v>
      </c>
      <c r="I8679" t="s">
        <v>136</v>
      </c>
      <c r="J8679" t="s">
        <v>137</v>
      </c>
      <c r="K8679" t="s">
        <v>138</v>
      </c>
      <c r="L8679" t="s">
        <v>24580</v>
      </c>
      <c r="M8679" t="s">
        <v>24581</v>
      </c>
      <c r="N8679">
        <v>3.381388888</v>
      </c>
      <c r="O8679">
        <v>0</v>
      </c>
      <c r="P8679">
        <v>1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0.39576953691174999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0.39576953691174999</v>
      </c>
    </row>
    <row r="8680" spans="1:31" x14ac:dyDescent="0.25">
      <c r="A8680">
        <v>2403760</v>
      </c>
      <c r="B8680">
        <v>1</v>
      </c>
      <c r="C8680" t="s">
        <v>80</v>
      </c>
      <c r="D8680" t="s">
        <v>85</v>
      </c>
      <c r="E8680" t="s">
        <v>132</v>
      </c>
      <c r="F8680" t="s">
        <v>24582</v>
      </c>
      <c r="G8680" t="s">
        <v>134</v>
      </c>
      <c r="H8680" t="s">
        <v>135</v>
      </c>
      <c r="I8680" t="s">
        <v>136</v>
      </c>
      <c r="J8680" t="s">
        <v>137</v>
      </c>
      <c r="K8680" t="s">
        <v>138</v>
      </c>
      <c r="L8680" t="s">
        <v>24583</v>
      </c>
      <c r="M8680" t="s">
        <v>24584</v>
      </c>
      <c r="N8680">
        <v>0.48777777700000002</v>
      </c>
      <c r="O8680">
        <v>0</v>
      </c>
      <c r="P8680">
        <v>228</v>
      </c>
      <c r="Q8680">
        <v>0</v>
      </c>
      <c r="R8680">
        <v>0</v>
      </c>
      <c r="S8680">
        <v>0</v>
      </c>
      <c r="T8680">
        <v>1</v>
      </c>
      <c r="U8680">
        <v>0</v>
      </c>
      <c r="V8680">
        <v>0</v>
      </c>
      <c r="W8680">
        <v>0</v>
      </c>
      <c r="X8680">
        <v>23.45909455105344</v>
      </c>
      <c r="Y8680">
        <v>0</v>
      </c>
      <c r="Z8680">
        <v>0</v>
      </c>
      <c r="AA8680">
        <v>0</v>
      </c>
      <c r="AB8680">
        <v>0.4371583483782</v>
      </c>
      <c r="AC8680">
        <v>0</v>
      </c>
      <c r="AD8680">
        <v>0</v>
      </c>
      <c r="AE8680">
        <v>23.896252899431641</v>
      </c>
    </row>
    <row r="8681" spans="1:31" x14ac:dyDescent="0.25">
      <c r="A8681">
        <v>2404152</v>
      </c>
      <c r="B8681">
        <v>1</v>
      </c>
      <c r="C8681" t="s">
        <v>81</v>
      </c>
      <c r="D8681" t="s">
        <v>118</v>
      </c>
      <c r="E8681" t="s">
        <v>141</v>
      </c>
      <c r="F8681" t="s">
        <v>24585</v>
      </c>
      <c r="G8681" t="s">
        <v>143</v>
      </c>
      <c r="H8681" t="s">
        <v>135</v>
      </c>
      <c r="I8681" t="s">
        <v>136</v>
      </c>
      <c r="J8681" t="s">
        <v>137</v>
      </c>
      <c r="K8681" t="s">
        <v>138</v>
      </c>
      <c r="L8681" t="s">
        <v>24586</v>
      </c>
      <c r="M8681" t="s">
        <v>24587</v>
      </c>
      <c r="N8681">
        <v>1.176111111</v>
      </c>
      <c r="O8681">
        <v>0</v>
      </c>
      <c r="P8681">
        <v>342</v>
      </c>
      <c r="Q8681">
        <v>31</v>
      </c>
      <c r="R8681">
        <v>19</v>
      </c>
      <c r="S8681">
        <v>1</v>
      </c>
      <c r="T8681">
        <v>20</v>
      </c>
      <c r="U8681">
        <v>0</v>
      </c>
      <c r="V8681">
        <v>0</v>
      </c>
      <c r="W8681">
        <v>0</v>
      </c>
      <c r="X8681">
        <v>73.374090635158666</v>
      </c>
      <c r="Y8681">
        <v>0.70791647415199976</v>
      </c>
      <c r="Z8681">
        <v>3.1802658435804996</v>
      </c>
      <c r="AA8681">
        <v>1.603193727368178</v>
      </c>
      <c r="AB8681">
        <v>8.4154889430663875</v>
      </c>
      <c r="AC8681">
        <v>0</v>
      </c>
      <c r="AD8681">
        <v>0</v>
      </c>
      <c r="AE8681">
        <v>87.280955623325738</v>
      </c>
    </row>
    <row r="8682" spans="1:31" x14ac:dyDescent="0.25">
      <c r="A8682">
        <v>2404195</v>
      </c>
      <c r="B8682">
        <v>1</v>
      </c>
      <c r="C8682" t="s">
        <v>80</v>
      </c>
      <c r="D8682" t="s">
        <v>107</v>
      </c>
      <c r="E8682" t="s">
        <v>146</v>
      </c>
      <c r="F8682" t="s">
        <v>18305</v>
      </c>
      <c r="G8682" t="s">
        <v>282</v>
      </c>
      <c r="H8682" t="s">
        <v>149</v>
      </c>
      <c r="I8682" t="s">
        <v>136</v>
      </c>
      <c r="J8682" t="s">
        <v>137</v>
      </c>
      <c r="K8682" t="s">
        <v>138</v>
      </c>
      <c r="L8682" t="s">
        <v>24588</v>
      </c>
      <c r="M8682" t="s">
        <v>24589</v>
      </c>
      <c r="N8682">
        <v>1.0575000000000001</v>
      </c>
      <c r="O8682">
        <v>0</v>
      </c>
      <c r="P8682">
        <v>1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0.3997974320298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0.3997974320298</v>
      </c>
    </row>
    <row r="8683" spans="1:31" x14ac:dyDescent="0.25">
      <c r="A8683">
        <v>2403863</v>
      </c>
      <c r="B8683">
        <v>1</v>
      </c>
      <c r="C8683" t="s">
        <v>80</v>
      </c>
      <c r="D8683" t="s">
        <v>96</v>
      </c>
      <c r="E8683" t="s">
        <v>146</v>
      </c>
      <c r="F8683" t="s">
        <v>24590</v>
      </c>
      <c r="G8683" t="s">
        <v>199</v>
      </c>
      <c r="H8683" t="s">
        <v>149</v>
      </c>
      <c r="I8683" t="s">
        <v>136</v>
      </c>
      <c r="J8683" t="s">
        <v>137</v>
      </c>
      <c r="K8683" t="s">
        <v>138</v>
      </c>
      <c r="L8683" t="s">
        <v>24591</v>
      </c>
      <c r="M8683" t="s">
        <v>24592</v>
      </c>
      <c r="N8683">
        <v>5.3738888879999998</v>
      </c>
      <c r="O8683">
        <v>0</v>
      </c>
      <c r="P8683">
        <v>1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6.1792302727910418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6.1792302727910418</v>
      </c>
    </row>
    <row r="8684" spans="1:31" x14ac:dyDescent="0.25">
      <c r="A8684">
        <v>2403840</v>
      </c>
      <c r="B8684">
        <v>1</v>
      </c>
      <c r="C8684" t="s">
        <v>81</v>
      </c>
      <c r="D8684" t="s">
        <v>121</v>
      </c>
      <c r="E8684" t="s">
        <v>141</v>
      </c>
      <c r="F8684" t="s">
        <v>2978</v>
      </c>
      <c r="G8684" t="s">
        <v>143</v>
      </c>
      <c r="H8684" t="s">
        <v>135</v>
      </c>
      <c r="I8684" t="s">
        <v>136</v>
      </c>
      <c r="J8684" t="s">
        <v>137</v>
      </c>
      <c r="K8684" t="s">
        <v>138</v>
      </c>
      <c r="L8684" t="s">
        <v>24593</v>
      </c>
      <c r="M8684" t="s">
        <v>24594</v>
      </c>
      <c r="N8684">
        <v>0.28999999999999998</v>
      </c>
      <c r="O8684">
        <v>0</v>
      </c>
      <c r="P8684">
        <v>708</v>
      </c>
      <c r="Q8684">
        <v>0</v>
      </c>
      <c r="R8684">
        <v>13</v>
      </c>
      <c r="S8684">
        <v>4</v>
      </c>
      <c r="T8684">
        <v>52</v>
      </c>
      <c r="U8684">
        <v>0</v>
      </c>
      <c r="V8684">
        <v>0</v>
      </c>
      <c r="W8684">
        <v>0</v>
      </c>
      <c r="X8684">
        <v>22.082291046265777</v>
      </c>
      <c r="Y8684">
        <v>0</v>
      </c>
      <c r="Z8684">
        <v>0.22468143060779999</v>
      </c>
      <c r="AA8684">
        <v>1.8343051517359998</v>
      </c>
      <c r="AB8684">
        <v>12.283828230124602</v>
      </c>
      <c r="AC8684">
        <v>0</v>
      </c>
      <c r="AD8684">
        <v>0</v>
      </c>
      <c r="AE8684">
        <v>36.425105858734177</v>
      </c>
    </row>
    <row r="8685" spans="1:31" x14ac:dyDescent="0.25">
      <c r="A8685">
        <v>2403817</v>
      </c>
      <c r="B8685">
        <v>1</v>
      </c>
      <c r="C8685" t="s">
        <v>80</v>
      </c>
      <c r="D8685" t="s">
        <v>84</v>
      </c>
      <c r="E8685" t="s">
        <v>132</v>
      </c>
      <c r="F8685" t="s">
        <v>8417</v>
      </c>
      <c r="G8685" t="s">
        <v>919</v>
      </c>
      <c r="H8685" t="s">
        <v>135</v>
      </c>
      <c r="I8685" t="s">
        <v>136</v>
      </c>
      <c r="J8685" t="s">
        <v>137</v>
      </c>
      <c r="K8685" t="s">
        <v>138</v>
      </c>
      <c r="L8685" t="s">
        <v>24595</v>
      </c>
      <c r="M8685" t="s">
        <v>24596</v>
      </c>
      <c r="N8685">
        <v>2.259166666</v>
      </c>
      <c r="O8685">
        <v>0</v>
      </c>
      <c r="P8685">
        <v>125</v>
      </c>
      <c r="Q8685">
        <v>0</v>
      </c>
      <c r="R8685">
        <v>2</v>
      </c>
      <c r="S8685">
        <v>0</v>
      </c>
      <c r="T8685">
        <v>5</v>
      </c>
      <c r="U8685">
        <v>0</v>
      </c>
      <c r="V8685">
        <v>0</v>
      </c>
      <c r="W8685">
        <v>0</v>
      </c>
      <c r="X8685">
        <v>71.443389678182896</v>
      </c>
      <c r="Y8685">
        <v>0</v>
      </c>
      <c r="Z8685">
        <v>0.61436530426582503</v>
      </c>
      <c r="AA8685">
        <v>0</v>
      </c>
      <c r="AB8685">
        <v>8.9793193469674328</v>
      </c>
      <c r="AC8685">
        <v>0</v>
      </c>
      <c r="AD8685">
        <v>0</v>
      </c>
      <c r="AE8685">
        <v>81.037074329416157</v>
      </c>
    </row>
    <row r="8686" spans="1:31" x14ac:dyDescent="0.25">
      <c r="A8686">
        <v>2404026</v>
      </c>
      <c r="B8686">
        <v>1</v>
      </c>
      <c r="C8686" t="s">
        <v>80</v>
      </c>
      <c r="D8686" t="s">
        <v>85</v>
      </c>
      <c r="E8686" t="s">
        <v>162</v>
      </c>
      <c r="F8686" t="s">
        <v>24597</v>
      </c>
      <c r="G8686" t="s">
        <v>158</v>
      </c>
      <c r="H8686" t="s">
        <v>149</v>
      </c>
      <c r="I8686" t="s">
        <v>136</v>
      </c>
      <c r="J8686" t="s">
        <v>137</v>
      </c>
      <c r="K8686" t="s">
        <v>159</v>
      </c>
      <c r="L8686" t="s">
        <v>24598</v>
      </c>
      <c r="M8686" t="s">
        <v>24599</v>
      </c>
      <c r="N8686">
        <v>0.68833333299999999</v>
      </c>
      <c r="O8686">
        <v>0</v>
      </c>
      <c r="P8686">
        <v>82</v>
      </c>
      <c r="Q8686">
        <v>0</v>
      </c>
      <c r="R8686">
        <v>0</v>
      </c>
      <c r="S8686">
        <v>0</v>
      </c>
      <c r="T8686">
        <v>10</v>
      </c>
      <c r="U8686">
        <v>0</v>
      </c>
      <c r="V8686">
        <v>0</v>
      </c>
      <c r="W8686">
        <v>0</v>
      </c>
      <c r="X8686">
        <v>15.250962829954064</v>
      </c>
      <c r="Y8686">
        <v>0</v>
      </c>
      <c r="Z8686">
        <v>0</v>
      </c>
      <c r="AA8686">
        <v>0</v>
      </c>
      <c r="AB8686">
        <v>4.3174363026656</v>
      </c>
      <c r="AC8686">
        <v>0</v>
      </c>
      <c r="AD8686">
        <v>0</v>
      </c>
      <c r="AE8686">
        <v>19.568399132619664</v>
      </c>
    </row>
    <row r="8687" spans="1:31" x14ac:dyDescent="0.25">
      <c r="A8687">
        <v>2404155</v>
      </c>
      <c r="B8687">
        <v>1</v>
      </c>
      <c r="C8687" t="s">
        <v>81</v>
      </c>
      <c r="D8687" t="s">
        <v>118</v>
      </c>
      <c r="E8687" t="s">
        <v>132</v>
      </c>
      <c r="F8687" t="s">
        <v>16940</v>
      </c>
      <c r="G8687" t="s">
        <v>215</v>
      </c>
      <c r="H8687" t="s">
        <v>135</v>
      </c>
      <c r="I8687" t="s">
        <v>136</v>
      </c>
      <c r="J8687" t="s">
        <v>137</v>
      </c>
      <c r="K8687" t="s">
        <v>138</v>
      </c>
      <c r="L8687" t="s">
        <v>24600</v>
      </c>
      <c r="M8687" t="s">
        <v>24601</v>
      </c>
      <c r="N8687">
        <v>1.9202777769999999</v>
      </c>
      <c r="O8687">
        <v>0</v>
      </c>
      <c r="P8687">
        <v>80</v>
      </c>
      <c r="Q8687">
        <v>0</v>
      </c>
      <c r="R8687">
        <v>7</v>
      </c>
      <c r="S8687">
        <v>0</v>
      </c>
      <c r="T8687">
        <v>22</v>
      </c>
      <c r="U8687">
        <v>0</v>
      </c>
      <c r="V8687">
        <v>0</v>
      </c>
      <c r="W8687">
        <v>0</v>
      </c>
      <c r="X8687">
        <v>27.20181213659956</v>
      </c>
      <c r="Y8687">
        <v>0</v>
      </c>
      <c r="Z8687">
        <v>4.5068142545160663</v>
      </c>
      <c r="AA8687">
        <v>0</v>
      </c>
      <c r="AB8687">
        <v>42.09458651049983</v>
      </c>
      <c r="AC8687">
        <v>0</v>
      </c>
      <c r="AD8687">
        <v>0</v>
      </c>
      <c r="AE8687">
        <v>73.803212901615453</v>
      </c>
    </row>
    <row r="8688" spans="1:31" x14ac:dyDescent="0.25">
      <c r="A8688">
        <v>2403943</v>
      </c>
      <c r="B8688">
        <v>1</v>
      </c>
      <c r="C8688" t="s">
        <v>81</v>
      </c>
      <c r="D8688" t="s">
        <v>128</v>
      </c>
      <c r="E8688" t="s">
        <v>132</v>
      </c>
      <c r="F8688" t="s">
        <v>24602</v>
      </c>
      <c r="G8688" t="s">
        <v>215</v>
      </c>
      <c r="H8688" t="s">
        <v>135</v>
      </c>
      <c r="I8688" t="s">
        <v>136</v>
      </c>
      <c r="J8688" t="s">
        <v>137</v>
      </c>
      <c r="K8688" t="s">
        <v>138</v>
      </c>
      <c r="L8688" t="s">
        <v>24603</v>
      </c>
      <c r="M8688" t="s">
        <v>24604</v>
      </c>
      <c r="N8688">
        <v>3.1188888879999999</v>
      </c>
      <c r="O8688">
        <v>0</v>
      </c>
      <c r="P8688">
        <v>0</v>
      </c>
      <c r="Q8688">
        <v>0</v>
      </c>
      <c r="R8688">
        <v>0</v>
      </c>
      <c r="S8688">
        <v>1</v>
      </c>
      <c r="T8688">
        <v>1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12.960550572823999</v>
      </c>
      <c r="AB8688">
        <v>0</v>
      </c>
      <c r="AC8688">
        <v>0</v>
      </c>
      <c r="AD8688">
        <v>0</v>
      </c>
      <c r="AE8688">
        <v>12.960550572823999</v>
      </c>
    </row>
    <row r="8689" spans="1:31" x14ac:dyDescent="0.25">
      <c r="A8689">
        <v>2403843</v>
      </c>
      <c r="B8689">
        <v>1</v>
      </c>
      <c r="C8689" t="s">
        <v>81</v>
      </c>
      <c r="D8689" t="s">
        <v>123</v>
      </c>
      <c r="E8689" t="s">
        <v>162</v>
      </c>
      <c r="F8689" t="s">
        <v>24605</v>
      </c>
      <c r="G8689" t="s">
        <v>164</v>
      </c>
      <c r="H8689" t="s">
        <v>149</v>
      </c>
      <c r="I8689" t="s">
        <v>136</v>
      </c>
      <c r="J8689" t="s">
        <v>137</v>
      </c>
      <c r="K8689" t="s">
        <v>138</v>
      </c>
      <c r="L8689" t="s">
        <v>24606</v>
      </c>
      <c r="M8689" t="s">
        <v>24607</v>
      </c>
      <c r="N8689">
        <v>1.1297222220000001</v>
      </c>
      <c r="O8689">
        <v>0</v>
      </c>
      <c r="P8689">
        <v>72</v>
      </c>
      <c r="Q8689">
        <v>0</v>
      </c>
      <c r="R8689">
        <v>0</v>
      </c>
      <c r="S8689">
        <v>0</v>
      </c>
      <c r="T8689">
        <v>3</v>
      </c>
      <c r="U8689">
        <v>0</v>
      </c>
      <c r="V8689">
        <v>1</v>
      </c>
      <c r="W8689">
        <v>0</v>
      </c>
      <c r="X8689">
        <v>15.18285467260946</v>
      </c>
      <c r="Y8689">
        <v>0</v>
      </c>
      <c r="Z8689">
        <v>0</v>
      </c>
      <c r="AA8689">
        <v>0</v>
      </c>
      <c r="AB8689">
        <v>20.512688117481638</v>
      </c>
      <c r="AC8689">
        <v>0</v>
      </c>
      <c r="AD8689">
        <v>8.1157440210365994</v>
      </c>
      <c r="AE8689">
        <v>43.811286811127694</v>
      </c>
    </row>
    <row r="8690" spans="1:31" x14ac:dyDescent="0.25">
      <c r="A8690">
        <v>2404255</v>
      </c>
      <c r="B8690">
        <v>1</v>
      </c>
      <c r="C8690" t="s">
        <v>81</v>
      </c>
      <c r="D8690" t="s">
        <v>113</v>
      </c>
      <c r="E8690" t="s">
        <v>146</v>
      </c>
      <c r="F8690" t="s">
        <v>24608</v>
      </c>
      <c r="G8690" t="s">
        <v>168</v>
      </c>
      <c r="H8690" t="s">
        <v>149</v>
      </c>
      <c r="I8690" t="s">
        <v>136</v>
      </c>
      <c r="J8690" t="s">
        <v>3</v>
      </c>
      <c r="K8690" t="s">
        <v>138</v>
      </c>
      <c r="L8690" t="s">
        <v>24609</v>
      </c>
      <c r="M8690" t="s">
        <v>24610</v>
      </c>
      <c r="N8690">
        <v>1.299722222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1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1.198319277572889</v>
      </c>
      <c r="AC8690">
        <v>0</v>
      </c>
      <c r="AD8690">
        <v>0</v>
      </c>
      <c r="AE8690">
        <v>1.198319277572889</v>
      </c>
    </row>
    <row r="8691" spans="1:31" x14ac:dyDescent="0.25">
      <c r="A8691">
        <v>2404006</v>
      </c>
      <c r="B8691">
        <v>1</v>
      </c>
      <c r="C8691" t="s">
        <v>80</v>
      </c>
      <c r="D8691" t="s">
        <v>95</v>
      </c>
      <c r="E8691" t="s">
        <v>288</v>
      </c>
      <c r="F8691" t="s">
        <v>24611</v>
      </c>
      <c r="G8691" t="s">
        <v>325</v>
      </c>
      <c r="H8691" t="s">
        <v>149</v>
      </c>
      <c r="I8691" t="s">
        <v>136</v>
      </c>
      <c r="J8691" t="s">
        <v>137</v>
      </c>
      <c r="K8691" t="s">
        <v>138</v>
      </c>
      <c r="L8691" t="s">
        <v>24612</v>
      </c>
      <c r="M8691" t="s">
        <v>24613</v>
      </c>
      <c r="N8691">
        <v>2.4638888880000001</v>
      </c>
      <c r="O8691">
        <v>0</v>
      </c>
      <c r="P8691">
        <v>189</v>
      </c>
      <c r="Q8691">
        <v>0</v>
      </c>
      <c r="R8691">
        <v>0</v>
      </c>
      <c r="S8691">
        <v>0</v>
      </c>
      <c r="T8691">
        <v>21</v>
      </c>
      <c r="U8691">
        <v>0</v>
      </c>
      <c r="V8691">
        <v>0</v>
      </c>
      <c r="W8691">
        <v>0</v>
      </c>
      <c r="X8691">
        <v>96.192978552729187</v>
      </c>
      <c r="Y8691">
        <v>0</v>
      </c>
      <c r="Z8691">
        <v>0</v>
      </c>
      <c r="AA8691">
        <v>0</v>
      </c>
      <c r="AB8691">
        <v>122.34166697531471</v>
      </c>
      <c r="AC8691">
        <v>0</v>
      </c>
      <c r="AD8691">
        <v>0</v>
      </c>
      <c r="AE8691">
        <v>218.53464552804388</v>
      </c>
    </row>
    <row r="8692" spans="1:31" x14ac:dyDescent="0.25">
      <c r="A8692">
        <v>2404049</v>
      </c>
      <c r="B8692">
        <v>1</v>
      </c>
      <c r="C8692" t="s">
        <v>80</v>
      </c>
      <c r="D8692" t="s">
        <v>105</v>
      </c>
      <c r="E8692" t="s">
        <v>162</v>
      </c>
      <c r="F8692" t="s">
        <v>24614</v>
      </c>
      <c r="G8692" t="s">
        <v>154</v>
      </c>
      <c r="H8692" t="s">
        <v>149</v>
      </c>
      <c r="I8692" t="s">
        <v>136</v>
      </c>
      <c r="J8692" t="s">
        <v>137</v>
      </c>
      <c r="K8692" t="s">
        <v>138</v>
      </c>
      <c r="L8692" t="s">
        <v>24615</v>
      </c>
      <c r="M8692" t="s">
        <v>24616</v>
      </c>
      <c r="N8692">
        <v>0.61138888800000002</v>
      </c>
      <c r="O8692">
        <v>0</v>
      </c>
      <c r="P8692">
        <v>134</v>
      </c>
      <c r="Q8692">
        <v>0</v>
      </c>
      <c r="R8692">
        <v>0</v>
      </c>
      <c r="S8692">
        <v>0</v>
      </c>
      <c r="T8692">
        <v>10</v>
      </c>
      <c r="U8692">
        <v>0</v>
      </c>
      <c r="V8692">
        <v>0</v>
      </c>
      <c r="W8692">
        <v>0</v>
      </c>
      <c r="X8692">
        <v>14.897856224361654</v>
      </c>
      <c r="Y8692">
        <v>0</v>
      </c>
      <c r="Z8692">
        <v>0</v>
      </c>
      <c r="AA8692">
        <v>0</v>
      </c>
      <c r="AB8692">
        <v>5.6052212905738772</v>
      </c>
      <c r="AC8692">
        <v>0</v>
      </c>
      <c r="AD8692">
        <v>0</v>
      </c>
      <c r="AE8692">
        <v>20.50307751493553</v>
      </c>
    </row>
    <row r="8693" spans="1:31" x14ac:dyDescent="0.25">
      <c r="A8693">
        <v>2403829</v>
      </c>
      <c r="B8693">
        <v>1</v>
      </c>
      <c r="C8693" t="s">
        <v>80</v>
      </c>
      <c r="D8693" t="s">
        <v>85</v>
      </c>
      <c r="E8693" t="s">
        <v>162</v>
      </c>
      <c r="F8693" t="s">
        <v>24617</v>
      </c>
      <c r="G8693" t="s">
        <v>158</v>
      </c>
      <c r="H8693" t="s">
        <v>149</v>
      </c>
      <c r="I8693" t="s">
        <v>136</v>
      </c>
      <c r="J8693" t="s">
        <v>137</v>
      </c>
      <c r="K8693" t="s">
        <v>159</v>
      </c>
      <c r="L8693" t="s">
        <v>24618</v>
      </c>
      <c r="M8693" t="s">
        <v>24619</v>
      </c>
      <c r="N8693">
        <v>1.9044444439999999</v>
      </c>
      <c r="O8693">
        <v>0</v>
      </c>
      <c r="P8693">
        <v>164</v>
      </c>
      <c r="Q8693">
        <v>0</v>
      </c>
      <c r="R8693">
        <v>0</v>
      </c>
      <c r="S8693">
        <v>0</v>
      </c>
      <c r="T8693">
        <v>4</v>
      </c>
      <c r="U8693">
        <v>0</v>
      </c>
      <c r="V8693">
        <v>0</v>
      </c>
      <c r="W8693">
        <v>0</v>
      </c>
      <c r="X8693">
        <v>91.624970667201566</v>
      </c>
      <c r="Y8693">
        <v>0</v>
      </c>
      <c r="Z8693">
        <v>0</v>
      </c>
      <c r="AA8693">
        <v>0</v>
      </c>
      <c r="AB8693">
        <v>0.36459395167439168</v>
      </c>
      <c r="AC8693">
        <v>0</v>
      </c>
      <c r="AD8693">
        <v>0</v>
      </c>
      <c r="AE8693">
        <v>91.98956461887596</v>
      </c>
    </row>
    <row r="8694" spans="1:31" x14ac:dyDescent="0.25">
      <c r="A8694">
        <v>2404115</v>
      </c>
      <c r="B8694">
        <v>1</v>
      </c>
      <c r="C8694" t="s">
        <v>80</v>
      </c>
      <c r="D8694" t="s">
        <v>100</v>
      </c>
      <c r="E8694" t="s">
        <v>162</v>
      </c>
      <c r="F8694" t="s">
        <v>24620</v>
      </c>
      <c r="G8694" t="s">
        <v>154</v>
      </c>
      <c r="H8694" t="s">
        <v>149</v>
      </c>
      <c r="I8694" t="s">
        <v>136</v>
      </c>
      <c r="J8694" t="s">
        <v>137</v>
      </c>
      <c r="K8694" t="s">
        <v>138</v>
      </c>
      <c r="L8694" t="s">
        <v>24621</v>
      </c>
      <c r="M8694" t="s">
        <v>24622</v>
      </c>
      <c r="N8694">
        <v>0.27111111100000002</v>
      </c>
      <c r="O8694">
        <v>0</v>
      </c>
      <c r="P8694">
        <v>11</v>
      </c>
      <c r="Q8694">
        <v>0</v>
      </c>
      <c r="R8694">
        <v>2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0.57431328176826679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0.57431328176826679</v>
      </c>
    </row>
    <row r="8695" spans="1:31" x14ac:dyDescent="0.25">
      <c r="A8695">
        <v>2404121</v>
      </c>
      <c r="B8695">
        <v>1</v>
      </c>
      <c r="C8695" t="s">
        <v>81</v>
      </c>
      <c r="D8695" t="s">
        <v>118</v>
      </c>
      <c r="E8695" t="s">
        <v>132</v>
      </c>
      <c r="F8695" t="s">
        <v>24623</v>
      </c>
      <c r="G8695" t="s">
        <v>215</v>
      </c>
      <c r="H8695" t="s">
        <v>135</v>
      </c>
      <c r="I8695" t="s">
        <v>136</v>
      </c>
      <c r="J8695" t="s">
        <v>137</v>
      </c>
      <c r="K8695" t="s">
        <v>138</v>
      </c>
      <c r="L8695" t="s">
        <v>24624</v>
      </c>
      <c r="M8695" t="s">
        <v>24625</v>
      </c>
      <c r="N8695">
        <v>1.5938888879999999</v>
      </c>
      <c r="O8695">
        <v>1</v>
      </c>
      <c r="P8695">
        <v>414</v>
      </c>
      <c r="Q8695">
        <v>7</v>
      </c>
      <c r="R8695">
        <v>3</v>
      </c>
      <c r="S8695">
        <v>3</v>
      </c>
      <c r="T8695">
        <v>40</v>
      </c>
      <c r="U8695">
        <v>0</v>
      </c>
      <c r="V8695">
        <v>0</v>
      </c>
      <c r="W8695">
        <v>0.73105605120466677</v>
      </c>
      <c r="X8695">
        <v>154.77735497151158</v>
      </c>
      <c r="Y8695">
        <v>2.2389861214129252</v>
      </c>
      <c r="Z8695">
        <v>1.4445824312591999</v>
      </c>
      <c r="AA8695">
        <v>5.9494764351138638</v>
      </c>
      <c r="AB8695">
        <v>53.554360753191546</v>
      </c>
      <c r="AC8695">
        <v>0</v>
      </c>
      <c r="AD8695">
        <v>0</v>
      </c>
      <c r="AE8695">
        <v>218.69581676369376</v>
      </c>
    </row>
    <row r="8696" spans="1:31" x14ac:dyDescent="0.25">
      <c r="A8696">
        <v>2403975</v>
      </c>
      <c r="B8696">
        <v>1</v>
      </c>
      <c r="C8696" t="s">
        <v>81</v>
      </c>
      <c r="D8696" t="s">
        <v>128</v>
      </c>
      <c r="E8696" t="s">
        <v>141</v>
      </c>
      <c r="F8696" t="s">
        <v>24626</v>
      </c>
      <c r="G8696" t="s">
        <v>158</v>
      </c>
      <c r="H8696" t="s">
        <v>135</v>
      </c>
      <c r="I8696" t="s">
        <v>136</v>
      </c>
      <c r="J8696" t="s">
        <v>137</v>
      </c>
      <c r="K8696" t="s">
        <v>159</v>
      </c>
      <c r="L8696" t="s">
        <v>24627</v>
      </c>
      <c r="M8696" t="s">
        <v>24628</v>
      </c>
      <c r="N8696">
        <v>1.5194444439999999</v>
      </c>
      <c r="O8696">
        <v>0</v>
      </c>
      <c r="P8696">
        <v>18</v>
      </c>
      <c r="Q8696">
        <v>0</v>
      </c>
      <c r="R8696">
        <v>0</v>
      </c>
      <c r="S8696">
        <v>0</v>
      </c>
      <c r="T8696">
        <v>1</v>
      </c>
      <c r="U8696">
        <v>0</v>
      </c>
      <c r="V8696">
        <v>0</v>
      </c>
      <c r="W8696">
        <v>0</v>
      </c>
      <c r="X8696">
        <v>13.85294399916458</v>
      </c>
      <c r="Y8696">
        <v>0</v>
      </c>
      <c r="Z8696">
        <v>0</v>
      </c>
      <c r="AA8696">
        <v>0</v>
      </c>
      <c r="AB8696">
        <v>5.2473422982493325</v>
      </c>
      <c r="AC8696">
        <v>0</v>
      </c>
      <c r="AD8696">
        <v>0</v>
      </c>
      <c r="AE8696">
        <v>19.100286297413913</v>
      </c>
    </row>
    <row r="8697" spans="1:31" x14ac:dyDescent="0.25">
      <c r="A8697">
        <v>2404201</v>
      </c>
      <c r="B8697">
        <v>1</v>
      </c>
      <c r="C8697" t="s">
        <v>80</v>
      </c>
      <c r="D8697" t="s">
        <v>97</v>
      </c>
      <c r="E8697" t="s">
        <v>146</v>
      </c>
      <c r="F8697" t="s">
        <v>24629</v>
      </c>
      <c r="G8697" t="s">
        <v>148</v>
      </c>
      <c r="H8697" t="s">
        <v>149</v>
      </c>
      <c r="I8697" t="s">
        <v>136</v>
      </c>
      <c r="J8697" t="s">
        <v>137</v>
      </c>
      <c r="K8697" t="s">
        <v>138</v>
      </c>
      <c r="L8697" t="s">
        <v>24630</v>
      </c>
      <c r="M8697" t="s">
        <v>24631</v>
      </c>
      <c r="N8697">
        <v>1.011666666</v>
      </c>
      <c r="O8697">
        <v>0</v>
      </c>
      <c r="P8697">
        <v>1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0.24631230849139998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0.24631230849139998</v>
      </c>
    </row>
    <row r="8698" spans="1:31" x14ac:dyDescent="0.25">
      <c r="A8698">
        <v>2403866</v>
      </c>
      <c r="B8698">
        <v>1</v>
      </c>
      <c r="C8698" t="s">
        <v>80</v>
      </c>
      <c r="D8698" t="s">
        <v>90</v>
      </c>
      <c r="E8698" t="s">
        <v>162</v>
      </c>
      <c r="F8698" t="s">
        <v>24632</v>
      </c>
      <c r="G8698" t="s">
        <v>186</v>
      </c>
      <c r="H8698" t="s">
        <v>149</v>
      </c>
      <c r="I8698" t="s">
        <v>136</v>
      </c>
      <c r="J8698" t="s">
        <v>137</v>
      </c>
      <c r="K8698" t="s">
        <v>138</v>
      </c>
      <c r="L8698" t="s">
        <v>24633</v>
      </c>
      <c r="M8698" t="s">
        <v>24634</v>
      </c>
      <c r="N8698">
        <v>0.40472222200000002</v>
      </c>
      <c r="O8698">
        <v>0</v>
      </c>
      <c r="P8698">
        <v>247</v>
      </c>
      <c r="Q8698">
        <v>0</v>
      </c>
      <c r="R8698">
        <v>0</v>
      </c>
      <c r="S8698">
        <v>0</v>
      </c>
      <c r="T8698">
        <v>11</v>
      </c>
      <c r="U8698">
        <v>0</v>
      </c>
      <c r="V8698">
        <v>0</v>
      </c>
      <c r="W8698">
        <v>0</v>
      </c>
      <c r="X8698">
        <v>20.20973757790539</v>
      </c>
      <c r="Y8698">
        <v>0</v>
      </c>
      <c r="Z8698">
        <v>0</v>
      </c>
      <c r="AA8698">
        <v>0</v>
      </c>
      <c r="AB8698">
        <v>2.591874683291445</v>
      </c>
      <c r="AC8698">
        <v>0</v>
      </c>
      <c r="AD8698">
        <v>0</v>
      </c>
      <c r="AE8698">
        <v>22.801612261196833</v>
      </c>
    </row>
    <row r="8699" spans="1:31" x14ac:dyDescent="0.25">
      <c r="A8699">
        <v>2403889</v>
      </c>
      <c r="B8699">
        <v>1</v>
      </c>
      <c r="C8699" t="s">
        <v>81</v>
      </c>
      <c r="D8699" t="s">
        <v>113</v>
      </c>
      <c r="E8699" t="s">
        <v>132</v>
      </c>
      <c r="F8699" t="s">
        <v>24635</v>
      </c>
      <c r="G8699" t="s">
        <v>215</v>
      </c>
      <c r="H8699" t="s">
        <v>135</v>
      </c>
      <c r="I8699" t="s">
        <v>136</v>
      </c>
      <c r="J8699" t="s">
        <v>137</v>
      </c>
      <c r="K8699" t="s">
        <v>138</v>
      </c>
      <c r="L8699" t="s">
        <v>24636</v>
      </c>
      <c r="M8699" t="s">
        <v>24637</v>
      </c>
      <c r="N8699">
        <v>2.0022222219999999</v>
      </c>
      <c r="O8699">
        <v>2</v>
      </c>
      <c r="P8699">
        <v>0</v>
      </c>
      <c r="Q8699">
        <v>7</v>
      </c>
      <c r="R8699">
        <v>1</v>
      </c>
      <c r="S8699">
        <v>5</v>
      </c>
      <c r="T8699">
        <v>0</v>
      </c>
      <c r="U8699">
        <v>4</v>
      </c>
      <c r="V8699">
        <v>0</v>
      </c>
      <c r="W8699">
        <v>0.55014306069520003</v>
      </c>
      <c r="X8699">
        <v>0</v>
      </c>
      <c r="Y8699">
        <v>8.8356095638692693</v>
      </c>
      <c r="Z8699">
        <v>0</v>
      </c>
      <c r="AA8699">
        <v>631.70041566294947</v>
      </c>
      <c r="AB8699">
        <v>0</v>
      </c>
      <c r="AC8699">
        <v>1981.3573596254625</v>
      </c>
      <c r="AD8699">
        <v>0</v>
      </c>
      <c r="AE8699">
        <v>2622.4435279129766</v>
      </c>
    </row>
    <row r="8700" spans="1:31" x14ac:dyDescent="0.25">
      <c r="A8700">
        <v>2403995</v>
      </c>
      <c r="B8700">
        <v>1</v>
      </c>
      <c r="C8700" t="s">
        <v>81</v>
      </c>
      <c r="D8700" t="s">
        <v>127</v>
      </c>
      <c r="E8700" t="s">
        <v>146</v>
      </c>
      <c r="F8700" t="s">
        <v>24638</v>
      </c>
      <c r="G8700" t="s">
        <v>282</v>
      </c>
      <c r="H8700" t="s">
        <v>149</v>
      </c>
      <c r="I8700" t="s">
        <v>136</v>
      </c>
      <c r="J8700" t="s">
        <v>137</v>
      </c>
      <c r="K8700" t="s">
        <v>138</v>
      </c>
      <c r="L8700" t="s">
        <v>24639</v>
      </c>
      <c r="M8700" t="s">
        <v>24640</v>
      </c>
      <c r="N8700">
        <v>2.0891666660000001</v>
      </c>
      <c r="O8700">
        <v>0</v>
      </c>
      <c r="P8700">
        <v>11</v>
      </c>
      <c r="Q8700">
        <v>0</v>
      </c>
      <c r="R8700">
        <v>0</v>
      </c>
      <c r="S8700">
        <v>0</v>
      </c>
      <c r="T8700">
        <v>3</v>
      </c>
      <c r="U8700">
        <v>0</v>
      </c>
      <c r="V8700">
        <v>0</v>
      </c>
      <c r="W8700">
        <v>0</v>
      </c>
      <c r="X8700">
        <v>3.2060105508200012</v>
      </c>
      <c r="Y8700">
        <v>0</v>
      </c>
      <c r="Z8700">
        <v>0</v>
      </c>
      <c r="AA8700">
        <v>0</v>
      </c>
      <c r="AB8700">
        <v>26.680968035301667</v>
      </c>
      <c r="AC8700">
        <v>0</v>
      </c>
      <c r="AD8700">
        <v>0</v>
      </c>
      <c r="AE8700">
        <v>29.886978586121668</v>
      </c>
    </row>
    <row r="8701" spans="1:31" x14ac:dyDescent="0.25">
      <c r="A8701">
        <v>2404244</v>
      </c>
      <c r="B8701">
        <v>1</v>
      </c>
      <c r="C8701" t="s">
        <v>80</v>
      </c>
      <c r="D8701" t="s">
        <v>99</v>
      </c>
      <c r="E8701" t="s">
        <v>162</v>
      </c>
      <c r="F8701" t="s">
        <v>24641</v>
      </c>
      <c r="G8701" t="s">
        <v>164</v>
      </c>
      <c r="H8701" t="s">
        <v>149</v>
      </c>
      <c r="I8701" t="s">
        <v>136</v>
      </c>
      <c r="J8701" t="s">
        <v>137</v>
      </c>
      <c r="K8701" t="s">
        <v>138</v>
      </c>
      <c r="L8701" t="s">
        <v>24642</v>
      </c>
      <c r="M8701" t="s">
        <v>24643</v>
      </c>
      <c r="N8701">
        <v>2.1808333329999998</v>
      </c>
      <c r="O8701">
        <v>0</v>
      </c>
      <c r="P8701">
        <v>9</v>
      </c>
      <c r="Q8701">
        <v>0</v>
      </c>
      <c r="R8701">
        <v>3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3.0310493951999247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3.0310493951999247</v>
      </c>
    </row>
    <row r="8702" spans="1:31" x14ac:dyDescent="0.25">
      <c r="A8702">
        <v>2403952</v>
      </c>
      <c r="B8702">
        <v>1</v>
      </c>
      <c r="C8702" t="s">
        <v>80</v>
      </c>
      <c r="D8702" t="s">
        <v>95</v>
      </c>
      <c r="E8702" t="s">
        <v>132</v>
      </c>
      <c r="F8702" t="s">
        <v>8731</v>
      </c>
      <c r="G8702" t="s">
        <v>215</v>
      </c>
      <c r="H8702" t="s">
        <v>135</v>
      </c>
      <c r="I8702" t="s">
        <v>136</v>
      </c>
      <c r="J8702" t="s">
        <v>137</v>
      </c>
      <c r="K8702" t="s">
        <v>138</v>
      </c>
      <c r="L8702" t="s">
        <v>24644</v>
      </c>
      <c r="M8702" t="s">
        <v>24645</v>
      </c>
      <c r="N8702">
        <v>1.2838888879999999</v>
      </c>
      <c r="O8702">
        <v>0</v>
      </c>
      <c r="P8702">
        <v>224</v>
      </c>
      <c r="Q8702">
        <v>0</v>
      </c>
      <c r="R8702">
        <v>1</v>
      </c>
      <c r="S8702">
        <v>0</v>
      </c>
      <c r="T8702">
        <v>10</v>
      </c>
      <c r="U8702">
        <v>0</v>
      </c>
      <c r="V8702">
        <v>0</v>
      </c>
      <c r="W8702">
        <v>0</v>
      </c>
      <c r="X8702">
        <v>64.511764510674979</v>
      </c>
      <c r="Y8702">
        <v>0</v>
      </c>
      <c r="Z8702">
        <v>1.8612565485055002</v>
      </c>
      <c r="AA8702">
        <v>0</v>
      </c>
      <c r="AB8702">
        <v>4.201698537046699</v>
      </c>
      <c r="AC8702">
        <v>0</v>
      </c>
      <c r="AD8702">
        <v>0</v>
      </c>
      <c r="AE8702">
        <v>70.574719596227169</v>
      </c>
    </row>
    <row r="8703" spans="1:31" x14ac:dyDescent="0.25">
      <c r="A8703">
        <v>2403852</v>
      </c>
      <c r="B8703">
        <v>1</v>
      </c>
      <c r="C8703" t="s">
        <v>80</v>
      </c>
      <c r="D8703" t="s">
        <v>107</v>
      </c>
      <c r="E8703" t="s">
        <v>132</v>
      </c>
      <c r="F8703" t="s">
        <v>24646</v>
      </c>
      <c r="G8703" t="s">
        <v>176</v>
      </c>
      <c r="H8703" t="s">
        <v>135</v>
      </c>
      <c r="I8703" t="s">
        <v>136</v>
      </c>
      <c r="J8703" t="s">
        <v>137</v>
      </c>
      <c r="K8703" t="s">
        <v>159</v>
      </c>
      <c r="L8703" t="s">
        <v>24647</v>
      </c>
      <c r="M8703" t="s">
        <v>24648</v>
      </c>
      <c r="N8703">
        <v>8.4413888880000005</v>
      </c>
      <c r="O8703">
        <v>0</v>
      </c>
      <c r="P8703">
        <v>95</v>
      </c>
      <c r="Q8703">
        <v>0</v>
      </c>
      <c r="R8703">
        <v>6</v>
      </c>
      <c r="S8703">
        <v>0</v>
      </c>
      <c r="T8703">
        <v>9</v>
      </c>
      <c r="U8703">
        <v>0</v>
      </c>
      <c r="V8703">
        <v>0</v>
      </c>
      <c r="W8703">
        <v>0</v>
      </c>
      <c r="X8703">
        <v>122.02528005119936</v>
      </c>
      <c r="Y8703">
        <v>0</v>
      </c>
      <c r="Z8703">
        <v>0</v>
      </c>
      <c r="AA8703">
        <v>0</v>
      </c>
      <c r="AB8703">
        <v>16.103173905720585</v>
      </c>
      <c r="AC8703">
        <v>0</v>
      </c>
      <c r="AD8703">
        <v>0</v>
      </c>
      <c r="AE8703">
        <v>138.12845395691994</v>
      </c>
    </row>
    <row r="8704" spans="1:31" x14ac:dyDescent="0.25">
      <c r="A8704">
        <v>2403763</v>
      </c>
      <c r="B8704">
        <v>1</v>
      </c>
      <c r="C8704" t="s">
        <v>80</v>
      </c>
      <c r="D8704" t="s">
        <v>87</v>
      </c>
      <c r="E8704" t="s">
        <v>132</v>
      </c>
      <c r="F8704" t="s">
        <v>24649</v>
      </c>
      <c r="G8704" t="s">
        <v>565</v>
      </c>
      <c r="H8704" t="s">
        <v>135</v>
      </c>
      <c r="I8704" t="s">
        <v>278</v>
      </c>
      <c r="J8704" t="s">
        <v>137</v>
      </c>
      <c r="K8704" t="s">
        <v>138</v>
      </c>
      <c r="L8704" t="s">
        <v>24650</v>
      </c>
      <c r="M8704" t="s">
        <v>24651</v>
      </c>
      <c r="N8704">
        <v>1.1111111E-2</v>
      </c>
      <c r="O8704">
        <v>0</v>
      </c>
      <c r="P8704">
        <v>288</v>
      </c>
      <c r="Q8704">
        <v>0</v>
      </c>
      <c r="R8704">
        <v>0</v>
      </c>
      <c r="S8704">
        <v>2</v>
      </c>
      <c r="T8704">
        <v>89</v>
      </c>
      <c r="U8704">
        <v>0</v>
      </c>
      <c r="V8704">
        <v>7</v>
      </c>
      <c r="W8704">
        <v>0</v>
      </c>
      <c r="X8704">
        <v>0.59669928772366621</v>
      </c>
      <c r="Y8704">
        <v>0</v>
      </c>
      <c r="Z8704">
        <v>0</v>
      </c>
      <c r="AA8704">
        <v>4.0763232957222222E-2</v>
      </c>
      <c r="AB8704">
        <v>1.6023860319218883</v>
      </c>
      <c r="AC8704">
        <v>0</v>
      </c>
      <c r="AD8704">
        <v>0.43864829486266671</v>
      </c>
      <c r="AE8704">
        <v>2.6784968474654436</v>
      </c>
    </row>
    <row r="8705" spans="1:31" x14ac:dyDescent="0.25">
      <c r="A8705">
        <v>2404141</v>
      </c>
      <c r="B8705">
        <v>1</v>
      </c>
      <c r="C8705" t="s">
        <v>80</v>
      </c>
      <c r="D8705" t="s">
        <v>82</v>
      </c>
      <c r="E8705" t="s">
        <v>162</v>
      </c>
      <c r="F8705" t="s">
        <v>24652</v>
      </c>
      <c r="G8705" t="s">
        <v>164</v>
      </c>
      <c r="H8705" t="s">
        <v>149</v>
      </c>
      <c r="I8705" t="s">
        <v>136</v>
      </c>
      <c r="J8705" t="s">
        <v>137</v>
      </c>
      <c r="K8705" t="s">
        <v>138</v>
      </c>
      <c r="L8705" t="s">
        <v>24653</v>
      </c>
      <c r="M8705" t="s">
        <v>24654</v>
      </c>
      <c r="N8705">
        <v>2.4641666660000001</v>
      </c>
      <c r="O8705">
        <v>0</v>
      </c>
      <c r="P8705">
        <v>10</v>
      </c>
      <c r="Q8705">
        <v>0</v>
      </c>
      <c r="R8705">
        <v>0</v>
      </c>
      <c r="S8705">
        <v>0</v>
      </c>
      <c r="T8705">
        <v>2</v>
      </c>
      <c r="U8705">
        <v>0</v>
      </c>
      <c r="V8705">
        <v>0</v>
      </c>
      <c r="W8705">
        <v>0</v>
      </c>
      <c r="X8705">
        <v>3.5402693665548002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3.5402693665548002</v>
      </c>
    </row>
    <row r="8706" spans="1:31" x14ac:dyDescent="0.25">
      <c r="A8706">
        <v>2403909</v>
      </c>
      <c r="B8706">
        <v>1</v>
      </c>
      <c r="C8706" t="s">
        <v>80</v>
      </c>
      <c r="D8706" t="s">
        <v>85</v>
      </c>
      <c r="E8706" t="s">
        <v>162</v>
      </c>
      <c r="F8706" t="s">
        <v>24655</v>
      </c>
      <c r="G8706" t="s">
        <v>158</v>
      </c>
      <c r="H8706" t="s">
        <v>149</v>
      </c>
      <c r="I8706" t="s">
        <v>136</v>
      </c>
      <c r="J8706" t="s">
        <v>137</v>
      </c>
      <c r="K8706" t="s">
        <v>159</v>
      </c>
      <c r="L8706" t="s">
        <v>24656</v>
      </c>
      <c r="M8706" t="s">
        <v>24657</v>
      </c>
      <c r="N8706">
        <v>1.756388888</v>
      </c>
      <c r="O8706">
        <v>0</v>
      </c>
      <c r="P8706">
        <v>73</v>
      </c>
      <c r="Q8706">
        <v>0</v>
      </c>
      <c r="R8706">
        <v>0</v>
      </c>
      <c r="S8706">
        <v>0</v>
      </c>
      <c r="T8706">
        <v>31</v>
      </c>
      <c r="U8706">
        <v>0</v>
      </c>
      <c r="V8706">
        <v>0</v>
      </c>
      <c r="W8706">
        <v>0</v>
      </c>
      <c r="X8706">
        <v>35.544783029207579</v>
      </c>
      <c r="Y8706">
        <v>0</v>
      </c>
      <c r="Z8706">
        <v>0</v>
      </c>
      <c r="AA8706">
        <v>0</v>
      </c>
      <c r="AB8706">
        <v>89.978466616036627</v>
      </c>
      <c r="AC8706">
        <v>0</v>
      </c>
      <c r="AD8706">
        <v>0</v>
      </c>
      <c r="AE8706">
        <v>125.52324964524421</v>
      </c>
    </row>
    <row r="8707" spans="1:31" x14ac:dyDescent="0.25">
      <c r="A8707">
        <v>2404164</v>
      </c>
      <c r="B8707">
        <v>1</v>
      </c>
      <c r="C8707" t="s">
        <v>80</v>
      </c>
      <c r="D8707" t="s">
        <v>108</v>
      </c>
      <c r="E8707" t="s">
        <v>132</v>
      </c>
      <c r="F8707" t="s">
        <v>24658</v>
      </c>
      <c r="G8707" t="s">
        <v>215</v>
      </c>
      <c r="H8707" t="s">
        <v>135</v>
      </c>
      <c r="I8707" t="s">
        <v>136</v>
      </c>
      <c r="J8707" t="s">
        <v>137</v>
      </c>
      <c r="K8707" t="s">
        <v>138</v>
      </c>
      <c r="L8707" t="s">
        <v>24659</v>
      </c>
      <c r="M8707" t="s">
        <v>24660</v>
      </c>
      <c r="N8707">
        <v>1.330833333</v>
      </c>
      <c r="O8707">
        <v>0</v>
      </c>
      <c r="P8707">
        <v>634</v>
      </c>
      <c r="Q8707">
        <v>0</v>
      </c>
      <c r="R8707">
        <v>401</v>
      </c>
      <c r="S8707">
        <v>4</v>
      </c>
      <c r="T8707">
        <v>219</v>
      </c>
      <c r="U8707">
        <v>1</v>
      </c>
      <c r="V8707">
        <v>0</v>
      </c>
      <c r="W8707">
        <v>0</v>
      </c>
      <c r="X8707">
        <v>206.64178945267801</v>
      </c>
      <c r="Y8707">
        <v>0</v>
      </c>
      <c r="Z8707">
        <v>92.457923457053724</v>
      </c>
      <c r="AA8707">
        <v>27.152524850663553</v>
      </c>
      <c r="AB8707">
        <v>151.01844728371813</v>
      </c>
      <c r="AC8707">
        <v>128.23001126830638</v>
      </c>
      <c r="AD8707">
        <v>0</v>
      </c>
      <c r="AE8707">
        <v>605.50069631241979</v>
      </c>
    </row>
    <row r="8708" spans="1:31" x14ac:dyDescent="0.25">
      <c r="A8708">
        <v>2404032</v>
      </c>
      <c r="B8708">
        <v>1</v>
      </c>
      <c r="C8708" t="s">
        <v>80</v>
      </c>
      <c r="D8708" t="s">
        <v>95</v>
      </c>
      <c r="E8708" t="s">
        <v>146</v>
      </c>
      <c r="F8708" t="s">
        <v>24661</v>
      </c>
      <c r="G8708" t="s">
        <v>282</v>
      </c>
      <c r="H8708" t="s">
        <v>149</v>
      </c>
      <c r="I8708" t="s">
        <v>136</v>
      </c>
      <c r="J8708" t="s">
        <v>137</v>
      </c>
      <c r="K8708" t="s">
        <v>138</v>
      </c>
      <c r="L8708" t="s">
        <v>24662</v>
      </c>
      <c r="M8708" t="s">
        <v>24663</v>
      </c>
      <c r="N8708">
        <v>0.94222222200000005</v>
      </c>
      <c r="O8708">
        <v>0</v>
      </c>
      <c r="P8708">
        <v>2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0.23299283984550001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0.23299283984550001</v>
      </c>
    </row>
    <row r="8709" spans="1:31" x14ac:dyDescent="0.25">
      <c r="A8709">
        <v>2404018</v>
      </c>
      <c r="B8709">
        <v>1</v>
      </c>
      <c r="C8709" t="s">
        <v>80</v>
      </c>
      <c r="D8709" t="s">
        <v>85</v>
      </c>
      <c r="E8709" t="s">
        <v>152</v>
      </c>
      <c r="F8709" t="s">
        <v>24664</v>
      </c>
      <c r="G8709" t="s">
        <v>158</v>
      </c>
      <c r="H8709" t="s">
        <v>149</v>
      </c>
      <c r="I8709" t="s">
        <v>136</v>
      </c>
      <c r="J8709" t="s">
        <v>137</v>
      </c>
      <c r="K8709" t="s">
        <v>159</v>
      </c>
      <c r="L8709" t="s">
        <v>24665</v>
      </c>
      <c r="M8709" t="s">
        <v>24666</v>
      </c>
      <c r="N8709">
        <v>0.576944444</v>
      </c>
      <c r="O8709">
        <v>0</v>
      </c>
      <c r="P8709">
        <v>678</v>
      </c>
      <c r="Q8709">
        <v>0</v>
      </c>
      <c r="R8709">
        <v>0</v>
      </c>
      <c r="S8709">
        <v>0</v>
      </c>
      <c r="T8709">
        <v>48</v>
      </c>
      <c r="U8709">
        <v>0</v>
      </c>
      <c r="V8709">
        <v>0</v>
      </c>
      <c r="W8709">
        <v>0</v>
      </c>
      <c r="X8709">
        <v>82.835433732495048</v>
      </c>
      <c r="Y8709">
        <v>0</v>
      </c>
      <c r="Z8709">
        <v>0</v>
      </c>
      <c r="AA8709">
        <v>0</v>
      </c>
      <c r="AB8709">
        <v>14.042468813802369</v>
      </c>
      <c r="AC8709">
        <v>0</v>
      </c>
      <c r="AD8709">
        <v>0</v>
      </c>
      <c r="AE8709">
        <v>96.87790254629742</v>
      </c>
    </row>
    <row r="8710" spans="1:31" x14ac:dyDescent="0.25">
      <c r="A8710">
        <v>2404224</v>
      </c>
      <c r="B8710">
        <v>1</v>
      </c>
      <c r="C8710" t="s">
        <v>80</v>
      </c>
      <c r="D8710" t="s">
        <v>105</v>
      </c>
      <c r="E8710" t="s">
        <v>152</v>
      </c>
      <c r="F8710" t="s">
        <v>24667</v>
      </c>
      <c r="G8710" t="s">
        <v>154</v>
      </c>
      <c r="H8710" t="s">
        <v>149</v>
      </c>
      <c r="I8710" t="s">
        <v>136</v>
      </c>
      <c r="J8710" t="s">
        <v>137</v>
      </c>
      <c r="K8710" t="s">
        <v>138</v>
      </c>
      <c r="L8710" t="s">
        <v>24668</v>
      </c>
      <c r="M8710" t="s">
        <v>24669</v>
      </c>
      <c r="N8710">
        <v>0.72416666600000001</v>
      </c>
      <c r="O8710">
        <v>0</v>
      </c>
      <c r="P8710">
        <v>4</v>
      </c>
      <c r="Q8710">
        <v>0</v>
      </c>
      <c r="R8710">
        <v>47</v>
      </c>
      <c r="S8710">
        <v>0</v>
      </c>
      <c r="T8710">
        <v>4</v>
      </c>
      <c r="U8710">
        <v>0</v>
      </c>
      <c r="V8710">
        <v>0</v>
      </c>
      <c r="W8710">
        <v>0</v>
      </c>
      <c r="X8710">
        <v>0.28501483236187497</v>
      </c>
      <c r="Y8710">
        <v>0</v>
      </c>
      <c r="Z8710">
        <v>2.6410250517589584</v>
      </c>
      <c r="AA8710">
        <v>0</v>
      </c>
      <c r="AB8710">
        <v>0.86567176299303339</v>
      </c>
      <c r="AC8710">
        <v>0</v>
      </c>
      <c r="AD8710">
        <v>0</v>
      </c>
      <c r="AE8710">
        <v>3.7917116471138668</v>
      </c>
    </row>
    <row r="8711" spans="1:31" x14ac:dyDescent="0.25">
      <c r="A8711">
        <v>2403869</v>
      </c>
      <c r="B8711">
        <v>1</v>
      </c>
      <c r="C8711" t="s">
        <v>80</v>
      </c>
      <c r="D8711" t="s">
        <v>104</v>
      </c>
      <c r="E8711" t="s">
        <v>146</v>
      </c>
      <c r="F8711" t="s">
        <v>24670</v>
      </c>
      <c r="G8711" t="s">
        <v>148</v>
      </c>
      <c r="H8711" t="s">
        <v>149</v>
      </c>
      <c r="I8711" t="s">
        <v>136</v>
      </c>
      <c r="J8711" t="s">
        <v>137</v>
      </c>
      <c r="K8711" t="s">
        <v>138</v>
      </c>
      <c r="L8711" t="s">
        <v>24671</v>
      </c>
      <c r="M8711" t="s">
        <v>24672</v>
      </c>
      <c r="N8711">
        <v>1.667777777</v>
      </c>
      <c r="O8711">
        <v>0</v>
      </c>
      <c r="P8711">
        <v>1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0.40382959445030836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0.40382959445030836</v>
      </c>
    </row>
    <row r="8712" spans="1:31" x14ac:dyDescent="0.25">
      <c r="A8712">
        <v>2403912</v>
      </c>
      <c r="B8712">
        <v>1</v>
      </c>
      <c r="C8712" t="s">
        <v>80</v>
      </c>
      <c r="D8712" t="s">
        <v>85</v>
      </c>
      <c r="E8712" t="s">
        <v>162</v>
      </c>
      <c r="F8712" t="s">
        <v>24673</v>
      </c>
      <c r="G8712" t="s">
        <v>158</v>
      </c>
      <c r="H8712" t="s">
        <v>149</v>
      </c>
      <c r="I8712" t="s">
        <v>136</v>
      </c>
      <c r="J8712" t="s">
        <v>137</v>
      </c>
      <c r="K8712" t="s">
        <v>159</v>
      </c>
      <c r="L8712" t="s">
        <v>24674</v>
      </c>
      <c r="M8712" t="s">
        <v>24675</v>
      </c>
      <c r="N8712">
        <v>1.7097222219999999</v>
      </c>
      <c r="O8712">
        <v>0</v>
      </c>
      <c r="P8712">
        <v>101</v>
      </c>
      <c r="Q8712">
        <v>0</v>
      </c>
      <c r="R8712">
        <v>0</v>
      </c>
      <c r="S8712">
        <v>0</v>
      </c>
      <c r="T8712">
        <v>10</v>
      </c>
      <c r="U8712">
        <v>0</v>
      </c>
      <c r="V8712">
        <v>0</v>
      </c>
      <c r="W8712">
        <v>0</v>
      </c>
      <c r="X8712">
        <v>41.441052644286081</v>
      </c>
      <c r="Y8712">
        <v>0</v>
      </c>
      <c r="Z8712">
        <v>0</v>
      </c>
      <c r="AA8712">
        <v>0</v>
      </c>
      <c r="AB8712">
        <v>9.5848489038982727</v>
      </c>
      <c r="AC8712">
        <v>0</v>
      </c>
      <c r="AD8712">
        <v>0</v>
      </c>
      <c r="AE8712">
        <v>51.025901548184351</v>
      </c>
    </row>
    <row r="8713" spans="1:31" x14ac:dyDescent="0.25">
      <c r="A8713">
        <v>2404247</v>
      </c>
      <c r="B8713">
        <v>1</v>
      </c>
      <c r="C8713" t="s">
        <v>80</v>
      </c>
      <c r="D8713" t="s">
        <v>105</v>
      </c>
      <c r="E8713" t="s">
        <v>288</v>
      </c>
      <c r="F8713" t="s">
        <v>24676</v>
      </c>
      <c r="G8713" t="s">
        <v>154</v>
      </c>
      <c r="H8713" t="s">
        <v>149</v>
      </c>
      <c r="I8713" t="s">
        <v>136</v>
      </c>
      <c r="J8713" t="s">
        <v>137</v>
      </c>
      <c r="K8713" t="s">
        <v>138</v>
      </c>
      <c r="L8713" t="s">
        <v>24677</v>
      </c>
      <c r="M8713" t="s">
        <v>24678</v>
      </c>
      <c r="N8713">
        <v>0.73166666599999997</v>
      </c>
      <c r="O8713">
        <v>0</v>
      </c>
      <c r="P8713">
        <v>4</v>
      </c>
      <c r="Q8713">
        <v>0</v>
      </c>
      <c r="R8713">
        <v>0</v>
      </c>
      <c r="S8713">
        <v>0</v>
      </c>
      <c r="T8713">
        <v>4</v>
      </c>
      <c r="U8713">
        <v>0</v>
      </c>
      <c r="V8713">
        <v>0</v>
      </c>
      <c r="W8713">
        <v>0</v>
      </c>
      <c r="X8713">
        <v>0.75814446999229168</v>
      </c>
      <c r="Y8713">
        <v>0</v>
      </c>
      <c r="Z8713">
        <v>0</v>
      </c>
      <c r="AA8713">
        <v>0</v>
      </c>
      <c r="AB8713">
        <v>1.0010282304958003</v>
      </c>
      <c r="AC8713">
        <v>0</v>
      </c>
      <c r="AD8713">
        <v>0</v>
      </c>
      <c r="AE8713">
        <v>1.7591727004880919</v>
      </c>
    </row>
    <row r="8714" spans="1:31" x14ac:dyDescent="0.25">
      <c r="A8714">
        <v>2403849</v>
      </c>
      <c r="B8714">
        <v>1</v>
      </c>
      <c r="C8714" t="s">
        <v>80</v>
      </c>
      <c r="D8714" t="s">
        <v>108</v>
      </c>
      <c r="E8714" t="s">
        <v>152</v>
      </c>
      <c r="F8714" t="s">
        <v>24679</v>
      </c>
      <c r="G8714" t="s">
        <v>158</v>
      </c>
      <c r="H8714" t="s">
        <v>149</v>
      </c>
      <c r="I8714" t="s">
        <v>136</v>
      </c>
      <c r="J8714" t="s">
        <v>137</v>
      </c>
      <c r="K8714" t="s">
        <v>159</v>
      </c>
      <c r="L8714" t="s">
        <v>24680</v>
      </c>
      <c r="M8714" t="s">
        <v>24681</v>
      </c>
      <c r="N8714">
        <v>5.926666666</v>
      </c>
      <c r="O8714">
        <v>0</v>
      </c>
      <c r="P8714">
        <v>22</v>
      </c>
      <c r="Q8714">
        <v>0</v>
      </c>
      <c r="R8714">
        <v>7</v>
      </c>
      <c r="S8714">
        <v>0</v>
      </c>
      <c r="T8714">
        <v>3</v>
      </c>
      <c r="U8714">
        <v>0</v>
      </c>
      <c r="V8714">
        <v>0</v>
      </c>
      <c r="W8714">
        <v>0</v>
      </c>
      <c r="X8714">
        <v>21.077972290503418</v>
      </c>
      <c r="Y8714">
        <v>0</v>
      </c>
      <c r="Z8714">
        <v>2.1462809086902221</v>
      </c>
      <c r="AA8714">
        <v>0</v>
      </c>
      <c r="AB8714">
        <v>11.774856086206574</v>
      </c>
      <c r="AC8714">
        <v>0</v>
      </c>
      <c r="AD8714">
        <v>0</v>
      </c>
      <c r="AE8714">
        <v>34.999109285400216</v>
      </c>
    </row>
    <row r="8715" spans="1:31" x14ac:dyDescent="0.25">
      <c r="A8715">
        <v>2403949</v>
      </c>
      <c r="B8715">
        <v>1</v>
      </c>
      <c r="C8715" t="s">
        <v>80</v>
      </c>
      <c r="D8715" t="s">
        <v>102</v>
      </c>
      <c r="E8715" t="s">
        <v>152</v>
      </c>
      <c r="F8715" t="s">
        <v>24682</v>
      </c>
      <c r="G8715" t="s">
        <v>2250</v>
      </c>
      <c r="H8715" t="s">
        <v>149</v>
      </c>
      <c r="I8715" t="s">
        <v>136</v>
      </c>
      <c r="J8715" t="s">
        <v>137</v>
      </c>
      <c r="K8715" t="s">
        <v>138</v>
      </c>
      <c r="L8715" t="s">
        <v>24683</v>
      </c>
      <c r="M8715" t="s">
        <v>24684</v>
      </c>
      <c r="N8715">
        <v>5.0791666659999999</v>
      </c>
      <c r="O8715">
        <v>0</v>
      </c>
      <c r="P8715">
        <v>10</v>
      </c>
      <c r="Q8715">
        <v>0</v>
      </c>
      <c r="R8715">
        <v>42</v>
      </c>
      <c r="S8715">
        <v>0</v>
      </c>
      <c r="T8715">
        <v>17</v>
      </c>
      <c r="U8715">
        <v>0</v>
      </c>
      <c r="V8715">
        <v>0</v>
      </c>
      <c r="W8715">
        <v>0</v>
      </c>
      <c r="X8715">
        <v>1.0475964039137</v>
      </c>
      <c r="Y8715">
        <v>0</v>
      </c>
      <c r="Z8715">
        <v>1.8268106526452164</v>
      </c>
      <c r="AA8715">
        <v>0</v>
      </c>
      <c r="AB8715">
        <v>342.65495666987692</v>
      </c>
      <c r="AC8715">
        <v>0</v>
      </c>
      <c r="AD8715">
        <v>0</v>
      </c>
      <c r="AE8715">
        <v>345.52936372643586</v>
      </c>
    </row>
    <row r="8716" spans="1:31" x14ac:dyDescent="0.25">
      <c r="A8716">
        <v>2404198</v>
      </c>
      <c r="B8716">
        <v>1</v>
      </c>
      <c r="C8716" t="s">
        <v>80</v>
      </c>
      <c r="D8716" t="s">
        <v>99</v>
      </c>
      <c r="E8716" t="s">
        <v>288</v>
      </c>
      <c r="F8716" t="s">
        <v>24685</v>
      </c>
      <c r="G8716" t="s">
        <v>154</v>
      </c>
      <c r="H8716" t="s">
        <v>149</v>
      </c>
      <c r="I8716" t="s">
        <v>136</v>
      </c>
      <c r="J8716" t="s">
        <v>137</v>
      </c>
      <c r="K8716" t="s">
        <v>138</v>
      </c>
      <c r="L8716" t="s">
        <v>24686</v>
      </c>
      <c r="M8716" t="s">
        <v>24687</v>
      </c>
      <c r="N8716">
        <v>1.3258333330000001</v>
      </c>
      <c r="O8716">
        <v>0</v>
      </c>
      <c r="P8716">
        <v>30</v>
      </c>
      <c r="Q8716">
        <v>0</v>
      </c>
      <c r="R8716">
        <v>0</v>
      </c>
      <c r="S8716">
        <v>0</v>
      </c>
      <c r="T8716">
        <v>1</v>
      </c>
      <c r="U8716">
        <v>0</v>
      </c>
      <c r="V8716">
        <v>0</v>
      </c>
      <c r="W8716">
        <v>0</v>
      </c>
      <c r="X8716">
        <v>5.3969725091234011</v>
      </c>
      <c r="Y8716">
        <v>0</v>
      </c>
      <c r="Z8716">
        <v>0</v>
      </c>
      <c r="AA8716">
        <v>0</v>
      </c>
      <c r="AB8716">
        <v>0.20935360071025</v>
      </c>
      <c r="AC8716">
        <v>0</v>
      </c>
      <c r="AD8716">
        <v>0</v>
      </c>
      <c r="AE8716">
        <v>5.6063261098336508</v>
      </c>
    </row>
    <row r="8717" spans="1:31" x14ac:dyDescent="0.25">
      <c r="A8717">
        <v>2403835</v>
      </c>
      <c r="B8717">
        <v>1</v>
      </c>
      <c r="C8717" t="s">
        <v>80</v>
      </c>
      <c r="D8717" t="s">
        <v>87</v>
      </c>
      <c r="E8717" t="s">
        <v>174</v>
      </c>
      <c r="F8717" t="s">
        <v>24688</v>
      </c>
      <c r="G8717" t="s">
        <v>158</v>
      </c>
      <c r="H8717" t="s">
        <v>135</v>
      </c>
      <c r="I8717" t="s">
        <v>136</v>
      </c>
      <c r="J8717" t="s">
        <v>137</v>
      </c>
      <c r="K8717" t="s">
        <v>159</v>
      </c>
      <c r="L8717" t="s">
        <v>24689</v>
      </c>
      <c r="M8717" t="s">
        <v>24690</v>
      </c>
      <c r="N8717">
        <v>2.7324999999999999</v>
      </c>
      <c r="O8717">
        <v>0</v>
      </c>
      <c r="P8717">
        <v>1271</v>
      </c>
      <c r="Q8717">
        <v>0</v>
      </c>
      <c r="R8717">
        <v>0</v>
      </c>
      <c r="S8717">
        <v>1</v>
      </c>
      <c r="T8717">
        <v>169</v>
      </c>
      <c r="U8717">
        <v>2</v>
      </c>
      <c r="V8717">
        <v>4</v>
      </c>
      <c r="W8717">
        <v>0</v>
      </c>
      <c r="X8717">
        <v>808.18632860118578</v>
      </c>
      <c r="Y8717">
        <v>0</v>
      </c>
      <c r="Z8717">
        <v>0</v>
      </c>
      <c r="AA8717">
        <v>34.870808396020834</v>
      </c>
      <c r="AB8717">
        <v>1138.8821504087898</v>
      </c>
      <c r="AC8717">
        <v>1950.2238923682037</v>
      </c>
      <c r="AD8717">
        <v>439.33394282443123</v>
      </c>
      <c r="AE8717">
        <v>4371.4971225986319</v>
      </c>
    </row>
    <row r="8718" spans="1:31" x14ac:dyDescent="0.25">
      <c r="A8718">
        <v>2404167</v>
      </c>
      <c r="B8718">
        <v>1</v>
      </c>
      <c r="C8718" t="s">
        <v>81</v>
      </c>
      <c r="D8718" t="s">
        <v>120</v>
      </c>
      <c r="E8718" t="s">
        <v>141</v>
      </c>
      <c r="F8718" t="s">
        <v>2219</v>
      </c>
      <c r="G8718" t="s">
        <v>143</v>
      </c>
      <c r="H8718" t="s">
        <v>135</v>
      </c>
      <c r="I8718" t="s">
        <v>136</v>
      </c>
      <c r="J8718" t="s">
        <v>137</v>
      </c>
      <c r="K8718" t="s">
        <v>138</v>
      </c>
      <c r="L8718" t="s">
        <v>24691</v>
      </c>
      <c r="M8718" t="s">
        <v>24692</v>
      </c>
      <c r="N8718">
        <v>1.511666666</v>
      </c>
      <c r="O8718">
        <v>1</v>
      </c>
      <c r="P8718">
        <v>133</v>
      </c>
      <c r="Q8718">
        <v>36</v>
      </c>
      <c r="R8718">
        <v>11</v>
      </c>
      <c r="S8718">
        <v>1</v>
      </c>
      <c r="T8718">
        <v>19</v>
      </c>
      <c r="U8718">
        <v>0</v>
      </c>
      <c r="V8718">
        <v>0</v>
      </c>
      <c r="W8718">
        <v>0</v>
      </c>
      <c r="X8718">
        <v>51.239761418515577</v>
      </c>
      <c r="Y8718">
        <v>6.2789382928631126</v>
      </c>
      <c r="Z8718">
        <v>8.1333026094159031</v>
      </c>
      <c r="AA8718">
        <v>0</v>
      </c>
      <c r="AB8718">
        <v>3.6571725922482887</v>
      </c>
      <c r="AC8718">
        <v>0</v>
      </c>
      <c r="AD8718">
        <v>0</v>
      </c>
      <c r="AE8718">
        <v>69.309174913042881</v>
      </c>
    </row>
    <row r="8719" spans="1:31" x14ac:dyDescent="0.25">
      <c r="A8719">
        <v>2404144</v>
      </c>
      <c r="B8719">
        <v>1</v>
      </c>
      <c r="C8719" t="s">
        <v>80</v>
      </c>
      <c r="D8719" t="s">
        <v>100</v>
      </c>
      <c r="E8719" t="s">
        <v>146</v>
      </c>
      <c r="F8719" t="s">
        <v>24693</v>
      </c>
      <c r="G8719" t="s">
        <v>282</v>
      </c>
      <c r="H8719" t="s">
        <v>149</v>
      </c>
      <c r="I8719" t="s">
        <v>136</v>
      </c>
      <c r="J8719" t="s">
        <v>137</v>
      </c>
      <c r="K8719" t="s">
        <v>138</v>
      </c>
      <c r="L8719" t="s">
        <v>24694</v>
      </c>
      <c r="M8719" t="s">
        <v>24695</v>
      </c>
      <c r="N8719">
        <v>1.4583333329999999</v>
      </c>
      <c r="O8719">
        <v>0</v>
      </c>
      <c r="P8719">
        <v>0</v>
      </c>
      <c r="Q8719">
        <v>0</v>
      </c>
      <c r="R8719">
        <v>1</v>
      </c>
      <c r="S8719">
        <v>0</v>
      </c>
      <c r="T8719">
        <v>2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9.2605919730899988E-2</v>
      </c>
      <c r="AA8719">
        <v>0</v>
      </c>
      <c r="AB8719">
        <v>0.81258307877200009</v>
      </c>
      <c r="AC8719">
        <v>0</v>
      </c>
      <c r="AD8719">
        <v>0</v>
      </c>
      <c r="AE8719">
        <v>0.90518899850290002</v>
      </c>
    </row>
    <row r="8720" spans="1:31" x14ac:dyDescent="0.25">
      <c r="A8720">
        <v>2404213</v>
      </c>
      <c r="B8720">
        <v>1</v>
      </c>
      <c r="C8720" t="s">
        <v>80</v>
      </c>
      <c r="D8720" t="s">
        <v>99</v>
      </c>
      <c r="E8720" t="s">
        <v>162</v>
      </c>
      <c r="F8720" t="s">
        <v>24696</v>
      </c>
      <c r="G8720" t="s">
        <v>1751</v>
      </c>
      <c r="H8720" t="s">
        <v>149</v>
      </c>
      <c r="I8720" t="s">
        <v>136</v>
      </c>
      <c r="J8720" t="s">
        <v>137</v>
      </c>
      <c r="K8720" t="s">
        <v>138</v>
      </c>
      <c r="L8720" t="s">
        <v>24697</v>
      </c>
      <c r="M8720" t="s">
        <v>24698</v>
      </c>
      <c r="N8720">
        <v>1.2524999999999999</v>
      </c>
      <c r="O8720">
        <v>0</v>
      </c>
      <c r="P8720">
        <v>122</v>
      </c>
      <c r="Q8720">
        <v>0</v>
      </c>
      <c r="R8720">
        <v>0</v>
      </c>
      <c r="S8720">
        <v>0</v>
      </c>
      <c r="T8720">
        <v>5</v>
      </c>
      <c r="U8720">
        <v>0</v>
      </c>
      <c r="V8720">
        <v>0</v>
      </c>
      <c r="W8720">
        <v>0</v>
      </c>
      <c r="X8720">
        <v>16.768394962874154</v>
      </c>
      <c r="Y8720">
        <v>0</v>
      </c>
      <c r="Z8720">
        <v>0</v>
      </c>
      <c r="AA8720">
        <v>0</v>
      </c>
      <c r="AB8720">
        <v>3.3317410975440587</v>
      </c>
      <c r="AC8720">
        <v>0</v>
      </c>
      <c r="AD8720">
        <v>0</v>
      </c>
      <c r="AE8720">
        <v>20.100136060418212</v>
      </c>
    </row>
    <row r="8721" spans="1:31" x14ac:dyDescent="0.25">
      <c r="A8721">
        <v>2403858</v>
      </c>
      <c r="B8721">
        <v>1</v>
      </c>
      <c r="C8721" t="s">
        <v>80</v>
      </c>
      <c r="D8721" t="s">
        <v>96</v>
      </c>
      <c r="E8721" t="s">
        <v>288</v>
      </c>
      <c r="F8721" t="s">
        <v>24699</v>
      </c>
      <c r="G8721" t="s">
        <v>168</v>
      </c>
      <c r="H8721" t="s">
        <v>149</v>
      </c>
      <c r="I8721" t="s">
        <v>136</v>
      </c>
      <c r="J8721" t="s">
        <v>3</v>
      </c>
      <c r="K8721" t="s">
        <v>138</v>
      </c>
      <c r="L8721" t="s">
        <v>24700</v>
      </c>
      <c r="M8721" t="s">
        <v>24701</v>
      </c>
      <c r="N8721">
        <v>2.8702777770000001</v>
      </c>
      <c r="O8721">
        <v>0</v>
      </c>
      <c r="P8721">
        <v>24</v>
      </c>
      <c r="Q8721">
        <v>0</v>
      </c>
      <c r="R8721">
        <v>0</v>
      </c>
      <c r="S8721">
        <v>0</v>
      </c>
      <c r="T8721">
        <v>4</v>
      </c>
      <c r="U8721">
        <v>0</v>
      </c>
      <c r="V8721">
        <v>0</v>
      </c>
      <c r="W8721">
        <v>0</v>
      </c>
      <c r="X8721">
        <v>11.687101015963803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11.687101015963803</v>
      </c>
    </row>
    <row r="8722" spans="1:31" x14ac:dyDescent="0.25">
      <c r="A8722">
        <v>2403921</v>
      </c>
      <c r="B8722">
        <v>1</v>
      </c>
      <c r="C8722" t="s">
        <v>80</v>
      </c>
      <c r="D8722" t="s">
        <v>109</v>
      </c>
      <c r="E8722" t="s">
        <v>162</v>
      </c>
      <c r="F8722" t="s">
        <v>24702</v>
      </c>
      <c r="G8722" t="s">
        <v>164</v>
      </c>
      <c r="H8722" t="s">
        <v>149</v>
      </c>
      <c r="I8722" t="s">
        <v>136</v>
      </c>
      <c r="J8722" t="s">
        <v>137</v>
      </c>
      <c r="K8722" t="s">
        <v>138</v>
      </c>
      <c r="L8722" t="s">
        <v>24703</v>
      </c>
      <c r="M8722" t="s">
        <v>24704</v>
      </c>
      <c r="N8722">
        <v>1.19</v>
      </c>
      <c r="O8722">
        <v>0</v>
      </c>
      <c r="P8722">
        <v>0</v>
      </c>
      <c r="Q8722">
        <v>0</v>
      </c>
      <c r="R8722">
        <v>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0.43546288115533338</v>
      </c>
      <c r="AA8722">
        <v>0</v>
      </c>
      <c r="AB8722">
        <v>0</v>
      </c>
      <c r="AC8722">
        <v>0</v>
      </c>
      <c r="AD8722">
        <v>0</v>
      </c>
      <c r="AE8722">
        <v>0.43546288115533338</v>
      </c>
    </row>
    <row r="8723" spans="1:31" x14ac:dyDescent="0.25">
      <c r="A8723">
        <v>2404250</v>
      </c>
      <c r="B8723">
        <v>1</v>
      </c>
      <c r="C8723" t="s">
        <v>80</v>
      </c>
      <c r="D8723" t="s">
        <v>97</v>
      </c>
      <c r="E8723" t="s">
        <v>241</v>
      </c>
      <c r="F8723" t="s">
        <v>2035</v>
      </c>
      <c r="G8723" t="s">
        <v>143</v>
      </c>
      <c r="H8723" t="s">
        <v>135</v>
      </c>
      <c r="I8723" t="s">
        <v>136</v>
      </c>
      <c r="J8723" t="s">
        <v>137</v>
      </c>
      <c r="K8723" t="s">
        <v>138</v>
      </c>
      <c r="L8723" t="s">
        <v>24705</v>
      </c>
      <c r="M8723" t="s">
        <v>24706</v>
      </c>
      <c r="N8723">
        <v>1.4475</v>
      </c>
      <c r="O8723">
        <v>3</v>
      </c>
      <c r="P8723">
        <v>733</v>
      </c>
      <c r="Q8723">
        <v>5</v>
      </c>
      <c r="R8723">
        <v>0</v>
      </c>
      <c r="S8723">
        <v>11</v>
      </c>
      <c r="T8723">
        <v>12</v>
      </c>
      <c r="U8723">
        <v>1</v>
      </c>
      <c r="V8723">
        <v>0</v>
      </c>
      <c r="W8723">
        <v>126.1116014411307</v>
      </c>
      <c r="X8723">
        <v>83.656056618681944</v>
      </c>
      <c r="Y8723">
        <v>6.3365902295265837</v>
      </c>
      <c r="Z8723">
        <v>0</v>
      </c>
      <c r="AA8723">
        <v>305.29050857809204</v>
      </c>
      <c r="AB8723">
        <v>23.063557530136446</v>
      </c>
      <c r="AC8723">
        <v>5.1776875069057509</v>
      </c>
      <c r="AD8723">
        <v>0</v>
      </c>
      <c r="AE8723">
        <v>549.63600190447346</v>
      </c>
    </row>
    <row r="8724" spans="1:31" x14ac:dyDescent="0.25">
      <c r="A8724">
        <v>2404130</v>
      </c>
      <c r="B8724">
        <v>1</v>
      </c>
      <c r="C8724" t="s">
        <v>81</v>
      </c>
      <c r="D8724" t="s">
        <v>117</v>
      </c>
      <c r="E8724" t="s">
        <v>146</v>
      </c>
      <c r="F8724" t="s">
        <v>24707</v>
      </c>
      <c r="G8724" t="s">
        <v>168</v>
      </c>
      <c r="H8724" t="s">
        <v>149</v>
      </c>
      <c r="I8724" t="s">
        <v>136</v>
      </c>
      <c r="J8724" t="s">
        <v>3</v>
      </c>
      <c r="K8724" t="s">
        <v>138</v>
      </c>
      <c r="L8724" t="s">
        <v>24708</v>
      </c>
      <c r="M8724" t="s">
        <v>24709</v>
      </c>
      <c r="N8724">
        <v>1.525555555</v>
      </c>
      <c r="O8724">
        <v>0</v>
      </c>
      <c r="P8724">
        <v>1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0.47200864853823343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0.47200864853823343</v>
      </c>
    </row>
    <row r="8725" spans="1:31" x14ac:dyDescent="0.25">
      <c r="A8725">
        <v>2403895</v>
      </c>
      <c r="B8725">
        <v>1</v>
      </c>
      <c r="C8725" t="s">
        <v>80</v>
      </c>
      <c r="D8725" t="s">
        <v>93</v>
      </c>
      <c r="E8725" t="s">
        <v>146</v>
      </c>
      <c r="F8725" t="s">
        <v>24710</v>
      </c>
      <c r="G8725" t="s">
        <v>199</v>
      </c>
      <c r="H8725" t="s">
        <v>149</v>
      </c>
      <c r="I8725" t="s">
        <v>136</v>
      </c>
      <c r="J8725" t="s">
        <v>137</v>
      </c>
      <c r="K8725" t="s">
        <v>138</v>
      </c>
      <c r="L8725" t="s">
        <v>24711</v>
      </c>
      <c r="M8725" t="s">
        <v>24712</v>
      </c>
      <c r="N8725">
        <v>1.7283333329999999</v>
      </c>
      <c r="O8725">
        <v>0</v>
      </c>
      <c r="P8725">
        <v>5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0.94987541259566677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0.94987541259566677</v>
      </c>
    </row>
    <row r="8726" spans="1:31" x14ac:dyDescent="0.25">
      <c r="A8726">
        <v>2404081</v>
      </c>
      <c r="B8726">
        <v>1</v>
      </c>
      <c r="C8726" t="s">
        <v>81</v>
      </c>
      <c r="D8726" t="s">
        <v>117</v>
      </c>
      <c r="E8726" t="s">
        <v>141</v>
      </c>
      <c r="F8726" t="s">
        <v>24713</v>
      </c>
      <c r="G8726" t="s">
        <v>143</v>
      </c>
      <c r="H8726" t="s">
        <v>135</v>
      </c>
      <c r="I8726" t="s">
        <v>278</v>
      </c>
      <c r="J8726" t="s">
        <v>137</v>
      </c>
      <c r="K8726" t="s">
        <v>138</v>
      </c>
      <c r="L8726" t="s">
        <v>24714</v>
      </c>
      <c r="M8726" t="s">
        <v>24715</v>
      </c>
      <c r="N8726">
        <v>8.3333330000000001E-3</v>
      </c>
      <c r="O8726">
        <v>1</v>
      </c>
      <c r="P8726">
        <v>782</v>
      </c>
      <c r="Q8726">
        <v>3</v>
      </c>
      <c r="R8726">
        <v>18</v>
      </c>
      <c r="S8726">
        <v>8</v>
      </c>
      <c r="T8726">
        <v>25</v>
      </c>
      <c r="U8726">
        <v>0</v>
      </c>
      <c r="V8726">
        <v>0</v>
      </c>
      <c r="W8726">
        <v>1.9766487064999997E-3</v>
      </c>
      <c r="X8726">
        <v>0.54451099834174999</v>
      </c>
      <c r="Y8726">
        <v>5.9688930599999992E-3</v>
      </c>
      <c r="Z8726">
        <v>5.3270587230833336E-3</v>
      </c>
      <c r="AA8726">
        <v>9.7362795898666685E-2</v>
      </c>
      <c r="AB8726">
        <v>0.10907727761050004</v>
      </c>
      <c r="AC8726">
        <v>0</v>
      </c>
      <c r="AD8726">
        <v>0</v>
      </c>
      <c r="AE8726">
        <v>0.76422367234050015</v>
      </c>
    </row>
    <row r="8727" spans="1:31" x14ac:dyDescent="0.25">
      <c r="A8727">
        <v>2404087</v>
      </c>
      <c r="B8727">
        <v>1</v>
      </c>
      <c r="C8727" t="s">
        <v>80</v>
      </c>
      <c r="D8727" t="s">
        <v>99</v>
      </c>
      <c r="E8727" t="s">
        <v>174</v>
      </c>
      <c r="F8727" t="s">
        <v>24716</v>
      </c>
      <c r="G8727" t="s">
        <v>143</v>
      </c>
      <c r="H8727" t="s">
        <v>135</v>
      </c>
      <c r="I8727" t="s">
        <v>136</v>
      </c>
      <c r="J8727" t="s">
        <v>137</v>
      </c>
      <c r="K8727" t="s">
        <v>138</v>
      </c>
      <c r="L8727" t="s">
        <v>24717</v>
      </c>
      <c r="M8727" t="s">
        <v>24718</v>
      </c>
      <c r="N8727">
        <v>4.6297222219999998</v>
      </c>
      <c r="O8727">
        <v>0</v>
      </c>
      <c r="P8727">
        <v>373</v>
      </c>
      <c r="Q8727">
        <v>0</v>
      </c>
      <c r="R8727">
        <v>9</v>
      </c>
      <c r="S8727">
        <v>0</v>
      </c>
      <c r="T8727">
        <v>42</v>
      </c>
      <c r="U8727">
        <v>0</v>
      </c>
      <c r="V8727">
        <v>1</v>
      </c>
      <c r="W8727">
        <v>0</v>
      </c>
      <c r="X8727">
        <v>374.23507705979551</v>
      </c>
      <c r="Y8727">
        <v>0</v>
      </c>
      <c r="Z8727">
        <v>12.012107211413683</v>
      </c>
      <c r="AA8727">
        <v>0</v>
      </c>
      <c r="AB8727">
        <v>255.31785346251715</v>
      </c>
      <c r="AC8727">
        <v>0</v>
      </c>
      <c r="AD8727">
        <v>1.1903796485257001</v>
      </c>
      <c r="AE8727">
        <v>642.75541738225206</v>
      </c>
    </row>
    <row r="8728" spans="1:31" x14ac:dyDescent="0.25">
      <c r="A8728">
        <v>2404064</v>
      </c>
      <c r="B8728">
        <v>1</v>
      </c>
      <c r="C8728" t="s">
        <v>80</v>
      </c>
      <c r="D8728" t="s">
        <v>87</v>
      </c>
      <c r="E8728" t="s">
        <v>174</v>
      </c>
      <c r="F8728" t="s">
        <v>24719</v>
      </c>
      <c r="G8728" t="s">
        <v>158</v>
      </c>
      <c r="H8728" t="s">
        <v>135</v>
      </c>
      <c r="I8728" t="s">
        <v>136</v>
      </c>
      <c r="J8728" t="s">
        <v>137</v>
      </c>
      <c r="K8728" t="s">
        <v>159</v>
      </c>
      <c r="L8728" t="s">
        <v>24720</v>
      </c>
      <c r="M8728" t="s">
        <v>24721</v>
      </c>
      <c r="N8728">
        <v>3.531111111</v>
      </c>
      <c r="O8728">
        <v>0</v>
      </c>
      <c r="P8728">
        <v>1451</v>
      </c>
      <c r="Q8728">
        <v>0</v>
      </c>
      <c r="R8728">
        <v>0</v>
      </c>
      <c r="S8728">
        <v>3</v>
      </c>
      <c r="T8728">
        <v>243</v>
      </c>
      <c r="U8728">
        <v>3</v>
      </c>
      <c r="V8728">
        <v>2</v>
      </c>
      <c r="W8728">
        <v>0</v>
      </c>
      <c r="X8728">
        <v>1226.3468339953001</v>
      </c>
      <c r="Y8728">
        <v>0</v>
      </c>
      <c r="Z8728">
        <v>0</v>
      </c>
      <c r="AA8728">
        <v>93.282986331158241</v>
      </c>
      <c r="AB8728">
        <v>1275.1755286370394</v>
      </c>
      <c r="AC8728">
        <v>469.41434613233452</v>
      </c>
      <c r="AD8728">
        <v>147.33106167735465</v>
      </c>
      <c r="AE8728">
        <v>3211.550756773187</v>
      </c>
    </row>
    <row r="8729" spans="1:31" x14ac:dyDescent="0.25">
      <c r="A8729">
        <v>2404230</v>
      </c>
      <c r="B8729">
        <v>1</v>
      </c>
      <c r="C8729" t="s">
        <v>81</v>
      </c>
      <c r="D8729" t="s">
        <v>117</v>
      </c>
      <c r="E8729" t="s">
        <v>146</v>
      </c>
      <c r="F8729" t="s">
        <v>24722</v>
      </c>
      <c r="G8729" t="s">
        <v>148</v>
      </c>
      <c r="H8729" t="s">
        <v>149</v>
      </c>
      <c r="I8729" t="s">
        <v>136</v>
      </c>
      <c r="J8729" t="s">
        <v>137</v>
      </c>
      <c r="K8729" t="s">
        <v>138</v>
      </c>
      <c r="L8729" t="s">
        <v>24723</v>
      </c>
      <c r="M8729" t="s">
        <v>24724</v>
      </c>
      <c r="N8729">
        <v>2.0897222219999998</v>
      </c>
      <c r="O8729">
        <v>0</v>
      </c>
      <c r="P8729">
        <v>1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0.25889521224419998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0.25889521224419998</v>
      </c>
    </row>
    <row r="8730" spans="1:31" x14ac:dyDescent="0.25">
      <c r="A8730">
        <v>2403938</v>
      </c>
      <c r="B8730">
        <v>1</v>
      </c>
      <c r="C8730" t="s">
        <v>81</v>
      </c>
      <c r="D8730" t="s">
        <v>124</v>
      </c>
      <c r="E8730" t="s">
        <v>146</v>
      </c>
      <c r="F8730" t="s">
        <v>24725</v>
      </c>
      <c r="G8730" t="s">
        <v>148</v>
      </c>
      <c r="H8730" t="s">
        <v>149</v>
      </c>
      <c r="I8730" t="s">
        <v>136</v>
      </c>
      <c r="J8730" t="s">
        <v>137</v>
      </c>
      <c r="K8730" t="s">
        <v>138</v>
      </c>
      <c r="L8730" t="s">
        <v>24726</v>
      </c>
      <c r="M8730" t="s">
        <v>24727</v>
      </c>
      <c r="N8730">
        <v>2.3302777770000001</v>
      </c>
      <c r="O8730">
        <v>0</v>
      </c>
      <c r="P8730">
        <v>1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</row>
    <row r="8731" spans="1:31" x14ac:dyDescent="0.25">
      <c r="A8731">
        <v>2404044</v>
      </c>
      <c r="B8731">
        <v>1</v>
      </c>
      <c r="C8731" t="s">
        <v>80</v>
      </c>
      <c r="D8731" t="s">
        <v>96</v>
      </c>
      <c r="E8731" t="s">
        <v>162</v>
      </c>
      <c r="F8731" t="s">
        <v>24728</v>
      </c>
      <c r="G8731" t="s">
        <v>348</v>
      </c>
      <c r="H8731" t="s">
        <v>149</v>
      </c>
      <c r="I8731" t="s">
        <v>136</v>
      </c>
      <c r="J8731" t="s">
        <v>137</v>
      </c>
      <c r="K8731" t="s">
        <v>138</v>
      </c>
      <c r="L8731" t="s">
        <v>24729</v>
      </c>
      <c r="M8731" t="s">
        <v>24730</v>
      </c>
      <c r="N8731">
        <v>0.53777777699999996</v>
      </c>
      <c r="O8731">
        <v>0</v>
      </c>
      <c r="P8731">
        <v>78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8.0138279599234021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8.0138279599234021</v>
      </c>
    </row>
    <row r="8732" spans="1:31" x14ac:dyDescent="0.25">
      <c r="A8732">
        <v>2403958</v>
      </c>
      <c r="B8732">
        <v>1</v>
      </c>
      <c r="C8732" t="s">
        <v>80</v>
      </c>
      <c r="D8732" t="s">
        <v>103</v>
      </c>
      <c r="E8732" t="s">
        <v>146</v>
      </c>
      <c r="F8732" t="s">
        <v>24731</v>
      </c>
      <c r="G8732" t="s">
        <v>148</v>
      </c>
      <c r="H8732" t="s">
        <v>149</v>
      </c>
      <c r="I8732" t="s">
        <v>136</v>
      </c>
      <c r="J8732" t="s">
        <v>137</v>
      </c>
      <c r="K8732" t="s">
        <v>138</v>
      </c>
      <c r="L8732" t="s">
        <v>24732</v>
      </c>
      <c r="M8732" t="s">
        <v>24733</v>
      </c>
      <c r="N8732">
        <v>1.898055555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1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0.59785340550162513</v>
      </c>
      <c r="AC8732">
        <v>0</v>
      </c>
      <c r="AD8732">
        <v>0</v>
      </c>
      <c r="AE8732">
        <v>0.59785340550162513</v>
      </c>
    </row>
    <row r="8733" spans="1:31" x14ac:dyDescent="0.25">
      <c r="A8733">
        <v>2403792</v>
      </c>
      <c r="B8733">
        <v>1</v>
      </c>
      <c r="C8733" t="s">
        <v>80</v>
      </c>
      <c r="D8733" t="s">
        <v>109</v>
      </c>
      <c r="E8733" t="s">
        <v>162</v>
      </c>
      <c r="F8733" t="s">
        <v>24734</v>
      </c>
      <c r="G8733" t="s">
        <v>164</v>
      </c>
      <c r="H8733" t="s">
        <v>149</v>
      </c>
      <c r="I8733" t="s">
        <v>136</v>
      </c>
      <c r="J8733" t="s">
        <v>137</v>
      </c>
      <c r="K8733" t="s">
        <v>138</v>
      </c>
      <c r="L8733" t="s">
        <v>24735</v>
      </c>
      <c r="M8733" t="s">
        <v>24736</v>
      </c>
      <c r="N8733">
        <v>1.339722222</v>
      </c>
      <c r="O8733">
        <v>0</v>
      </c>
      <c r="P8733">
        <v>3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0.27712025885431663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0.27712025885431663</v>
      </c>
    </row>
    <row r="8734" spans="1:31" x14ac:dyDescent="0.25">
      <c r="A8734">
        <v>2403832</v>
      </c>
      <c r="B8734">
        <v>1</v>
      </c>
      <c r="C8734" t="s">
        <v>80</v>
      </c>
      <c r="D8734" t="s">
        <v>89</v>
      </c>
      <c r="E8734" t="s">
        <v>146</v>
      </c>
      <c r="F8734" t="s">
        <v>24737</v>
      </c>
      <c r="G8734" t="s">
        <v>148</v>
      </c>
      <c r="H8734" t="s">
        <v>149</v>
      </c>
      <c r="I8734" t="s">
        <v>136</v>
      </c>
      <c r="J8734" t="s">
        <v>137</v>
      </c>
      <c r="K8734" t="s">
        <v>138</v>
      </c>
      <c r="L8734" t="s">
        <v>24738</v>
      </c>
      <c r="M8734" t="s">
        <v>24739</v>
      </c>
      <c r="N8734">
        <v>1.987777777</v>
      </c>
      <c r="O8734">
        <v>0</v>
      </c>
      <c r="P8734">
        <v>1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0.89872099123222515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0.89872099123222515</v>
      </c>
    </row>
    <row r="8735" spans="1:31" x14ac:dyDescent="0.25">
      <c r="A8735">
        <v>2403878</v>
      </c>
      <c r="B8735">
        <v>1</v>
      </c>
      <c r="C8735" t="s">
        <v>81</v>
      </c>
      <c r="D8735" t="s">
        <v>122</v>
      </c>
      <c r="E8735" t="s">
        <v>152</v>
      </c>
      <c r="F8735" t="s">
        <v>24740</v>
      </c>
      <c r="G8735" t="s">
        <v>154</v>
      </c>
      <c r="H8735" t="s">
        <v>149</v>
      </c>
      <c r="I8735" t="s">
        <v>136</v>
      </c>
      <c r="J8735" t="s">
        <v>137</v>
      </c>
      <c r="K8735" t="s">
        <v>138</v>
      </c>
      <c r="L8735" t="s">
        <v>24741</v>
      </c>
      <c r="M8735" t="s">
        <v>24742</v>
      </c>
      <c r="N8735">
        <v>0.57777777699999999</v>
      </c>
      <c r="O8735">
        <v>0</v>
      </c>
      <c r="P8735">
        <v>39</v>
      </c>
      <c r="Q8735">
        <v>0</v>
      </c>
      <c r="R8735">
        <v>1</v>
      </c>
      <c r="S8735">
        <v>0</v>
      </c>
      <c r="T8735">
        <v>3</v>
      </c>
      <c r="U8735">
        <v>0</v>
      </c>
      <c r="V8735">
        <v>0</v>
      </c>
      <c r="W8735">
        <v>0</v>
      </c>
      <c r="X8735">
        <v>2.6526854067999999</v>
      </c>
      <c r="Y8735">
        <v>0</v>
      </c>
      <c r="Z8735">
        <v>5.9850202411999995E-2</v>
      </c>
      <c r="AA8735">
        <v>0</v>
      </c>
      <c r="AB8735">
        <v>0</v>
      </c>
      <c r="AC8735">
        <v>0</v>
      </c>
      <c r="AD8735">
        <v>0</v>
      </c>
      <c r="AE8735">
        <v>2.7125356092119999</v>
      </c>
    </row>
    <row r="8736" spans="1:31" x14ac:dyDescent="0.25">
      <c r="A8736">
        <v>2404124</v>
      </c>
      <c r="B8736">
        <v>1</v>
      </c>
      <c r="C8736" t="s">
        <v>80</v>
      </c>
      <c r="D8736" t="s">
        <v>97</v>
      </c>
      <c r="E8736" t="s">
        <v>162</v>
      </c>
      <c r="F8736" t="s">
        <v>6378</v>
      </c>
      <c r="G8736" t="s">
        <v>168</v>
      </c>
      <c r="H8736" t="s">
        <v>149</v>
      </c>
      <c r="I8736" t="s">
        <v>136</v>
      </c>
      <c r="J8736" t="s">
        <v>137</v>
      </c>
      <c r="K8736" t="s">
        <v>138</v>
      </c>
      <c r="L8736" t="s">
        <v>24743</v>
      </c>
      <c r="M8736" t="s">
        <v>24744</v>
      </c>
      <c r="N8736">
        <v>1.7266666660000001</v>
      </c>
      <c r="O8736">
        <v>0</v>
      </c>
      <c r="P8736">
        <v>8</v>
      </c>
      <c r="Q8736">
        <v>0</v>
      </c>
      <c r="R8736">
        <v>3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1.4921724118430502</v>
      </c>
      <c r="Y8736">
        <v>0</v>
      </c>
      <c r="Z8736">
        <v>7.3891980796281018</v>
      </c>
      <c r="AA8736">
        <v>0</v>
      </c>
      <c r="AB8736">
        <v>0</v>
      </c>
      <c r="AC8736">
        <v>0</v>
      </c>
      <c r="AD8736">
        <v>0</v>
      </c>
      <c r="AE8736">
        <v>8.8813704914711522</v>
      </c>
    </row>
    <row r="8737" spans="1:31" x14ac:dyDescent="0.25">
      <c r="A8737">
        <v>2403941</v>
      </c>
      <c r="B8737">
        <v>1</v>
      </c>
      <c r="C8737" t="s">
        <v>80</v>
      </c>
      <c r="D8737" t="s">
        <v>99</v>
      </c>
      <c r="E8737" t="s">
        <v>174</v>
      </c>
      <c r="F8737" t="s">
        <v>7123</v>
      </c>
      <c r="G8737" t="s">
        <v>143</v>
      </c>
      <c r="H8737" t="s">
        <v>135</v>
      </c>
      <c r="I8737" t="s">
        <v>136</v>
      </c>
      <c r="J8737" t="s">
        <v>137</v>
      </c>
      <c r="K8737" t="s">
        <v>138</v>
      </c>
      <c r="L8737" t="s">
        <v>24745</v>
      </c>
      <c r="M8737" t="s">
        <v>24746</v>
      </c>
      <c r="N8737">
        <v>0.06</v>
      </c>
      <c r="O8737">
        <v>4</v>
      </c>
      <c r="P8737">
        <v>909</v>
      </c>
      <c r="Q8737">
        <v>1</v>
      </c>
      <c r="R8737">
        <v>39</v>
      </c>
      <c r="S8737">
        <v>2</v>
      </c>
      <c r="T8737">
        <v>89</v>
      </c>
      <c r="U8737">
        <v>0</v>
      </c>
      <c r="V8737">
        <v>1</v>
      </c>
      <c r="W8737">
        <v>1.9876263530561999</v>
      </c>
      <c r="X8737">
        <v>8.4755901716495945</v>
      </c>
      <c r="Y8737">
        <v>1.5774823132199998E-2</v>
      </c>
      <c r="Z8737">
        <v>0.57848317653419989</v>
      </c>
      <c r="AA8737">
        <v>0.17692484153759999</v>
      </c>
      <c r="AB8737">
        <v>4.8165830485176002</v>
      </c>
      <c r="AC8737">
        <v>0</v>
      </c>
      <c r="AD8737">
        <v>0.36365008439160007</v>
      </c>
      <c r="AE8737">
        <v>16.414632498818996</v>
      </c>
    </row>
    <row r="8738" spans="1:31" x14ac:dyDescent="0.25">
      <c r="A8738">
        <v>2404041</v>
      </c>
      <c r="B8738">
        <v>1</v>
      </c>
      <c r="C8738" t="s">
        <v>80</v>
      </c>
      <c r="D8738" t="s">
        <v>98</v>
      </c>
      <c r="E8738" t="s">
        <v>152</v>
      </c>
      <c r="F8738" t="s">
        <v>24747</v>
      </c>
      <c r="G8738" t="s">
        <v>2542</v>
      </c>
      <c r="H8738" t="s">
        <v>149</v>
      </c>
      <c r="I8738" t="s">
        <v>136</v>
      </c>
      <c r="J8738" t="s">
        <v>137</v>
      </c>
      <c r="K8738" t="s">
        <v>138</v>
      </c>
      <c r="L8738" t="s">
        <v>24748</v>
      </c>
      <c r="M8738" t="s">
        <v>24749</v>
      </c>
      <c r="N8738">
        <v>0.3175</v>
      </c>
      <c r="O8738">
        <v>0</v>
      </c>
      <c r="P8738">
        <v>28</v>
      </c>
      <c r="Q8738">
        <v>0</v>
      </c>
      <c r="R8738">
        <v>37</v>
      </c>
      <c r="S8738">
        <v>0</v>
      </c>
      <c r="T8738">
        <v>9</v>
      </c>
      <c r="U8738">
        <v>0</v>
      </c>
      <c r="V8738">
        <v>0</v>
      </c>
      <c r="W8738">
        <v>0</v>
      </c>
      <c r="X8738">
        <v>1.6694479327002001</v>
      </c>
      <c r="Y8738">
        <v>0</v>
      </c>
      <c r="Z8738">
        <v>2.1747053194274999</v>
      </c>
      <c r="AA8738">
        <v>0</v>
      </c>
      <c r="AB8738">
        <v>3.3465537814155</v>
      </c>
      <c r="AC8738">
        <v>0</v>
      </c>
      <c r="AD8738">
        <v>0</v>
      </c>
      <c r="AE8738">
        <v>7.1907070335432</v>
      </c>
    </row>
    <row r="8739" spans="1:31" x14ac:dyDescent="0.25">
      <c r="A8739">
        <v>2403898</v>
      </c>
      <c r="B8739">
        <v>1</v>
      </c>
      <c r="C8739" t="s">
        <v>80</v>
      </c>
      <c r="D8739" t="s">
        <v>95</v>
      </c>
      <c r="E8739" t="s">
        <v>162</v>
      </c>
      <c r="F8739" t="s">
        <v>24750</v>
      </c>
      <c r="G8739" t="s">
        <v>164</v>
      </c>
      <c r="H8739" t="s">
        <v>149</v>
      </c>
      <c r="I8739" t="s">
        <v>136</v>
      </c>
      <c r="J8739" t="s">
        <v>137</v>
      </c>
      <c r="K8739" t="s">
        <v>138</v>
      </c>
      <c r="L8739" t="s">
        <v>24751</v>
      </c>
      <c r="M8739" t="s">
        <v>24752</v>
      </c>
      <c r="N8739">
        <v>1.1602777769999999</v>
      </c>
      <c r="O8739">
        <v>0</v>
      </c>
      <c r="P8739">
        <v>108</v>
      </c>
      <c r="Q8739">
        <v>0</v>
      </c>
      <c r="R8739">
        <v>0</v>
      </c>
      <c r="S8739">
        <v>0</v>
      </c>
      <c r="T8739">
        <v>6</v>
      </c>
      <c r="U8739">
        <v>0</v>
      </c>
      <c r="V8739">
        <v>0</v>
      </c>
      <c r="W8739">
        <v>0</v>
      </c>
      <c r="X8739">
        <v>25.908525830415126</v>
      </c>
      <c r="Y8739">
        <v>0</v>
      </c>
      <c r="Z8739">
        <v>0</v>
      </c>
      <c r="AA8739">
        <v>0</v>
      </c>
      <c r="AB8739">
        <v>7.2482954672165327</v>
      </c>
      <c r="AC8739">
        <v>0</v>
      </c>
      <c r="AD8739">
        <v>0</v>
      </c>
      <c r="AE8739">
        <v>33.156821297631659</v>
      </c>
    </row>
    <row r="8740" spans="1:31" x14ac:dyDescent="0.25">
      <c r="A8740">
        <v>2403855</v>
      </c>
      <c r="B8740">
        <v>1</v>
      </c>
      <c r="C8740" t="s">
        <v>81</v>
      </c>
      <c r="D8740" t="s">
        <v>120</v>
      </c>
      <c r="E8740" t="s">
        <v>141</v>
      </c>
      <c r="F8740" t="s">
        <v>24753</v>
      </c>
      <c r="G8740" t="s">
        <v>158</v>
      </c>
      <c r="H8740" t="s">
        <v>135</v>
      </c>
      <c r="I8740" t="s">
        <v>136</v>
      </c>
      <c r="J8740" t="s">
        <v>137</v>
      </c>
      <c r="K8740" t="s">
        <v>159</v>
      </c>
      <c r="L8740" t="s">
        <v>24754</v>
      </c>
      <c r="M8740" t="s">
        <v>24755</v>
      </c>
      <c r="N8740">
        <v>7.5202777770000004</v>
      </c>
      <c r="O8740">
        <v>0</v>
      </c>
      <c r="P8740">
        <v>0</v>
      </c>
      <c r="Q8740">
        <v>0</v>
      </c>
      <c r="R8740">
        <v>11</v>
      </c>
      <c r="S8740">
        <v>0</v>
      </c>
      <c r="T8740">
        <v>2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2.3981336601001084</v>
      </c>
      <c r="AC8740">
        <v>0</v>
      </c>
      <c r="AD8740">
        <v>0</v>
      </c>
      <c r="AE8740">
        <v>2.3981336601001084</v>
      </c>
    </row>
    <row r="8741" spans="1:31" x14ac:dyDescent="0.25">
      <c r="A8741">
        <v>2404147</v>
      </c>
      <c r="B8741">
        <v>1</v>
      </c>
      <c r="C8741" t="s">
        <v>80</v>
      </c>
      <c r="D8741" t="s">
        <v>100</v>
      </c>
      <c r="E8741" t="s">
        <v>162</v>
      </c>
      <c r="F8741" t="s">
        <v>18027</v>
      </c>
      <c r="G8741" t="s">
        <v>186</v>
      </c>
      <c r="H8741" t="s">
        <v>149</v>
      </c>
      <c r="I8741" t="s">
        <v>136</v>
      </c>
      <c r="J8741" t="s">
        <v>137</v>
      </c>
      <c r="K8741" t="s">
        <v>138</v>
      </c>
      <c r="L8741" t="s">
        <v>24756</v>
      </c>
      <c r="M8741" t="s">
        <v>24757</v>
      </c>
      <c r="N8741">
        <v>1.993055555</v>
      </c>
      <c r="O8741">
        <v>0</v>
      </c>
      <c r="P8741">
        <v>162</v>
      </c>
      <c r="Q8741">
        <v>0</v>
      </c>
      <c r="R8741">
        <v>0</v>
      </c>
      <c r="S8741">
        <v>0</v>
      </c>
      <c r="T8741">
        <v>3</v>
      </c>
      <c r="U8741">
        <v>0</v>
      </c>
      <c r="V8741">
        <v>0</v>
      </c>
      <c r="W8741">
        <v>0</v>
      </c>
      <c r="X8741">
        <v>48.349404555500868</v>
      </c>
      <c r="Y8741">
        <v>0</v>
      </c>
      <c r="Z8741">
        <v>0</v>
      </c>
      <c r="AA8741">
        <v>0</v>
      </c>
      <c r="AB8741">
        <v>9.2382541792801796</v>
      </c>
      <c r="AC8741">
        <v>0</v>
      </c>
      <c r="AD8741">
        <v>0</v>
      </c>
      <c r="AE8741">
        <v>57.587658734781044</v>
      </c>
    </row>
    <row r="8742" spans="1:31" x14ac:dyDescent="0.25">
      <c r="A8742">
        <v>2404259</v>
      </c>
      <c r="B8742">
        <v>1</v>
      </c>
      <c r="C8742" t="s">
        <v>80</v>
      </c>
      <c r="D8742" t="s">
        <v>90</v>
      </c>
      <c r="E8742" t="s">
        <v>146</v>
      </c>
      <c r="F8742" t="s">
        <v>24758</v>
      </c>
      <c r="G8742" t="s">
        <v>282</v>
      </c>
      <c r="H8742" t="s">
        <v>149</v>
      </c>
      <c r="I8742" t="s">
        <v>136</v>
      </c>
      <c r="J8742" t="s">
        <v>137</v>
      </c>
      <c r="K8742" t="s">
        <v>138</v>
      </c>
      <c r="L8742" t="s">
        <v>24759</v>
      </c>
      <c r="M8742" t="s">
        <v>24760</v>
      </c>
      <c r="N8742">
        <v>2.5319444440000001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4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2.1898377237045832</v>
      </c>
      <c r="AC8742">
        <v>0</v>
      </c>
      <c r="AD8742">
        <v>0</v>
      </c>
      <c r="AE8742">
        <v>2.1898377237045832</v>
      </c>
    </row>
    <row r="8743" spans="1:31" x14ac:dyDescent="0.25">
      <c r="A8743">
        <v>2403864</v>
      </c>
      <c r="B8743">
        <v>1</v>
      </c>
      <c r="C8743" t="s">
        <v>80</v>
      </c>
      <c r="D8743" t="s">
        <v>95</v>
      </c>
      <c r="E8743" t="s">
        <v>241</v>
      </c>
      <c r="F8743" t="s">
        <v>5443</v>
      </c>
      <c r="G8743" t="s">
        <v>143</v>
      </c>
      <c r="H8743" t="s">
        <v>135</v>
      </c>
      <c r="I8743" t="s">
        <v>136</v>
      </c>
      <c r="J8743" t="s">
        <v>137</v>
      </c>
      <c r="K8743" t="s">
        <v>138</v>
      </c>
      <c r="L8743" t="s">
        <v>24761</v>
      </c>
      <c r="M8743" t="s">
        <v>24762</v>
      </c>
      <c r="N8743">
        <v>0.86250000000000004</v>
      </c>
      <c r="O8743">
        <v>41</v>
      </c>
      <c r="P8743">
        <v>1459</v>
      </c>
      <c r="Q8743">
        <v>74</v>
      </c>
      <c r="R8743">
        <v>79</v>
      </c>
      <c r="S8743">
        <v>56</v>
      </c>
      <c r="T8743">
        <v>228</v>
      </c>
      <c r="U8743">
        <v>6</v>
      </c>
      <c r="V8743">
        <v>1</v>
      </c>
      <c r="W8743">
        <v>31.468301941372985</v>
      </c>
      <c r="X8743">
        <v>306.4696250362191</v>
      </c>
      <c r="Y8743">
        <v>576.04289685850688</v>
      </c>
      <c r="Z8743">
        <v>14.129941558097919</v>
      </c>
      <c r="AA8743">
        <v>292.39021406632577</v>
      </c>
      <c r="AB8743">
        <v>174.30014124792243</v>
      </c>
      <c r="AC8743">
        <v>674.63794092586897</v>
      </c>
      <c r="AD8743">
        <v>35.987746873216373</v>
      </c>
      <c r="AE8743">
        <v>2105.426808507531</v>
      </c>
    </row>
    <row r="8744" spans="1:31" x14ac:dyDescent="0.25">
      <c r="A8744">
        <v>2404173</v>
      </c>
      <c r="B8744">
        <v>1</v>
      </c>
      <c r="C8744" t="s">
        <v>80</v>
      </c>
      <c r="D8744" t="s">
        <v>107</v>
      </c>
      <c r="E8744" t="s">
        <v>174</v>
      </c>
      <c r="F8744" t="s">
        <v>1098</v>
      </c>
      <c r="G8744" t="s">
        <v>143</v>
      </c>
      <c r="H8744" t="s">
        <v>135</v>
      </c>
      <c r="I8744" t="s">
        <v>136</v>
      </c>
      <c r="J8744" t="s">
        <v>137</v>
      </c>
      <c r="K8744" t="s">
        <v>138</v>
      </c>
      <c r="L8744" t="s">
        <v>24763</v>
      </c>
      <c r="M8744" t="s">
        <v>24764</v>
      </c>
      <c r="N8744">
        <v>0.65333333299999996</v>
      </c>
      <c r="O8744">
        <v>0</v>
      </c>
      <c r="P8744">
        <v>325</v>
      </c>
      <c r="Q8744">
        <v>15</v>
      </c>
      <c r="R8744">
        <v>21</v>
      </c>
      <c r="S8744">
        <v>4</v>
      </c>
      <c r="T8744">
        <v>82</v>
      </c>
      <c r="U8744">
        <v>1</v>
      </c>
      <c r="V8744">
        <v>0</v>
      </c>
      <c r="W8744">
        <v>0</v>
      </c>
      <c r="X8744">
        <v>40.207870247168728</v>
      </c>
      <c r="Y8744">
        <v>6.8317661777378653</v>
      </c>
      <c r="Z8744">
        <v>5.6726226644789328</v>
      </c>
      <c r="AA8744">
        <v>7.4419127085606664</v>
      </c>
      <c r="AB8744">
        <v>36.376873515782393</v>
      </c>
      <c r="AC8744">
        <v>64.427513765488001</v>
      </c>
      <c r="AD8744">
        <v>0</v>
      </c>
      <c r="AE8744">
        <v>160.95855907921657</v>
      </c>
    </row>
    <row r="8745" spans="1:31" x14ac:dyDescent="0.25">
      <c r="A8745">
        <v>2403927</v>
      </c>
      <c r="B8745">
        <v>1</v>
      </c>
      <c r="C8745" t="s">
        <v>80</v>
      </c>
      <c r="D8745" t="s">
        <v>85</v>
      </c>
      <c r="E8745" t="s">
        <v>162</v>
      </c>
      <c r="F8745" t="s">
        <v>24765</v>
      </c>
      <c r="G8745" t="s">
        <v>158</v>
      </c>
      <c r="H8745" t="s">
        <v>149</v>
      </c>
      <c r="I8745" t="s">
        <v>136</v>
      </c>
      <c r="J8745" t="s">
        <v>137</v>
      </c>
      <c r="K8745" t="s">
        <v>159</v>
      </c>
      <c r="L8745" t="s">
        <v>24766</v>
      </c>
      <c r="M8745" t="s">
        <v>24767</v>
      </c>
      <c r="N8745">
        <v>1.363888888</v>
      </c>
      <c r="O8745">
        <v>0</v>
      </c>
      <c r="P8745">
        <v>39</v>
      </c>
      <c r="Q8745">
        <v>0</v>
      </c>
      <c r="R8745">
        <v>0</v>
      </c>
      <c r="S8745">
        <v>0</v>
      </c>
      <c r="T8745">
        <v>13</v>
      </c>
      <c r="U8745">
        <v>0</v>
      </c>
      <c r="V8745">
        <v>0</v>
      </c>
      <c r="W8745">
        <v>0</v>
      </c>
      <c r="X8745">
        <v>13.791559856797521</v>
      </c>
      <c r="Y8745">
        <v>0</v>
      </c>
      <c r="Z8745">
        <v>0</v>
      </c>
      <c r="AA8745">
        <v>0</v>
      </c>
      <c r="AB8745">
        <v>32.939889664419823</v>
      </c>
      <c r="AC8745">
        <v>0</v>
      </c>
      <c r="AD8745">
        <v>0</v>
      </c>
      <c r="AE8745">
        <v>46.731449521217343</v>
      </c>
    </row>
    <row r="8746" spans="1:31" x14ac:dyDescent="0.25">
      <c r="A8746">
        <v>2404013</v>
      </c>
      <c r="B8746">
        <v>1</v>
      </c>
      <c r="C8746" t="s">
        <v>80</v>
      </c>
      <c r="D8746" t="s">
        <v>108</v>
      </c>
      <c r="E8746" t="s">
        <v>288</v>
      </c>
      <c r="F8746" t="s">
        <v>24768</v>
      </c>
      <c r="G8746" t="s">
        <v>325</v>
      </c>
      <c r="H8746" t="s">
        <v>149</v>
      </c>
      <c r="I8746" t="s">
        <v>136</v>
      </c>
      <c r="J8746" t="s">
        <v>137</v>
      </c>
      <c r="K8746" t="s">
        <v>138</v>
      </c>
      <c r="L8746" t="s">
        <v>24769</v>
      </c>
      <c r="M8746" t="s">
        <v>24770</v>
      </c>
      <c r="N8746">
        <v>2.3394444440000002</v>
      </c>
      <c r="O8746">
        <v>0</v>
      </c>
      <c r="P8746">
        <v>11</v>
      </c>
      <c r="Q8746">
        <v>0</v>
      </c>
      <c r="R8746">
        <v>0</v>
      </c>
      <c r="S8746">
        <v>0</v>
      </c>
      <c r="T8746">
        <v>16</v>
      </c>
      <c r="U8746">
        <v>0</v>
      </c>
      <c r="V8746">
        <v>0</v>
      </c>
      <c r="W8746">
        <v>0</v>
      </c>
      <c r="X8746">
        <v>4.2710956627313328</v>
      </c>
      <c r="Y8746">
        <v>0</v>
      </c>
      <c r="Z8746">
        <v>0</v>
      </c>
      <c r="AA8746">
        <v>0</v>
      </c>
      <c r="AB8746">
        <v>29.685387604817002</v>
      </c>
      <c r="AC8746">
        <v>0</v>
      </c>
      <c r="AD8746">
        <v>0</v>
      </c>
      <c r="AE8746">
        <v>33.956483267548336</v>
      </c>
    </row>
    <row r="8747" spans="1:31" x14ac:dyDescent="0.25">
      <c r="A8747">
        <v>2403821</v>
      </c>
      <c r="B8747">
        <v>1</v>
      </c>
      <c r="C8747" t="s">
        <v>81</v>
      </c>
      <c r="D8747" t="s">
        <v>113</v>
      </c>
      <c r="E8747" t="s">
        <v>174</v>
      </c>
      <c r="F8747" t="s">
        <v>4640</v>
      </c>
      <c r="G8747" t="s">
        <v>143</v>
      </c>
      <c r="H8747" t="s">
        <v>135</v>
      </c>
      <c r="I8747" t="s">
        <v>278</v>
      </c>
      <c r="J8747" t="s">
        <v>137</v>
      </c>
      <c r="K8747" t="s">
        <v>138</v>
      </c>
      <c r="L8747" t="s">
        <v>24771</v>
      </c>
      <c r="M8747" t="s">
        <v>24772</v>
      </c>
      <c r="N8747">
        <v>1.1111111E-2</v>
      </c>
      <c r="O8747">
        <v>0</v>
      </c>
      <c r="P8747">
        <v>1288</v>
      </c>
      <c r="Q8747">
        <v>2</v>
      </c>
      <c r="R8747">
        <v>422</v>
      </c>
      <c r="S8747">
        <v>5</v>
      </c>
      <c r="T8747">
        <v>74</v>
      </c>
      <c r="U8747">
        <v>0</v>
      </c>
      <c r="V8747">
        <v>2</v>
      </c>
      <c r="W8747">
        <v>0</v>
      </c>
      <c r="X8747">
        <v>1.619627653747334</v>
      </c>
      <c r="Y8747">
        <v>1.6359089598333335E-2</v>
      </c>
      <c r="Z8747">
        <v>0.30966697299055579</v>
      </c>
      <c r="AA8747">
        <v>0.2070419952626667</v>
      </c>
      <c r="AB8747">
        <v>0.66769313774822203</v>
      </c>
      <c r="AC8747">
        <v>0</v>
      </c>
      <c r="AD8747">
        <v>3.960765066270667</v>
      </c>
      <c r="AE8747">
        <v>6.7811539156177787</v>
      </c>
    </row>
    <row r="8748" spans="1:31" x14ac:dyDescent="0.25">
      <c r="A8748">
        <v>2403758</v>
      </c>
      <c r="B8748">
        <v>1</v>
      </c>
      <c r="C8748" t="s">
        <v>80</v>
      </c>
      <c r="D8748" t="s">
        <v>99</v>
      </c>
      <c r="E8748" t="s">
        <v>174</v>
      </c>
      <c r="F8748" t="s">
        <v>24773</v>
      </c>
      <c r="G8748" t="s">
        <v>143</v>
      </c>
      <c r="H8748" t="s">
        <v>135</v>
      </c>
      <c r="I8748" t="s">
        <v>136</v>
      </c>
      <c r="J8748" t="s">
        <v>137</v>
      </c>
      <c r="K8748" t="s">
        <v>138</v>
      </c>
      <c r="L8748" t="s">
        <v>24774</v>
      </c>
      <c r="M8748" t="s">
        <v>24775</v>
      </c>
      <c r="N8748">
        <v>0.69</v>
      </c>
      <c r="O8748">
        <v>8</v>
      </c>
      <c r="P8748">
        <v>2988</v>
      </c>
      <c r="Q8748">
        <v>14</v>
      </c>
      <c r="R8748">
        <v>172</v>
      </c>
      <c r="S8748">
        <v>24</v>
      </c>
      <c r="T8748">
        <v>427</v>
      </c>
      <c r="U8748">
        <v>0</v>
      </c>
      <c r="V8748">
        <v>9</v>
      </c>
      <c r="W8748">
        <v>24.221369330072996</v>
      </c>
      <c r="X8748">
        <v>322.5002584134071</v>
      </c>
      <c r="Y8748">
        <v>9.0745419216383993</v>
      </c>
      <c r="Z8748">
        <v>15.360671103158099</v>
      </c>
      <c r="AA8748">
        <v>33.518003885939997</v>
      </c>
      <c r="AB8748">
        <v>127.61768687070955</v>
      </c>
      <c r="AC8748">
        <v>0</v>
      </c>
      <c r="AD8748">
        <v>266.27226085510557</v>
      </c>
      <c r="AE8748">
        <v>798.5647923800318</v>
      </c>
    </row>
    <row r="8749" spans="1:31" x14ac:dyDescent="0.25">
      <c r="A8749">
        <v>2404007</v>
      </c>
      <c r="B8749">
        <v>1</v>
      </c>
      <c r="C8749" t="s">
        <v>80</v>
      </c>
      <c r="D8749" t="s">
        <v>107</v>
      </c>
      <c r="E8749" t="s">
        <v>174</v>
      </c>
      <c r="F8749" t="s">
        <v>10238</v>
      </c>
      <c r="G8749" t="s">
        <v>143</v>
      </c>
      <c r="H8749" t="s">
        <v>135</v>
      </c>
      <c r="I8749" t="s">
        <v>278</v>
      </c>
      <c r="J8749" t="s">
        <v>137</v>
      </c>
      <c r="K8749" t="s">
        <v>138</v>
      </c>
      <c r="L8749" t="s">
        <v>24776</v>
      </c>
      <c r="M8749" t="s">
        <v>24777</v>
      </c>
      <c r="N8749">
        <v>5.5555550000000002E-3</v>
      </c>
      <c r="O8749">
        <v>0</v>
      </c>
      <c r="P8749">
        <v>5371</v>
      </c>
      <c r="Q8749">
        <v>0</v>
      </c>
      <c r="R8749">
        <v>2</v>
      </c>
      <c r="S8749">
        <v>2</v>
      </c>
      <c r="T8749">
        <v>524</v>
      </c>
      <c r="U8749">
        <v>0</v>
      </c>
      <c r="V8749">
        <v>0</v>
      </c>
      <c r="W8749">
        <v>0</v>
      </c>
      <c r="X8749">
        <v>5.1098383117094537</v>
      </c>
      <c r="Y8749">
        <v>0</v>
      </c>
      <c r="Z8749">
        <v>2.6285865146666665E-3</v>
      </c>
      <c r="AA8749">
        <v>1.6913632919555558E-2</v>
      </c>
      <c r="AB8749">
        <v>3.0728250089755629</v>
      </c>
      <c r="AC8749">
        <v>0</v>
      </c>
      <c r="AD8749">
        <v>0</v>
      </c>
      <c r="AE8749">
        <v>8.2022055401192393</v>
      </c>
    </row>
    <row r="8750" spans="1:31" x14ac:dyDescent="0.25">
      <c r="A8750">
        <v>2404256</v>
      </c>
      <c r="B8750">
        <v>1</v>
      </c>
      <c r="C8750" t="s">
        <v>80</v>
      </c>
      <c r="D8750" t="s">
        <v>101</v>
      </c>
      <c r="E8750" t="s">
        <v>174</v>
      </c>
      <c r="F8750" t="s">
        <v>1431</v>
      </c>
      <c r="G8750" t="s">
        <v>9739</v>
      </c>
      <c r="H8750" t="s">
        <v>135</v>
      </c>
      <c r="I8750" t="s">
        <v>136</v>
      </c>
      <c r="J8750" t="s">
        <v>137</v>
      </c>
      <c r="K8750" t="s">
        <v>138</v>
      </c>
      <c r="L8750" t="s">
        <v>24778</v>
      </c>
      <c r="M8750" t="s">
        <v>24779</v>
      </c>
      <c r="N8750">
        <v>4.0444444439999998</v>
      </c>
      <c r="O8750">
        <v>0</v>
      </c>
      <c r="P8750">
        <v>263</v>
      </c>
      <c r="Q8750">
        <v>0</v>
      </c>
      <c r="R8750">
        <v>0</v>
      </c>
      <c r="S8750">
        <v>2</v>
      </c>
      <c r="T8750">
        <v>106</v>
      </c>
      <c r="U8750">
        <v>0</v>
      </c>
      <c r="V8750">
        <v>0</v>
      </c>
      <c r="W8750">
        <v>0</v>
      </c>
      <c r="X8750">
        <v>104.99879729814596</v>
      </c>
      <c r="Y8750">
        <v>0</v>
      </c>
      <c r="Z8750">
        <v>0</v>
      </c>
      <c r="AA8750">
        <v>10.049570176022666</v>
      </c>
      <c r="AB8750">
        <v>87.292607260291646</v>
      </c>
      <c r="AC8750">
        <v>0</v>
      </c>
      <c r="AD8750">
        <v>0</v>
      </c>
      <c r="AE8750">
        <v>202.34097473446027</v>
      </c>
    </row>
    <row r="8751" spans="1:31" x14ac:dyDescent="0.25">
      <c r="A8751">
        <v>2404193</v>
      </c>
      <c r="B8751">
        <v>1</v>
      </c>
      <c r="C8751" t="s">
        <v>81</v>
      </c>
      <c r="D8751" t="s">
        <v>117</v>
      </c>
      <c r="E8751" t="s">
        <v>162</v>
      </c>
      <c r="F8751" t="s">
        <v>24780</v>
      </c>
      <c r="G8751" t="s">
        <v>164</v>
      </c>
      <c r="H8751" t="s">
        <v>149</v>
      </c>
      <c r="I8751" t="s">
        <v>136</v>
      </c>
      <c r="J8751" t="s">
        <v>137</v>
      </c>
      <c r="K8751" t="s">
        <v>138</v>
      </c>
      <c r="L8751" t="s">
        <v>24781</v>
      </c>
      <c r="M8751" t="s">
        <v>24782</v>
      </c>
      <c r="N8751">
        <v>1.977777777</v>
      </c>
      <c r="O8751">
        <v>0</v>
      </c>
      <c r="P8751">
        <v>3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0.83274149406383335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0.83274149406383335</v>
      </c>
    </row>
    <row r="8752" spans="1:31" x14ac:dyDescent="0.25">
      <c r="A8752">
        <v>2403801</v>
      </c>
      <c r="B8752">
        <v>1</v>
      </c>
      <c r="C8752" t="s">
        <v>81</v>
      </c>
      <c r="D8752" t="s">
        <v>127</v>
      </c>
      <c r="E8752" t="s">
        <v>141</v>
      </c>
      <c r="F8752" t="s">
        <v>17381</v>
      </c>
      <c r="G8752" t="s">
        <v>143</v>
      </c>
      <c r="H8752" t="s">
        <v>135</v>
      </c>
      <c r="I8752" t="s">
        <v>136</v>
      </c>
      <c r="J8752" t="s">
        <v>137</v>
      </c>
      <c r="K8752" t="s">
        <v>138</v>
      </c>
      <c r="L8752" t="s">
        <v>24783</v>
      </c>
      <c r="M8752" t="s">
        <v>24784</v>
      </c>
      <c r="N8752">
        <v>1.0638888879999999</v>
      </c>
      <c r="O8752">
        <v>9</v>
      </c>
      <c r="P8752">
        <v>3</v>
      </c>
      <c r="Q8752">
        <v>285</v>
      </c>
      <c r="R8752">
        <v>41</v>
      </c>
      <c r="S8752">
        <v>17</v>
      </c>
      <c r="T8752">
        <v>3</v>
      </c>
      <c r="U8752">
        <v>0</v>
      </c>
      <c r="V8752">
        <v>0</v>
      </c>
      <c r="W8752">
        <v>3.1018599458888674</v>
      </c>
      <c r="X8752">
        <v>0</v>
      </c>
      <c r="Y8752">
        <v>107.94618521388193</v>
      </c>
      <c r="Z8752">
        <v>6.0988641231998173</v>
      </c>
      <c r="AA8752">
        <v>65.03002063049027</v>
      </c>
      <c r="AB8752">
        <v>1.7630315132747778</v>
      </c>
      <c r="AC8752">
        <v>0</v>
      </c>
      <c r="AD8752">
        <v>0</v>
      </c>
      <c r="AE8752">
        <v>183.93996142673564</v>
      </c>
    </row>
    <row r="8753" spans="1:31" x14ac:dyDescent="0.25">
      <c r="A8753">
        <v>2403884</v>
      </c>
      <c r="B8753">
        <v>1</v>
      </c>
      <c r="C8753" t="s">
        <v>81</v>
      </c>
      <c r="D8753" t="s">
        <v>116</v>
      </c>
      <c r="E8753" t="s">
        <v>141</v>
      </c>
      <c r="F8753" t="s">
        <v>24785</v>
      </c>
      <c r="G8753" t="s">
        <v>158</v>
      </c>
      <c r="H8753" t="s">
        <v>135</v>
      </c>
      <c r="I8753" t="s">
        <v>136</v>
      </c>
      <c r="J8753" t="s">
        <v>137</v>
      </c>
      <c r="K8753" t="s">
        <v>159</v>
      </c>
      <c r="L8753" t="s">
        <v>24786</v>
      </c>
      <c r="M8753" t="s">
        <v>24787</v>
      </c>
      <c r="N8753">
        <v>2.2608333329999999</v>
      </c>
      <c r="O8753">
        <v>0</v>
      </c>
      <c r="P8753">
        <v>1485</v>
      </c>
      <c r="Q8753">
        <v>4</v>
      </c>
      <c r="R8753">
        <v>114</v>
      </c>
      <c r="S8753">
        <v>4</v>
      </c>
      <c r="T8753">
        <v>194</v>
      </c>
      <c r="U8753">
        <v>1</v>
      </c>
      <c r="V8753">
        <v>0</v>
      </c>
      <c r="W8753">
        <v>0</v>
      </c>
      <c r="X8753">
        <v>540.52754323588636</v>
      </c>
      <c r="Y8753">
        <v>10.53038164093358</v>
      </c>
      <c r="Z8753">
        <v>15.75382646393304</v>
      </c>
      <c r="AA8753">
        <v>32.705353561284618</v>
      </c>
      <c r="AB8753">
        <v>209.32257210980765</v>
      </c>
      <c r="AC8753">
        <v>333.93528816908645</v>
      </c>
      <c r="AD8753">
        <v>0</v>
      </c>
      <c r="AE8753">
        <v>1142.7749651809318</v>
      </c>
    </row>
    <row r="8754" spans="1:31" x14ac:dyDescent="0.25">
      <c r="A8754">
        <v>2404239</v>
      </c>
      <c r="B8754">
        <v>1</v>
      </c>
      <c r="C8754" t="s">
        <v>80</v>
      </c>
      <c r="D8754" t="s">
        <v>101</v>
      </c>
      <c r="E8754" t="s">
        <v>132</v>
      </c>
      <c r="F8754" t="s">
        <v>24788</v>
      </c>
      <c r="G8754" t="s">
        <v>215</v>
      </c>
      <c r="H8754" t="s">
        <v>135</v>
      </c>
      <c r="I8754" t="s">
        <v>136</v>
      </c>
      <c r="J8754" t="s">
        <v>137</v>
      </c>
      <c r="K8754" t="s">
        <v>138</v>
      </c>
      <c r="L8754" t="s">
        <v>24789</v>
      </c>
      <c r="M8754" t="s">
        <v>24790</v>
      </c>
      <c r="N8754">
        <v>2.136111111</v>
      </c>
      <c r="O8754">
        <v>2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0.98167385439043331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0.98167385439043331</v>
      </c>
    </row>
    <row r="8755" spans="1:31" x14ac:dyDescent="0.25">
      <c r="A8755">
        <v>2403861</v>
      </c>
      <c r="B8755">
        <v>1</v>
      </c>
      <c r="C8755" t="s">
        <v>80</v>
      </c>
      <c r="D8755" t="s">
        <v>92</v>
      </c>
      <c r="E8755" t="s">
        <v>132</v>
      </c>
      <c r="F8755" t="s">
        <v>24791</v>
      </c>
      <c r="G8755" t="s">
        <v>158</v>
      </c>
      <c r="H8755" t="s">
        <v>135</v>
      </c>
      <c r="I8755" t="s">
        <v>136</v>
      </c>
      <c r="J8755" t="s">
        <v>137</v>
      </c>
      <c r="K8755" t="s">
        <v>159</v>
      </c>
      <c r="L8755" t="s">
        <v>24792</v>
      </c>
      <c r="M8755" t="s">
        <v>24793</v>
      </c>
      <c r="N8755">
        <v>2.568333333</v>
      </c>
      <c r="O8755">
        <v>0</v>
      </c>
      <c r="P8755">
        <v>234</v>
      </c>
      <c r="Q8755">
        <v>1</v>
      </c>
      <c r="R8755">
        <v>0</v>
      </c>
      <c r="S8755">
        <v>3</v>
      </c>
      <c r="T8755">
        <v>7</v>
      </c>
      <c r="U8755">
        <v>0</v>
      </c>
      <c r="V8755">
        <v>0</v>
      </c>
      <c r="W8755">
        <v>0</v>
      </c>
      <c r="X8755">
        <v>129.22476425303225</v>
      </c>
      <c r="Y8755">
        <v>0.52313381226</v>
      </c>
      <c r="Z8755">
        <v>0</v>
      </c>
      <c r="AA8755">
        <v>262.60380854153624</v>
      </c>
      <c r="AB8755">
        <v>18.25460820694736</v>
      </c>
      <c r="AC8755">
        <v>0</v>
      </c>
      <c r="AD8755">
        <v>0</v>
      </c>
      <c r="AE8755">
        <v>410.60631481377584</v>
      </c>
    </row>
    <row r="8756" spans="1:31" x14ac:dyDescent="0.25">
      <c r="A8756">
        <v>2403970</v>
      </c>
      <c r="B8756">
        <v>1</v>
      </c>
      <c r="C8756" t="s">
        <v>80</v>
      </c>
      <c r="D8756" t="s">
        <v>103</v>
      </c>
      <c r="E8756" t="s">
        <v>174</v>
      </c>
      <c r="F8756" t="s">
        <v>24794</v>
      </c>
      <c r="G8756" t="s">
        <v>143</v>
      </c>
      <c r="H8756" t="s">
        <v>135</v>
      </c>
      <c r="I8756" t="s">
        <v>136</v>
      </c>
      <c r="J8756" t="s">
        <v>137</v>
      </c>
      <c r="K8756" t="s">
        <v>138</v>
      </c>
      <c r="L8756" t="s">
        <v>24795</v>
      </c>
      <c r="M8756" t="s">
        <v>24796</v>
      </c>
      <c r="N8756">
        <v>0.91111111099999997</v>
      </c>
      <c r="O8756">
        <v>0</v>
      </c>
      <c r="P8756">
        <v>37</v>
      </c>
      <c r="Q8756">
        <v>0</v>
      </c>
      <c r="R8756">
        <v>3</v>
      </c>
      <c r="S8756">
        <v>1</v>
      </c>
      <c r="T8756">
        <v>15</v>
      </c>
      <c r="U8756">
        <v>2</v>
      </c>
      <c r="V8756">
        <v>3</v>
      </c>
      <c r="W8756">
        <v>0</v>
      </c>
      <c r="X8756">
        <v>7.9736412090211015</v>
      </c>
      <c r="Y8756">
        <v>0</v>
      </c>
      <c r="Z8756">
        <v>0.22259513097225003</v>
      </c>
      <c r="AA8756">
        <v>1.3601423515523556</v>
      </c>
      <c r="AB8756">
        <v>14.691590847829998</v>
      </c>
      <c r="AC8756">
        <v>745.46528702632816</v>
      </c>
      <c r="AD8756">
        <v>126.89648896242416</v>
      </c>
      <c r="AE8756">
        <v>896.60974552812809</v>
      </c>
    </row>
    <row r="8757" spans="1:31" x14ac:dyDescent="0.25">
      <c r="A8757">
        <v>2404116</v>
      </c>
      <c r="B8757">
        <v>1</v>
      </c>
      <c r="C8757" t="s">
        <v>80</v>
      </c>
      <c r="D8757" t="s">
        <v>97</v>
      </c>
      <c r="E8757" t="s">
        <v>288</v>
      </c>
      <c r="F8757" t="s">
        <v>24797</v>
      </c>
      <c r="G8757" t="s">
        <v>168</v>
      </c>
      <c r="H8757" t="s">
        <v>149</v>
      </c>
      <c r="I8757" t="s">
        <v>136</v>
      </c>
      <c r="J8757" t="s">
        <v>137</v>
      </c>
      <c r="K8757" t="s">
        <v>138</v>
      </c>
      <c r="L8757" t="s">
        <v>24798</v>
      </c>
      <c r="M8757" t="s">
        <v>24799</v>
      </c>
      <c r="N8757">
        <v>1.184722222</v>
      </c>
      <c r="O8757">
        <v>0</v>
      </c>
      <c r="P8757">
        <v>31</v>
      </c>
      <c r="Q8757">
        <v>0</v>
      </c>
      <c r="R8757">
        <v>0</v>
      </c>
      <c r="S8757">
        <v>0</v>
      </c>
      <c r="T8757">
        <v>46</v>
      </c>
      <c r="U8757">
        <v>0</v>
      </c>
      <c r="V8757">
        <v>0</v>
      </c>
      <c r="W8757">
        <v>0</v>
      </c>
      <c r="X8757">
        <v>13.176412935592499</v>
      </c>
      <c r="Y8757">
        <v>0</v>
      </c>
      <c r="Z8757">
        <v>0</v>
      </c>
      <c r="AA8757">
        <v>0</v>
      </c>
      <c r="AB8757">
        <v>47.971455658196703</v>
      </c>
      <c r="AC8757">
        <v>0</v>
      </c>
      <c r="AD8757">
        <v>0</v>
      </c>
      <c r="AE8757">
        <v>61.147868593789198</v>
      </c>
    </row>
    <row r="8758" spans="1:31" x14ac:dyDescent="0.25">
      <c r="A8758">
        <v>2404070</v>
      </c>
      <c r="B8758">
        <v>1</v>
      </c>
      <c r="C8758" t="s">
        <v>80</v>
      </c>
      <c r="D8758" t="s">
        <v>98</v>
      </c>
      <c r="E8758" t="s">
        <v>162</v>
      </c>
      <c r="F8758" t="s">
        <v>24800</v>
      </c>
      <c r="G8758" t="s">
        <v>268</v>
      </c>
      <c r="H8758" t="s">
        <v>149</v>
      </c>
      <c r="I8758" t="s">
        <v>136</v>
      </c>
      <c r="J8758" t="s">
        <v>137</v>
      </c>
      <c r="K8758" t="s">
        <v>138</v>
      </c>
      <c r="L8758" t="s">
        <v>24801</v>
      </c>
      <c r="M8758" t="s">
        <v>24802</v>
      </c>
      <c r="N8758">
        <v>4.159166666</v>
      </c>
      <c r="O8758">
        <v>0</v>
      </c>
      <c r="P8758">
        <v>29</v>
      </c>
      <c r="Q8758">
        <v>0</v>
      </c>
      <c r="R8758">
        <v>2</v>
      </c>
      <c r="S8758">
        <v>0</v>
      </c>
      <c r="T8758">
        <v>4</v>
      </c>
      <c r="U8758">
        <v>0</v>
      </c>
      <c r="V8758">
        <v>0</v>
      </c>
      <c r="W8758">
        <v>0</v>
      </c>
      <c r="X8758">
        <v>28.513903851426011</v>
      </c>
      <c r="Y8758">
        <v>0</v>
      </c>
      <c r="Z8758">
        <v>10.415095458891843</v>
      </c>
      <c r="AA8758">
        <v>0</v>
      </c>
      <c r="AB8758">
        <v>11.030201327528772</v>
      </c>
      <c r="AC8758">
        <v>0</v>
      </c>
      <c r="AD8758">
        <v>0</v>
      </c>
      <c r="AE8758">
        <v>49.959200637846628</v>
      </c>
    </row>
    <row r="8759" spans="1:31" x14ac:dyDescent="0.25">
      <c r="A8759">
        <v>2403824</v>
      </c>
      <c r="B8759">
        <v>1</v>
      </c>
      <c r="C8759" t="s">
        <v>80</v>
      </c>
      <c r="D8759" t="s">
        <v>82</v>
      </c>
      <c r="E8759" t="s">
        <v>288</v>
      </c>
      <c r="F8759" t="s">
        <v>24803</v>
      </c>
      <c r="G8759" t="s">
        <v>154</v>
      </c>
      <c r="H8759" t="s">
        <v>149</v>
      </c>
      <c r="I8759" t="s">
        <v>136</v>
      </c>
      <c r="J8759" t="s">
        <v>137</v>
      </c>
      <c r="K8759" t="s">
        <v>138</v>
      </c>
      <c r="L8759" t="s">
        <v>24453</v>
      </c>
      <c r="M8759" t="s">
        <v>24804</v>
      </c>
      <c r="N8759">
        <v>1.971666666</v>
      </c>
      <c r="O8759">
        <v>0</v>
      </c>
      <c r="P8759">
        <v>90</v>
      </c>
      <c r="Q8759">
        <v>0</v>
      </c>
      <c r="R8759">
        <v>0</v>
      </c>
      <c r="S8759">
        <v>0</v>
      </c>
      <c r="T8759">
        <v>14</v>
      </c>
      <c r="U8759">
        <v>0</v>
      </c>
      <c r="V8759">
        <v>0</v>
      </c>
      <c r="W8759">
        <v>0</v>
      </c>
      <c r="X8759">
        <v>46.876228050782899</v>
      </c>
      <c r="Y8759">
        <v>0</v>
      </c>
      <c r="Z8759">
        <v>0</v>
      </c>
      <c r="AA8759">
        <v>0</v>
      </c>
      <c r="AB8759">
        <v>26.224584566689607</v>
      </c>
      <c r="AC8759">
        <v>0</v>
      </c>
      <c r="AD8759">
        <v>0</v>
      </c>
      <c r="AE8759">
        <v>73.100812617472513</v>
      </c>
    </row>
    <row r="8760" spans="1:31" x14ac:dyDescent="0.25">
      <c r="A8760">
        <v>2403798</v>
      </c>
      <c r="B8760">
        <v>1</v>
      </c>
      <c r="C8760" t="s">
        <v>81</v>
      </c>
      <c r="D8760" t="s">
        <v>118</v>
      </c>
      <c r="E8760" t="s">
        <v>132</v>
      </c>
      <c r="F8760" t="s">
        <v>18080</v>
      </c>
      <c r="G8760" t="s">
        <v>215</v>
      </c>
      <c r="H8760" t="s">
        <v>135</v>
      </c>
      <c r="I8760" t="s">
        <v>136</v>
      </c>
      <c r="J8760" t="s">
        <v>137</v>
      </c>
      <c r="K8760" t="s">
        <v>138</v>
      </c>
      <c r="L8760" t="s">
        <v>24805</v>
      </c>
      <c r="M8760" t="s">
        <v>24806</v>
      </c>
      <c r="N8760">
        <v>1.139444444</v>
      </c>
      <c r="O8760">
        <v>0</v>
      </c>
      <c r="P8760">
        <v>99</v>
      </c>
      <c r="Q8760">
        <v>0</v>
      </c>
      <c r="R8760">
        <v>6</v>
      </c>
      <c r="S8760">
        <v>0</v>
      </c>
      <c r="T8760">
        <v>7</v>
      </c>
      <c r="U8760">
        <v>0</v>
      </c>
      <c r="V8760">
        <v>0</v>
      </c>
      <c r="W8760">
        <v>0</v>
      </c>
      <c r="X8760">
        <v>20.138022791975427</v>
      </c>
      <c r="Y8760">
        <v>0</v>
      </c>
      <c r="Z8760">
        <v>0.20542130559095001</v>
      </c>
      <c r="AA8760">
        <v>0</v>
      </c>
      <c r="AB8760">
        <v>3.6336925351957561</v>
      </c>
      <c r="AC8760">
        <v>0</v>
      </c>
      <c r="AD8760">
        <v>0</v>
      </c>
      <c r="AE8760">
        <v>23.977136632762132</v>
      </c>
    </row>
    <row r="8761" spans="1:31" x14ac:dyDescent="0.25">
      <c r="A8761">
        <v>2403867</v>
      </c>
      <c r="B8761">
        <v>1</v>
      </c>
      <c r="C8761" t="s">
        <v>81</v>
      </c>
      <c r="D8761" t="s">
        <v>118</v>
      </c>
      <c r="E8761" t="s">
        <v>141</v>
      </c>
      <c r="F8761" t="s">
        <v>24807</v>
      </c>
      <c r="G8761" t="s">
        <v>158</v>
      </c>
      <c r="H8761" t="s">
        <v>135</v>
      </c>
      <c r="I8761" t="s">
        <v>136</v>
      </c>
      <c r="J8761" t="s">
        <v>137</v>
      </c>
      <c r="K8761" t="s">
        <v>159</v>
      </c>
      <c r="L8761" t="s">
        <v>24808</v>
      </c>
      <c r="M8761" t="s">
        <v>24809</v>
      </c>
      <c r="N8761">
        <v>6.1944444440000002</v>
      </c>
      <c r="O8761">
        <v>4</v>
      </c>
      <c r="P8761">
        <v>400</v>
      </c>
      <c r="Q8761">
        <v>160</v>
      </c>
      <c r="R8761">
        <v>300</v>
      </c>
      <c r="S8761">
        <v>20</v>
      </c>
      <c r="T8761">
        <v>59</v>
      </c>
      <c r="U8761">
        <v>2</v>
      </c>
      <c r="V8761">
        <v>0</v>
      </c>
      <c r="W8761">
        <v>3.3896748337313327</v>
      </c>
      <c r="X8761">
        <v>420.87488485753011</v>
      </c>
      <c r="Y8761">
        <v>567.39611622860809</v>
      </c>
      <c r="Z8761">
        <v>365.80144326027226</v>
      </c>
      <c r="AA8761">
        <v>396.59505783277973</v>
      </c>
      <c r="AB8761">
        <v>232.76301252077317</v>
      </c>
      <c r="AC8761">
        <v>2092.427727761612</v>
      </c>
      <c r="AD8761">
        <v>0</v>
      </c>
      <c r="AE8761">
        <v>4079.2479172953067</v>
      </c>
    </row>
    <row r="8762" spans="1:31" x14ac:dyDescent="0.25">
      <c r="A8762">
        <v>2404133</v>
      </c>
      <c r="B8762">
        <v>1</v>
      </c>
      <c r="C8762" t="s">
        <v>80</v>
      </c>
      <c r="D8762" t="s">
        <v>87</v>
      </c>
      <c r="E8762" t="s">
        <v>146</v>
      </c>
      <c r="F8762" t="s">
        <v>24810</v>
      </c>
      <c r="G8762" t="s">
        <v>168</v>
      </c>
      <c r="H8762" t="s">
        <v>149</v>
      </c>
      <c r="I8762" t="s">
        <v>136</v>
      </c>
      <c r="J8762" t="s">
        <v>137</v>
      </c>
      <c r="K8762" t="s">
        <v>138</v>
      </c>
      <c r="L8762" t="s">
        <v>24811</v>
      </c>
      <c r="M8762" t="s">
        <v>24812</v>
      </c>
      <c r="N8762">
        <v>1.52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1</v>
      </c>
      <c r="U8762">
        <v>0</v>
      </c>
      <c r="V8762">
        <v>0</v>
      </c>
      <c r="W8762">
        <v>0</v>
      </c>
      <c r="X8762">
        <v>8.1777522034716679E-2</v>
      </c>
      <c r="Y8762">
        <v>0</v>
      </c>
      <c r="Z8762">
        <v>0</v>
      </c>
      <c r="AA8762">
        <v>0</v>
      </c>
      <c r="AB8762">
        <v>0.63576689638523343</v>
      </c>
      <c r="AC8762">
        <v>0</v>
      </c>
      <c r="AD8762">
        <v>0</v>
      </c>
      <c r="AE8762">
        <v>0.71754441841995009</v>
      </c>
    </row>
    <row r="8763" spans="1:31" x14ac:dyDescent="0.25">
      <c r="A8763">
        <v>2403947</v>
      </c>
      <c r="B8763">
        <v>1</v>
      </c>
      <c r="C8763" t="s">
        <v>81</v>
      </c>
      <c r="D8763" t="s">
        <v>113</v>
      </c>
      <c r="E8763" t="s">
        <v>152</v>
      </c>
      <c r="F8763" t="s">
        <v>24813</v>
      </c>
      <c r="G8763" t="s">
        <v>403</v>
      </c>
      <c r="H8763" t="s">
        <v>149</v>
      </c>
      <c r="I8763" t="s">
        <v>136</v>
      </c>
      <c r="J8763" t="s">
        <v>137</v>
      </c>
      <c r="K8763" t="s">
        <v>138</v>
      </c>
      <c r="L8763" t="s">
        <v>24814</v>
      </c>
      <c r="M8763" t="s">
        <v>24815</v>
      </c>
      <c r="N8763">
        <v>3.679444444</v>
      </c>
      <c r="O8763">
        <v>0</v>
      </c>
      <c r="P8763">
        <v>341</v>
      </c>
      <c r="Q8763">
        <v>0</v>
      </c>
      <c r="R8763">
        <v>0</v>
      </c>
      <c r="S8763">
        <v>0</v>
      </c>
      <c r="T8763">
        <v>14</v>
      </c>
      <c r="U8763">
        <v>0</v>
      </c>
      <c r="V8763">
        <v>0</v>
      </c>
      <c r="W8763">
        <v>0</v>
      </c>
      <c r="X8763">
        <v>323.7147647179595</v>
      </c>
      <c r="Y8763">
        <v>0</v>
      </c>
      <c r="Z8763">
        <v>0</v>
      </c>
      <c r="AA8763">
        <v>0</v>
      </c>
      <c r="AB8763">
        <v>33.04664540869075</v>
      </c>
      <c r="AC8763">
        <v>0</v>
      </c>
      <c r="AD8763">
        <v>0</v>
      </c>
      <c r="AE8763">
        <v>356.76141012665028</v>
      </c>
    </row>
    <row r="8764" spans="1:31" x14ac:dyDescent="0.25">
      <c r="A8764">
        <v>2403904</v>
      </c>
      <c r="B8764">
        <v>1</v>
      </c>
      <c r="C8764" t="s">
        <v>80</v>
      </c>
      <c r="D8764" t="s">
        <v>96</v>
      </c>
      <c r="E8764" t="s">
        <v>152</v>
      </c>
      <c r="F8764" t="s">
        <v>24816</v>
      </c>
      <c r="G8764" t="s">
        <v>348</v>
      </c>
      <c r="H8764" t="s">
        <v>149</v>
      </c>
      <c r="I8764" t="s">
        <v>136</v>
      </c>
      <c r="J8764" t="s">
        <v>137</v>
      </c>
      <c r="K8764" t="s">
        <v>138</v>
      </c>
      <c r="L8764" t="s">
        <v>24817</v>
      </c>
      <c r="M8764" t="s">
        <v>24818</v>
      </c>
      <c r="N8764">
        <v>0.96805555499999996</v>
      </c>
      <c r="O8764">
        <v>0</v>
      </c>
      <c r="P8764">
        <v>262</v>
      </c>
      <c r="Q8764">
        <v>0</v>
      </c>
      <c r="R8764">
        <v>0</v>
      </c>
      <c r="S8764">
        <v>0</v>
      </c>
      <c r="T8764">
        <v>5</v>
      </c>
      <c r="U8764">
        <v>0</v>
      </c>
      <c r="V8764">
        <v>0</v>
      </c>
      <c r="W8764">
        <v>0</v>
      </c>
      <c r="X8764">
        <v>55.215267353323284</v>
      </c>
      <c r="Y8764">
        <v>0</v>
      </c>
      <c r="Z8764">
        <v>0</v>
      </c>
      <c r="AA8764">
        <v>0</v>
      </c>
      <c r="AB8764">
        <v>2.155483683879778</v>
      </c>
      <c r="AC8764">
        <v>0</v>
      </c>
      <c r="AD8764">
        <v>0</v>
      </c>
      <c r="AE8764">
        <v>57.370751037203064</v>
      </c>
    </row>
    <row r="8765" spans="1:31" x14ac:dyDescent="0.25">
      <c r="A8765">
        <v>2403804</v>
      </c>
      <c r="B8765">
        <v>1</v>
      </c>
      <c r="C8765" t="s">
        <v>81</v>
      </c>
      <c r="D8765" t="s">
        <v>113</v>
      </c>
      <c r="E8765" t="s">
        <v>174</v>
      </c>
      <c r="F8765" t="s">
        <v>24819</v>
      </c>
      <c r="G8765" t="s">
        <v>143</v>
      </c>
      <c r="H8765" t="s">
        <v>135</v>
      </c>
      <c r="I8765" t="s">
        <v>136</v>
      </c>
      <c r="J8765" t="s">
        <v>137</v>
      </c>
      <c r="K8765" t="s">
        <v>138</v>
      </c>
      <c r="L8765" t="s">
        <v>24820</v>
      </c>
      <c r="M8765" t="s">
        <v>24821</v>
      </c>
      <c r="N8765">
        <v>0.1075</v>
      </c>
      <c r="O8765">
        <v>3</v>
      </c>
      <c r="P8765">
        <v>2722</v>
      </c>
      <c r="Q8765">
        <v>45</v>
      </c>
      <c r="R8765">
        <v>817</v>
      </c>
      <c r="S8765">
        <v>21</v>
      </c>
      <c r="T8765">
        <v>193</v>
      </c>
      <c r="U8765">
        <v>0</v>
      </c>
      <c r="V8765">
        <v>2</v>
      </c>
      <c r="W8765">
        <v>0.155057700123375</v>
      </c>
      <c r="X8765">
        <v>46.16977424479677</v>
      </c>
      <c r="Y8765">
        <v>1.5983711181069751</v>
      </c>
      <c r="Z8765">
        <v>6.6307689790435997</v>
      </c>
      <c r="AA8765">
        <v>29.7753114196776</v>
      </c>
      <c r="AB8765">
        <v>14.52758967733625</v>
      </c>
      <c r="AC8765">
        <v>0</v>
      </c>
      <c r="AD8765">
        <v>2.624140307325E-2</v>
      </c>
      <c r="AE8765">
        <v>98.883114542157813</v>
      </c>
    </row>
    <row r="8766" spans="1:31" x14ac:dyDescent="0.25">
      <c r="A8766">
        <v>2404196</v>
      </c>
      <c r="B8766">
        <v>1</v>
      </c>
      <c r="C8766" t="s">
        <v>81</v>
      </c>
      <c r="D8766" t="s">
        <v>119</v>
      </c>
      <c r="E8766" t="s">
        <v>152</v>
      </c>
      <c r="F8766" t="s">
        <v>24822</v>
      </c>
      <c r="G8766" t="s">
        <v>403</v>
      </c>
      <c r="H8766" t="s">
        <v>149</v>
      </c>
      <c r="I8766" t="s">
        <v>136</v>
      </c>
      <c r="J8766" t="s">
        <v>137</v>
      </c>
      <c r="K8766" t="s">
        <v>138</v>
      </c>
      <c r="L8766" t="s">
        <v>24823</v>
      </c>
      <c r="M8766" t="s">
        <v>24824</v>
      </c>
      <c r="N8766">
        <v>0.68583333300000004</v>
      </c>
      <c r="O8766">
        <v>0</v>
      </c>
      <c r="P8766">
        <v>7</v>
      </c>
      <c r="Q8766">
        <v>0</v>
      </c>
      <c r="R8766">
        <v>4</v>
      </c>
      <c r="S8766">
        <v>0</v>
      </c>
      <c r="T8766">
        <v>1</v>
      </c>
      <c r="U8766">
        <v>0</v>
      </c>
      <c r="V8766">
        <v>0</v>
      </c>
      <c r="W8766">
        <v>0</v>
      </c>
      <c r="X8766">
        <v>1.6678820980359998</v>
      </c>
      <c r="Y8766">
        <v>0</v>
      </c>
      <c r="Z8766">
        <v>0.80624643549039998</v>
      </c>
      <c r="AA8766">
        <v>0</v>
      </c>
      <c r="AB8766">
        <v>0.94748328680708338</v>
      </c>
      <c r="AC8766">
        <v>0</v>
      </c>
      <c r="AD8766">
        <v>0</v>
      </c>
      <c r="AE8766">
        <v>3.4216118203334833</v>
      </c>
    </row>
    <row r="8767" spans="1:31" x14ac:dyDescent="0.25">
      <c r="A8767">
        <v>2403787</v>
      </c>
      <c r="B8767">
        <v>1</v>
      </c>
      <c r="C8767" t="s">
        <v>80</v>
      </c>
      <c r="D8767" t="s">
        <v>82</v>
      </c>
      <c r="E8767" t="s">
        <v>241</v>
      </c>
      <c r="F8767" t="s">
        <v>24825</v>
      </c>
      <c r="G8767" t="s">
        <v>143</v>
      </c>
      <c r="H8767" t="s">
        <v>135</v>
      </c>
      <c r="I8767" t="s">
        <v>136</v>
      </c>
      <c r="J8767" t="s">
        <v>137</v>
      </c>
      <c r="K8767" t="s">
        <v>138</v>
      </c>
      <c r="L8767" t="s">
        <v>24826</v>
      </c>
      <c r="M8767" t="s">
        <v>24827</v>
      </c>
      <c r="N8767">
        <v>0.79277777699999996</v>
      </c>
      <c r="O8767">
        <v>0</v>
      </c>
      <c r="P8767">
        <v>1122</v>
      </c>
      <c r="Q8767">
        <v>0</v>
      </c>
      <c r="R8767">
        <v>0</v>
      </c>
      <c r="S8767">
        <v>3</v>
      </c>
      <c r="T8767">
        <v>629</v>
      </c>
      <c r="U8767">
        <v>0</v>
      </c>
      <c r="V8767">
        <v>0</v>
      </c>
      <c r="W8767">
        <v>0</v>
      </c>
      <c r="X8767">
        <v>204.61762936467068</v>
      </c>
      <c r="Y8767">
        <v>0</v>
      </c>
      <c r="Z8767">
        <v>0</v>
      </c>
      <c r="AA8767">
        <v>257.82577269273253</v>
      </c>
      <c r="AB8767">
        <v>299.79964562495911</v>
      </c>
      <c r="AC8767">
        <v>0</v>
      </c>
      <c r="AD8767">
        <v>0</v>
      </c>
      <c r="AE8767">
        <v>762.24304768236232</v>
      </c>
    </row>
    <row r="8768" spans="1:31" x14ac:dyDescent="0.25">
      <c r="A8768">
        <v>2404119</v>
      </c>
      <c r="B8768">
        <v>1</v>
      </c>
      <c r="C8768" t="s">
        <v>80</v>
      </c>
      <c r="D8768" t="s">
        <v>105</v>
      </c>
      <c r="E8768" t="s">
        <v>132</v>
      </c>
      <c r="F8768" t="s">
        <v>24828</v>
      </c>
      <c r="G8768" t="s">
        <v>143</v>
      </c>
      <c r="H8768" t="s">
        <v>135</v>
      </c>
      <c r="I8768" t="s">
        <v>136</v>
      </c>
      <c r="J8768" t="s">
        <v>137</v>
      </c>
      <c r="K8768" t="s">
        <v>138</v>
      </c>
      <c r="L8768" t="s">
        <v>24829</v>
      </c>
      <c r="M8768" t="s">
        <v>24830</v>
      </c>
      <c r="N8768">
        <v>1.349444444</v>
      </c>
      <c r="O8768">
        <v>0</v>
      </c>
      <c r="P8768">
        <v>1012</v>
      </c>
      <c r="Q8768">
        <v>0</v>
      </c>
      <c r="R8768">
        <v>0</v>
      </c>
      <c r="S8768">
        <v>0</v>
      </c>
      <c r="T8768">
        <v>107</v>
      </c>
      <c r="U8768">
        <v>0</v>
      </c>
      <c r="V8768">
        <v>0</v>
      </c>
      <c r="W8768">
        <v>0</v>
      </c>
      <c r="X8768">
        <v>324.36697125261588</v>
      </c>
      <c r="Y8768">
        <v>0</v>
      </c>
      <c r="Z8768">
        <v>0</v>
      </c>
      <c r="AA8768">
        <v>0</v>
      </c>
      <c r="AB8768">
        <v>116.17596118016858</v>
      </c>
      <c r="AC8768">
        <v>0</v>
      </c>
      <c r="AD8768">
        <v>0</v>
      </c>
      <c r="AE8768">
        <v>440.54293243278448</v>
      </c>
    </row>
    <row r="8769" spans="1:31" x14ac:dyDescent="0.25">
      <c r="A8769">
        <v>2403810</v>
      </c>
      <c r="B8769">
        <v>1</v>
      </c>
      <c r="C8769" t="s">
        <v>81</v>
      </c>
      <c r="D8769" t="s">
        <v>113</v>
      </c>
      <c r="E8769" t="s">
        <v>132</v>
      </c>
      <c r="F8769" t="s">
        <v>24831</v>
      </c>
      <c r="G8769" t="s">
        <v>215</v>
      </c>
      <c r="H8769" t="s">
        <v>135</v>
      </c>
      <c r="I8769" t="s">
        <v>136</v>
      </c>
      <c r="J8769" t="s">
        <v>137</v>
      </c>
      <c r="K8769" t="s">
        <v>138</v>
      </c>
      <c r="L8769" t="s">
        <v>24832</v>
      </c>
      <c r="M8769" t="s">
        <v>24833</v>
      </c>
      <c r="N8769">
        <v>1.7052777770000001</v>
      </c>
      <c r="O8769">
        <v>0</v>
      </c>
      <c r="P8769">
        <v>124</v>
      </c>
      <c r="Q8769">
        <v>0</v>
      </c>
      <c r="R8769">
        <v>31</v>
      </c>
      <c r="S8769">
        <v>0</v>
      </c>
      <c r="T8769">
        <v>8</v>
      </c>
      <c r="U8769">
        <v>0</v>
      </c>
      <c r="V8769">
        <v>0</v>
      </c>
      <c r="W8769">
        <v>0</v>
      </c>
      <c r="X8769">
        <v>32.316625254403263</v>
      </c>
      <c r="Y8769">
        <v>0</v>
      </c>
      <c r="Z8769">
        <v>1.2012799279208026</v>
      </c>
      <c r="AA8769">
        <v>0</v>
      </c>
      <c r="AB8769">
        <v>3.6469779897280397</v>
      </c>
      <c r="AC8769">
        <v>0</v>
      </c>
      <c r="AD8769">
        <v>0</v>
      </c>
      <c r="AE8769">
        <v>37.1648831720521</v>
      </c>
    </row>
    <row r="8770" spans="1:31" x14ac:dyDescent="0.25">
      <c r="A8770">
        <v>2403979</v>
      </c>
      <c r="B8770">
        <v>1</v>
      </c>
      <c r="C8770" t="s">
        <v>80</v>
      </c>
      <c r="D8770" t="s">
        <v>85</v>
      </c>
      <c r="E8770" t="s">
        <v>162</v>
      </c>
      <c r="F8770" t="s">
        <v>24834</v>
      </c>
      <c r="G8770" t="s">
        <v>158</v>
      </c>
      <c r="H8770" t="s">
        <v>149</v>
      </c>
      <c r="I8770" t="s">
        <v>136</v>
      </c>
      <c r="J8770" t="s">
        <v>137</v>
      </c>
      <c r="K8770" t="s">
        <v>159</v>
      </c>
      <c r="L8770" t="s">
        <v>24835</v>
      </c>
      <c r="M8770" t="s">
        <v>24836</v>
      </c>
      <c r="N8770">
        <v>0.390833333</v>
      </c>
      <c r="O8770">
        <v>0</v>
      </c>
      <c r="P8770">
        <v>44</v>
      </c>
      <c r="Q8770">
        <v>0</v>
      </c>
      <c r="R8770">
        <v>0</v>
      </c>
      <c r="S8770">
        <v>0</v>
      </c>
      <c r="T8770">
        <v>13</v>
      </c>
      <c r="U8770">
        <v>0</v>
      </c>
      <c r="V8770">
        <v>0</v>
      </c>
      <c r="W8770">
        <v>0</v>
      </c>
      <c r="X8770">
        <v>4.9156731714065502</v>
      </c>
      <c r="Y8770">
        <v>0</v>
      </c>
      <c r="Z8770">
        <v>0</v>
      </c>
      <c r="AA8770">
        <v>0</v>
      </c>
      <c r="AB8770">
        <v>4.7045057393290248</v>
      </c>
      <c r="AC8770">
        <v>0</v>
      </c>
      <c r="AD8770">
        <v>0</v>
      </c>
      <c r="AE8770">
        <v>9.6201789107355751</v>
      </c>
    </row>
    <row r="8771" spans="1:31" x14ac:dyDescent="0.25">
      <c r="A8771">
        <v>2403833</v>
      </c>
      <c r="B8771">
        <v>1</v>
      </c>
      <c r="C8771" t="s">
        <v>80</v>
      </c>
      <c r="D8771" t="s">
        <v>105</v>
      </c>
      <c r="E8771" t="s">
        <v>141</v>
      </c>
      <c r="F8771" t="s">
        <v>24837</v>
      </c>
      <c r="G8771" t="s">
        <v>176</v>
      </c>
      <c r="H8771" t="s">
        <v>135</v>
      </c>
      <c r="I8771" t="s">
        <v>136</v>
      </c>
      <c r="J8771" t="s">
        <v>137</v>
      </c>
      <c r="K8771" t="s">
        <v>159</v>
      </c>
      <c r="L8771" t="s">
        <v>24838</v>
      </c>
      <c r="M8771" t="s">
        <v>24839</v>
      </c>
      <c r="N8771">
        <v>6.801388888</v>
      </c>
      <c r="O8771">
        <v>0</v>
      </c>
      <c r="P8771">
        <v>0</v>
      </c>
      <c r="Q8771">
        <v>0</v>
      </c>
      <c r="R8771">
        <v>0</v>
      </c>
      <c r="S8771">
        <v>1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90.968620011311998</v>
      </c>
      <c r="AB8771">
        <v>0</v>
      </c>
      <c r="AC8771">
        <v>0</v>
      </c>
      <c r="AD8771">
        <v>0</v>
      </c>
      <c r="AE8771">
        <v>90.968620011311998</v>
      </c>
    </row>
    <row r="8772" spans="1:31" x14ac:dyDescent="0.25">
      <c r="A8772">
        <v>2403910</v>
      </c>
      <c r="B8772">
        <v>1</v>
      </c>
      <c r="C8772" t="s">
        <v>81</v>
      </c>
      <c r="D8772" t="s">
        <v>112</v>
      </c>
      <c r="E8772" t="s">
        <v>174</v>
      </c>
      <c r="F8772" t="s">
        <v>2877</v>
      </c>
      <c r="G8772" t="s">
        <v>143</v>
      </c>
      <c r="H8772" t="s">
        <v>135</v>
      </c>
      <c r="I8772" t="s">
        <v>136</v>
      </c>
      <c r="J8772" t="s">
        <v>137</v>
      </c>
      <c r="K8772" t="s">
        <v>138</v>
      </c>
      <c r="L8772" t="s">
        <v>24840</v>
      </c>
      <c r="M8772" t="s">
        <v>24841</v>
      </c>
      <c r="N8772">
        <v>2.0377777770000001</v>
      </c>
      <c r="O8772">
        <v>0</v>
      </c>
      <c r="P8772">
        <v>3</v>
      </c>
      <c r="Q8772">
        <v>13</v>
      </c>
      <c r="R8772">
        <v>71</v>
      </c>
      <c r="S8772">
        <v>6</v>
      </c>
      <c r="T8772">
        <v>7</v>
      </c>
      <c r="U8772">
        <v>0</v>
      </c>
      <c r="V8772">
        <v>0</v>
      </c>
      <c r="W8772">
        <v>0</v>
      </c>
      <c r="X8772">
        <v>1.1545611272797998</v>
      </c>
      <c r="Y8772">
        <v>702.71778904427663</v>
      </c>
      <c r="Z8772">
        <v>34.85017479415918</v>
      </c>
      <c r="AA8772">
        <v>18.041933509154955</v>
      </c>
      <c r="AB8772">
        <v>18.375842161597475</v>
      </c>
      <c r="AC8772">
        <v>0</v>
      </c>
      <c r="AD8772">
        <v>0</v>
      </c>
      <c r="AE8772">
        <v>775.14030063646806</v>
      </c>
    </row>
    <row r="8773" spans="1:31" x14ac:dyDescent="0.25">
      <c r="A8773">
        <v>2404125</v>
      </c>
      <c r="B8773">
        <v>1</v>
      </c>
      <c r="C8773" t="s">
        <v>81</v>
      </c>
      <c r="D8773" t="s">
        <v>120</v>
      </c>
      <c r="E8773" t="s">
        <v>174</v>
      </c>
      <c r="F8773" t="s">
        <v>3448</v>
      </c>
      <c r="G8773" t="s">
        <v>143</v>
      </c>
      <c r="H8773" t="s">
        <v>135</v>
      </c>
      <c r="I8773" t="s">
        <v>136</v>
      </c>
      <c r="J8773" t="s">
        <v>137</v>
      </c>
      <c r="K8773" t="s">
        <v>138</v>
      </c>
      <c r="L8773" t="s">
        <v>24842</v>
      </c>
      <c r="M8773" t="s">
        <v>24843</v>
      </c>
      <c r="N8773">
        <v>0.39361111100000001</v>
      </c>
      <c r="O8773">
        <v>1</v>
      </c>
      <c r="P8773">
        <v>836</v>
      </c>
      <c r="Q8773">
        <v>99</v>
      </c>
      <c r="R8773">
        <v>149</v>
      </c>
      <c r="S8773">
        <v>13</v>
      </c>
      <c r="T8773">
        <v>98</v>
      </c>
      <c r="U8773">
        <v>0</v>
      </c>
      <c r="V8773">
        <v>1</v>
      </c>
      <c r="W8773">
        <v>0</v>
      </c>
      <c r="X8773">
        <v>70.442727232187423</v>
      </c>
      <c r="Y8773">
        <v>2.6729157911129189</v>
      </c>
      <c r="Z8773">
        <v>5.0374940267251898</v>
      </c>
      <c r="AA8773">
        <v>16.138823643751252</v>
      </c>
      <c r="AB8773">
        <v>17.689394785159831</v>
      </c>
      <c r="AC8773">
        <v>0</v>
      </c>
      <c r="AD8773">
        <v>61.738565985907634</v>
      </c>
      <c r="AE8773">
        <v>173.71992146484425</v>
      </c>
    </row>
    <row r="8774" spans="1:31" x14ac:dyDescent="0.25">
      <c r="A8774">
        <v>2403870</v>
      </c>
      <c r="B8774">
        <v>1</v>
      </c>
      <c r="C8774" t="s">
        <v>80</v>
      </c>
      <c r="D8774" t="s">
        <v>100</v>
      </c>
      <c r="E8774" t="s">
        <v>141</v>
      </c>
      <c r="F8774" t="s">
        <v>24844</v>
      </c>
      <c r="G8774" t="s">
        <v>158</v>
      </c>
      <c r="H8774" t="s">
        <v>135</v>
      </c>
      <c r="I8774" t="s">
        <v>136</v>
      </c>
      <c r="J8774" t="s">
        <v>137</v>
      </c>
      <c r="K8774" t="s">
        <v>159</v>
      </c>
      <c r="L8774" t="s">
        <v>24845</v>
      </c>
      <c r="M8774" t="s">
        <v>24846</v>
      </c>
      <c r="N8774">
        <v>7.023055555</v>
      </c>
      <c r="O8774">
        <v>1</v>
      </c>
      <c r="P8774">
        <v>368</v>
      </c>
      <c r="Q8774">
        <v>120</v>
      </c>
      <c r="R8774">
        <v>133</v>
      </c>
      <c r="S8774">
        <v>9</v>
      </c>
      <c r="T8774">
        <v>42</v>
      </c>
      <c r="U8774">
        <v>1</v>
      </c>
      <c r="V8774">
        <v>0</v>
      </c>
      <c r="W8774">
        <v>5.0307735906439</v>
      </c>
      <c r="X8774">
        <v>672.56200380836651</v>
      </c>
      <c r="Y8774">
        <v>302.14787671906686</v>
      </c>
      <c r="Z8774">
        <v>114.49053733001104</v>
      </c>
      <c r="AA8774">
        <v>86.992006073578096</v>
      </c>
      <c r="AB8774">
        <v>239.7959514889163</v>
      </c>
      <c r="AC8774">
        <v>1125.6465159706127</v>
      </c>
      <c r="AD8774">
        <v>0</v>
      </c>
      <c r="AE8774">
        <v>2546.6656649811953</v>
      </c>
    </row>
    <row r="8775" spans="1:31" x14ac:dyDescent="0.25">
      <c r="A8775">
        <v>2404036</v>
      </c>
      <c r="B8775">
        <v>1</v>
      </c>
      <c r="C8775" t="s">
        <v>80</v>
      </c>
      <c r="D8775" t="s">
        <v>94</v>
      </c>
      <c r="E8775" t="s">
        <v>152</v>
      </c>
      <c r="F8775" t="s">
        <v>13114</v>
      </c>
      <c r="G8775" t="s">
        <v>2542</v>
      </c>
      <c r="H8775" t="s">
        <v>149</v>
      </c>
      <c r="I8775" t="s">
        <v>136</v>
      </c>
      <c r="J8775" t="s">
        <v>137</v>
      </c>
      <c r="K8775" t="s">
        <v>138</v>
      </c>
      <c r="L8775" t="s">
        <v>24847</v>
      </c>
      <c r="M8775" t="s">
        <v>24848</v>
      </c>
      <c r="N8775">
        <v>0.46333333300000001</v>
      </c>
      <c r="O8775">
        <v>0</v>
      </c>
      <c r="P8775">
        <v>2</v>
      </c>
      <c r="Q8775">
        <v>0</v>
      </c>
      <c r="R8775">
        <v>28</v>
      </c>
      <c r="S8775">
        <v>0</v>
      </c>
      <c r="T8775">
        <v>43</v>
      </c>
      <c r="U8775">
        <v>0</v>
      </c>
      <c r="V8775">
        <v>0</v>
      </c>
      <c r="W8775">
        <v>0</v>
      </c>
      <c r="X8775">
        <v>0.15038573030320002</v>
      </c>
      <c r="Y8775">
        <v>0</v>
      </c>
      <c r="Z8775">
        <v>0</v>
      </c>
      <c r="AA8775">
        <v>0</v>
      </c>
      <c r="AB8775">
        <v>13.624986602867768</v>
      </c>
      <c r="AC8775">
        <v>0</v>
      </c>
      <c r="AD8775">
        <v>0</v>
      </c>
      <c r="AE8775">
        <v>13.775372333170967</v>
      </c>
    </row>
    <row r="8776" spans="1:31" x14ac:dyDescent="0.25">
      <c r="A8776">
        <v>2403913</v>
      </c>
      <c r="B8776">
        <v>1</v>
      </c>
      <c r="C8776" t="s">
        <v>80</v>
      </c>
      <c r="D8776" t="s">
        <v>85</v>
      </c>
      <c r="E8776" t="s">
        <v>162</v>
      </c>
      <c r="F8776" t="s">
        <v>24849</v>
      </c>
      <c r="G8776" t="s">
        <v>158</v>
      </c>
      <c r="H8776" t="s">
        <v>149</v>
      </c>
      <c r="I8776" t="s">
        <v>136</v>
      </c>
      <c r="J8776" t="s">
        <v>137</v>
      </c>
      <c r="K8776" t="s">
        <v>159</v>
      </c>
      <c r="L8776" t="s">
        <v>24850</v>
      </c>
      <c r="M8776" t="s">
        <v>24851</v>
      </c>
      <c r="N8776">
        <v>1.6725000000000001</v>
      </c>
      <c r="O8776">
        <v>0</v>
      </c>
      <c r="P8776">
        <v>38</v>
      </c>
      <c r="Q8776">
        <v>0</v>
      </c>
      <c r="R8776">
        <v>0</v>
      </c>
      <c r="S8776">
        <v>0</v>
      </c>
      <c r="T8776">
        <v>1</v>
      </c>
      <c r="U8776">
        <v>0</v>
      </c>
      <c r="V8776">
        <v>0</v>
      </c>
      <c r="W8776">
        <v>0</v>
      </c>
      <c r="X8776">
        <v>16.736474122774123</v>
      </c>
      <c r="Y8776">
        <v>0</v>
      </c>
      <c r="Z8776">
        <v>0</v>
      </c>
      <c r="AA8776">
        <v>0</v>
      </c>
      <c r="AB8776">
        <v>4.6695068608638755</v>
      </c>
      <c r="AC8776">
        <v>0</v>
      </c>
      <c r="AD8776">
        <v>0</v>
      </c>
      <c r="AE8776">
        <v>21.405980983637999</v>
      </c>
    </row>
    <row r="8777" spans="1:31" x14ac:dyDescent="0.25">
      <c r="A8777">
        <v>2403850</v>
      </c>
      <c r="B8777">
        <v>1</v>
      </c>
      <c r="C8777" t="s">
        <v>81</v>
      </c>
      <c r="D8777" t="s">
        <v>113</v>
      </c>
      <c r="E8777" t="s">
        <v>141</v>
      </c>
      <c r="F8777" t="s">
        <v>24852</v>
      </c>
      <c r="G8777" t="s">
        <v>158</v>
      </c>
      <c r="H8777" t="s">
        <v>135</v>
      </c>
      <c r="I8777" t="s">
        <v>136</v>
      </c>
      <c r="J8777" t="s">
        <v>137</v>
      </c>
      <c r="K8777" t="s">
        <v>159</v>
      </c>
      <c r="L8777" t="s">
        <v>24853</v>
      </c>
      <c r="M8777" t="s">
        <v>24854</v>
      </c>
      <c r="N8777">
        <v>7.6719444440000002</v>
      </c>
      <c r="O8777">
        <v>0</v>
      </c>
      <c r="P8777">
        <v>469</v>
      </c>
      <c r="Q8777">
        <v>0</v>
      </c>
      <c r="R8777">
        <v>76</v>
      </c>
      <c r="S8777">
        <v>3</v>
      </c>
      <c r="T8777">
        <v>11</v>
      </c>
      <c r="U8777">
        <v>0</v>
      </c>
      <c r="V8777">
        <v>0</v>
      </c>
      <c r="W8777">
        <v>0</v>
      </c>
      <c r="X8777">
        <v>494.85841065927616</v>
      </c>
      <c r="Y8777">
        <v>0</v>
      </c>
      <c r="Z8777">
        <v>120.4220423217759</v>
      </c>
      <c r="AA8777">
        <v>34.306640281394088</v>
      </c>
      <c r="AB8777">
        <v>72.676694165426085</v>
      </c>
      <c r="AC8777">
        <v>0</v>
      </c>
      <c r="AD8777">
        <v>0</v>
      </c>
      <c r="AE8777">
        <v>722.26378742787222</v>
      </c>
    </row>
    <row r="8778" spans="1:31" x14ac:dyDescent="0.25">
      <c r="A8778">
        <v>2404099</v>
      </c>
      <c r="B8778">
        <v>1</v>
      </c>
      <c r="C8778" t="s">
        <v>80</v>
      </c>
      <c r="D8778" t="s">
        <v>84</v>
      </c>
      <c r="E8778" t="s">
        <v>146</v>
      </c>
      <c r="F8778" t="s">
        <v>24855</v>
      </c>
      <c r="G8778" t="s">
        <v>199</v>
      </c>
      <c r="H8778" t="s">
        <v>149</v>
      </c>
      <c r="I8778" t="s">
        <v>136</v>
      </c>
      <c r="J8778" t="s">
        <v>137</v>
      </c>
      <c r="K8778" t="s">
        <v>138</v>
      </c>
      <c r="L8778" t="s">
        <v>24856</v>
      </c>
      <c r="M8778" t="s">
        <v>24857</v>
      </c>
      <c r="N8778">
        <v>1.828888888</v>
      </c>
      <c r="O8778">
        <v>0</v>
      </c>
      <c r="P8778">
        <v>6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2.0974025959806251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2.0974025959806251</v>
      </c>
    </row>
    <row r="8779" spans="1:31" x14ac:dyDescent="0.25">
      <c r="A8779">
        <v>2404248</v>
      </c>
      <c r="B8779">
        <v>1</v>
      </c>
      <c r="C8779" t="s">
        <v>80</v>
      </c>
      <c r="D8779" t="s">
        <v>96</v>
      </c>
      <c r="E8779" t="s">
        <v>141</v>
      </c>
      <c r="F8779" t="s">
        <v>18394</v>
      </c>
      <c r="G8779" t="s">
        <v>143</v>
      </c>
      <c r="H8779" t="s">
        <v>135</v>
      </c>
      <c r="I8779" t="s">
        <v>136</v>
      </c>
      <c r="J8779" t="s">
        <v>137</v>
      </c>
      <c r="K8779" t="s">
        <v>138</v>
      </c>
      <c r="L8779" t="s">
        <v>24858</v>
      </c>
      <c r="M8779" t="s">
        <v>24859</v>
      </c>
      <c r="N8779">
        <v>3.9297222220000001</v>
      </c>
      <c r="O8779">
        <v>0</v>
      </c>
      <c r="P8779">
        <v>467</v>
      </c>
      <c r="Q8779">
        <v>4</v>
      </c>
      <c r="R8779">
        <v>0</v>
      </c>
      <c r="S8779">
        <v>3</v>
      </c>
      <c r="T8779">
        <v>12</v>
      </c>
      <c r="U8779">
        <v>0</v>
      </c>
      <c r="V8779">
        <v>0</v>
      </c>
      <c r="W8779">
        <v>0</v>
      </c>
      <c r="X8779">
        <v>252.72341718200718</v>
      </c>
      <c r="Y8779">
        <v>2191.6992578752979</v>
      </c>
      <c r="Z8779">
        <v>0</v>
      </c>
      <c r="AA8779">
        <v>12.820880778210402</v>
      </c>
      <c r="AB8779">
        <v>39.773252472898562</v>
      </c>
      <c r="AC8779">
        <v>0</v>
      </c>
      <c r="AD8779">
        <v>0</v>
      </c>
      <c r="AE8779">
        <v>2497.0168083084141</v>
      </c>
    </row>
    <row r="8780" spans="1:31" x14ac:dyDescent="0.25">
      <c r="A8780">
        <v>2403830</v>
      </c>
      <c r="B8780">
        <v>1</v>
      </c>
      <c r="C8780" t="s">
        <v>80</v>
      </c>
      <c r="D8780" t="s">
        <v>89</v>
      </c>
      <c r="E8780" t="s">
        <v>146</v>
      </c>
      <c r="F8780" t="s">
        <v>24860</v>
      </c>
      <c r="G8780" t="s">
        <v>148</v>
      </c>
      <c r="H8780" t="s">
        <v>149</v>
      </c>
      <c r="I8780" t="s">
        <v>136</v>
      </c>
      <c r="J8780" t="s">
        <v>137</v>
      </c>
      <c r="K8780" t="s">
        <v>138</v>
      </c>
      <c r="L8780" t="s">
        <v>24861</v>
      </c>
      <c r="M8780" t="s">
        <v>24862</v>
      </c>
      <c r="N8780">
        <v>3.1636111109999998</v>
      </c>
      <c r="O8780">
        <v>0</v>
      </c>
      <c r="P8780">
        <v>0</v>
      </c>
      <c r="Q8780">
        <v>0</v>
      </c>
      <c r="R8780">
        <v>1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1.164941063718</v>
      </c>
      <c r="AA8780">
        <v>0</v>
      </c>
      <c r="AB8780">
        <v>0</v>
      </c>
      <c r="AC8780">
        <v>0</v>
      </c>
      <c r="AD8780">
        <v>0</v>
      </c>
      <c r="AE8780">
        <v>1.164941063718</v>
      </c>
    </row>
    <row r="8781" spans="1:31" x14ac:dyDescent="0.25">
      <c r="A8781">
        <v>2404222</v>
      </c>
      <c r="B8781">
        <v>1</v>
      </c>
      <c r="C8781" t="s">
        <v>80</v>
      </c>
      <c r="D8781" t="s">
        <v>108</v>
      </c>
      <c r="E8781" t="s">
        <v>141</v>
      </c>
      <c r="F8781" t="s">
        <v>24863</v>
      </c>
      <c r="G8781" t="s">
        <v>919</v>
      </c>
      <c r="H8781" t="s">
        <v>135</v>
      </c>
      <c r="I8781" t="s">
        <v>136</v>
      </c>
      <c r="J8781" t="s">
        <v>137</v>
      </c>
      <c r="K8781" t="s">
        <v>138</v>
      </c>
      <c r="L8781" t="s">
        <v>24864</v>
      </c>
      <c r="M8781" t="s">
        <v>24865</v>
      </c>
      <c r="N8781">
        <v>1.6383333330000001</v>
      </c>
      <c r="O8781">
        <v>0</v>
      </c>
      <c r="P8781">
        <v>257</v>
      </c>
      <c r="Q8781">
        <v>0</v>
      </c>
      <c r="R8781">
        <v>81</v>
      </c>
      <c r="S8781">
        <v>2</v>
      </c>
      <c r="T8781">
        <v>43</v>
      </c>
      <c r="U8781">
        <v>0</v>
      </c>
      <c r="V8781">
        <v>0</v>
      </c>
      <c r="W8781">
        <v>0</v>
      </c>
      <c r="X8781">
        <v>72.370978103192783</v>
      </c>
      <c r="Y8781">
        <v>0</v>
      </c>
      <c r="Z8781">
        <v>2.9085400600169997</v>
      </c>
      <c r="AA8781">
        <v>4.0277622573681331</v>
      </c>
      <c r="AB8781">
        <v>38.53697087336537</v>
      </c>
      <c r="AC8781">
        <v>0</v>
      </c>
      <c r="AD8781">
        <v>0</v>
      </c>
      <c r="AE8781">
        <v>117.8442512939433</v>
      </c>
    </row>
    <row r="8782" spans="1:31" x14ac:dyDescent="0.25">
      <c r="A8782">
        <v>2403847</v>
      </c>
      <c r="B8782">
        <v>1</v>
      </c>
      <c r="C8782" t="s">
        <v>80</v>
      </c>
      <c r="D8782" t="s">
        <v>107</v>
      </c>
      <c r="E8782" t="s">
        <v>146</v>
      </c>
      <c r="F8782" t="s">
        <v>24866</v>
      </c>
      <c r="G8782" t="s">
        <v>148</v>
      </c>
      <c r="H8782" t="s">
        <v>149</v>
      </c>
      <c r="I8782" t="s">
        <v>136</v>
      </c>
      <c r="J8782" t="s">
        <v>137</v>
      </c>
      <c r="K8782" t="s">
        <v>138</v>
      </c>
      <c r="L8782" t="s">
        <v>24867</v>
      </c>
      <c r="M8782" t="s">
        <v>24868</v>
      </c>
      <c r="N8782">
        <v>2.5733333329999999</v>
      </c>
      <c r="O8782">
        <v>0</v>
      </c>
      <c r="P8782">
        <v>0</v>
      </c>
      <c r="Q8782">
        <v>0</v>
      </c>
      <c r="R8782">
        <v>2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</row>
    <row r="8783" spans="1:31" x14ac:dyDescent="0.25">
      <c r="A8783">
        <v>2404225</v>
      </c>
      <c r="B8783">
        <v>1</v>
      </c>
      <c r="C8783" t="s">
        <v>81</v>
      </c>
      <c r="D8783" t="s">
        <v>122</v>
      </c>
      <c r="E8783" t="s">
        <v>162</v>
      </c>
      <c r="F8783" t="s">
        <v>24869</v>
      </c>
      <c r="G8783" t="s">
        <v>164</v>
      </c>
      <c r="H8783" t="s">
        <v>149</v>
      </c>
      <c r="I8783" t="s">
        <v>136</v>
      </c>
      <c r="J8783" t="s">
        <v>137</v>
      </c>
      <c r="K8783" t="s">
        <v>138</v>
      </c>
      <c r="L8783" t="s">
        <v>24870</v>
      </c>
      <c r="M8783" t="s">
        <v>24871</v>
      </c>
      <c r="N8783">
        <v>0.75888888799999998</v>
      </c>
      <c r="O8783">
        <v>0</v>
      </c>
      <c r="P8783">
        <v>67</v>
      </c>
      <c r="Q8783">
        <v>0</v>
      </c>
      <c r="R8783">
        <v>0</v>
      </c>
      <c r="S8783">
        <v>0</v>
      </c>
      <c r="T8783">
        <v>1</v>
      </c>
      <c r="U8783">
        <v>0</v>
      </c>
      <c r="V8783">
        <v>0</v>
      </c>
      <c r="W8783">
        <v>0</v>
      </c>
      <c r="X8783">
        <v>8.7553305958188989</v>
      </c>
      <c r="Y8783">
        <v>0</v>
      </c>
      <c r="Z8783">
        <v>0</v>
      </c>
      <c r="AA8783">
        <v>0</v>
      </c>
      <c r="AB8783">
        <v>4.4601265999999999E-4</v>
      </c>
      <c r="AC8783">
        <v>0</v>
      </c>
      <c r="AD8783">
        <v>0</v>
      </c>
      <c r="AE8783">
        <v>8.7557766084788984</v>
      </c>
    </row>
    <row r="8784" spans="1:31" x14ac:dyDescent="0.25">
      <c r="A8784">
        <v>2403896</v>
      </c>
      <c r="B8784">
        <v>1</v>
      </c>
      <c r="C8784" t="s">
        <v>80</v>
      </c>
      <c r="D8784" t="s">
        <v>101</v>
      </c>
      <c r="E8784" t="s">
        <v>162</v>
      </c>
      <c r="F8784" t="s">
        <v>19266</v>
      </c>
      <c r="G8784" t="s">
        <v>158</v>
      </c>
      <c r="H8784" t="s">
        <v>149</v>
      </c>
      <c r="I8784" t="s">
        <v>136</v>
      </c>
      <c r="J8784" t="s">
        <v>137</v>
      </c>
      <c r="K8784" t="s">
        <v>159</v>
      </c>
      <c r="L8784" t="s">
        <v>24872</v>
      </c>
      <c r="M8784" t="s">
        <v>24873</v>
      </c>
      <c r="N8784">
        <v>7.045833333</v>
      </c>
      <c r="O8784">
        <v>0</v>
      </c>
      <c r="P8784">
        <v>68</v>
      </c>
      <c r="Q8784">
        <v>0</v>
      </c>
      <c r="R8784">
        <v>0</v>
      </c>
      <c r="S8784">
        <v>0</v>
      </c>
      <c r="T8784">
        <v>2</v>
      </c>
      <c r="U8784">
        <v>0</v>
      </c>
      <c r="V8784">
        <v>0</v>
      </c>
      <c r="W8784">
        <v>0</v>
      </c>
      <c r="X8784">
        <v>41.458673494698942</v>
      </c>
      <c r="Y8784">
        <v>0</v>
      </c>
      <c r="Z8784">
        <v>0</v>
      </c>
      <c r="AA8784">
        <v>0</v>
      </c>
      <c r="AB8784">
        <v>11.418684355405682</v>
      </c>
      <c r="AC8784">
        <v>0</v>
      </c>
      <c r="AD8784">
        <v>0</v>
      </c>
      <c r="AE8784">
        <v>52.877357850104623</v>
      </c>
    </row>
    <row r="8785" spans="1:31" x14ac:dyDescent="0.25">
      <c r="A8785">
        <v>2403916</v>
      </c>
      <c r="B8785">
        <v>1</v>
      </c>
      <c r="C8785" t="s">
        <v>80</v>
      </c>
      <c r="D8785" t="s">
        <v>82</v>
      </c>
      <c r="E8785" t="s">
        <v>162</v>
      </c>
      <c r="F8785" t="s">
        <v>24874</v>
      </c>
      <c r="G8785" t="s">
        <v>2349</v>
      </c>
      <c r="H8785" t="s">
        <v>149</v>
      </c>
      <c r="I8785" t="s">
        <v>136</v>
      </c>
      <c r="J8785" t="s">
        <v>137</v>
      </c>
      <c r="K8785" t="s">
        <v>138</v>
      </c>
      <c r="L8785" t="s">
        <v>24875</v>
      </c>
      <c r="M8785" t="s">
        <v>24876</v>
      </c>
      <c r="N8785">
        <v>2.5238888880000001</v>
      </c>
      <c r="O8785">
        <v>0</v>
      </c>
      <c r="P8785">
        <v>90</v>
      </c>
      <c r="Q8785">
        <v>0</v>
      </c>
      <c r="R8785">
        <v>0</v>
      </c>
      <c r="S8785">
        <v>0</v>
      </c>
      <c r="T8785">
        <v>1</v>
      </c>
      <c r="U8785">
        <v>0</v>
      </c>
      <c r="V8785">
        <v>0</v>
      </c>
      <c r="W8785">
        <v>0</v>
      </c>
      <c r="X8785">
        <v>24.047468961485496</v>
      </c>
      <c r="Y8785">
        <v>0</v>
      </c>
      <c r="Z8785">
        <v>0</v>
      </c>
      <c r="AA8785">
        <v>0</v>
      </c>
      <c r="AB8785">
        <v>1.26490436175E-4</v>
      </c>
      <c r="AC8785">
        <v>0</v>
      </c>
      <c r="AD8785">
        <v>0</v>
      </c>
      <c r="AE8785">
        <v>24.047595451921669</v>
      </c>
    </row>
    <row r="8786" spans="1:31" x14ac:dyDescent="0.25">
      <c r="A8786">
        <v>2403890</v>
      </c>
      <c r="B8786">
        <v>1</v>
      </c>
      <c r="C8786" t="s">
        <v>81</v>
      </c>
      <c r="D8786" t="s">
        <v>128</v>
      </c>
      <c r="E8786" t="s">
        <v>132</v>
      </c>
      <c r="F8786" t="s">
        <v>24877</v>
      </c>
      <c r="G8786" t="s">
        <v>158</v>
      </c>
      <c r="H8786" t="s">
        <v>135</v>
      </c>
      <c r="I8786" t="s">
        <v>136</v>
      </c>
      <c r="J8786" t="s">
        <v>137</v>
      </c>
      <c r="K8786" t="s">
        <v>159</v>
      </c>
      <c r="L8786" t="s">
        <v>24878</v>
      </c>
      <c r="M8786" t="s">
        <v>24879</v>
      </c>
      <c r="N8786">
        <v>1.0024999999999999</v>
      </c>
      <c r="O8786">
        <v>0</v>
      </c>
      <c r="P8786">
        <v>83</v>
      </c>
      <c r="Q8786">
        <v>0</v>
      </c>
      <c r="R8786">
        <v>0</v>
      </c>
      <c r="S8786">
        <v>0</v>
      </c>
      <c r="T8786">
        <v>4</v>
      </c>
      <c r="U8786">
        <v>0</v>
      </c>
      <c r="V8786">
        <v>0</v>
      </c>
      <c r="W8786">
        <v>0</v>
      </c>
      <c r="X8786">
        <v>39.280827255493016</v>
      </c>
      <c r="Y8786">
        <v>0</v>
      </c>
      <c r="Z8786">
        <v>0</v>
      </c>
      <c r="AA8786">
        <v>0</v>
      </c>
      <c r="AB8786">
        <v>15.265963707157201</v>
      </c>
      <c r="AC8786">
        <v>0</v>
      </c>
      <c r="AD8786">
        <v>0</v>
      </c>
      <c r="AE8786">
        <v>54.546790962650221</v>
      </c>
    </row>
    <row r="8787" spans="1:31" x14ac:dyDescent="0.25">
      <c r="A8787">
        <v>2404159</v>
      </c>
      <c r="B8787">
        <v>1</v>
      </c>
      <c r="C8787" t="s">
        <v>81</v>
      </c>
      <c r="D8787" t="s">
        <v>120</v>
      </c>
      <c r="E8787" t="s">
        <v>141</v>
      </c>
      <c r="F8787" t="s">
        <v>24880</v>
      </c>
      <c r="G8787" t="s">
        <v>143</v>
      </c>
      <c r="H8787" t="s">
        <v>135</v>
      </c>
      <c r="I8787" t="s">
        <v>136</v>
      </c>
      <c r="J8787" t="s">
        <v>137</v>
      </c>
      <c r="K8787" t="s">
        <v>138</v>
      </c>
      <c r="L8787" t="s">
        <v>24881</v>
      </c>
      <c r="M8787" t="s">
        <v>24882</v>
      </c>
      <c r="N8787">
        <v>1.0549999999999999</v>
      </c>
      <c r="O8787">
        <v>6</v>
      </c>
      <c r="P8787">
        <v>2</v>
      </c>
      <c r="Q8787">
        <v>119</v>
      </c>
      <c r="R8787">
        <v>2</v>
      </c>
      <c r="S8787">
        <v>6</v>
      </c>
      <c r="T8787">
        <v>0</v>
      </c>
      <c r="U8787">
        <v>0</v>
      </c>
      <c r="V8787">
        <v>0</v>
      </c>
      <c r="W8787">
        <v>0.27900066826909997</v>
      </c>
      <c r="X8787">
        <v>0</v>
      </c>
      <c r="Y8787">
        <v>9.7407483089104989</v>
      </c>
      <c r="Z8787">
        <v>0</v>
      </c>
      <c r="AA8787">
        <v>6.1202345071211512</v>
      </c>
      <c r="AB8787">
        <v>0</v>
      </c>
      <c r="AC8787">
        <v>0</v>
      </c>
      <c r="AD8787">
        <v>0</v>
      </c>
      <c r="AE8787">
        <v>16.13998348430075</v>
      </c>
    </row>
    <row r="8788" spans="1:31" x14ac:dyDescent="0.25">
      <c r="A8788">
        <v>2404102</v>
      </c>
      <c r="B8788">
        <v>1</v>
      </c>
      <c r="C8788" t="s">
        <v>81</v>
      </c>
      <c r="D8788" t="s">
        <v>118</v>
      </c>
      <c r="E8788" t="s">
        <v>146</v>
      </c>
      <c r="F8788" t="s">
        <v>24883</v>
      </c>
      <c r="G8788" t="s">
        <v>168</v>
      </c>
      <c r="H8788" t="s">
        <v>149</v>
      </c>
      <c r="I8788" t="s">
        <v>136</v>
      </c>
      <c r="J8788" t="s">
        <v>3</v>
      </c>
      <c r="K8788" t="s">
        <v>138</v>
      </c>
      <c r="L8788" t="s">
        <v>24884</v>
      </c>
      <c r="M8788" t="s">
        <v>24885</v>
      </c>
      <c r="N8788">
        <v>4.1500000000000004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1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</row>
    <row r="8789" spans="1:31" x14ac:dyDescent="0.25">
      <c r="A8789">
        <v>2404139</v>
      </c>
      <c r="B8789">
        <v>1</v>
      </c>
      <c r="C8789" t="s">
        <v>81</v>
      </c>
      <c r="D8789" t="s">
        <v>128</v>
      </c>
      <c r="E8789" t="s">
        <v>132</v>
      </c>
      <c r="F8789" t="s">
        <v>24886</v>
      </c>
      <c r="G8789" t="s">
        <v>158</v>
      </c>
      <c r="H8789" t="s">
        <v>135</v>
      </c>
      <c r="I8789" t="s">
        <v>136</v>
      </c>
      <c r="J8789" t="s">
        <v>137</v>
      </c>
      <c r="K8789" t="s">
        <v>159</v>
      </c>
      <c r="L8789" t="s">
        <v>24887</v>
      </c>
      <c r="M8789" t="s">
        <v>24888</v>
      </c>
      <c r="N8789">
        <v>0.40333333300000002</v>
      </c>
      <c r="O8789">
        <v>0</v>
      </c>
      <c r="P8789">
        <v>232</v>
      </c>
      <c r="Q8789">
        <v>0</v>
      </c>
      <c r="R8789">
        <v>0</v>
      </c>
      <c r="S8789">
        <v>0</v>
      </c>
      <c r="T8789">
        <v>4</v>
      </c>
      <c r="U8789">
        <v>0</v>
      </c>
      <c r="V8789">
        <v>0</v>
      </c>
      <c r="W8789">
        <v>0</v>
      </c>
      <c r="X8789">
        <v>20.52863512912171</v>
      </c>
      <c r="Y8789">
        <v>0</v>
      </c>
      <c r="Z8789">
        <v>0</v>
      </c>
      <c r="AA8789">
        <v>0</v>
      </c>
      <c r="AB8789">
        <v>1.8863194767222</v>
      </c>
      <c r="AC8789">
        <v>0</v>
      </c>
      <c r="AD8789">
        <v>0</v>
      </c>
      <c r="AE8789">
        <v>22.41495460584391</v>
      </c>
    </row>
    <row r="8790" spans="1:31" x14ac:dyDescent="0.25">
      <c r="A8790">
        <v>2404380</v>
      </c>
      <c r="B8790">
        <v>1</v>
      </c>
      <c r="C8790" t="s">
        <v>80</v>
      </c>
      <c r="D8790" t="s">
        <v>100</v>
      </c>
      <c r="E8790" t="s">
        <v>141</v>
      </c>
      <c r="F8790" t="s">
        <v>24889</v>
      </c>
      <c r="G8790" t="s">
        <v>158</v>
      </c>
      <c r="H8790" t="s">
        <v>135</v>
      </c>
      <c r="I8790" t="s">
        <v>136</v>
      </c>
      <c r="J8790" t="s">
        <v>137</v>
      </c>
      <c r="K8790" t="s">
        <v>159</v>
      </c>
      <c r="L8790" t="s">
        <v>24890</v>
      </c>
      <c r="M8790" t="s">
        <v>24891</v>
      </c>
      <c r="N8790">
        <v>4.6683333329999996</v>
      </c>
      <c r="O8790">
        <v>0</v>
      </c>
      <c r="P8790">
        <v>965</v>
      </c>
      <c r="Q8790">
        <v>0</v>
      </c>
      <c r="R8790">
        <v>8</v>
      </c>
      <c r="S8790">
        <v>0</v>
      </c>
      <c r="T8790">
        <v>57</v>
      </c>
      <c r="U8790">
        <v>0</v>
      </c>
      <c r="V8790">
        <v>0</v>
      </c>
      <c r="W8790">
        <v>0</v>
      </c>
      <c r="X8790">
        <v>639.06678391991647</v>
      </c>
      <c r="Y8790">
        <v>0</v>
      </c>
      <c r="Z8790">
        <v>2.3139125148384418</v>
      </c>
      <c r="AA8790">
        <v>0</v>
      </c>
      <c r="AB8790">
        <v>477.46046676143789</v>
      </c>
      <c r="AC8790">
        <v>0</v>
      </c>
      <c r="AD8790">
        <v>0</v>
      </c>
      <c r="AE8790">
        <v>1118.8411631961928</v>
      </c>
    </row>
    <row r="8791" spans="1:31" x14ac:dyDescent="0.25">
      <c r="A8791">
        <v>2404526</v>
      </c>
      <c r="B8791">
        <v>1</v>
      </c>
      <c r="C8791" t="s">
        <v>80</v>
      </c>
      <c r="D8791" t="s">
        <v>94</v>
      </c>
      <c r="E8791" t="s">
        <v>162</v>
      </c>
      <c r="F8791" t="s">
        <v>24892</v>
      </c>
      <c r="G8791" t="s">
        <v>154</v>
      </c>
      <c r="H8791" t="s">
        <v>149</v>
      </c>
      <c r="I8791" t="s">
        <v>136</v>
      </c>
      <c r="J8791" t="s">
        <v>137</v>
      </c>
      <c r="K8791" t="s">
        <v>138</v>
      </c>
      <c r="L8791" t="s">
        <v>24893</v>
      </c>
      <c r="M8791" t="s">
        <v>24894</v>
      </c>
      <c r="N8791">
        <v>1.5805555549999999</v>
      </c>
      <c r="O8791">
        <v>0</v>
      </c>
      <c r="P8791">
        <v>228</v>
      </c>
      <c r="Q8791">
        <v>0</v>
      </c>
      <c r="R8791">
        <v>0</v>
      </c>
      <c r="S8791">
        <v>0</v>
      </c>
      <c r="T8791">
        <v>9</v>
      </c>
      <c r="U8791">
        <v>0</v>
      </c>
      <c r="V8791">
        <v>0</v>
      </c>
      <c r="W8791">
        <v>0</v>
      </c>
      <c r="X8791">
        <v>70.014928465417825</v>
      </c>
      <c r="Y8791">
        <v>0</v>
      </c>
      <c r="Z8791">
        <v>0</v>
      </c>
      <c r="AA8791">
        <v>0</v>
      </c>
      <c r="AB8791">
        <v>3.9423325863348015</v>
      </c>
      <c r="AC8791">
        <v>0</v>
      </c>
      <c r="AD8791">
        <v>0</v>
      </c>
      <c r="AE8791">
        <v>73.957261051752624</v>
      </c>
    </row>
    <row r="8792" spans="1:31" x14ac:dyDescent="0.25">
      <c r="A8792">
        <v>2404317</v>
      </c>
      <c r="B8792">
        <v>1</v>
      </c>
      <c r="C8792" t="s">
        <v>80</v>
      </c>
      <c r="D8792" t="s">
        <v>84</v>
      </c>
      <c r="E8792" t="s">
        <v>132</v>
      </c>
      <c r="F8792" t="s">
        <v>8417</v>
      </c>
      <c r="G8792" t="s">
        <v>919</v>
      </c>
      <c r="H8792" t="s">
        <v>135</v>
      </c>
      <c r="I8792" t="s">
        <v>136</v>
      </c>
      <c r="J8792" t="s">
        <v>137</v>
      </c>
      <c r="K8792" t="s">
        <v>138</v>
      </c>
      <c r="L8792" t="s">
        <v>24895</v>
      </c>
      <c r="M8792" t="s">
        <v>24896</v>
      </c>
      <c r="N8792">
        <v>1.5069444439999999</v>
      </c>
      <c r="O8792">
        <v>0</v>
      </c>
      <c r="P8792">
        <v>125</v>
      </c>
      <c r="Q8792">
        <v>0</v>
      </c>
      <c r="R8792">
        <v>2</v>
      </c>
      <c r="S8792">
        <v>0</v>
      </c>
      <c r="T8792">
        <v>5</v>
      </c>
      <c r="U8792">
        <v>0</v>
      </c>
      <c r="V8792">
        <v>0</v>
      </c>
      <c r="W8792">
        <v>0</v>
      </c>
      <c r="X8792">
        <v>47.666226819587862</v>
      </c>
      <c r="Y8792">
        <v>0</v>
      </c>
      <c r="Z8792">
        <v>0.41629752227789996</v>
      </c>
      <c r="AA8792">
        <v>0</v>
      </c>
      <c r="AB8792">
        <v>6.043226864511162</v>
      </c>
      <c r="AC8792">
        <v>0</v>
      </c>
      <c r="AD8792">
        <v>0</v>
      </c>
      <c r="AE8792">
        <v>54.125751206376925</v>
      </c>
    </row>
    <row r="8793" spans="1:31" x14ac:dyDescent="0.25">
      <c r="A8793">
        <v>2404297</v>
      </c>
      <c r="B8793">
        <v>1</v>
      </c>
      <c r="C8793" t="s">
        <v>80</v>
      </c>
      <c r="D8793" t="s">
        <v>101</v>
      </c>
      <c r="E8793" t="s">
        <v>174</v>
      </c>
      <c r="F8793" t="s">
        <v>1431</v>
      </c>
      <c r="G8793" t="s">
        <v>143</v>
      </c>
      <c r="H8793" t="s">
        <v>135</v>
      </c>
      <c r="I8793" t="s">
        <v>136</v>
      </c>
      <c r="J8793" t="s">
        <v>137</v>
      </c>
      <c r="K8793" t="s">
        <v>138</v>
      </c>
      <c r="L8793" t="s">
        <v>24897</v>
      </c>
      <c r="M8793" t="s">
        <v>24898</v>
      </c>
      <c r="N8793">
        <v>2.244722222</v>
      </c>
      <c r="O8793">
        <v>0</v>
      </c>
      <c r="P8793">
        <v>263</v>
      </c>
      <c r="Q8793">
        <v>0</v>
      </c>
      <c r="R8793">
        <v>0</v>
      </c>
      <c r="S8793">
        <v>2</v>
      </c>
      <c r="T8793">
        <v>106</v>
      </c>
      <c r="U8793">
        <v>0</v>
      </c>
      <c r="V8793">
        <v>0</v>
      </c>
      <c r="W8793">
        <v>0</v>
      </c>
      <c r="X8793">
        <v>65.722976859036166</v>
      </c>
      <c r="Y8793">
        <v>0</v>
      </c>
      <c r="Z8793">
        <v>0</v>
      </c>
      <c r="AA8793">
        <v>8.2915028099834007</v>
      </c>
      <c r="AB8793">
        <v>91.968482160916125</v>
      </c>
      <c r="AC8793">
        <v>0</v>
      </c>
      <c r="AD8793">
        <v>0</v>
      </c>
      <c r="AE8793">
        <v>165.98296182993568</v>
      </c>
    </row>
    <row r="8794" spans="1:31" x14ac:dyDescent="0.25">
      <c r="A8794">
        <v>2404440</v>
      </c>
      <c r="B8794">
        <v>1</v>
      </c>
      <c r="C8794" t="s">
        <v>80</v>
      </c>
      <c r="D8794" t="s">
        <v>99</v>
      </c>
      <c r="E8794" t="s">
        <v>141</v>
      </c>
      <c r="F8794" t="s">
        <v>24899</v>
      </c>
      <c r="G8794" t="s">
        <v>143</v>
      </c>
      <c r="H8794" t="s">
        <v>135</v>
      </c>
      <c r="I8794" t="s">
        <v>136</v>
      </c>
      <c r="J8794" t="s">
        <v>137</v>
      </c>
      <c r="K8794" t="s">
        <v>138</v>
      </c>
      <c r="L8794" t="s">
        <v>24900</v>
      </c>
      <c r="M8794" t="s">
        <v>24901</v>
      </c>
      <c r="N8794">
        <v>7.1322222220000002</v>
      </c>
      <c r="O8794">
        <v>0</v>
      </c>
      <c r="P8794">
        <v>0</v>
      </c>
      <c r="Q8794">
        <v>0</v>
      </c>
      <c r="R8794">
        <v>0</v>
      </c>
      <c r="S8794">
        <v>5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1853.3336512001165</v>
      </c>
      <c r="AB8794">
        <v>0</v>
      </c>
      <c r="AC8794">
        <v>0</v>
      </c>
      <c r="AD8794">
        <v>0</v>
      </c>
      <c r="AE8794">
        <v>1853.3336512001165</v>
      </c>
    </row>
    <row r="8795" spans="1:31" x14ac:dyDescent="0.25">
      <c r="A8795">
        <v>2404632</v>
      </c>
      <c r="B8795">
        <v>1</v>
      </c>
      <c r="C8795" t="s">
        <v>80</v>
      </c>
      <c r="D8795" t="s">
        <v>103</v>
      </c>
      <c r="E8795" t="s">
        <v>146</v>
      </c>
      <c r="F8795" t="s">
        <v>24902</v>
      </c>
      <c r="G8795" t="s">
        <v>148</v>
      </c>
      <c r="H8795" t="s">
        <v>149</v>
      </c>
      <c r="I8795" t="s">
        <v>136</v>
      </c>
      <c r="J8795" t="s">
        <v>137</v>
      </c>
      <c r="K8795" t="s">
        <v>138</v>
      </c>
      <c r="L8795" t="s">
        <v>24903</v>
      </c>
      <c r="M8795" t="s">
        <v>24904</v>
      </c>
      <c r="N8795">
        <v>0.99277777700000003</v>
      </c>
      <c r="O8795">
        <v>0</v>
      </c>
      <c r="P8795">
        <v>4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0.73104475736083341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0.73104475736083341</v>
      </c>
    </row>
    <row r="8796" spans="1:31" x14ac:dyDescent="0.25">
      <c r="A8796">
        <v>2404752</v>
      </c>
      <c r="B8796">
        <v>1</v>
      </c>
      <c r="C8796" t="s">
        <v>80</v>
      </c>
      <c r="D8796" t="s">
        <v>105</v>
      </c>
      <c r="E8796" t="s">
        <v>141</v>
      </c>
      <c r="F8796" t="s">
        <v>11216</v>
      </c>
      <c r="G8796" t="s">
        <v>143</v>
      </c>
      <c r="H8796" t="s">
        <v>135</v>
      </c>
      <c r="I8796" t="s">
        <v>136</v>
      </c>
      <c r="J8796" t="s">
        <v>137</v>
      </c>
      <c r="K8796" t="s">
        <v>138</v>
      </c>
      <c r="L8796" t="s">
        <v>24905</v>
      </c>
      <c r="M8796" t="s">
        <v>24906</v>
      </c>
      <c r="N8796">
        <v>1.4327777770000001</v>
      </c>
      <c r="O8796">
        <v>3</v>
      </c>
      <c r="P8796">
        <v>7</v>
      </c>
      <c r="Q8796">
        <v>5</v>
      </c>
      <c r="R8796">
        <v>2</v>
      </c>
      <c r="S8796">
        <v>20</v>
      </c>
      <c r="T8796">
        <v>22</v>
      </c>
      <c r="U8796">
        <v>11</v>
      </c>
      <c r="V8796">
        <v>3</v>
      </c>
      <c r="W8796">
        <v>23.3594118484774</v>
      </c>
      <c r="X8796">
        <v>10.503224653325251</v>
      </c>
      <c r="Y8796">
        <v>3.4387921792099996</v>
      </c>
      <c r="Z8796">
        <v>14.588210828414702</v>
      </c>
      <c r="AA8796">
        <v>208.38098290959454</v>
      </c>
      <c r="AB8796">
        <v>117.45479263068709</v>
      </c>
      <c r="AC8796">
        <v>805.73694535683705</v>
      </c>
      <c r="AD8796">
        <v>94.222800817079218</v>
      </c>
      <c r="AE8796">
        <v>1277.6851612236251</v>
      </c>
    </row>
    <row r="8797" spans="1:31" x14ac:dyDescent="0.25">
      <c r="A8797">
        <v>2404397</v>
      </c>
      <c r="B8797">
        <v>1</v>
      </c>
      <c r="C8797" t="s">
        <v>80</v>
      </c>
      <c r="D8797" t="s">
        <v>87</v>
      </c>
      <c r="E8797" t="s">
        <v>146</v>
      </c>
      <c r="F8797" t="s">
        <v>24907</v>
      </c>
      <c r="G8797" t="s">
        <v>199</v>
      </c>
      <c r="H8797" t="s">
        <v>149</v>
      </c>
      <c r="I8797" t="s">
        <v>136</v>
      </c>
      <c r="J8797" t="s">
        <v>137</v>
      </c>
      <c r="K8797" t="s">
        <v>138</v>
      </c>
      <c r="L8797" t="s">
        <v>24908</v>
      </c>
      <c r="M8797" t="s">
        <v>24909</v>
      </c>
      <c r="N8797">
        <v>0.83944444399999996</v>
      </c>
      <c r="O8797">
        <v>0</v>
      </c>
      <c r="P8797">
        <v>10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1.838017137125467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1.838017137125467</v>
      </c>
    </row>
    <row r="8798" spans="1:31" x14ac:dyDescent="0.25">
      <c r="A8798">
        <v>2404646</v>
      </c>
      <c r="B8798">
        <v>1</v>
      </c>
      <c r="C8798" t="s">
        <v>80</v>
      </c>
      <c r="D8798" t="s">
        <v>99</v>
      </c>
      <c r="E8798" t="s">
        <v>146</v>
      </c>
      <c r="F8798" t="s">
        <v>24910</v>
      </c>
      <c r="G8798" t="s">
        <v>148</v>
      </c>
      <c r="H8798" t="s">
        <v>149</v>
      </c>
      <c r="I8798" t="s">
        <v>136</v>
      </c>
      <c r="J8798" t="s">
        <v>137</v>
      </c>
      <c r="K8798" t="s">
        <v>138</v>
      </c>
      <c r="L8798" t="s">
        <v>24911</v>
      </c>
      <c r="M8798" t="s">
        <v>24912</v>
      </c>
      <c r="N8798">
        <v>1.7669444439999999</v>
      </c>
      <c r="O8798">
        <v>0</v>
      </c>
      <c r="P8798">
        <v>3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2.5320916558931996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2.5320916558931996</v>
      </c>
    </row>
    <row r="8799" spans="1:31" x14ac:dyDescent="0.25">
      <c r="A8799">
        <v>2404523</v>
      </c>
      <c r="B8799">
        <v>1</v>
      </c>
      <c r="C8799" t="s">
        <v>80</v>
      </c>
      <c r="D8799" t="s">
        <v>97</v>
      </c>
      <c r="E8799" t="s">
        <v>146</v>
      </c>
      <c r="F8799" t="s">
        <v>24913</v>
      </c>
      <c r="G8799" t="s">
        <v>148</v>
      </c>
      <c r="H8799" t="s">
        <v>149</v>
      </c>
      <c r="I8799" t="s">
        <v>136</v>
      </c>
      <c r="J8799" t="s">
        <v>137</v>
      </c>
      <c r="K8799" t="s">
        <v>138</v>
      </c>
      <c r="L8799" t="s">
        <v>24914</v>
      </c>
      <c r="M8799" t="s">
        <v>24915</v>
      </c>
      <c r="N8799">
        <v>0.90722222200000002</v>
      </c>
      <c r="O8799">
        <v>0</v>
      </c>
      <c r="P8799">
        <v>0</v>
      </c>
      <c r="Q8799">
        <v>0</v>
      </c>
      <c r="R8799">
        <v>1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</row>
    <row r="8800" spans="1:31" x14ac:dyDescent="0.25">
      <c r="A8800">
        <v>2404377</v>
      </c>
      <c r="B8800">
        <v>1</v>
      </c>
      <c r="C8800" t="s">
        <v>80</v>
      </c>
      <c r="D8800" t="s">
        <v>98</v>
      </c>
      <c r="E8800" t="s">
        <v>152</v>
      </c>
      <c r="F8800" t="s">
        <v>24916</v>
      </c>
      <c r="G8800" t="s">
        <v>158</v>
      </c>
      <c r="H8800" t="s">
        <v>149</v>
      </c>
      <c r="I8800" t="s">
        <v>136</v>
      </c>
      <c r="J8800" t="s">
        <v>137</v>
      </c>
      <c r="K8800" t="s">
        <v>159</v>
      </c>
      <c r="L8800" t="s">
        <v>24917</v>
      </c>
      <c r="M8800" t="s">
        <v>24918</v>
      </c>
      <c r="N8800">
        <v>1.653333333</v>
      </c>
      <c r="O8800">
        <v>0</v>
      </c>
      <c r="P8800">
        <v>4</v>
      </c>
      <c r="Q8800">
        <v>0</v>
      </c>
      <c r="R8800">
        <v>15</v>
      </c>
      <c r="S8800">
        <v>0</v>
      </c>
      <c r="T8800">
        <v>49</v>
      </c>
      <c r="U8800">
        <v>0</v>
      </c>
      <c r="V8800">
        <v>0</v>
      </c>
      <c r="W8800">
        <v>0</v>
      </c>
      <c r="X8800">
        <v>1.123796887538933</v>
      </c>
      <c r="Y8800">
        <v>0</v>
      </c>
      <c r="Z8800">
        <v>16.29802723962986</v>
      </c>
      <c r="AA8800">
        <v>0</v>
      </c>
      <c r="AB8800">
        <v>48.52808609515445</v>
      </c>
      <c r="AC8800">
        <v>0</v>
      </c>
      <c r="AD8800">
        <v>0</v>
      </c>
      <c r="AE8800">
        <v>65.94991022232324</v>
      </c>
    </row>
    <row r="8801" spans="1:31" x14ac:dyDescent="0.25">
      <c r="A8801">
        <v>2404360</v>
      </c>
      <c r="B8801">
        <v>1</v>
      </c>
      <c r="C8801" t="s">
        <v>81</v>
      </c>
      <c r="D8801" t="s">
        <v>123</v>
      </c>
      <c r="E8801" t="s">
        <v>162</v>
      </c>
      <c r="F8801" t="s">
        <v>24919</v>
      </c>
      <c r="G8801" t="s">
        <v>164</v>
      </c>
      <c r="H8801" t="s">
        <v>149</v>
      </c>
      <c r="I8801" t="s">
        <v>136</v>
      </c>
      <c r="J8801" t="s">
        <v>137</v>
      </c>
      <c r="K8801" t="s">
        <v>138</v>
      </c>
      <c r="L8801" t="s">
        <v>24920</v>
      </c>
      <c r="M8801" t="s">
        <v>24921</v>
      </c>
      <c r="N8801">
        <v>3.477222222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1</v>
      </c>
      <c r="U8801">
        <v>0</v>
      </c>
      <c r="V8801">
        <v>1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4.0002528938163007</v>
      </c>
      <c r="AC8801">
        <v>0</v>
      </c>
      <c r="AD8801">
        <v>4.6990696769322504</v>
      </c>
      <c r="AE8801">
        <v>8.6993225707485511</v>
      </c>
    </row>
    <row r="8802" spans="1:31" x14ac:dyDescent="0.25">
      <c r="A8802">
        <v>2404755</v>
      </c>
      <c r="B8802">
        <v>1</v>
      </c>
      <c r="C8802" t="s">
        <v>81</v>
      </c>
      <c r="D8802" t="s">
        <v>118</v>
      </c>
      <c r="E8802" t="s">
        <v>141</v>
      </c>
      <c r="F8802" t="s">
        <v>17213</v>
      </c>
      <c r="G8802" t="s">
        <v>154</v>
      </c>
      <c r="H8802" t="s">
        <v>135</v>
      </c>
      <c r="I8802" t="s">
        <v>136</v>
      </c>
      <c r="J8802" t="s">
        <v>137</v>
      </c>
      <c r="K8802" t="s">
        <v>138</v>
      </c>
      <c r="L8802" t="s">
        <v>24922</v>
      </c>
      <c r="M8802" t="s">
        <v>24923</v>
      </c>
      <c r="N8802">
        <v>0.40805555500000001</v>
      </c>
      <c r="O8802">
        <v>7</v>
      </c>
      <c r="P8802">
        <v>695</v>
      </c>
      <c r="Q8802">
        <v>93</v>
      </c>
      <c r="R8802">
        <v>248</v>
      </c>
      <c r="S8802">
        <v>11</v>
      </c>
      <c r="T8802">
        <v>86</v>
      </c>
      <c r="U8802">
        <v>5</v>
      </c>
      <c r="V8802">
        <v>0</v>
      </c>
      <c r="W8802">
        <v>1.6571307609189669</v>
      </c>
      <c r="X8802">
        <v>49.212143994959007</v>
      </c>
      <c r="Y8802">
        <v>30.169515658130621</v>
      </c>
      <c r="Z8802">
        <v>14.312737991857142</v>
      </c>
      <c r="AA8802">
        <v>15.330464533746447</v>
      </c>
      <c r="AB8802">
        <v>14.567623637690575</v>
      </c>
      <c r="AC8802">
        <v>86.445467844323247</v>
      </c>
      <c r="AD8802">
        <v>0</v>
      </c>
      <c r="AE8802">
        <v>211.69508442162601</v>
      </c>
    </row>
    <row r="8803" spans="1:31" x14ac:dyDescent="0.25">
      <c r="A8803">
        <v>2404423</v>
      </c>
      <c r="B8803">
        <v>1</v>
      </c>
      <c r="C8803" t="s">
        <v>81</v>
      </c>
      <c r="D8803" t="s">
        <v>113</v>
      </c>
      <c r="E8803" t="s">
        <v>162</v>
      </c>
      <c r="F8803" t="s">
        <v>18829</v>
      </c>
      <c r="G8803" t="s">
        <v>164</v>
      </c>
      <c r="H8803" t="s">
        <v>149</v>
      </c>
      <c r="I8803" t="s">
        <v>136</v>
      </c>
      <c r="J8803" t="s">
        <v>137</v>
      </c>
      <c r="K8803" t="s">
        <v>138</v>
      </c>
      <c r="L8803" t="s">
        <v>24924</v>
      </c>
      <c r="M8803" t="s">
        <v>24925</v>
      </c>
      <c r="N8803">
        <v>5.125</v>
      </c>
      <c r="O8803">
        <v>0</v>
      </c>
      <c r="P8803">
        <v>5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3.53281483466685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3.53281483466685</v>
      </c>
    </row>
    <row r="8804" spans="1:31" x14ac:dyDescent="0.25">
      <c r="A8804">
        <v>2404669</v>
      </c>
      <c r="B8804">
        <v>1</v>
      </c>
      <c r="C8804" t="s">
        <v>80</v>
      </c>
      <c r="D8804" t="s">
        <v>103</v>
      </c>
      <c r="E8804" t="s">
        <v>146</v>
      </c>
      <c r="F8804" t="s">
        <v>24926</v>
      </c>
      <c r="G8804" t="s">
        <v>296</v>
      </c>
      <c r="H8804" t="s">
        <v>149</v>
      </c>
      <c r="I8804" t="s">
        <v>136</v>
      </c>
      <c r="J8804" t="s">
        <v>137</v>
      </c>
      <c r="K8804" t="s">
        <v>138</v>
      </c>
      <c r="L8804" t="s">
        <v>24927</v>
      </c>
      <c r="M8804" t="s">
        <v>24928</v>
      </c>
      <c r="N8804">
        <v>0.903888888</v>
      </c>
      <c r="O8804">
        <v>0</v>
      </c>
      <c r="P8804">
        <v>15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3.5986391025130331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3.5986391025130331</v>
      </c>
    </row>
    <row r="8805" spans="1:31" x14ac:dyDescent="0.25">
      <c r="A8805">
        <v>2404277</v>
      </c>
      <c r="B8805">
        <v>1</v>
      </c>
      <c r="C8805" t="s">
        <v>80</v>
      </c>
      <c r="D8805" t="s">
        <v>89</v>
      </c>
      <c r="E8805" t="s">
        <v>174</v>
      </c>
      <c r="F8805" t="s">
        <v>19360</v>
      </c>
      <c r="G8805" t="s">
        <v>143</v>
      </c>
      <c r="H8805" t="s">
        <v>135</v>
      </c>
      <c r="I8805" t="s">
        <v>136</v>
      </c>
      <c r="J8805" t="s">
        <v>137</v>
      </c>
      <c r="K8805" t="s">
        <v>138</v>
      </c>
      <c r="L8805" t="s">
        <v>24929</v>
      </c>
      <c r="M8805" t="s">
        <v>24930</v>
      </c>
      <c r="N8805">
        <v>1.041388888</v>
      </c>
      <c r="O8805">
        <v>1</v>
      </c>
      <c r="P8805">
        <v>289</v>
      </c>
      <c r="Q8805">
        <v>1</v>
      </c>
      <c r="R8805">
        <v>57</v>
      </c>
      <c r="S8805">
        <v>2</v>
      </c>
      <c r="T8805">
        <v>173</v>
      </c>
      <c r="U8805">
        <v>0</v>
      </c>
      <c r="V8805">
        <v>0</v>
      </c>
      <c r="W8805">
        <v>0.88452777815865002</v>
      </c>
      <c r="X8805">
        <v>121.47577398265638</v>
      </c>
      <c r="Y8805">
        <v>6.194494836053333</v>
      </c>
      <c r="Z8805">
        <v>6.389520399803633</v>
      </c>
      <c r="AA8805">
        <v>3.4576676148940444</v>
      </c>
      <c r="AB8805">
        <v>113.96990428913075</v>
      </c>
      <c r="AC8805">
        <v>0</v>
      </c>
      <c r="AD8805">
        <v>0</v>
      </c>
      <c r="AE8805">
        <v>252.37188890069677</v>
      </c>
    </row>
    <row r="8806" spans="1:31" x14ac:dyDescent="0.25">
      <c r="A8806">
        <v>2404314</v>
      </c>
      <c r="B8806">
        <v>1</v>
      </c>
      <c r="C8806" t="s">
        <v>80</v>
      </c>
      <c r="D8806" t="s">
        <v>90</v>
      </c>
      <c r="E8806" t="s">
        <v>152</v>
      </c>
      <c r="F8806" t="s">
        <v>24931</v>
      </c>
      <c r="G8806" t="s">
        <v>154</v>
      </c>
      <c r="H8806" t="s">
        <v>149</v>
      </c>
      <c r="I8806" t="s">
        <v>136</v>
      </c>
      <c r="J8806" t="s">
        <v>137</v>
      </c>
      <c r="K8806" t="s">
        <v>138</v>
      </c>
      <c r="L8806" t="s">
        <v>24932</v>
      </c>
      <c r="M8806" t="s">
        <v>24933</v>
      </c>
      <c r="N8806">
        <v>0.35027777700000001</v>
      </c>
      <c r="O8806">
        <v>0</v>
      </c>
      <c r="P8806">
        <v>1282</v>
      </c>
      <c r="Q8806">
        <v>0</v>
      </c>
      <c r="R8806">
        <v>0</v>
      </c>
      <c r="S8806">
        <v>0</v>
      </c>
      <c r="T8806">
        <v>93</v>
      </c>
      <c r="U8806">
        <v>0</v>
      </c>
      <c r="V8806">
        <v>0</v>
      </c>
      <c r="W8806">
        <v>0</v>
      </c>
      <c r="X8806">
        <v>95.596150476421386</v>
      </c>
      <c r="Y8806">
        <v>0</v>
      </c>
      <c r="Z8806">
        <v>0</v>
      </c>
      <c r="AA8806">
        <v>0</v>
      </c>
      <c r="AB8806">
        <v>22.34109929236325</v>
      </c>
      <c r="AC8806">
        <v>0</v>
      </c>
      <c r="AD8806">
        <v>0</v>
      </c>
      <c r="AE8806">
        <v>117.93724976878464</v>
      </c>
    </row>
    <row r="8807" spans="1:31" x14ac:dyDescent="0.25">
      <c r="A8807">
        <v>2404715</v>
      </c>
      <c r="B8807">
        <v>1</v>
      </c>
      <c r="C8807" t="s">
        <v>81</v>
      </c>
      <c r="D8807" t="s">
        <v>128</v>
      </c>
      <c r="E8807" t="s">
        <v>174</v>
      </c>
      <c r="F8807" t="s">
        <v>24934</v>
      </c>
      <c r="G8807" t="s">
        <v>5444</v>
      </c>
      <c r="H8807" t="s">
        <v>135</v>
      </c>
      <c r="I8807" t="s">
        <v>136</v>
      </c>
      <c r="J8807" t="s">
        <v>137</v>
      </c>
      <c r="K8807" t="s">
        <v>138</v>
      </c>
      <c r="L8807" t="s">
        <v>24935</v>
      </c>
      <c r="M8807" t="s">
        <v>24936</v>
      </c>
      <c r="N8807">
        <v>0.83222222199999996</v>
      </c>
      <c r="O8807">
        <v>0</v>
      </c>
      <c r="P8807">
        <v>186</v>
      </c>
      <c r="Q8807">
        <v>0</v>
      </c>
      <c r="R8807">
        <v>19</v>
      </c>
      <c r="S8807">
        <v>1</v>
      </c>
      <c r="T8807">
        <v>17</v>
      </c>
      <c r="U8807">
        <v>0</v>
      </c>
      <c r="V8807">
        <v>0</v>
      </c>
      <c r="W8807">
        <v>0</v>
      </c>
      <c r="X8807">
        <v>31.405886908483446</v>
      </c>
      <c r="Y8807">
        <v>0</v>
      </c>
      <c r="Z8807">
        <v>7.0095536678406498</v>
      </c>
      <c r="AA8807">
        <v>25.410548524716667</v>
      </c>
      <c r="AB8807">
        <v>5.7973975377669449</v>
      </c>
      <c r="AC8807">
        <v>0</v>
      </c>
      <c r="AD8807">
        <v>0</v>
      </c>
      <c r="AE8807">
        <v>69.623386638807702</v>
      </c>
    </row>
    <row r="8808" spans="1:31" x14ac:dyDescent="0.25">
      <c r="A8808">
        <v>2404417</v>
      </c>
      <c r="B8808">
        <v>1</v>
      </c>
      <c r="C8808" t="s">
        <v>80</v>
      </c>
      <c r="D8808" t="s">
        <v>100</v>
      </c>
      <c r="E8808" t="s">
        <v>146</v>
      </c>
      <c r="F8808" t="s">
        <v>24937</v>
      </c>
      <c r="G8808" t="s">
        <v>148</v>
      </c>
      <c r="H8808" t="s">
        <v>149</v>
      </c>
      <c r="I8808" t="s">
        <v>136</v>
      </c>
      <c r="J8808" t="s">
        <v>137</v>
      </c>
      <c r="K8808" t="s">
        <v>138</v>
      </c>
      <c r="L8808" t="s">
        <v>24938</v>
      </c>
      <c r="M8808" t="s">
        <v>24939</v>
      </c>
      <c r="N8808">
        <v>3.9666666660000001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1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6.7390187329069331</v>
      </c>
      <c r="AC8808">
        <v>0</v>
      </c>
      <c r="AD8808">
        <v>0</v>
      </c>
      <c r="AE8808">
        <v>6.7390187329069331</v>
      </c>
    </row>
    <row r="8809" spans="1:31" x14ac:dyDescent="0.25">
      <c r="A8809">
        <v>2404320</v>
      </c>
      <c r="B8809">
        <v>1</v>
      </c>
      <c r="C8809" t="s">
        <v>80</v>
      </c>
      <c r="D8809" t="s">
        <v>106</v>
      </c>
      <c r="E8809" t="s">
        <v>141</v>
      </c>
      <c r="F8809" t="s">
        <v>24940</v>
      </c>
      <c r="G8809" t="s">
        <v>158</v>
      </c>
      <c r="H8809" t="s">
        <v>135</v>
      </c>
      <c r="I8809" t="s">
        <v>136</v>
      </c>
      <c r="J8809" t="s">
        <v>137</v>
      </c>
      <c r="K8809" t="s">
        <v>159</v>
      </c>
      <c r="L8809" t="s">
        <v>24941</v>
      </c>
      <c r="M8809" t="s">
        <v>24942</v>
      </c>
      <c r="N8809">
        <v>3.5013888880000001</v>
      </c>
      <c r="O8809">
        <v>0</v>
      </c>
      <c r="P8809">
        <v>1246</v>
      </c>
      <c r="Q8809">
        <v>20</v>
      </c>
      <c r="R8809">
        <v>153</v>
      </c>
      <c r="S8809">
        <v>12</v>
      </c>
      <c r="T8809">
        <v>261</v>
      </c>
      <c r="U8809">
        <v>0</v>
      </c>
      <c r="V8809">
        <v>0</v>
      </c>
      <c r="W8809">
        <v>0</v>
      </c>
      <c r="X8809">
        <v>645.05436961792475</v>
      </c>
      <c r="Y8809">
        <v>9.2932790624371542</v>
      </c>
      <c r="Z8809">
        <v>41.806284618334232</v>
      </c>
      <c r="AA8809">
        <v>60.515547853765831</v>
      </c>
      <c r="AB8809">
        <v>350.96179235689385</v>
      </c>
      <c r="AC8809">
        <v>0</v>
      </c>
      <c r="AD8809">
        <v>0</v>
      </c>
      <c r="AE8809">
        <v>1107.6312735093557</v>
      </c>
    </row>
    <row r="8810" spans="1:31" x14ac:dyDescent="0.25">
      <c r="A8810">
        <v>2404463</v>
      </c>
      <c r="B8810">
        <v>1</v>
      </c>
      <c r="C8810" t="s">
        <v>80</v>
      </c>
      <c r="D8810" t="s">
        <v>105</v>
      </c>
      <c r="E8810" t="s">
        <v>162</v>
      </c>
      <c r="F8810" t="s">
        <v>24943</v>
      </c>
      <c r="G8810" t="s">
        <v>154</v>
      </c>
      <c r="H8810" t="s">
        <v>149</v>
      </c>
      <c r="I8810" t="s">
        <v>136</v>
      </c>
      <c r="J8810" t="s">
        <v>137</v>
      </c>
      <c r="K8810" t="s">
        <v>138</v>
      </c>
      <c r="L8810" t="s">
        <v>24944</v>
      </c>
      <c r="M8810" t="s">
        <v>24945</v>
      </c>
      <c r="N8810">
        <v>0.66527777700000001</v>
      </c>
      <c r="O8810">
        <v>0</v>
      </c>
      <c r="P8810">
        <v>8</v>
      </c>
      <c r="Q8810">
        <v>0</v>
      </c>
      <c r="R8810">
        <v>9</v>
      </c>
      <c r="S8810">
        <v>0</v>
      </c>
      <c r="T8810">
        <v>4</v>
      </c>
      <c r="U8810">
        <v>0</v>
      </c>
      <c r="V8810">
        <v>0</v>
      </c>
      <c r="W8810">
        <v>0</v>
      </c>
      <c r="X8810">
        <v>0.42344301936504997</v>
      </c>
      <c r="Y8810">
        <v>0</v>
      </c>
      <c r="Z8810">
        <v>0.19538689006594995</v>
      </c>
      <c r="AA8810">
        <v>0</v>
      </c>
      <c r="AB8810">
        <v>1.6923423245829168</v>
      </c>
      <c r="AC8810">
        <v>0</v>
      </c>
      <c r="AD8810">
        <v>0</v>
      </c>
      <c r="AE8810">
        <v>2.3111722340139167</v>
      </c>
    </row>
    <row r="8811" spans="1:31" x14ac:dyDescent="0.25">
      <c r="A8811">
        <v>2404629</v>
      </c>
      <c r="B8811">
        <v>1</v>
      </c>
      <c r="C8811" t="s">
        <v>81</v>
      </c>
      <c r="D8811" t="s">
        <v>120</v>
      </c>
      <c r="E8811" t="s">
        <v>152</v>
      </c>
      <c r="F8811" t="s">
        <v>24946</v>
      </c>
      <c r="G8811" t="s">
        <v>403</v>
      </c>
      <c r="H8811" t="s">
        <v>149</v>
      </c>
      <c r="I8811" t="s">
        <v>136</v>
      </c>
      <c r="J8811" t="s">
        <v>137</v>
      </c>
      <c r="K8811" t="s">
        <v>138</v>
      </c>
      <c r="L8811" t="s">
        <v>24947</v>
      </c>
      <c r="M8811" t="s">
        <v>24948</v>
      </c>
      <c r="N8811">
        <v>2.2147222219999998</v>
      </c>
      <c r="O8811">
        <v>0</v>
      </c>
      <c r="P8811">
        <v>0</v>
      </c>
      <c r="Q8811">
        <v>0</v>
      </c>
      <c r="R8811">
        <v>10</v>
      </c>
      <c r="S8811">
        <v>0</v>
      </c>
      <c r="T8811">
        <v>1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0.89921759891622222</v>
      </c>
      <c r="AA8811">
        <v>0</v>
      </c>
      <c r="AB8811">
        <v>0</v>
      </c>
      <c r="AC8811">
        <v>0</v>
      </c>
      <c r="AD8811">
        <v>0</v>
      </c>
      <c r="AE8811">
        <v>0.89921759891622222</v>
      </c>
    </row>
    <row r="8812" spans="1:31" x14ac:dyDescent="0.25">
      <c r="A8812">
        <v>2404274</v>
      </c>
      <c r="B8812">
        <v>1</v>
      </c>
      <c r="C8812" t="s">
        <v>80</v>
      </c>
      <c r="D8812" t="s">
        <v>97</v>
      </c>
      <c r="E8812" t="s">
        <v>174</v>
      </c>
      <c r="F8812" t="s">
        <v>20023</v>
      </c>
      <c r="G8812" t="s">
        <v>143</v>
      </c>
      <c r="H8812" t="s">
        <v>135</v>
      </c>
      <c r="I8812" t="s">
        <v>136</v>
      </c>
      <c r="J8812" t="s">
        <v>137</v>
      </c>
      <c r="K8812" t="s">
        <v>138</v>
      </c>
      <c r="L8812" t="s">
        <v>24949</v>
      </c>
      <c r="M8812" t="s">
        <v>24950</v>
      </c>
      <c r="N8812">
        <v>0.75166666599999998</v>
      </c>
      <c r="O8812">
        <v>9</v>
      </c>
      <c r="P8812">
        <v>2085</v>
      </c>
      <c r="Q8812">
        <v>0</v>
      </c>
      <c r="R8812">
        <v>27</v>
      </c>
      <c r="S8812">
        <v>5</v>
      </c>
      <c r="T8812">
        <v>201</v>
      </c>
      <c r="U8812">
        <v>0</v>
      </c>
      <c r="V8812">
        <v>1</v>
      </c>
      <c r="W8812">
        <v>142.261353074125</v>
      </c>
      <c r="X8812">
        <v>436.98391053370955</v>
      </c>
      <c r="Y8812">
        <v>0</v>
      </c>
      <c r="Z8812">
        <v>6.9719974671774505</v>
      </c>
      <c r="AA8812">
        <v>19.99946887988644</v>
      </c>
      <c r="AB8812">
        <v>78.369952780147258</v>
      </c>
      <c r="AC8812">
        <v>0</v>
      </c>
      <c r="AD8812">
        <v>1.8579602213387669</v>
      </c>
      <c r="AE8812">
        <v>686.44464295638443</v>
      </c>
    </row>
    <row r="8813" spans="1:31" x14ac:dyDescent="0.25">
      <c r="A8813">
        <v>2404486</v>
      </c>
      <c r="B8813">
        <v>1</v>
      </c>
      <c r="C8813" t="s">
        <v>81</v>
      </c>
      <c r="D8813" t="s">
        <v>128</v>
      </c>
      <c r="E8813" t="s">
        <v>288</v>
      </c>
      <c r="F8813" t="s">
        <v>24951</v>
      </c>
      <c r="G8813" t="s">
        <v>325</v>
      </c>
      <c r="H8813" t="s">
        <v>149</v>
      </c>
      <c r="I8813" t="s">
        <v>136</v>
      </c>
      <c r="J8813" t="s">
        <v>137</v>
      </c>
      <c r="K8813" t="s">
        <v>138</v>
      </c>
      <c r="L8813" t="s">
        <v>24952</v>
      </c>
      <c r="M8813" t="s">
        <v>24953</v>
      </c>
      <c r="N8813">
        <v>3.2113888880000001</v>
      </c>
      <c r="O8813">
        <v>0</v>
      </c>
      <c r="P8813">
        <v>104</v>
      </c>
      <c r="Q8813">
        <v>0</v>
      </c>
      <c r="R8813">
        <v>0</v>
      </c>
      <c r="S8813">
        <v>0</v>
      </c>
      <c r="T8813">
        <v>7</v>
      </c>
      <c r="U8813">
        <v>0</v>
      </c>
      <c r="V8813">
        <v>1</v>
      </c>
      <c r="W8813">
        <v>0</v>
      </c>
      <c r="X8813">
        <v>68.637678905106043</v>
      </c>
      <c r="Y8813">
        <v>0</v>
      </c>
      <c r="Z8813">
        <v>0</v>
      </c>
      <c r="AA8813">
        <v>0</v>
      </c>
      <c r="AB8813">
        <v>21.651353851812296</v>
      </c>
      <c r="AC8813">
        <v>0</v>
      </c>
      <c r="AD8813">
        <v>29.401421084131197</v>
      </c>
      <c r="AE8813">
        <v>119.69045384104955</v>
      </c>
    </row>
    <row r="8814" spans="1:31" x14ac:dyDescent="0.25">
      <c r="A8814">
        <v>2404649</v>
      </c>
      <c r="B8814">
        <v>1</v>
      </c>
      <c r="C8814" t="s">
        <v>80</v>
      </c>
      <c r="D8814" t="s">
        <v>94</v>
      </c>
      <c r="E8814" t="s">
        <v>132</v>
      </c>
      <c r="F8814" t="s">
        <v>24954</v>
      </c>
      <c r="G8814" t="s">
        <v>215</v>
      </c>
      <c r="H8814" t="s">
        <v>135</v>
      </c>
      <c r="I8814" t="s">
        <v>136</v>
      </c>
      <c r="J8814" t="s">
        <v>137</v>
      </c>
      <c r="K8814" t="s">
        <v>138</v>
      </c>
      <c r="L8814" t="s">
        <v>24955</v>
      </c>
      <c r="M8814" t="s">
        <v>24956</v>
      </c>
      <c r="N8814">
        <v>3.437777777</v>
      </c>
      <c r="O8814">
        <v>0</v>
      </c>
      <c r="P8814">
        <v>8</v>
      </c>
      <c r="Q8814">
        <v>0</v>
      </c>
      <c r="R8814">
        <v>36</v>
      </c>
      <c r="S8814">
        <v>0</v>
      </c>
      <c r="T8814">
        <v>1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</row>
    <row r="8815" spans="1:31" x14ac:dyDescent="0.25">
      <c r="A8815">
        <v>2404586</v>
      </c>
      <c r="B8815">
        <v>1</v>
      </c>
      <c r="C8815" t="s">
        <v>80</v>
      </c>
      <c r="D8815" t="s">
        <v>83</v>
      </c>
      <c r="E8815" t="s">
        <v>152</v>
      </c>
      <c r="F8815" t="s">
        <v>24957</v>
      </c>
      <c r="G8815" t="s">
        <v>158</v>
      </c>
      <c r="H8815" t="s">
        <v>149</v>
      </c>
      <c r="I8815" t="s">
        <v>136</v>
      </c>
      <c r="J8815" t="s">
        <v>137</v>
      </c>
      <c r="K8815" t="s">
        <v>159</v>
      </c>
      <c r="L8815" t="s">
        <v>24958</v>
      </c>
      <c r="M8815" t="s">
        <v>24959</v>
      </c>
      <c r="N8815">
        <v>0.16388888800000001</v>
      </c>
      <c r="O8815">
        <v>0</v>
      </c>
      <c r="P8815">
        <v>209</v>
      </c>
      <c r="Q8815">
        <v>0</v>
      </c>
      <c r="R8815">
        <v>0</v>
      </c>
      <c r="S8815">
        <v>0</v>
      </c>
      <c r="T8815">
        <v>7</v>
      </c>
      <c r="U8815">
        <v>0</v>
      </c>
      <c r="V8815">
        <v>0</v>
      </c>
      <c r="W8815">
        <v>0</v>
      </c>
      <c r="X8815">
        <v>8.4305364895840054</v>
      </c>
      <c r="Y8815">
        <v>0</v>
      </c>
      <c r="Z8815">
        <v>0</v>
      </c>
      <c r="AA8815">
        <v>0</v>
      </c>
      <c r="AB8815">
        <v>2.2685343658849999</v>
      </c>
      <c r="AC8815">
        <v>0</v>
      </c>
      <c r="AD8815">
        <v>0</v>
      </c>
      <c r="AE8815">
        <v>10.699070855469005</v>
      </c>
    </row>
    <row r="8816" spans="1:31" x14ac:dyDescent="0.25">
      <c r="A8816">
        <v>2404286</v>
      </c>
      <c r="B8816">
        <v>1</v>
      </c>
      <c r="C8816" t="s">
        <v>81</v>
      </c>
      <c r="D8816" t="s">
        <v>121</v>
      </c>
      <c r="E8816" t="s">
        <v>141</v>
      </c>
      <c r="F8816" t="s">
        <v>19904</v>
      </c>
      <c r="G8816" t="s">
        <v>143</v>
      </c>
      <c r="H8816" t="s">
        <v>135</v>
      </c>
      <c r="I8816" t="s">
        <v>136</v>
      </c>
      <c r="J8816" t="s">
        <v>137</v>
      </c>
      <c r="K8816" t="s">
        <v>138</v>
      </c>
      <c r="L8816" t="s">
        <v>24960</v>
      </c>
      <c r="M8816" t="s">
        <v>24961</v>
      </c>
      <c r="N8816">
        <v>0.55138888799999997</v>
      </c>
      <c r="O8816">
        <v>0</v>
      </c>
      <c r="P8816">
        <v>708</v>
      </c>
      <c r="Q8816">
        <v>0</v>
      </c>
      <c r="R8816">
        <v>13</v>
      </c>
      <c r="S8816">
        <v>4</v>
      </c>
      <c r="T8816">
        <v>52</v>
      </c>
      <c r="U8816">
        <v>0</v>
      </c>
      <c r="V8816">
        <v>0</v>
      </c>
      <c r="W8816">
        <v>0</v>
      </c>
      <c r="X8816">
        <v>39.436869428239419</v>
      </c>
      <c r="Y8816">
        <v>0</v>
      </c>
      <c r="Z8816">
        <v>0.42944176061830552</v>
      </c>
      <c r="AA8816">
        <v>3.1840208884548442</v>
      </c>
      <c r="AB8816">
        <v>20.005219701773342</v>
      </c>
      <c r="AC8816">
        <v>0</v>
      </c>
      <c r="AD8816">
        <v>0</v>
      </c>
      <c r="AE8816">
        <v>63.05555177908591</v>
      </c>
    </row>
    <row r="8817" spans="1:31" x14ac:dyDescent="0.25">
      <c r="A8817">
        <v>2404758</v>
      </c>
      <c r="B8817">
        <v>1</v>
      </c>
      <c r="C8817" t="s">
        <v>80</v>
      </c>
      <c r="D8817" t="s">
        <v>96</v>
      </c>
      <c r="E8817" t="s">
        <v>162</v>
      </c>
      <c r="F8817" t="s">
        <v>857</v>
      </c>
      <c r="G8817" t="s">
        <v>154</v>
      </c>
      <c r="H8817" t="s">
        <v>149</v>
      </c>
      <c r="I8817" t="s">
        <v>136</v>
      </c>
      <c r="J8817" t="s">
        <v>137</v>
      </c>
      <c r="K8817" t="s">
        <v>138</v>
      </c>
      <c r="L8817" t="s">
        <v>24962</v>
      </c>
      <c r="M8817" t="s">
        <v>24963</v>
      </c>
      <c r="N8817">
        <v>0.22555555499999999</v>
      </c>
      <c r="O8817">
        <v>0</v>
      </c>
      <c r="P8817">
        <v>53</v>
      </c>
      <c r="Q8817">
        <v>0</v>
      </c>
      <c r="R8817">
        <v>1</v>
      </c>
      <c r="S8817">
        <v>0</v>
      </c>
      <c r="T8817">
        <v>10</v>
      </c>
      <c r="U8817">
        <v>0</v>
      </c>
      <c r="V8817">
        <v>0</v>
      </c>
      <c r="W8817">
        <v>0</v>
      </c>
      <c r="X8817">
        <v>3.366631361835001</v>
      </c>
      <c r="Y8817">
        <v>0</v>
      </c>
      <c r="Z8817">
        <v>6.7966855826333342E-3</v>
      </c>
      <c r="AA8817">
        <v>0</v>
      </c>
      <c r="AB8817">
        <v>3.9431351422793566</v>
      </c>
      <c r="AC8817">
        <v>0</v>
      </c>
      <c r="AD8817">
        <v>0</v>
      </c>
      <c r="AE8817">
        <v>7.3165631896969909</v>
      </c>
    </row>
    <row r="8818" spans="1:31" x14ac:dyDescent="0.25">
      <c r="A8818">
        <v>2404263</v>
      </c>
      <c r="B8818">
        <v>1</v>
      </c>
      <c r="C8818" t="s">
        <v>80</v>
      </c>
      <c r="D8818" t="s">
        <v>85</v>
      </c>
      <c r="E8818" t="s">
        <v>288</v>
      </c>
      <c r="F8818" t="s">
        <v>24964</v>
      </c>
      <c r="G8818" t="s">
        <v>593</v>
      </c>
      <c r="H8818" t="s">
        <v>149</v>
      </c>
      <c r="I8818" t="s">
        <v>136</v>
      </c>
      <c r="J8818" t="s">
        <v>137</v>
      </c>
      <c r="K8818" t="s">
        <v>138</v>
      </c>
      <c r="L8818" t="s">
        <v>24965</v>
      </c>
      <c r="M8818" t="s">
        <v>24966</v>
      </c>
      <c r="N8818">
        <v>4.1472222219999999</v>
      </c>
      <c r="O8818">
        <v>0</v>
      </c>
      <c r="P8818">
        <v>106</v>
      </c>
      <c r="Q8818">
        <v>0</v>
      </c>
      <c r="R8818">
        <v>0</v>
      </c>
      <c r="S8818">
        <v>0</v>
      </c>
      <c r="T8818">
        <v>134</v>
      </c>
      <c r="U8818">
        <v>0</v>
      </c>
      <c r="V8818">
        <v>0</v>
      </c>
      <c r="W8818">
        <v>0</v>
      </c>
      <c r="X8818">
        <v>90.07194310164256</v>
      </c>
      <c r="Y8818">
        <v>0</v>
      </c>
      <c r="Z8818">
        <v>0</v>
      </c>
      <c r="AA8818">
        <v>0</v>
      </c>
      <c r="AB8818">
        <v>431.19377908795497</v>
      </c>
      <c r="AC8818">
        <v>0</v>
      </c>
      <c r="AD8818">
        <v>0</v>
      </c>
      <c r="AE8818">
        <v>521.26572218959757</v>
      </c>
    </row>
    <row r="8819" spans="1:31" x14ac:dyDescent="0.25">
      <c r="A8819">
        <v>2404449</v>
      </c>
      <c r="B8819">
        <v>1</v>
      </c>
      <c r="C8819" t="s">
        <v>81</v>
      </c>
      <c r="D8819" t="s">
        <v>112</v>
      </c>
      <c r="E8819" t="s">
        <v>146</v>
      </c>
      <c r="F8819" t="s">
        <v>24967</v>
      </c>
      <c r="G8819" t="s">
        <v>148</v>
      </c>
      <c r="H8819" t="s">
        <v>149</v>
      </c>
      <c r="I8819" t="s">
        <v>136</v>
      </c>
      <c r="J8819" t="s">
        <v>137</v>
      </c>
      <c r="K8819" t="s">
        <v>138</v>
      </c>
      <c r="L8819" t="s">
        <v>24968</v>
      </c>
      <c r="M8819" t="s">
        <v>24969</v>
      </c>
      <c r="N8819">
        <v>0.82583333299999995</v>
      </c>
      <c r="O8819">
        <v>0</v>
      </c>
      <c r="P8819">
        <v>0</v>
      </c>
      <c r="Q8819">
        <v>0</v>
      </c>
      <c r="R8819">
        <v>1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</row>
    <row r="8820" spans="1:31" x14ac:dyDescent="0.25">
      <c r="A8820">
        <v>2404804</v>
      </c>
      <c r="B8820">
        <v>1</v>
      </c>
      <c r="C8820" t="s">
        <v>81</v>
      </c>
      <c r="D8820" t="s">
        <v>122</v>
      </c>
      <c r="E8820" t="s">
        <v>132</v>
      </c>
      <c r="F8820" t="s">
        <v>7401</v>
      </c>
      <c r="G8820" t="s">
        <v>215</v>
      </c>
      <c r="H8820" t="s">
        <v>135</v>
      </c>
      <c r="I8820" t="s">
        <v>136</v>
      </c>
      <c r="J8820" t="s">
        <v>137</v>
      </c>
      <c r="K8820" t="s">
        <v>138</v>
      </c>
      <c r="L8820" t="s">
        <v>24970</v>
      </c>
      <c r="M8820" t="s">
        <v>24971</v>
      </c>
      <c r="N8820">
        <v>1.5758333330000001</v>
      </c>
      <c r="O8820">
        <v>1</v>
      </c>
      <c r="P8820">
        <v>293</v>
      </c>
      <c r="Q8820">
        <v>0</v>
      </c>
      <c r="R8820">
        <v>1</v>
      </c>
      <c r="S8820">
        <v>1</v>
      </c>
      <c r="T8820">
        <v>16</v>
      </c>
      <c r="U8820">
        <v>0</v>
      </c>
      <c r="V8820">
        <v>0</v>
      </c>
      <c r="W8820">
        <v>0.2727556342777</v>
      </c>
      <c r="X8820">
        <v>54.186275939382796</v>
      </c>
      <c r="Y8820">
        <v>0</v>
      </c>
      <c r="Z8820">
        <v>9.4249262699999989E-5</v>
      </c>
      <c r="AA8820">
        <v>1.6826930926562498</v>
      </c>
      <c r="AB8820">
        <v>7.7968703247780837</v>
      </c>
      <c r="AC8820">
        <v>0</v>
      </c>
      <c r="AD8820">
        <v>0</v>
      </c>
      <c r="AE8820">
        <v>63.938689240357533</v>
      </c>
    </row>
    <row r="8821" spans="1:31" x14ac:dyDescent="0.25">
      <c r="A8821">
        <v>2404280</v>
      </c>
      <c r="B8821">
        <v>1</v>
      </c>
      <c r="C8821" t="s">
        <v>80</v>
      </c>
      <c r="D8821" t="s">
        <v>94</v>
      </c>
      <c r="E8821" t="s">
        <v>241</v>
      </c>
      <c r="F8821" t="s">
        <v>8938</v>
      </c>
      <c r="G8821" t="s">
        <v>143</v>
      </c>
      <c r="H8821" t="s">
        <v>135</v>
      </c>
      <c r="I8821" t="s">
        <v>136</v>
      </c>
      <c r="J8821" t="s">
        <v>137</v>
      </c>
      <c r="K8821" t="s">
        <v>138</v>
      </c>
      <c r="L8821" t="s">
        <v>24972</v>
      </c>
      <c r="M8821" t="s">
        <v>24973</v>
      </c>
      <c r="N8821">
        <v>0.28361111100000003</v>
      </c>
      <c r="O8821">
        <v>6</v>
      </c>
      <c r="P8821">
        <v>16</v>
      </c>
      <c r="Q8821">
        <v>44</v>
      </c>
      <c r="R8821">
        <v>134</v>
      </c>
      <c r="S8821">
        <v>6</v>
      </c>
      <c r="T8821">
        <v>45</v>
      </c>
      <c r="U8821">
        <v>2</v>
      </c>
      <c r="V8821">
        <v>0</v>
      </c>
      <c r="W8821">
        <v>0.25009292946059997</v>
      </c>
      <c r="X8821">
        <v>0.70108466489279997</v>
      </c>
      <c r="Y8821">
        <v>4.3233862657344702</v>
      </c>
      <c r="Z8821">
        <v>8.1387884576324367</v>
      </c>
      <c r="AA8821">
        <v>5.4813068111894889</v>
      </c>
      <c r="AB8821">
        <v>5.3257115958017094</v>
      </c>
      <c r="AC8821">
        <v>26.99350490132333</v>
      </c>
      <c r="AD8821">
        <v>0</v>
      </c>
      <c r="AE8821">
        <v>51.213875626034834</v>
      </c>
    </row>
    <row r="8822" spans="1:31" x14ac:dyDescent="0.25">
      <c r="A8822">
        <v>2404409</v>
      </c>
      <c r="B8822">
        <v>1</v>
      </c>
      <c r="C8822" t="s">
        <v>80</v>
      </c>
      <c r="D8822" t="s">
        <v>83</v>
      </c>
      <c r="E8822" t="s">
        <v>241</v>
      </c>
      <c r="F8822" t="s">
        <v>24974</v>
      </c>
      <c r="G8822" t="s">
        <v>565</v>
      </c>
      <c r="H8822" t="s">
        <v>3075</v>
      </c>
      <c r="I8822" t="s">
        <v>136</v>
      </c>
      <c r="J8822" t="s">
        <v>137</v>
      </c>
      <c r="K8822" t="s">
        <v>138</v>
      </c>
      <c r="L8822" t="s">
        <v>24975</v>
      </c>
      <c r="M8822" t="s">
        <v>24976</v>
      </c>
      <c r="N8822">
        <v>0.27666666600000001</v>
      </c>
      <c r="O8822">
        <v>0</v>
      </c>
      <c r="P8822">
        <v>13924</v>
      </c>
      <c r="Q8822">
        <v>0</v>
      </c>
      <c r="R8822">
        <v>0</v>
      </c>
      <c r="S8822">
        <v>7</v>
      </c>
      <c r="T8822">
        <v>2085</v>
      </c>
      <c r="U8822">
        <v>2</v>
      </c>
      <c r="V8822">
        <v>34</v>
      </c>
      <c r="W8822">
        <v>0</v>
      </c>
      <c r="X8822">
        <v>917.16124281320708</v>
      </c>
      <c r="Y8822">
        <v>0</v>
      </c>
      <c r="Z8822">
        <v>0</v>
      </c>
      <c r="AA8822">
        <v>369.81012579341404</v>
      </c>
      <c r="AB8822">
        <v>536.55070889937804</v>
      </c>
      <c r="AC8822">
        <v>56.358227785932804</v>
      </c>
      <c r="AD8822">
        <v>394.75667000362512</v>
      </c>
      <c r="AE8822">
        <v>2274.636975295557</v>
      </c>
    </row>
    <row r="8823" spans="1:31" x14ac:dyDescent="0.25">
      <c r="A8823">
        <v>2404612</v>
      </c>
      <c r="B8823">
        <v>1</v>
      </c>
      <c r="C8823" t="s">
        <v>81</v>
      </c>
      <c r="D8823" t="s">
        <v>120</v>
      </c>
      <c r="E8823" t="s">
        <v>141</v>
      </c>
      <c r="F8823" t="s">
        <v>2219</v>
      </c>
      <c r="G8823" t="s">
        <v>143</v>
      </c>
      <c r="H8823" t="s">
        <v>135</v>
      </c>
      <c r="I8823" t="s">
        <v>136</v>
      </c>
      <c r="J8823" t="s">
        <v>137</v>
      </c>
      <c r="K8823" t="s">
        <v>138</v>
      </c>
      <c r="L8823" t="s">
        <v>24977</v>
      </c>
      <c r="M8823" t="s">
        <v>24978</v>
      </c>
      <c r="N8823">
        <v>0.72333333300000002</v>
      </c>
      <c r="O8823">
        <v>1</v>
      </c>
      <c r="P8823">
        <v>133</v>
      </c>
      <c r="Q8823">
        <v>36</v>
      </c>
      <c r="R8823">
        <v>11</v>
      </c>
      <c r="S8823">
        <v>1</v>
      </c>
      <c r="T8823">
        <v>19</v>
      </c>
      <c r="U8823">
        <v>0</v>
      </c>
      <c r="V8823">
        <v>0</v>
      </c>
      <c r="W8823">
        <v>0</v>
      </c>
      <c r="X8823">
        <v>21.443805574849868</v>
      </c>
      <c r="Y8823">
        <v>2.9389170073450437</v>
      </c>
      <c r="Z8823">
        <v>3.5351176314331498</v>
      </c>
      <c r="AA8823">
        <v>0</v>
      </c>
      <c r="AB8823">
        <v>1.9425154188757556</v>
      </c>
      <c r="AC8823">
        <v>0</v>
      </c>
      <c r="AD8823">
        <v>0</v>
      </c>
      <c r="AE8823">
        <v>29.860355632503818</v>
      </c>
    </row>
    <row r="8824" spans="1:31" x14ac:dyDescent="0.25">
      <c r="A8824">
        <v>2404326</v>
      </c>
      <c r="B8824">
        <v>1</v>
      </c>
      <c r="C8824" t="s">
        <v>81</v>
      </c>
      <c r="D8824" t="s">
        <v>118</v>
      </c>
      <c r="E8824" t="s">
        <v>162</v>
      </c>
      <c r="F8824" t="s">
        <v>24979</v>
      </c>
      <c r="G8824" t="s">
        <v>158</v>
      </c>
      <c r="H8824" t="s">
        <v>149</v>
      </c>
      <c r="I8824" t="s">
        <v>136</v>
      </c>
      <c r="J8824" t="s">
        <v>137</v>
      </c>
      <c r="K8824" t="s">
        <v>159</v>
      </c>
      <c r="L8824" t="s">
        <v>24980</v>
      </c>
      <c r="M8824" t="s">
        <v>24981</v>
      </c>
      <c r="N8824">
        <v>4.4297222219999997</v>
      </c>
      <c r="O8824">
        <v>0</v>
      </c>
      <c r="P8824">
        <v>113</v>
      </c>
      <c r="Q8824">
        <v>0</v>
      </c>
      <c r="R8824">
        <v>0</v>
      </c>
      <c r="S8824">
        <v>0</v>
      </c>
      <c r="T8824">
        <v>4</v>
      </c>
      <c r="U8824">
        <v>0</v>
      </c>
      <c r="V8824">
        <v>0</v>
      </c>
      <c r="W8824">
        <v>0</v>
      </c>
      <c r="X8824">
        <v>115.03643628373112</v>
      </c>
      <c r="Y8824">
        <v>0</v>
      </c>
      <c r="Z8824">
        <v>0</v>
      </c>
      <c r="AA8824">
        <v>0</v>
      </c>
      <c r="AB8824">
        <v>7.6028261182123673</v>
      </c>
      <c r="AC8824">
        <v>0</v>
      </c>
      <c r="AD8824">
        <v>0</v>
      </c>
      <c r="AE8824">
        <v>122.63926240194348</v>
      </c>
    </row>
    <row r="8825" spans="1:31" x14ac:dyDescent="0.25">
      <c r="A8825">
        <v>2404658</v>
      </c>
      <c r="B8825">
        <v>1</v>
      </c>
      <c r="C8825" t="s">
        <v>80</v>
      </c>
      <c r="D8825" t="s">
        <v>107</v>
      </c>
      <c r="E8825" t="s">
        <v>146</v>
      </c>
      <c r="F8825" t="s">
        <v>24982</v>
      </c>
      <c r="G8825" t="s">
        <v>199</v>
      </c>
      <c r="H8825" t="s">
        <v>149</v>
      </c>
      <c r="I8825" t="s">
        <v>136</v>
      </c>
      <c r="J8825" t="s">
        <v>137</v>
      </c>
      <c r="K8825" t="s">
        <v>138</v>
      </c>
      <c r="L8825" t="s">
        <v>24983</v>
      </c>
      <c r="M8825" t="s">
        <v>24984</v>
      </c>
      <c r="N8825">
        <v>3.2169444440000001</v>
      </c>
      <c r="O8825">
        <v>0</v>
      </c>
      <c r="P8825">
        <v>1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</row>
    <row r="8826" spans="1:31" x14ac:dyDescent="0.25">
      <c r="A8826">
        <v>2404472</v>
      </c>
      <c r="B8826">
        <v>1</v>
      </c>
      <c r="C8826" t="s">
        <v>80</v>
      </c>
      <c r="D8826" t="s">
        <v>107</v>
      </c>
      <c r="E8826" t="s">
        <v>132</v>
      </c>
      <c r="F8826" t="s">
        <v>24985</v>
      </c>
      <c r="G8826" t="s">
        <v>158</v>
      </c>
      <c r="H8826" t="s">
        <v>135</v>
      </c>
      <c r="I8826" t="s">
        <v>136</v>
      </c>
      <c r="J8826" t="s">
        <v>137</v>
      </c>
      <c r="K8826" t="s">
        <v>159</v>
      </c>
      <c r="L8826" t="s">
        <v>24986</v>
      </c>
      <c r="M8826" t="s">
        <v>24987</v>
      </c>
      <c r="N8826">
        <v>2.3394444440000002</v>
      </c>
      <c r="O8826">
        <v>0</v>
      </c>
      <c r="P8826">
        <v>85</v>
      </c>
      <c r="Q8826">
        <v>0</v>
      </c>
      <c r="R8826">
        <v>6</v>
      </c>
      <c r="S8826">
        <v>0</v>
      </c>
      <c r="T8826">
        <v>29</v>
      </c>
      <c r="U8826">
        <v>0</v>
      </c>
      <c r="V8826">
        <v>0</v>
      </c>
      <c r="W8826">
        <v>0</v>
      </c>
      <c r="X8826">
        <v>44.100465754705915</v>
      </c>
      <c r="Y8826">
        <v>0</v>
      </c>
      <c r="Z8826">
        <v>7.4658515498416236</v>
      </c>
      <c r="AA8826">
        <v>0</v>
      </c>
      <c r="AB8826">
        <v>69.291779610899042</v>
      </c>
      <c r="AC8826">
        <v>0</v>
      </c>
      <c r="AD8826">
        <v>0</v>
      </c>
      <c r="AE8826">
        <v>120.85809691544658</v>
      </c>
    </row>
    <row r="8827" spans="1:31" x14ac:dyDescent="0.25">
      <c r="A8827">
        <v>2404466</v>
      </c>
      <c r="B8827">
        <v>1</v>
      </c>
      <c r="C8827" t="s">
        <v>80</v>
      </c>
      <c r="D8827" t="s">
        <v>82</v>
      </c>
      <c r="E8827" t="s">
        <v>146</v>
      </c>
      <c r="F8827" t="s">
        <v>24567</v>
      </c>
      <c r="G8827" t="s">
        <v>199</v>
      </c>
      <c r="H8827" t="s">
        <v>149</v>
      </c>
      <c r="I8827" t="s">
        <v>136</v>
      </c>
      <c r="J8827" t="s">
        <v>137</v>
      </c>
      <c r="K8827" t="s">
        <v>138</v>
      </c>
      <c r="L8827" t="s">
        <v>24988</v>
      </c>
      <c r="M8827" t="s">
        <v>24989</v>
      </c>
      <c r="N8827">
        <v>7.8052777769999997</v>
      </c>
      <c r="O8827">
        <v>0</v>
      </c>
      <c r="P8827">
        <v>11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16.785814199497331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16.785814199497331</v>
      </c>
    </row>
    <row r="8828" spans="1:31" x14ac:dyDescent="0.25">
      <c r="A8828">
        <v>2404509</v>
      </c>
      <c r="B8828">
        <v>1</v>
      </c>
      <c r="C8828" t="s">
        <v>80</v>
      </c>
      <c r="D8828" t="s">
        <v>110</v>
      </c>
      <c r="E8828" t="s">
        <v>132</v>
      </c>
      <c r="F8828" t="s">
        <v>24990</v>
      </c>
      <c r="G8828" t="s">
        <v>158</v>
      </c>
      <c r="H8828" t="s">
        <v>135</v>
      </c>
      <c r="I8828" t="s">
        <v>136</v>
      </c>
      <c r="J8828" t="s">
        <v>137</v>
      </c>
      <c r="K8828" t="s">
        <v>159</v>
      </c>
      <c r="L8828" t="s">
        <v>24921</v>
      </c>
      <c r="M8828" t="s">
        <v>24991</v>
      </c>
      <c r="N8828">
        <v>5.233333333</v>
      </c>
      <c r="O8828">
        <v>0</v>
      </c>
      <c r="P8828">
        <v>8597</v>
      </c>
      <c r="Q8828">
        <v>0</v>
      </c>
      <c r="R8828">
        <v>1</v>
      </c>
      <c r="S8828">
        <v>1</v>
      </c>
      <c r="T8828">
        <v>590</v>
      </c>
      <c r="U8828">
        <v>0</v>
      </c>
      <c r="V8828">
        <v>1</v>
      </c>
      <c r="W8828">
        <v>0</v>
      </c>
      <c r="X8828">
        <v>12517.928142942395</v>
      </c>
      <c r="Y8828">
        <v>0</v>
      </c>
      <c r="Z8828">
        <v>8.6288582185274851</v>
      </c>
      <c r="AA8828">
        <v>7006.7895784258017</v>
      </c>
      <c r="AB8828">
        <v>3350.6629319991298</v>
      </c>
      <c r="AC8828">
        <v>0</v>
      </c>
      <c r="AD8828">
        <v>75.980260184665596</v>
      </c>
      <c r="AE8828">
        <v>22959.989771770517</v>
      </c>
    </row>
    <row r="8829" spans="1:31" x14ac:dyDescent="0.25">
      <c r="A8829">
        <v>2404532</v>
      </c>
      <c r="B8829">
        <v>1</v>
      </c>
      <c r="C8829" t="s">
        <v>80</v>
      </c>
      <c r="D8829" t="s">
        <v>90</v>
      </c>
      <c r="E8829" t="s">
        <v>288</v>
      </c>
      <c r="F8829" t="s">
        <v>24992</v>
      </c>
      <c r="G8829" t="s">
        <v>158</v>
      </c>
      <c r="H8829" t="s">
        <v>149</v>
      </c>
      <c r="I8829" t="s">
        <v>136</v>
      </c>
      <c r="J8829" t="s">
        <v>137</v>
      </c>
      <c r="K8829" t="s">
        <v>159</v>
      </c>
      <c r="L8829" t="s">
        <v>24993</v>
      </c>
      <c r="M8829" t="s">
        <v>24994</v>
      </c>
      <c r="N8829">
        <v>3.1413888879999998</v>
      </c>
      <c r="O8829">
        <v>0</v>
      </c>
      <c r="P8829">
        <v>6</v>
      </c>
      <c r="Q8829">
        <v>0</v>
      </c>
      <c r="R8829">
        <v>0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3.5754924874500662</v>
      </c>
      <c r="Y8829">
        <v>0</v>
      </c>
      <c r="Z8829">
        <v>0</v>
      </c>
      <c r="AA8829">
        <v>0</v>
      </c>
      <c r="AB8829">
        <v>0.12004787070266666</v>
      </c>
      <c r="AC8829">
        <v>0</v>
      </c>
      <c r="AD8829">
        <v>0</v>
      </c>
      <c r="AE8829">
        <v>3.6955403581527331</v>
      </c>
    </row>
    <row r="8830" spans="1:31" x14ac:dyDescent="0.25">
      <c r="A8830">
        <v>2404675</v>
      </c>
      <c r="B8830">
        <v>1</v>
      </c>
      <c r="C8830" t="s">
        <v>80</v>
      </c>
      <c r="D8830" t="s">
        <v>98</v>
      </c>
      <c r="E8830" t="s">
        <v>146</v>
      </c>
      <c r="F8830" t="s">
        <v>24995</v>
      </c>
      <c r="G8830" t="s">
        <v>296</v>
      </c>
      <c r="H8830" t="s">
        <v>149</v>
      </c>
      <c r="I8830" t="s">
        <v>136</v>
      </c>
      <c r="J8830" t="s">
        <v>137</v>
      </c>
      <c r="K8830" t="s">
        <v>138</v>
      </c>
      <c r="L8830" t="s">
        <v>24996</v>
      </c>
      <c r="M8830" t="s">
        <v>24997</v>
      </c>
      <c r="N8830">
        <v>1.020277777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1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</row>
    <row r="8831" spans="1:31" x14ac:dyDescent="0.25">
      <c r="A8831">
        <v>2404701</v>
      </c>
      <c r="B8831">
        <v>1</v>
      </c>
      <c r="C8831" t="s">
        <v>80</v>
      </c>
      <c r="D8831" t="s">
        <v>90</v>
      </c>
      <c r="E8831" t="s">
        <v>146</v>
      </c>
      <c r="F8831" t="s">
        <v>24998</v>
      </c>
      <c r="G8831" t="s">
        <v>168</v>
      </c>
      <c r="H8831" t="s">
        <v>149</v>
      </c>
      <c r="I8831" t="s">
        <v>136</v>
      </c>
      <c r="J8831" t="s">
        <v>3</v>
      </c>
      <c r="K8831" t="s">
        <v>138</v>
      </c>
      <c r="L8831" t="s">
        <v>24999</v>
      </c>
      <c r="M8831" t="s">
        <v>25000</v>
      </c>
      <c r="N8831">
        <v>5.5769444439999996</v>
      </c>
      <c r="O8831">
        <v>0</v>
      </c>
      <c r="P8831">
        <v>6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7.1935365579986357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7.1935365579986357</v>
      </c>
    </row>
    <row r="8832" spans="1:31" x14ac:dyDescent="0.25">
      <c r="A8832">
        <v>2404681</v>
      </c>
      <c r="B8832">
        <v>1</v>
      </c>
      <c r="C8832" t="s">
        <v>81</v>
      </c>
      <c r="D8832" t="s">
        <v>128</v>
      </c>
      <c r="E8832" t="s">
        <v>174</v>
      </c>
      <c r="F8832" t="s">
        <v>25001</v>
      </c>
      <c r="G8832" t="s">
        <v>143</v>
      </c>
      <c r="H8832" t="s">
        <v>135</v>
      </c>
      <c r="I8832" t="s">
        <v>136</v>
      </c>
      <c r="J8832" t="s">
        <v>137</v>
      </c>
      <c r="K8832" t="s">
        <v>138</v>
      </c>
      <c r="L8832" t="s">
        <v>25002</v>
      </c>
      <c r="M8832" t="s">
        <v>25003</v>
      </c>
      <c r="N8832">
        <v>0.91</v>
      </c>
      <c r="O8832">
        <v>0</v>
      </c>
      <c r="P8832">
        <v>5476</v>
      </c>
      <c r="Q8832">
        <v>7</v>
      </c>
      <c r="R8832">
        <v>24</v>
      </c>
      <c r="S8832">
        <v>11</v>
      </c>
      <c r="T8832">
        <v>214</v>
      </c>
      <c r="U8832">
        <v>2</v>
      </c>
      <c r="V8832">
        <v>0</v>
      </c>
      <c r="W8832">
        <v>0</v>
      </c>
      <c r="X8832">
        <v>1200.5726469053127</v>
      </c>
      <c r="Y8832">
        <v>5.1482340259349995</v>
      </c>
      <c r="Z8832">
        <v>10.014749272337601</v>
      </c>
      <c r="AA8832">
        <v>197.54486211560697</v>
      </c>
      <c r="AB8832">
        <v>238.05298278504785</v>
      </c>
      <c r="AC8832">
        <v>71.540659185827991</v>
      </c>
      <c r="AD8832">
        <v>0</v>
      </c>
      <c r="AE8832">
        <v>1722.874134290068</v>
      </c>
    </row>
    <row r="8833" spans="1:31" x14ac:dyDescent="0.25">
      <c r="A8833">
        <v>2404489</v>
      </c>
      <c r="B8833">
        <v>1</v>
      </c>
      <c r="C8833" t="s">
        <v>80</v>
      </c>
      <c r="D8833" t="s">
        <v>108</v>
      </c>
      <c r="E8833" t="s">
        <v>146</v>
      </c>
      <c r="F8833" t="s">
        <v>25004</v>
      </c>
      <c r="G8833" t="s">
        <v>199</v>
      </c>
      <c r="H8833" t="s">
        <v>149</v>
      </c>
      <c r="I8833" t="s">
        <v>136</v>
      </c>
      <c r="J8833" t="s">
        <v>137</v>
      </c>
      <c r="K8833" t="s">
        <v>138</v>
      </c>
      <c r="L8833" t="s">
        <v>25005</v>
      </c>
      <c r="M8833" t="s">
        <v>25006</v>
      </c>
      <c r="N8833">
        <v>3.6005555550000001</v>
      </c>
      <c r="O8833">
        <v>0</v>
      </c>
      <c r="P8833">
        <v>9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5.6732965912108657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5.6732965912108657</v>
      </c>
    </row>
    <row r="8834" spans="1:31" x14ac:dyDescent="0.25">
      <c r="A8834">
        <v>2404306</v>
      </c>
      <c r="B8834">
        <v>1</v>
      </c>
      <c r="C8834" t="s">
        <v>80</v>
      </c>
      <c r="D8834" t="s">
        <v>95</v>
      </c>
      <c r="E8834" t="s">
        <v>241</v>
      </c>
      <c r="F8834" t="s">
        <v>5443</v>
      </c>
      <c r="G8834" t="s">
        <v>143</v>
      </c>
      <c r="H8834" t="s">
        <v>135</v>
      </c>
      <c r="I8834" t="s">
        <v>136</v>
      </c>
      <c r="J8834" t="s">
        <v>137</v>
      </c>
      <c r="K8834" t="s">
        <v>138</v>
      </c>
      <c r="L8834" t="s">
        <v>25007</v>
      </c>
      <c r="M8834" t="s">
        <v>25008</v>
      </c>
      <c r="N8834">
        <v>1.2013888880000001</v>
      </c>
      <c r="O8834">
        <v>41</v>
      </c>
      <c r="P8834">
        <v>1459</v>
      </c>
      <c r="Q8834">
        <v>74</v>
      </c>
      <c r="R8834">
        <v>79</v>
      </c>
      <c r="S8834">
        <v>56</v>
      </c>
      <c r="T8834">
        <v>229</v>
      </c>
      <c r="U8834">
        <v>6</v>
      </c>
      <c r="V8834">
        <v>1</v>
      </c>
      <c r="W8834">
        <v>45.274452930195501</v>
      </c>
      <c r="X8834">
        <v>424.4132996085367</v>
      </c>
      <c r="Y8834">
        <v>848.66523451602563</v>
      </c>
      <c r="Z8834">
        <v>19.539796595898984</v>
      </c>
      <c r="AA8834">
        <v>403.40215383710392</v>
      </c>
      <c r="AB8834">
        <v>236.73303448750758</v>
      </c>
      <c r="AC8834">
        <v>929.0068817023564</v>
      </c>
      <c r="AD8834">
        <v>49.978803470222942</v>
      </c>
      <c r="AE8834">
        <v>2957.0136571478474</v>
      </c>
    </row>
    <row r="8835" spans="1:31" x14ac:dyDescent="0.25">
      <c r="A8835">
        <v>2404260</v>
      </c>
      <c r="B8835">
        <v>1</v>
      </c>
      <c r="C8835" t="s">
        <v>81</v>
      </c>
      <c r="D8835" t="s">
        <v>128</v>
      </c>
      <c r="E8835" t="s">
        <v>152</v>
      </c>
      <c r="F8835" t="s">
        <v>25009</v>
      </c>
      <c r="G8835" t="s">
        <v>403</v>
      </c>
      <c r="H8835" t="s">
        <v>149</v>
      </c>
      <c r="I8835" t="s">
        <v>136</v>
      </c>
      <c r="J8835" t="s">
        <v>137</v>
      </c>
      <c r="K8835" t="s">
        <v>138</v>
      </c>
      <c r="L8835" t="s">
        <v>25010</v>
      </c>
      <c r="M8835" t="s">
        <v>25011</v>
      </c>
      <c r="N8835">
        <v>1.997777777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46</v>
      </c>
      <c r="U8835">
        <v>0</v>
      </c>
      <c r="V8835">
        <v>2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73.284993818955314</v>
      </c>
      <c r="AC8835">
        <v>0</v>
      </c>
      <c r="AD8835">
        <v>129.71427226860317</v>
      </c>
      <c r="AE8835">
        <v>202.99926608755848</v>
      </c>
    </row>
    <row r="8836" spans="1:31" x14ac:dyDescent="0.25">
      <c r="A8836">
        <v>2404283</v>
      </c>
      <c r="B8836">
        <v>1</v>
      </c>
      <c r="C8836" t="s">
        <v>80</v>
      </c>
      <c r="D8836" t="s">
        <v>95</v>
      </c>
      <c r="E8836" t="s">
        <v>141</v>
      </c>
      <c r="F8836" t="s">
        <v>25012</v>
      </c>
      <c r="G8836" t="s">
        <v>143</v>
      </c>
      <c r="H8836" t="s">
        <v>135</v>
      </c>
      <c r="I8836" t="s">
        <v>136</v>
      </c>
      <c r="J8836" t="s">
        <v>137</v>
      </c>
      <c r="K8836" t="s">
        <v>138</v>
      </c>
      <c r="L8836" t="s">
        <v>25013</v>
      </c>
      <c r="M8836" t="s">
        <v>25014</v>
      </c>
      <c r="N8836">
        <v>0.54638888799999996</v>
      </c>
      <c r="O8836">
        <v>1</v>
      </c>
      <c r="P8836">
        <v>189</v>
      </c>
      <c r="Q8836">
        <v>0</v>
      </c>
      <c r="R8836">
        <v>2</v>
      </c>
      <c r="S8836">
        <v>13</v>
      </c>
      <c r="T8836">
        <v>17</v>
      </c>
      <c r="U8836">
        <v>2</v>
      </c>
      <c r="V8836">
        <v>0</v>
      </c>
      <c r="W8836">
        <v>0</v>
      </c>
      <c r="X8836">
        <v>11.85588012627194</v>
      </c>
      <c r="Y8836">
        <v>0</v>
      </c>
      <c r="Z8836">
        <v>0.22515280494550277</v>
      </c>
      <c r="AA8836">
        <v>11.010975161510917</v>
      </c>
      <c r="AB8836">
        <v>5.4462284368637262</v>
      </c>
      <c r="AC8836">
        <v>45.457122920622304</v>
      </c>
      <c r="AD8836">
        <v>0</v>
      </c>
      <c r="AE8836">
        <v>73.995359450214394</v>
      </c>
    </row>
    <row r="8837" spans="1:31" x14ac:dyDescent="0.25">
      <c r="A8837">
        <v>2404801</v>
      </c>
      <c r="B8837">
        <v>1</v>
      </c>
      <c r="C8837" t="s">
        <v>80</v>
      </c>
      <c r="D8837" t="s">
        <v>88</v>
      </c>
      <c r="E8837" t="s">
        <v>132</v>
      </c>
      <c r="F8837" t="s">
        <v>25015</v>
      </c>
      <c r="G8837" t="s">
        <v>143</v>
      </c>
      <c r="H8837" t="s">
        <v>135</v>
      </c>
      <c r="I8837" t="s">
        <v>136</v>
      </c>
      <c r="J8837" t="s">
        <v>137</v>
      </c>
      <c r="K8837" t="s">
        <v>138</v>
      </c>
      <c r="L8837" t="s">
        <v>25016</v>
      </c>
      <c r="M8837" t="s">
        <v>25017</v>
      </c>
      <c r="N8837">
        <v>1.3033333330000001</v>
      </c>
      <c r="O8837">
        <v>0</v>
      </c>
      <c r="P8837">
        <v>213</v>
      </c>
      <c r="Q8837">
        <v>0</v>
      </c>
      <c r="R8837">
        <v>0</v>
      </c>
      <c r="S8837">
        <v>2</v>
      </c>
      <c r="T8837">
        <v>16</v>
      </c>
      <c r="U8837">
        <v>1</v>
      </c>
      <c r="V8837">
        <v>0</v>
      </c>
      <c r="W8837">
        <v>0</v>
      </c>
      <c r="X8837">
        <v>82.065826637478125</v>
      </c>
      <c r="Y8837">
        <v>0</v>
      </c>
      <c r="Z8837">
        <v>0</v>
      </c>
      <c r="AA8837">
        <v>171.09847741878067</v>
      </c>
      <c r="AB8837">
        <v>39.456323970386919</v>
      </c>
      <c r="AC8837">
        <v>54.316810962807992</v>
      </c>
      <c r="AD8837">
        <v>0</v>
      </c>
      <c r="AE8837">
        <v>346.93743898945371</v>
      </c>
    </row>
    <row r="8838" spans="1:31" x14ac:dyDescent="0.25">
      <c r="A8838">
        <v>2404323</v>
      </c>
      <c r="B8838">
        <v>1</v>
      </c>
      <c r="C8838" t="s">
        <v>80</v>
      </c>
      <c r="D8838" t="s">
        <v>83</v>
      </c>
      <c r="E8838" t="s">
        <v>132</v>
      </c>
      <c r="F8838" t="s">
        <v>25018</v>
      </c>
      <c r="G8838" t="s">
        <v>158</v>
      </c>
      <c r="H8838" t="s">
        <v>135</v>
      </c>
      <c r="I8838" t="s">
        <v>136</v>
      </c>
      <c r="J8838" t="s">
        <v>137</v>
      </c>
      <c r="K8838" t="s">
        <v>159</v>
      </c>
      <c r="L8838" t="s">
        <v>25019</v>
      </c>
      <c r="M8838" t="s">
        <v>25020</v>
      </c>
      <c r="N8838">
        <v>4.0219444439999998</v>
      </c>
      <c r="O8838">
        <v>0</v>
      </c>
      <c r="P8838">
        <v>1909</v>
      </c>
      <c r="Q8838">
        <v>0</v>
      </c>
      <c r="R8838">
        <v>0</v>
      </c>
      <c r="S8838">
        <v>1</v>
      </c>
      <c r="T8838">
        <v>342</v>
      </c>
      <c r="U8838">
        <v>2</v>
      </c>
      <c r="V8838">
        <v>3</v>
      </c>
      <c r="W8838">
        <v>0</v>
      </c>
      <c r="X8838">
        <v>1702.9971583928466</v>
      </c>
      <c r="Y8838">
        <v>0</v>
      </c>
      <c r="Z8838">
        <v>0</v>
      </c>
      <c r="AA8838">
        <v>0</v>
      </c>
      <c r="AB8838">
        <v>1312.5875034200567</v>
      </c>
      <c r="AC8838">
        <v>7260.2547651175946</v>
      </c>
      <c r="AD8838">
        <v>76.313586730739587</v>
      </c>
      <c r="AE8838">
        <v>10352.153013661238</v>
      </c>
    </row>
    <row r="8839" spans="1:31" x14ac:dyDescent="0.25">
      <c r="A8839">
        <v>2404366</v>
      </c>
      <c r="B8839">
        <v>1</v>
      </c>
      <c r="C8839" t="s">
        <v>80</v>
      </c>
      <c r="D8839" t="s">
        <v>84</v>
      </c>
      <c r="E8839" t="s">
        <v>162</v>
      </c>
      <c r="F8839" t="s">
        <v>25021</v>
      </c>
      <c r="G8839" t="s">
        <v>455</v>
      </c>
      <c r="H8839" t="s">
        <v>149</v>
      </c>
      <c r="I8839" t="s">
        <v>136</v>
      </c>
      <c r="J8839" t="s">
        <v>137</v>
      </c>
      <c r="K8839" t="s">
        <v>138</v>
      </c>
      <c r="L8839" t="s">
        <v>25022</v>
      </c>
      <c r="M8839" t="s">
        <v>25023</v>
      </c>
      <c r="N8839">
        <v>1.280277777</v>
      </c>
      <c r="O8839">
        <v>0</v>
      </c>
      <c r="P8839">
        <v>38</v>
      </c>
      <c r="Q8839">
        <v>0</v>
      </c>
      <c r="R8839">
        <v>0</v>
      </c>
      <c r="S8839">
        <v>0</v>
      </c>
      <c r="T8839">
        <v>17</v>
      </c>
      <c r="U8839">
        <v>0</v>
      </c>
      <c r="V8839">
        <v>0</v>
      </c>
      <c r="W8839">
        <v>0</v>
      </c>
      <c r="X8839">
        <v>12.454310695802167</v>
      </c>
      <c r="Y8839">
        <v>0</v>
      </c>
      <c r="Z8839">
        <v>0</v>
      </c>
      <c r="AA8839">
        <v>0</v>
      </c>
      <c r="AB8839">
        <v>21.693829932509075</v>
      </c>
      <c r="AC8839">
        <v>0</v>
      </c>
      <c r="AD8839">
        <v>0</v>
      </c>
      <c r="AE8839">
        <v>34.148140628311239</v>
      </c>
    </row>
    <row r="8840" spans="1:31" x14ac:dyDescent="0.25">
      <c r="A8840">
        <v>2404661</v>
      </c>
      <c r="B8840">
        <v>1</v>
      </c>
      <c r="C8840" t="s">
        <v>80</v>
      </c>
      <c r="D8840" t="s">
        <v>96</v>
      </c>
      <c r="E8840" t="s">
        <v>174</v>
      </c>
      <c r="F8840" t="s">
        <v>25024</v>
      </c>
      <c r="G8840" t="s">
        <v>249</v>
      </c>
      <c r="H8840" t="s">
        <v>135</v>
      </c>
      <c r="I8840" t="s">
        <v>136</v>
      </c>
      <c r="J8840" t="s">
        <v>137</v>
      </c>
      <c r="K8840" t="s">
        <v>138</v>
      </c>
      <c r="L8840" t="s">
        <v>25025</v>
      </c>
      <c r="M8840" t="s">
        <v>25026</v>
      </c>
      <c r="N8840">
        <v>0.92472222199999998</v>
      </c>
      <c r="O8840">
        <v>0</v>
      </c>
      <c r="P8840">
        <v>2059</v>
      </c>
      <c r="Q8840">
        <v>0</v>
      </c>
      <c r="R8840">
        <v>0</v>
      </c>
      <c r="S8840">
        <v>3</v>
      </c>
      <c r="T8840">
        <v>208</v>
      </c>
      <c r="U8840">
        <v>0</v>
      </c>
      <c r="V8840">
        <v>0</v>
      </c>
      <c r="W8840">
        <v>0</v>
      </c>
      <c r="X8840">
        <v>533.14171899524342</v>
      </c>
      <c r="Y8840">
        <v>0</v>
      </c>
      <c r="Z8840">
        <v>0</v>
      </c>
      <c r="AA8840">
        <v>126.62432131409514</v>
      </c>
      <c r="AB8840">
        <v>167.26212407453721</v>
      </c>
      <c r="AC8840">
        <v>0</v>
      </c>
      <c r="AD8840">
        <v>0</v>
      </c>
      <c r="AE8840">
        <v>827.02816438387572</v>
      </c>
    </row>
    <row r="8841" spans="1:31" x14ac:dyDescent="0.25">
      <c r="A8841">
        <v>2404761</v>
      </c>
      <c r="B8841">
        <v>1</v>
      </c>
      <c r="C8841" t="s">
        <v>81</v>
      </c>
      <c r="D8841" t="s">
        <v>119</v>
      </c>
      <c r="E8841" t="s">
        <v>132</v>
      </c>
      <c r="F8841" t="s">
        <v>25027</v>
      </c>
      <c r="G8841" t="s">
        <v>215</v>
      </c>
      <c r="H8841" t="s">
        <v>135</v>
      </c>
      <c r="I8841" t="s">
        <v>136</v>
      </c>
      <c r="J8841" t="s">
        <v>137</v>
      </c>
      <c r="K8841" t="s">
        <v>138</v>
      </c>
      <c r="L8841" t="s">
        <v>25028</v>
      </c>
      <c r="M8841" t="s">
        <v>25029</v>
      </c>
      <c r="N8841">
        <v>0.646666666</v>
      </c>
      <c r="O8841">
        <v>0</v>
      </c>
      <c r="P8841">
        <v>0</v>
      </c>
      <c r="Q8841">
        <v>18</v>
      </c>
      <c r="R8841">
        <v>9</v>
      </c>
      <c r="S8841">
        <v>1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1.8054099204210006</v>
      </c>
      <c r="Z8841">
        <v>0.22042329409100003</v>
      </c>
      <c r="AA8841">
        <v>8.1529509021400007E-2</v>
      </c>
      <c r="AB8841">
        <v>0</v>
      </c>
      <c r="AC8841">
        <v>0</v>
      </c>
      <c r="AD8841">
        <v>0</v>
      </c>
      <c r="AE8841">
        <v>2.1073627235334005</v>
      </c>
    </row>
    <row r="8842" spans="1:31" x14ac:dyDescent="0.25">
      <c r="A8842">
        <v>2404615</v>
      </c>
      <c r="B8842">
        <v>1</v>
      </c>
      <c r="C8842" t="s">
        <v>81</v>
      </c>
      <c r="D8842" t="s">
        <v>126</v>
      </c>
      <c r="E8842" t="s">
        <v>146</v>
      </c>
      <c r="F8842" t="s">
        <v>25030</v>
      </c>
      <c r="G8842" t="s">
        <v>282</v>
      </c>
      <c r="H8842" t="s">
        <v>149</v>
      </c>
      <c r="I8842" t="s">
        <v>136</v>
      </c>
      <c r="J8842" t="s">
        <v>137</v>
      </c>
      <c r="K8842" t="s">
        <v>138</v>
      </c>
      <c r="L8842" t="s">
        <v>25031</v>
      </c>
      <c r="M8842" t="s">
        <v>25032</v>
      </c>
      <c r="N8842">
        <v>1.8063888880000001</v>
      </c>
      <c r="O8842">
        <v>0</v>
      </c>
      <c r="P8842">
        <v>4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0.81361781679388345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0.81361781679388345</v>
      </c>
    </row>
    <row r="8843" spans="1:31" x14ac:dyDescent="0.25">
      <c r="A8843">
        <v>2404369</v>
      </c>
      <c r="B8843">
        <v>1</v>
      </c>
      <c r="C8843" t="s">
        <v>81</v>
      </c>
      <c r="D8843" t="s">
        <v>120</v>
      </c>
      <c r="E8843" t="s">
        <v>141</v>
      </c>
      <c r="F8843" t="s">
        <v>12547</v>
      </c>
      <c r="G8843" t="s">
        <v>143</v>
      </c>
      <c r="H8843" t="s">
        <v>135</v>
      </c>
      <c r="I8843" t="s">
        <v>136</v>
      </c>
      <c r="J8843" t="s">
        <v>137</v>
      </c>
      <c r="K8843" t="s">
        <v>138</v>
      </c>
      <c r="L8843" t="s">
        <v>25033</v>
      </c>
      <c r="M8843" t="s">
        <v>25034</v>
      </c>
      <c r="N8843">
        <v>0.438611111</v>
      </c>
      <c r="O8843">
        <v>0</v>
      </c>
      <c r="P8843">
        <v>0</v>
      </c>
      <c r="Q8843">
        <v>42</v>
      </c>
      <c r="R8843">
        <v>0</v>
      </c>
      <c r="S8843">
        <v>7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1.2081935117074887</v>
      </c>
      <c r="Z8843">
        <v>0</v>
      </c>
      <c r="AA8843">
        <v>2.1988560619919246</v>
      </c>
      <c r="AB8843">
        <v>0</v>
      </c>
      <c r="AC8843">
        <v>0</v>
      </c>
      <c r="AD8843">
        <v>0</v>
      </c>
      <c r="AE8843">
        <v>3.4070495736994131</v>
      </c>
    </row>
    <row r="8844" spans="1:31" x14ac:dyDescent="0.25">
      <c r="A8844">
        <v>2404721</v>
      </c>
      <c r="B8844">
        <v>1</v>
      </c>
      <c r="C8844" t="s">
        <v>81</v>
      </c>
      <c r="D8844" t="s">
        <v>112</v>
      </c>
      <c r="E8844" t="s">
        <v>162</v>
      </c>
      <c r="F8844" t="s">
        <v>25035</v>
      </c>
      <c r="G8844" t="s">
        <v>164</v>
      </c>
      <c r="H8844" t="s">
        <v>149</v>
      </c>
      <c r="I8844" t="s">
        <v>136</v>
      </c>
      <c r="J8844" t="s">
        <v>137</v>
      </c>
      <c r="K8844" t="s">
        <v>138</v>
      </c>
      <c r="L8844" t="s">
        <v>25036</v>
      </c>
      <c r="M8844" t="s">
        <v>25037</v>
      </c>
      <c r="N8844">
        <v>0.77222222200000001</v>
      </c>
      <c r="O8844">
        <v>0</v>
      </c>
      <c r="P8844">
        <v>4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0.19141398070453336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0.19141398070453336</v>
      </c>
    </row>
    <row r="8845" spans="1:31" x14ac:dyDescent="0.25">
      <c r="A8845">
        <v>2404698</v>
      </c>
      <c r="B8845">
        <v>1</v>
      </c>
      <c r="C8845" t="s">
        <v>81</v>
      </c>
      <c r="D8845" t="s">
        <v>113</v>
      </c>
      <c r="E8845" t="s">
        <v>132</v>
      </c>
      <c r="F8845" t="s">
        <v>25038</v>
      </c>
      <c r="G8845" t="s">
        <v>238</v>
      </c>
      <c r="H8845" t="s">
        <v>135</v>
      </c>
      <c r="I8845" t="s">
        <v>136</v>
      </c>
      <c r="J8845" t="s">
        <v>137</v>
      </c>
      <c r="K8845" t="s">
        <v>138</v>
      </c>
      <c r="L8845" t="s">
        <v>25039</v>
      </c>
      <c r="M8845" t="s">
        <v>25040</v>
      </c>
      <c r="N8845">
        <v>5.1391666660000004</v>
      </c>
      <c r="O8845">
        <v>0</v>
      </c>
      <c r="P8845">
        <v>0</v>
      </c>
      <c r="Q8845">
        <v>0</v>
      </c>
      <c r="R8845">
        <v>0</v>
      </c>
      <c r="S8845">
        <v>1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224.63922820118725</v>
      </c>
      <c r="AB8845">
        <v>0</v>
      </c>
      <c r="AC8845">
        <v>0</v>
      </c>
      <c r="AD8845">
        <v>0</v>
      </c>
      <c r="AE8845">
        <v>224.63922820118725</v>
      </c>
    </row>
    <row r="8846" spans="1:31" x14ac:dyDescent="0.25">
      <c r="A8846">
        <v>2404655</v>
      </c>
      <c r="B8846">
        <v>1</v>
      </c>
      <c r="C8846" t="s">
        <v>80</v>
      </c>
      <c r="D8846" t="s">
        <v>92</v>
      </c>
      <c r="E8846" t="s">
        <v>146</v>
      </c>
      <c r="F8846" t="s">
        <v>25041</v>
      </c>
      <c r="G8846" t="s">
        <v>282</v>
      </c>
      <c r="H8846" t="s">
        <v>149</v>
      </c>
      <c r="I8846" t="s">
        <v>136</v>
      </c>
      <c r="J8846" t="s">
        <v>137</v>
      </c>
      <c r="K8846" t="s">
        <v>138</v>
      </c>
      <c r="L8846" t="s">
        <v>25042</v>
      </c>
      <c r="M8846" t="s">
        <v>25043</v>
      </c>
      <c r="N8846">
        <v>1.3458333330000001</v>
      </c>
      <c r="O8846">
        <v>0</v>
      </c>
      <c r="P8846">
        <v>3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0.92229241037500009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0.92229241037500009</v>
      </c>
    </row>
    <row r="8847" spans="1:31" x14ac:dyDescent="0.25">
      <c r="A8847">
        <v>2404678</v>
      </c>
      <c r="B8847">
        <v>1</v>
      </c>
      <c r="C8847" t="s">
        <v>80</v>
      </c>
      <c r="D8847" t="s">
        <v>99</v>
      </c>
      <c r="E8847" t="s">
        <v>146</v>
      </c>
      <c r="F8847" t="s">
        <v>25044</v>
      </c>
      <c r="G8847" t="s">
        <v>148</v>
      </c>
      <c r="H8847" t="s">
        <v>149</v>
      </c>
      <c r="I8847" t="s">
        <v>136</v>
      </c>
      <c r="J8847" t="s">
        <v>137</v>
      </c>
      <c r="K8847" t="s">
        <v>138</v>
      </c>
      <c r="L8847" t="s">
        <v>25045</v>
      </c>
      <c r="M8847" t="s">
        <v>25046</v>
      </c>
      <c r="N8847">
        <v>4.0088888880000004</v>
      </c>
      <c r="O8847">
        <v>0</v>
      </c>
      <c r="P8847">
        <v>2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2.2232248754638668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2.2232248754638668</v>
      </c>
    </row>
    <row r="8848" spans="1:31" x14ac:dyDescent="0.25">
      <c r="A8848">
        <v>2404343</v>
      </c>
      <c r="B8848">
        <v>1</v>
      </c>
      <c r="C8848" t="s">
        <v>80</v>
      </c>
      <c r="D8848" t="s">
        <v>104</v>
      </c>
      <c r="E8848" t="s">
        <v>141</v>
      </c>
      <c r="F8848" t="s">
        <v>2355</v>
      </c>
      <c r="G8848" t="s">
        <v>249</v>
      </c>
      <c r="H8848" t="s">
        <v>135</v>
      </c>
      <c r="I8848" t="s">
        <v>136</v>
      </c>
      <c r="J8848" t="s">
        <v>137</v>
      </c>
      <c r="K8848" t="s">
        <v>138</v>
      </c>
      <c r="L8848" t="s">
        <v>25047</v>
      </c>
      <c r="M8848" t="s">
        <v>25048</v>
      </c>
      <c r="N8848">
        <v>1.475833333</v>
      </c>
      <c r="O8848">
        <v>3</v>
      </c>
      <c r="P8848">
        <v>192</v>
      </c>
      <c r="Q8848">
        <v>19</v>
      </c>
      <c r="R8848">
        <v>242</v>
      </c>
      <c r="S8848">
        <v>15</v>
      </c>
      <c r="T8848">
        <v>72</v>
      </c>
      <c r="U8848">
        <v>4</v>
      </c>
      <c r="V8848">
        <v>0</v>
      </c>
      <c r="W8848">
        <v>38.882168859488559</v>
      </c>
      <c r="X8848">
        <v>84.808736501467152</v>
      </c>
      <c r="Y8848">
        <v>11.748707238741526</v>
      </c>
      <c r="Z8848">
        <v>25.202404798924285</v>
      </c>
      <c r="AA8848">
        <v>139.62102974813186</v>
      </c>
      <c r="AB8848">
        <v>84.563690631461441</v>
      </c>
      <c r="AC8848">
        <v>340.74294175067627</v>
      </c>
      <c r="AD8848">
        <v>0</v>
      </c>
      <c r="AE8848">
        <v>725.56967952889113</v>
      </c>
    </row>
    <row r="8849" spans="1:31" x14ac:dyDescent="0.25">
      <c r="A8849">
        <v>2404592</v>
      </c>
      <c r="B8849">
        <v>1</v>
      </c>
      <c r="C8849" t="s">
        <v>80</v>
      </c>
      <c r="D8849" t="s">
        <v>84</v>
      </c>
      <c r="E8849" t="s">
        <v>146</v>
      </c>
      <c r="F8849" t="s">
        <v>25049</v>
      </c>
      <c r="G8849" t="s">
        <v>199</v>
      </c>
      <c r="H8849" t="s">
        <v>149</v>
      </c>
      <c r="I8849" t="s">
        <v>136</v>
      </c>
      <c r="J8849" t="s">
        <v>137</v>
      </c>
      <c r="K8849" t="s">
        <v>138</v>
      </c>
      <c r="L8849" t="s">
        <v>25050</v>
      </c>
      <c r="M8849" t="s">
        <v>25051</v>
      </c>
      <c r="N8849">
        <v>4.1208333330000002</v>
      </c>
      <c r="O8849">
        <v>0</v>
      </c>
      <c r="P8849">
        <v>2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0.15242409062643336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0.15242409062643336</v>
      </c>
    </row>
    <row r="8850" spans="1:31" x14ac:dyDescent="0.25">
      <c r="A8850">
        <v>2404641</v>
      </c>
      <c r="B8850">
        <v>1</v>
      </c>
      <c r="C8850" t="s">
        <v>80</v>
      </c>
      <c r="D8850" t="s">
        <v>96</v>
      </c>
      <c r="E8850" t="s">
        <v>162</v>
      </c>
      <c r="F8850" t="s">
        <v>25052</v>
      </c>
      <c r="G8850" t="s">
        <v>268</v>
      </c>
      <c r="H8850" t="s">
        <v>149</v>
      </c>
      <c r="I8850" t="s">
        <v>136</v>
      </c>
      <c r="J8850" t="s">
        <v>137</v>
      </c>
      <c r="K8850" t="s">
        <v>138</v>
      </c>
      <c r="L8850" t="s">
        <v>25053</v>
      </c>
      <c r="M8850" t="s">
        <v>25054</v>
      </c>
      <c r="N8850">
        <v>1.5972222220000001</v>
      </c>
      <c r="O8850">
        <v>0</v>
      </c>
      <c r="P8850">
        <v>108</v>
      </c>
      <c r="Q8850">
        <v>0</v>
      </c>
      <c r="R8850">
        <v>0</v>
      </c>
      <c r="S8850">
        <v>0</v>
      </c>
      <c r="T8850">
        <v>11</v>
      </c>
      <c r="U8850">
        <v>0</v>
      </c>
      <c r="V8850">
        <v>0</v>
      </c>
      <c r="W8850">
        <v>0</v>
      </c>
      <c r="X8850">
        <v>55.005160065106985</v>
      </c>
      <c r="Y8850">
        <v>0</v>
      </c>
      <c r="Z8850">
        <v>0</v>
      </c>
      <c r="AA8850">
        <v>0</v>
      </c>
      <c r="AB8850">
        <v>26.782428049863764</v>
      </c>
      <c r="AC8850">
        <v>0</v>
      </c>
      <c r="AD8850">
        <v>0</v>
      </c>
      <c r="AE8850">
        <v>81.787588114970745</v>
      </c>
    </row>
    <row r="8851" spans="1:31" x14ac:dyDescent="0.25">
      <c r="A8851">
        <v>2404478</v>
      </c>
      <c r="B8851">
        <v>1</v>
      </c>
      <c r="C8851" t="s">
        <v>80</v>
      </c>
      <c r="D8851" t="s">
        <v>103</v>
      </c>
      <c r="E8851" t="s">
        <v>162</v>
      </c>
      <c r="F8851" t="s">
        <v>25055</v>
      </c>
      <c r="G8851" t="s">
        <v>168</v>
      </c>
      <c r="H8851" t="s">
        <v>149</v>
      </c>
      <c r="I8851" t="s">
        <v>136</v>
      </c>
      <c r="J8851" t="s">
        <v>3</v>
      </c>
      <c r="K8851" t="s">
        <v>138</v>
      </c>
      <c r="L8851" t="s">
        <v>25056</v>
      </c>
      <c r="M8851" t="s">
        <v>25057</v>
      </c>
      <c r="N8851">
        <v>2.4016666660000001</v>
      </c>
      <c r="O8851">
        <v>0</v>
      </c>
      <c r="P8851">
        <v>68</v>
      </c>
      <c r="Q8851">
        <v>0</v>
      </c>
      <c r="R8851">
        <v>5</v>
      </c>
      <c r="S8851">
        <v>0</v>
      </c>
      <c r="T8851">
        <v>13</v>
      </c>
      <c r="U8851">
        <v>0</v>
      </c>
      <c r="V8851">
        <v>0</v>
      </c>
      <c r="W8851">
        <v>0</v>
      </c>
      <c r="X8851">
        <v>30.836944924715663</v>
      </c>
      <c r="Y8851">
        <v>0</v>
      </c>
      <c r="Z8851">
        <v>0.86368732326744446</v>
      </c>
      <c r="AA8851">
        <v>0</v>
      </c>
      <c r="AB8851">
        <v>57.641823665741271</v>
      </c>
      <c r="AC8851">
        <v>0</v>
      </c>
      <c r="AD8851">
        <v>0</v>
      </c>
      <c r="AE8851">
        <v>89.342455913724379</v>
      </c>
    </row>
    <row r="8852" spans="1:31" x14ac:dyDescent="0.25">
      <c r="A8852">
        <v>2404332</v>
      </c>
      <c r="B8852">
        <v>1</v>
      </c>
      <c r="C8852" t="s">
        <v>80</v>
      </c>
      <c r="D8852" t="s">
        <v>83</v>
      </c>
      <c r="E8852" t="s">
        <v>132</v>
      </c>
      <c r="F8852" t="s">
        <v>25058</v>
      </c>
      <c r="G8852" t="s">
        <v>158</v>
      </c>
      <c r="H8852" t="s">
        <v>135</v>
      </c>
      <c r="I8852" t="s">
        <v>136</v>
      </c>
      <c r="J8852" t="s">
        <v>137</v>
      </c>
      <c r="K8852" t="s">
        <v>159</v>
      </c>
      <c r="L8852" t="s">
        <v>25059</v>
      </c>
      <c r="M8852" t="s">
        <v>25060</v>
      </c>
      <c r="N8852">
        <v>3.0436111110000001</v>
      </c>
      <c r="O8852">
        <v>0</v>
      </c>
      <c r="P8852">
        <v>2943</v>
      </c>
      <c r="Q8852">
        <v>0</v>
      </c>
      <c r="R8852">
        <v>0</v>
      </c>
      <c r="S8852">
        <v>3</v>
      </c>
      <c r="T8852">
        <v>745</v>
      </c>
      <c r="U8852">
        <v>0</v>
      </c>
      <c r="V8852">
        <v>2</v>
      </c>
      <c r="W8852">
        <v>0</v>
      </c>
      <c r="X8852">
        <v>2083.6044415438651</v>
      </c>
      <c r="Y8852">
        <v>0</v>
      </c>
      <c r="Z8852">
        <v>0</v>
      </c>
      <c r="AA8852">
        <v>2572.9386010711132</v>
      </c>
      <c r="AB8852">
        <v>1893.1066025903631</v>
      </c>
      <c r="AC8852">
        <v>0</v>
      </c>
      <c r="AD8852">
        <v>33.865675886321242</v>
      </c>
      <c r="AE8852">
        <v>6583.5153210916615</v>
      </c>
    </row>
    <row r="8853" spans="1:31" x14ac:dyDescent="0.25">
      <c r="A8853">
        <v>2404315</v>
      </c>
      <c r="B8853">
        <v>1</v>
      </c>
      <c r="C8853" t="s">
        <v>80</v>
      </c>
      <c r="D8853" t="s">
        <v>96</v>
      </c>
      <c r="E8853" t="s">
        <v>141</v>
      </c>
      <c r="F8853" t="s">
        <v>22669</v>
      </c>
      <c r="G8853" t="s">
        <v>154</v>
      </c>
      <c r="H8853" t="s">
        <v>135</v>
      </c>
      <c r="I8853" t="s">
        <v>136</v>
      </c>
      <c r="J8853" t="s">
        <v>137</v>
      </c>
      <c r="K8853" t="s">
        <v>138</v>
      </c>
      <c r="L8853" t="s">
        <v>24932</v>
      </c>
      <c r="M8853" t="s">
        <v>25061</v>
      </c>
      <c r="N8853">
        <v>1.563055555</v>
      </c>
      <c r="O8853">
        <v>0</v>
      </c>
      <c r="P8853">
        <v>284</v>
      </c>
      <c r="Q8853">
        <v>11</v>
      </c>
      <c r="R8853">
        <v>29</v>
      </c>
      <c r="S8853">
        <v>9</v>
      </c>
      <c r="T8853">
        <v>51</v>
      </c>
      <c r="U8853">
        <v>3</v>
      </c>
      <c r="V8853">
        <v>0</v>
      </c>
      <c r="W8853">
        <v>0</v>
      </c>
      <c r="X8853">
        <v>143.09878205542145</v>
      </c>
      <c r="Y8853">
        <v>6.9342248594938907</v>
      </c>
      <c r="Z8853">
        <v>18.339757997916056</v>
      </c>
      <c r="AA8853">
        <v>84.318590990147669</v>
      </c>
      <c r="AB8853">
        <v>53.022119408175229</v>
      </c>
      <c r="AC8853">
        <v>523.06760519974864</v>
      </c>
      <c r="AD8853">
        <v>0</v>
      </c>
      <c r="AE8853">
        <v>828.78108051090294</v>
      </c>
    </row>
    <row r="8854" spans="1:31" x14ac:dyDescent="0.25">
      <c r="A8854">
        <v>2404810</v>
      </c>
      <c r="B8854">
        <v>1</v>
      </c>
      <c r="C8854" t="s">
        <v>80</v>
      </c>
      <c r="D8854" t="s">
        <v>88</v>
      </c>
      <c r="E8854" t="s">
        <v>141</v>
      </c>
      <c r="F8854" t="s">
        <v>25062</v>
      </c>
      <c r="G8854" t="s">
        <v>143</v>
      </c>
      <c r="H8854" t="s">
        <v>135</v>
      </c>
      <c r="I8854" t="s">
        <v>136</v>
      </c>
      <c r="J8854" t="s">
        <v>137</v>
      </c>
      <c r="K8854" t="s">
        <v>138</v>
      </c>
      <c r="L8854" t="s">
        <v>25063</v>
      </c>
      <c r="M8854" t="s">
        <v>25064</v>
      </c>
      <c r="N8854">
        <v>2.593611111</v>
      </c>
      <c r="O8854">
        <v>0</v>
      </c>
      <c r="P8854">
        <v>0</v>
      </c>
      <c r="Q8854">
        <v>0</v>
      </c>
      <c r="R8854">
        <v>0</v>
      </c>
      <c r="S8854">
        <v>3</v>
      </c>
      <c r="T8854">
        <v>0</v>
      </c>
      <c r="U8854">
        <v>2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34.48093717597196</v>
      </c>
      <c r="AB8854">
        <v>0</v>
      </c>
      <c r="AC8854">
        <v>29.419185024122307</v>
      </c>
      <c r="AD8854">
        <v>0</v>
      </c>
      <c r="AE8854">
        <v>63.900122200094266</v>
      </c>
    </row>
    <row r="8855" spans="1:31" x14ac:dyDescent="0.25">
      <c r="A8855">
        <v>2404418</v>
      </c>
      <c r="B8855">
        <v>1</v>
      </c>
      <c r="C8855" t="s">
        <v>80</v>
      </c>
      <c r="D8855" t="s">
        <v>93</v>
      </c>
      <c r="E8855" t="s">
        <v>174</v>
      </c>
      <c r="F8855" t="s">
        <v>3562</v>
      </c>
      <c r="G8855" t="s">
        <v>215</v>
      </c>
      <c r="H8855" t="s">
        <v>135</v>
      </c>
      <c r="I8855" t="s">
        <v>136</v>
      </c>
      <c r="J8855" t="s">
        <v>137</v>
      </c>
      <c r="K8855" t="s">
        <v>138</v>
      </c>
      <c r="L8855" t="s">
        <v>25065</v>
      </c>
      <c r="M8855" t="s">
        <v>25066</v>
      </c>
      <c r="N8855">
        <v>2.1836111109999998</v>
      </c>
      <c r="O8855">
        <v>0</v>
      </c>
      <c r="P8855">
        <v>13</v>
      </c>
      <c r="Q8855">
        <v>6</v>
      </c>
      <c r="R8855">
        <v>64</v>
      </c>
      <c r="S8855">
        <v>0</v>
      </c>
      <c r="T8855">
        <v>28</v>
      </c>
      <c r="U8855">
        <v>0</v>
      </c>
      <c r="V8855">
        <v>0</v>
      </c>
      <c r="W8855">
        <v>0</v>
      </c>
      <c r="X8855">
        <v>6.3056689962105512</v>
      </c>
      <c r="Y8855">
        <v>5.7792525410851834</v>
      </c>
      <c r="Z8855">
        <v>43.43240534649469</v>
      </c>
      <c r="AA8855">
        <v>0</v>
      </c>
      <c r="AB8855">
        <v>45.731635037007123</v>
      </c>
      <c r="AC8855">
        <v>0</v>
      </c>
      <c r="AD8855">
        <v>0</v>
      </c>
      <c r="AE8855">
        <v>101.24896192079754</v>
      </c>
    </row>
    <row r="8856" spans="1:31" x14ac:dyDescent="0.25">
      <c r="A8856">
        <v>2404601</v>
      </c>
      <c r="B8856">
        <v>1</v>
      </c>
      <c r="C8856" t="s">
        <v>80</v>
      </c>
      <c r="D8856" t="s">
        <v>95</v>
      </c>
      <c r="E8856" t="s">
        <v>152</v>
      </c>
      <c r="F8856" t="s">
        <v>25067</v>
      </c>
      <c r="G8856" t="s">
        <v>403</v>
      </c>
      <c r="H8856" t="s">
        <v>149</v>
      </c>
      <c r="I8856" t="s">
        <v>136</v>
      </c>
      <c r="J8856" t="s">
        <v>137</v>
      </c>
      <c r="K8856" t="s">
        <v>138</v>
      </c>
      <c r="L8856" t="s">
        <v>25068</v>
      </c>
      <c r="M8856" t="s">
        <v>25069</v>
      </c>
      <c r="N8856">
        <v>2.255833333</v>
      </c>
      <c r="O8856">
        <v>0</v>
      </c>
      <c r="P8856">
        <v>17</v>
      </c>
      <c r="Q8856">
        <v>0</v>
      </c>
      <c r="R8856">
        <v>1</v>
      </c>
      <c r="S8856">
        <v>0</v>
      </c>
      <c r="T8856">
        <v>1</v>
      </c>
      <c r="U8856">
        <v>0</v>
      </c>
      <c r="V8856">
        <v>0</v>
      </c>
      <c r="W8856">
        <v>0</v>
      </c>
      <c r="X8856">
        <v>2.1940102442568006</v>
      </c>
      <c r="Y8856">
        <v>0</v>
      </c>
      <c r="Z8856">
        <v>8.1531409427625004E-2</v>
      </c>
      <c r="AA8856">
        <v>0</v>
      </c>
      <c r="AB8856">
        <v>0</v>
      </c>
      <c r="AC8856">
        <v>0</v>
      </c>
      <c r="AD8856">
        <v>0</v>
      </c>
      <c r="AE8856">
        <v>2.2755416536844257</v>
      </c>
    </row>
    <row r="8857" spans="1:31" x14ac:dyDescent="0.25">
      <c r="A8857">
        <v>2404481</v>
      </c>
      <c r="B8857">
        <v>1</v>
      </c>
      <c r="C8857" t="s">
        <v>81</v>
      </c>
      <c r="D8857" t="s">
        <v>120</v>
      </c>
      <c r="E8857" t="s">
        <v>132</v>
      </c>
      <c r="F8857" t="s">
        <v>25070</v>
      </c>
      <c r="G8857" t="s">
        <v>143</v>
      </c>
      <c r="H8857" t="s">
        <v>135</v>
      </c>
      <c r="I8857" t="s">
        <v>136</v>
      </c>
      <c r="J8857" t="s">
        <v>137</v>
      </c>
      <c r="K8857" t="s">
        <v>138</v>
      </c>
      <c r="L8857" t="s">
        <v>25071</v>
      </c>
      <c r="M8857" t="s">
        <v>25072</v>
      </c>
      <c r="N8857">
        <v>5.3611111000000003E-2</v>
      </c>
      <c r="O8857">
        <v>0</v>
      </c>
      <c r="P8857">
        <v>70</v>
      </c>
      <c r="Q8857">
        <v>0</v>
      </c>
      <c r="R8857">
        <v>1</v>
      </c>
      <c r="S8857">
        <v>0</v>
      </c>
      <c r="T8857">
        <v>3</v>
      </c>
      <c r="U8857">
        <v>0</v>
      </c>
      <c r="V8857">
        <v>0</v>
      </c>
      <c r="W8857">
        <v>0</v>
      </c>
      <c r="X8857">
        <v>1.0143239003706239</v>
      </c>
      <c r="Y8857">
        <v>0</v>
      </c>
      <c r="Z8857">
        <v>0</v>
      </c>
      <c r="AA8857">
        <v>0</v>
      </c>
      <c r="AB8857">
        <v>1.6309480936975002E-2</v>
      </c>
      <c r="AC8857">
        <v>0</v>
      </c>
      <c r="AD8857">
        <v>0</v>
      </c>
      <c r="AE8857">
        <v>1.030633381307599</v>
      </c>
    </row>
    <row r="8858" spans="1:31" x14ac:dyDescent="0.25">
      <c r="A8858">
        <v>2404289</v>
      </c>
      <c r="B8858">
        <v>1</v>
      </c>
      <c r="C8858" t="s">
        <v>80</v>
      </c>
      <c r="D8858" t="s">
        <v>95</v>
      </c>
      <c r="E8858" t="s">
        <v>132</v>
      </c>
      <c r="F8858" t="s">
        <v>25073</v>
      </c>
      <c r="G8858" t="s">
        <v>215</v>
      </c>
      <c r="H8858" t="s">
        <v>135</v>
      </c>
      <c r="I8858" t="s">
        <v>136</v>
      </c>
      <c r="J8858" t="s">
        <v>137</v>
      </c>
      <c r="K8858" t="s">
        <v>138</v>
      </c>
      <c r="L8858" t="s">
        <v>25074</v>
      </c>
      <c r="M8858" t="s">
        <v>25075</v>
      </c>
      <c r="N8858">
        <v>1.2961111110000001</v>
      </c>
      <c r="O8858">
        <v>0</v>
      </c>
      <c r="P8858">
        <v>413</v>
      </c>
      <c r="Q8858">
        <v>0</v>
      </c>
      <c r="R8858">
        <v>0</v>
      </c>
      <c r="S8858">
        <v>0</v>
      </c>
      <c r="T8858">
        <v>37</v>
      </c>
      <c r="U8858">
        <v>0</v>
      </c>
      <c r="V8858">
        <v>0</v>
      </c>
      <c r="W8858">
        <v>0</v>
      </c>
      <c r="X8858">
        <v>103.84928591015458</v>
      </c>
      <c r="Y8858">
        <v>0</v>
      </c>
      <c r="Z8858">
        <v>0</v>
      </c>
      <c r="AA8858">
        <v>0</v>
      </c>
      <c r="AB8858">
        <v>19.825758145810436</v>
      </c>
      <c r="AC8858">
        <v>0</v>
      </c>
      <c r="AD8858">
        <v>0</v>
      </c>
      <c r="AE8858">
        <v>123.67504405596502</v>
      </c>
    </row>
    <row r="8859" spans="1:31" x14ac:dyDescent="0.25">
      <c r="A8859">
        <v>2404395</v>
      </c>
      <c r="B8859">
        <v>1</v>
      </c>
      <c r="C8859" t="s">
        <v>80</v>
      </c>
      <c r="D8859" t="s">
        <v>107</v>
      </c>
      <c r="E8859" t="s">
        <v>132</v>
      </c>
      <c r="F8859" t="s">
        <v>25076</v>
      </c>
      <c r="G8859" t="s">
        <v>158</v>
      </c>
      <c r="H8859" t="s">
        <v>135</v>
      </c>
      <c r="I8859" t="s">
        <v>136</v>
      </c>
      <c r="J8859" t="s">
        <v>137</v>
      </c>
      <c r="K8859" t="s">
        <v>159</v>
      </c>
      <c r="L8859" t="s">
        <v>25077</v>
      </c>
      <c r="M8859" t="s">
        <v>25078</v>
      </c>
      <c r="N8859">
        <v>1.1672222219999999</v>
      </c>
      <c r="O8859">
        <v>0</v>
      </c>
      <c r="P8859">
        <v>340</v>
      </c>
      <c r="Q8859">
        <v>0</v>
      </c>
      <c r="R8859">
        <v>1</v>
      </c>
      <c r="S8859">
        <v>0</v>
      </c>
      <c r="T8859">
        <v>41</v>
      </c>
      <c r="U8859">
        <v>0</v>
      </c>
      <c r="V8859">
        <v>0</v>
      </c>
      <c r="W8859">
        <v>0</v>
      </c>
      <c r="X8859">
        <v>55.621916239711602</v>
      </c>
      <c r="Y8859">
        <v>0</v>
      </c>
      <c r="Z8859">
        <v>0</v>
      </c>
      <c r="AA8859">
        <v>0</v>
      </c>
      <c r="AB8859">
        <v>161.41954813170605</v>
      </c>
      <c r="AC8859">
        <v>0</v>
      </c>
      <c r="AD8859">
        <v>0</v>
      </c>
      <c r="AE8859">
        <v>217.04146437141765</v>
      </c>
    </row>
    <row r="8860" spans="1:31" x14ac:dyDescent="0.25">
      <c r="A8860">
        <v>2404687</v>
      </c>
      <c r="B8860">
        <v>1</v>
      </c>
      <c r="C8860" t="s">
        <v>80</v>
      </c>
      <c r="D8860" t="s">
        <v>94</v>
      </c>
      <c r="E8860" t="s">
        <v>162</v>
      </c>
      <c r="F8860" t="s">
        <v>25079</v>
      </c>
      <c r="G8860" t="s">
        <v>164</v>
      </c>
      <c r="H8860" t="s">
        <v>149</v>
      </c>
      <c r="I8860" t="s">
        <v>136</v>
      </c>
      <c r="J8860" t="s">
        <v>137</v>
      </c>
      <c r="K8860" t="s">
        <v>138</v>
      </c>
      <c r="L8860" t="s">
        <v>25080</v>
      </c>
      <c r="M8860" t="s">
        <v>25081</v>
      </c>
      <c r="N8860">
        <v>0.54777777699999997</v>
      </c>
      <c r="O8860">
        <v>0</v>
      </c>
      <c r="P8860">
        <v>5</v>
      </c>
      <c r="Q8860">
        <v>0</v>
      </c>
      <c r="R8860">
        <v>16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</row>
    <row r="8861" spans="1:31" x14ac:dyDescent="0.25">
      <c r="A8861">
        <v>2404787</v>
      </c>
      <c r="B8861">
        <v>1</v>
      </c>
      <c r="C8861" t="s">
        <v>80</v>
      </c>
      <c r="D8861" t="s">
        <v>88</v>
      </c>
      <c r="E8861" t="s">
        <v>132</v>
      </c>
      <c r="F8861" t="s">
        <v>14751</v>
      </c>
      <c r="G8861" t="s">
        <v>143</v>
      </c>
      <c r="H8861" t="s">
        <v>135</v>
      </c>
      <c r="I8861" t="s">
        <v>136</v>
      </c>
      <c r="J8861" t="s">
        <v>137</v>
      </c>
      <c r="K8861" t="s">
        <v>138</v>
      </c>
      <c r="L8861" t="s">
        <v>25082</v>
      </c>
      <c r="M8861" t="s">
        <v>25083</v>
      </c>
      <c r="N8861">
        <v>0.37194444399999999</v>
      </c>
      <c r="O8861">
        <v>0</v>
      </c>
      <c r="P8861">
        <v>0</v>
      </c>
      <c r="Q8861">
        <v>0</v>
      </c>
      <c r="R8861">
        <v>0</v>
      </c>
      <c r="S8861">
        <v>1</v>
      </c>
      <c r="T8861">
        <v>2</v>
      </c>
      <c r="U8861">
        <v>2</v>
      </c>
      <c r="V8861">
        <v>1</v>
      </c>
      <c r="W8861">
        <v>0</v>
      </c>
      <c r="X8861">
        <v>0</v>
      </c>
      <c r="Y8861">
        <v>0</v>
      </c>
      <c r="Z8861">
        <v>0</v>
      </c>
      <c r="AA8861">
        <v>0.42642019185257779</v>
      </c>
      <c r="AB8861">
        <v>0.38358454097750272</v>
      </c>
      <c r="AC8861">
        <v>68.231010217700842</v>
      </c>
      <c r="AD8861">
        <v>2.9139055409681665</v>
      </c>
      <c r="AE8861">
        <v>71.954920491499095</v>
      </c>
    </row>
    <row r="8862" spans="1:31" x14ac:dyDescent="0.25">
      <c r="A8862">
        <v>2404312</v>
      </c>
      <c r="B8862">
        <v>1</v>
      </c>
      <c r="C8862" t="s">
        <v>80</v>
      </c>
      <c r="D8862" t="s">
        <v>108</v>
      </c>
      <c r="E8862" t="s">
        <v>132</v>
      </c>
      <c r="F8862" t="s">
        <v>24658</v>
      </c>
      <c r="G8862" t="s">
        <v>215</v>
      </c>
      <c r="H8862" t="s">
        <v>135</v>
      </c>
      <c r="I8862" t="s">
        <v>136</v>
      </c>
      <c r="J8862" t="s">
        <v>137</v>
      </c>
      <c r="K8862" t="s">
        <v>138</v>
      </c>
      <c r="L8862" t="s">
        <v>25084</v>
      </c>
      <c r="M8862" t="s">
        <v>25085</v>
      </c>
      <c r="N8862">
        <v>1.324166666</v>
      </c>
      <c r="O8862">
        <v>0</v>
      </c>
      <c r="P8862">
        <v>634</v>
      </c>
      <c r="Q8862">
        <v>0</v>
      </c>
      <c r="R8862">
        <v>401</v>
      </c>
      <c r="S8862">
        <v>4</v>
      </c>
      <c r="T8862">
        <v>219</v>
      </c>
      <c r="U8862">
        <v>1</v>
      </c>
      <c r="V8862">
        <v>0</v>
      </c>
      <c r="W8862">
        <v>0</v>
      </c>
      <c r="X8862">
        <v>182.3221731041026</v>
      </c>
      <c r="Y8862">
        <v>0</v>
      </c>
      <c r="Z8862">
        <v>81.716174907665916</v>
      </c>
      <c r="AA8862">
        <v>31.391018561066446</v>
      </c>
      <c r="AB8862">
        <v>179.29952610878351</v>
      </c>
      <c r="AC8862">
        <v>211.03409574645104</v>
      </c>
      <c r="AD8862">
        <v>0</v>
      </c>
      <c r="AE8862">
        <v>685.76298842806955</v>
      </c>
    </row>
    <row r="8863" spans="1:31" x14ac:dyDescent="0.25">
      <c r="A8863">
        <v>2404266</v>
      </c>
      <c r="B8863">
        <v>1</v>
      </c>
      <c r="C8863" t="s">
        <v>80</v>
      </c>
      <c r="D8863" t="s">
        <v>97</v>
      </c>
      <c r="E8863" t="s">
        <v>132</v>
      </c>
      <c r="F8863" t="s">
        <v>25086</v>
      </c>
      <c r="G8863" t="s">
        <v>215</v>
      </c>
      <c r="H8863" t="s">
        <v>135</v>
      </c>
      <c r="I8863" t="s">
        <v>136</v>
      </c>
      <c r="J8863" t="s">
        <v>137</v>
      </c>
      <c r="K8863" t="s">
        <v>138</v>
      </c>
      <c r="L8863" t="s">
        <v>25087</v>
      </c>
      <c r="M8863" t="s">
        <v>25088</v>
      </c>
      <c r="N8863">
        <v>2.063055555</v>
      </c>
      <c r="O8863">
        <v>0</v>
      </c>
      <c r="P8863">
        <v>149</v>
      </c>
      <c r="Q8863">
        <v>0</v>
      </c>
      <c r="R8863">
        <v>13</v>
      </c>
      <c r="S8863">
        <v>0</v>
      </c>
      <c r="T8863">
        <v>13</v>
      </c>
      <c r="U8863">
        <v>0</v>
      </c>
      <c r="V8863">
        <v>0</v>
      </c>
      <c r="W8863">
        <v>0</v>
      </c>
      <c r="X8863">
        <v>18.324828876053719</v>
      </c>
      <c r="Y8863">
        <v>0</v>
      </c>
      <c r="Z8863">
        <v>6.0222616908139583</v>
      </c>
      <c r="AA8863">
        <v>0</v>
      </c>
      <c r="AB8863">
        <v>2.0860009050828201</v>
      </c>
      <c r="AC8863">
        <v>0</v>
      </c>
      <c r="AD8863">
        <v>0</v>
      </c>
      <c r="AE8863">
        <v>26.433091471950497</v>
      </c>
    </row>
    <row r="8864" spans="1:31" x14ac:dyDescent="0.25">
      <c r="A8864">
        <v>2404375</v>
      </c>
      <c r="B8864">
        <v>1</v>
      </c>
      <c r="C8864" t="s">
        <v>80</v>
      </c>
      <c r="D8864" t="s">
        <v>90</v>
      </c>
      <c r="E8864" t="s">
        <v>288</v>
      </c>
      <c r="F8864" t="s">
        <v>25089</v>
      </c>
      <c r="G8864" t="s">
        <v>158</v>
      </c>
      <c r="H8864" t="s">
        <v>149</v>
      </c>
      <c r="I8864" t="s">
        <v>136</v>
      </c>
      <c r="J8864" t="s">
        <v>137</v>
      </c>
      <c r="K8864" t="s">
        <v>159</v>
      </c>
      <c r="L8864" t="s">
        <v>25090</v>
      </c>
      <c r="M8864" t="s">
        <v>25091</v>
      </c>
      <c r="N8864">
        <v>2.3525</v>
      </c>
      <c r="O8864">
        <v>0</v>
      </c>
      <c r="P8864">
        <v>89</v>
      </c>
      <c r="Q8864">
        <v>0</v>
      </c>
      <c r="R8864">
        <v>0</v>
      </c>
      <c r="S8864">
        <v>0</v>
      </c>
      <c r="T8864">
        <v>5</v>
      </c>
      <c r="U8864">
        <v>0</v>
      </c>
      <c r="V8864">
        <v>0</v>
      </c>
      <c r="W8864">
        <v>0</v>
      </c>
      <c r="X8864">
        <v>40.99391866055354</v>
      </c>
      <c r="Y8864">
        <v>0</v>
      </c>
      <c r="Z8864">
        <v>0</v>
      </c>
      <c r="AA8864">
        <v>0</v>
      </c>
      <c r="AB8864">
        <v>16.045939706941475</v>
      </c>
      <c r="AC8864">
        <v>0</v>
      </c>
      <c r="AD8864">
        <v>0</v>
      </c>
      <c r="AE8864">
        <v>57.039858367495015</v>
      </c>
    </row>
    <row r="8865" spans="1:31" x14ac:dyDescent="0.25">
      <c r="A8865">
        <v>2404561</v>
      </c>
      <c r="B8865">
        <v>1</v>
      </c>
      <c r="C8865" t="s">
        <v>81</v>
      </c>
      <c r="D8865" t="s">
        <v>112</v>
      </c>
      <c r="E8865" t="s">
        <v>162</v>
      </c>
      <c r="F8865" t="s">
        <v>25092</v>
      </c>
      <c r="G8865" t="s">
        <v>164</v>
      </c>
      <c r="H8865" t="s">
        <v>149</v>
      </c>
      <c r="I8865" t="s">
        <v>136</v>
      </c>
      <c r="J8865" t="s">
        <v>137</v>
      </c>
      <c r="K8865" t="s">
        <v>138</v>
      </c>
      <c r="L8865" t="s">
        <v>25093</v>
      </c>
      <c r="M8865" t="s">
        <v>25094</v>
      </c>
      <c r="N8865">
        <v>0.99083333299999998</v>
      </c>
      <c r="O8865">
        <v>0</v>
      </c>
      <c r="P8865">
        <v>20</v>
      </c>
      <c r="Q8865">
        <v>0</v>
      </c>
      <c r="R8865">
        <v>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2.0234148589123335</v>
      </c>
      <c r="Y8865">
        <v>0</v>
      </c>
      <c r="Z8865">
        <v>0.34786736489645831</v>
      </c>
      <c r="AA8865">
        <v>0</v>
      </c>
      <c r="AB8865">
        <v>0</v>
      </c>
      <c r="AC8865">
        <v>0</v>
      </c>
      <c r="AD8865">
        <v>0</v>
      </c>
      <c r="AE8865">
        <v>2.3712822238087918</v>
      </c>
    </row>
    <row r="8866" spans="1:31" x14ac:dyDescent="0.25">
      <c r="A8866">
        <v>2404272</v>
      </c>
      <c r="B8866">
        <v>1</v>
      </c>
      <c r="C8866" t="s">
        <v>80</v>
      </c>
      <c r="D8866" t="s">
        <v>96</v>
      </c>
      <c r="E8866" t="s">
        <v>141</v>
      </c>
      <c r="F8866" t="s">
        <v>18394</v>
      </c>
      <c r="G8866" t="s">
        <v>249</v>
      </c>
      <c r="H8866" t="s">
        <v>135</v>
      </c>
      <c r="I8866" t="s">
        <v>136</v>
      </c>
      <c r="J8866" t="s">
        <v>137</v>
      </c>
      <c r="K8866" t="s">
        <v>138</v>
      </c>
      <c r="L8866" t="s">
        <v>25095</v>
      </c>
      <c r="M8866" t="s">
        <v>25096</v>
      </c>
      <c r="N8866">
        <v>4.301111111</v>
      </c>
      <c r="O8866">
        <v>0</v>
      </c>
      <c r="P8866">
        <v>467</v>
      </c>
      <c r="Q8866">
        <v>4</v>
      </c>
      <c r="R8866">
        <v>0</v>
      </c>
      <c r="S8866">
        <v>3</v>
      </c>
      <c r="T8866">
        <v>12</v>
      </c>
      <c r="U8866">
        <v>0</v>
      </c>
      <c r="V8866">
        <v>0</v>
      </c>
      <c r="W8866">
        <v>0</v>
      </c>
      <c r="X8866">
        <v>269.08462682588896</v>
      </c>
      <c r="Y8866">
        <v>2661.6681266944051</v>
      </c>
      <c r="Z8866">
        <v>0</v>
      </c>
      <c r="AA8866">
        <v>14.805088751660033</v>
      </c>
      <c r="AB8866">
        <v>50.658374416187321</v>
      </c>
      <c r="AC8866">
        <v>0</v>
      </c>
      <c r="AD8866">
        <v>0</v>
      </c>
      <c r="AE8866">
        <v>2996.2162166881412</v>
      </c>
    </row>
    <row r="8867" spans="1:31" x14ac:dyDescent="0.25">
      <c r="A8867">
        <v>2404584</v>
      </c>
      <c r="B8867">
        <v>1</v>
      </c>
      <c r="C8867" t="s">
        <v>81</v>
      </c>
      <c r="D8867" t="s">
        <v>121</v>
      </c>
      <c r="E8867" t="s">
        <v>146</v>
      </c>
      <c r="F8867" t="s">
        <v>25097</v>
      </c>
      <c r="G8867" t="s">
        <v>168</v>
      </c>
      <c r="H8867" t="s">
        <v>149</v>
      </c>
      <c r="I8867" t="s">
        <v>136</v>
      </c>
      <c r="J8867" t="s">
        <v>3</v>
      </c>
      <c r="K8867" t="s">
        <v>138</v>
      </c>
      <c r="L8867" t="s">
        <v>25098</v>
      </c>
      <c r="M8867" t="s">
        <v>25099</v>
      </c>
      <c r="N8867">
        <v>1.3533333329999999</v>
      </c>
      <c r="O8867">
        <v>0</v>
      </c>
      <c r="P8867">
        <v>0</v>
      </c>
      <c r="Q8867">
        <v>0</v>
      </c>
      <c r="R8867">
        <v>1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</row>
    <row r="8868" spans="1:31" x14ac:dyDescent="0.25">
      <c r="A8868">
        <v>2404790</v>
      </c>
      <c r="B8868">
        <v>1</v>
      </c>
      <c r="C8868" t="s">
        <v>81</v>
      </c>
      <c r="D8868" t="s">
        <v>128</v>
      </c>
      <c r="E8868" t="s">
        <v>132</v>
      </c>
      <c r="F8868" t="s">
        <v>25100</v>
      </c>
      <c r="G8868" t="s">
        <v>215</v>
      </c>
      <c r="H8868" t="s">
        <v>135</v>
      </c>
      <c r="I8868" t="s">
        <v>136</v>
      </c>
      <c r="J8868" t="s">
        <v>137</v>
      </c>
      <c r="K8868" t="s">
        <v>138</v>
      </c>
      <c r="L8868" t="s">
        <v>25101</v>
      </c>
      <c r="M8868" t="s">
        <v>25102</v>
      </c>
      <c r="N8868">
        <v>0.68527777700000003</v>
      </c>
      <c r="O8868">
        <v>0</v>
      </c>
      <c r="P8868">
        <v>41</v>
      </c>
      <c r="Q8868">
        <v>0</v>
      </c>
      <c r="R8868">
        <v>13</v>
      </c>
      <c r="S8868">
        <v>0</v>
      </c>
      <c r="T8868">
        <v>1</v>
      </c>
      <c r="U8868">
        <v>0</v>
      </c>
      <c r="V8868">
        <v>0</v>
      </c>
      <c r="W8868">
        <v>0</v>
      </c>
      <c r="X8868">
        <v>5.0965348083477826</v>
      </c>
      <c r="Y8868">
        <v>0</v>
      </c>
      <c r="Z8868">
        <v>0.89453146367898062</v>
      </c>
      <c r="AA8868">
        <v>0</v>
      </c>
      <c r="AB8868">
        <v>7.312759042657499E-2</v>
      </c>
      <c r="AC8868">
        <v>0</v>
      </c>
      <c r="AD8868">
        <v>0</v>
      </c>
      <c r="AE8868">
        <v>6.0641938624533376</v>
      </c>
    </row>
    <row r="8869" spans="1:31" x14ac:dyDescent="0.25">
      <c r="A8869">
        <v>2404292</v>
      </c>
      <c r="B8869">
        <v>1</v>
      </c>
      <c r="C8869" t="s">
        <v>80</v>
      </c>
      <c r="D8869" t="s">
        <v>100</v>
      </c>
      <c r="E8869" t="s">
        <v>174</v>
      </c>
      <c r="F8869" t="s">
        <v>2258</v>
      </c>
      <c r="G8869" t="s">
        <v>143</v>
      </c>
      <c r="H8869" t="s">
        <v>135</v>
      </c>
      <c r="I8869" t="s">
        <v>136</v>
      </c>
      <c r="J8869" t="s">
        <v>137</v>
      </c>
      <c r="K8869" t="s">
        <v>138</v>
      </c>
      <c r="L8869" t="s">
        <v>25103</v>
      </c>
      <c r="M8869" t="s">
        <v>25104</v>
      </c>
      <c r="N8869">
        <v>0.24972222199999999</v>
      </c>
      <c r="O8869">
        <v>2</v>
      </c>
      <c r="P8869">
        <v>1168</v>
      </c>
      <c r="Q8869">
        <v>14</v>
      </c>
      <c r="R8869">
        <v>138</v>
      </c>
      <c r="S8869">
        <v>29</v>
      </c>
      <c r="T8869">
        <v>98</v>
      </c>
      <c r="U8869">
        <v>2</v>
      </c>
      <c r="V8869">
        <v>0</v>
      </c>
      <c r="W8869">
        <v>0.12967396848340002</v>
      </c>
      <c r="X8869">
        <v>101.48180951198914</v>
      </c>
      <c r="Y8869">
        <v>6.4847374265038171</v>
      </c>
      <c r="Z8869">
        <v>20.367061758951316</v>
      </c>
      <c r="AA8869">
        <v>36.972866749446901</v>
      </c>
      <c r="AB8869">
        <v>24.926982541547677</v>
      </c>
      <c r="AC8869">
        <v>38.401000028079153</v>
      </c>
      <c r="AD8869">
        <v>0</v>
      </c>
      <c r="AE8869">
        <v>228.7641319850014</v>
      </c>
    </row>
    <row r="8870" spans="1:31" x14ac:dyDescent="0.25">
      <c r="A8870">
        <v>2404684</v>
      </c>
      <c r="B8870">
        <v>1</v>
      </c>
      <c r="C8870" t="s">
        <v>81</v>
      </c>
      <c r="D8870" t="s">
        <v>118</v>
      </c>
      <c r="E8870" t="s">
        <v>141</v>
      </c>
      <c r="F8870" t="s">
        <v>25105</v>
      </c>
      <c r="G8870" t="s">
        <v>143</v>
      </c>
      <c r="H8870" t="s">
        <v>135</v>
      </c>
      <c r="I8870" t="s">
        <v>278</v>
      </c>
      <c r="J8870" t="s">
        <v>137</v>
      </c>
      <c r="K8870" t="s">
        <v>138</v>
      </c>
      <c r="L8870" t="s">
        <v>25106</v>
      </c>
      <c r="M8870" t="s">
        <v>25107</v>
      </c>
      <c r="N8870">
        <v>3.0833333000000001E-2</v>
      </c>
      <c r="O8870">
        <v>3</v>
      </c>
      <c r="P8870">
        <v>59</v>
      </c>
      <c r="Q8870">
        <v>41</v>
      </c>
      <c r="R8870">
        <v>97</v>
      </c>
      <c r="S8870">
        <v>2</v>
      </c>
      <c r="T8870">
        <v>26</v>
      </c>
      <c r="U8870">
        <v>0</v>
      </c>
      <c r="V8870">
        <v>0</v>
      </c>
      <c r="W8870">
        <v>3.69630781884E-2</v>
      </c>
      <c r="X8870">
        <v>0.33226389749119994</v>
      </c>
      <c r="Y8870">
        <v>0.13932919060493335</v>
      </c>
      <c r="Z8870">
        <v>0.38585877946871672</v>
      </c>
      <c r="AA8870">
        <v>4.2655785143533333E-2</v>
      </c>
      <c r="AB8870">
        <v>0.50454912909203331</v>
      </c>
      <c r="AC8870">
        <v>0</v>
      </c>
      <c r="AD8870">
        <v>0</v>
      </c>
      <c r="AE8870">
        <v>1.4416198599888166</v>
      </c>
    </row>
    <row r="8871" spans="1:31" x14ac:dyDescent="0.25">
      <c r="A8871">
        <v>2404349</v>
      </c>
      <c r="B8871">
        <v>1</v>
      </c>
      <c r="C8871" t="s">
        <v>81</v>
      </c>
      <c r="D8871" t="s">
        <v>121</v>
      </c>
      <c r="E8871" t="s">
        <v>141</v>
      </c>
      <c r="F8871" t="s">
        <v>21214</v>
      </c>
      <c r="G8871" t="s">
        <v>143</v>
      </c>
      <c r="H8871" t="s">
        <v>135</v>
      </c>
      <c r="I8871" t="s">
        <v>136</v>
      </c>
      <c r="J8871" t="s">
        <v>137</v>
      </c>
      <c r="K8871" t="s">
        <v>138</v>
      </c>
      <c r="L8871" t="s">
        <v>25108</v>
      </c>
      <c r="M8871" t="s">
        <v>25109</v>
      </c>
      <c r="N8871">
        <v>0.1</v>
      </c>
      <c r="O8871">
        <v>0</v>
      </c>
      <c r="P8871">
        <v>996</v>
      </c>
      <c r="Q8871">
        <v>8</v>
      </c>
      <c r="R8871">
        <v>30</v>
      </c>
      <c r="S8871">
        <v>8</v>
      </c>
      <c r="T8871">
        <v>50</v>
      </c>
      <c r="U8871">
        <v>0</v>
      </c>
      <c r="V8871">
        <v>0</v>
      </c>
      <c r="W8871">
        <v>0</v>
      </c>
      <c r="X8871">
        <v>11.115405916008026</v>
      </c>
      <c r="Y8871">
        <v>0.13578584364800003</v>
      </c>
      <c r="Z8871">
        <v>0.33815015276200006</v>
      </c>
      <c r="AA8871">
        <v>1.1544584127140003</v>
      </c>
      <c r="AB8871">
        <v>4.2599013139969992</v>
      </c>
      <c r="AC8871">
        <v>0</v>
      </c>
      <c r="AD8871">
        <v>0</v>
      </c>
      <c r="AE8871">
        <v>17.003701639129023</v>
      </c>
    </row>
    <row r="8872" spans="1:31" x14ac:dyDescent="0.25">
      <c r="A8872">
        <v>2404524</v>
      </c>
      <c r="B8872">
        <v>1</v>
      </c>
      <c r="C8872" t="s">
        <v>80</v>
      </c>
      <c r="D8872" t="s">
        <v>90</v>
      </c>
      <c r="E8872" t="s">
        <v>288</v>
      </c>
      <c r="F8872" t="s">
        <v>25110</v>
      </c>
      <c r="G8872" t="s">
        <v>158</v>
      </c>
      <c r="H8872" t="s">
        <v>149</v>
      </c>
      <c r="I8872" t="s">
        <v>136</v>
      </c>
      <c r="J8872" t="s">
        <v>137</v>
      </c>
      <c r="K8872" t="s">
        <v>159</v>
      </c>
      <c r="L8872" t="s">
        <v>25111</v>
      </c>
      <c r="M8872" t="s">
        <v>25112</v>
      </c>
      <c r="N8872">
        <v>3.3708333330000002</v>
      </c>
      <c r="O8872">
        <v>0</v>
      </c>
      <c r="P8872">
        <v>24</v>
      </c>
      <c r="Q8872">
        <v>0</v>
      </c>
      <c r="R8872">
        <v>0</v>
      </c>
      <c r="S8872">
        <v>0</v>
      </c>
      <c r="T8872">
        <v>1</v>
      </c>
      <c r="U8872">
        <v>0</v>
      </c>
      <c r="V8872">
        <v>0</v>
      </c>
      <c r="W8872">
        <v>0</v>
      </c>
      <c r="X8872">
        <v>18.188798977073606</v>
      </c>
      <c r="Y8872">
        <v>0</v>
      </c>
      <c r="Z8872">
        <v>0</v>
      </c>
      <c r="AA8872">
        <v>0</v>
      </c>
      <c r="AB8872">
        <v>0.20252853779333335</v>
      </c>
      <c r="AC8872">
        <v>0</v>
      </c>
      <c r="AD8872">
        <v>0</v>
      </c>
      <c r="AE8872">
        <v>18.391327514866941</v>
      </c>
    </row>
    <row r="8873" spans="1:31" x14ac:dyDescent="0.25">
      <c r="A8873">
        <v>2404401</v>
      </c>
      <c r="B8873">
        <v>1</v>
      </c>
      <c r="C8873" t="s">
        <v>80</v>
      </c>
      <c r="D8873" t="s">
        <v>83</v>
      </c>
      <c r="E8873" t="s">
        <v>241</v>
      </c>
      <c r="F8873" t="s">
        <v>18639</v>
      </c>
      <c r="G8873" t="s">
        <v>565</v>
      </c>
      <c r="H8873" t="s">
        <v>3075</v>
      </c>
      <c r="I8873" t="s">
        <v>136</v>
      </c>
      <c r="J8873" t="s">
        <v>137</v>
      </c>
      <c r="K8873" t="s">
        <v>138</v>
      </c>
      <c r="L8873" t="s">
        <v>25113</v>
      </c>
      <c r="M8873" t="s">
        <v>25114</v>
      </c>
      <c r="N8873">
        <v>0.34972222200000003</v>
      </c>
      <c r="O8873">
        <v>16</v>
      </c>
      <c r="P8873">
        <v>3822</v>
      </c>
      <c r="Q8873">
        <v>21</v>
      </c>
      <c r="R8873">
        <v>502</v>
      </c>
      <c r="S8873">
        <v>101</v>
      </c>
      <c r="T8873">
        <v>1198</v>
      </c>
      <c r="U8873">
        <v>10</v>
      </c>
      <c r="V8873">
        <v>5</v>
      </c>
      <c r="W8873">
        <v>2.3784531102496334</v>
      </c>
      <c r="X8873">
        <v>317.1295856872772</v>
      </c>
      <c r="Y8873">
        <v>8.7140067309641012</v>
      </c>
      <c r="Z8873">
        <v>74.648978855150972</v>
      </c>
      <c r="AA8873">
        <v>312.88448588796882</v>
      </c>
      <c r="AB8873">
        <v>675.74879370556346</v>
      </c>
      <c r="AC8873">
        <v>477.87496958358889</v>
      </c>
      <c r="AD8873">
        <v>202.50106333798959</v>
      </c>
      <c r="AE8873">
        <v>2071.8803368987528</v>
      </c>
    </row>
    <row r="8874" spans="1:31" x14ac:dyDescent="0.25">
      <c r="A8874">
        <v>2404378</v>
      </c>
      <c r="B8874">
        <v>1</v>
      </c>
      <c r="C8874" t="s">
        <v>80</v>
      </c>
      <c r="D8874" t="s">
        <v>97</v>
      </c>
      <c r="E8874" t="s">
        <v>174</v>
      </c>
      <c r="F8874" t="s">
        <v>25115</v>
      </c>
      <c r="G8874" t="s">
        <v>565</v>
      </c>
      <c r="H8874" t="s">
        <v>135</v>
      </c>
      <c r="I8874" t="s">
        <v>278</v>
      </c>
      <c r="J8874" t="s">
        <v>137</v>
      </c>
      <c r="K8874" t="s">
        <v>138</v>
      </c>
      <c r="L8874" t="s">
        <v>25116</v>
      </c>
      <c r="M8874" t="s">
        <v>25117</v>
      </c>
      <c r="N8874">
        <v>0.05</v>
      </c>
      <c r="O8874">
        <v>3</v>
      </c>
      <c r="P8874">
        <v>10881</v>
      </c>
      <c r="Q8874">
        <v>14</v>
      </c>
      <c r="R8874">
        <v>380</v>
      </c>
      <c r="S8874">
        <v>33</v>
      </c>
      <c r="T8874">
        <v>1134</v>
      </c>
      <c r="U8874">
        <v>1</v>
      </c>
      <c r="V8874">
        <v>3</v>
      </c>
      <c r="W8874">
        <v>8.9738881200000009E-2</v>
      </c>
      <c r="X8874">
        <v>122.5884803597485</v>
      </c>
      <c r="Y8874">
        <v>3.2724981661380008</v>
      </c>
      <c r="Z8874">
        <v>3.1607603030590008</v>
      </c>
      <c r="AA8874">
        <v>39.190833357324507</v>
      </c>
      <c r="AB8874">
        <v>63.190335852862269</v>
      </c>
      <c r="AC8874">
        <v>2.4240606465600001</v>
      </c>
      <c r="AD8874">
        <v>2.4216479212035003</v>
      </c>
      <c r="AE8874">
        <v>236.3383554880958</v>
      </c>
    </row>
    <row r="8875" spans="1:31" x14ac:dyDescent="0.25">
      <c r="A8875">
        <v>2404384</v>
      </c>
      <c r="B8875">
        <v>1</v>
      </c>
      <c r="C8875" t="s">
        <v>81</v>
      </c>
      <c r="D8875" t="s">
        <v>113</v>
      </c>
      <c r="E8875" t="s">
        <v>146</v>
      </c>
      <c r="F8875" t="s">
        <v>25118</v>
      </c>
      <c r="G8875" t="s">
        <v>148</v>
      </c>
      <c r="H8875" t="s">
        <v>149</v>
      </c>
      <c r="I8875" t="s">
        <v>136</v>
      </c>
      <c r="J8875" t="s">
        <v>137</v>
      </c>
      <c r="K8875" t="s">
        <v>138</v>
      </c>
      <c r="L8875" t="s">
        <v>25119</v>
      </c>
      <c r="M8875" t="s">
        <v>25120</v>
      </c>
      <c r="N8875">
        <v>1.869722222</v>
      </c>
      <c r="O8875">
        <v>0</v>
      </c>
      <c r="P8875">
        <v>0</v>
      </c>
      <c r="Q8875">
        <v>0</v>
      </c>
      <c r="R8875">
        <v>1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</row>
    <row r="8876" spans="1:31" x14ac:dyDescent="0.25">
      <c r="A8876">
        <v>2404361</v>
      </c>
      <c r="B8876">
        <v>1</v>
      </c>
      <c r="C8876" t="s">
        <v>81</v>
      </c>
      <c r="D8876" t="s">
        <v>116</v>
      </c>
      <c r="E8876" t="s">
        <v>141</v>
      </c>
      <c r="F8876" t="s">
        <v>17979</v>
      </c>
      <c r="G8876" t="s">
        <v>143</v>
      </c>
      <c r="H8876" t="s">
        <v>135</v>
      </c>
      <c r="I8876" t="s">
        <v>136</v>
      </c>
      <c r="J8876" t="s">
        <v>137</v>
      </c>
      <c r="K8876" t="s">
        <v>138</v>
      </c>
      <c r="L8876" t="s">
        <v>25121</v>
      </c>
      <c r="M8876" t="s">
        <v>25122</v>
      </c>
      <c r="N8876">
        <v>0.32305555499999999</v>
      </c>
      <c r="O8876">
        <v>1</v>
      </c>
      <c r="P8876">
        <v>896</v>
      </c>
      <c r="Q8876">
        <v>8</v>
      </c>
      <c r="R8876">
        <v>102</v>
      </c>
      <c r="S8876">
        <v>8</v>
      </c>
      <c r="T8876">
        <v>47</v>
      </c>
      <c r="U8876">
        <v>0</v>
      </c>
      <c r="V8876">
        <v>0</v>
      </c>
      <c r="W8876">
        <v>7.2554853744249997E-2</v>
      </c>
      <c r="X8876">
        <v>28.349832888759973</v>
      </c>
      <c r="Y8876">
        <v>1.8435812408969112</v>
      </c>
      <c r="Z8876">
        <v>2.303945783539445</v>
      </c>
      <c r="AA8876">
        <v>12.123017176639648</v>
      </c>
      <c r="AB8876">
        <v>8.2602713038728126</v>
      </c>
      <c r="AC8876">
        <v>0</v>
      </c>
      <c r="AD8876">
        <v>0</v>
      </c>
      <c r="AE8876">
        <v>52.95320324745304</v>
      </c>
    </row>
    <row r="8877" spans="1:31" x14ac:dyDescent="0.25">
      <c r="A8877">
        <v>2404278</v>
      </c>
      <c r="B8877">
        <v>1</v>
      </c>
      <c r="C8877" t="s">
        <v>80</v>
      </c>
      <c r="D8877" t="s">
        <v>97</v>
      </c>
      <c r="E8877" t="s">
        <v>241</v>
      </c>
      <c r="F8877" t="s">
        <v>25123</v>
      </c>
      <c r="G8877" t="s">
        <v>249</v>
      </c>
      <c r="H8877" t="s">
        <v>135</v>
      </c>
      <c r="I8877" t="s">
        <v>136</v>
      </c>
      <c r="J8877" t="s">
        <v>137</v>
      </c>
      <c r="K8877" t="s">
        <v>138</v>
      </c>
      <c r="L8877" t="s">
        <v>25124</v>
      </c>
      <c r="M8877" t="s">
        <v>25125</v>
      </c>
      <c r="N8877">
        <v>9.6563888880000004</v>
      </c>
      <c r="O8877">
        <v>3</v>
      </c>
      <c r="P8877">
        <v>733</v>
      </c>
      <c r="Q8877">
        <v>5</v>
      </c>
      <c r="R8877">
        <v>0</v>
      </c>
      <c r="S8877">
        <v>11</v>
      </c>
      <c r="T8877">
        <v>12</v>
      </c>
      <c r="U8877">
        <v>1</v>
      </c>
      <c r="V8877">
        <v>0</v>
      </c>
      <c r="W8877">
        <v>828.97405454215311</v>
      </c>
      <c r="X8877">
        <v>565.41565080576959</v>
      </c>
      <c r="Y8877">
        <v>50.796494973854074</v>
      </c>
      <c r="Z8877">
        <v>0</v>
      </c>
      <c r="AA8877">
        <v>2687.1010757785202</v>
      </c>
      <c r="AB8877">
        <v>258.54611873897278</v>
      </c>
      <c r="AC8877">
        <v>60.972311436108747</v>
      </c>
      <c r="AD8877">
        <v>0</v>
      </c>
      <c r="AE8877">
        <v>4451.8057062753787</v>
      </c>
    </row>
    <row r="8878" spans="1:31" x14ac:dyDescent="0.25">
      <c r="A8878">
        <v>2404610</v>
      </c>
      <c r="B8878">
        <v>1</v>
      </c>
      <c r="C8878" t="s">
        <v>80</v>
      </c>
      <c r="D8878" t="s">
        <v>83</v>
      </c>
      <c r="E8878" t="s">
        <v>288</v>
      </c>
      <c r="F8878" t="s">
        <v>25126</v>
      </c>
      <c r="G8878" t="s">
        <v>593</v>
      </c>
      <c r="H8878" t="s">
        <v>149</v>
      </c>
      <c r="I8878" t="s">
        <v>136</v>
      </c>
      <c r="J8878" t="s">
        <v>137</v>
      </c>
      <c r="K8878" t="s">
        <v>138</v>
      </c>
      <c r="L8878" t="s">
        <v>25127</v>
      </c>
      <c r="M8878" t="s">
        <v>25128</v>
      </c>
      <c r="N8878">
        <v>2.2608333329999999</v>
      </c>
      <c r="O8878">
        <v>0</v>
      </c>
      <c r="P8878">
        <v>102</v>
      </c>
      <c r="Q8878">
        <v>0</v>
      </c>
      <c r="R8878">
        <v>0</v>
      </c>
      <c r="S8878">
        <v>0</v>
      </c>
      <c r="T8878">
        <v>18</v>
      </c>
      <c r="U8878">
        <v>0</v>
      </c>
      <c r="V8878">
        <v>0</v>
      </c>
      <c r="W8878">
        <v>0</v>
      </c>
      <c r="X8878">
        <v>44.964385768703892</v>
      </c>
      <c r="Y8878">
        <v>0</v>
      </c>
      <c r="Z8878">
        <v>0</v>
      </c>
      <c r="AA8878">
        <v>0</v>
      </c>
      <c r="AB8878">
        <v>26.507251792999778</v>
      </c>
      <c r="AC8878">
        <v>0</v>
      </c>
      <c r="AD8878">
        <v>0</v>
      </c>
      <c r="AE8878">
        <v>71.471637561703673</v>
      </c>
    </row>
    <row r="8879" spans="1:31" x14ac:dyDescent="0.25">
      <c r="A8879">
        <v>2404424</v>
      </c>
      <c r="B8879">
        <v>1</v>
      </c>
      <c r="C8879" t="s">
        <v>81</v>
      </c>
      <c r="D8879" t="s">
        <v>117</v>
      </c>
      <c r="E8879" t="s">
        <v>132</v>
      </c>
      <c r="F8879" t="s">
        <v>1548</v>
      </c>
      <c r="G8879" t="s">
        <v>215</v>
      </c>
      <c r="H8879" t="s">
        <v>135</v>
      </c>
      <c r="I8879" t="s">
        <v>136</v>
      </c>
      <c r="J8879" t="s">
        <v>137</v>
      </c>
      <c r="K8879" t="s">
        <v>138</v>
      </c>
      <c r="L8879" t="s">
        <v>25129</v>
      </c>
      <c r="M8879" t="s">
        <v>25130</v>
      </c>
      <c r="N8879">
        <v>3.5222222219999999</v>
      </c>
      <c r="O8879">
        <v>2</v>
      </c>
      <c r="P8879">
        <v>337</v>
      </c>
      <c r="Q8879">
        <v>15</v>
      </c>
      <c r="R8879">
        <v>16</v>
      </c>
      <c r="S8879">
        <v>0</v>
      </c>
      <c r="T8879">
        <v>20</v>
      </c>
      <c r="U8879">
        <v>1</v>
      </c>
      <c r="V8879">
        <v>0</v>
      </c>
      <c r="W8879">
        <v>1.5062264541226671</v>
      </c>
      <c r="X8879">
        <v>163.10181829515679</v>
      </c>
      <c r="Y8879">
        <v>38.102852061042462</v>
      </c>
      <c r="Z8879">
        <v>5.7680900798124988</v>
      </c>
      <c r="AA8879">
        <v>0</v>
      </c>
      <c r="AB8879">
        <v>40.794236107775767</v>
      </c>
      <c r="AC8879">
        <v>92.629985482991671</v>
      </c>
      <c r="AD8879">
        <v>0</v>
      </c>
      <c r="AE8879">
        <v>341.90320848090187</v>
      </c>
    </row>
    <row r="8880" spans="1:31" x14ac:dyDescent="0.25">
      <c r="A8880">
        <v>2404756</v>
      </c>
      <c r="B8880">
        <v>1</v>
      </c>
      <c r="C8880" t="s">
        <v>80</v>
      </c>
      <c r="D8880" t="s">
        <v>110</v>
      </c>
      <c r="E8880" t="s">
        <v>132</v>
      </c>
      <c r="F8880" t="s">
        <v>25131</v>
      </c>
      <c r="G8880" t="s">
        <v>613</v>
      </c>
      <c r="H8880" t="s">
        <v>135</v>
      </c>
      <c r="I8880" t="s">
        <v>136</v>
      </c>
      <c r="J8880" t="s">
        <v>137</v>
      </c>
      <c r="K8880" t="s">
        <v>138</v>
      </c>
      <c r="L8880" t="s">
        <v>25132</v>
      </c>
      <c r="M8880" t="s">
        <v>25133</v>
      </c>
      <c r="N8880">
        <v>0.48833333299999998</v>
      </c>
      <c r="O8880">
        <v>0</v>
      </c>
      <c r="P8880">
        <v>5277</v>
      </c>
      <c r="Q8880">
        <v>0</v>
      </c>
      <c r="R8880">
        <v>0</v>
      </c>
      <c r="S8880">
        <v>1</v>
      </c>
      <c r="T8880">
        <v>305</v>
      </c>
      <c r="U8880">
        <v>0</v>
      </c>
      <c r="V8880">
        <v>0</v>
      </c>
      <c r="W8880">
        <v>0</v>
      </c>
      <c r="X8880">
        <v>880.52048300159686</v>
      </c>
      <c r="Y8880">
        <v>0</v>
      </c>
      <c r="Z8880">
        <v>0</v>
      </c>
      <c r="AA8880">
        <v>588.84420040602629</v>
      </c>
      <c r="AB8880">
        <v>106.99355524666223</v>
      </c>
      <c r="AC8880">
        <v>0</v>
      </c>
      <c r="AD8880">
        <v>0</v>
      </c>
      <c r="AE8880">
        <v>1576.3582386542853</v>
      </c>
    </row>
    <row r="8881" spans="1:31" x14ac:dyDescent="0.25">
      <c r="A8881">
        <v>2404673</v>
      </c>
      <c r="B8881">
        <v>1</v>
      </c>
      <c r="C8881" t="s">
        <v>80</v>
      </c>
      <c r="D8881" t="s">
        <v>90</v>
      </c>
      <c r="E8881" t="s">
        <v>152</v>
      </c>
      <c r="F8881" t="s">
        <v>6495</v>
      </c>
      <c r="G8881" t="s">
        <v>158</v>
      </c>
      <c r="H8881" t="s">
        <v>149</v>
      </c>
      <c r="I8881" t="s">
        <v>136</v>
      </c>
      <c r="J8881" t="s">
        <v>137</v>
      </c>
      <c r="K8881" t="s">
        <v>159</v>
      </c>
      <c r="L8881" t="s">
        <v>25134</v>
      </c>
      <c r="M8881" t="s">
        <v>25135</v>
      </c>
      <c r="N8881">
        <v>2.7538888880000001</v>
      </c>
      <c r="O8881">
        <v>0</v>
      </c>
      <c r="P8881">
        <v>287</v>
      </c>
      <c r="Q8881">
        <v>0</v>
      </c>
      <c r="R8881">
        <v>0</v>
      </c>
      <c r="S8881">
        <v>0</v>
      </c>
      <c r="T8881">
        <v>55</v>
      </c>
      <c r="U8881">
        <v>0</v>
      </c>
      <c r="V8881">
        <v>0</v>
      </c>
      <c r="W8881">
        <v>0</v>
      </c>
      <c r="X8881">
        <v>169.20105746336401</v>
      </c>
      <c r="Y8881">
        <v>0</v>
      </c>
      <c r="Z8881">
        <v>0</v>
      </c>
      <c r="AA8881">
        <v>0</v>
      </c>
      <c r="AB8881">
        <v>125.91403609731155</v>
      </c>
      <c r="AC8881">
        <v>0</v>
      </c>
      <c r="AD8881">
        <v>0</v>
      </c>
      <c r="AE8881">
        <v>295.11509356067558</v>
      </c>
    </row>
    <row r="8882" spans="1:31" x14ac:dyDescent="0.25">
      <c r="A8882">
        <v>2404530</v>
      </c>
      <c r="B8882">
        <v>1</v>
      </c>
      <c r="C8882" t="s">
        <v>80</v>
      </c>
      <c r="D8882" t="s">
        <v>110</v>
      </c>
      <c r="E8882" t="s">
        <v>132</v>
      </c>
      <c r="F8882" t="s">
        <v>25136</v>
      </c>
      <c r="G8882" t="s">
        <v>158</v>
      </c>
      <c r="H8882" t="s">
        <v>135</v>
      </c>
      <c r="I8882" t="s">
        <v>136</v>
      </c>
      <c r="J8882" t="s">
        <v>137</v>
      </c>
      <c r="K8882" t="s">
        <v>159</v>
      </c>
      <c r="L8882" t="s">
        <v>25137</v>
      </c>
      <c r="M8882" t="s">
        <v>25138</v>
      </c>
      <c r="N8882">
        <v>6.0830555549999996</v>
      </c>
      <c r="O8882">
        <v>0</v>
      </c>
      <c r="P8882">
        <v>1564</v>
      </c>
      <c r="Q8882">
        <v>0</v>
      </c>
      <c r="R8882">
        <v>0</v>
      </c>
      <c r="S8882">
        <v>0</v>
      </c>
      <c r="T8882">
        <v>95</v>
      </c>
      <c r="U8882">
        <v>0</v>
      </c>
      <c r="V8882">
        <v>1</v>
      </c>
      <c r="W8882">
        <v>0</v>
      </c>
      <c r="X8882">
        <v>2387.8760650304134</v>
      </c>
      <c r="Y8882">
        <v>0</v>
      </c>
      <c r="Z8882">
        <v>0</v>
      </c>
      <c r="AA8882">
        <v>0</v>
      </c>
      <c r="AB8882">
        <v>879.02623059137204</v>
      </c>
      <c r="AC8882">
        <v>0</v>
      </c>
      <c r="AD8882">
        <v>192.38720445197799</v>
      </c>
      <c r="AE8882">
        <v>3459.2895000737635</v>
      </c>
    </row>
    <row r="8883" spans="1:31" x14ac:dyDescent="0.25">
      <c r="A8883">
        <v>2404587</v>
      </c>
      <c r="B8883">
        <v>1</v>
      </c>
      <c r="C8883" t="s">
        <v>81</v>
      </c>
      <c r="D8883" t="s">
        <v>125</v>
      </c>
      <c r="E8883" t="s">
        <v>174</v>
      </c>
      <c r="F8883" t="s">
        <v>1848</v>
      </c>
      <c r="G8883" t="s">
        <v>143</v>
      </c>
      <c r="H8883" t="s">
        <v>135</v>
      </c>
      <c r="I8883" t="s">
        <v>136</v>
      </c>
      <c r="J8883" t="s">
        <v>137</v>
      </c>
      <c r="K8883" t="s">
        <v>138</v>
      </c>
      <c r="L8883" t="s">
        <v>25139</v>
      </c>
      <c r="M8883" t="s">
        <v>25140</v>
      </c>
      <c r="N8883">
        <v>0.830555555</v>
      </c>
      <c r="O8883">
        <v>0</v>
      </c>
      <c r="P8883">
        <v>93</v>
      </c>
      <c r="Q8883">
        <v>35</v>
      </c>
      <c r="R8883">
        <v>148</v>
      </c>
      <c r="S8883">
        <v>4</v>
      </c>
      <c r="T8883">
        <v>13</v>
      </c>
      <c r="U8883">
        <v>1</v>
      </c>
      <c r="V8883">
        <v>0</v>
      </c>
      <c r="W8883">
        <v>0</v>
      </c>
      <c r="X8883">
        <v>7.7503318820358658</v>
      </c>
      <c r="Y8883">
        <v>17.481099802463998</v>
      </c>
      <c r="Z8883">
        <v>3.4718879115774008</v>
      </c>
      <c r="AA8883">
        <v>9.5864051553912013</v>
      </c>
      <c r="AB8883">
        <v>1.4045911198418002</v>
      </c>
      <c r="AC8883">
        <v>152.95278052286682</v>
      </c>
      <c r="AD8883">
        <v>0</v>
      </c>
      <c r="AE8883">
        <v>192.64709639417708</v>
      </c>
    </row>
    <row r="8884" spans="1:31" x14ac:dyDescent="0.25">
      <c r="A8884">
        <v>2404301</v>
      </c>
      <c r="B8884">
        <v>1</v>
      </c>
      <c r="C8884" t="s">
        <v>80</v>
      </c>
      <c r="D8884" t="s">
        <v>103</v>
      </c>
      <c r="E8884" t="s">
        <v>141</v>
      </c>
      <c r="F8884" t="s">
        <v>640</v>
      </c>
      <c r="G8884" t="s">
        <v>143</v>
      </c>
      <c r="H8884" t="s">
        <v>135</v>
      </c>
      <c r="I8884" t="s">
        <v>136</v>
      </c>
      <c r="J8884" t="s">
        <v>137</v>
      </c>
      <c r="K8884" t="s">
        <v>138</v>
      </c>
      <c r="L8884" t="s">
        <v>25141</v>
      </c>
      <c r="M8884" t="s">
        <v>25142</v>
      </c>
      <c r="N8884">
        <v>0.65972222199999997</v>
      </c>
      <c r="O8884">
        <v>0</v>
      </c>
      <c r="P8884">
        <v>1</v>
      </c>
      <c r="Q8884">
        <v>36</v>
      </c>
      <c r="R8884">
        <v>63</v>
      </c>
      <c r="S8884">
        <v>12</v>
      </c>
      <c r="T8884">
        <v>8</v>
      </c>
      <c r="U8884">
        <v>3</v>
      </c>
      <c r="V8884">
        <v>0</v>
      </c>
      <c r="W8884">
        <v>0</v>
      </c>
      <c r="X8884">
        <v>0.59115980481250008</v>
      </c>
      <c r="Y8884">
        <v>19.909174287396539</v>
      </c>
      <c r="Z8884">
        <v>5.093289533377777</v>
      </c>
      <c r="AA8884">
        <v>107.29916124103124</v>
      </c>
      <c r="AB8884">
        <v>0.32116339597395832</v>
      </c>
      <c r="AC8884">
        <v>633.01492482692197</v>
      </c>
      <c r="AD8884">
        <v>0</v>
      </c>
      <c r="AE8884">
        <v>766.22887308951397</v>
      </c>
    </row>
    <row r="8885" spans="1:31" x14ac:dyDescent="0.25">
      <c r="A8885">
        <v>2404295</v>
      </c>
      <c r="B8885">
        <v>1</v>
      </c>
      <c r="C8885" t="s">
        <v>80</v>
      </c>
      <c r="D8885" t="s">
        <v>105</v>
      </c>
      <c r="E8885" t="s">
        <v>141</v>
      </c>
      <c r="F8885" t="s">
        <v>25143</v>
      </c>
      <c r="G8885" t="s">
        <v>143</v>
      </c>
      <c r="H8885" t="s">
        <v>135</v>
      </c>
      <c r="I8885" t="s">
        <v>136</v>
      </c>
      <c r="J8885" t="s">
        <v>137</v>
      </c>
      <c r="K8885" t="s">
        <v>138</v>
      </c>
      <c r="L8885" t="s">
        <v>25144</v>
      </c>
      <c r="M8885" t="s">
        <v>25145</v>
      </c>
      <c r="N8885">
        <v>1.355277777</v>
      </c>
      <c r="O8885">
        <v>0</v>
      </c>
      <c r="P8885">
        <v>0</v>
      </c>
      <c r="Q8885">
        <v>1</v>
      </c>
      <c r="R8885">
        <v>0</v>
      </c>
      <c r="S8885">
        <v>1</v>
      </c>
      <c r="T8885">
        <v>1</v>
      </c>
      <c r="U8885">
        <v>1</v>
      </c>
      <c r="V8885">
        <v>0</v>
      </c>
      <c r="W8885">
        <v>0</v>
      </c>
      <c r="X8885">
        <v>0</v>
      </c>
      <c r="Y8885">
        <v>0.54776408304799995</v>
      </c>
      <c r="Z8885">
        <v>0</v>
      </c>
      <c r="AA8885">
        <v>9.2102516139736679</v>
      </c>
      <c r="AB8885">
        <v>2.2720243051207332</v>
      </c>
      <c r="AC8885">
        <v>65.191020652659418</v>
      </c>
      <c r="AD8885">
        <v>0</v>
      </c>
      <c r="AE8885">
        <v>77.221060654801818</v>
      </c>
    </row>
    <row r="8886" spans="1:31" x14ac:dyDescent="0.25">
      <c r="A8886">
        <v>2404736</v>
      </c>
      <c r="B8886">
        <v>1</v>
      </c>
      <c r="C8886" t="s">
        <v>81</v>
      </c>
      <c r="D8886" t="s">
        <v>120</v>
      </c>
      <c r="E8886" t="s">
        <v>152</v>
      </c>
      <c r="F8886" t="s">
        <v>25146</v>
      </c>
      <c r="G8886" t="s">
        <v>168</v>
      </c>
      <c r="H8886" t="s">
        <v>149</v>
      </c>
      <c r="I8886" t="s">
        <v>136</v>
      </c>
      <c r="J8886" t="s">
        <v>3</v>
      </c>
      <c r="K8886" t="s">
        <v>138</v>
      </c>
      <c r="L8886" t="s">
        <v>25147</v>
      </c>
      <c r="M8886" t="s">
        <v>25148</v>
      </c>
      <c r="N8886">
        <v>1.393333333</v>
      </c>
      <c r="O8886">
        <v>0</v>
      </c>
      <c r="P8886">
        <v>78</v>
      </c>
      <c r="Q8886">
        <v>0</v>
      </c>
      <c r="R8886">
        <v>7</v>
      </c>
      <c r="S8886">
        <v>0</v>
      </c>
      <c r="T8886">
        <v>16</v>
      </c>
      <c r="U8886">
        <v>0</v>
      </c>
      <c r="V8886">
        <v>0</v>
      </c>
      <c r="W8886">
        <v>0</v>
      </c>
      <c r="X8886">
        <v>20.829516738159487</v>
      </c>
      <c r="Y8886">
        <v>0</v>
      </c>
      <c r="Z8886">
        <v>0.98858848099206675</v>
      </c>
      <c r="AA8886">
        <v>0</v>
      </c>
      <c r="AB8886">
        <v>5.6092647516721224</v>
      </c>
      <c r="AC8886">
        <v>0</v>
      </c>
      <c r="AD8886">
        <v>0</v>
      </c>
      <c r="AE8886">
        <v>27.427369970823676</v>
      </c>
    </row>
    <row r="8887" spans="1:31" x14ac:dyDescent="0.25">
      <c r="A8887">
        <v>2404404</v>
      </c>
      <c r="B8887">
        <v>1</v>
      </c>
      <c r="C8887" t="s">
        <v>80</v>
      </c>
      <c r="D8887" t="s">
        <v>99</v>
      </c>
      <c r="E8887" t="s">
        <v>146</v>
      </c>
      <c r="F8887" t="s">
        <v>25149</v>
      </c>
      <c r="G8887" t="s">
        <v>148</v>
      </c>
      <c r="H8887" t="s">
        <v>149</v>
      </c>
      <c r="I8887" t="s">
        <v>136</v>
      </c>
      <c r="J8887" t="s">
        <v>137</v>
      </c>
      <c r="K8887" t="s">
        <v>138</v>
      </c>
      <c r="L8887" t="s">
        <v>25150</v>
      </c>
      <c r="M8887" t="s">
        <v>25151</v>
      </c>
      <c r="N8887">
        <v>1.4994444440000001</v>
      </c>
      <c r="O8887">
        <v>0</v>
      </c>
      <c r="P8887">
        <v>2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0.26179711724319998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0.26179711724319998</v>
      </c>
    </row>
    <row r="8888" spans="1:31" x14ac:dyDescent="0.25">
      <c r="A8888">
        <v>2404281</v>
      </c>
      <c r="B8888">
        <v>1</v>
      </c>
      <c r="C8888" t="s">
        <v>81</v>
      </c>
      <c r="D8888" t="s">
        <v>123</v>
      </c>
      <c r="E8888" t="s">
        <v>241</v>
      </c>
      <c r="F8888" t="s">
        <v>25152</v>
      </c>
      <c r="G8888" t="s">
        <v>143</v>
      </c>
      <c r="H8888" t="s">
        <v>135</v>
      </c>
      <c r="I8888" t="s">
        <v>136</v>
      </c>
      <c r="J8888" t="s">
        <v>137</v>
      </c>
      <c r="K8888" t="s">
        <v>138</v>
      </c>
      <c r="L8888" t="s">
        <v>25153</v>
      </c>
      <c r="M8888" t="s">
        <v>25154</v>
      </c>
      <c r="N8888">
        <v>0.95138888799999999</v>
      </c>
      <c r="O8888">
        <v>0</v>
      </c>
      <c r="P8888">
        <v>2390</v>
      </c>
      <c r="Q8888">
        <v>0</v>
      </c>
      <c r="R8888">
        <v>170</v>
      </c>
      <c r="S8888">
        <v>17</v>
      </c>
      <c r="T8888">
        <v>475</v>
      </c>
      <c r="U8888">
        <v>15</v>
      </c>
      <c r="V8888">
        <v>13</v>
      </c>
      <c r="W8888">
        <v>0</v>
      </c>
      <c r="X8888">
        <v>420.27706805044539</v>
      </c>
      <c r="Y8888">
        <v>0</v>
      </c>
      <c r="Z8888">
        <v>29.633103959883169</v>
      </c>
      <c r="AA8888">
        <v>252.02682478162487</v>
      </c>
      <c r="AB8888">
        <v>378.06818572200956</v>
      </c>
      <c r="AC8888">
        <v>1193.955952814395</v>
      </c>
      <c r="AD8888">
        <v>76.006373561572204</v>
      </c>
      <c r="AE8888">
        <v>2349.9675088899303</v>
      </c>
    </row>
    <row r="8889" spans="1:31" x14ac:dyDescent="0.25">
      <c r="A8889">
        <v>2404527</v>
      </c>
      <c r="B8889">
        <v>1</v>
      </c>
      <c r="C8889" t="s">
        <v>80</v>
      </c>
      <c r="D8889" t="s">
        <v>83</v>
      </c>
      <c r="E8889" t="s">
        <v>152</v>
      </c>
      <c r="F8889" t="s">
        <v>25155</v>
      </c>
      <c r="G8889" t="s">
        <v>158</v>
      </c>
      <c r="H8889" t="s">
        <v>149</v>
      </c>
      <c r="I8889" t="s">
        <v>136</v>
      </c>
      <c r="J8889" t="s">
        <v>137</v>
      </c>
      <c r="K8889" t="s">
        <v>159</v>
      </c>
      <c r="L8889" t="s">
        <v>25156</v>
      </c>
      <c r="M8889" t="s">
        <v>25157</v>
      </c>
      <c r="N8889">
        <v>1.650833333</v>
      </c>
      <c r="O8889">
        <v>0</v>
      </c>
      <c r="P8889">
        <v>393</v>
      </c>
      <c r="Q8889">
        <v>0</v>
      </c>
      <c r="R8889">
        <v>0</v>
      </c>
      <c r="S8889">
        <v>0</v>
      </c>
      <c r="T8889">
        <v>52</v>
      </c>
      <c r="U8889">
        <v>0</v>
      </c>
      <c r="V8889">
        <v>0</v>
      </c>
      <c r="W8889">
        <v>0</v>
      </c>
      <c r="X8889">
        <v>111.75599832623411</v>
      </c>
      <c r="Y8889">
        <v>0</v>
      </c>
      <c r="Z8889">
        <v>0</v>
      </c>
      <c r="AA8889">
        <v>0</v>
      </c>
      <c r="AB8889">
        <v>60.735421388784992</v>
      </c>
      <c r="AC8889">
        <v>0</v>
      </c>
      <c r="AD8889">
        <v>0</v>
      </c>
      <c r="AE8889">
        <v>172.49141971501911</v>
      </c>
    </row>
    <row r="8890" spans="1:31" x14ac:dyDescent="0.25">
      <c r="A8890">
        <v>2404504</v>
      </c>
      <c r="B8890">
        <v>1</v>
      </c>
      <c r="C8890" t="s">
        <v>81</v>
      </c>
      <c r="D8890" t="s">
        <v>128</v>
      </c>
      <c r="E8890" t="s">
        <v>162</v>
      </c>
      <c r="F8890" t="s">
        <v>25158</v>
      </c>
      <c r="G8890" t="s">
        <v>168</v>
      </c>
      <c r="H8890" t="s">
        <v>149</v>
      </c>
      <c r="I8890" t="s">
        <v>136</v>
      </c>
      <c r="J8890" t="s">
        <v>3</v>
      </c>
      <c r="K8890" t="s">
        <v>138</v>
      </c>
      <c r="L8890" t="s">
        <v>25159</v>
      </c>
      <c r="M8890" t="s">
        <v>25160</v>
      </c>
      <c r="N8890">
        <v>3.051666666</v>
      </c>
      <c r="O8890">
        <v>0</v>
      </c>
      <c r="P8890">
        <v>204</v>
      </c>
      <c r="Q8890">
        <v>0</v>
      </c>
      <c r="R8890">
        <v>0</v>
      </c>
      <c r="S8890">
        <v>0</v>
      </c>
      <c r="T8890">
        <v>4</v>
      </c>
      <c r="U8890">
        <v>0</v>
      </c>
      <c r="V8890">
        <v>0</v>
      </c>
      <c r="W8890">
        <v>0</v>
      </c>
      <c r="X8890">
        <v>147.63659642696166</v>
      </c>
      <c r="Y8890">
        <v>0</v>
      </c>
      <c r="Z8890">
        <v>0</v>
      </c>
      <c r="AA8890">
        <v>0</v>
      </c>
      <c r="AB8890">
        <v>10.558469357828875</v>
      </c>
      <c r="AC8890">
        <v>0</v>
      </c>
      <c r="AD8890">
        <v>0</v>
      </c>
      <c r="AE8890">
        <v>158.19506578479053</v>
      </c>
    </row>
    <row r="8891" spans="1:31" x14ac:dyDescent="0.25">
      <c r="A8891">
        <v>2404567</v>
      </c>
      <c r="B8891">
        <v>1</v>
      </c>
      <c r="C8891" t="s">
        <v>81</v>
      </c>
      <c r="D8891" t="s">
        <v>112</v>
      </c>
      <c r="E8891" t="s">
        <v>132</v>
      </c>
      <c r="F8891" t="s">
        <v>25161</v>
      </c>
      <c r="G8891" t="s">
        <v>143</v>
      </c>
      <c r="H8891" t="s">
        <v>135</v>
      </c>
      <c r="I8891" t="s">
        <v>136</v>
      </c>
      <c r="J8891" t="s">
        <v>137</v>
      </c>
      <c r="K8891" t="s">
        <v>138</v>
      </c>
      <c r="L8891" t="s">
        <v>25162</v>
      </c>
      <c r="M8891" t="s">
        <v>25163</v>
      </c>
      <c r="N8891">
        <v>0.318333333</v>
      </c>
      <c r="O8891">
        <v>1</v>
      </c>
      <c r="P8891">
        <v>1923</v>
      </c>
      <c r="Q8891">
        <v>43</v>
      </c>
      <c r="R8891">
        <v>398</v>
      </c>
      <c r="S8891">
        <v>14</v>
      </c>
      <c r="T8891">
        <v>275</v>
      </c>
      <c r="U8891">
        <v>4</v>
      </c>
      <c r="V8891">
        <v>1</v>
      </c>
      <c r="W8891">
        <v>6.6329157497083333E-2</v>
      </c>
      <c r="X8891">
        <v>110.15589910170044</v>
      </c>
      <c r="Y8891">
        <v>3.4880031587761393</v>
      </c>
      <c r="Z8891">
        <v>12.300304322260327</v>
      </c>
      <c r="AA8891">
        <v>21.507324848740886</v>
      </c>
      <c r="AB8891">
        <v>52.100159482737766</v>
      </c>
      <c r="AC8891">
        <v>92.590687104465388</v>
      </c>
      <c r="AD8891">
        <v>4.1087836626468661</v>
      </c>
      <c r="AE8891">
        <v>296.31749083882488</v>
      </c>
    </row>
    <row r="8892" spans="1:31" x14ac:dyDescent="0.25">
      <c r="A8892">
        <v>2404318</v>
      </c>
      <c r="B8892">
        <v>1</v>
      </c>
      <c r="C8892" t="s">
        <v>80</v>
      </c>
      <c r="D8892" t="s">
        <v>96</v>
      </c>
      <c r="E8892" t="s">
        <v>288</v>
      </c>
      <c r="F8892" t="s">
        <v>25164</v>
      </c>
      <c r="G8892" t="s">
        <v>158</v>
      </c>
      <c r="H8892" t="s">
        <v>149</v>
      </c>
      <c r="I8892" t="s">
        <v>136</v>
      </c>
      <c r="J8892" t="s">
        <v>137</v>
      </c>
      <c r="K8892" t="s">
        <v>159</v>
      </c>
      <c r="L8892" t="s">
        <v>25165</v>
      </c>
      <c r="M8892" t="s">
        <v>25166</v>
      </c>
      <c r="N8892">
        <v>5.3902777769999997</v>
      </c>
      <c r="O8892">
        <v>0</v>
      </c>
      <c r="P8892">
        <v>28</v>
      </c>
      <c r="Q8892">
        <v>0</v>
      </c>
      <c r="R8892">
        <v>0</v>
      </c>
      <c r="S8892">
        <v>0</v>
      </c>
      <c r="T8892">
        <v>2</v>
      </c>
      <c r="U8892">
        <v>0</v>
      </c>
      <c r="V8892">
        <v>0</v>
      </c>
      <c r="W8892">
        <v>0</v>
      </c>
      <c r="X8892">
        <v>47.480630324969887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47.480630324969887</v>
      </c>
    </row>
    <row r="8893" spans="1:31" x14ac:dyDescent="0.25">
      <c r="A8893">
        <v>2404321</v>
      </c>
      <c r="B8893">
        <v>1</v>
      </c>
      <c r="C8893" t="s">
        <v>80</v>
      </c>
      <c r="D8893" t="s">
        <v>83</v>
      </c>
      <c r="E8893" t="s">
        <v>132</v>
      </c>
      <c r="F8893" t="s">
        <v>10542</v>
      </c>
      <c r="G8893" t="s">
        <v>143</v>
      </c>
      <c r="H8893" t="s">
        <v>135</v>
      </c>
      <c r="I8893" t="s">
        <v>136</v>
      </c>
      <c r="J8893" t="s">
        <v>137</v>
      </c>
      <c r="K8893" t="s">
        <v>138</v>
      </c>
      <c r="L8893" t="s">
        <v>25167</v>
      </c>
      <c r="M8893" t="s">
        <v>25168</v>
      </c>
      <c r="N8893">
        <v>0.11083333300000001</v>
      </c>
      <c r="O8893">
        <v>0</v>
      </c>
      <c r="P8893">
        <v>3115</v>
      </c>
      <c r="Q8893">
        <v>1</v>
      </c>
      <c r="R8893">
        <v>3</v>
      </c>
      <c r="S8893">
        <v>12</v>
      </c>
      <c r="T8893">
        <v>1355</v>
      </c>
      <c r="U8893">
        <v>8</v>
      </c>
      <c r="V8893">
        <v>53</v>
      </c>
      <c r="W8893">
        <v>0</v>
      </c>
      <c r="X8893">
        <v>71.663259751752832</v>
      </c>
      <c r="Y8893">
        <v>19.820622992133334</v>
      </c>
      <c r="Z8893">
        <v>0.20687973601240003</v>
      </c>
      <c r="AA8893">
        <v>13.915723762659592</v>
      </c>
      <c r="AB8893">
        <v>147.48019311686312</v>
      </c>
      <c r="AC8893">
        <v>42.26408914888836</v>
      </c>
      <c r="AD8893">
        <v>315.51728442445955</v>
      </c>
      <c r="AE8893">
        <v>610.86805293276916</v>
      </c>
    </row>
    <row r="8894" spans="1:31" x14ac:dyDescent="0.25">
      <c r="A8894">
        <v>2404298</v>
      </c>
      <c r="B8894">
        <v>1</v>
      </c>
      <c r="C8894" t="s">
        <v>80</v>
      </c>
      <c r="D8894" t="s">
        <v>101</v>
      </c>
      <c r="E8894" t="s">
        <v>174</v>
      </c>
      <c r="F8894" t="s">
        <v>1192</v>
      </c>
      <c r="G8894" t="s">
        <v>143</v>
      </c>
      <c r="H8894" t="s">
        <v>135</v>
      </c>
      <c r="I8894" t="s">
        <v>136</v>
      </c>
      <c r="J8894" t="s">
        <v>137</v>
      </c>
      <c r="K8894" t="s">
        <v>138</v>
      </c>
      <c r="L8894" t="s">
        <v>25169</v>
      </c>
      <c r="M8894" t="s">
        <v>25170</v>
      </c>
      <c r="N8894">
        <v>2.3374999999999999</v>
      </c>
      <c r="O8894">
        <v>5</v>
      </c>
      <c r="P8894">
        <v>0</v>
      </c>
      <c r="Q8894">
        <v>2</v>
      </c>
      <c r="R8894">
        <v>0</v>
      </c>
      <c r="S8894">
        <v>14</v>
      </c>
      <c r="T8894">
        <v>0</v>
      </c>
      <c r="U8894">
        <v>0</v>
      </c>
      <c r="V8894">
        <v>0</v>
      </c>
      <c r="W8894">
        <v>21.282962829215478</v>
      </c>
      <c r="X8894">
        <v>0</v>
      </c>
      <c r="Y8894">
        <v>16.5308304466074</v>
      </c>
      <c r="Z8894">
        <v>0</v>
      </c>
      <c r="AA8894">
        <v>793.56455976672999</v>
      </c>
      <c r="AB8894">
        <v>0</v>
      </c>
      <c r="AC8894">
        <v>0</v>
      </c>
      <c r="AD8894">
        <v>0</v>
      </c>
      <c r="AE8894">
        <v>831.37835304255282</v>
      </c>
    </row>
    <row r="8895" spans="1:31" x14ac:dyDescent="0.25">
      <c r="A8895">
        <v>2404796</v>
      </c>
      <c r="B8895">
        <v>1</v>
      </c>
      <c r="C8895" t="s">
        <v>81</v>
      </c>
      <c r="D8895" t="s">
        <v>122</v>
      </c>
      <c r="E8895" t="s">
        <v>174</v>
      </c>
      <c r="F8895" t="s">
        <v>546</v>
      </c>
      <c r="G8895" t="s">
        <v>143</v>
      </c>
      <c r="H8895" t="s">
        <v>135</v>
      </c>
      <c r="I8895" t="s">
        <v>136</v>
      </c>
      <c r="J8895" t="s">
        <v>137</v>
      </c>
      <c r="K8895" t="s">
        <v>138</v>
      </c>
      <c r="L8895" t="s">
        <v>25171</v>
      </c>
      <c r="M8895" t="s">
        <v>25172</v>
      </c>
      <c r="N8895">
        <v>0.52583333300000001</v>
      </c>
      <c r="O8895">
        <v>15</v>
      </c>
      <c r="P8895">
        <v>879</v>
      </c>
      <c r="Q8895">
        <v>2</v>
      </c>
      <c r="R8895">
        <v>24</v>
      </c>
      <c r="S8895">
        <v>3</v>
      </c>
      <c r="T8895">
        <v>64</v>
      </c>
      <c r="U8895">
        <v>1</v>
      </c>
      <c r="V8895">
        <v>0</v>
      </c>
      <c r="W8895">
        <v>1.3660055435109417</v>
      </c>
      <c r="X8895">
        <v>51.32698416200337</v>
      </c>
      <c r="Y8895">
        <v>0.1822957909202278</v>
      </c>
      <c r="Z8895">
        <v>2.4365617716604495</v>
      </c>
      <c r="AA8895">
        <v>1.7454957332439165</v>
      </c>
      <c r="AB8895">
        <v>7.9918467710288583</v>
      </c>
      <c r="AC8895">
        <v>15.64832142714069</v>
      </c>
      <c r="AD8895">
        <v>0</v>
      </c>
      <c r="AE8895">
        <v>80.697511199508455</v>
      </c>
    </row>
    <row r="8896" spans="1:31" x14ac:dyDescent="0.25">
      <c r="A8896">
        <v>2404510</v>
      </c>
      <c r="B8896">
        <v>1</v>
      </c>
      <c r="C8896" t="s">
        <v>80</v>
      </c>
      <c r="D8896" t="s">
        <v>106</v>
      </c>
      <c r="E8896" t="s">
        <v>174</v>
      </c>
      <c r="F8896" t="s">
        <v>8396</v>
      </c>
      <c r="G8896" t="s">
        <v>158</v>
      </c>
      <c r="H8896" t="s">
        <v>135</v>
      </c>
      <c r="I8896" t="s">
        <v>136</v>
      </c>
      <c r="J8896" t="s">
        <v>137</v>
      </c>
      <c r="K8896" t="s">
        <v>159</v>
      </c>
      <c r="L8896" t="s">
        <v>25173</v>
      </c>
      <c r="M8896" t="s">
        <v>25174</v>
      </c>
      <c r="N8896">
        <v>4.4533333329999998</v>
      </c>
      <c r="O8896">
        <v>0</v>
      </c>
      <c r="P8896">
        <v>3</v>
      </c>
      <c r="Q8896">
        <v>29</v>
      </c>
      <c r="R8896">
        <v>137</v>
      </c>
      <c r="S8896">
        <v>6</v>
      </c>
      <c r="T8896">
        <v>37</v>
      </c>
      <c r="U8896">
        <v>0</v>
      </c>
      <c r="V8896">
        <v>0</v>
      </c>
      <c r="W8896">
        <v>0</v>
      </c>
      <c r="X8896">
        <v>1.3428934188525001</v>
      </c>
      <c r="Y8896">
        <v>149.67013080095415</v>
      </c>
      <c r="Z8896">
        <v>174.69289770046836</v>
      </c>
      <c r="AA8896">
        <v>34.909958873275194</v>
      </c>
      <c r="AB8896">
        <v>151.07500131401369</v>
      </c>
      <c r="AC8896">
        <v>0</v>
      </c>
      <c r="AD8896">
        <v>0</v>
      </c>
      <c r="AE8896">
        <v>511.69088210756388</v>
      </c>
    </row>
    <row r="8897" spans="1:31" x14ac:dyDescent="0.25">
      <c r="A8897">
        <v>2404696</v>
      </c>
      <c r="B8897">
        <v>1</v>
      </c>
      <c r="C8897" t="s">
        <v>80</v>
      </c>
      <c r="D8897" t="s">
        <v>96</v>
      </c>
      <c r="E8897" t="s">
        <v>146</v>
      </c>
      <c r="F8897" t="s">
        <v>25175</v>
      </c>
      <c r="G8897" t="s">
        <v>148</v>
      </c>
      <c r="H8897" t="s">
        <v>149</v>
      </c>
      <c r="I8897" t="s">
        <v>136</v>
      </c>
      <c r="J8897" t="s">
        <v>137</v>
      </c>
      <c r="K8897" t="s">
        <v>138</v>
      </c>
      <c r="L8897" t="s">
        <v>25176</v>
      </c>
      <c r="M8897" t="s">
        <v>25177</v>
      </c>
      <c r="N8897">
        <v>0.43194444399999998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4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1.5802543778991001</v>
      </c>
      <c r="AC8897">
        <v>0</v>
      </c>
      <c r="AD8897">
        <v>0</v>
      </c>
      <c r="AE8897">
        <v>1.5802543778991001</v>
      </c>
    </row>
    <row r="8898" spans="1:31" x14ac:dyDescent="0.25">
      <c r="A8898">
        <v>2404341</v>
      </c>
      <c r="B8898">
        <v>1</v>
      </c>
      <c r="C8898" t="s">
        <v>80</v>
      </c>
      <c r="D8898" t="s">
        <v>90</v>
      </c>
      <c r="E8898" t="s">
        <v>162</v>
      </c>
      <c r="F8898" t="s">
        <v>25178</v>
      </c>
      <c r="G8898" t="s">
        <v>158</v>
      </c>
      <c r="H8898" t="s">
        <v>149</v>
      </c>
      <c r="I8898" t="s">
        <v>136</v>
      </c>
      <c r="J8898" t="s">
        <v>137</v>
      </c>
      <c r="K8898" t="s">
        <v>159</v>
      </c>
      <c r="L8898" t="s">
        <v>25179</v>
      </c>
      <c r="M8898" t="s">
        <v>25180</v>
      </c>
      <c r="N8898">
        <v>7.3511111109999998</v>
      </c>
      <c r="O8898">
        <v>0</v>
      </c>
      <c r="P8898">
        <v>193</v>
      </c>
      <c r="Q8898">
        <v>0</v>
      </c>
      <c r="R8898">
        <v>0</v>
      </c>
      <c r="S8898">
        <v>0</v>
      </c>
      <c r="T8898">
        <v>8</v>
      </c>
      <c r="U8898">
        <v>0</v>
      </c>
      <c r="V8898">
        <v>0</v>
      </c>
      <c r="W8898">
        <v>0</v>
      </c>
      <c r="X8898">
        <v>319.74909030744635</v>
      </c>
      <c r="Y8898">
        <v>0</v>
      </c>
      <c r="Z8898">
        <v>0</v>
      </c>
      <c r="AA8898">
        <v>0</v>
      </c>
      <c r="AB8898">
        <v>52.935224416836448</v>
      </c>
      <c r="AC8898">
        <v>0</v>
      </c>
      <c r="AD8898">
        <v>0</v>
      </c>
      <c r="AE8898">
        <v>372.68431472428279</v>
      </c>
    </row>
    <row r="8899" spans="1:31" x14ac:dyDescent="0.25">
      <c r="A8899">
        <v>2404690</v>
      </c>
      <c r="B8899">
        <v>1</v>
      </c>
      <c r="C8899" t="s">
        <v>81</v>
      </c>
      <c r="D8899" t="s">
        <v>121</v>
      </c>
      <c r="E8899" t="s">
        <v>132</v>
      </c>
      <c r="F8899" t="s">
        <v>25181</v>
      </c>
      <c r="G8899" t="s">
        <v>4499</v>
      </c>
      <c r="H8899" t="s">
        <v>135</v>
      </c>
      <c r="I8899" t="s">
        <v>136</v>
      </c>
      <c r="J8899" t="s">
        <v>137</v>
      </c>
      <c r="K8899" t="s">
        <v>138</v>
      </c>
      <c r="L8899" t="s">
        <v>25182</v>
      </c>
      <c r="M8899" t="s">
        <v>25183</v>
      </c>
      <c r="N8899">
        <v>1.855277777</v>
      </c>
      <c r="O8899">
        <v>0</v>
      </c>
      <c r="P8899">
        <v>15</v>
      </c>
      <c r="Q8899">
        <v>0</v>
      </c>
      <c r="R8899">
        <v>1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2.2012034963331004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2.2012034963331004</v>
      </c>
    </row>
    <row r="8900" spans="1:31" x14ac:dyDescent="0.25">
      <c r="A8900">
        <v>2404590</v>
      </c>
      <c r="B8900">
        <v>1</v>
      </c>
      <c r="C8900" t="s">
        <v>81</v>
      </c>
      <c r="D8900" t="s">
        <v>128</v>
      </c>
      <c r="E8900" t="s">
        <v>146</v>
      </c>
      <c r="F8900" t="s">
        <v>25184</v>
      </c>
      <c r="G8900" t="s">
        <v>168</v>
      </c>
      <c r="H8900" t="s">
        <v>149</v>
      </c>
      <c r="I8900" t="s">
        <v>136</v>
      </c>
      <c r="J8900" t="s">
        <v>137</v>
      </c>
      <c r="K8900" t="s">
        <v>138</v>
      </c>
      <c r="L8900" t="s">
        <v>25185</v>
      </c>
      <c r="M8900" t="s">
        <v>25186</v>
      </c>
      <c r="N8900">
        <v>4.5144444439999996</v>
      </c>
      <c r="O8900">
        <v>0</v>
      </c>
      <c r="P8900">
        <v>7</v>
      </c>
      <c r="Q8900">
        <v>0</v>
      </c>
      <c r="R8900">
        <v>0</v>
      </c>
      <c r="S8900">
        <v>0</v>
      </c>
      <c r="T8900">
        <v>4</v>
      </c>
      <c r="U8900">
        <v>0</v>
      </c>
      <c r="V8900">
        <v>0</v>
      </c>
      <c r="W8900">
        <v>0</v>
      </c>
      <c r="X8900">
        <v>7.529730571399484</v>
      </c>
      <c r="Y8900">
        <v>0</v>
      </c>
      <c r="Z8900">
        <v>0</v>
      </c>
      <c r="AA8900">
        <v>0</v>
      </c>
      <c r="AB8900">
        <v>20.489176548935049</v>
      </c>
      <c r="AC8900">
        <v>0</v>
      </c>
      <c r="AD8900">
        <v>0</v>
      </c>
      <c r="AE8900">
        <v>28.018907120334532</v>
      </c>
    </row>
    <row r="8901" spans="1:31" x14ac:dyDescent="0.25">
      <c r="A8901">
        <v>2404261</v>
      </c>
      <c r="B8901">
        <v>1</v>
      </c>
      <c r="C8901" t="s">
        <v>80</v>
      </c>
      <c r="D8901" t="s">
        <v>100</v>
      </c>
      <c r="E8901" t="s">
        <v>174</v>
      </c>
      <c r="F8901" t="s">
        <v>25187</v>
      </c>
      <c r="G8901" t="s">
        <v>565</v>
      </c>
      <c r="H8901" t="s">
        <v>135</v>
      </c>
      <c r="I8901" t="s">
        <v>136</v>
      </c>
      <c r="J8901" t="s">
        <v>137</v>
      </c>
      <c r="K8901" t="s">
        <v>138</v>
      </c>
      <c r="L8901" t="s">
        <v>25188</v>
      </c>
      <c r="M8901" t="s">
        <v>25189</v>
      </c>
      <c r="N8901">
        <v>0.109166666</v>
      </c>
      <c r="O8901">
        <v>11</v>
      </c>
      <c r="P8901">
        <v>6741</v>
      </c>
      <c r="Q8901">
        <v>43</v>
      </c>
      <c r="R8901">
        <v>736</v>
      </c>
      <c r="S8901">
        <v>64</v>
      </c>
      <c r="T8901">
        <v>976</v>
      </c>
      <c r="U8901">
        <v>8</v>
      </c>
      <c r="V8901">
        <v>1</v>
      </c>
      <c r="W8901">
        <v>0.47644009305120005</v>
      </c>
      <c r="X8901">
        <v>163.67980106265878</v>
      </c>
      <c r="Y8901">
        <v>3.273838560967016</v>
      </c>
      <c r="Z8901">
        <v>22.337057070574087</v>
      </c>
      <c r="AA8901">
        <v>45.31440305721086</v>
      </c>
      <c r="AB8901">
        <v>55.056981118908723</v>
      </c>
      <c r="AC8901">
        <v>30.055922017826546</v>
      </c>
      <c r="AD8901">
        <v>7.1237865157435003</v>
      </c>
      <c r="AE8901">
        <v>327.31822949694072</v>
      </c>
    </row>
    <row r="8902" spans="1:31" x14ac:dyDescent="0.25">
      <c r="A8902">
        <v>2404476</v>
      </c>
      <c r="B8902">
        <v>1</v>
      </c>
      <c r="C8902" t="s">
        <v>80</v>
      </c>
      <c r="D8902" t="s">
        <v>83</v>
      </c>
      <c r="E8902" t="s">
        <v>146</v>
      </c>
      <c r="F8902" t="s">
        <v>18121</v>
      </c>
      <c r="G8902" t="s">
        <v>282</v>
      </c>
      <c r="H8902" t="s">
        <v>149</v>
      </c>
      <c r="I8902" t="s">
        <v>136</v>
      </c>
      <c r="J8902" t="s">
        <v>137</v>
      </c>
      <c r="K8902" t="s">
        <v>138</v>
      </c>
      <c r="L8902" t="s">
        <v>25190</v>
      </c>
      <c r="M8902" t="s">
        <v>25191</v>
      </c>
      <c r="N8902">
        <v>3.1344444440000001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1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0.56711676397098343</v>
      </c>
      <c r="AC8902">
        <v>0</v>
      </c>
      <c r="AD8902">
        <v>0</v>
      </c>
      <c r="AE8902">
        <v>0.56711676397098343</v>
      </c>
    </row>
    <row r="8903" spans="1:31" x14ac:dyDescent="0.25">
      <c r="A8903">
        <v>2404808</v>
      </c>
      <c r="B8903">
        <v>1</v>
      </c>
      <c r="C8903" t="s">
        <v>80</v>
      </c>
      <c r="D8903" t="s">
        <v>90</v>
      </c>
      <c r="E8903" t="s">
        <v>146</v>
      </c>
      <c r="F8903" t="s">
        <v>25192</v>
      </c>
      <c r="G8903" t="s">
        <v>168</v>
      </c>
      <c r="H8903" t="s">
        <v>149</v>
      </c>
      <c r="I8903" t="s">
        <v>136</v>
      </c>
      <c r="J8903" t="s">
        <v>3</v>
      </c>
      <c r="K8903" t="s">
        <v>138</v>
      </c>
      <c r="L8903" t="s">
        <v>25193</v>
      </c>
      <c r="M8903" t="s">
        <v>25194</v>
      </c>
      <c r="N8903">
        <v>2.582222222</v>
      </c>
      <c r="O8903">
        <v>0</v>
      </c>
      <c r="P8903">
        <v>9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4.9296999266569994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4.9296999266569994</v>
      </c>
    </row>
    <row r="8904" spans="1:31" x14ac:dyDescent="0.25">
      <c r="A8904">
        <v>2404330</v>
      </c>
      <c r="B8904">
        <v>1</v>
      </c>
      <c r="C8904" t="s">
        <v>80</v>
      </c>
      <c r="D8904" t="s">
        <v>104</v>
      </c>
      <c r="E8904" t="s">
        <v>174</v>
      </c>
      <c r="F8904" t="s">
        <v>25195</v>
      </c>
      <c r="G8904" t="s">
        <v>158</v>
      </c>
      <c r="H8904" t="s">
        <v>135</v>
      </c>
      <c r="I8904" t="s">
        <v>136</v>
      </c>
      <c r="J8904" t="s">
        <v>137</v>
      </c>
      <c r="K8904" t="s">
        <v>159</v>
      </c>
      <c r="L8904" t="s">
        <v>25196</v>
      </c>
      <c r="M8904" t="s">
        <v>25197</v>
      </c>
      <c r="N8904">
        <v>7.5472222220000003</v>
      </c>
      <c r="O8904">
        <v>9</v>
      </c>
      <c r="P8904">
        <v>5568</v>
      </c>
      <c r="Q8904">
        <v>8</v>
      </c>
      <c r="R8904">
        <v>47</v>
      </c>
      <c r="S8904">
        <v>3</v>
      </c>
      <c r="T8904">
        <v>493</v>
      </c>
      <c r="U8904">
        <v>1</v>
      </c>
      <c r="V8904">
        <v>2</v>
      </c>
      <c r="W8904">
        <v>121.90507514492583</v>
      </c>
      <c r="X8904">
        <v>9480.4697707820542</v>
      </c>
      <c r="Y8904">
        <v>30.836148419007866</v>
      </c>
      <c r="Z8904">
        <v>29.816609105531676</v>
      </c>
      <c r="AA8904">
        <v>198.18727677317128</v>
      </c>
      <c r="AB8904">
        <v>3451.3562122395947</v>
      </c>
      <c r="AC8904">
        <v>1137.4063855299828</v>
      </c>
      <c r="AD8904">
        <v>400.20428686692475</v>
      </c>
      <c r="AE8904">
        <v>14850.181764861194</v>
      </c>
    </row>
    <row r="8905" spans="1:31" x14ac:dyDescent="0.25">
      <c r="A8905">
        <v>2404407</v>
      </c>
      <c r="B8905">
        <v>1</v>
      </c>
      <c r="C8905" t="s">
        <v>80</v>
      </c>
      <c r="D8905" t="s">
        <v>85</v>
      </c>
      <c r="E8905" t="s">
        <v>146</v>
      </c>
      <c r="F8905" t="s">
        <v>25198</v>
      </c>
      <c r="G8905" t="s">
        <v>199</v>
      </c>
      <c r="H8905" t="s">
        <v>149</v>
      </c>
      <c r="I8905" t="s">
        <v>136</v>
      </c>
      <c r="J8905" t="s">
        <v>137</v>
      </c>
      <c r="K8905" t="s">
        <v>138</v>
      </c>
      <c r="L8905" t="s">
        <v>25199</v>
      </c>
      <c r="M8905" t="s">
        <v>25200</v>
      </c>
      <c r="N8905">
        <v>2.8855555549999998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7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83.75141631885613</v>
      </c>
      <c r="AC8905">
        <v>0</v>
      </c>
      <c r="AD8905">
        <v>0</v>
      </c>
      <c r="AE8905">
        <v>83.75141631885613</v>
      </c>
    </row>
    <row r="8906" spans="1:31" x14ac:dyDescent="0.25">
      <c r="A8906">
        <v>2404267</v>
      </c>
      <c r="B8906">
        <v>1</v>
      </c>
      <c r="C8906" t="s">
        <v>81</v>
      </c>
      <c r="D8906" t="s">
        <v>122</v>
      </c>
      <c r="E8906" t="s">
        <v>162</v>
      </c>
      <c r="F8906" t="s">
        <v>18039</v>
      </c>
      <c r="G8906" t="s">
        <v>164</v>
      </c>
      <c r="H8906" t="s">
        <v>149</v>
      </c>
      <c r="I8906" t="s">
        <v>136</v>
      </c>
      <c r="J8906" t="s">
        <v>137</v>
      </c>
      <c r="K8906" t="s">
        <v>138</v>
      </c>
      <c r="L8906" t="s">
        <v>25201</v>
      </c>
      <c r="M8906" t="s">
        <v>25202</v>
      </c>
      <c r="N8906">
        <v>0.76694444399999995</v>
      </c>
      <c r="O8906">
        <v>0</v>
      </c>
      <c r="P8906">
        <v>32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4.096098679589125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4.096098679589125</v>
      </c>
    </row>
    <row r="8907" spans="1:31" x14ac:dyDescent="0.25">
      <c r="A8907">
        <v>2404324</v>
      </c>
      <c r="B8907">
        <v>1</v>
      </c>
      <c r="C8907" t="s">
        <v>81</v>
      </c>
      <c r="D8907" t="s">
        <v>113</v>
      </c>
      <c r="E8907" t="s">
        <v>174</v>
      </c>
      <c r="F8907" t="s">
        <v>24819</v>
      </c>
      <c r="G8907" t="s">
        <v>158</v>
      </c>
      <c r="H8907" t="s">
        <v>135</v>
      </c>
      <c r="I8907" t="s">
        <v>136</v>
      </c>
      <c r="J8907" t="s">
        <v>137</v>
      </c>
      <c r="K8907" t="s">
        <v>159</v>
      </c>
      <c r="L8907" t="s">
        <v>25203</v>
      </c>
      <c r="M8907" t="s">
        <v>25204</v>
      </c>
      <c r="N8907">
        <v>8.2452777770000001</v>
      </c>
      <c r="O8907">
        <v>3</v>
      </c>
      <c r="P8907">
        <v>2722</v>
      </c>
      <c r="Q8907">
        <v>45</v>
      </c>
      <c r="R8907">
        <v>817</v>
      </c>
      <c r="S8907">
        <v>21</v>
      </c>
      <c r="T8907">
        <v>193</v>
      </c>
      <c r="U8907">
        <v>0</v>
      </c>
      <c r="V8907">
        <v>2</v>
      </c>
      <c r="W8907">
        <v>11.922476168700125</v>
      </c>
      <c r="X8907">
        <v>3473.6514630503034</v>
      </c>
      <c r="Y8907">
        <v>115.44026336102401</v>
      </c>
      <c r="Z8907">
        <v>510.01443945828123</v>
      </c>
      <c r="AA8907">
        <v>2196.5501629328637</v>
      </c>
      <c r="AB8907">
        <v>1127.0703259192981</v>
      </c>
      <c r="AC8907">
        <v>0</v>
      </c>
      <c r="AD8907">
        <v>1.89103710920225</v>
      </c>
      <c r="AE8907">
        <v>7436.540167999673</v>
      </c>
    </row>
    <row r="8908" spans="1:31" x14ac:dyDescent="0.25">
      <c r="A8908">
        <v>2404662</v>
      </c>
      <c r="B8908">
        <v>1</v>
      </c>
      <c r="C8908" t="s">
        <v>80</v>
      </c>
      <c r="D8908" t="s">
        <v>98</v>
      </c>
      <c r="E8908" t="s">
        <v>132</v>
      </c>
      <c r="F8908" t="s">
        <v>25205</v>
      </c>
      <c r="G8908" t="s">
        <v>3387</v>
      </c>
      <c r="H8908" t="s">
        <v>135</v>
      </c>
      <c r="I8908" t="s">
        <v>136</v>
      </c>
      <c r="J8908" t="s">
        <v>137</v>
      </c>
      <c r="K8908" t="s">
        <v>138</v>
      </c>
      <c r="L8908" t="s">
        <v>25206</v>
      </c>
      <c r="M8908" t="s">
        <v>25207</v>
      </c>
      <c r="N8908">
        <v>0.65</v>
      </c>
      <c r="O8908">
        <v>0</v>
      </c>
      <c r="P8908">
        <v>166</v>
      </c>
      <c r="Q8908">
        <v>0</v>
      </c>
      <c r="R8908">
        <v>7</v>
      </c>
      <c r="S8908">
        <v>0</v>
      </c>
      <c r="T8908">
        <v>41</v>
      </c>
      <c r="U8908">
        <v>0</v>
      </c>
      <c r="V8908">
        <v>0</v>
      </c>
      <c r="W8908">
        <v>0</v>
      </c>
      <c r="X8908">
        <v>28.662932212417815</v>
      </c>
      <c r="Y8908">
        <v>0</v>
      </c>
      <c r="Z8908">
        <v>0.58412464868160008</v>
      </c>
      <c r="AA8908">
        <v>0</v>
      </c>
      <c r="AB8908">
        <v>14.467964067346532</v>
      </c>
      <c r="AC8908">
        <v>0</v>
      </c>
      <c r="AD8908">
        <v>0</v>
      </c>
      <c r="AE8908">
        <v>43.715020928445952</v>
      </c>
    </row>
    <row r="8909" spans="1:31" x14ac:dyDescent="0.25">
      <c r="A8909">
        <v>2404367</v>
      </c>
      <c r="B8909">
        <v>1</v>
      </c>
      <c r="C8909" t="s">
        <v>80</v>
      </c>
      <c r="D8909" t="s">
        <v>90</v>
      </c>
      <c r="E8909" t="s">
        <v>288</v>
      </c>
      <c r="F8909" t="s">
        <v>25208</v>
      </c>
      <c r="G8909" t="s">
        <v>158</v>
      </c>
      <c r="H8909" t="s">
        <v>149</v>
      </c>
      <c r="I8909" t="s">
        <v>136</v>
      </c>
      <c r="J8909" t="s">
        <v>137</v>
      </c>
      <c r="K8909" t="s">
        <v>159</v>
      </c>
      <c r="L8909" t="s">
        <v>25209</v>
      </c>
      <c r="M8909" t="s">
        <v>25210</v>
      </c>
      <c r="N8909">
        <v>2.4711111109999999</v>
      </c>
      <c r="O8909">
        <v>0</v>
      </c>
      <c r="P8909">
        <v>180</v>
      </c>
      <c r="Q8909">
        <v>0</v>
      </c>
      <c r="R8909">
        <v>0</v>
      </c>
      <c r="S8909">
        <v>0</v>
      </c>
      <c r="T8909">
        <v>13</v>
      </c>
      <c r="U8909">
        <v>0</v>
      </c>
      <c r="V8909">
        <v>0</v>
      </c>
      <c r="W8909">
        <v>0</v>
      </c>
      <c r="X8909">
        <v>90.150984529503233</v>
      </c>
      <c r="Y8909">
        <v>0</v>
      </c>
      <c r="Z8909">
        <v>0</v>
      </c>
      <c r="AA8909">
        <v>0</v>
      </c>
      <c r="AB8909">
        <v>49.662107567023476</v>
      </c>
      <c r="AC8909">
        <v>0</v>
      </c>
      <c r="AD8909">
        <v>0</v>
      </c>
      <c r="AE8909">
        <v>139.8130920965267</v>
      </c>
    </row>
    <row r="8910" spans="1:31" x14ac:dyDescent="0.25">
      <c r="A8910">
        <v>2404762</v>
      </c>
      <c r="B8910">
        <v>1</v>
      </c>
      <c r="C8910" t="s">
        <v>80</v>
      </c>
      <c r="D8910" t="s">
        <v>97</v>
      </c>
      <c r="E8910" t="s">
        <v>152</v>
      </c>
      <c r="F8910" t="s">
        <v>25211</v>
      </c>
      <c r="G8910" t="s">
        <v>154</v>
      </c>
      <c r="H8910" t="s">
        <v>149</v>
      </c>
      <c r="I8910" t="s">
        <v>136</v>
      </c>
      <c r="J8910" t="s">
        <v>137</v>
      </c>
      <c r="K8910" t="s">
        <v>138</v>
      </c>
      <c r="L8910" t="s">
        <v>25212</v>
      </c>
      <c r="M8910" t="s">
        <v>25213</v>
      </c>
      <c r="N8910">
        <v>0.60250000000000004</v>
      </c>
      <c r="O8910">
        <v>0</v>
      </c>
      <c r="P8910">
        <v>58</v>
      </c>
      <c r="Q8910">
        <v>0</v>
      </c>
      <c r="R8910">
        <v>1</v>
      </c>
      <c r="S8910">
        <v>0</v>
      </c>
      <c r="T8910">
        <v>8</v>
      </c>
      <c r="U8910">
        <v>0</v>
      </c>
      <c r="V8910">
        <v>0</v>
      </c>
      <c r="W8910">
        <v>0</v>
      </c>
      <c r="X8910">
        <v>11.1699224429364</v>
      </c>
      <c r="Y8910">
        <v>0</v>
      </c>
      <c r="Z8910">
        <v>2.7920451380328002</v>
      </c>
      <c r="AA8910">
        <v>0</v>
      </c>
      <c r="AB8910">
        <v>3.2381842769046165</v>
      </c>
      <c r="AC8910">
        <v>0</v>
      </c>
      <c r="AD8910">
        <v>0</v>
      </c>
      <c r="AE8910">
        <v>17.200151857873816</v>
      </c>
    </row>
    <row r="8911" spans="1:31" x14ac:dyDescent="0.25">
      <c r="A8911">
        <v>2404516</v>
      </c>
      <c r="B8911">
        <v>1</v>
      </c>
      <c r="C8911" t="s">
        <v>80</v>
      </c>
      <c r="D8911" t="s">
        <v>82</v>
      </c>
      <c r="E8911" t="s">
        <v>152</v>
      </c>
      <c r="F8911" t="s">
        <v>25214</v>
      </c>
      <c r="G8911" t="s">
        <v>158</v>
      </c>
      <c r="H8911" t="s">
        <v>149</v>
      </c>
      <c r="I8911" t="s">
        <v>136</v>
      </c>
      <c r="J8911" t="s">
        <v>137</v>
      </c>
      <c r="K8911" t="s">
        <v>159</v>
      </c>
      <c r="L8911" t="s">
        <v>25215</v>
      </c>
      <c r="M8911" t="s">
        <v>25216</v>
      </c>
      <c r="N8911">
        <v>0.89027777699999999</v>
      </c>
      <c r="O8911">
        <v>0</v>
      </c>
      <c r="P8911">
        <v>752</v>
      </c>
      <c r="Q8911">
        <v>0</v>
      </c>
      <c r="R8911">
        <v>0</v>
      </c>
      <c r="S8911">
        <v>0</v>
      </c>
      <c r="T8911">
        <v>102</v>
      </c>
      <c r="U8911">
        <v>0</v>
      </c>
      <c r="V8911">
        <v>0</v>
      </c>
      <c r="W8911">
        <v>0</v>
      </c>
      <c r="X8911">
        <v>130.80412631416732</v>
      </c>
      <c r="Y8911">
        <v>0</v>
      </c>
      <c r="Z8911">
        <v>0</v>
      </c>
      <c r="AA8911">
        <v>0</v>
      </c>
      <c r="AB8911">
        <v>77.573177640011664</v>
      </c>
      <c r="AC8911">
        <v>0</v>
      </c>
      <c r="AD8911">
        <v>0</v>
      </c>
      <c r="AE8911">
        <v>208.37730395417898</v>
      </c>
    </row>
    <row r="8912" spans="1:31" x14ac:dyDescent="0.25">
      <c r="A8912">
        <v>2404556</v>
      </c>
      <c r="B8912">
        <v>1</v>
      </c>
      <c r="C8912" t="s">
        <v>81</v>
      </c>
      <c r="D8912" t="s">
        <v>117</v>
      </c>
      <c r="E8912" t="s">
        <v>162</v>
      </c>
      <c r="F8912" t="s">
        <v>25217</v>
      </c>
      <c r="G8912" t="s">
        <v>164</v>
      </c>
      <c r="H8912" t="s">
        <v>149</v>
      </c>
      <c r="I8912" t="s">
        <v>136</v>
      </c>
      <c r="J8912" t="s">
        <v>137</v>
      </c>
      <c r="K8912" t="s">
        <v>138</v>
      </c>
      <c r="L8912" t="s">
        <v>25218</v>
      </c>
      <c r="M8912" t="s">
        <v>25219</v>
      </c>
      <c r="N8912">
        <v>0.51722222200000001</v>
      </c>
      <c r="O8912">
        <v>0</v>
      </c>
      <c r="P8912">
        <v>26</v>
      </c>
      <c r="Q8912">
        <v>0</v>
      </c>
      <c r="R8912">
        <v>3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1.8249509381072668</v>
      </c>
      <c r="Y8912">
        <v>0</v>
      </c>
      <c r="Z8912">
        <v>0.11919504283458335</v>
      </c>
      <c r="AA8912">
        <v>0</v>
      </c>
      <c r="AB8912">
        <v>0</v>
      </c>
      <c r="AC8912">
        <v>0</v>
      </c>
      <c r="AD8912">
        <v>0</v>
      </c>
      <c r="AE8912">
        <v>1.9441459809418502</v>
      </c>
    </row>
    <row r="8913" spans="1:31" x14ac:dyDescent="0.25">
      <c r="A8913">
        <v>2404679</v>
      </c>
      <c r="B8913">
        <v>1</v>
      </c>
      <c r="C8913" t="s">
        <v>80</v>
      </c>
      <c r="D8913" t="s">
        <v>84</v>
      </c>
      <c r="E8913" t="s">
        <v>146</v>
      </c>
      <c r="F8913" t="s">
        <v>25220</v>
      </c>
      <c r="G8913" t="s">
        <v>148</v>
      </c>
      <c r="H8913" t="s">
        <v>149</v>
      </c>
      <c r="I8913" t="s">
        <v>136</v>
      </c>
      <c r="J8913" t="s">
        <v>137</v>
      </c>
      <c r="K8913" t="s">
        <v>138</v>
      </c>
      <c r="L8913" t="s">
        <v>25221</v>
      </c>
      <c r="M8913" t="s">
        <v>25222</v>
      </c>
      <c r="N8913">
        <v>1.6897222220000001</v>
      </c>
      <c r="O8913">
        <v>0</v>
      </c>
      <c r="P8913">
        <v>3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2.1377296928878669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2.1377296928878669</v>
      </c>
    </row>
    <row r="8914" spans="1:31" x14ac:dyDescent="0.25">
      <c r="A8914">
        <v>2404699</v>
      </c>
      <c r="B8914">
        <v>1</v>
      </c>
      <c r="C8914" t="s">
        <v>80</v>
      </c>
      <c r="D8914" t="s">
        <v>97</v>
      </c>
      <c r="E8914" t="s">
        <v>146</v>
      </c>
      <c r="F8914" t="s">
        <v>25223</v>
      </c>
      <c r="G8914" t="s">
        <v>148</v>
      </c>
      <c r="H8914" t="s">
        <v>149</v>
      </c>
      <c r="I8914" t="s">
        <v>136</v>
      </c>
      <c r="J8914" t="s">
        <v>137</v>
      </c>
      <c r="K8914" t="s">
        <v>138</v>
      </c>
      <c r="L8914" t="s">
        <v>25224</v>
      </c>
      <c r="M8914" t="s">
        <v>25225</v>
      </c>
      <c r="N8914">
        <v>1.4130555549999999</v>
      </c>
      <c r="O8914">
        <v>0</v>
      </c>
      <c r="P8914">
        <v>1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</row>
    <row r="8915" spans="1:31" x14ac:dyDescent="0.25">
      <c r="A8915">
        <v>2404599</v>
      </c>
      <c r="B8915">
        <v>1</v>
      </c>
      <c r="C8915" t="s">
        <v>80</v>
      </c>
      <c r="D8915" t="s">
        <v>83</v>
      </c>
      <c r="E8915" t="s">
        <v>162</v>
      </c>
      <c r="F8915" t="s">
        <v>12791</v>
      </c>
      <c r="G8915" t="s">
        <v>164</v>
      </c>
      <c r="H8915" t="s">
        <v>149</v>
      </c>
      <c r="I8915" t="s">
        <v>136</v>
      </c>
      <c r="J8915" t="s">
        <v>137</v>
      </c>
      <c r="K8915" t="s">
        <v>138</v>
      </c>
      <c r="L8915" t="s">
        <v>25226</v>
      </c>
      <c r="M8915" t="s">
        <v>25227</v>
      </c>
      <c r="N8915">
        <v>0.8175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4</v>
      </c>
      <c r="U8915">
        <v>0</v>
      </c>
      <c r="V8915">
        <v>1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2.4783985572649332</v>
      </c>
      <c r="AC8915">
        <v>0</v>
      </c>
      <c r="AD8915">
        <v>18.115186092886248</v>
      </c>
      <c r="AE8915">
        <v>20.593584650151179</v>
      </c>
    </row>
    <row r="8916" spans="1:31" x14ac:dyDescent="0.25">
      <c r="A8916">
        <v>2404344</v>
      </c>
      <c r="B8916">
        <v>1</v>
      </c>
      <c r="C8916" t="s">
        <v>80</v>
      </c>
      <c r="D8916" t="s">
        <v>83</v>
      </c>
      <c r="E8916" t="s">
        <v>162</v>
      </c>
      <c r="F8916" t="s">
        <v>25228</v>
      </c>
      <c r="G8916" t="s">
        <v>168</v>
      </c>
      <c r="H8916" t="s">
        <v>149</v>
      </c>
      <c r="I8916" t="s">
        <v>136</v>
      </c>
      <c r="J8916" t="s">
        <v>137</v>
      </c>
      <c r="K8916" t="s">
        <v>138</v>
      </c>
      <c r="L8916" t="s">
        <v>25229</v>
      </c>
      <c r="M8916" t="s">
        <v>25230</v>
      </c>
      <c r="N8916">
        <v>1.314166666</v>
      </c>
      <c r="O8916">
        <v>0</v>
      </c>
      <c r="P8916">
        <v>142</v>
      </c>
      <c r="Q8916">
        <v>0</v>
      </c>
      <c r="R8916">
        <v>0</v>
      </c>
      <c r="S8916">
        <v>0</v>
      </c>
      <c r="T8916">
        <v>2</v>
      </c>
      <c r="U8916">
        <v>0</v>
      </c>
      <c r="V8916">
        <v>0</v>
      </c>
      <c r="W8916">
        <v>0</v>
      </c>
      <c r="X8916">
        <v>43.750414589974611</v>
      </c>
      <c r="Y8916">
        <v>0</v>
      </c>
      <c r="Z8916">
        <v>0</v>
      </c>
      <c r="AA8916">
        <v>0</v>
      </c>
      <c r="AB8916">
        <v>0.70335671617909989</v>
      </c>
      <c r="AC8916">
        <v>0</v>
      </c>
      <c r="AD8916">
        <v>0</v>
      </c>
      <c r="AE8916">
        <v>44.453771306153712</v>
      </c>
    </row>
    <row r="8917" spans="1:31" x14ac:dyDescent="0.25">
      <c r="A8917">
        <v>2404642</v>
      </c>
      <c r="B8917">
        <v>1</v>
      </c>
      <c r="C8917" t="s">
        <v>81</v>
      </c>
      <c r="D8917" t="s">
        <v>128</v>
      </c>
      <c r="E8917" t="s">
        <v>146</v>
      </c>
      <c r="F8917" t="s">
        <v>25231</v>
      </c>
      <c r="G8917" t="s">
        <v>168</v>
      </c>
      <c r="H8917" t="s">
        <v>149</v>
      </c>
      <c r="I8917" t="s">
        <v>136</v>
      </c>
      <c r="J8917" t="s">
        <v>3</v>
      </c>
      <c r="K8917" t="s">
        <v>138</v>
      </c>
      <c r="L8917" t="s">
        <v>25232</v>
      </c>
      <c r="M8917" t="s">
        <v>25233</v>
      </c>
      <c r="N8917">
        <v>2.1263888880000001</v>
      </c>
      <c r="O8917">
        <v>0</v>
      </c>
      <c r="P8917">
        <v>7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4.7971695386203681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4.7971695386203681</v>
      </c>
    </row>
    <row r="8918" spans="1:31" x14ac:dyDescent="0.25">
      <c r="A8918">
        <v>2404782</v>
      </c>
      <c r="B8918">
        <v>1</v>
      </c>
      <c r="C8918" t="s">
        <v>81</v>
      </c>
      <c r="D8918" t="s">
        <v>113</v>
      </c>
      <c r="E8918" t="s">
        <v>162</v>
      </c>
      <c r="F8918" t="s">
        <v>14254</v>
      </c>
      <c r="G8918" t="s">
        <v>164</v>
      </c>
      <c r="H8918" t="s">
        <v>149</v>
      </c>
      <c r="I8918" t="s">
        <v>136</v>
      </c>
      <c r="J8918" t="s">
        <v>137</v>
      </c>
      <c r="K8918" t="s">
        <v>138</v>
      </c>
      <c r="L8918" t="s">
        <v>25234</v>
      </c>
      <c r="M8918" t="s">
        <v>25235</v>
      </c>
      <c r="N8918">
        <v>0.648888888</v>
      </c>
      <c r="O8918">
        <v>0</v>
      </c>
      <c r="P8918">
        <v>75</v>
      </c>
      <c r="Q8918">
        <v>0</v>
      </c>
      <c r="R8918">
        <v>0</v>
      </c>
      <c r="S8918">
        <v>0</v>
      </c>
      <c r="T8918">
        <v>6</v>
      </c>
      <c r="U8918">
        <v>0</v>
      </c>
      <c r="V8918">
        <v>0</v>
      </c>
      <c r="W8918">
        <v>0</v>
      </c>
      <c r="X8918">
        <v>12.354921317453755</v>
      </c>
      <c r="Y8918">
        <v>0</v>
      </c>
      <c r="Z8918">
        <v>0</v>
      </c>
      <c r="AA8918">
        <v>0</v>
      </c>
      <c r="AB8918">
        <v>1.7229511512481552</v>
      </c>
      <c r="AC8918">
        <v>0</v>
      </c>
      <c r="AD8918">
        <v>0</v>
      </c>
      <c r="AE8918">
        <v>14.07787246870191</v>
      </c>
    </row>
    <row r="8919" spans="1:31" x14ac:dyDescent="0.25">
      <c r="A8919">
        <v>2404287</v>
      </c>
      <c r="B8919">
        <v>1</v>
      </c>
      <c r="C8919" t="s">
        <v>80</v>
      </c>
      <c r="D8919" t="s">
        <v>99</v>
      </c>
      <c r="E8919" t="s">
        <v>141</v>
      </c>
      <c r="F8919" t="s">
        <v>25236</v>
      </c>
      <c r="G8919" t="s">
        <v>143</v>
      </c>
      <c r="H8919" t="s">
        <v>135</v>
      </c>
      <c r="I8919" t="s">
        <v>136</v>
      </c>
      <c r="J8919" t="s">
        <v>137</v>
      </c>
      <c r="K8919" t="s">
        <v>138</v>
      </c>
      <c r="L8919" t="s">
        <v>25237</v>
      </c>
      <c r="M8919" t="s">
        <v>25238</v>
      </c>
      <c r="N8919">
        <v>3.0044444440000002</v>
      </c>
      <c r="O8919">
        <v>0</v>
      </c>
      <c r="P8919">
        <v>0</v>
      </c>
      <c r="Q8919">
        <v>0</v>
      </c>
      <c r="R8919">
        <v>0</v>
      </c>
      <c r="S8919">
        <v>1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3.7943912249082499</v>
      </c>
      <c r="AB8919">
        <v>0</v>
      </c>
      <c r="AC8919">
        <v>0</v>
      </c>
      <c r="AD8919">
        <v>0</v>
      </c>
      <c r="AE8919">
        <v>3.7943912249082499</v>
      </c>
    </row>
    <row r="8920" spans="1:31" x14ac:dyDescent="0.25">
      <c r="A8920">
        <v>2404805</v>
      </c>
      <c r="B8920">
        <v>1</v>
      </c>
      <c r="C8920" t="s">
        <v>80</v>
      </c>
      <c r="D8920" t="s">
        <v>110</v>
      </c>
      <c r="E8920" t="s">
        <v>146</v>
      </c>
      <c r="F8920" t="s">
        <v>25239</v>
      </c>
      <c r="G8920" t="s">
        <v>282</v>
      </c>
      <c r="H8920" t="s">
        <v>149</v>
      </c>
      <c r="I8920" t="s">
        <v>136</v>
      </c>
      <c r="J8920" t="s">
        <v>137</v>
      </c>
      <c r="K8920" t="s">
        <v>138</v>
      </c>
      <c r="L8920" t="s">
        <v>25240</v>
      </c>
      <c r="M8920" t="s">
        <v>25241</v>
      </c>
      <c r="N8920">
        <v>0.86722222199999999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1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11.794232051818733</v>
      </c>
      <c r="AC8920">
        <v>0</v>
      </c>
      <c r="AD8920">
        <v>0</v>
      </c>
      <c r="AE8920">
        <v>11.794232051818733</v>
      </c>
    </row>
    <row r="8921" spans="1:31" x14ac:dyDescent="0.25">
      <c r="A8921">
        <v>2404659</v>
      </c>
      <c r="B8921">
        <v>1</v>
      </c>
      <c r="C8921" t="s">
        <v>80</v>
      </c>
      <c r="D8921" t="s">
        <v>98</v>
      </c>
      <c r="E8921" t="s">
        <v>141</v>
      </c>
      <c r="F8921" t="s">
        <v>25242</v>
      </c>
      <c r="G8921" t="s">
        <v>154</v>
      </c>
      <c r="H8921" t="s">
        <v>135</v>
      </c>
      <c r="I8921" t="s">
        <v>136</v>
      </c>
      <c r="J8921" t="s">
        <v>137</v>
      </c>
      <c r="K8921" t="s">
        <v>138</v>
      </c>
      <c r="L8921" t="s">
        <v>25243</v>
      </c>
      <c r="M8921" t="s">
        <v>25244</v>
      </c>
      <c r="N8921">
        <v>0.42388888800000002</v>
      </c>
      <c r="O8921">
        <v>0</v>
      </c>
      <c r="P8921">
        <v>268</v>
      </c>
      <c r="Q8921">
        <v>0</v>
      </c>
      <c r="R8921">
        <v>15</v>
      </c>
      <c r="S8921">
        <v>0</v>
      </c>
      <c r="T8921">
        <v>63</v>
      </c>
      <c r="U8921">
        <v>0</v>
      </c>
      <c r="V8921">
        <v>0</v>
      </c>
      <c r="W8921">
        <v>0</v>
      </c>
      <c r="X8921">
        <v>29.330918730055846</v>
      </c>
      <c r="Y8921">
        <v>0</v>
      </c>
      <c r="Z8921">
        <v>1.4159711831137751</v>
      </c>
      <c r="AA8921">
        <v>0</v>
      </c>
      <c r="AB8921">
        <v>14.699001292508953</v>
      </c>
      <c r="AC8921">
        <v>0</v>
      </c>
      <c r="AD8921">
        <v>0</v>
      </c>
      <c r="AE8921">
        <v>45.445891205678578</v>
      </c>
    </row>
    <row r="8922" spans="1:31" x14ac:dyDescent="0.25">
      <c r="A8922">
        <v>2404513</v>
      </c>
      <c r="B8922">
        <v>1</v>
      </c>
      <c r="C8922" t="s">
        <v>80</v>
      </c>
      <c r="D8922" t="s">
        <v>83</v>
      </c>
      <c r="E8922" t="s">
        <v>162</v>
      </c>
      <c r="F8922" t="s">
        <v>25245</v>
      </c>
      <c r="G8922" t="s">
        <v>154</v>
      </c>
      <c r="H8922" t="s">
        <v>149</v>
      </c>
      <c r="I8922" t="s">
        <v>136</v>
      </c>
      <c r="J8922" t="s">
        <v>137</v>
      </c>
      <c r="K8922" t="s">
        <v>138</v>
      </c>
      <c r="L8922" t="s">
        <v>25246</v>
      </c>
      <c r="M8922" t="s">
        <v>25247</v>
      </c>
      <c r="N8922">
        <v>0.94055555499999999</v>
      </c>
      <c r="O8922">
        <v>0</v>
      </c>
      <c r="P8922">
        <v>105</v>
      </c>
      <c r="Q8922">
        <v>0</v>
      </c>
      <c r="R8922">
        <v>0</v>
      </c>
      <c r="S8922">
        <v>0</v>
      </c>
      <c r="T8922">
        <v>1</v>
      </c>
      <c r="U8922">
        <v>0</v>
      </c>
      <c r="V8922">
        <v>0</v>
      </c>
      <c r="W8922">
        <v>0</v>
      </c>
      <c r="X8922">
        <v>21.50069960023724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21.50069960023724</v>
      </c>
    </row>
    <row r="8923" spans="1:31" x14ac:dyDescent="0.25">
      <c r="A8923">
        <v>2404533</v>
      </c>
      <c r="B8923">
        <v>1</v>
      </c>
      <c r="C8923" t="s">
        <v>80</v>
      </c>
      <c r="D8923" t="s">
        <v>88</v>
      </c>
      <c r="E8923" t="s">
        <v>132</v>
      </c>
      <c r="F8923" t="s">
        <v>25248</v>
      </c>
      <c r="G8923" t="s">
        <v>3387</v>
      </c>
      <c r="H8923" t="s">
        <v>135</v>
      </c>
      <c r="I8923" t="s">
        <v>136</v>
      </c>
      <c r="J8923" t="s">
        <v>137</v>
      </c>
      <c r="K8923" t="s">
        <v>138</v>
      </c>
      <c r="L8923" t="s">
        <v>25249</v>
      </c>
      <c r="M8923" t="s">
        <v>25250</v>
      </c>
      <c r="N8923">
        <v>0.62</v>
      </c>
      <c r="O8923">
        <v>0</v>
      </c>
      <c r="P8923">
        <v>1233</v>
      </c>
      <c r="Q8923">
        <v>0</v>
      </c>
      <c r="R8923">
        <v>0</v>
      </c>
      <c r="S8923">
        <v>0</v>
      </c>
      <c r="T8923">
        <v>110</v>
      </c>
      <c r="U8923">
        <v>0</v>
      </c>
      <c r="V8923">
        <v>1</v>
      </c>
      <c r="W8923">
        <v>0</v>
      </c>
      <c r="X8923">
        <v>150.91626179233737</v>
      </c>
      <c r="Y8923">
        <v>0</v>
      </c>
      <c r="Z8923">
        <v>0</v>
      </c>
      <c r="AA8923">
        <v>0</v>
      </c>
      <c r="AB8923">
        <v>104.82346755960403</v>
      </c>
      <c r="AC8923">
        <v>0</v>
      </c>
      <c r="AD8923">
        <v>3.9008652716387502</v>
      </c>
      <c r="AE8923">
        <v>259.64059462358011</v>
      </c>
    </row>
    <row r="8924" spans="1:31" x14ac:dyDescent="0.25">
      <c r="A8924">
        <v>2404559</v>
      </c>
      <c r="B8924">
        <v>1</v>
      </c>
      <c r="C8924" t="s">
        <v>80</v>
      </c>
      <c r="D8924" t="s">
        <v>97</v>
      </c>
      <c r="E8924" t="s">
        <v>146</v>
      </c>
      <c r="F8924" t="s">
        <v>25251</v>
      </c>
      <c r="G8924" t="s">
        <v>148</v>
      </c>
      <c r="H8924" t="s">
        <v>149</v>
      </c>
      <c r="I8924" t="s">
        <v>136</v>
      </c>
      <c r="J8924" t="s">
        <v>137</v>
      </c>
      <c r="K8924" t="s">
        <v>138</v>
      </c>
      <c r="L8924" t="s">
        <v>25252</v>
      </c>
      <c r="M8924" t="s">
        <v>25253</v>
      </c>
      <c r="N8924">
        <v>1.042777777</v>
      </c>
      <c r="O8924">
        <v>0</v>
      </c>
      <c r="P8924">
        <v>1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</row>
    <row r="8925" spans="1:31" x14ac:dyDescent="0.25">
      <c r="A8925">
        <v>2404702</v>
      </c>
      <c r="B8925">
        <v>1</v>
      </c>
      <c r="C8925" t="s">
        <v>80</v>
      </c>
      <c r="D8925" t="s">
        <v>110</v>
      </c>
      <c r="E8925" t="s">
        <v>132</v>
      </c>
      <c r="F8925" t="s">
        <v>25254</v>
      </c>
      <c r="G8925" t="s">
        <v>238</v>
      </c>
      <c r="H8925" t="s">
        <v>135</v>
      </c>
      <c r="I8925" t="s">
        <v>136</v>
      </c>
      <c r="J8925" t="s">
        <v>137</v>
      </c>
      <c r="K8925" t="s">
        <v>138</v>
      </c>
      <c r="L8925" t="s">
        <v>25255</v>
      </c>
      <c r="M8925" t="s">
        <v>25256</v>
      </c>
      <c r="N8925">
        <v>1.523055555</v>
      </c>
      <c r="O8925">
        <v>0</v>
      </c>
      <c r="P8925">
        <v>2197</v>
      </c>
      <c r="Q8925">
        <v>0</v>
      </c>
      <c r="R8925">
        <v>0</v>
      </c>
      <c r="S8925">
        <v>0</v>
      </c>
      <c r="T8925">
        <v>130</v>
      </c>
      <c r="U8925">
        <v>0</v>
      </c>
      <c r="V8925">
        <v>0</v>
      </c>
      <c r="W8925">
        <v>0</v>
      </c>
      <c r="X8925">
        <v>977.51713663423163</v>
      </c>
      <c r="Y8925">
        <v>0</v>
      </c>
      <c r="Z8925">
        <v>0</v>
      </c>
      <c r="AA8925">
        <v>0</v>
      </c>
      <c r="AB8925">
        <v>155.02610571354242</v>
      </c>
      <c r="AC8925">
        <v>0</v>
      </c>
      <c r="AD8925">
        <v>0</v>
      </c>
      <c r="AE8925">
        <v>1132.5432423477741</v>
      </c>
    </row>
    <row r="8926" spans="1:31" x14ac:dyDescent="0.25">
      <c r="A8926">
        <v>2404433</v>
      </c>
      <c r="B8926">
        <v>1</v>
      </c>
      <c r="C8926" t="s">
        <v>80</v>
      </c>
      <c r="D8926" t="s">
        <v>92</v>
      </c>
      <c r="E8926" t="s">
        <v>174</v>
      </c>
      <c r="F8926" t="s">
        <v>25257</v>
      </c>
      <c r="G8926" t="s">
        <v>158</v>
      </c>
      <c r="H8926" t="s">
        <v>135</v>
      </c>
      <c r="I8926" t="s">
        <v>136</v>
      </c>
      <c r="J8926" t="s">
        <v>137</v>
      </c>
      <c r="K8926" t="s">
        <v>159</v>
      </c>
      <c r="L8926" t="s">
        <v>25116</v>
      </c>
      <c r="M8926" t="s">
        <v>25258</v>
      </c>
      <c r="N8926">
        <v>7.3372222220000003</v>
      </c>
      <c r="O8926">
        <v>0</v>
      </c>
      <c r="P8926">
        <v>1281</v>
      </c>
      <c r="Q8926">
        <v>0</v>
      </c>
      <c r="R8926">
        <v>3</v>
      </c>
      <c r="S8926">
        <v>1</v>
      </c>
      <c r="T8926">
        <v>212</v>
      </c>
      <c r="U8926">
        <v>0</v>
      </c>
      <c r="V8926">
        <v>1</v>
      </c>
      <c r="W8926">
        <v>0</v>
      </c>
      <c r="X8926">
        <v>2080.1701849366091</v>
      </c>
      <c r="Y8926">
        <v>0</v>
      </c>
      <c r="Z8926">
        <v>0</v>
      </c>
      <c r="AA8926">
        <v>123.69756191927871</v>
      </c>
      <c r="AB8926">
        <v>1011.4321602728021</v>
      </c>
      <c r="AC8926">
        <v>0</v>
      </c>
      <c r="AD8926">
        <v>117.98545142542112</v>
      </c>
      <c r="AE8926">
        <v>3333.2853585541106</v>
      </c>
    </row>
    <row r="8927" spans="1:31" x14ac:dyDescent="0.25">
      <c r="A8927">
        <v>2404682</v>
      </c>
      <c r="B8927">
        <v>1</v>
      </c>
      <c r="C8927" t="s">
        <v>80</v>
      </c>
      <c r="D8927" t="s">
        <v>97</v>
      </c>
      <c r="E8927" t="s">
        <v>174</v>
      </c>
      <c r="F8927" t="s">
        <v>25259</v>
      </c>
      <c r="G8927" t="s">
        <v>143</v>
      </c>
      <c r="H8927" t="s">
        <v>135</v>
      </c>
      <c r="I8927" t="s">
        <v>136</v>
      </c>
      <c r="J8927" t="s">
        <v>137</v>
      </c>
      <c r="K8927" t="s">
        <v>138</v>
      </c>
      <c r="L8927" t="s">
        <v>25260</v>
      </c>
      <c r="M8927" t="s">
        <v>25261</v>
      </c>
      <c r="N8927">
        <v>0.397777777</v>
      </c>
      <c r="O8927">
        <v>1</v>
      </c>
      <c r="P8927">
        <v>1487</v>
      </c>
      <c r="Q8927">
        <v>0</v>
      </c>
      <c r="R8927">
        <v>105</v>
      </c>
      <c r="S8927">
        <v>8</v>
      </c>
      <c r="T8927">
        <v>185</v>
      </c>
      <c r="U8927">
        <v>1</v>
      </c>
      <c r="V8927">
        <v>0</v>
      </c>
      <c r="W8927">
        <v>8.6413035537919995</v>
      </c>
      <c r="X8927">
        <v>104.43043669632678</v>
      </c>
      <c r="Y8927">
        <v>0</v>
      </c>
      <c r="Z8927">
        <v>3.3751749539522664</v>
      </c>
      <c r="AA8927">
        <v>41.723801921142766</v>
      </c>
      <c r="AB8927">
        <v>43.641499541177446</v>
      </c>
      <c r="AC8927">
        <v>31.323710456505598</v>
      </c>
      <c r="AD8927">
        <v>0</v>
      </c>
      <c r="AE8927">
        <v>233.13592712289685</v>
      </c>
    </row>
    <row r="8928" spans="1:31" x14ac:dyDescent="0.25">
      <c r="A8928">
        <v>2404347</v>
      </c>
      <c r="B8928">
        <v>1</v>
      </c>
      <c r="C8928" t="s">
        <v>80</v>
      </c>
      <c r="D8928" t="s">
        <v>108</v>
      </c>
      <c r="E8928" t="s">
        <v>141</v>
      </c>
      <c r="F8928" t="s">
        <v>2641</v>
      </c>
      <c r="G8928" t="s">
        <v>154</v>
      </c>
      <c r="H8928" t="s">
        <v>135</v>
      </c>
      <c r="I8928" t="s">
        <v>136</v>
      </c>
      <c r="J8928" t="s">
        <v>137</v>
      </c>
      <c r="K8928" t="s">
        <v>138</v>
      </c>
      <c r="L8928" t="s">
        <v>25262</v>
      </c>
      <c r="M8928" t="s">
        <v>25263</v>
      </c>
      <c r="N8928">
        <v>0.48222222199999998</v>
      </c>
      <c r="O8928">
        <v>0</v>
      </c>
      <c r="P8928">
        <v>634</v>
      </c>
      <c r="Q8928">
        <v>0</v>
      </c>
      <c r="R8928">
        <v>401</v>
      </c>
      <c r="S8928">
        <v>4</v>
      </c>
      <c r="T8928">
        <v>219</v>
      </c>
      <c r="U8928">
        <v>1</v>
      </c>
      <c r="V8928">
        <v>0</v>
      </c>
      <c r="W8928">
        <v>0</v>
      </c>
      <c r="X8928">
        <v>66.763521067681239</v>
      </c>
      <c r="Y8928">
        <v>0</v>
      </c>
      <c r="Z8928">
        <v>29.880170772454807</v>
      </c>
      <c r="AA8928">
        <v>11.4981817269956</v>
      </c>
      <c r="AB8928">
        <v>66.33911006279078</v>
      </c>
      <c r="AC8928">
        <v>76.533938259934402</v>
      </c>
      <c r="AD8928">
        <v>0</v>
      </c>
      <c r="AE8928">
        <v>251.01492188985685</v>
      </c>
    </row>
    <row r="8929" spans="1:31" x14ac:dyDescent="0.25">
      <c r="A8929">
        <v>2404390</v>
      </c>
      <c r="B8929">
        <v>1</v>
      </c>
      <c r="C8929" t="s">
        <v>81</v>
      </c>
      <c r="D8929" t="s">
        <v>122</v>
      </c>
      <c r="E8929" t="s">
        <v>132</v>
      </c>
      <c r="F8929" t="s">
        <v>25264</v>
      </c>
      <c r="G8929" t="s">
        <v>158</v>
      </c>
      <c r="H8929" t="s">
        <v>135</v>
      </c>
      <c r="I8929" t="s">
        <v>136</v>
      </c>
      <c r="J8929" t="s">
        <v>137</v>
      </c>
      <c r="K8929" t="s">
        <v>159</v>
      </c>
      <c r="L8929" t="s">
        <v>25265</v>
      </c>
      <c r="M8929" t="s">
        <v>25266</v>
      </c>
      <c r="N8929">
        <v>0.48222222199999998</v>
      </c>
      <c r="O8929">
        <v>0</v>
      </c>
      <c r="P8929">
        <v>4634</v>
      </c>
      <c r="Q8929">
        <v>0</v>
      </c>
      <c r="R8929">
        <v>0</v>
      </c>
      <c r="S8929">
        <v>4</v>
      </c>
      <c r="T8929">
        <v>471</v>
      </c>
      <c r="U8929">
        <v>0</v>
      </c>
      <c r="V8929">
        <v>0</v>
      </c>
      <c r="W8929">
        <v>0</v>
      </c>
      <c r="X8929">
        <v>507.15594531058008</v>
      </c>
      <c r="Y8929">
        <v>0</v>
      </c>
      <c r="Z8929">
        <v>0</v>
      </c>
      <c r="AA8929">
        <v>32.624213440140004</v>
      </c>
      <c r="AB8929">
        <v>218.3753031330628</v>
      </c>
      <c r="AC8929">
        <v>0</v>
      </c>
      <c r="AD8929">
        <v>0</v>
      </c>
      <c r="AE8929">
        <v>758.15546188378289</v>
      </c>
    </row>
    <row r="8930" spans="1:31" x14ac:dyDescent="0.25">
      <c r="A8930">
        <v>2404788</v>
      </c>
      <c r="B8930">
        <v>1</v>
      </c>
      <c r="C8930" t="s">
        <v>81</v>
      </c>
      <c r="D8930" t="s">
        <v>113</v>
      </c>
      <c r="E8930" t="s">
        <v>174</v>
      </c>
      <c r="F8930" t="s">
        <v>24819</v>
      </c>
      <c r="G8930" t="s">
        <v>565</v>
      </c>
      <c r="H8930" t="s">
        <v>135</v>
      </c>
      <c r="I8930" t="s">
        <v>278</v>
      </c>
      <c r="J8930" t="s">
        <v>137</v>
      </c>
      <c r="K8930" t="s">
        <v>138</v>
      </c>
      <c r="L8930" t="s">
        <v>25267</v>
      </c>
      <c r="M8930" t="s">
        <v>25268</v>
      </c>
      <c r="N8930">
        <v>1.6111111000000001E-2</v>
      </c>
      <c r="O8930">
        <v>3</v>
      </c>
      <c r="P8930">
        <v>2722</v>
      </c>
      <c r="Q8930">
        <v>45</v>
      </c>
      <c r="R8930">
        <v>817</v>
      </c>
      <c r="S8930">
        <v>21</v>
      </c>
      <c r="T8930">
        <v>193</v>
      </c>
      <c r="U8930">
        <v>0</v>
      </c>
      <c r="V8930">
        <v>2</v>
      </c>
      <c r="W8930">
        <v>2.4543555398016666E-2</v>
      </c>
      <c r="X8930">
        <v>6.9470057683151341</v>
      </c>
      <c r="Y8930">
        <v>0.19232656703605</v>
      </c>
      <c r="Z8930">
        <v>0.7743577884258277</v>
      </c>
      <c r="AA8930">
        <v>3.237556866154311</v>
      </c>
      <c r="AB8930">
        <v>1.2742297605511175</v>
      </c>
      <c r="AC8930">
        <v>0</v>
      </c>
      <c r="AD8930">
        <v>1.5279137441666663E-3</v>
      </c>
      <c r="AE8930">
        <v>12.451548219624623</v>
      </c>
    </row>
    <row r="8931" spans="1:31" x14ac:dyDescent="0.25">
      <c r="A8931">
        <v>2404499</v>
      </c>
      <c r="B8931">
        <v>1</v>
      </c>
      <c r="C8931" t="s">
        <v>80</v>
      </c>
      <c r="D8931" t="s">
        <v>96</v>
      </c>
      <c r="E8931" t="s">
        <v>241</v>
      </c>
      <c r="F8931" t="s">
        <v>22747</v>
      </c>
      <c r="G8931" t="s">
        <v>154</v>
      </c>
      <c r="H8931" t="s">
        <v>135</v>
      </c>
      <c r="I8931" t="s">
        <v>136</v>
      </c>
      <c r="J8931" t="s">
        <v>137</v>
      </c>
      <c r="K8931" t="s">
        <v>138</v>
      </c>
      <c r="L8931" t="s">
        <v>25269</v>
      </c>
      <c r="M8931" t="s">
        <v>25270</v>
      </c>
      <c r="N8931">
        <v>0.36749999999999999</v>
      </c>
      <c r="O8931">
        <v>0</v>
      </c>
      <c r="P8931">
        <v>284</v>
      </c>
      <c r="Q8931">
        <v>14</v>
      </c>
      <c r="R8931">
        <v>29</v>
      </c>
      <c r="S8931">
        <v>20</v>
      </c>
      <c r="T8931">
        <v>51</v>
      </c>
      <c r="U8931">
        <v>5</v>
      </c>
      <c r="V8931">
        <v>0</v>
      </c>
      <c r="W8931">
        <v>0</v>
      </c>
      <c r="X8931">
        <v>32.832374309132106</v>
      </c>
      <c r="Y8931">
        <v>4.9770014883450937</v>
      </c>
      <c r="Z8931">
        <v>4.0315251586396093</v>
      </c>
      <c r="AA8931">
        <v>49.551821792409733</v>
      </c>
      <c r="AB8931">
        <v>12.244446724258301</v>
      </c>
      <c r="AC8931">
        <v>195.09874325840164</v>
      </c>
      <c r="AD8931">
        <v>0</v>
      </c>
      <c r="AE8931">
        <v>298.73591273118649</v>
      </c>
    </row>
    <row r="8932" spans="1:31" x14ac:dyDescent="0.25">
      <c r="A8932">
        <v>2404336</v>
      </c>
      <c r="B8932">
        <v>1</v>
      </c>
      <c r="C8932" t="s">
        <v>81</v>
      </c>
      <c r="D8932" t="s">
        <v>122</v>
      </c>
      <c r="E8932" t="s">
        <v>132</v>
      </c>
      <c r="F8932" t="s">
        <v>25271</v>
      </c>
      <c r="G8932" t="s">
        <v>565</v>
      </c>
      <c r="H8932" t="s">
        <v>135</v>
      </c>
      <c r="I8932" t="s">
        <v>136</v>
      </c>
      <c r="J8932" t="s">
        <v>137</v>
      </c>
      <c r="K8932" t="s">
        <v>159</v>
      </c>
      <c r="L8932" t="s">
        <v>25272</v>
      </c>
      <c r="M8932" t="s">
        <v>25108</v>
      </c>
      <c r="N8932">
        <v>0.15</v>
      </c>
      <c r="O8932">
        <v>0</v>
      </c>
      <c r="P8932">
        <v>1824</v>
      </c>
      <c r="Q8932">
        <v>14</v>
      </c>
      <c r="R8932">
        <v>26</v>
      </c>
      <c r="S8932">
        <v>5</v>
      </c>
      <c r="T8932">
        <v>184</v>
      </c>
      <c r="U8932">
        <v>2</v>
      </c>
      <c r="V8932">
        <v>0</v>
      </c>
      <c r="W8932">
        <v>0</v>
      </c>
      <c r="X8932">
        <v>45.205370107389029</v>
      </c>
      <c r="Y8932">
        <v>5.7711261324359997</v>
      </c>
      <c r="Z8932">
        <v>1.2827686195620001</v>
      </c>
      <c r="AA8932">
        <v>7.3459809172289985</v>
      </c>
      <c r="AB8932">
        <v>20.608630832668506</v>
      </c>
      <c r="AC8932">
        <v>16.123508793882003</v>
      </c>
      <c r="AD8932">
        <v>0</v>
      </c>
      <c r="AE8932">
        <v>96.337385403166536</v>
      </c>
    </row>
    <row r="8933" spans="1:31" x14ac:dyDescent="0.25">
      <c r="A8933">
        <v>2404359</v>
      </c>
      <c r="B8933">
        <v>1</v>
      </c>
      <c r="C8933" t="s">
        <v>81</v>
      </c>
      <c r="D8933" t="s">
        <v>127</v>
      </c>
      <c r="E8933" t="s">
        <v>146</v>
      </c>
      <c r="F8933" t="s">
        <v>25273</v>
      </c>
      <c r="G8933" t="s">
        <v>282</v>
      </c>
      <c r="H8933" t="s">
        <v>149</v>
      </c>
      <c r="I8933" t="s">
        <v>136</v>
      </c>
      <c r="J8933" t="s">
        <v>137</v>
      </c>
      <c r="K8933" t="s">
        <v>138</v>
      </c>
      <c r="L8933" t="s">
        <v>25274</v>
      </c>
      <c r="M8933" t="s">
        <v>25275</v>
      </c>
      <c r="N8933">
        <v>2.7538888880000001</v>
      </c>
      <c r="O8933">
        <v>0</v>
      </c>
      <c r="P8933">
        <v>6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2.65079783856025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2.65079783856025</v>
      </c>
    </row>
    <row r="8934" spans="1:31" x14ac:dyDescent="0.25">
      <c r="A8934">
        <v>2404353</v>
      </c>
      <c r="B8934">
        <v>1</v>
      </c>
      <c r="C8934" t="s">
        <v>80</v>
      </c>
      <c r="D8934" t="s">
        <v>93</v>
      </c>
      <c r="E8934" t="s">
        <v>174</v>
      </c>
      <c r="F8934" t="s">
        <v>8863</v>
      </c>
      <c r="G8934" t="s">
        <v>158</v>
      </c>
      <c r="H8934" t="s">
        <v>135</v>
      </c>
      <c r="I8934" t="s">
        <v>136</v>
      </c>
      <c r="J8934" t="s">
        <v>137</v>
      </c>
      <c r="K8934" t="s">
        <v>159</v>
      </c>
      <c r="L8934" t="s">
        <v>25276</v>
      </c>
      <c r="M8934" t="s">
        <v>25277</v>
      </c>
      <c r="N8934">
        <v>8.5080555550000003</v>
      </c>
      <c r="O8934">
        <v>2</v>
      </c>
      <c r="P8934">
        <v>336</v>
      </c>
      <c r="Q8934">
        <v>10</v>
      </c>
      <c r="R8934">
        <v>267</v>
      </c>
      <c r="S8934">
        <v>2</v>
      </c>
      <c r="T8934">
        <v>120</v>
      </c>
      <c r="U8934">
        <v>0</v>
      </c>
      <c r="V8934">
        <v>0</v>
      </c>
      <c r="W8934">
        <v>30.566249917216027</v>
      </c>
      <c r="X8934">
        <v>28.013455453244401</v>
      </c>
      <c r="Y8934">
        <v>121.29183036986151</v>
      </c>
      <c r="Z8934">
        <v>96.319698486774286</v>
      </c>
      <c r="AA8934">
        <v>15.669567694638602</v>
      </c>
      <c r="AB8934">
        <v>296.0238681404598</v>
      </c>
      <c r="AC8934">
        <v>0</v>
      </c>
      <c r="AD8934">
        <v>0</v>
      </c>
      <c r="AE8934">
        <v>587.88467006219457</v>
      </c>
    </row>
    <row r="8935" spans="1:31" x14ac:dyDescent="0.25">
      <c r="A8935">
        <v>2404754</v>
      </c>
      <c r="B8935">
        <v>1</v>
      </c>
      <c r="C8935" t="s">
        <v>80</v>
      </c>
      <c r="D8935" t="s">
        <v>110</v>
      </c>
      <c r="E8935" t="s">
        <v>132</v>
      </c>
      <c r="F8935" t="s">
        <v>25278</v>
      </c>
      <c r="G8935" t="s">
        <v>919</v>
      </c>
      <c r="H8935" t="s">
        <v>135</v>
      </c>
      <c r="I8935" t="s">
        <v>136</v>
      </c>
      <c r="J8935" t="s">
        <v>137</v>
      </c>
      <c r="K8935" t="s">
        <v>138</v>
      </c>
      <c r="L8935" t="s">
        <v>25279</v>
      </c>
      <c r="M8935" t="s">
        <v>25280</v>
      </c>
      <c r="N8935">
        <v>0.66500000000000004</v>
      </c>
      <c r="O8935">
        <v>0</v>
      </c>
      <c r="P8935">
        <v>769</v>
      </c>
      <c r="Q8935">
        <v>0</v>
      </c>
      <c r="R8935">
        <v>0</v>
      </c>
      <c r="S8935">
        <v>0</v>
      </c>
      <c r="T8935">
        <v>73</v>
      </c>
      <c r="U8935">
        <v>0</v>
      </c>
      <c r="V8935">
        <v>1</v>
      </c>
      <c r="W8935">
        <v>0</v>
      </c>
      <c r="X8935">
        <v>144.71750460324969</v>
      </c>
      <c r="Y8935">
        <v>0</v>
      </c>
      <c r="Z8935">
        <v>0</v>
      </c>
      <c r="AA8935">
        <v>0</v>
      </c>
      <c r="AB8935">
        <v>76.011824805832333</v>
      </c>
      <c r="AC8935">
        <v>0</v>
      </c>
      <c r="AD8935">
        <v>12.334191204109953</v>
      </c>
      <c r="AE8935">
        <v>233.06352061319197</v>
      </c>
    </row>
    <row r="8936" spans="1:31" x14ac:dyDescent="0.25">
      <c r="A8936">
        <v>2404313</v>
      </c>
      <c r="B8936">
        <v>1</v>
      </c>
      <c r="C8936" t="s">
        <v>80</v>
      </c>
      <c r="D8936" t="s">
        <v>104</v>
      </c>
      <c r="E8936" t="s">
        <v>241</v>
      </c>
      <c r="F8936" t="s">
        <v>1709</v>
      </c>
      <c r="G8936" t="s">
        <v>143</v>
      </c>
      <c r="H8936" t="s">
        <v>135</v>
      </c>
      <c r="I8936" t="s">
        <v>136</v>
      </c>
      <c r="J8936" t="s">
        <v>137</v>
      </c>
      <c r="K8936" t="s">
        <v>138</v>
      </c>
      <c r="L8936" t="s">
        <v>25281</v>
      </c>
      <c r="M8936" t="s">
        <v>25282</v>
      </c>
      <c r="N8936">
        <v>0.49535166600000002</v>
      </c>
      <c r="O8936">
        <v>3</v>
      </c>
      <c r="P8936">
        <v>223</v>
      </c>
      <c r="Q8936">
        <v>21</v>
      </c>
      <c r="R8936">
        <v>305</v>
      </c>
      <c r="S8936">
        <v>56</v>
      </c>
      <c r="T8936">
        <v>86</v>
      </c>
      <c r="U8936">
        <v>21</v>
      </c>
      <c r="V8936">
        <v>2</v>
      </c>
      <c r="W8936">
        <v>12.899228427667401</v>
      </c>
      <c r="X8936">
        <v>31.019290221703603</v>
      </c>
      <c r="Y8936">
        <v>4.8048099888539584</v>
      </c>
      <c r="Z8936">
        <v>9.6535564135859584</v>
      </c>
      <c r="AA8936">
        <v>575.36709200100768</v>
      </c>
      <c r="AB8936">
        <v>30.846716647930201</v>
      </c>
      <c r="AC8936">
        <v>3206.5827084579396</v>
      </c>
      <c r="AD8936">
        <v>5.1200347880720827</v>
      </c>
      <c r="AE8936">
        <v>3876.2934369467607</v>
      </c>
    </row>
    <row r="8937" spans="1:31" x14ac:dyDescent="0.25">
      <c r="A8937">
        <v>2404273</v>
      </c>
      <c r="B8937">
        <v>1</v>
      </c>
      <c r="C8937" t="s">
        <v>80</v>
      </c>
      <c r="D8937" t="s">
        <v>100</v>
      </c>
      <c r="E8937" t="s">
        <v>141</v>
      </c>
      <c r="F8937" t="s">
        <v>1581</v>
      </c>
      <c r="G8937" t="s">
        <v>143</v>
      </c>
      <c r="H8937" t="s">
        <v>135</v>
      </c>
      <c r="I8937" t="s">
        <v>136</v>
      </c>
      <c r="J8937" t="s">
        <v>137</v>
      </c>
      <c r="K8937" t="s">
        <v>138</v>
      </c>
      <c r="L8937" t="s">
        <v>25283</v>
      </c>
      <c r="M8937" t="s">
        <v>25284</v>
      </c>
      <c r="N8937">
        <v>0.43472222199999999</v>
      </c>
      <c r="O8937">
        <v>6</v>
      </c>
      <c r="P8937">
        <v>312</v>
      </c>
      <c r="Q8937">
        <v>25</v>
      </c>
      <c r="R8937">
        <v>71</v>
      </c>
      <c r="S8937">
        <v>11</v>
      </c>
      <c r="T8937">
        <v>56</v>
      </c>
      <c r="U8937">
        <v>0</v>
      </c>
      <c r="V8937">
        <v>0</v>
      </c>
      <c r="W8937">
        <v>1.94752440641455</v>
      </c>
      <c r="X8937">
        <v>32.045409457897897</v>
      </c>
      <c r="Y8937">
        <v>4.2504811735014725</v>
      </c>
      <c r="Z8937">
        <v>8.8990439560299315</v>
      </c>
      <c r="AA8937">
        <v>4.705138152632137</v>
      </c>
      <c r="AB8937">
        <v>7.4327999189207894</v>
      </c>
      <c r="AC8937">
        <v>0</v>
      </c>
      <c r="AD8937">
        <v>0</v>
      </c>
      <c r="AE8937">
        <v>59.28039706539677</v>
      </c>
    </row>
    <row r="8938" spans="1:31" x14ac:dyDescent="0.25">
      <c r="A8938">
        <v>2404691</v>
      </c>
      <c r="B8938">
        <v>1</v>
      </c>
      <c r="C8938" t="s">
        <v>80</v>
      </c>
      <c r="D8938" t="s">
        <v>105</v>
      </c>
      <c r="E8938" t="s">
        <v>132</v>
      </c>
      <c r="F8938" t="s">
        <v>16341</v>
      </c>
      <c r="G8938" t="s">
        <v>215</v>
      </c>
      <c r="H8938" t="s">
        <v>135</v>
      </c>
      <c r="I8938" t="s">
        <v>136</v>
      </c>
      <c r="J8938" t="s">
        <v>137</v>
      </c>
      <c r="K8938" t="s">
        <v>138</v>
      </c>
      <c r="L8938" t="s">
        <v>25285</v>
      </c>
      <c r="M8938" t="s">
        <v>25286</v>
      </c>
      <c r="N8938">
        <v>1.988611111</v>
      </c>
      <c r="O8938">
        <v>1</v>
      </c>
      <c r="P8938">
        <v>7</v>
      </c>
      <c r="Q8938">
        <v>1</v>
      </c>
      <c r="R8938">
        <v>2</v>
      </c>
      <c r="S8938">
        <v>7</v>
      </c>
      <c r="T8938">
        <v>10</v>
      </c>
      <c r="U8938">
        <v>1</v>
      </c>
      <c r="V8938">
        <v>0</v>
      </c>
      <c r="W8938">
        <v>30.548018428852036</v>
      </c>
      <c r="X8938">
        <v>14.85252802970067</v>
      </c>
      <c r="Y8938">
        <v>2.7141438149797503</v>
      </c>
      <c r="Z8938">
        <v>22.802245857453379</v>
      </c>
      <c r="AA8938">
        <v>148.48661175584127</v>
      </c>
      <c r="AB8938">
        <v>28.627547286177386</v>
      </c>
      <c r="AC8938">
        <v>96.154211026249996</v>
      </c>
      <c r="AD8938">
        <v>0</v>
      </c>
      <c r="AE8938">
        <v>344.18530619925446</v>
      </c>
    </row>
    <row r="8939" spans="1:31" x14ac:dyDescent="0.25">
      <c r="A8939">
        <v>2404685</v>
      </c>
      <c r="B8939">
        <v>1</v>
      </c>
      <c r="C8939" t="s">
        <v>81</v>
      </c>
      <c r="D8939" t="s">
        <v>124</v>
      </c>
      <c r="E8939" t="s">
        <v>162</v>
      </c>
      <c r="F8939" t="s">
        <v>25287</v>
      </c>
      <c r="G8939" t="s">
        <v>164</v>
      </c>
      <c r="H8939" t="s">
        <v>149</v>
      </c>
      <c r="I8939" t="s">
        <v>136</v>
      </c>
      <c r="J8939" t="s">
        <v>137</v>
      </c>
      <c r="K8939" t="s">
        <v>138</v>
      </c>
      <c r="L8939" t="s">
        <v>25288</v>
      </c>
      <c r="M8939" t="s">
        <v>25289</v>
      </c>
      <c r="N8939">
        <v>1.788611111</v>
      </c>
      <c r="O8939">
        <v>0</v>
      </c>
      <c r="P8939">
        <v>61</v>
      </c>
      <c r="Q8939">
        <v>0</v>
      </c>
      <c r="R8939">
        <v>2</v>
      </c>
      <c r="S8939">
        <v>0</v>
      </c>
      <c r="T8939">
        <v>2</v>
      </c>
      <c r="U8939">
        <v>0</v>
      </c>
      <c r="V8939">
        <v>0</v>
      </c>
      <c r="W8939">
        <v>0</v>
      </c>
      <c r="X8939">
        <v>33.207214111379962</v>
      </c>
      <c r="Y8939">
        <v>0</v>
      </c>
      <c r="Z8939">
        <v>0</v>
      </c>
      <c r="AA8939">
        <v>0</v>
      </c>
      <c r="AB8939">
        <v>2.5147602168851058</v>
      </c>
      <c r="AC8939">
        <v>0</v>
      </c>
      <c r="AD8939">
        <v>0</v>
      </c>
      <c r="AE8939">
        <v>35.72197432826507</v>
      </c>
    </row>
    <row r="8940" spans="1:31" x14ac:dyDescent="0.25">
      <c r="A8940">
        <v>2404293</v>
      </c>
      <c r="B8940">
        <v>1</v>
      </c>
      <c r="C8940" t="s">
        <v>81</v>
      </c>
      <c r="D8940" t="s">
        <v>123</v>
      </c>
      <c r="E8940" t="s">
        <v>132</v>
      </c>
      <c r="F8940" t="s">
        <v>2674</v>
      </c>
      <c r="G8940" t="s">
        <v>143</v>
      </c>
      <c r="H8940" t="s">
        <v>135</v>
      </c>
      <c r="I8940" t="s">
        <v>136</v>
      </c>
      <c r="J8940" t="s">
        <v>137</v>
      </c>
      <c r="K8940" t="s">
        <v>138</v>
      </c>
      <c r="L8940" t="s">
        <v>25290</v>
      </c>
      <c r="M8940" t="s">
        <v>25291</v>
      </c>
      <c r="N8940">
        <v>1.042777777</v>
      </c>
      <c r="O8940">
        <v>2</v>
      </c>
      <c r="P8940">
        <v>0</v>
      </c>
      <c r="Q8940">
        <v>99</v>
      </c>
      <c r="R8940">
        <v>0</v>
      </c>
      <c r="S8940">
        <v>7</v>
      </c>
      <c r="T8940">
        <v>0</v>
      </c>
      <c r="U8940">
        <v>0</v>
      </c>
      <c r="V8940">
        <v>0</v>
      </c>
      <c r="W8940">
        <v>0.22675197447870002</v>
      </c>
      <c r="X8940">
        <v>0</v>
      </c>
      <c r="Y8940">
        <v>28.490549599592349</v>
      </c>
      <c r="Z8940">
        <v>0</v>
      </c>
      <c r="AA8940">
        <v>5.8410736830920245</v>
      </c>
      <c r="AB8940">
        <v>0</v>
      </c>
      <c r="AC8940">
        <v>0</v>
      </c>
      <c r="AD8940">
        <v>0</v>
      </c>
      <c r="AE8940">
        <v>34.558375257163071</v>
      </c>
    </row>
    <row r="8941" spans="1:31" x14ac:dyDescent="0.25">
      <c r="A8941">
        <v>2404442</v>
      </c>
      <c r="B8941">
        <v>1</v>
      </c>
      <c r="C8941" t="s">
        <v>80</v>
      </c>
      <c r="D8941" t="s">
        <v>96</v>
      </c>
      <c r="E8941" t="s">
        <v>132</v>
      </c>
      <c r="F8941" t="s">
        <v>25292</v>
      </c>
      <c r="G8941" t="s">
        <v>215</v>
      </c>
      <c r="H8941" t="s">
        <v>135</v>
      </c>
      <c r="I8941" t="s">
        <v>136</v>
      </c>
      <c r="J8941" t="s">
        <v>137</v>
      </c>
      <c r="K8941" t="s">
        <v>138</v>
      </c>
      <c r="L8941" t="s">
        <v>25293</v>
      </c>
      <c r="M8941" t="s">
        <v>25294</v>
      </c>
      <c r="N8941">
        <v>2.009166666</v>
      </c>
      <c r="O8941">
        <v>0</v>
      </c>
      <c r="P8941">
        <v>0</v>
      </c>
      <c r="Q8941">
        <v>0</v>
      </c>
      <c r="R8941">
        <v>0</v>
      </c>
      <c r="S8941">
        <v>1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3.0412902992822279</v>
      </c>
      <c r="AB8941">
        <v>0</v>
      </c>
      <c r="AC8941">
        <v>0</v>
      </c>
      <c r="AD8941">
        <v>0</v>
      </c>
      <c r="AE8941">
        <v>3.0412902992822279</v>
      </c>
    </row>
    <row r="8942" spans="1:31" x14ac:dyDescent="0.25">
      <c r="A8942">
        <v>2404333</v>
      </c>
      <c r="B8942">
        <v>1</v>
      </c>
      <c r="C8942" t="s">
        <v>80</v>
      </c>
      <c r="D8942" t="s">
        <v>89</v>
      </c>
      <c r="E8942" t="s">
        <v>174</v>
      </c>
      <c r="F8942" t="s">
        <v>19360</v>
      </c>
      <c r="G8942" t="s">
        <v>143</v>
      </c>
      <c r="H8942" t="s">
        <v>135</v>
      </c>
      <c r="I8942" t="s">
        <v>136</v>
      </c>
      <c r="J8942" t="s">
        <v>137</v>
      </c>
      <c r="K8942" t="s">
        <v>138</v>
      </c>
      <c r="L8942" t="s">
        <v>25295</v>
      </c>
      <c r="M8942" t="s">
        <v>25296</v>
      </c>
      <c r="N8942">
        <v>1.4750000000000001</v>
      </c>
      <c r="O8942">
        <v>1</v>
      </c>
      <c r="P8942">
        <v>289</v>
      </c>
      <c r="Q8942">
        <v>1</v>
      </c>
      <c r="R8942">
        <v>57</v>
      </c>
      <c r="S8942">
        <v>2</v>
      </c>
      <c r="T8942">
        <v>173</v>
      </c>
      <c r="U8942">
        <v>0</v>
      </c>
      <c r="V8942">
        <v>0</v>
      </c>
      <c r="W8942">
        <v>1.7360275577300333</v>
      </c>
      <c r="X8942">
        <v>191.28480867722556</v>
      </c>
      <c r="Y8942">
        <v>9.8840449759466669</v>
      </c>
      <c r="Z8942">
        <v>9.7188327808837798</v>
      </c>
      <c r="AA8942">
        <v>6.9699620457321565</v>
      </c>
      <c r="AB8942">
        <v>275.89097628473246</v>
      </c>
      <c r="AC8942">
        <v>0</v>
      </c>
      <c r="AD8942">
        <v>0</v>
      </c>
      <c r="AE8942">
        <v>495.48465232225067</v>
      </c>
    </row>
    <row r="8943" spans="1:31" x14ac:dyDescent="0.25">
      <c r="A8943">
        <v>2404665</v>
      </c>
      <c r="B8943">
        <v>1</v>
      </c>
      <c r="C8943" t="s">
        <v>81</v>
      </c>
      <c r="D8943" t="s">
        <v>127</v>
      </c>
      <c r="E8943" t="s">
        <v>132</v>
      </c>
      <c r="F8943" t="s">
        <v>25297</v>
      </c>
      <c r="G8943" t="s">
        <v>143</v>
      </c>
      <c r="H8943" t="s">
        <v>135</v>
      </c>
      <c r="I8943" t="s">
        <v>136</v>
      </c>
      <c r="J8943" t="s">
        <v>137</v>
      </c>
      <c r="K8943" t="s">
        <v>138</v>
      </c>
      <c r="L8943" t="s">
        <v>25298</v>
      </c>
      <c r="M8943" t="s">
        <v>25299</v>
      </c>
      <c r="N8943">
        <v>0.57027777700000004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1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66.882496365370415</v>
      </c>
      <c r="AD8943">
        <v>0</v>
      </c>
      <c r="AE8943">
        <v>66.882496365370415</v>
      </c>
    </row>
    <row r="8944" spans="1:31" x14ac:dyDescent="0.25">
      <c r="A8944">
        <v>2404310</v>
      </c>
      <c r="B8944">
        <v>1</v>
      </c>
      <c r="C8944" t="s">
        <v>80</v>
      </c>
      <c r="D8944" t="s">
        <v>83</v>
      </c>
      <c r="E8944" t="s">
        <v>162</v>
      </c>
      <c r="F8944" t="s">
        <v>12791</v>
      </c>
      <c r="G8944" t="s">
        <v>164</v>
      </c>
      <c r="H8944" t="s">
        <v>149</v>
      </c>
      <c r="I8944" t="s">
        <v>136</v>
      </c>
      <c r="J8944" t="s">
        <v>137</v>
      </c>
      <c r="K8944" t="s">
        <v>138</v>
      </c>
      <c r="L8944" t="s">
        <v>25300</v>
      </c>
      <c r="M8944" t="s">
        <v>25301</v>
      </c>
      <c r="N8944">
        <v>0.97638888800000001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4</v>
      </c>
      <c r="U8944">
        <v>0</v>
      </c>
      <c r="V8944">
        <v>1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3.1289182327745335</v>
      </c>
      <c r="AC8944">
        <v>0</v>
      </c>
      <c r="AD8944">
        <v>23.399592122832914</v>
      </c>
      <c r="AE8944">
        <v>26.528510355607448</v>
      </c>
    </row>
    <row r="8945" spans="1:31" x14ac:dyDescent="0.25">
      <c r="A8945">
        <v>2404356</v>
      </c>
      <c r="B8945">
        <v>1</v>
      </c>
      <c r="C8945" t="s">
        <v>80</v>
      </c>
      <c r="D8945" t="s">
        <v>90</v>
      </c>
      <c r="E8945" t="s">
        <v>162</v>
      </c>
      <c r="F8945" t="s">
        <v>25302</v>
      </c>
      <c r="G8945" t="s">
        <v>158</v>
      </c>
      <c r="H8945" t="s">
        <v>149</v>
      </c>
      <c r="I8945" t="s">
        <v>136</v>
      </c>
      <c r="J8945" t="s">
        <v>137</v>
      </c>
      <c r="K8945" t="s">
        <v>159</v>
      </c>
      <c r="L8945" t="s">
        <v>25303</v>
      </c>
      <c r="M8945" t="s">
        <v>25304</v>
      </c>
      <c r="N8945">
        <v>3.5919444440000001</v>
      </c>
      <c r="O8945">
        <v>0</v>
      </c>
      <c r="P8945">
        <v>197</v>
      </c>
      <c r="Q8945">
        <v>0</v>
      </c>
      <c r="R8945">
        <v>0</v>
      </c>
      <c r="S8945">
        <v>0</v>
      </c>
      <c r="T8945">
        <v>4</v>
      </c>
      <c r="U8945">
        <v>0</v>
      </c>
      <c r="V8945">
        <v>0</v>
      </c>
      <c r="W8945">
        <v>0</v>
      </c>
      <c r="X8945">
        <v>153.41210645736359</v>
      </c>
      <c r="Y8945">
        <v>0</v>
      </c>
      <c r="Z8945">
        <v>0</v>
      </c>
      <c r="AA8945">
        <v>0</v>
      </c>
      <c r="AB8945">
        <v>10.082649618400488</v>
      </c>
      <c r="AC8945">
        <v>0</v>
      </c>
      <c r="AD8945">
        <v>0</v>
      </c>
      <c r="AE8945">
        <v>163.49475607576409</v>
      </c>
    </row>
    <row r="8946" spans="1:31" x14ac:dyDescent="0.25">
      <c r="A8946">
        <v>2404711</v>
      </c>
      <c r="B8946">
        <v>1</v>
      </c>
      <c r="C8946" t="s">
        <v>81</v>
      </c>
      <c r="D8946" t="s">
        <v>128</v>
      </c>
      <c r="E8946" t="s">
        <v>146</v>
      </c>
      <c r="F8946" t="s">
        <v>25305</v>
      </c>
      <c r="G8946" t="s">
        <v>148</v>
      </c>
      <c r="H8946" t="s">
        <v>149</v>
      </c>
      <c r="I8946" t="s">
        <v>136</v>
      </c>
      <c r="J8946" t="s">
        <v>137</v>
      </c>
      <c r="K8946" t="s">
        <v>138</v>
      </c>
      <c r="L8946" t="s">
        <v>25306</v>
      </c>
      <c r="M8946" t="s">
        <v>25307</v>
      </c>
      <c r="N8946">
        <v>3.287222222</v>
      </c>
      <c r="O8946">
        <v>0</v>
      </c>
      <c r="P8946">
        <v>1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0.20574950069946671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0.20574950069946671</v>
      </c>
    </row>
    <row r="8947" spans="1:31" x14ac:dyDescent="0.25">
      <c r="A8947">
        <v>2404270</v>
      </c>
      <c r="B8947">
        <v>1</v>
      </c>
      <c r="C8947" t="s">
        <v>80</v>
      </c>
      <c r="D8947" t="s">
        <v>83</v>
      </c>
      <c r="E8947" t="s">
        <v>241</v>
      </c>
      <c r="F8947" t="s">
        <v>25308</v>
      </c>
      <c r="G8947" t="s">
        <v>143</v>
      </c>
      <c r="H8947" t="s">
        <v>135</v>
      </c>
      <c r="I8947" t="s">
        <v>136</v>
      </c>
      <c r="J8947" t="s">
        <v>137</v>
      </c>
      <c r="K8947" t="s">
        <v>138</v>
      </c>
      <c r="L8947" t="s">
        <v>25309</v>
      </c>
      <c r="M8947" t="s">
        <v>25310</v>
      </c>
      <c r="N8947">
        <v>0.28694444400000002</v>
      </c>
      <c r="O8947">
        <v>29</v>
      </c>
      <c r="P8947">
        <v>4287</v>
      </c>
      <c r="Q8947">
        <v>30</v>
      </c>
      <c r="R8947">
        <v>682</v>
      </c>
      <c r="S8947">
        <v>118</v>
      </c>
      <c r="T8947">
        <v>1308</v>
      </c>
      <c r="U8947">
        <v>12</v>
      </c>
      <c r="V8947">
        <v>6</v>
      </c>
      <c r="W8947">
        <v>2.4081873561921254</v>
      </c>
      <c r="X8947">
        <v>243.15949709323803</v>
      </c>
      <c r="Y8947">
        <v>12.40977731164015</v>
      </c>
      <c r="Z8947">
        <v>52.864402851933825</v>
      </c>
      <c r="AA8947">
        <v>183.44389833404065</v>
      </c>
      <c r="AB8947">
        <v>318.69215761175991</v>
      </c>
      <c r="AC8947">
        <v>194.8801334975235</v>
      </c>
      <c r="AD8947">
        <v>59.499469974184315</v>
      </c>
      <c r="AE8947">
        <v>1067.3575240305126</v>
      </c>
    </row>
    <row r="8948" spans="1:31" x14ac:dyDescent="0.25">
      <c r="A8948">
        <v>2404416</v>
      </c>
      <c r="B8948">
        <v>1</v>
      </c>
      <c r="C8948" t="s">
        <v>80</v>
      </c>
      <c r="D8948" t="s">
        <v>100</v>
      </c>
      <c r="E8948" t="s">
        <v>174</v>
      </c>
      <c r="F8948" t="s">
        <v>3815</v>
      </c>
      <c r="G8948" t="s">
        <v>143</v>
      </c>
      <c r="H8948" t="s">
        <v>135</v>
      </c>
      <c r="I8948" t="s">
        <v>136</v>
      </c>
      <c r="J8948" t="s">
        <v>137</v>
      </c>
      <c r="K8948" t="s">
        <v>138</v>
      </c>
      <c r="L8948" t="s">
        <v>25311</v>
      </c>
      <c r="M8948" t="s">
        <v>25312</v>
      </c>
      <c r="N8948">
        <v>0.58722222199999996</v>
      </c>
      <c r="O8948">
        <v>0</v>
      </c>
      <c r="P8948">
        <v>26</v>
      </c>
      <c r="Q8948">
        <v>1</v>
      </c>
      <c r="R8948">
        <v>13</v>
      </c>
      <c r="S8948">
        <v>10</v>
      </c>
      <c r="T8948">
        <v>628</v>
      </c>
      <c r="U8948">
        <v>17</v>
      </c>
      <c r="V8948">
        <v>144</v>
      </c>
      <c r="W8948">
        <v>0</v>
      </c>
      <c r="X8948">
        <v>2.9633285814347818</v>
      </c>
      <c r="Y8948">
        <v>0.71298908244293346</v>
      </c>
      <c r="Z8948">
        <v>5.4934910480399832</v>
      </c>
      <c r="AA8948">
        <v>33.463874848823998</v>
      </c>
      <c r="AB8948">
        <v>731.90990790898593</v>
      </c>
      <c r="AC8948">
        <v>823.99030359534379</v>
      </c>
      <c r="AD8948">
        <v>3524.3686491214685</v>
      </c>
      <c r="AE8948">
        <v>5122.9025441865397</v>
      </c>
    </row>
    <row r="8949" spans="1:31" x14ac:dyDescent="0.25">
      <c r="A8949">
        <v>2404276</v>
      </c>
      <c r="B8949">
        <v>1</v>
      </c>
      <c r="C8949" t="s">
        <v>80</v>
      </c>
      <c r="D8949" t="s">
        <v>97</v>
      </c>
      <c r="E8949" t="s">
        <v>174</v>
      </c>
      <c r="F8949" t="s">
        <v>19255</v>
      </c>
      <c r="G8949" t="s">
        <v>215</v>
      </c>
      <c r="H8949" t="s">
        <v>135</v>
      </c>
      <c r="I8949" t="s">
        <v>136</v>
      </c>
      <c r="J8949" t="s">
        <v>137</v>
      </c>
      <c r="K8949" t="s">
        <v>138</v>
      </c>
      <c r="L8949" t="s">
        <v>25313</v>
      </c>
      <c r="M8949" t="s">
        <v>25314</v>
      </c>
      <c r="N8949">
        <v>5.2458333330000002</v>
      </c>
      <c r="O8949">
        <v>2</v>
      </c>
      <c r="P8949">
        <v>975</v>
      </c>
      <c r="Q8949">
        <v>1</v>
      </c>
      <c r="R8949">
        <v>31</v>
      </c>
      <c r="S8949">
        <v>5</v>
      </c>
      <c r="T8949">
        <v>75</v>
      </c>
      <c r="U8949">
        <v>0</v>
      </c>
      <c r="V8949">
        <v>0</v>
      </c>
      <c r="W8949">
        <v>111.65196097387549</v>
      </c>
      <c r="X8949">
        <v>708.04033691602785</v>
      </c>
      <c r="Y8949">
        <v>0.5404988850600001</v>
      </c>
      <c r="Z8949">
        <v>31.071871638323405</v>
      </c>
      <c r="AA8949">
        <v>36.340720330310006</v>
      </c>
      <c r="AB8949">
        <v>405.42101052511975</v>
      </c>
      <c r="AC8949">
        <v>0</v>
      </c>
      <c r="AD8949">
        <v>0</v>
      </c>
      <c r="AE8949">
        <v>1293.0663992687164</v>
      </c>
    </row>
    <row r="8950" spans="1:31" x14ac:dyDescent="0.25">
      <c r="A8950">
        <v>2404588</v>
      </c>
      <c r="B8950">
        <v>1</v>
      </c>
      <c r="C8950" t="s">
        <v>80</v>
      </c>
      <c r="D8950" t="s">
        <v>104</v>
      </c>
      <c r="E8950" t="s">
        <v>162</v>
      </c>
      <c r="F8950" t="s">
        <v>25315</v>
      </c>
      <c r="G8950" t="s">
        <v>164</v>
      </c>
      <c r="H8950" t="s">
        <v>149</v>
      </c>
      <c r="I8950" t="s">
        <v>136</v>
      </c>
      <c r="J8950" t="s">
        <v>137</v>
      </c>
      <c r="K8950" t="s">
        <v>138</v>
      </c>
      <c r="L8950" t="s">
        <v>25316</v>
      </c>
      <c r="M8950" t="s">
        <v>25317</v>
      </c>
      <c r="N8950">
        <v>3.676388888</v>
      </c>
      <c r="O8950">
        <v>0</v>
      </c>
      <c r="P8950">
        <v>12</v>
      </c>
      <c r="Q8950">
        <v>0</v>
      </c>
      <c r="R8950">
        <v>4</v>
      </c>
      <c r="S8950">
        <v>0</v>
      </c>
      <c r="T8950">
        <v>4</v>
      </c>
      <c r="U8950">
        <v>0</v>
      </c>
      <c r="V8950">
        <v>0</v>
      </c>
      <c r="W8950">
        <v>0</v>
      </c>
      <c r="X8950">
        <v>1.6917651814690333</v>
      </c>
      <c r="Y8950">
        <v>0</v>
      </c>
      <c r="Z8950">
        <v>1.4634756955031669</v>
      </c>
      <c r="AA8950">
        <v>0</v>
      </c>
      <c r="AB8950">
        <v>11.158765475754116</v>
      </c>
      <c r="AC8950">
        <v>0</v>
      </c>
      <c r="AD8950">
        <v>0</v>
      </c>
      <c r="AE8950">
        <v>14.314006352726317</v>
      </c>
    </row>
    <row r="8951" spans="1:31" x14ac:dyDescent="0.25">
      <c r="A8951">
        <v>2404482</v>
      </c>
      <c r="B8951">
        <v>1</v>
      </c>
      <c r="C8951" t="s">
        <v>80</v>
      </c>
      <c r="D8951" t="s">
        <v>91</v>
      </c>
      <c r="E8951" t="s">
        <v>146</v>
      </c>
      <c r="F8951" t="s">
        <v>25318</v>
      </c>
      <c r="G8951" t="s">
        <v>296</v>
      </c>
      <c r="H8951" t="s">
        <v>149</v>
      </c>
      <c r="I8951" t="s">
        <v>136</v>
      </c>
      <c r="J8951" t="s">
        <v>137</v>
      </c>
      <c r="K8951" t="s">
        <v>138</v>
      </c>
      <c r="L8951" t="s">
        <v>25319</v>
      </c>
      <c r="M8951" t="s">
        <v>25320</v>
      </c>
      <c r="N8951">
        <v>0.85472222200000003</v>
      </c>
      <c r="O8951">
        <v>0</v>
      </c>
      <c r="P8951">
        <v>0</v>
      </c>
      <c r="Q8951">
        <v>0</v>
      </c>
      <c r="R8951">
        <v>3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</row>
    <row r="8952" spans="1:31" x14ac:dyDescent="0.25">
      <c r="A8952">
        <v>2404290</v>
      </c>
      <c r="B8952">
        <v>1</v>
      </c>
      <c r="C8952" t="s">
        <v>80</v>
      </c>
      <c r="D8952" t="s">
        <v>108</v>
      </c>
      <c r="E8952" t="s">
        <v>141</v>
      </c>
      <c r="F8952" t="s">
        <v>2641</v>
      </c>
      <c r="G8952" t="s">
        <v>143</v>
      </c>
      <c r="H8952" t="s">
        <v>135</v>
      </c>
      <c r="I8952" t="s">
        <v>136</v>
      </c>
      <c r="J8952" t="s">
        <v>137</v>
      </c>
      <c r="K8952" t="s">
        <v>138</v>
      </c>
      <c r="L8952" t="s">
        <v>25321</v>
      </c>
      <c r="M8952" t="s">
        <v>25322</v>
      </c>
      <c r="N8952">
        <v>0.62555555500000004</v>
      </c>
      <c r="O8952">
        <v>0</v>
      </c>
      <c r="P8952">
        <v>634</v>
      </c>
      <c r="Q8952">
        <v>0</v>
      </c>
      <c r="R8952">
        <v>401</v>
      </c>
      <c r="S8952">
        <v>4</v>
      </c>
      <c r="T8952">
        <v>219</v>
      </c>
      <c r="U8952">
        <v>1</v>
      </c>
      <c r="V8952">
        <v>0</v>
      </c>
      <c r="W8952">
        <v>0</v>
      </c>
      <c r="X8952">
        <v>84.637772194781576</v>
      </c>
      <c r="Y8952">
        <v>0</v>
      </c>
      <c r="Z8952">
        <v>38.251765890309727</v>
      </c>
      <c r="AA8952">
        <v>14.5070877507088</v>
      </c>
      <c r="AB8952">
        <v>80.677357145570909</v>
      </c>
      <c r="AC8952">
        <v>99.20008166584168</v>
      </c>
      <c r="AD8952">
        <v>0</v>
      </c>
      <c r="AE8952">
        <v>317.2740646472127</v>
      </c>
    </row>
    <row r="8953" spans="1:31" x14ac:dyDescent="0.25">
      <c r="A8953">
        <v>2404731</v>
      </c>
      <c r="B8953">
        <v>1</v>
      </c>
      <c r="C8953" t="s">
        <v>80</v>
      </c>
      <c r="D8953" t="s">
        <v>82</v>
      </c>
      <c r="E8953" t="s">
        <v>146</v>
      </c>
      <c r="F8953" t="s">
        <v>25323</v>
      </c>
      <c r="G8953" t="s">
        <v>296</v>
      </c>
      <c r="H8953" t="s">
        <v>149</v>
      </c>
      <c r="I8953" t="s">
        <v>136</v>
      </c>
      <c r="J8953" t="s">
        <v>137</v>
      </c>
      <c r="K8953" t="s">
        <v>138</v>
      </c>
      <c r="L8953" t="s">
        <v>25324</v>
      </c>
      <c r="M8953" t="s">
        <v>25325</v>
      </c>
      <c r="N8953">
        <v>0.82416666599999999</v>
      </c>
      <c r="O8953">
        <v>0</v>
      </c>
      <c r="P8953">
        <v>1</v>
      </c>
      <c r="Q8953">
        <v>0</v>
      </c>
      <c r="R8953">
        <v>0</v>
      </c>
      <c r="S8953">
        <v>0</v>
      </c>
      <c r="T8953">
        <v>1</v>
      </c>
      <c r="U8953">
        <v>0</v>
      </c>
      <c r="V8953">
        <v>0</v>
      </c>
      <c r="W8953">
        <v>0</v>
      </c>
      <c r="X8953">
        <v>0.31117522398733338</v>
      </c>
      <c r="Y8953">
        <v>0</v>
      </c>
      <c r="Z8953">
        <v>0</v>
      </c>
      <c r="AA8953">
        <v>0</v>
      </c>
      <c r="AB8953">
        <v>4.002694305013333E-2</v>
      </c>
      <c r="AC8953">
        <v>0</v>
      </c>
      <c r="AD8953">
        <v>0</v>
      </c>
      <c r="AE8953">
        <v>0.35120216703746671</v>
      </c>
    </row>
    <row r="8954" spans="1:31" x14ac:dyDescent="0.25">
      <c r="A8954">
        <v>2404296</v>
      </c>
      <c r="B8954">
        <v>1</v>
      </c>
      <c r="C8954" t="s">
        <v>81</v>
      </c>
      <c r="D8954" t="s">
        <v>128</v>
      </c>
      <c r="E8954" t="s">
        <v>132</v>
      </c>
      <c r="F8954" t="s">
        <v>25326</v>
      </c>
      <c r="G8954" t="s">
        <v>143</v>
      </c>
      <c r="H8954" t="s">
        <v>135</v>
      </c>
      <c r="I8954" t="s">
        <v>136</v>
      </c>
      <c r="J8954" t="s">
        <v>137</v>
      </c>
      <c r="K8954" t="s">
        <v>138</v>
      </c>
      <c r="L8954" t="s">
        <v>25327</v>
      </c>
      <c r="M8954" t="s">
        <v>25328</v>
      </c>
      <c r="N8954">
        <v>1.601111111</v>
      </c>
      <c r="O8954">
        <v>0</v>
      </c>
      <c r="P8954">
        <v>111</v>
      </c>
      <c r="Q8954">
        <v>0</v>
      </c>
      <c r="R8954">
        <v>22</v>
      </c>
      <c r="S8954">
        <v>0</v>
      </c>
      <c r="T8954">
        <v>17</v>
      </c>
      <c r="U8954">
        <v>0</v>
      </c>
      <c r="V8954">
        <v>0</v>
      </c>
      <c r="W8954">
        <v>0</v>
      </c>
      <c r="X8954">
        <v>26.048689650786287</v>
      </c>
      <c r="Y8954">
        <v>0</v>
      </c>
      <c r="Z8954">
        <v>4.6676834159032055</v>
      </c>
      <c r="AA8954">
        <v>0</v>
      </c>
      <c r="AB8954">
        <v>23.010842016726571</v>
      </c>
      <c r="AC8954">
        <v>0</v>
      </c>
      <c r="AD8954">
        <v>0</v>
      </c>
      <c r="AE8954">
        <v>53.727215083416063</v>
      </c>
    </row>
    <row r="8955" spans="1:31" x14ac:dyDescent="0.25">
      <c r="A8955">
        <v>2404688</v>
      </c>
      <c r="B8955">
        <v>1</v>
      </c>
      <c r="C8955" t="s">
        <v>81</v>
      </c>
      <c r="D8955" t="s">
        <v>123</v>
      </c>
      <c r="E8955" t="s">
        <v>141</v>
      </c>
      <c r="F8955" t="s">
        <v>25329</v>
      </c>
      <c r="G8955" t="s">
        <v>143</v>
      </c>
      <c r="H8955" t="s">
        <v>135</v>
      </c>
      <c r="I8955" t="s">
        <v>136</v>
      </c>
      <c r="J8955" t="s">
        <v>137</v>
      </c>
      <c r="K8955" t="s">
        <v>138</v>
      </c>
      <c r="L8955" t="s">
        <v>25330</v>
      </c>
      <c r="M8955" t="s">
        <v>25331</v>
      </c>
      <c r="N8955">
        <v>1.9330555549999999</v>
      </c>
      <c r="O8955">
        <v>2</v>
      </c>
      <c r="P8955">
        <v>0</v>
      </c>
      <c r="Q8955">
        <v>59</v>
      </c>
      <c r="R8955">
        <v>0</v>
      </c>
      <c r="S8955">
        <v>10</v>
      </c>
      <c r="T8955">
        <v>0</v>
      </c>
      <c r="U8955">
        <v>0</v>
      </c>
      <c r="V8955">
        <v>0</v>
      </c>
      <c r="W8955">
        <v>0.31446532601280008</v>
      </c>
      <c r="X8955">
        <v>0</v>
      </c>
      <c r="Y8955">
        <v>13.321030546412629</v>
      </c>
      <c r="Z8955">
        <v>0</v>
      </c>
      <c r="AA8955">
        <v>7.424844339529943</v>
      </c>
      <c r="AB8955">
        <v>0</v>
      </c>
      <c r="AC8955">
        <v>0</v>
      </c>
      <c r="AD8955">
        <v>0</v>
      </c>
      <c r="AE8955">
        <v>21.060340211955374</v>
      </c>
    </row>
    <row r="8956" spans="1:31" x14ac:dyDescent="0.25">
      <c r="A8956">
        <v>2404428</v>
      </c>
      <c r="B8956">
        <v>1</v>
      </c>
      <c r="C8956" t="s">
        <v>81</v>
      </c>
      <c r="D8956" t="s">
        <v>118</v>
      </c>
      <c r="E8956" t="s">
        <v>162</v>
      </c>
      <c r="F8956" t="s">
        <v>25332</v>
      </c>
      <c r="G8956" t="s">
        <v>168</v>
      </c>
      <c r="H8956" t="s">
        <v>149</v>
      </c>
      <c r="I8956" t="s">
        <v>136</v>
      </c>
      <c r="J8956" t="s">
        <v>3</v>
      </c>
      <c r="K8956" t="s">
        <v>138</v>
      </c>
      <c r="L8956" t="s">
        <v>25333</v>
      </c>
      <c r="M8956" t="s">
        <v>25334</v>
      </c>
      <c r="N8956">
        <v>4.2733333330000001</v>
      </c>
      <c r="O8956">
        <v>0</v>
      </c>
      <c r="P8956">
        <v>3</v>
      </c>
      <c r="Q8956">
        <v>0</v>
      </c>
      <c r="R8956">
        <v>2</v>
      </c>
      <c r="S8956">
        <v>0</v>
      </c>
      <c r="T8956">
        <v>3</v>
      </c>
      <c r="U8956">
        <v>0</v>
      </c>
      <c r="V8956">
        <v>0</v>
      </c>
      <c r="W8956">
        <v>0</v>
      </c>
      <c r="X8956">
        <v>1.7278835067741085</v>
      </c>
      <c r="Y8956">
        <v>0</v>
      </c>
      <c r="Z8956">
        <v>0.53505355933417498</v>
      </c>
      <c r="AA8956">
        <v>0</v>
      </c>
      <c r="AB8956">
        <v>0.3211052135409333</v>
      </c>
      <c r="AC8956">
        <v>0</v>
      </c>
      <c r="AD8956">
        <v>0</v>
      </c>
      <c r="AE8956">
        <v>2.5840422796492164</v>
      </c>
    </row>
    <row r="8957" spans="1:31" x14ac:dyDescent="0.25">
      <c r="A8957">
        <v>2404282</v>
      </c>
      <c r="B8957">
        <v>1</v>
      </c>
      <c r="C8957" t="s">
        <v>80</v>
      </c>
      <c r="D8957" t="s">
        <v>89</v>
      </c>
      <c r="E8957" t="s">
        <v>132</v>
      </c>
      <c r="F8957" t="s">
        <v>25335</v>
      </c>
      <c r="G8957" t="s">
        <v>919</v>
      </c>
      <c r="H8957" t="s">
        <v>135</v>
      </c>
      <c r="I8957" t="s">
        <v>136</v>
      </c>
      <c r="J8957" t="s">
        <v>137</v>
      </c>
      <c r="K8957" t="s">
        <v>138</v>
      </c>
      <c r="L8957" t="s">
        <v>25336</v>
      </c>
      <c r="M8957" t="s">
        <v>25337</v>
      </c>
      <c r="N8957">
        <v>3.3975</v>
      </c>
      <c r="O8957">
        <v>0</v>
      </c>
      <c r="P8957">
        <v>22</v>
      </c>
      <c r="Q8957">
        <v>0</v>
      </c>
      <c r="R8957">
        <v>4</v>
      </c>
      <c r="S8957">
        <v>0</v>
      </c>
      <c r="T8957">
        <v>22</v>
      </c>
      <c r="U8957">
        <v>0</v>
      </c>
      <c r="V8957">
        <v>0</v>
      </c>
      <c r="W8957">
        <v>0</v>
      </c>
      <c r="X8957">
        <v>71.456933101972851</v>
      </c>
      <c r="Y8957">
        <v>0</v>
      </c>
      <c r="Z8957">
        <v>0</v>
      </c>
      <c r="AA8957">
        <v>0</v>
      </c>
      <c r="AB8957">
        <v>156.91320252359029</v>
      </c>
      <c r="AC8957">
        <v>0</v>
      </c>
      <c r="AD8957">
        <v>0</v>
      </c>
      <c r="AE8957">
        <v>228.37013562556314</v>
      </c>
    </row>
    <row r="8958" spans="1:31" x14ac:dyDescent="0.25">
      <c r="A8958">
        <v>2404505</v>
      </c>
      <c r="B8958">
        <v>1</v>
      </c>
      <c r="C8958" t="s">
        <v>80</v>
      </c>
      <c r="D8958" t="s">
        <v>100</v>
      </c>
      <c r="E8958" t="s">
        <v>141</v>
      </c>
      <c r="F8958" t="s">
        <v>25338</v>
      </c>
      <c r="G8958" t="s">
        <v>143</v>
      </c>
      <c r="H8958" t="s">
        <v>135</v>
      </c>
      <c r="I8958" t="s">
        <v>136</v>
      </c>
      <c r="J8958" t="s">
        <v>137</v>
      </c>
      <c r="K8958" t="s">
        <v>138</v>
      </c>
      <c r="L8958" t="s">
        <v>25312</v>
      </c>
      <c r="M8958" t="s">
        <v>25339</v>
      </c>
      <c r="N8958">
        <v>3.6797222220000001</v>
      </c>
      <c r="O8958">
        <v>1</v>
      </c>
      <c r="P8958">
        <v>13</v>
      </c>
      <c r="Q8958">
        <v>4</v>
      </c>
      <c r="R8958">
        <v>31</v>
      </c>
      <c r="S8958">
        <v>17</v>
      </c>
      <c r="T8958">
        <v>12</v>
      </c>
      <c r="U8958">
        <v>1</v>
      </c>
      <c r="V8958">
        <v>0</v>
      </c>
      <c r="W8958">
        <v>3.3212138969631009</v>
      </c>
      <c r="X8958">
        <v>18.272501793368981</v>
      </c>
      <c r="Y8958">
        <v>16.437376133004932</v>
      </c>
      <c r="Z8958">
        <v>41.589771776793626</v>
      </c>
      <c r="AA8958">
        <v>436.70267077903856</v>
      </c>
      <c r="AB8958">
        <v>35.174201268701061</v>
      </c>
      <c r="AC8958">
        <v>95.986673533876328</v>
      </c>
      <c r="AD8958">
        <v>0</v>
      </c>
      <c r="AE8958">
        <v>647.48440918174651</v>
      </c>
    </row>
    <row r="8959" spans="1:31" x14ac:dyDescent="0.25">
      <c r="A8959">
        <v>2404365</v>
      </c>
      <c r="B8959">
        <v>1</v>
      </c>
      <c r="C8959" t="s">
        <v>81</v>
      </c>
      <c r="D8959" t="s">
        <v>127</v>
      </c>
      <c r="E8959" t="s">
        <v>174</v>
      </c>
      <c r="F8959" t="s">
        <v>25340</v>
      </c>
      <c r="G8959" t="s">
        <v>143</v>
      </c>
      <c r="H8959" t="s">
        <v>135</v>
      </c>
      <c r="I8959" t="s">
        <v>136</v>
      </c>
      <c r="J8959" t="s">
        <v>137</v>
      </c>
      <c r="K8959" t="s">
        <v>138</v>
      </c>
      <c r="L8959" t="s">
        <v>25341</v>
      </c>
      <c r="M8959" t="s">
        <v>25342</v>
      </c>
      <c r="N8959">
        <v>2.1547222220000002</v>
      </c>
      <c r="O8959">
        <v>0</v>
      </c>
      <c r="P8959">
        <v>17</v>
      </c>
      <c r="Q8959">
        <v>0</v>
      </c>
      <c r="R8959">
        <v>3</v>
      </c>
      <c r="S8959">
        <v>6</v>
      </c>
      <c r="T8959">
        <v>11</v>
      </c>
      <c r="U8959">
        <v>0</v>
      </c>
      <c r="V8959">
        <v>0</v>
      </c>
      <c r="W8959">
        <v>0</v>
      </c>
      <c r="X8959">
        <v>12.007352565321007</v>
      </c>
      <c r="Y8959">
        <v>0</v>
      </c>
      <c r="Z8959">
        <v>0.95110185721783336</v>
      </c>
      <c r="AA8959">
        <v>113.58609187680379</v>
      </c>
      <c r="AB8959">
        <v>30.36293674767332</v>
      </c>
      <c r="AC8959">
        <v>0</v>
      </c>
      <c r="AD8959">
        <v>0</v>
      </c>
      <c r="AE8959">
        <v>156.90748304701594</v>
      </c>
    </row>
    <row r="8960" spans="1:31" x14ac:dyDescent="0.25">
      <c r="A8960">
        <v>2404511</v>
      </c>
      <c r="B8960">
        <v>1</v>
      </c>
      <c r="C8960" t="s">
        <v>80</v>
      </c>
      <c r="D8960" t="s">
        <v>96</v>
      </c>
      <c r="E8960" t="s">
        <v>141</v>
      </c>
      <c r="F8960" t="s">
        <v>25343</v>
      </c>
      <c r="G8960" t="s">
        <v>154</v>
      </c>
      <c r="H8960" t="s">
        <v>135</v>
      </c>
      <c r="I8960" t="s">
        <v>136</v>
      </c>
      <c r="J8960" t="s">
        <v>137</v>
      </c>
      <c r="K8960" t="s">
        <v>138</v>
      </c>
      <c r="L8960" t="s">
        <v>25344</v>
      </c>
      <c r="M8960" t="s">
        <v>25345</v>
      </c>
      <c r="N8960">
        <v>0.461666666</v>
      </c>
      <c r="O8960">
        <v>0</v>
      </c>
      <c r="P8960">
        <v>0</v>
      </c>
      <c r="Q8960">
        <v>0</v>
      </c>
      <c r="R8960">
        <v>0</v>
      </c>
      <c r="S8960">
        <v>2</v>
      </c>
      <c r="T8960">
        <v>0</v>
      </c>
      <c r="U8960">
        <v>1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19.828671420598297</v>
      </c>
      <c r="AB8960">
        <v>0</v>
      </c>
      <c r="AC8960">
        <v>14.571769341422501</v>
      </c>
      <c r="AD8960">
        <v>0</v>
      </c>
      <c r="AE8960">
        <v>34.4004407620208</v>
      </c>
    </row>
    <row r="8961" spans="1:31" x14ac:dyDescent="0.25">
      <c r="A8961">
        <v>2404385</v>
      </c>
      <c r="B8961">
        <v>1</v>
      </c>
      <c r="C8961" t="s">
        <v>81</v>
      </c>
      <c r="D8961" t="s">
        <v>121</v>
      </c>
      <c r="E8961" t="s">
        <v>132</v>
      </c>
      <c r="F8961" t="s">
        <v>25346</v>
      </c>
      <c r="G8961" t="s">
        <v>215</v>
      </c>
      <c r="H8961" t="s">
        <v>135</v>
      </c>
      <c r="I8961" t="s">
        <v>136</v>
      </c>
      <c r="J8961" t="s">
        <v>137</v>
      </c>
      <c r="K8961" t="s">
        <v>138</v>
      </c>
      <c r="L8961" t="s">
        <v>25347</v>
      </c>
      <c r="M8961" t="s">
        <v>25348</v>
      </c>
      <c r="N8961">
        <v>1.3208333329999999</v>
      </c>
      <c r="O8961">
        <v>0</v>
      </c>
      <c r="P8961">
        <v>243</v>
      </c>
      <c r="Q8961">
        <v>0</v>
      </c>
      <c r="R8961">
        <v>1</v>
      </c>
      <c r="S8961">
        <v>0</v>
      </c>
      <c r="T8961">
        <v>16</v>
      </c>
      <c r="U8961">
        <v>0</v>
      </c>
      <c r="V8961">
        <v>0</v>
      </c>
      <c r="W8961">
        <v>0</v>
      </c>
      <c r="X8961">
        <v>25.970561952390131</v>
      </c>
      <c r="Y8961">
        <v>0</v>
      </c>
      <c r="Z8961">
        <v>0</v>
      </c>
      <c r="AA8961">
        <v>0</v>
      </c>
      <c r="AB8961">
        <v>22.17114454542866</v>
      </c>
      <c r="AC8961">
        <v>0</v>
      </c>
      <c r="AD8961">
        <v>0</v>
      </c>
      <c r="AE8961">
        <v>48.141706497818788</v>
      </c>
    </row>
    <row r="8962" spans="1:31" x14ac:dyDescent="0.25">
      <c r="A8962">
        <v>2404491</v>
      </c>
      <c r="B8962">
        <v>1</v>
      </c>
      <c r="C8962" t="s">
        <v>80</v>
      </c>
      <c r="D8962" t="s">
        <v>99</v>
      </c>
      <c r="E8962" t="s">
        <v>174</v>
      </c>
      <c r="F8962" t="s">
        <v>18519</v>
      </c>
      <c r="G8962" t="s">
        <v>565</v>
      </c>
      <c r="H8962" t="s">
        <v>135</v>
      </c>
      <c r="I8962" t="s">
        <v>136</v>
      </c>
      <c r="J8962" t="s">
        <v>137</v>
      </c>
      <c r="K8962" t="s">
        <v>138</v>
      </c>
      <c r="L8962" t="s">
        <v>25349</v>
      </c>
      <c r="M8962" t="s">
        <v>25350</v>
      </c>
      <c r="N8962">
        <v>6.4166665999999997E-2</v>
      </c>
      <c r="O8962">
        <v>8</v>
      </c>
      <c r="P8962">
        <v>2988</v>
      </c>
      <c r="Q8962">
        <v>14</v>
      </c>
      <c r="R8962">
        <v>172</v>
      </c>
      <c r="S8962">
        <v>24</v>
      </c>
      <c r="T8962">
        <v>427</v>
      </c>
      <c r="U8962">
        <v>0</v>
      </c>
      <c r="V8962">
        <v>9</v>
      </c>
      <c r="W8962">
        <v>3.084070328108</v>
      </c>
      <c r="X8962">
        <v>34.020589836935507</v>
      </c>
      <c r="Y8962">
        <v>0.99855803703039991</v>
      </c>
      <c r="Z8962">
        <v>1.8224057813653995</v>
      </c>
      <c r="AA8962">
        <v>4.4885499060196681</v>
      </c>
      <c r="AB8962">
        <v>22.518493247511799</v>
      </c>
      <c r="AC8962">
        <v>0</v>
      </c>
      <c r="AD8962">
        <v>64.572389257992</v>
      </c>
      <c r="AE8962">
        <v>131.50505639496276</v>
      </c>
    </row>
    <row r="8963" spans="1:31" x14ac:dyDescent="0.25">
      <c r="A8963">
        <v>2404594</v>
      </c>
      <c r="B8963">
        <v>1</v>
      </c>
      <c r="C8963" t="s">
        <v>81</v>
      </c>
      <c r="D8963" t="s">
        <v>128</v>
      </c>
      <c r="E8963" t="s">
        <v>132</v>
      </c>
      <c r="F8963" t="s">
        <v>25351</v>
      </c>
      <c r="G8963" t="s">
        <v>215</v>
      </c>
      <c r="H8963" t="s">
        <v>135</v>
      </c>
      <c r="I8963" t="s">
        <v>136</v>
      </c>
      <c r="J8963" t="s">
        <v>137</v>
      </c>
      <c r="K8963" t="s">
        <v>138</v>
      </c>
      <c r="L8963" t="s">
        <v>25352</v>
      </c>
      <c r="M8963" t="s">
        <v>25353</v>
      </c>
      <c r="N8963">
        <v>1.9980555550000001</v>
      </c>
      <c r="O8963">
        <v>0</v>
      </c>
      <c r="P8963">
        <v>81</v>
      </c>
      <c r="Q8963">
        <v>0</v>
      </c>
      <c r="R8963">
        <v>19</v>
      </c>
      <c r="S8963">
        <v>0</v>
      </c>
      <c r="T8963">
        <v>1</v>
      </c>
      <c r="U8963">
        <v>0</v>
      </c>
      <c r="V8963">
        <v>0</v>
      </c>
      <c r="W8963">
        <v>0</v>
      </c>
      <c r="X8963">
        <v>43.277057088354383</v>
      </c>
      <c r="Y8963">
        <v>0</v>
      </c>
      <c r="Z8963">
        <v>13.243774365938215</v>
      </c>
      <c r="AA8963">
        <v>0</v>
      </c>
      <c r="AB8963">
        <v>1.496404963424167E-2</v>
      </c>
      <c r="AC8963">
        <v>0</v>
      </c>
      <c r="AD8963">
        <v>0</v>
      </c>
      <c r="AE8963">
        <v>56.535795503926842</v>
      </c>
    </row>
    <row r="8964" spans="1:31" x14ac:dyDescent="0.25">
      <c r="A8964">
        <v>2404279</v>
      </c>
      <c r="B8964">
        <v>1</v>
      </c>
      <c r="C8964" t="s">
        <v>80</v>
      </c>
      <c r="D8964" t="s">
        <v>96</v>
      </c>
      <c r="E8964" t="s">
        <v>174</v>
      </c>
      <c r="F8964" t="s">
        <v>25354</v>
      </c>
      <c r="G8964" t="s">
        <v>9739</v>
      </c>
      <c r="H8964" t="s">
        <v>135</v>
      </c>
      <c r="I8964" t="s">
        <v>136</v>
      </c>
      <c r="J8964" t="s">
        <v>137</v>
      </c>
      <c r="K8964" t="s">
        <v>138</v>
      </c>
      <c r="L8964" t="s">
        <v>25355</v>
      </c>
      <c r="M8964" t="s">
        <v>25356</v>
      </c>
      <c r="N8964">
        <v>4.4244444439999997</v>
      </c>
      <c r="O8964">
        <v>1</v>
      </c>
      <c r="P8964">
        <v>268</v>
      </c>
      <c r="Q8964">
        <v>0</v>
      </c>
      <c r="R8964">
        <v>1</v>
      </c>
      <c r="S8964">
        <v>0</v>
      </c>
      <c r="T8964">
        <v>7</v>
      </c>
      <c r="U8964">
        <v>0</v>
      </c>
      <c r="V8964">
        <v>1</v>
      </c>
      <c r="W8964">
        <v>53.822039661575218</v>
      </c>
      <c r="X8964">
        <v>142.20139969777537</v>
      </c>
      <c r="Y8964">
        <v>0</v>
      </c>
      <c r="Z8964">
        <v>1.6145345774061668</v>
      </c>
      <c r="AA8964">
        <v>0</v>
      </c>
      <c r="AB8964">
        <v>59.058850287859933</v>
      </c>
      <c r="AC8964">
        <v>0</v>
      </c>
      <c r="AD8964">
        <v>11.851945957964292</v>
      </c>
      <c r="AE8964">
        <v>268.54877018258099</v>
      </c>
    </row>
    <row r="8965" spans="1:31" x14ac:dyDescent="0.25">
      <c r="A8965">
        <v>2404717</v>
      </c>
      <c r="B8965">
        <v>1</v>
      </c>
      <c r="C8965" t="s">
        <v>80</v>
      </c>
      <c r="D8965" t="s">
        <v>95</v>
      </c>
      <c r="E8965" t="s">
        <v>174</v>
      </c>
      <c r="F8965" t="s">
        <v>1509</v>
      </c>
      <c r="G8965" t="s">
        <v>168</v>
      </c>
      <c r="H8965" t="s">
        <v>135</v>
      </c>
      <c r="I8965" t="s">
        <v>136</v>
      </c>
      <c r="J8965" t="s">
        <v>3</v>
      </c>
      <c r="K8965" t="s">
        <v>138</v>
      </c>
      <c r="L8965" t="s">
        <v>25357</v>
      </c>
      <c r="M8965" t="s">
        <v>25358</v>
      </c>
      <c r="N8965">
        <v>2.915277777</v>
      </c>
      <c r="O8965">
        <v>0</v>
      </c>
      <c r="P8965">
        <v>99</v>
      </c>
      <c r="Q8965">
        <v>0</v>
      </c>
      <c r="R8965">
        <v>0</v>
      </c>
      <c r="S8965">
        <v>7</v>
      </c>
      <c r="T8965">
        <v>9</v>
      </c>
      <c r="U8965">
        <v>3</v>
      </c>
      <c r="V8965">
        <v>0</v>
      </c>
      <c r="W8965">
        <v>0</v>
      </c>
      <c r="X8965">
        <v>92.751451317444662</v>
      </c>
      <c r="Y8965">
        <v>0</v>
      </c>
      <c r="Z8965">
        <v>0</v>
      </c>
      <c r="AA8965">
        <v>212.72534905619307</v>
      </c>
      <c r="AB8965">
        <v>17.995498985262042</v>
      </c>
      <c r="AC8965">
        <v>755.74496879214985</v>
      </c>
      <c r="AD8965">
        <v>0</v>
      </c>
      <c r="AE8965">
        <v>1079.2172681510497</v>
      </c>
    </row>
    <row r="8966" spans="1:31" x14ac:dyDescent="0.25">
      <c r="A8966">
        <v>2404325</v>
      </c>
      <c r="B8966">
        <v>1</v>
      </c>
      <c r="C8966" t="s">
        <v>81</v>
      </c>
      <c r="D8966" t="s">
        <v>127</v>
      </c>
      <c r="E8966" t="s">
        <v>141</v>
      </c>
      <c r="F8966" t="s">
        <v>25359</v>
      </c>
      <c r="G8966" t="s">
        <v>158</v>
      </c>
      <c r="H8966" t="s">
        <v>135</v>
      </c>
      <c r="I8966" t="s">
        <v>136</v>
      </c>
      <c r="J8966" t="s">
        <v>137</v>
      </c>
      <c r="K8966" t="s">
        <v>159</v>
      </c>
      <c r="L8966" t="s">
        <v>25360</v>
      </c>
      <c r="M8966" t="s">
        <v>25361</v>
      </c>
      <c r="N8966">
        <v>7.8516666659999999</v>
      </c>
      <c r="O8966">
        <v>9</v>
      </c>
      <c r="P8966">
        <v>3</v>
      </c>
      <c r="Q8966">
        <v>285</v>
      </c>
      <c r="R8966">
        <v>41</v>
      </c>
      <c r="S8966">
        <v>17</v>
      </c>
      <c r="T8966">
        <v>3</v>
      </c>
      <c r="U8966">
        <v>0</v>
      </c>
      <c r="V8966">
        <v>0</v>
      </c>
      <c r="W8966">
        <v>22.736962555454497</v>
      </c>
      <c r="X8966">
        <v>0</v>
      </c>
      <c r="Y8966">
        <v>746.42731904789764</v>
      </c>
      <c r="Z8966">
        <v>44.883647338534999</v>
      </c>
      <c r="AA8966">
        <v>463.09533582920261</v>
      </c>
      <c r="AB8966">
        <v>13.177479118883067</v>
      </c>
      <c r="AC8966">
        <v>0</v>
      </c>
      <c r="AD8966">
        <v>0</v>
      </c>
      <c r="AE8966">
        <v>1290.3207438899726</v>
      </c>
    </row>
    <row r="8967" spans="1:31" x14ac:dyDescent="0.25">
      <c r="A8967">
        <v>2404362</v>
      </c>
      <c r="B8967">
        <v>1</v>
      </c>
      <c r="C8967" t="s">
        <v>81</v>
      </c>
      <c r="D8967" t="s">
        <v>122</v>
      </c>
      <c r="E8967" t="s">
        <v>132</v>
      </c>
      <c r="F8967" t="s">
        <v>16849</v>
      </c>
      <c r="G8967" t="s">
        <v>176</v>
      </c>
      <c r="H8967" t="s">
        <v>135</v>
      </c>
      <c r="I8967" t="s">
        <v>136</v>
      </c>
      <c r="J8967" t="s">
        <v>137</v>
      </c>
      <c r="K8967" t="s">
        <v>159</v>
      </c>
      <c r="L8967" t="s">
        <v>25362</v>
      </c>
      <c r="M8967" t="s">
        <v>25363</v>
      </c>
      <c r="N8967">
        <v>7.9119444440000004</v>
      </c>
      <c r="O8967">
        <v>1</v>
      </c>
      <c r="P8967">
        <v>170</v>
      </c>
      <c r="Q8967">
        <v>0</v>
      </c>
      <c r="R8967">
        <v>0</v>
      </c>
      <c r="S8967">
        <v>1</v>
      </c>
      <c r="T8967">
        <v>12</v>
      </c>
      <c r="U8967">
        <v>0</v>
      </c>
      <c r="V8967">
        <v>0</v>
      </c>
      <c r="W8967">
        <v>1.7373593707305504</v>
      </c>
      <c r="X8967">
        <v>158.63031976337692</v>
      </c>
      <c r="Y8967">
        <v>0</v>
      </c>
      <c r="Z8967">
        <v>0</v>
      </c>
      <c r="AA8967">
        <v>11.853790503406572</v>
      </c>
      <c r="AB8967">
        <v>70.050348051900997</v>
      </c>
      <c r="AC8967">
        <v>0</v>
      </c>
      <c r="AD8967">
        <v>0</v>
      </c>
      <c r="AE8967">
        <v>242.27181768941506</v>
      </c>
    </row>
    <row r="8968" spans="1:31" x14ac:dyDescent="0.25">
      <c r="A8968">
        <v>2404345</v>
      </c>
      <c r="B8968">
        <v>1</v>
      </c>
      <c r="C8968" t="s">
        <v>80</v>
      </c>
      <c r="D8968" t="s">
        <v>92</v>
      </c>
      <c r="E8968" t="s">
        <v>146</v>
      </c>
      <c r="F8968" t="s">
        <v>25364</v>
      </c>
      <c r="G8968" t="s">
        <v>199</v>
      </c>
      <c r="H8968" t="s">
        <v>149</v>
      </c>
      <c r="I8968" t="s">
        <v>136</v>
      </c>
      <c r="J8968" t="s">
        <v>137</v>
      </c>
      <c r="K8968" t="s">
        <v>138</v>
      </c>
      <c r="L8968" t="s">
        <v>25365</v>
      </c>
      <c r="M8968" t="s">
        <v>25366</v>
      </c>
      <c r="N8968">
        <v>2.5347222220000001</v>
      </c>
      <c r="O8968">
        <v>0</v>
      </c>
      <c r="P8968">
        <v>1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0.34731602312912502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0.34731602312912502</v>
      </c>
    </row>
    <row r="8969" spans="1:31" x14ac:dyDescent="0.25">
      <c r="A8969">
        <v>2404674</v>
      </c>
      <c r="B8969">
        <v>1</v>
      </c>
      <c r="C8969" t="s">
        <v>81</v>
      </c>
      <c r="D8969" t="s">
        <v>113</v>
      </c>
      <c r="E8969" t="s">
        <v>162</v>
      </c>
      <c r="F8969" t="s">
        <v>25367</v>
      </c>
      <c r="G8969" t="s">
        <v>164</v>
      </c>
      <c r="H8969" t="s">
        <v>149</v>
      </c>
      <c r="I8969" t="s">
        <v>136</v>
      </c>
      <c r="J8969" t="s">
        <v>137</v>
      </c>
      <c r="K8969" t="s">
        <v>138</v>
      </c>
      <c r="L8969" t="s">
        <v>25368</v>
      </c>
      <c r="M8969" t="s">
        <v>25369</v>
      </c>
      <c r="N8969">
        <v>1.494722222</v>
      </c>
      <c r="O8969">
        <v>0</v>
      </c>
      <c r="P8969">
        <v>3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0.38039855718351667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0.38039855718351667</v>
      </c>
    </row>
    <row r="8970" spans="1:31" x14ac:dyDescent="0.25">
      <c r="A8970">
        <v>2404700</v>
      </c>
      <c r="B8970">
        <v>1</v>
      </c>
      <c r="C8970" t="s">
        <v>81</v>
      </c>
      <c r="D8970" t="s">
        <v>128</v>
      </c>
      <c r="E8970" t="s">
        <v>174</v>
      </c>
      <c r="F8970" t="s">
        <v>25370</v>
      </c>
      <c r="G8970" t="s">
        <v>143</v>
      </c>
      <c r="H8970" t="s">
        <v>135</v>
      </c>
      <c r="I8970" t="s">
        <v>136</v>
      </c>
      <c r="J8970" t="s">
        <v>137</v>
      </c>
      <c r="K8970" t="s">
        <v>138</v>
      </c>
      <c r="L8970" t="s">
        <v>25371</v>
      </c>
      <c r="M8970" t="s">
        <v>25372</v>
      </c>
      <c r="N8970">
        <v>0.1</v>
      </c>
      <c r="O8970">
        <v>0</v>
      </c>
      <c r="P8970">
        <v>2361</v>
      </c>
      <c r="Q8970">
        <v>0</v>
      </c>
      <c r="R8970">
        <v>4</v>
      </c>
      <c r="S8970">
        <v>3</v>
      </c>
      <c r="T8970">
        <v>135</v>
      </c>
      <c r="U8970">
        <v>0</v>
      </c>
      <c r="V8970">
        <v>0</v>
      </c>
      <c r="W8970">
        <v>0</v>
      </c>
      <c r="X8970">
        <v>56.065656716489528</v>
      </c>
      <c r="Y8970">
        <v>0</v>
      </c>
      <c r="Z8970">
        <v>0.14228194147200005</v>
      </c>
      <c r="AA8970">
        <v>3.4003991118150001</v>
      </c>
      <c r="AB8970">
        <v>15.181011660540014</v>
      </c>
      <c r="AC8970">
        <v>0</v>
      </c>
      <c r="AD8970">
        <v>0</v>
      </c>
      <c r="AE8970">
        <v>74.789349430316534</v>
      </c>
    </row>
    <row r="8971" spans="1:31" x14ac:dyDescent="0.25">
      <c r="A8971">
        <v>2404780</v>
      </c>
      <c r="B8971">
        <v>1</v>
      </c>
      <c r="C8971" t="s">
        <v>80</v>
      </c>
      <c r="D8971" t="s">
        <v>106</v>
      </c>
      <c r="E8971" t="s">
        <v>132</v>
      </c>
      <c r="F8971" t="s">
        <v>25373</v>
      </c>
      <c r="G8971" t="s">
        <v>215</v>
      </c>
      <c r="H8971" t="s">
        <v>135</v>
      </c>
      <c r="I8971" t="s">
        <v>136</v>
      </c>
      <c r="J8971" t="s">
        <v>137</v>
      </c>
      <c r="K8971" t="s">
        <v>138</v>
      </c>
      <c r="L8971" t="s">
        <v>25374</v>
      </c>
      <c r="M8971" t="s">
        <v>25375</v>
      </c>
      <c r="N8971">
        <v>1.5986111110000001</v>
      </c>
      <c r="O8971">
        <v>0</v>
      </c>
      <c r="P8971">
        <v>1</v>
      </c>
      <c r="Q8971">
        <v>12</v>
      </c>
      <c r="R8971">
        <v>10</v>
      </c>
      <c r="S8971">
        <v>2</v>
      </c>
      <c r="T8971">
        <v>4</v>
      </c>
      <c r="U8971">
        <v>0</v>
      </c>
      <c r="V8971">
        <v>0</v>
      </c>
      <c r="W8971">
        <v>0</v>
      </c>
      <c r="X8971">
        <v>0</v>
      </c>
      <c r="Y8971">
        <v>20.567282575590191</v>
      </c>
      <c r="Z8971">
        <v>3.1421539220013246</v>
      </c>
      <c r="AA8971">
        <v>0.54585472961413339</v>
      </c>
      <c r="AB8971">
        <v>0</v>
      </c>
      <c r="AC8971">
        <v>0</v>
      </c>
      <c r="AD8971">
        <v>0</v>
      </c>
      <c r="AE8971">
        <v>24.25529122720565</v>
      </c>
    </row>
    <row r="8972" spans="1:31" x14ac:dyDescent="0.25">
      <c r="A8972">
        <v>2404637</v>
      </c>
      <c r="B8972">
        <v>1</v>
      </c>
      <c r="C8972" t="s">
        <v>80</v>
      </c>
      <c r="D8972" t="s">
        <v>96</v>
      </c>
      <c r="E8972" t="s">
        <v>174</v>
      </c>
      <c r="F8972" t="s">
        <v>25376</v>
      </c>
      <c r="G8972" t="s">
        <v>143</v>
      </c>
      <c r="H8972" t="s">
        <v>135</v>
      </c>
      <c r="I8972" t="s">
        <v>136</v>
      </c>
      <c r="J8972" t="s">
        <v>137</v>
      </c>
      <c r="K8972" t="s">
        <v>138</v>
      </c>
      <c r="L8972" t="s">
        <v>25377</v>
      </c>
      <c r="M8972" t="s">
        <v>25378</v>
      </c>
      <c r="N8972">
        <v>0.23222222200000001</v>
      </c>
      <c r="O8972">
        <v>0</v>
      </c>
      <c r="P8972">
        <v>3254</v>
      </c>
      <c r="Q8972">
        <v>0</v>
      </c>
      <c r="R8972">
        <v>15</v>
      </c>
      <c r="S8972">
        <v>5</v>
      </c>
      <c r="T8972">
        <v>300</v>
      </c>
      <c r="U8972">
        <v>0</v>
      </c>
      <c r="V8972">
        <v>0</v>
      </c>
      <c r="W8972">
        <v>0</v>
      </c>
      <c r="X8972">
        <v>204.93049885844101</v>
      </c>
      <c r="Y8972">
        <v>0</v>
      </c>
      <c r="Z8972">
        <v>0.4270209913884444</v>
      </c>
      <c r="AA8972">
        <v>43.815378778794582</v>
      </c>
      <c r="AB8972">
        <v>83.956158903357817</v>
      </c>
      <c r="AC8972">
        <v>0</v>
      </c>
      <c r="AD8972">
        <v>0</v>
      </c>
      <c r="AE8972">
        <v>333.12905753198186</v>
      </c>
    </row>
    <row r="8973" spans="1:31" x14ac:dyDescent="0.25">
      <c r="A8973">
        <v>2404666</v>
      </c>
      <c r="B8973">
        <v>1</v>
      </c>
      <c r="C8973" t="s">
        <v>80</v>
      </c>
      <c r="D8973" t="s">
        <v>84</v>
      </c>
      <c r="E8973" t="s">
        <v>146</v>
      </c>
      <c r="F8973" t="s">
        <v>25379</v>
      </c>
      <c r="G8973" t="s">
        <v>148</v>
      </c>
      <c r="H8973" t="s">
        <v>149</v>
      </c>
      <c r="I8973" t="s">
        <v>136</v>
      </c>
      <c r="J8973" t="s">
        <v>137</v>
      </c>
      <c r="K8973" t="s">
        <v>138</v>
      </c>
      <c r="L8973" t="s">
        <v>25380</v>
      </c>
      <c r="M8973" t="s">
        <v>25381</v>
      </c>
      <c r="N8973">
        <v>1.8797222220000001</v>
      </c>
      <c r="O8973">
        <v>0</v>
      </c>
      <c r="P8973">
        <v>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1.2163791730546667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1.2163791730546667</v>
      </c>
    </row>
    <row r="8974" spans="1:31" x14ac:dyDescent="0.25">
      <c r="A8974">
        <v>2404311</v>
      </c>
      <c r="B8974">
        <v>1</v>
      </c>
      <c r="C8974" t="s">
        <v>80</v>
      </c>
      <c r="D8974" t="s">
        <v>97</v>
      </c>
      <c r="E8974" t="s">
        <v>146</v>
      </c>
      <c r="F8974" t="s">
        <v>25382</v>
      </c>
      <c r="G8974" t="s">
        <v>148</v>
      </c>
      <c r="H8974" t="s">
        <v>149</v>
      </c>
      <c r="I8974" t="s">
        <v>136</v>
      </c>
      <c r="J8974" t="s">
        <v>137</v>
      </c>
      <c r="K8974" t="s">
        <v>138</v>
      </c>
      <c r="L8974" t="s">
        <v>25383</v>
      </c>
      <c r="M8974" t="s">
        <v>25384</v>
      </c>
      <c r="N8974">
        <v>4.7719444439999998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</row>
    <row r="8975" spans="1:31" x14ac:dyDescent="0.25">
      <c r="A8975">
        <v>2404288</v>
      </c>
      <c r="B8975">
        <v>1</v>
      </c>
      <c r="C8975" t="s">
        <v>81</v>
      </c>
      <c r="D8975" t="s">
        <v>120</v>
      </c>
      <c r="E8975" t="s">
        <v>141</v>
      </c>
      <c r="F8975" t="s">
        <v>25385</v>
      </c>
      <c r="G8975" t="s">
        <v>143</v>
      </c>
      <c r="H8975" t="s">
        <v>135</v>
      </c>
      <c r="I8975" t="s">
        <v>136</v>
      </c>
      <c r="J8975" t="s">
        <v>137</v>
      </c>
      <c r="K8975" t="s">
        <v>138</v>
      </c>
      <c r="L8975" t="s">
        <v>25386</v>
      </c>
      <c r="M8975" t="s">
        <v>25387</v>
      </c>
      <c r="N8975">
        <v>1.0652777769999999</v>
      </c>
      <c r="O8975">
        <v>0</v>
      </c>
      <c r="P8975">
        <v>307</v>
      </c>
      <c r="Q8975">
        <v>4</v>
      </c>
      <c r="R8975">
        <v>26</v>
      </c>
      <c r="S8975">
        <v>0</v>
      </c>
      <c r="T8975">
        <v>30</v>
      </c>
      <c r="U8975">
        <v>0</v>
      </c>
      <c r="V8975">
        <v>0</v>
      </c>
      <c r="W8975">
        <v>0</v>
      </c>
      <c r="X8975">
        <v>49.273957982207634</v>
      </c>
      <c r="Y8975">
        <v>0.63141385182777787</v>
      </c>
      <c r="Z8975">
        <v>2.6164952643537505</v>
      </c>
      <c r="AA8975">
        <v>0</v>
      </c>
      <c r="AB8975">
        <v>12.359264564253177</v>
      </c>
      <c r="AC8975">
        <v>0</v>
      </c>
      <c r="AD8975">
        <v>0</v>
      </c>
      <c r="AE8975">
        <v>64.881131662642346</v>
      </c>
    </row>
    <row r="8976" spans="1:31" x14ac:dyDescent="0.25">
      <c r="A8976">
        <v>2404328</v>
      </c>
      <c r="B8976">
        <v>1</v>
      </c>
      <c r="C8976" t="s">
        <v>81</v>
      </c>
      <c r="D8976" t="s">
        <v>120</v>
      </c>
      <c r="E8976" t="s">
        <v>174</v>
      </c>
      <c r="F8976" t="s">
        <v>1578</v>
      </c>
      <c r="G8976" t="s">
        <v>158</v>
      </c>
      <c r="H8976" t="s">
        <v>135</v>
      </c>
      <c r="I8976" t="s">
        <v>136</v>
      </c>
      <c r="J8976" t="s">
        <v>137</v>
      </c>
      <c r="K8976" t="s">
        <v>159</v>
      </c>
      <c r="L8976" t="s">
        <v>25388</v>
      </c>
      <c r="M8976" t="s">
        <v>25389</v>
      </c>
      <c r="N8976">
        <v>8.6174999999999997</v>
      </c>
      <c r="O8976">
        <v>0</v>
      </c>
      <c r="P8976">
        <v>0</v>
      </c>
      <c r="Q8976">
        <v>17</v>
      </c>
      <c r="R8976">
        <v>44</v>
      </c>
      <c r="S8976">
        <v>15</v>
      </c>
      <c r="T8976">
        <v>11</v>
      </c>
      <c r="U8976">
        <v>1</v>
      </c>
      <c r="V8976">
        <v>0</v>
      </c>
      <c r="W8976">
        <v>0</v>
      </c>
      <c r="X8976">
        <v>0</v>
      </c>
      <c r="Y8976">
        <v>7.2514543397966023</v>
      </c>
      <c r="Z8976">
        <v>142.25137639084764</v>
      </c>
      <c r="AA8976">
        <v>50.283744129445473</v>
      </c>
      <c r="AB8976">
        <v>51.075375257166016</v>
      </c>
      <c r="AC8976">
        <v>1050.3585824003471</v>
      </c>
      <c r="AD8976">
        <v>0</v>
      </c>
      <c r="AE8976">
        <v>1301.2205325176028</v>
      </c>
    </row>
    <row r="8977" spans="1:31" x14ac:dyDescent="0.25">
      <c r="A8977">
        <v>2404660</v>
      </c>
      <c r="B8977">
        <v>1</v>
      </c>
      <c r="C8977" t="s">
        <v>81</v>
      </c>
      <c r="D8977" t="s">
        <v>113</v>
      </c>
      <c r="E8977" t="s">
        <v>162</v>
      </c>
      <c r="F8977" t="s">
        <v>25390</v>
      </c>
      <c r="G8977" t="s">
        <v>268</v>
      </c>
      <c r="H8977" t="s">
        <v>149</v>
      </c>
      <c r="I8977" t="s">
        <v>136</v>
      </c>
      <c r="J8977" t="s">
        <v>137</v>
      </c>
      <c r="K8977" t="s">
        <v>138</v>
      </c>
      <c r="L8977" t="s">
        <v>25391</v>
      </c>
      <c r="M8977" t="s">
        <v>25392</v>
      </c>
      <c r="N8977">
        <v>1.385555555</v>
      </c>
      <c r="O8977">
        <v>0</v>
      </c>
      <c r="P8977">
        <v>49</v>
      </c>
      <c r="Q8977">
        <v>0</v>
      </c>
      <c r="R8977">
        <v>0</v>
      </c>
      <c r="S8977">
        <v>0</v>
      </c>
      <c r="T8977">
        <v>5</v>
      </c>
      <c r="U8977">
        <v>0</v>
      </c>
      <c r="V8977">
        <v>0</v>
      </c>
      <c r="W8977">
        <v>0</v>
      </c>
      <c r="X8977">
        <v>10.316793247304997</v>
      </c>
      <c r="Y8977">
        <v>0</v>
      </c>
      <c r="Z8977">
        <v>0</v>
      </c>
      <c r="AA8977">
        <v>0</v>
      </c>
      <c r="AB8977">
        <v>3.5025763149143998</v>
      </c>
      <c r="AC8977">
        <v>0</v>
      </c>
      <c r="AD8977">
        <v>0</v>
      </c>
      <c r="AE8977">
        <v>13.819369562219396</v>
      </c>
    </row>
    <row r="8978" spans="1:31" x14ac:dyDescent="0.25">
      <c r="A8978">
        <v>2404374</v>
      </c>
      <c r="B8978">
        <v>1</v>
      </c>
      <c r="C8978" t="s">
        <v>81</v>
      </c>
      <c r="D8978" t="s">
        <v>113</v>
      </c>
      <c r="E8978" t="s">
        <v>146</v>
      </c>
      <c r="F8978" t="s">
        <v>25393</v>
      </c>
      <c r="G8978" t="s">
        <v>148</v>
      </c>
      <c r="H8978" t="s">
        <v>149</v>
      </c>
      <c r="I8978" t="s">
        <v>136</v>
      </c>
      <c r="J8978" t="s">
        <v>137</v>
      </c>
      <c r="K8978" t="s">
        <v>138</v>
      </c>
      <c r="L8978" t="s">
        <v>25394</v>
      </c>
      <c r="M8978" t="s">
        <v>25395</v>
      </c>
      <c r="N8978">
        <v>0.75833333300000005</v>
      </c>
      <c r="O8978">
        <v>0</v>
      </c>
      <c r="P8978">
        <v>0</v>
      </c>
      <c r="Q8978">
        <v>0</v>
      </c>
      <c r="R8978">
        <v>1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0.228692466904</v>
      </c>
      <c r="AA8978">
        <v>0</v>
      </c>
      <c r="AB8978">
        <v>0</v>
      </c>
      <c r="AC8978">
        <v>0</v>
      </c>
      <c r="AD8978">
        <v>0</v>
      </c>
      <c r="AE8978">
        <v>0.228692466904</v>
      </c>
    </row>
    <row r="8979" spans="1:31" x14ac:dyDescent="0.25">
      <c r="A8979">
        <v>2404514</v>
      </c>
      <c r="B8979">
        <v>1</v>
      </c>
      <c r="C8979" t="s">
        <v>80</v>
      </c>
      <c r="D8979" t="s">
        <v>87</v>
      </c>
      <c r="E8979" t="s">
        <v>152</v>
      </c>
      <c r="F8979" t="s">
        <v>25396</v>
      </c>
      <c r="G8979" t="s">
        <v>158</v>
      </c>
      <c r="H8979" t="s">
        <v>149</v>
      </c>
      <c r="I8979" t="s">
        <v>136</v>
      </c>
      <c r="J8979" t="s">
        <v>137</v>
      </c>
      <c r="K8979" t="s">
        <v>159</v>
      </c>
      <c r="L8979" t="s">
        <v>25397</v>
      </c>
      <c r="M8979" t="s">
        <v>25398</v>
      </c>
      <c r="N8979">
        <v>0.92861111100000004</v>
      </c>
      <c r="O8979">
        <v>0</v>
      </c>
      <c r="P8979">
        <v>176</v>
      </c>
      <c r="Q8979">
        <v>0</v>
      </c>
      <c r="R8979">
        <v>0</v>
      </c>
      <c r="S8979">
        <v>0</v>
      </c>
      <c r="T8979">
        <v>13</v>
      </c>
      <c r="U8979">
        <v>0</v>
      </c>
      <c r="V8979">
        <v>0</v>
      </c>
      <c r="W8979">
        <v>0</v>
      </c>
      <c r="X8979">
        <v>38.771006852554443</v>
      </c>
      <c r="Y8979">
        <v>0</v>
      </c>
      <c r="Z8979">
        <v>0</v>
      </c>
      <c r="AA8979">
        <v>0</v>
      </c>
      <c r="AB8979">
        <v>7.5826071793929088</v>
      </c>
      <c r="AC8979">
        <v>0</v>
      </c>
      <c r="AD8979">
        <v>0</v>
      </c>
      <c r="AE8979">
        <v>46.353614031947352</v>
      </c>
    </row>
    <row r="8980" spans="1:31" x14ac:dyDescent="0.25">
      <c r="A8980">
        <v>2404265</v>
      </c>
      <c r="B8980">
        <v>1</v>
      </c>
      <c r="C8980" t="s">
        <v>80</v>
      </c>
      <c r="D8980" t="s">
        <v>97</v>
      </c>
      <c r="E8980" t="s">
        <v>146</v>
      </c>
      <c r="F8980" t="s">
        <v>25399</v>
      </c>
      <c r="G8980" t="s">
        <v>148</v>
      </c>
      <c r="H8980" t="s">
        <v>149</v>
      </c>
      <c r="I8980" t="s">
        <v>136</v>
      </c>
      <c r="J8980" t="s">
        <v>137</v>
      </c>
      <c r="K8980" t="s">
        <v>138</v>
      </c>
      <c r="L8980" t="s">
        <v>25400</v>
      </c>
      <c r="M8980" t="s">
        <v>25401</v>
      </c>
      <c r="N8980">
        <v>2.7225000000000001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1.5524470424977499</v>
      </c>
      <c r="AC8980">
        <v>0</v>
      </c>
      <c r="AD8980">
        <v>0</v>
      </c>
      <c r="AE8980">
        <v>1.5524470424977499</v>
      </c>
    </row>
    <row r="8981" spans="1:31" x14ac:dyDescent="0.25">
      <c r="A8981">
        <v>2404560</v>
      </c>
      <c r="B8981">
        <v>1</v>
      </c>
      <c r="C8981" t="s">
        <v>80</v>
      </c>
      <c r="D8981" t="s">
        <v>103</v>
      </c>
      <c r="E8981" t="s">
        <v>152</v>
      </c>
      <c r="F8981" t="s">
        <v>25402</v>
      </c>
      <c r="G8981" t="s">
        <v>164</v>
      </c>
      <c r="H8981" t="s">
        <v>149</v>
      </c>
      <c r="I8981" t="s">
        <v>136</v>
      </c>
      <c r="J8981" t="s">
        <v>137</v>
      </c>
      <c r="K8981" t="s">
        <v>138</v>
      </c>
      <c r="L8981" t="s">
        <v>25403</v>
      </c>
      <c r="M8981" t="s">
        <v>25404</v>
      </c>
      <c r="N8981">
        <v>0.46805555500000001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22</v>
      </c>
      <c r="U8981">
        <v>0</v>
      </c>
      <c r="V8981">
        <v>2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53.556277905830022</v>
      </c>
      <c r="AC8981">
        <v>0</v>
      </c>
      <c r="AD8981">
        <v>25.495183850200519</v>
      </c>
      <c r="AE8981">
        <v>79.051461756030534</v>
      </c>
    </row>
    <row r="8982" spans="1:31" x14ac:dyDescent="0.25">
      <c r="A8982">
        <v>2404534</v>
      </c>
      <c r="B8982">
        <v>1</v>
      </c>
      <c r="C8982" t="s">
        <v>81</v>
      </c>
      <c r="D8982" t="s">
        <v>118</v>
      </c>
      <c r="E8982" t="s">
        <v>132</v>
      </c>
      <c r="F8982" t="s">
        <v>25405</v>
      </c>
      <c r="G8982" t="s">
        <v>215</v>
      </c>
      <c r="H8982" t="s">
        <v>135</v>
      </c>
      <c r="I8982" t="s">
        <v>136</v>
      </c>
      <c r="J8982" t="s">
        <v>137</v>
      </c>
      <c r="K8982" t="s">
        <v>138</v>
      </c>
      <c r="L8982" t="s">
        <v>25406</v>
      </c>
      <c r="M8982" t="s">
        <v>25407</v>
      </c>
      <c r="N8982">
        <v>2.534166666</v>
      </c>
      <c r="O8982">
        <v>0</v>
      </c>
      <c r="P8982">
        <v>0</v>
      </c>
      <c r="Q8982">
        <v>8</v>
      </c>
      <c r="R8982">
        <v>31</v>
      </c>
      <c r="S8982">
        <v>6</v>
      </c>
      <c r="T8982">
        <v>8</v>
      </c>
      <c r="U8982">
        <v>0</v>
      </c>
      <c r="V8982">
        <v>0</v>
      </c>
      <c r="W8982">
        <v>0</v>
      </c>
      <c r="X8982">
        <v>0</v>
      </c>
      <c r="Y8982">
        <v>2.2049321429506996</v>
      </c>
      <c r="Z8982">
        <v>1.6583415014539333</v>
      </c>
      <c r="AA8982">
        <v>946.32014889162281</v>
      </c>
      <c r="AB8982">
        <v>4.1611001441571114</v>
      </c>
      <c r="AC8982">
        <v>0</v>
      </c>
      <c r="AD8982">
        <v>0</v>
      </c>
      <c r="AE8982">
        <v>954.34452268018458</v>
      </c>
    </row>
    <row r="8983" spans="1:31" x14ac:dyDescent="0.25">
      <c r="A8983">
        <v>2404746</v>
      </c>
      <c r="B8983">
        <v>1</v>
      </c>
      <c r="C8983" t="s">
        <v>80</v>
      </c>
      <c r="D8983" t="s">
        <v>90</v>
      </c>
      <c r="E8983" t="s">
        <v>146</v>
      </c>
      <c r="F8983" t="s">
        <v>25408</v>
      </c>
      <c r="G8983" t="s">
        <v>148</v>
      </c>
      <c r="H8983" t="s">
        <v>149</v>
      </c>
      <c r="I8983" t="s">
        <v>136</v>
      </c>
      <c r="J8983" t="s">
        <v>137</v>
      </c>
      <c r="K8983" t="s">
        <v>138</v>
      </c>
      <c r="L8983" t="s">
        <v>25409</v>
      </c>
      <c r="M8983" t="s">
        <v>25410</v>
      </c>
      <c r="N8983">
        <v>3.6502777769999999</v>
      </c>
      <c r="O8983">
        <v>0</v>
      </c>
      <c r="P8983">
        <v>3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0.75737111962796666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0.75737111962796666</v>
      </c>
    </row>
    <row r="8984" spans="1:31" x14ac:dyDescent="0.25">
      <c r="A8984">
        <v>2404434</v>
      </c>
      <c r="B8984">
        <v>1</v>
      </c>
      <c r="C8984" t="s">
        <v>80</v>
      </c>
      <c r="D8984" t="s">
        <v>84</v>
      </c>
      <c r="E8984" t="s">
        <v>152</v>
      </c>
      <c r="F8984" t="s">
        <v>25411</v>
      </c>
      <c r="G8984" t="s">
        <v>158</v>
      </c>
      <c r="H8984" t="s">
        <v>149</v>
      </c>
      <c r="I8984" t="s">
        <v>136</v>
      </c>
      <c r="J8984" t="s">
        <v>137</v>
      </c>
      <c r="K8984" t="s">
        <v>159</v>
      </c>
      <c r="L8984" t="s">
        <v>25412</v>
      </c>
      <c r="M8984" t="s">
        <v>25413</v>
      </c>
      <c r="N8984">
        <v>0.40555555500000001</v>
      </c>
      <c r="O8984">
        <v>0</v>
      </c>
      <c r="P8984">
        <v>773</v>
      </c>
      <c r="Q8984">
        <v>0</v>
      </c>
      <c r="R8984">
        <v>0</v>
      </c>
      <c r="S8984">
        <v>0</v>
      </c>
      <c r="T8984">
        <v>21</v>
      </c>
      <c r="U8984">
        <v>0</v>
      </c>
      <c r="V8984">
        <v>0</v>
      </c>
      <c r="W8984">
        <v>0</v>
      </c>
      <c r="X8984">
        <v>84.28840355485508</v>
      </c>
      <c r="Y8984">
        <v>0</v>
      </c>
      <c r="Z8984">
        <v>0</v>
      </c>
      <c r="AA8984">
        <v>0</v>
      </c>
      <c r="AB8984">
        <v>17.303683058639944</v>
      </c>
      <c r="AC8984">
        <v>0</v>
      </c>
      <c r="AD8984">
        <v>0</v>
      </c>
      <c r="AE8984">
        <v>101.59208661349503</v>
      </c>
    </row>
    <row r="8985" spans="1:31" x14ac:dyDescent="0.25">
      <c r="A8985">
        <v>2404683</v>
      </c>
      <c r="B8985">
        <v>1</v>
      </c>
      <c r="C8985" t="s">
        <v>80</v>
      </c>
      <c r="D8985" t="s">
        <v>83</v>
      </c>
      <c r="E8985" t="s">
        <v>146</v>
      </c>
      <c r="F8985" t="s">
        <v>25414</v>
      </c>
      <c r="G8985" t="s">
        <v>282</v>
      </c>
      <c r="H8985" t="s">
        <v>149</v>
      </c>
      <c r="I8985" t="s">
        <v>136</v>
      </c>
      <c r="J8985" t="s">
        <v>137</v>
      </c>
      <c r="K8985" t="s">
        <v>138</v>
      </c>
      <c r="L8985" t="s">
        <v>25415</v>
      </c>
      <c r="M8985" t="s">
        <v>25416</v>
      </c>
      <c r="N8985">
        <v>1.168055555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0.33793063160620834</v>
      </c>
      <c r="AC8985">
        <v>0</v>
      </c>
      <c r="AD8985">
        <v>0</v>
      </c>
      <c r="AE8985">
        <v>0.33793063160620834</v>
      </c>
    </row>
    <row r="8986" spans="1:31" x14ac:dyDescent="0.25">
      <c r="A8986">
        <v>2410775</v>
      </c>
      <c r="B8986">
        <v>1</v>
      </c>
      <c r="C8986" t="s">
        <v>80</v>
      </c>
      <c r="D8986" t="s">
        <v>95</v>
      </c>
      <c r="E8986" t="s">
        <v>141</v>
      </c>
      <c r="F8986" t="s">
        <v>25417</v>
      </c>
      <c r="G8986" t="s">
        <v>143</v>
      </c>
      <c r="H8986" t="s">
        <v>135</v>
      </c>
      <c r="I8986" t="s">
        <v>136</v>
      </c>
      <c r="J8986" t="s">
        <v>137</v>
      </c>
      <c r="K8986" t="s">
        <v>138</v>
      </c>
      <c r="L8986" t="s">
        <v>25418</v>
      </c>
      <c r="M8986" t="s">
        <v>25419</v>
      </c>
      <c r="N8986">
        <v>1.419444444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</row>
    <row r="8987" spans="1:31" x14ac:dyDescent="0.25">
      <c r="A8987">
        <v>2409401</v>
      </c>
      <c r="B8987">
        <v>1</v>
      </c>
      <c r="C8987" t="s">
        <v>81</v>
      </c>
      <c r="D8987" t="s">
        <v>118</v>
      </c>
      <c r="E8987" t="s">
        <v>174</v>
      </c>
      <c r="F8987" t="s">
        <v>25420</v>
      </c>
      <c r="G8987" t="s">
        <v>143</v>
      </c>
      <c r="H8987" t="s">
        <v>135</v>
      </c>
      <c r="I8987" t="s">
        <v>136</v>
      </c>
      <c r="J8987" t="s">
        <v>137</v>
      </c>
      <c r="K8987" t="s">
        <v>138</v>
      </c>
      <c r="L8987" t="s">
        <v>25421</v>
      </c>
      <c r="M8987" t="s">
        <v>25422</v>
      </c>
      <c r="N8987">
        <v>0.89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</row>
    <row r="8988" spans="1:31" x14ac:dyDescent="0.25">
      <c r="A8988">
        <v>2407562</v>
      </c>
      <c r="B8988">
        <v>1</v>
      </c>
      <c r="C8988" t="s">
        <v>80</v>
      </c>
      <c r="D8988" t="s">
        <v>106</v>
      </c>
      <c r="E8988" t="s">
        <v>141</v>
      </c>
      <c r="F8988" t="s">
        <v>25423</v>
      </c>
      <c r="G8988" t="s">
        <v>919</v>
      </c>
      <c r="H8988" t="s">
        <v>135</v>
      </c>
      <c r="I8988" t="s">
        <v>136</v>
      </c>
      <c r="J8988" t="s">
        <v>137</v>
      </c>
      <c r="K8988" t="s">
        <v>138</v>
      </c>
      <c r="L8988" t="s">
        <v>25424</v>
      </c>
      <c r="M8988" t="s">
        <v>25425</v>
      </c>
      <c r="N8988">
        <v>3.4333333330000002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</row>
    <row r="8989" spans="1:31" x14ac:dyDescent="0.25">
      <c r="A8989">
        <v>2408965</v>
      </c>
      <c r="B8989">
        <v>1</v>
      </c>
      <c r="C8989" t="s">
        <v>81</v>
      </c>
      <c r="D8989" t="s">
        <v>118</v>
      </c>
      <c r="E8989" t="s">
        <v>174</v>
      </c>
      <c r="F8989" t="s">
        <v>25426</v>
      </c>
      <c r="G8989" t="s">
        <v>143</v>
      </c>
      <c r="H8989" t="s">
        <v>135</v>
      </c>
      <c r="I8989" t="s">
        <v>136</v>
      </c>
      <c r="J8989" t="s">
        <v>137</v>
      </c>
      <c r="K8989" t="s">
        <v>138</v>
      </c>
      <c r="L8989" t="s">
        <v>25427</v>
      </c>
      <c r="M8989" t="s">
        <v>25428</v>
      </c>
      <c r="N8989">
        <v>2.1497222219999998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</row>
    <row r="8990" spans="1:31" x14ac:dyDescent="0.25">
      <c r="A8990">
        <v>2424726</v>
      </c>
      <c r="B8990">
        <v>1</v>
      </c>
      <c r="C8990" t="s">
        <v>80</v>
      </c>
      <c r="D8990" t="s">
        <v>101</v>
      </c>
      <c r="E8990" t="s">
        <v>141</v>
      </c>
      <c r="F8990" t="s">
        <v>25429</v>
      </c>
      <c r="G8990" t="s">
        <v>215</v>
      </c>
      <c r="H8990" t="s">
        <v>135</v>
      </c>
      <c r="I8990" t="s">
        <v>136</v>
      </c>
      <c r="J8990" t="s">
        <v>137</v>
      </c>
      <c r="K8990" t="s">
        <v>138</v>
      </c>
      <c r="L8990" t="s">
        <v>25430</v>
      </c>
      <c r="M8990" t="s">
        <v>25431</v>
      </c>
      <c r="N8990">
        <v>3.0874999999999999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</row>
    <row r="8991" spans="1:31" x14ac:dyDescent="0.25">
      <c r="A8991">
        <v>2420853</v>
      </c>
      <c r="B8991">
        <v>1</v>
      </c>
      <c r="C8991" t="s">
        <v>80</v>
      </c>
      <c r="D8991" t="s">
        <v>101</v>
      </c>
      <c r="E8991" t="s">
        <v>141</v>
      </c>
      <c r="F8991" t="s">
        <v>25432</v>
      </c>
      <c r="G8991" t="s">
        <v>143</v>
      </c>
      <c r="H8991" t="s">
        <v>135</v>
      </c>
      <c r="I8991" t="s">
        <v>136</v>
      </c>
      <c r="J8991" t="s">
        <v>137</v>
      </c>
      <c r="K8991" t="s">
        <v>138</v>
      </c>
      <c r="L8991" t="s">
        <v>25433</v>
      </c>
      <c r="M8991" t="s">
        <v>25434</v>
      </c>
      <c r="N8991">
        <v>1.650555555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1.334605792580312E-2</v>
      </c>
      <c r="D17" s="14">
        <f t="shared" si="1"/>
        <v>8.6118726108950008E-2</v>
      </c>
      <c r="E17" s="14">
        <f t="shared" si="2"/>
        <v>1.3347324859441406E-2</v>
      </c>
      <c r="F17" s="14">
        <f t="shared" si="3"/>
        <v>0.32641210189303554</v>
      </c>
      <c r="G17" s="14">
        <f t="shared" si="4"/>
        <v>0.66566559362723887</v>
      </c>
      <c r="H17" s="14">
        <f t="shared" si="5"/>
        <v>0.3525085243341281</v>
      </c>
      <c r="I17" s="14">
        <f t="shared" si="6"/>
        <v>8.5068717312397013E-2</v>
      </c>
      <c r="J17" s="14">
        <f t="shared" si="7"/>
        <v>1.0109388045029255</v>
      </c>
      <c r="K17" s="14">
        <f t="shared" si="8"/>
        <v>0.10734773521133256</v>
      </c>
      <c r="L17" s="14">
        <f t="shared" si="9"/>
        <v>4.194615082386056</v>
      </c>
      <c r="M17" s="14">
        <f t="shared" si="10"/>
        <v>3.2707539492177751</v>
      </c>
      <c r="N17" s="14">
        <f t="shared" si="11"/>
        <v>3.850431522970422</v>
      </c>
      <c r="O17" s="19">
        <f t="shared" si="12"/>
        <v>3.8553446710424086E-2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1.1212626185896385E-2</v>
      </c>
      <c r="D21" s="14">
        <f t="shared" si="1"/>
        <v>0</v>
      </c>
      <c r="E21" s="14">
        <f t="shared" si="2"/>
        <v>1.1212430980008747E-2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0.11461378543332519</v>
      </c>
      <c r="J21" s="14">
        <f t="shared" si="7"/>
        <v>0</v>
      </c>
      <c r="K21" s="14">
        <f t="shared" si="8"/>
        <v>0.1118558579309019</v>
      </c>
      <c r="L21" s="14">
        <f t="shared" si="9"/>
        <v>29.563235928260713</v>
      </c>
      <c r="M21" s="14">
        <f t="shared" si="10"/>
        <v>0</v>
      </c>
      <c r="N21" s="14">
        <f t="shared" si="11"/>
        <v>18.54948136675182</v>
      </c>
      <c r="O21" s="19">
        <f t="shared" si="12"/>
        <v>8.1841943965755823E-2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9.5388052450262745E-3</v>
      </c>
      <c r="D24" s="14">
        <f t="shared" si="1"/>
        <v>0</v>
      </c>
      <c r="E24" s="14">
        <f t="shared" si="2"/>
        <v>9.538639179475351E-3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2.0469776265267185E-2</v>
      </c>
      <c r="J24" s="14">
        <f t="shared" si="7"/>
        <v>0</v>
      </c>
      <c r="K24" s="14">
        <f t="shared" si="8"/>
        <v>1.9977216328284097E-2</v>
      </c>
      <c r="L24" s="14">
        <f t="shared" si="9"/>
        <v>5.3562590217144983</v>
      </c>
      <c r="M24" s="14">
        <f t="shared" si="10"/>
        <v>0</v>
      </c>
      <c r="N24" s="14">
        <f t="shared" si="11"/>
        <v>3.360789974409097</v>
      </c>
      <c r="O24" s="19">
        <f t="shared" si="12"/>
        <v>2.1190079818165949E-2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3.4097489356725783E-2</v>
      </c>
      <c r="D25" s="14">
        <f t="shared" ref="D25:O25" si="13">SUM(D15:D24)</f>
        <v>8.6118726108950008E-2</v>
      </c>
      <c r="E25" s="14">
        <f t="shared" si="13"/>
        <v>3.4098395018925504E-2</v>
      </c>
      <c r="F25" s="14">
        <f t="shared" si="13"/>
        <v>0.32641210189303554</v>
      </c>
      <c r="G25" s="14">
        <f t="shared" si="13"/>
        <v>0.66566559362723887</v>
      </c>
      <c r="H25" s="14">
        <f t="shared" si="13"/>
        <v>0.3525085243341281</v>
      </c>
      <c r="I25" s="14">
        <f t="shared" si="13"/>
        <v>0.22015227901098938</v>
      </c>
      <c r="J25" s="14">
        <f t="shared" si="13"/>
        <v>1.0109388045029255</v>
      </c>
      <c r="K25" s="14">
        <f t="shared" si="13"/>
        <v>0.23918080947051856</v>
      </c>
      <c r="L25" s="14">
        <f t="shared" si="13"/>
        <v>39.114110032361268</v>
      </c>
      <c r="M25" s="14">
        <f t="shared" si="13"/>
        <v>3.2707539492177751</v>
      </c>
      <c r="N25" s="14">
        <f t="shared" si="13"/>
        <v>25.760702864131339</v>
      </c>
      <c r="O25" s="14">
        <f t="shared" si="13"/>
        <v>0.14158547049434586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0.25379923846773356</v>
      </c>
      <c r="D29" s="14">
        <f>(SUMIFS(MESKENOG2,KAYNAK,A29,SEBEP,B29,SÜRE,"Uzun",BİLDİRİM,"Bildirimli",İL,$B$10,İLÇE,$B$11)/VLOOKUP($B$11,ABONE2,4,FALSE))</f>
        <v>2.156441282442767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0.25383236245874985</v>
      </c>
      <c r="F29" s="14">
        <f>(SUMIFS(TARIMSALAG2,KAYNAK,A29,SEBEP,B29,SÜRE,"Uzun",BİLDİRİM,"Bildirimli",İL,$B$10,İLÇE,$B$11)/VLOOKUP($B$11,ABONE2,6,FALSE))</f>
        <v>6.8567152413178931</v>
      </c>
      <c r="G29" s="14">
        <f>(SUMIFS(TARIMSALOG2,KAYNAK,A29,SEBEP,B29,SÜRE,"Uzun",BİLDİRİM,"Bildirimli",İL,$B$10,İLÇE,$B$11)/VLOOKUP($B$11,ABONE2,7,FALSE))</f>
        <v>14.045305523983444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7.4096837245998586</v>
      </c>
      <c r="I29" s="14">
        <f>(SUMIFS(TICARETHANEAG2,KAYNAK,A29,SEBEP,B29,SÜRE,"Uzun",BİLDİRİM,"Bildirimli",İL,$B$10,İLÇE,$B$11)/VLOOKUP($B$11,ABONE2,9,FALSE))</f>
        <v>1.2838559564116501</v>
      </c>
      <c r="J29" s="14">
        <f>(SUMIFS(TICARETHANEOG2,KAYNAK,A29,SEBEP,B29,SÜRE,"Uzun",BİLDİRİM,"Bildirimli",İL,$B$10,İLÇE,$B$11)/VLOOKUP($B$11,ABONE2,10,FALSE))</f>
        <v>18.462898399907402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1.6972316549900357</v>
      </c>
      <c r="L29" s="14">
        <f>(SUMIFS(SANAYIAG2,KAYNAK,A29,SEBEP,B29,SÜRE,"Uzun",BİLDİRİM,"Bildirimli",İL,$B$10,İLÇE,$B$11)/VLOOKUP($B$11,ABONE2,12,FALSE))</f>
        <v>39.253240734944441</v>
      </c>
      <c r="M29" s="14">
        <f>(SUMIFS(SANAYIOG2,KAYNAK,A29,SEBEP,B29,SÜRE,"Uzun",BİLDİRİM,"Bildirimli",İL,$B$10,İLÇE,$B$11)/VLOOKUP($B$11,ABONE2,13,FALSE))</f>
        <v>247.22821505197106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116.73411351971906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0.81562979004071268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3.1085718394792593E-2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3.1085177208887389E-2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9.7516176586775985E-2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9.5169665263351549E-2</v>
      </c>
      <c r="L31" s="14">
        <f>(SUMIFS(SANAYIAG2,KAYNAK,A31,SEBEP,B31,SÜRE,"Uzun",BİLDİRİM,"Bildirimli",İL,$B$10,İLÇE,$B$11)/VLOOKUP($B$11,ABONE2,12,FALSE))</f>
        <v>0.29340174516041251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0.1840952126496706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4.0757586441996702E-2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0.28488495686252613</v>
      </c>
      <c r="D33" s="14">
        <f t="shared" ref="D33:O33" si="14">SUM(D28:D32)</f>
        <v>2.156441282442767</v>
      </c>
      <c r="E33" s="14">
        <f t="shared" si="14"/>
        <v>0.28491753966763722</v>
      </c>
      <c r="F33" s="14">
        <f t="shared" si="14"/>
        <v>6.8567152413178931</v>
      </c>
      <c r="G33" s="14">
        <f t="shared" si="14"/>
        <v>14.045305523983444</v>
      </c>
      <c r="H33" s="14">
        <f t="shared" si="14"/>
        <v>7.4096837245998586</v>
      </c>
      <c r="I33" s="14">
        <f t="shared" si="14"/>
        <v>1.3813721329984261</v>
      </c>
      <c r="J33" s="14">
        <f t="shared" si="14"/>
        <v>18.462898399907402</v>
      </c>
      <c r="K33" s="14">
        <f t="shared" si="14"/>
        <v>1.7924013202533873</v>
      </c>
      <c r="L33" s="14">
        <f t="shared" si="14"/>
        <v>39.54664248010485</v>
      </c>
      <c r="M33" s="14">
        <f t="shared" si="14"/>
        <v>247.22821505197106</v>
      </c>
      <c r="N33" s="14">
        <f t="shared" si="14"/>
        <v>116.91820873236873</v>
      </c>
      <c r="O33" s="14">
        <f t="shared" si="14"/>
        <v>0.85638737648270935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5.5641207745524522E-2</v>
      </c>
      <c r="D15" s="14">
        <f t="shared" ref="D15:D24" si="1">(SUMIFS(MESKENOG2,KAYNAK,A15,SEBEP,B15,SÜRE,"Uzun",BİLDİRİM,"Bildirimsiz",İL,$B$10,İLÇE,$B$11)/VLOOKUP($B$11,ABONE2,4,FALSE))</f>
        <v>1.8232704625136844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5.599119321712856E-2</v>
      </c>
      <c r="F15" s="14">
        <f t="shared" ref="F15:F24" si="3">(SUMIFS(TARIMSALAG2,KAYNAK,A15,SEBEP,B15,SÜRE,"Uzun",BİLDİRİM,"Bildirimsiz",İL,$B$10,İLÇE,$B$11)/VLOOKUP($B$11,ABONE2,6,FALSE))</f>
        <v>1.25613166265991E-2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1.1917146543183762E-2</v>
      </c>
      <c r="I15" s="14">
        <f t="shared" ref="I15:I24" si="6">(SUMIFS(TICARETHANEAG2,KAYNAK,A15,SEBEP,B15,SÜRE,"Uzun",BİLDİRİM,"Bildirimsiz",İL,$B$10,İLÇE,$B$11)/VLOOKUP($B$11,ABONE2,9,FALSE))</f>
        <v>0.2488290473298857</v>
      </c>
      <c r="J15" s="14">
        <f t="shared" ref="J15:J24" si="7">(SUMIFS(TICARETHANEOG2,KAYNAK,A15,SEBEP,B15,SÜRE,"Uzun",BİLDİRİM,"Bildirimsiz",İL,$B$10,İLÇE,$B$11)/VLOOKUP($B$11,ABONE2,10,FALSE))</f>
        <v>13.143565339812202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0.36734008906045129</v>
      </c>
      <c r="L15" s="14">
        <f t="shared" ref="L15:L24" si="9">(SUMIFS(SANAYIAG2,KAYNAK,A15,SEBEP,B15,SÜRE,"Uzun",BİLDİRİM,"Bildirimsiz",İL,$B$10,İLÇE,$B$11)/VLOOKUP($B$11,ABONE2,12,FALSE))</f>
        <v>13.702662203810313</v>
      </c>
      <c r="M15" s="14">
        <f t="shared" ref="M15:M24" si="10">(SUMIFS(SANAYIOG2,KAYNAK,A15,SEBEP,B15,SÜRE,"Uzun",BİLDİRİM,"Bildirimsiz",İL,$B$10,İLÇE,$B$11)/VLOOKUP($B$11,ABONE2,13,FALSE))</f>
        <v>67.12332522040461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33.221750613719763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0.1113377678129313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0.17479619728552662</v>
      </c>
      <c r="D17" s="14">
        <f t="shared" si="1"/>
        <v>6.5137893236408768</v>
      </c>
      <c r="E17" s="14">
        <f t="shared" si="2"/>
        <v>0.17605129956041696</v>
      </c>
      <c r="F17" s="14">
        <f t="shared" si="3"/>
        <v>2.7589443511410811E-2</v>
      </c>
      <c r="G17" s="14">
        <f t="shared" si="4"/>
        <v>0</v>
      </c>
      <c r="H17" s="14">
        <f t="shared" si="5"/>
        <v>2.6174600254415387E-2</v>
      </c>
      <c r="I17" s="14">
        <f t="shared" si="6"/>
        <v>0.61089443162882096</v>
      </c>
      <c r="J17" s="14">
        <f t="shared" si="7"/>
        <v>34.360912353215873</v>
      </c>
      <c r="K17" s="14">
        <f t="shared" si="8"/>
        <v>0.92107912184574381</v>
      </c>
      <c r="L17" s="14">
        <f t="shared" si="9"/>
        <v>43.05962940438048</v>
      </c>
      <c r="M17" s="14">
        <f t="shared" si="10"/>
        <v>488.79053911068513</v>
      </c>
      <c r="N17" s="14">
        <f t="shared" si="11"/>
        <v>205.92284641245334</v>
      </c>
      <c r="O17" s="19">
        <f t="shared" si="12"/>
        <v>0.36817213623829598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2.1152303693278158E-2</v>
      </c>
      <c r="D21" s="14">
        <f t="shared" si="1"/>
        <v>0</v>
      </c>
      <c r="E21" s="14">
        <f t="shared" si="2"/>
        <v>2.1148115598425329E-2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0.13436194135530496</v>
      </c>
      <c r="J21" s="14">
        <f t="shared" si="7"/>
        <v>0</v>
      </c>
      <c r="K21" s="14">
        <f t="shared" si="8"/>
        <v>0.13312706742862826</v>
      </c>
      <c r="L21" s="14">
        <f t="shared" si="9"/>
        <v>4.2469146622223226</v>
      </c>
      <c r="M21" s="14">
        <f t="shared" si="10"/>
        <v>0</v>
      </c>
      <c r="N21" s="14">
        <f t="shared" si="11"/>
        <v>2.6951573817949352</v>
      </c>
      <c r="O21" s="19">
        <f t="shared" si="12"/>
        <v>3.6680782857550838E-2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6.0552385563089227E-4</v>
      </c>
      <c r="D22" s="14">
        <f t="shared" si="1"/>
        <v>0</v>
      </c>
      <c r="E22" s="14">
        <f t="shared" si="2"/>
        <v>6.0540396366168616E-4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1.6641494942456806E-3</v>
      </c>
      <c r="J22" s="14">
        <f t="shared" si="7"/>
        <v>0</v>
      </c>
      <c r="K22" s="14">
        <f t="shared" si="8"/>
        <v>1.6488548743569876E-3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7.3794143570065534E-4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0.25219523257996018</v>
      </c>
      <c r="D25" s="14">
        <f t="shared" ref="D25:O25" si="13">SUM(D15:D24)</f>
        <v>8.3370597861545619</v>
      </c>
      <c r="E25" s="14">
        <f t="shared" si="13"/>
        <v>0.25379601233963256</v>
      </c>
      <c r="F25" s="14">
        <f t="shared" si="13"/>
        <v>4.015076013800991E-2</v>
      </c>
      <c r="G25" s="14">
        <f t="shared" si="13"/>
        <v>0</v>
      </c>
      <c r="H25" s="14">
        <f t="shared" si="13"/>
        <v>3.8091746797599149E-2</v>
      </c>
      <c r="I25" s="14">
        <f t="shared" si="13"/>
        <v>0.99574956980825735</v>
      </c>
      <c r="J25" s="14">
        <f t="shared" si="13"/>
        <v>47.504477693028079</v>
      </c>
      <c r="K25" s="14">
        <f t="shared" si="13"/>
        <v>1.4231951332091803</v>
      </c>
      <c r="L25" s="14">
        <f t="shared" si="13"/>
        <v>61.009206270413117</v>
      </c>
      <c r="M25" s="14">
        <f t="shared" si="13"/>
        <v>555.91386433108971</v>
      </c>
      <c r="N25" s="14">
        <f t="shared" si="13"/>
        <v>241.83975440796803</v>
      </c>
      <c r="O25" s="14">
        <f t="shared" si="13"/>
        <v>0.51692862834447872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0.1209268607214064</v>
      </c>
      <c r="D29" s="14">
        <f>(SUMIFS(MESKENOG2,KAYNAK,A29,SEBEP,B29,SÜRE,"Uzun",BİLDİRİM,"Bildirimli",İL,$B$10,İLÇE,$B$11)/VLOOKUP($B$11,ABONE2,4,FALSE))</f>
        <v>0.40733750426729831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0.12098356919909392</v>
      </c>
      <c r="F29" s="14">
        <f>(SUMIFS(TARIMSALAG2,KAYNAK,A29,SEBEP,B29,SÜRE,"Uzun",BİLDİRİM,"Bildirimli",İL,$B$10,İLÇE,$B$11)/VLOOKUP($B$11,ABONE2,6,FALSE))</f>
        <v>2.4550202866565767E-2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2.329121810417778E-2</v>
      </c>
      <c r="I29" s="14">
        <f>(SUMIFS(TICARETHANEAG2,KAYNAK,A29,SEBEP,B29,SÜRE,"Uzun",BİLDİRİM,"Bildirimli",İL,$B$10,İLÇE,$B$11)/VLOOKUP($B$11,ABONE2,9,FALSE))</f>
        <v>0.36574482238557293</v>
      </c>
      <c r="J29" s="14">
        <f>(SUMIFS(TICARETHANEOG2,KAYNAK,A29,SEBEP,B29,SÜRE,"Uzun",BİLDİRİM,"Bildirimli",İL,$B$10,İLÇE,$B$11)/VLOOKUP($B$11,ABONE2,10,FALSE))</f>
        <v>45.223421239990955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0.77801614312304046</v>
      </c>
      <c r="L29" s="14">
        <f>(SUMIFS(SANAYIAG2,KAYNAK,A29,SEBEP,B29,SÜRE,"Uzun",BİLDİRİM,"Bildirimli",İL,$B$10,İLÇE,$B$11)/VLOOKUP($B$11,ABONE2,12,FALSE))</f>
        <v>22.151059061551187</v>
      </c>
      <c r="M29" s="14">
        <f>(SUMIFS(SANAYIOG2,KAYNAK,A29,SEBEP,B29,SÜRE,"Uzun",BİLDİRİM,"Bildirimli",İL,$B$10,İLÇE,$B$11)/VLOOKUP($B$11,ABONE2,13,FALSE))</f>
        <v>46.592915493637427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31.081737373275004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0.21934359394035333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3.9541126918190804E-2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3.9533297889612053E-2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0.10038328292469369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9.9460695043724359E-2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4.7141242591552009E-2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0.16046798763959721</v>
      </c>
      <c r="D33" s="14">
        <f t="shared" ref="D33:O33" si="14">SUM(D28:D32)</f>
        <v>0.40733750426729831</v>
      </c>
      <c r="E33" s="14">
        <f t="shared" si="14"/>
        <v>0.16051686708870597</v>
      </c>
      <c r="F33" s="14">
        <f t="shared" si="14"/>
        <v>2.4550202866565767E-2</v>
      </c>
      <c r="G33" s="14">
        <f t="shared" si="14"/>
        <v>0</v>
      </c>
      <c r="H33" s="14">
        <f t="shared" si="14"/>
        <v>2.329121810417778E-2</v>
      </c>
      <c r="I33" s="14">
        <f t="shared" si="14"/>
        <v>0.4661281053102666</v>
      </c>
      <c r="J33" s="14">
        <f t="shared" si="14"/>
        <v>45.223421239990955</v>
      </c>
      <c r="K33" s="14">
        <f t="shared" si="14"/>
        <v>0.87747683816676481</v>
      </c>
      <c r="L33" s="14">
        <f t="shared" si="14"/>
        <v>22.151059061551187</v>
      </c>
      <c r="M33" s="14">
        <f t="shared" si="14"/>
        <v>46.592915493637427</v>
      </c>
      <c r="N33" s="14">
        <f t="shared" si="14"/>
        <v>31.081737373275004</v>
      </c>
      <c r="O33" s="14">
        <f t="shared" si="14"/>
        <v>0.26648483653190536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0.5808394678657185</v>
      </c>
      <c r="D17" s="14">
        <f t="shared" si="1"/>
        <v>49.904189330867553</v>
      </c>
      <c r="E17" s="14">
        <f t="shared" si="2"/>
        <v>0.62958645627749876</v>
      </c>
      <c r="F17" s="14">
        <f t="shared" si="3"/>
        <v>0.57928837322861571</v>
      </c>
      <c r="G17" s="14">
        <f t="shared" si="4"/>
        <v>8.2352085629508647</v>
      </c>
      <c r="H17" s="14">
        <f t="shared" si="5"/>
        <v>0.6897102990419175</v>
      </c>
      <c r="I17" s="14">
        <f t="shared" si="6"/>
        <v>1.2804839707748472</v>
      </c>
      <c r="J17" s="14">
        <f t="shared" si="7"/>
        <v>14.720791631797463</v>
      </c>
      <c r="K17" s="14">
        <f t="shared" si="8"/>
        <v>1.5774434226826639</v>
      </c>
      <c r="L17" s="14">
        <f t="shared" si="9"/>
        <v>138.013789256065</v>
      </c>
      <c r="M17" s="14">
        <f t="shared" si="10"/>
        <v>363.57302831436806</v>
      </c>
      <c r="N17" s="14">
        <f t="shared" si="11"/>
        <v>307.18321854979229</v>
      </c>
      <c r="O17" s="19">
        <f t="shared" si="12"/>
        <v>0.96144856822379865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4.3723869399225151E-2</v>
      </c>
      <c r="D21" s="14">
        <f t="shared" si="1"/>
        <v>0</v>
      </c>
      <c r="E21" s="14">
        <f t="shared" si="2"/>
        <v>4.3680656459292193E-2</v>
      </c>
      <c r="F21" s="14">
        <f t="shared" si="3"/>
        <v>1.3117351815169893E-2</v>
      </c>
      <c r="G21" s="14">
        <f t="shared" si="4"/>
        <v>0</v>
      </c>
      <c r="H21" s="14">
        <f t="shared" si="5"/>
        <v>1.2928159240912635E-2</v>
      </c>
      <c r="I21" s="14">
        <f t="shared" si="6"/>
        <v>4.8128467104672494E-2</v>
      </c>
      <c r="J21" s="14">
        <f t="shared" si="7"/>
        <v>0</v>
      </c>
      <c r="K21" s="14">
        <f t="shared" si="8"/>
        <v>4.7065083469935105E-2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4.3608548919827059E-2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0.62456333726494362</v>
      </c>
      <c r="D25" s="14">
        <f t="shared" ref="D25:O25" si="13">SUM(D15:D24)</f>
        <v>49.904189330867553</v>
      </c>
      <c r="E25" s="14">
        <f t="shared" si="13"/>
        <v>0.67326711273679096</v>
      </c>
      <c r="F25" s="14">
        <f t="shared" si="13"/>
        <v>0.59240572504378564</v>
      </c>
      <c r="G25" s="14">
        <f t="shared" si="13"/>
        <v>8.2352085629508647</v>
      </c>
      <c r="H25" s="14">
        <f t="shared" si="13"/>
        <v>0.70263845828283011</v>
      </c>
      <c r="I25" s="14">
        <f t="shared" si="13"/>
        <v>1.3286124378795197</v>
      </c>
      <c r="J25" s="14">
        <f t="shared" si="13"/>
        <v>14.720791631797463</v>
      </c>
      <c r="K25" s="14">
        <f t="shared" si="13"/>
        <v>1.624508506152599</v>
      </c>
      <c r="L25" s="14">
        <f t="shared" si="13"/>
        <v>138.013789256065</v>
      </c>
      <c r="M25" s="14">
        <f t="shared" si="13"/>
        <v>363.57302831436806</v>
      </c>
      <c r="N25" s="14">
        <f t="shared" si="13"/>
        <v>307.18321854979229</v>
      </c>
      <c r="O25" s="14">
        <f t="shared" si="13"/>
        <v>1.0050571171436258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0.46588065614045526</v>
      </c>
      <c r="D29" s="14">
        <f>(SUMIFS(MESKENOG2,KAYNAK,A29,SEBEP,B29,SÜRE,"Uzun",BİLDİRİM,"Bildirimli",İL,$B$10,İLÇE,$B$11)/VLOOKUP($B$11,ABONE2,4,FALSE))</f>
        <v>40.935761248747298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0.50587763132063757</v>
      </c>
      <c r="F29" s="14">
        <f>(SUMIFS(TARIMSALAG2,KAYNAK,A29,SEBEP,B29,SÜRE,"Uzun",BİLDİRİM,"Bildirimli",İL,$B$10,İLÇE,$B$11)/VLOOKUP($B$11,ABONE2,6,FALSE))</f>
        <v>0.1352061496449089</v>
      </c>
      <c r="G29" s="14">
        <f>(SUMIFS(TARIMSALOG2,KAYNAK,A29,SEBEP,B29,SÜRE,"Uzun",BİLDİRİM,"Bildirimli",İL,$B$10,İLÇE,$B$11)/VLOOKUP($B$11,ABONE2,7,FALSE))</f>
        <v>5.9751605595169544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0.21943626132575572</v>
      </c>
      <c r="I29" s="14">
        <f>(SUMIFS(TICARETHANEAG2,KAYNAK,A29,SEBEP,B29,SÜRE,"Uzun",BİLDİRİM,"Bildirimli",İL,$B$10,İLÇE,$B$11)/VLOOKUP($B$11,ABONE2,9,FALSE))</f>
        <v>0.88982395873188413</v>
      </c>
      <c r="J29" s="14">
        <f>(SUMIFS(TICARETHANEOG2,KAYNAK,A29,SEBEP,B29,SÜRE,"Uzun",BİLDİRİM,"Bildirimli",İL,$B$10,İLÇE,$B$11)/VLOOKUP($B$11,ABONE2,10,FALSE))</f>
        <v>15.689462219080692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1.2168174009261046</v>
      </c>
      <c r="L29" s="14">
        <f>(SUMIFS(SANAYIAG2,KAYNAK,A29,SEBEP,B29,SÜRE,"Uzun",BİLDİRİM,"Bildirimli",İL,$B$10,İLÇE,$B$11)/VLOOKUP($B$11,ABONE2,12,FALSE))</f>
        <v>252.25719443218199</v>
      </c>
      <c r="M29" s="14">
        <f>(SUMIFS(SANAYIOG2,KAYNAK,A29,SEBEP,B29,SÜRE,"Uzun",BİLDİRİM,"Bildirimli",İL,$B$10,İLÇE,$B$11)/VLOOKUP($B$11,ABONE2,13,FALSE))</f>
        <v>54.164346211868605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103.68755826694695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0.67622174682621183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5.716405862108735E-3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5.7107562545477882E-3</v>
      </c>
      <c r="F31" s="14">
        <f>(SUMIFS(TARIMSALAG2,KAYNAK,A31,SEBEP,B31,SÜRE,"Uzun",BİLDİRİM,"Bildirimli",İL,$B$10,İLÇE,$B$11)/VLOOKUP($B$11,ABONE2,6,FALSE))</f>
        <v>9.158742929378592E-4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9.0266456755894772E-4</v>
      </c>
      <c r="I31" s="14">
        <f>(SUMIFS(TICARETHANEAG2,KAYNAK,A31,SEBEP,B31,SÜRE,"Uzun",BİLDİRİM,"Bildirimli",İL,$B$10,İLÇE,$B$11)/VLOOKUP($B$11,ABONE2,9,FALSE))</f>
        <v>8.3144457112600198E-3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8.1307405979839723E-3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6.0122126446222968E-3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0.47159706200256402</v>
      </c>
      <c r="D33" s="14">
        <f t="shared" ref="D33:O33" si="14">SUM(D28:D32)</f>
        <v>40.935761248747298</v>
      </c>
      <c r="E33" s="14">
        <f t="shared" si="14"/>
        <v>0.51158838757518532</v>
      </c>
      <c r="F33" s="14">
        <f t="shared" si="14"/>
        <v>0.13612202393784675</v>
      </c>
      <c r="G33" s="14">
        <f t="shared" si="14"/>
        <v>5.9751605595169544</v>
      </c>
      <c r="H33" s="14">
        <f t="shared" si="14"/>
        <v>0.22033892589331466</v>
      </c>
      <c r="I33" s="14">
        <f t="shared" si="14"/>
        <v>0.89813840444314419</v>
      </c>
      <c r="J33" s="14">
        <f t="shared" si="14"/>
        <v>15.689462219080692</v>
      </c>
      <c r="K33" s="14">
        <f t="shared" si="14"/>
        <v>1.2249481415240886</v>
      </c>
      <c r="L33" s="14">
        <f t="shared" si="14"/>
        <v>252.25719443218199</v>
      </c>
      <c r="M33" s="14">
        <f t="shared" si="14"/>
        <v>54.164346211868605</v>
      </c>
      <c r="N33" s="14">
        <f t="shared" si="14"/>
        <v>103.68755826694695</v>
      </c>
      <c r="O33" s="14">
        <f t="shared" si="14"/>
        <v>0.68223395947083409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3.790554188321469E-2</v>
      </c>
      <c r="D17" s="14">
        <f t="shared" si="1"/>
        <v>0</v>
      </c>
      <c r="E17" s="14">
        <f t="shared" si="2"/>
        <v>3.7905016140251775E-2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7.4095976924705986E-2</v>
      </c>
      <c r="J17" s="14">
        <f t="shared" si="7"/>
        <v>53.357903351208904</v>
      </c>
      <c r="K17" s="14">
        <f t="shared" si="8"/>
        <v>0.16473214711653672</v>
      </c>
      <c r="L17" s="14">
        <f t="shared" si="9"/>
        <v>1.4249931366999011</v>
      </c>
      <c r="M17" s="14">
        <f t="shared" si="10"/>
        <v>0</v>
      </c>
      <c r="N17" s="14">
        <f t="shared" si="11"/>
        <v>1.4114217734932355</v>
      </c>
      <c r="O17" s="19">
        <f t="shared" si="12"/>
        <v>5.4447672797548495E-2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4.5647911568281949E-2</v>
      </c>
      <c r="D18" s="14">
        <f t="shared" si="1"/>
        <v>0</v>
      </c>
      <c r="E18" s="14">
        <f t="shared" si="2"/>
        <v>4.5647278440061473E-2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0.17822110074703693</v>
      </c>
      <c r="J18" s="14">
        <f t="shared" si="7"/>
        <v>7.1848389172626428</v>
      </c>
      <c r="K18" s="14">
        <f t="shared" si="8"/>
        <v>0.19013941207238921</v>
      </c>
      <c r="L18" s="14">
        <f t="shared" si="9"/>
        <v>9.0631282695608615</v>
      </c>
      <c r="M18" s="14">
        <f t="shared" si="10"/>
        <v>33.855302817268004</v>
      </c>
      <c r="N18" s="14">
        <f t="shared" si="11"/>
        <v>9.2992442176342642</v>
      </c>
      <c r="O18" s="19">
        <f t="shared" si="12"/>
        <v>6.7754922139317927E-2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2.6700700289510996E-2</v>
      </c>
      <c r="D21" s="14">
        <f t="shared" si="1"/>
        <v>0</v>
      </c>
      <c r="E21" s="14">
        <f t="shared" si="2"/>
        <v>2.6700329955660466E-2</v>
      </c>
      <c r="F21" s="14">
        <f t="shared" si="3"/>
        <v>3.3644936055983337E-3</v>
      </c>
      <c r="G21" s="14">
        <f t="shared" si="4"/>
        <v>0</v>
      </c>
      <c r="H21" s="14">
        <f t="shared" si="5"/>
        <v>3.0586305505439395E-3</v>
      </c>
      <c r="I21" s="14">
        <f t="shared" si="6"/>
        <v>8.9566852902123309E-2</v>
      </c>
      <c r="J21" s="14">
        <f t="shared" si="7"/>
        <v>0</v>
      </c>
      <c r="K21" s="14">
        <f t="shared" si="8"/>
        <v>8.9414498989683094E-2</v>
      </c>
      <c r="L21" s="14">
        <f t="shared" si="9"/>
        <v>0.14489232896710241</v>
      </c>
      <c r="M21" s="14">
        <f t="shared" si="10"/>
        <v>0</v>
      </c>
      <c r="N21" s="14">
        <f t="shared" si="11"/>
        <v>0.14351240202455859</v>
      </c>
      <c r="O21" s="19">
        <f t="shared" si="12"/>
        <v>3.4641701471855225E-2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4.4304386284763596E-4</v>
      </c>
      <c r="D22" s="14">
        <f t="shared" si="1"/>
        <v>0</v>
      </c>
      <c r="E22" s="14">
        <f t="shared" si="2"/>
        <v>4.4303771790994126E-4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1.6138613997347425E-5</v>
      </c>
      <c r="J22" s="14">
        <f t="shared" si="7"/>
        <v>0</v>
      </c>
      <c r="K22" s="14">
        <f t="shared" si="8"/>
        <v>1.611116208959149E-5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3.8909937294414156E-4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0.11069719760385527</v>
      </c>
      <c r="D25" s="14">
        <f t="shared" ref="D25:O25" si="13">SUM(D15:D24)</f>
        <v>0</v>
      </c>
      <c r="E25" s="14">
        <f t="shared" si="13"/>
        <v>0.11069566225388365</v>
      </c>
      <c r="F25" s="14">
        <f t="shared" si="13"/>
        <v>3.3644936055983337E-3</v>
      </c>
      <c r="G25" s="14">
        <f t="shared" si="13"/>
        <v>0</v>
      </c>
      <c r="H25" s="14">
        <f t="shared" si="13"/>
        <v>3.0586305505439395E-3</v>
      </c>
      <c r="I25" s="14">
        <f t="shared" si="13"/>
        <v>0.34190006918786359</v>
      </c>
      <c r="J25" s="14">
        <f t="shared" si="13"/>
        <v>60.542742268471549</v>
      </c>
      <c r="K25" s="14">
        <f t="shared" si="13"/>
        <v>0.44430216934069861</v>
      </c>
      <c r="L25" s="14">
        <f t="shared" si="13"/>
        <v>10.633013735227866</v>
      </c>
      <c r="M25" s="14">
        <f t="shared" si="13"/>
        <v>33.855302817268004</v>
      </c>
      <c r="N25" s="14">
        <f t="shared" si="13"/>
        <v>10.854178393152058</v>
      </c>
      <c r="O25" s="14">
        <f t="shared" si="13"/>
        <v>0.15723339578166579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1.3272267245359043E-3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1.3272083161429372E-3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2.0661237096997807E-3</v>
      </c>
      <c r="J28" s="14">
        <f>(SUMIFS(TICARETHANEOG2,KAYNAK,A28,SEBEP,B28,SÜRE,"Uzun",BİLDİRİM,"Bildirimli",İL,$B$10,İLÇE,$B$11)/VLOOKUP($B$11,ABONE2,10,FALSE))</f>
        <v>186.67207721214135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0.31959326241201946</v>
      </c>
      <c r="L28" s="14">
        <f>(SUMIFS(SANAYIAG2,KAYNAK,A28,SEBEP,B28,SÜRE,"Uzun",BİLDİRİM,"Bildirimli",İL,$B$10,İLÇE,$B$11)/VLOOKUP($B$11,ABONE2,12,FALSE))</f>
        <v>1.3715996064951924E-3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1.3585367531000001E-3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4.1382474901137646E-2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0.25964052436754675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0.2596369232007571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0.66614220984631889</v>
      </c>
      <c r="J29" s="14">
        <f>(SUMIFS(TICARETHANEOG2,KAYNAK,A29,SEBEP,B29,SÜRE,"Uzun",BİLDİRİM,"Bildirimli",İL,$B$10,İLÇE,$B$11)/VLOOKUP($B$11,ABONE2,10,FALSE))</f>
        <v>51.618698010231221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0.75281290300442916</v>
      </c>
      <c r="L29" s="14">
        <f>(SUMIFS(SANAYIAG2,KAYNAK,A29,SEBEP,B29,SÜRE,"Uzun",BİLDİRİM,"Bildirimli",İL,$B$10,İLÇE,$B$11)/VLOOKUP($B$11,ABONE2,12,FALSE))</f>
        <v>17.476664838820945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17.310220411784556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0.32892546038350023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1.8990592140340868E-2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1.8990328744286272E-2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4.2402539894608744E-2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4.2330412844913179E-2</v>
      </c>
      <c r="L31" s="14">
        <f>(SUMIFS(SANAYIAG2,KAYNAK,A31,SEBEP,B31,SÜRE,"Uzun",BİLDİRİM,"Bildirimli",İL,$B$10,İLÇE,$B$11)/VLOOKUP($B$11,ABONE2,12,FALSE))</f>
        <v>0.68948845183149443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0.68292189514738499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2.2208533870344944E-2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0.27995834323242352</v>
      </c>
      <c r="D33" s="14">
        <f t="shared" ref="D33:O33" si="14">SUM(D28:D32)</f>
        <v>0</v>
      </c>
      <c r="E33" s="14">
        <f t="shared" si="14"/>
        <v>0.27995446026118631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0.71061087345062746</v>
      </c>
      <c r="J33" s="14">
        <f t="shared" si="14"/>
        <v>238.29077522237256</v>
      </c>
      <c r="K33" s="14">
        <f t="shared" si="14"/>
        <v>1.1147365782613616</v>
      </c>
      <c r="L33" s="14">
        <f t="shared" si="14"/>
        <v>18.167524890258935</v>
      </c>
      <c r="M33" s="14">
        <f t="shared" si="14"/>
        <v>0</v>
      </c>
      <c r="N33" s="14">
        <f t="shared" si="14"/>
        <v>17.994500843685039</v>
      </c>
      <c r="O33" s="14">
        <f t="shared" si="14"/>
        <v>0.39251646915498284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1.7621664309977549E-2</v>
      </c>
      <c r="D17" s="14">
        <f t="shared" si="1"/>
        <v>0.84746976888312053</v>
      </c>
      <c r="E17" s="14">
        <f t="shared" si="2"/>
        <v>2.1531283039729437E-2</v>
      </c>
      <c r="F17" s="14">
        <f t="shared" si="3"/>
        <v>4.6659934933135194E-2</v>
      </c>
      <c r="G17" s="14">
        <f t="shared" si="4"/>
        <v>1.6260757021512098</v>
      </c>
      <c r="H17" s="14">
        <f t="shared" si="5"/>
        <v>0.39042309249388146</v>
      </c>
      <c r="I17" s="14">
        <f t="shared" si="6"/>
        <v>0.17881262455019789</v>
      </c>
      <c r="J17" s="14">
        <f t="shared" si="7"/>
        <v>9.0856364921213792</v>
      </c>
      <c r="K17" s="14">
        <f t="shared" si="8"/>
        <v>0.61108945160013661</v>
      </c>
      <c r="L17" s="14">
        <f t="shared" si="9"/>
        <v>3.0464053474617159</v>
      </c>
      <c r="M17" s="14">
        <f t="shared" si="10"/>
        <v>17.434101839203787</v>
      </c>
      <c r="N17" s="14">
        <f t="shared" si="11"/>
        <v>11.679023242506959</v>
      </c>
      <c r="O17" s="19">
        <f t="shared" si="12"/>
        <v>0.15441233183167041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5.3494040994779505E-3</v>
      </c>
      <c r="D21" s="14">
        <f t="shared" si="1"/>
        <v>0</v>
      </c>
      <c r="E21" s="14">
        <f t="shared" si="2"/>
        <v>5.3242017397387683E-3</v>
      </c>
      <c r="F21" s="14">
        <f t="shared" si="3"/>
        <v>3.95693230109529E-4</v>
      </c>
      <c r="G21" s="14">
        <f t="shared" si="4"/>
        <v>0</v>
      </c>
      <c r="H21" s="14">
        <f t="shared" si="5"/>
        <v>3.0956976785775491E-4</v>
      </c>
      <c r="I21" s="14">
        <f t="shared" si="6"/>
        <v>3.4091692367566383E-3</v>
      </c>
      <c r="J21" s="14">
        <f t="shared" si="7"/>
        <v>0</v>
      </c>
      <c r="K21" s="14">
        <f t="shared" si="8"/>
        <v>3.2437112819960162E-3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4.7137994666066902E-3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2.2971068409455501E-2</v>
      </c>
      <c r="D25" s="14">
        <f t="shared" ref="D25:O25" si="13">SUM(D15:D24)</f>
        <v>0.84746976888312053</v>
      </c>
      <c r="E25" s="14">
        <f t="shared" si="13"/>
        <v>2.6855484779468204E-2</v>
      </c>
      <c r="F25" s="14">
        <f t="shared" si="13"/>
        <v>4.7055628163244725E-2</v>
      </c>
      <c r="G25" s="14">
        <f t="shared" si="13"/>
        <v>1.6260757021512098</v>
      </c>
      <c r="H25" s="14">
        <f t="shared" si="13"/>
        <v>0.39073266226173919</v>
      </c>
      <c r="I25" s="14">
        <f t="shared" si="13"/>
        <v>0.18222179378695452</v>
      </c>
      <c r="J25" s="14">
        <f t="shared" si="13"/>
        <v>9.0856364921213792</v>
      </c>
      <c r="K25" s="14">
        <f t="shared" si="13"/>
        <v>0.61433316288213258</v>
      </c>
      <c r="L25" s="14">
        <f t="shared" si="13"/>
        <v>3.0464053474617159</v>
      </c>
      <c r="M25" s="14">
        <f t="shared" si="13"/>
        <v>17.434101839203787</v>
      </c>
      <c r="N25" s="14">
        <f t="shared" si="13"/>
        <v>11.679023242506959</v>
      </c>
      <c r="O25" s="14">
        <f t="shared" si="13"/>
        <v>0.1591261312982771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0.53416172743482959</v>
      </c>
      <c r="D29" s="14">
        <f>(SUMIFS(MESKENOG2,KAYNAK,A29,SEBEP,B29,SÜRE,"Uzun",BİLDİRİM,"Bildirimli",İL,$B$10,İLÇE,$B$11)/VLOOKUP($B$11,ABONE2,4,FALSE))</f>
        <v>1.384576299330609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0.53816823985561524</v>
      </c>
      <c r="F29" s="14">
        <f>(SUMIFS(TARIMSALAG2,KAYNAK,A29,SEBEP,B29,SÜRE,"Uzun",BİLDİRİM,"Bildirimli",İL,$B$10,İLÇE,$B$11)/VLOOKUP($B$11,ABONE2,6,FALSE))</f>
        <v>0.13426456691577465</v>
      </c>
      <c r="G29" s="14">
        <f>(SUMIFS(TARIMSALOG2,KAYNAK,A29,SEBEP,B29,SÜRE,"Uzun",BİLDİRİM,"Bildirimli",İL,$B$10,İLÇE,$B$11)/VLOOKUP($B$11,ABONE2,7,FALSE))</f>
        <v>1.801415348419289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0.49712343452665098</v>
      </c>
      <c r="I29" s="14">
        <f>(SUMIFS(TICARETHANEAG2,KAYNAK,A29,SEBEP,B29,SÜRE,"Uzun",BİLDİRİM,"Bildirimli",İL,$B$10,İLÇE,$B$11)/VLOOKUP($B$11,ABONE2,9,FALSE))</f>
        <v>1.39317571987371</v>
      </c>
      <c r="J29" s="14">
        <f>(SUMIFS(TICARETHANEOG2,KAYNAK,A29,SEBEP,B29,SÜRE,"Uzun",BİLDİRİM,"Bildirimli",İL,$B$10,İLÇE,$B$11)/VLOOKUP($B$11,ABONE2,10,FALSE))</f>
        <v>25.452733285589055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2.5608634792106284</v>
      </c>
      <c r="L29" s="14">
        <f>(SUMIFS(SANAYIAG2,KAYNAK,A29,SEBEP,B29,SÜRE,"Uzun",BİLDİRİM,"Bildirimli",İL,$B$10,İLÇE,$B$11)/VLOOKUP($B$11,ABONE2,12,FALSE))</f>
        <v>3.8142188890003399</v>
      </c>
      <c r="M29" s="14">
        <f>(SUMIFS(SANAYIOG2,KAYNAK,A29,SEBEP,B29,SÜRE,"Uzun",BİLDİRİM,"Bildirimli",İL,$B$10,İLÇE,$B$11)/VLOOKUP($B$11,ABONE2,13,FALSE))</f>
        <v>40.004568001347103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25.528428356408394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0.92267401164147744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4.7725991213806891E-2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4.7501142319030597E-2</v>
      </c>
      <c r="F31" s="14">
        <f>(SUMIFS(TARIMSALAG2,KAYNAK,A31,SEBEP,B31,SÜRE,"Uzun",BİLDİRİM,"Bildirimli",İL,$B$10,İLÇE,$B$11)/VLOOKUP($B$11,ABONE2,6,FALSE))</f>
        <v>6.4766147858914456E-4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5.0669659807359808E-4</v>
      </c>
      <c r="I31" s="14">
        <f>(SUMIFS(TICARETHANEAG2,KAYNAK,A31,SEBEP,B31,SÜRE,"Uzun",BİLDİRİM,"Bildirimli",İL,$B$10,İLÇE,$B$11)/VLOOKUP($B$11,ABONE2,9,FALSE))</f>
        <v>2.6857866360888966E-2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2.5554367669948494E-2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4.1338415398251269E-2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0.58188771864863653</v>
      </c>
      <c r="D33" s="14">
        <f t="shared" ref="D33:O33" si="14">SUM(D28:D32)</f>
        <v>1.384576299330609</v>
      </c>
      <c r="E33" s="14">
        <f t="shared" si="14"/>
        <v>0.58566938217464581</v>
      </c>
      <c r="F33" s="14">
        <f t="shared" si="14"/>
        <v>0.13491222839436379</v>
      </c>
      <c r="G33" s="14">
        <f t="shared" si="14"/>
        <v>1.801415348419289</v>
      </c>
      <c r="H33" s="14">
        <f t="shared" si="14"/>
        <v>0.4976301311247246</v>
      </c>
      <c r="I33" s="14">
        <f t="shared" si="14"/>
        <v>1.420033586234599</v>
      </c>
      <c r="J33" s="14">
        <f t="shared" si="14"/>
        <v>25.452733285589055</v>
      </c>
      <c r="K33" s="14">
        <f t="shared" si="14"/>
        <v>2.5864178468805767</v>
      </c>
      <c r="L33" s="14">
        <f t="shared" si="14"/>
        <v>3.8142188890003399</v>
      </c>
      <c r="M33" s="14">
        <f t="shared" si="14"/>
        <v>40.004568001347103</v>
      </c>
      <c r="N33" s="14">
        <f t="shared" si="14"/>
        <v>25.528428356408394</v>
      </c>
      <c r="O33" s="14">
        <f t="shared" si="14"/>
        <v>0.96401242703972867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7.3810698228497021E-2</v>
      </c>
      <c r="D17" s="14">
        <f t="shared" si="1"/>
        <v>5.2718223406608269</v>
      </c>
      <c r="E17" s="14">
        <f t="shared" si="2"/>
        <v>8.0855045134586412E-2</v>
      </c>
      <c r="F17" s="14">
        <f t="shared" si="3"/>
        <v>0.20962839940888145</v>
      </c>
      <c r="G17" s="14">
        <f t="shared" si="4"/>
        <v>4.9621719508345041</v>
      </c>
      <c r="H17" s="14">
        <f t="shared" si="5"/>
        <v>0.31226997284499486</v>
      </c>
      <c r="I17" s="14">
        <f t="shared" si="6"/>
        <v>0.15229103979292857</v>
      </c>
      <c r="J17" s="14">
        <f t="shared" si="7"/>
        <v>6.2368700988703569</v>
      </c>
      <c r="K17" s="14">
        <f t="shared" si="8"/>
        <v>0.34393132511820196</v>
      </c>
      <c r="L17" s="14">
        <f t="shared" si="9"/>
        <v>2.843536871104309</v>
      </c>
      <c r="M17" s="14">
        <f t="shared" si="10"/>
        <v>6.4423797916264478</v>
      </c>
      <c r="N17" s="14">
        <f t="shared" si="11"/>
        <v>4.2573680184522917</v>
      </c>
      <c r="O17" s="19">
        <f t="shared" si="12"/>
        <v>0.12363022329253685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2.8038016165325148E-2</v>
      </c>
      <c r="D21" s="14">
        <f t="shared" si="1"/>
        <v>0</v>
      </c>
      <c r="E21" s="14">
        <f t="shared" si="2"/>
        <v>2.8000019037574455E-2</v>
      </c>
      <c r="F21" s="14">
        <f t="shared" si="3"/>
        <v>2.4007038389759483E-2</v>
      </c>
      <c r="G21" s="14">
        <f t="shared" si="4"/>
        <v>0</v>
      </c>
      <c r="H21" s="14">
        <f t="shared" si="5"/>
        <v>2.3488553884104205E-2</v>
      </c>
      <c r="I21" s="14">
        <f t="shared" si="6"/>
        <v>0.11440084472879915</v>
      </c>
      <c r="J21" s="14">
        <f t="shared" si="7"/>
        <v>0</v>
      </c>
      <c r="K21" s="14">
        <f t="shared" si="8"/>
        <v>0.11079766851686847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3.7762532944176398E-2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0.10184871439382218</v>
      </c>
      <c r="D25" s="14">
        <f t="shared" ref="D25:O25" si="13">SUM(D15:D24)</f>
        <v>5.2718223406608269</v>
      </c>
      <c r="E25" s="14">
        <f t="shared" si="13"/>
        <v>0.10885506417216087</v>
      </c>
      <c r="F25" s="14">
        <f t="shared" si="13"/>
        <v>0.23363543779864093</v>
      </c>
      <c r="G25" s="14">
        <f t="shared" si="13"/>
        <v>4.9621719508345041</v>
      </c>
      <c r="H25" s="14">
        <f t="shared" si="13"/>
        <v>0.33575852672909906</v>
      </c>
      <c r="I25" s="14">
        <f t="shared" si="13"/>
        <v>0.26669188452172771</v>
      </c>
      <c r="J25" s="14">
        <f t="shared" si="13"/>
        <v>6.2368700988703569</v>
      </c>
      <c r="K25" s="14">
        <f t="shared" si="13"/>
        <v>0.45472899363507041</v>
      </c>
      <c r="L25" s="14">
        <f t="shared" si="13"/>
        <v>2.843536871104309</v>
      </c>
      <c r="M25" s="14">
        <f t="shared" si="13"/>
        <v>6.4423797916264478</v>
      </c>
      <c r="N25" s="14">
        <f t="shared" si="13"/>
        <v>4.2573680184522917</v>
      </c>
      <c r="O25" s="14">
        <f t="shared" si="13"/>
        <v>0.16139275623671326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0.50555234750851963</v>
      </c>
      <c r="D29" s="14">
        <f>(SUMIFS(MESKENOG2,KAYNAK,A29,SEBEP,B29,SÜRE,"Uzun",BİLDİRİM,"Bildirimli",İL,$B$10,İLÇE,$B$11)/VLOOKUP($B$11,ABONE2,4,FALSE))</f>
        <v>24.688665180415132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0.53832530912974097</v>
      </c>
      <c r="F29" s="14">
        <f>(SUMIFS(TARIMSALAG2,KAYNAK,A29,SEBEP,B29,SÜRE,"Uzun",BİLDİRİM,"Bildirimli",İL,$B$10,İLÇE,$B$11)/VLOOKUP($B$11,ABONE2,6,FALSE))</f>
        <v>0.56882466600066317</v>
      </c>
      <c r="G29" s="14">
        <f>(SUMIFS(TARIMSALOG2,KAYNAK,A29,SEBEP,B29,SÜRE,"Uzun",BİLDİRİM,"Bildirimli",İL,$B$10,İLÇE,$B$11)/VLOOKUP($B$11,ABONE2,7,FALSE))</f>
        <v>8.2166890988052899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0.73399702693014546</v>
      </c>
      <c r="I29" s="14">
        <f>(SUMIFS(TICARETHANEAG2,KAYNAK,A29,SEBEP,B29,SÜRE,"Uzun",BİLDİRİM,"Bildirimli",İL,$B$10,İLÇE,$B$11)/VLOOKUP($B$11,ABONE2,9,FALSE))</f>
        <v>2.0555078506968822</v>
      </c>
      <c r="J29" s="14">
        <f>(SUMIFS(TICARETHANEOG2,KAYNAK,A29,SEBEP,B29,SÜRE,"Uzun",BİLDİRİM,"Bildirimli",İL,$B$10,İLÇE,$B$11)/VLOOKUP($B$11,ABONE2,10,FALSE))</f>
        <v>18.215934555931511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2.564497668184587</v>
      </c>
      <c r="L29" s="14">
        <f>(SUMIFS(SANAYIAG2,KAYNAK,A29,SEBEP,B29,SÜRE,"Uzun",BİLDİRİM,"Bildirimli",İL,$B$10,İLÇE,$B$11)/VLOOKUP($B$11,ABONE2,12,FALSE))</f>
        <v>13.338971885128815</v>
      </c>
      <c r="M29" s="14">
        <f>(SUMIFS(SANAYIOG2,KAYNAK,A29,SEBEP,B29,SÜRE,"Uzun",BİLDİRİM,"Bildirimli",İL,$B$10,İLÇE,$B$11)/VLOOKUP($B$11,ABONE2,13,FALSE))</f>
        <v>53.235923623429606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29.012774353746984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0.8047654488374969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6.3097089854698932E-4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6.3011580659976701E-4</v>
      </c>
      <c r="F31" s="14">
        <f>(SUMIFS(TARIMSALAG2,KAYNAK,A31,SEBEP,B31,SÜRE,"Uzun",BİLDİRİM,"Bildirimli",İL,$B$10,İLÇE,$B$11)/VLOOKUP($B$11,ABONE2,6,FALSE))</f>
        <v>0.23012631495681182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0.22515623382012526</v>
      </c>
      <c r="I31" s="14">
        <f>(SUMIFS(TICARETHANEAG2,KAYNAK,A31,SEBEP,B31,SÜRE,"Uzun",BİLDİRİM,"Bildirimli",İL,$B$10,İLÇE,$B$11)/VLOOKUP($B$11,ABONE2,9,FALSE))</f>
        <v>1.1986679008711636E-2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1.160914581158686E-2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1.0582921273079337E-2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0.50618331840706665</v>
      </c>
      <c r="D33" s="14">
        <f t="shared" ref="D33:O33" si="14">SUM(D28:D32)</f>
        <v>24.688665180415132</v>
      </c>
      <c r="E33" s="14">
        <f t="shared" si="14"/>
        <v>0.53895542493634074</v>
      </c>
      <c r="F33" s="14">
        <f t="shared" si="14"/>
        <v>0.79895098095747497</v>
      </c>
      <c r="G33" s="14">
        <f t="shared" si="14"/>
        <v>8.2166890988052899</v>
      </c>
      <c r="H33" s="14">
        <f t="shared" si="14"/>
        <v>0.95915326075027074</v>
      </c>
      <c r="I33" s="14">
        <f t="shared" si="14"/>
        <v>2.067494529705594</v>
      </c>
      <c r="J33" s="14">
        <f t="shared" si="14"/>
        <v>18.215934555931511</v>
      </c>
      <c r="K33" s="14">
        <f t="shared" si="14"/>
        <v>2.5761068139961738</v>
      </c>
      <c r="L33" s="14">
        <f t="shared" si="14"/>
        <v>13.338971885128815</v>
      </c>
      <c r="M33" s="14">
        <f t="shared" si="14"/>
        <v>53.235923623429606</v>
      </c>
      <c r="N33" s="14">
        <f t="shared" si="14"/>
        <v>29.012774353746984</v>
      </c>
      <c r="O33" s="14">
        <f t="shared" si="14"/>
        <v>0.81534837011057626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0.12594491196443683</v>
      </c>
      <c r="D17" s="14">
        <f t="shared" si="1"/>
        <v>2.6410722305654133</v>
      </c>
      <c r="E17" s="14">
        <f t="shared" si="2"/>
        <v>0.12726698943091933</v>
      </c>
      <c r="F17" s="14">
        <f t="shared" si="3"/>
        <v>0.41050789420492539</v>
      </c>
      <c r="G17" s="14">
        <f t="shared" si="4"/>
        <v>2.5240450918900952</v>
      </c>
      <c r="H17" s="14">
        <f t="shared" si="5"/>
        <v>0.65868457708347028</v>
      </c>
      <c r="I17" s="14">
        <f t="shared" si="6"/>
        <v>0.31577290256445634</v>
      </c>
      <c r="J17" s="14">
        <f t="shared" si="7"/>
        <v>4.2784020339971542</v>
      </c>
      <c r="K17" s="14">
        <f t="shared" si="8"/>
        <v>0.417111815366904</v>
      </c>
      <c r="L17" s="14">
        <f t="shared" si="9"/>
        <v>10.642996669667019</v>
      </c>
      <c r="M17" s="14">
        <f t="shared" si="10"/>
        <v>104.10079507198155</v>
      </c>
      <c r="N17" s="14">
        <f t="shared" si="11"/>
        <v>62.164603481199393</v>
      </c>
      <c r="O17" s="19">
        <f t="shared" si="12"/>
        <v>0.27581101140241082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2.9596925093932736E-2</v>
      </c>
      <c r="D21" s="14">
        <f t="shared" si="1"/>
        <v>0</v>
      </c>
      <c r="E21" s="14">
        <f t="shared" si="2"/>
        <v>2.9581367460943551E-2</v>
      </c>
      <c r="F21" s="14">
        <f t="shared" si="3"/>
        <v>5.0549078247561531E-2</v>
      </c>
      <c r="G21" s="14">
        <f t="shared" si="4"/>
        <v>0</v>
      </c>
      <c r="H21" s="14">
        <f t="shared" si="5"/>
        <v>4.4613482424697502E-2</v>
      </c>
      <c r="I21" s="14">
        <f t="shared" si="6"/>
        <v>4.1319186278623667E-2</v>
      </c>
      <c r="J21" s="14">
        <f t="shared" si="7"/>
        <v>0</v>
      </c>
      <c r="K21" s="14">
        <f t="shared" si="8"/>
        <v>4.0262503637762036E-2</v>
      </c>
      <c r="L21" s="14">
        <f t="shared" si="9"/>
        <v>0.5633148752985</v>
      </c>
      <c r="M21" s="14">
        <f t="shared" si="10"/>
        <v>0</v>
      </c>
      <c r="N21" s="14">
        <f t="shared" si="11"/>
        <v>0.25276949532624998</v>
      </c>
      <c r="O21" s="19">
        <f t="shared" si="12"/>
        <v>3.2981388473614925E-2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3.5183052664644159E-3</v>
      </c>
      <c r="D22" s="14">
        <f t="shared" si="1"/>
        <v>0</v>
      </c>
      <c r="E22" s="14">
        <f t="shared" si="2"/>
        <v>3.5164558681939589E-3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8.3762930668547302E-4</v>
      </c>
      <c r="J22" s="14">
        <f t="shared" si="7"/>
        <v>0</v>
      </c>
      <c r="K22" s="14">
        <f t="shared" si="8"/>
        <v>8.1620806324948086E-4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2.7246859316646015E-3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0.15906014232483398</v>
      </c>
      <c r="D25" s="14">
        <f t="shared" ref="D25:O25" si="13">SUM(D15:D24)</f>
        <v>2.6410722305654133</v>
      </c>
      <c r="E25" s="14">
        <f t="shared" si="13"/>
        <v>0.16036481276005685</v>
      </c>
      <c r="F25" s="14">
        <f t="shared" si="13"/>
        <v>0.46105697245248695</v>
      </c>
      <c r="G25" s="14">
        <f t="shared" si="13"/>
        <v>2.5240450918900952</v>
      </c>
      <c r="H25" s="14">
        <f t="shared" si="13"/>
        <v>0.70329805950816782</v>
      </c>
      <c r="I25" s="14">
        <f t="shared" si="13"/>
        <v>0.35792971814976549</v>
      </c>
      <c r="J25" s="14">
        <f t="shared" si="13"/>
        <v>4.2784020339971542</v>
      </c>
      <c r="K25" s="14">
        <f t="shared" si="13"/>
        <v>0.45819052706791552</v>
      </c>
      <c r="L25" s="14">
        <f t="shared" si="13"/>
        <v>11.206311544965519</v>
      </c>
      <c r="M25" s="14">
        <f t="shared" si="13"/>
        <v>104.10079507198155</v>
      </c>
      <c r="N25" s="14">
        <f t="shared" si="13"/>
        <v>62.417372976525641</v>
      </c>
      <c r="O25" s="14">
        <f t="shared" si="13"/>
        <v>0.31151708580769033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0.15135187537177816</v>
      </c>
      <c r="D29" s="14">
        <f>(SUMIFS(MESKENOG2,KAYNAK,A29,SEBEP,B29,SÜRE,"Uzun",BİLDİRİM,"Bildirimli",İL,$B$10,İLÇE,$B$11)/VLOOKUP($B$11,ABONE2,4,FALSE))</f>
        <v>5.1376533481399305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0.15397292631002735</v>
      </c>
      <c r="F29" s="14">
        <f>(SUMIFS(TARIMSALAG2,KAYNAK,A29,SEBEP,B29,SÜRE,"Uzun",BİLDİRİM,"Bildirimli",İL,$B$10,İLÇE,$B$11)/VLOOKUP($B$11,ABONE2,6,FALSE))</f>
        <v>0.30847090368048141</v>
      </c>
      <c r="G29" s="14">
        <f>(SUMIFS(TARIMSALOG2,KAYNAK,A29,SEBEP,B29,SÜRE,"Uzun",BİLDİRİM,"Bildirimli",İL,$B$10,İLÇE,$B$11)/VLOOKUP($B$11,ABONE2,7,FALSE))</f>
        <v>1.9248457860844408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0.49826957722290338</v>
      </c>
      <c r="I29" s="14">
        <f>(SUMIFS(TICARETHANEAG2,KAYNAK,A29,SEBEP,B29,SÜRE,"Uzun",BİLDİRİM,"Bildirimli",İL,$B$10,İLÇE,$B$11)/VLOOKUP($B$11,ABONE2,9,FALSE))</f>
        <v>0.55627884003734951</v>
      </c>
      <c r="J29" s="14">
        <f>(SUMIFS(TICARETHANEOG2,KAYNAK,A29,SEBEP,B29,SÜRE,"Uzun",BİLDİRİM,"Bildirimli",İL,$B$10,İLÇE,$B$11)/VLOOKUP($B$11,ABONE2,10,FALSE))</f>
        <v>4.8516820369245321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0.66612800219281088</v>
      </c>
      <c r="L29" s="14">
        <f>(SUMIFS(SANAYIAG2,KAYNAK,A29,SEBEP,B29,SÜRE,"Uzun",BİLDİRİM,"Bildirimli",İL,$B$10,İLÇE,$B$11)/VLOOKUP($B$11,ABONE2,12,FALSE))</f>
        <v>68.120591596551705</v>
      </c>
      <c r="M29" s="14">
        <f>(SUMIFS(SANAYIOG2,KAYNAK,A29,SEBEP,B29,SÜRE,"Uzun",BİLDİRİM,"Bildirimli",İL,$B$10,İLÇE,$B$11)/VLOOKUP($B$11,ABONE2,13,FALSE))</f>
        <v>77.975806080388381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73.553594453025767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0.33508506499736107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1.2173417641239888E-2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1.216701868042604E-2</v>
      </c>
      <c r="F31" s="14">
        <f>(SUMIFS(TARIMSALAG2,KAYNAK,A31,SEBEP,B31,SÜRE,"Uzun",BİLDİRİM,"Bildirimli",İL,$B$10,İLÇE,$B$11)/VLOOKUP($B$11,ABONE2,6,FALSE))</f>
        <v>1.9554901065197677E-3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1.7258716978305728E-3</v>
      </c>
      <c r="I31" s="14">
        <f>(SUMIFS(TICARETHANEAG2,KAYNAK,A31,SEBEP,B31,SÜRE,"Uzun",BİLDİRİM,"Bildirimli",İL,$B$10,İLÇE,$B$11)/VLOOKUP($B$11,ABONE2,9,FALSE))</f>
        <v>2.7207737924910567E-2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2.6511936604707916E-2</v>
      </c>
      <c r="L31" s="14">
        <f>(SUMIFS(SANAYIAG2,KAYNAK,A31,SEBEP,B31,SÜRE,"Uzun",BİLDİRİM,"Bildirimli",İL,$B$10,İLÇE,$B$11)/VLOOKUP($B$11,ABONE2,12,FALSE))</f>
        <v>33.140006777439744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14.870515861671679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2.5890941902635634E-2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0.16352529301301805</v>
      </c>
      <c r="D33" s="14">
        <f t="shared" ref="D33:O33" si="14">SUM(D28:D32)</f>
        <v>5.1376533481399305</v>
      </c>
      <c r="E33" s="14">
        <f t="shared" si="14"/>
        <v>0.1661399449904534</v>
      </c>
      <c r="F33" s="14">
        <f t="shared" si="14"/>
        <v>0.31042639378700115</v>
      </c>
      <c r="G33" s="14">
        <f t="shared" si="14"/>
        <v>1.9248457860844408</v>
      </c>
      <c r="H33" s="14">
        <f t="shared" si="14"/>
        <v>0.49999544892073394</v>
      </c>
      <c r="I33" s="14">
        <f t="shared" si="14"/>
        <v>0.58348657796226011</v>
      </c>
      <c r="J33" s="14">
        <f t="shared" si="14"/>
        <v>4.8516820369245321</v>
      </c>
      <c r="K33" s="14">
        <f t="shared" si="14"/>
        <v>0.69263993879751884</v>
      </c>
      <c r="L33" s="14">
        <f t="shared" si="14"/>
        <v>101.26059837399146</v>
      </c>
      <c r="M33" s="14">
        <f t="shared" si="14"/>
        <v>77.975806080388381</v>
      </c>
      <c r="N33" s="14">
        <f t="shared" si="14"/>
        <v>88.424110314697444</v>
      </c>
      <c r="O33" s="14">
        <f t="shared" si="14"/>
        <v>0.3609760068999967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6.7626809100052435E-2</v>
      </c>
      <c r="D17" s="14">
        <f t="shared" si="1"/>
        <v>0.70602404464476587</v>
      </c>
      <c r="E17" s="14">
        <f t="shared" si="2"/>
        <v>6.787902673823118E-2</v>
      </c>
      <c r="F17" s="14">
        <f t="shared" si="3"/>
        <v>7.1092984277785418E-2</v>
      </c>
      <c r="G17" s="14">
        <f t="shared" si="4"/>
        <v>0.43401887330222799</v>
      </c>
      <c r="H17" s="14">
        <f t="shared" si="5"/>
        <v>0.12980688928646139</v>
      </c>
      <c r="I17" s="14">
        <f t="shared" si="6"/>
        <v>0.17753487973484838</v>
      </c>
      <c r="J17" s="14">
        <f t="shared" si="7"/>
        <v>5.7600532750371158</v>
      </c>
      <c r="K17" s="14">
        <f t="shared" si="8"/>
        <v>0.35512536810545992</v>
      </c>
      <c r="L17" s="14">
        <f t="shared" si="9"/>
        <v>1.2750043268942903</v>
      </c>
      <c r="M17" s="14">
        <f t="shared" si="10"/>
        <v>311.83836252173512</v>
      </c>
      <c r="N17" s="14">
        <f t="shared" si="11"/>
        <v>259.45418162140049</v>
      </c>
      <c r="O17" s="19">
        <f t="shared" si="12"/>
        <v>0.41963248121114527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1.9512780251570036E-2</v>
      </c>
      <c r="D21" s="14">
        <f t="shared" si="1"/>
        <v>0</v>
      </c>
      <c r="E21" s="14">
        <f t="shared" si="2"/>
        <v>1.9505071152790571E-2</v>
      </c>
      <c r="F21" s="14">
        <f t="shared" si="3"/>
        <v>3.1326608601308596E-3</v>
      </c>
      <c r="G21" s="14">
        <f t="shared" si="4"/>
        <v>0</v>
      </c>
      <c r="H21" s="14">
        <f t="shared" si="5"/>
        <v>2.6258611036832479E-3</v>
      </c>
      <c r="I21" s="14">
        <f t="shared" si="6"/>
        <v>5.0218575015757251E-2</v>
      </c>
      <c r="J21" s="14">
        <f t="shared" si="7"/>
        <v>0</v>
      </c>
      <c r="K21" s="14">
        <f t="shared" si="8"/>
        <v>4.862102698621034E-2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2.3250481956289877E-2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2.79813538761748E-3</v>
      </c>
      <c r="D22" s="14">
        <f t="shared" si="1"/>
        <v>0</v>
      </c>
      <c r="E22" s="14">
        <f t="shared" si="2"/>
        <v>2.7970299017859709E-3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6.4505396601397475E-3</v>
      </c>
      <c r="J22" s="14">
        <f t="shared" si="7"/>
        <v>0</v>
      </c>
      <c r="K22" s="14">
        <f t="shared" si="8"/>
        <v>6.2453357705364084E-3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3.1950484063132984E-3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8.9937724739239944E-2</v>
      </c>
      <c r="D25" s="14">
        <f t="shared" ref="D25:O25" si="13">SUM(D15:D24)</f>
        <v>0.70602404464476587</v>
      </c>
      <c r="E25" s="14">
        <f t="shared" si="13"/>
        <v>9.0181127792807722E-2</v>
      </c>
      <c r="F25" s="14">
        <f t="shared" si="13"/>
        <v>7.4225645137916282E-2</v>
      </c>
      <c r="G25" s="14">
        <f t="shared" si="13"/>
        <v>0.43401887330222799</v>
      </c>
      <c r="H25" s="14">
        <f t="shared" si="13"/>
        <v>0.13243275039014463</v>
      </c>
      <c r="I25" s="14">
        <f t="shared" si="13"/>
        <v>0.23420399441074538</v>
      </c>
      <c r="J25" s="14">
        <f t="shared" si="13"/>
        <v>5.7600532750371158</v>
      </c>
      <c r="K25" s="14">
        <f t="shared" si="13"/>
        <v>0.40999173086220669</v>
      </c>
      <c r="L25" s="14">
        <f t="shared" si="13"/>
        <v>1.2750043268942903</v>
      </c>
      <c r="M25" s="14">
        <f t="shared" si="13"/>
        <v>311.83836252173512</v>
      </c>
      <c r="N25" s="14">
        <f t="shared" si="13"/>
        <v>259.45418162140049</v>
      </c>
      <c r="O25" s="14">
        <f t="shared" si="13"/>
        <v>0.44607801157374843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4.5020624876821243E-2</v>
      </c>
      <c r="D29" s="14">
        <f>(SUMIFS(MESKENOG2,KAYNAK,A29,SEBEP,B29,SÜRE,"Uzun",BİLDİRİM,"Bildirimli",İL,$B$10,İLÇE,$B$11)/VLOOKUP($B$11,ABONE2,4,FALSE))</f>
        <v>0.10704453804852765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4.5045129251244834E-2</v>
      </c>
      <c r="F29" s="14">
        <f>(SUMIFS(TARIMSALAG2,KAYNAK,A29,SEBEP,B29,SÜRE,"Uzun",BİLDİRİM,"Bildirimli",İL,$B$10,İLÇE,$B$11)/VLOOKUP($B$11,ABONE2,6,FALSE))</f>
        <v>5.0920814372530418E-2</v>
      </c>
      <c r="G29" s="14">
        <f>(SUMIFS(TARIMSALOG2,KAYNAK,A29,SEBEP,B29,SÜRE,"Uzun",BİLDİRİM,"Bildirimli",İL,$B$10,İLÇE,$B$11)/VLOOKUP($B$11,ABONE2,7,FALSE))</f>
        <v>7.655480195764766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1.2811812908353399</v>
      </c>
      <c r="I29" s="14">
        <f>(SUMIFS(TICARETHANEAG2,KAYNAK,A29,SEBEP,B29,SÜRE,"Uzun",BİLDİRİM,"Bildirimli",İL,$B$10,İLÇE,$B$11)/VLOOKUP($B$11,ABONE2,9,FALSE))</f>
        <v>0.12374160686718014</v>
      </c>
      <c r="J29" s="14">
        <f>(SUMIFS(TICARETHANEOG2,KAYNAK,A29,SEBEP,B29,SÜRE,"Uzun",BİLDİRİM,"Bildirimli",İL,$B$10,İLÇE,$B$11)/VLOOKUP($B$11,ABONE2,10,FALSE))</f>
        <v>3.9865405973856691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0.24662456230552765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149.47093082957821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124.25896659326382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0.29190384950487969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4.2766384583156469E-3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4.2749488462821917E-3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1.55906516881516E-2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1.5094683515499476E-2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5.7828731139647109E-3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4.9297263335136891E-2</v>
      </c>
      <c r="D33" s="14">
        <f t="shared" ref="D33:O33" si="14">SUM(D28:D32)</f>
        <v>0.10704453804852765</v>
      </c>
      <c r="E33" s="14">
        <f t="shared" si="14"/>
        <v>4.9320078097527024E-2</v>
      </c>
      <c r="F33" s="14">
        <f t="shared" si="14"/>
        <v>5.0920814372530418E-2</v>
      </c>
      <c r="G33" s="14">
        <f t="shared" si="14"/>
        <v>7.655480195764766</v>
      </c>
      <c r="H33" s="14">
        <f t="shared" si="14"/>
        <v>1.2811812908353399</v>
      </c>
      <c r="I33" s="14">
        <f t="shared" si="14"/>
        <v>0.13933225855533174</v>
      </c>
      <c r="J33" s="14">
        <f t="shared" si="14"/>
        <v>3.9865405973856691</v>
      </c>
      <c r="K33" s="14">
        <f t="shared" si="14"/>
        <v>0.26171924582102712</v>
      </c>
      <c r="L33" s="14">
        <f t="shared" si="14"/>
        <v>0</v>
      </c>
      <c r="M33" s="14">
        <f t="shared" si="14"/>
        <v>149.47093082957821</v>
      </c>
      <c r="N33" s="14">
        <f t="shared" si="14"/>
        <v>124.25896659326382</v>
      </c>
      <c r="O33" s="14">
        <f t="shared" si="14"/>
        <v>0.29768672261884438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6.4838757265275215E-2</v>
      </c>
      <c r="D15" s="14">
        <f t="shared" ref="D15:D24" si="1">(SUMIFS(MESKENOG2,KAYNAK,A15,SEBEP,B15,SÜRE,"Uzun",BİLDİRİM,"Bildirimsiz",İL,$B$10,İLÇE,$B$11)/VLOOKUP($B$11,ABONE2,4,FALSE))</f>
        <v>0.19523809195878719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6.5009532820533317E-2</v>
      </c>
      <c r="F15" s="14">
        <f t="shared" ref="F15:F24" si="3">(SUMIFS(TARIMSALAG2,KAYNAK,A15,SEBEP,B15,SÜRE,"Uzun",BİLDİRİM,"Bildirimsiz",İL,$B$10,İLÇE,$B$11)/VLOOKUP($B$11,ABONE2,6,FALSE))</f>
        <v>2.0837429448200741E-2</v>
      </c>
      <c r="G15" s="14">
        <f t="shared" ref="G15:G24" si="4">(SUMIFS(TARIMSALOG2,KAYNAK,A15,SEBEP,B15,SÜRE,"Uzun",BİLDİRİM,"Bildirimsiz",İL,$B$10,İLÇE,$B$11)/VLOOKUP($B$11,ABONE2,7,FALSE))</f>
        <v>0.75738307898749935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0.25920171732499642</v>
      </c>
      <c r="I15" s="14">
        <f t="shared" ref="I15:I24" si="6">(SUMIFS(TICARETHANEAG2,KAYNAK,A15,SEBEP,B15,SÜRE,"Uzun",BİLDİRİM,"Bildirimsiz",İL,$B$10,İLÇE,$B$11)/VLOOKUP($B$11,ABONE2,9,FALSE))</f>
        <v>0.24588635242457604</v>
      </c>
      <c r="J15" s="14">
        <f t="shared" ref="J15:J24" si="7">(SUMIFS(TICARETHANEOG2,KAYNAK,A15,SEBEP,B15,SÜRE,"Uzun",BİLDİRİM,"Bildirimsiz",İL,$B$10,İLÇE,$B$11)/VLOOKUP($B$11,ABONE2,10,FALSE))</f>
        <v>3.9456771829734554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0.44309218443024745</v>
      </c>
      <c r="L15" s="14">
        <f t="shared" ref="L15:L24" si="9">(SUMIFS(SANAYIAG2,KAYNAK,A15,SEBEP,B15,SÜRE,"Uzun",BİLDİRİM,"Bildirimsiz",İL,$B$10,İLÇE,$B$11)/VLOOKUP($B$11,ABONE2,12,FALSE))</f>
        <v>0.44112118351099999</v>
      </c>
      <c r="M15" s="14">
        <f t="shared" ref="M15:M24" si="10">(SUMIFS(SANAYIOG2,KAYNAK,A15,SEBEP,B15,SÜRE,"Uzun",BİLDİRİM,"Bildirimsiz",İL,$B$10,İLÇE,$B$11)/VLOOKUP($B$11,ABONE2,13,FALSE))</f>
        <v>3.6952309466824054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3.2639633877078813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0.13341012626293153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0.46322443222285881</v>
      </c>
      <c r="D17" s="14">
        <f t="shared" si="1"/>
        <v>10.133053455734963</v>
      </c>
      <c r="E17" s="14">
        <f t="shared" si="2"/>
        <v>0.47588838042951637</v>
      </c>
      <c r="F17" s="14">
        <f t="shared" si="3"/>
        <v>1.2789913146458325</v>
      </c>
      <c r="G17" s="14">
        <f t="shared" si="4"/>
        <v>80.680575932873765</v>
      </c>
      <c r="H17" s="14">
        <f t="shared" si="5"/>
        <v>26.97529701633772</v>
      </c>
      <c r="I17" s="14">
        <f t="shared" si="6"/>
        <v>1.5628303459308659</v>
      </c>
      <c r="J17" s="14">
        <f t="shared" si="7"/>
        <v>30.276561294081752</v>
      </c>
      <c r="K17" s="14">
        <f t="shared" si="8"/>
        <v>3.0933263823181534</v>
      </c>
      <c r="L17" s="14">
        <f t="shared" si="9"/>
        <v>30.677881274058567</v>
      </c>
      <c r="M17" s="14">
        <f t="shared" si="10"/>
        <v>213.29118855782761</v>
      </c>
      <c r="N17" s="14">
        <f t="shared" si="11"/>
        <v>189.08942494190643</v>
      </c>
      <c r="O17" s="19">
        <f t="shared" si="12"/>
        <v>1.3675663138644767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2.1719616737880449E-3</v>
      </c>
      <c r="D18" s="14">
        <f t="shared" si="1"/>
        <v>0</v>
      </c>
      <c r="E18" s="14">
        <f t="shared" si="2"/>
        <v>2.1691171963855158E-3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2.2415918018512757E-3</v>
      </c>
      <c r="J18" s="14">
        <f t="shared" si="7"/>
        <v>0.47063130322166608</v>
      </c>
      <c r="K18" s="14">
        <f t="shared" si="8"/>
        <v>2.7207647174699895E-2</v>
      </c>
      <c r="L18" s="14">
        <f t="shared" si="9"/>
        <v>0</v>
      </c>
      <c r="M18" s="14">
        <f t="shared" si="10"/>
        <v>10.49645789989097</v>
      </c>
      <c r="N18" s="14">
        <f t="shared" si="11"/>
        <v>9.1053610697849372</v>
      </c>
      <c r="O18" s="19">
        <f t="shared" si="12"/>
        <v>2.0902100793133128E-2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4.9757192799168001E-2</v>
      </c>
      <c r="D21" s="14">
        <f t="shared" si="1"/>
        <v>0</v>
      </c>
      <c r="E21" s="14">
        <f t="shared" si="2"/>
        <v>4.9692029029365536E-2</v>
      </c>
      <c r="F21" s="14">
        <f t="shared" si="3"/>
        <v>1.1729322548513667E-2</v>
      </c>
      <c r="G21" s="14">
        <f t="shared" si="4"/>
        <v>0</v>
      </c>
      <c r="H21" s="14">
        <f t="shared" si="5"/>
        <v>7.9334252836225118E-3</v>
      </c>
      <c r="I21" s="14">
        <f t="shared" si="6"/>
        <v>0.13956036441241543</v>
      </c>
      <c r="J21" s="14">
        <f t="shared" si="7"/>
        <v>0</v>
      </c>
      <c r="K21" s="14">
        <f t="shared" si="8"/>
        <v>0.13212153366779139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6.2900395011062538E-2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0.57999234396109012</v>
      </c>
      <c r="D25" s="14">
        <f t="shared" ref="D25:O25" si="13">SUM(D15:D24)</f>
        <v>10.32829154769375</v>
      </c>
      <c r="E25" s="14">
        <f t="shared" si="13"/>
        <v>0.59275905947580065</v>
      </c>
      <c r="F25" s="14">
        <f t="shared" si="13"/>
        <v>1.311558066642547</v>
      </c>
      <c r="G25" s="14">
        <f t="shared" si="13"/>
        <v>81.437959011861267</v>
      </c>
      <c r="H25" s="14">
        <f t="shared" si="13"/>
        <v>27.242432158946336</v>
      </c>
      <c r="I25" s="14">
        <f t="shared" si="13"/>
        <v>1.9505186545697086</v>
      </c>
      <c r="J25" s="14">
        <f t="shared" si="13"/>
        <v>34.692869780276872</v>
      </c>
      <c r="K25" s="14">
        <f t="shared" si="13"/>
        <v>3.6957477475908922</v>
      </c>
      <c r="L25" s="14">
        <f t="shared" si="13"/>
        <v>31.119002457569568</v>
      </c>
      <c r="M25" s="14">
        <f t="shared" si="13"/>
        <v>227.48287740440099</v>
      </c>
      <c r="N25" s="14">
        <f t="shared" si="13"/>
        <v>201.45874939939927</v>
      </c>
      <c r="O25" s="14">
        <f t="shared" si="13"/>
        <v>1.5847789359316038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0.35242652704417987</v>
      </c>
      <c r="D28" s="14">
        <f>(SUMIFS(MESKENOG2,KAYNAK,A28,SEBEP,B28,SÜRE,"Uzun",BİLDİRİM,"Bildirimli",İL,$B$10,İLÇE,$B$11)/VLOOKUP($B$11,ABONE2,4,FALSE))</f>
        <v>8.6012305291646793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0.36322945090102621</v>
      </c>
      <c r="F28" s="14">
        <f>(SUMIFS(TARIMSALAG2,KAYNAK,A28,SEBEP,B28,SÜRE,"Uzun",BİLDİRİM,"Bildirimli",İL,$B$10,İLÇE,$B$11)/VLOOKUP($B$11,ABONE2,6,FALSE))</f>
        <v>2.5222836407875695</v>
      </c>
      <c r="G28" s="14">
        <f>(SUMIFS(TARIMSALOG2,KAYNAK,A28,SEBEP,B28,SÜRE,"Uzun",BİLDİRİM,"Bildirimli",İL,$B$10,İLÇE,$B$11)/VLOOKUP($B$11,ABONE2,7,FALSE))</f>
        <v>44.654306368186823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16.15724245224364</v>
      </c>
      <c r="I28" s="14">
        <f>(SUMIFS(TICARETHANEAG2,KAYNAK,A28,SEBEP,B28,SÜRE,"Uzun",BİLDİRİM,"Bildirimli",İL,$B$10,İLÇE,$B$11)/VLOOKUP($B$11,ABONE2,9,FALSE))</f>
        <v>0.7714656675314483</v>
      </c>
      <c r="J28" s="14">
        <f>(SUMIFS(TICARETHANEOG2,KAYNAK,A28,SEBEP,B28,SÜRE,"Uzun",BİLDİRİM,"Bildirimli",İL,$B$10,İLÇE,$B$11)/VLOOKUP($B$11,ABONE2,10,FALSE))</f>
        <v>88.073497986137227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5.424828710928832</v>
      </c>
      <c r="L28" s="14">
        <f>(SUMIFS(SANAYIAG2,KAYNAK,A28,SEBEP,B28,SÜRE,"Uzun",BİLDİRİM,"Bildirimli",İL,$B$10,İLÇE,$B$11)/VLOOKUP($B$11,ABONE2,12,FALSE))</f>
        <v>9.7387051218584464</v>
      </c>
      <c r="M28" s="14">
        <f>(SUMIFS(SANAYIOG2,KAYNAK,A28,SEBEP,B28,SÜRE,"Uzun",BİLDİRİM,"Bildirimli",İL,$B$10,İLÇE,$B$11)/VLOOKUP($B$11,ABONE2,13,FALSE))</f>
        <v>340.21595408989776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296.41776446762753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1.7649810419460943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0.33248928611123041</v>
      </c>
      <c r="D29" s="14">
        <f>(SUMIFS(MESKENOG2,KAYNAK,A29,SEBEP,B29,SÜRE,"Uzun",BİLDİRİM,"Bildirimli",İL,$B$10,İLÇE,$B$11)/VLOOKUP($B$11,ABONE2,4,FALSE))</f>
        <v>6.0365030105695876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0.339959463112392</v>
      </c>
      <c r="F29" s="14">
        <f>(SUMIFS(TARIMSALAG2,KAYNAK,A29,SEBEP,B29,SÜRE,"Uzun",BİLDİRİM,"Bildirimli",İL,$B$10,İLÇE,$B$11)/VLOOKUP($B$11,ABONE2,6,FALSE))</f>
        <v>3.425780440732562</v>
      </c>
      <c r="G29" s="14">
        <f>(SUMIFS(TARIMSALOG2,KAYNAK,A29,SEBEP,B29,SÜRE,"Uzun",BİLDİRİM,"Bildirimli",İL,$B$10,İLÇE,$B$11)/VLOOKUP($B$11,ABONE2,7,FALSE))</f>
        <v>24.061321713649004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10.103949137469275</v>
      </c>
      <c r="I29" s="14">
        <f>(SUMIFS(TICARETHANEAG2,KAYNAK,A29,SEBEP,B29,SÜRE,"Uzun",BİLDİRİM,"Bildirimli",İL,$B$10,İLÇE,$B$11)/VLOOKUP($B$11,ABONE2,9,FALSE))</f>
        <v>0.89621819985225759</v>
      </c>
      <c r="J29" s="14">
        <f>(SUMIFS(TICARETHANEOG2,KAYNAK,A29,SEBEP,B29,SÜRE,"Uzun",BİLDİRİM,"Bildirimli",İL,$B$10,İLÇE,$B$11)/VLOOKUP($B$11,ABONE2,10,FALSE))</f>
        <v>62.692116290603664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4.1900561641234413</v>
      </c>
      <c r="L29" s="14">
        <f>(SUMIFS(SANAYIAG2,KAYNAK,A29,SEBEP,B29,SÜRE,"Uzun",BİLDİRİM,"Bildirimli",İL,$B$10,İLÇE,$B$11)/VLOOKUP($B$11,ABONE2,12,FALSE))</f>
        <v>0.85449488279519092</v>
      </c>
      <c r="M29" s="14">
        <f>(SUMIFS(SANAYIOG2,KAYNAK,A29,SEBEP,B29,SÜRE,"Uzun",BİLDİRİM,"Bildirimli",İL,$B$10,İLÇE,$B$11)/VLOOKUP($B$11,ABONE2,13,FALSE))</f>
        <v>919.35528179230437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797.62626184044177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2.3123923716045733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1.8856931619831783E-4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1.8832235918926486E-4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5.6886091713959893E-3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5.3853955693357316E-3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1.0404558898919269E-3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0.68510438247160865</v>
      </c>
      <c r="D33" s="14">
        <f t="shared" ref="D33:O33" si="14">SUM(D28:D32)</f>
        <v>14.637733539734267</v>
      </c>
      <c r="E33" s="14">
        <f t="shared" si="14"/>
        <v>0.70337723637260752</v>
      </c>
      <c r="F33" s="14">
        <f t="shared" si="14"/>
        <v>5.9480640815201316</v>
      </c>
      <c r="G33" s="14">
        <f t="shared" si="14"/>
        <v>68.715628081835831</v>
      </c>
      <c r="H33" s="14">
        <f t="shared" si="14"/>
        <v>26.261191589712915</v>
      </c>
      <c r="I33" s="14">
        <f t="shared" si="14"/>
        <v>1.6733724765551019</v>
      </c>
      <c r="J33" s="14">
        <f t="shared" si="14"/>
        <v>150.76561427674091</v>
      </c>
      <c r="K33" s="14">
        <f t="shared" si="14"/>
        <v>9.6202702706216083</v>
      </c>
      <c r="L33" s="14">
        <f t="shared" si="14"/>
        <v>10.593200004653637</v>
      </c>
      <c r="M33" s="14">
        <f t="shared" si="14"/>
        <v>1259.571235882202</v>
      </c>
      <c r="N33" s="14">
        <f t="shared" si="14"/>
        <v>1094.0440263080693</v>
      </c>
      <c r="O33" s="14">
        <f t="shared" si="14"/>
        <v>4.0784138694405589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0.27475682800616424</v>
      </c>
      <c r="D17" s="14">
        <f t="shared" si="1"/>
        <v>3.8578412061615199</v>
      </c>
      <c r="E17" s="14">
        <f t="shared" si="2"/>
        <v>0.28371418065744658</v>
      </c>
      <c r="F17" s="14">
        <f t="shared" si="3"/>
        <v>0.38792510545858772</v>
      </c>
      <c r="G17" s="14">
        <f t="shared" si="4"/>
        <v>128.81430936631793</v>
      </c>
      <c r="H17" s="14">
        <f t="shared" si="5"/>
        <v>12.075551082089257</v>
      </c>
      <c r="I17" s="14">
        <f t="shared" si="6"/>
        <v>0.48432370573976868</v>
      </c>
      <c r="J17" s="14">
        <f t="shared" si="7"/>
        <v>16.836283077417722</v>
      </c>
      <c r="K17" s="14">
        <f t="shared" si="8"/>
        <v>0.96471044243537796</v>
      </c>
      <c r="L17" s="14">
        <f t="shared" si="9"/>
        <v>1.3744896288802466</v>
      </c>
      <c r="M17" s="14">
        <f t="shared" si="10"/>
        <v>206.31012644263981</v>
      </c>
      <c r="N17" s="14">
        <f t="shared" si="11"/>
        <v>124.33587171713597</v>
      </c>
      <c r="O17" s="19">
        <f t="shared" si="12"/>
        <v>0.63402124369271162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9.1399905998287446E-3</v>
      </c>
      <c r="D18" s="14">
        <f t="shared" si="1"/>
        <v>0</v>
      </c>
      <c r="E18" s="14">
        <f t="shared" si="2"/>
        <v>9.1171415372916734E-3</v>
      </c>
      <c r="F18" s="14">
        <f t="shared" si="3"/>
        <v>2.0929826239266786E-4</v>
      </c>
      <c r="G18" s="14">
        <f t="shared" si="4"/>
        <v>0</v>
      </c>
      <c r="H18" s="14">
        <f t="shared" si="5"/>
        <v>1.9025077598648288E-4</v>
      </c>
      <c r="I18" s="14">
        <f t="shared" si="6"/>
        <v>2.01653455705583E-2</v>
      </c>
      <c r="J18" s="14">
        <f t="shared" si="7"/>
        <v>0</v>
      </c>
      <c r="K18" s="14">
        <f t="shared" si="8"/>
        <v>1.9572929436638704E-2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1.0877367911982969E-2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5.2240454933516464E-2</v>
      </c>
      <c r="D21" s="14">
        <f t="shared" si="1"/>
        <v>0</v>
      </c>
      <c r="E21" s="14">
        <f t="shared" si="2"/>
        <v>5.210985902001921E-2</v>
      </c>
      <c r="F21" s="14">
        <f t="shared" si="3"/>
        <v>3.0522731010424423E-2</v>
      </c>
      <c r="G21" s="14">
        <f t="shared" si="4"/>
        <v>0</v>
      </c>
      <c r="H21" s="14">
        <f t="shared" si="5"/>
        <v>2.774496641097466E-2</v>
      </c>
      <c r="I21" s="14">
        <f t="shared" si="6"/>
        <v>0.17903966840234536</v>
      </c>
      <c r="J21" s="14">
        <f t="shared" si="7"/>
        <v>0.10143964347083052</v>
      </c>
      <c r="K21" s="14">
        <f t="shared" si="8"/>
        <v>0.17675994021216193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7.4348319258688969E-2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7.550020817339633E-4</v>
      </c>
      <c r="D22" s="14">
        <f t="shared" si="1"/>
        <v>0</v>
      </c>
      <c r="E22" s="14">
        <f t="shared" si="2"/>
        <v>7.5311465202681669E-4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7.9722081365679045E-4</v>
      </c>
      <c r="J22" s="14">
        <f t="shared" si="7"/>
        <v>0</v>
      </c>
      <c r="K22" s="14">
        <f t="shared" si="8"/>
        <v>7.7380011547662463E-4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7.4526924826774307E-4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0.33689227562124341</v>
      </c>
      <c r="D25" s="14">
        <f t="shared" ref="D25:O25" si="13">SUM(D15:D24)</f>
        <v>3.8578412061615199</v>
      </c>
      <c r="E25" s="14">
        <f t="shared" si="13"/>
        <v>0.34569429586678424</v>
      </c>
      <c r="F25" s="14">
        <f t="shared" si="13"/>
        <v>0.41865713473140481</v>
      </c>
      <c r="G25" s="14">
        <f t="shared" si="13"/>
        <v>128.81430936631793</v>
      </c>
      <c r="H25" s="14">
        <f t="shared" si="13"/>
        <v>12.103486299276218</v>
      </c>
      <c r="I25" s="14">
        <f t="shared" si="13"/>
        <v>0.684325940526329</v>
      </c>
      <c r="J25" s="14">
        <f t="shared" si="13"/>
        <v>16.937722720888551</v>
      </c>
      <c r="K25" s="14">
        <f t="shared" si="13"/>
        <v>1.1618171121996552</v>
      </c>
      <c r="L25" s="14">
        <f t="shared" si="13"/>
        <v>1.3744896288802466</v>
      </c>
      <c r="M25" s="14">
        <f t="shared" si="13"/>
        <v>206.31012644263981</v>
      </c>
      <c r="N25" s="14">
        <f t="shared" si="13"/>
        <v>124.33587171713597</v>
      </c>
      <c r="O25" s="14">
        <f t="shared" si="13"/>
        <v>0.71999220011165144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0.19261754560121958</v>
      </c>
      <c r="D29" s="14">
        <f>(SUMIFS(MESKENOG2,KAYNAK,A29,SEBEP,B29,SÜRE,"Uzun",BİLDİRİM,"Bildirimli",İL,$B$10,İLÇE,$B$11)/VLOOKUP($B$11,ABONE2,4,FALSE))</f>
        <v>1.8112056407887345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0.19666385398685293</v>
      </c>
      <c r="F29" s="14">
        <f>(SUMIFS(TARIMSALAG2,KAYNAK,A29,SEBEP,B29,SÜRE,"Uzun",BİLDİRİM,"Bildirimli",İL,$B$10,İLÇE,$B$11)/VLOOKUP($B$11,ABONE2,6,FALSE))</f>
        <v>0.12300196475952321</v>
      </c>
      <c r="G29" s="14">
        <f>(SUMIFS(TARIMSALOG2,KAYNAK,A29,SEBEP,B29,SÜRE,"Uzun",BİLDİRİM,"Bildirimli",İL,$B$10,İLÇE,$B$11)/VLOOKUP($B$11,ABONE2,7,FALSE))</f>
        <v>1.2999896156313844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0.23011540193736926</v>
      </c>
      <c r="I29" s="14">
        <f>(SUMIFS(TICARETHANEAG2,KAYNAK,A29,SEBEP,B29,SÜRE,"Uzun",BİLDİRİM,"Bildirimli",İL,$B$10,İLÇE,$B$11)/VLOOKUP($B$11,ABONE2,9,FALSE))</f>
        <v>0.48165297407164648</v>
      </c>
      <c r="J29" s="14">
        <f>(SUMIFS(TICARETHANEOG2,KAYNAK,A29,SEBEP,B29,SÜRE,"Uzun",BİLDİRİM,"Bildirimli",İL,$B$10,İLÇE,$B$11)/VLOOKUP($B$11,ABONE2,10,FALSE))</f>
        <v>2.1274851517125977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0.53000411848159212</v>
      </c>
      <c r="L29" s="14">
        <f>(SUMIFS(SANAYIAG2,KAYNAK,A29,SEBEP,B29,SÜRE,"Uzun",BİLDİRİM,"Bildirimli",İL,$B$10,İLÇE,$B$11)/VLOOKUP($B$11,ABONE2,12,FALSE))</f>
        <v>0.15932117480946001</v>
      </c>
      <c r="M29" s="14">
        <f>(SUMIFS(SANAYIOG2,KAYNAK,A29,SEBEP,B29,SÜRE,"Uzun",BİLDİRİM,"Bildirimli",İL,$B$10,İLÇE,$B$11)/VLOOKUP($B$11,ABONE2,13,FALSE))</f>
        <v>66.210962237146802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39.790305812211862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0.27356731233699355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1.6298126346344519E-2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1.6257382660226104E-2</v>
      </c>
      <c r="F31" s="14">
        <f>(SUMIFS(TARIMSALAG2,KAYNAK,A31,SEBEP,B31,SÜRE,"Uzun",BİLDİRİM,"Bildirimli",İL,$B$10,İLÇE,$B$11)/VLOOKUP($B$11,ABONE2,6,FALSE))</f>
        <v>1.1439902849819886E-3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1.0398798200746341E-3</v>
      </c>
      <c r="I31" s="14">
        <f>(SUMIFS(TICARETHANEAG2,KAYNAK,A31,SEBEP,B31,SÜRE,"Uzun",BİLDİRİM,"Bildirimli",İL,$B$10,İLÇE,$B$11)/VLOOKUP($B$11,ABONE2,9,FALSE))</f>
        <v>5.3531173270312572E-2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5.1958538147248788E-2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2.2502591229492049E-2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0.20891567194756411</v>
      </c>
      <c r="D33" s="14">
        <f t="shared" ref="D33:O33" si="14">SUM(D28:D32)</f>
        <v>1.8112056407887345</v>
      </c>
      <c r="E33" s="14">
        <f t="shared" si="14"/>
        <v>0.21292123664707904</v>
      </c>
      <c r="F33" s="14">
        <f t="shared" si="14"/>
        <v>0.12414595504450521</v>
      </c>
      <c r="G33" s="14">
        <f t="shared" si="14"/>
        <v>1.2999896156313844</v>
      </c>
      <c r="H33" s="14">
        <f t="shared" si="14"/>
        <v>0.2311552817574439</v>
      </c>
      <c r="I33" s="14">
        <f t="shared" si="14"/>
        <v>0.53518414734195907</v>
      </c>
      <c r="J33" s="14">
        <f t="shared" si="14"/>
        <v>2.1274851517125977</v>
      </c>
      <c r="K33" s="14">
        <f t="shared" si="14"/>
        <v>0.58196265662884095</v>
      </c>
      <c r="L33" s="14">
        <f t="shared" si="14"/>
        <v>0.15932117480946001</v>
      </c>
      <c r="M33" s="14">
        <f t="shared" si="14"/>
        <v>66.210962237146802</v>
      </c>
      <c r="N33" s="14">
        <f t="shared" si="14"/>
        <v>39.790305812211862</v>
      </c>
      <c r="O33" s="14">
        <f t="shared" si="14"/>
        <v>0.2960699035664856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2.3485161740540404E-2</v>
      </c>
      <c r="D15" s="14">
        <f t="shared" ref="D15:D24" si="1">(SUMIFS(MESKENOG2,KAYNAK,A15,SEBEP,B15,SÜRE,"Uzun",BİLDİRİM,"Bildirimsiz")/VLOOKUP($B$10,ABONE2,4,FALSE))</f>
        <v>2.963040486023473E-2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2.3490407545539931E-2</v>
      </c>
      <c r="F15" s="14">
        <f t="shared" ref="F15:F24" si="3">(SUMIFS(TARIMSALAG2,KAYNAK,A15,SEBEP,B15,SÜRE,"Uzun",BİLDİRİM,"Bildirimsiz")/VLOOKUP($B$10,ABONE2,6,FALSE))</f>
        <v>2.7409724702793178E-2</v>
      </c>
      <c r="G15" s="14">
        <f t="shared" ref="G15:G24" si="4">(SUMIFS(TARIMSALOG2,KAYNAK,A15,SEBEP,B15,SÜRE,"Uzun",BİLDİRİM,"Bildirimsiz")/VLOOKUP($B$10,ABONE2,7,FALSE))</f>
        <v>0.18201825115826498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6.0274561623842982E-2</v>
      </c>
      <c r="I15" s="14">
        <f t="shared" ref="I15:I24" si="6">(SUMIFS(TICARETHANEAG2,KAYNAK,A15,SEBEP,B15,SÜRE,"Uzun",BİLDİRİM,"Bildirimsiz")/VLOOKUP($B$10,ABONE2,9,FALSE))</f>
        <v>8.1010710115002715E-2</v>
      </c>
      <c r="J15" s="14">
        <f t="shared" ref="J15:J24" si="7">(SUMIFS(TICARETHANEOG2,KAYNAK,A15,SEBEP,B15,SÜRE,"Uzun",BİLDİRİM,"Bildirimsiz")/VLOOKUP($B$10,ABONE2,10,FALSE))</f>
        <v>1.7139187684250852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0.12341624447780823</v>
      </c>
      <c r="L15" s="14">
        <f t="shared" ref="L15:L24" si="9">(SUMIFS(SANAYIAG2,KAYNAK,A15,SEBEP,B15,SÜRE,"Uzun",BİLDİRİM,"Bildirimsiz")/VLOOKUP($B$10,ABONE2,12,FALSE))</f>
        <v>3.9515449471658362</v>
      </c>
      <c r="M15" s="14">
        <f t="shared" ref="M15:M24" si="10">(SUMIFS(SANAYIOG2,KAYNAK,A15,SEBEP,B15,SÜRE,"Uzun",BİLDİRİM,"Bildirimsiz")/VLOOKUP($B$10,ABONE2,13,FALSE))</f>
        <v>12.888173533151368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8.4398476326852077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5.2172586481557627E-2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0.13759150515620266</v>
      </c>
      <c r="D17" s="14">
        <f t="shared" si="1"/>
        <v>8.8084710907845061</v>
      </c>
      <c r="E17" s="14">
        <f t="shared" si="2"/>
        <v>0.14499328611012677</v>
      </c>
      <c r="F17" s="14">
        <f t="shared" si="3"/>
        <v>0.35984853899005242</v>
      </c>
      <c r="G17" s="14">
        <f t="shared" si="4"/>
        <v>3.4379421779529049</v>
      </c>
      <c r="H17" s="14">
        <f t="shared" si="5"/>
        <v>1.0141529799638811</v>
      </c>
      <c r="I17" s="14">
        <f t="shared" si="6"/>
        <v>0.38195018564937844</v>
      </c>
      <c r="J17" s="14">
        <f t="shared" si="7"/>
        <v>14.998435421204615</v>
      </c>
      <c r="K17" s="14">
        <f t="shared" si="8"/>
        <v>0.76153056910418038</v>
      </c>
      <c r="L17" s="14">
        <f t="shared" si="9"/>
        <v>36.03111217652642</v>
      </c>
      <c r="M17" s="14">
        <f t="shared" si="10"/>
        <v>208.27580103965192</v>
      </c>
      <c r="N17" s="14">
        <f t="shared" si="11"/>
        <v>122.53871313055652</v>
      </c>
      <c r="O17" s="19">
        <f t="shared" si="12"/>
        <v>0.43615972479829218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1.1802464898152345E-2</v>
      </c>
      <c r="D18" s="14">
        <f t="shared" si="1"/>
        <v>4.3023715784002818E-2</v>
      </c>
      <c r="E18" s="14">
        <f t="shared" si="2"/>
        <v>1.182911650343442E-2</v>
      </c>
      <c r="F18" s="14">
        <f t="shared" si="3"/>
        <v>5.048879274994829E-3</v>
      </c>
      <c r="G18" s="14">
        <f t="shared" si="4"/>
        <v>1.2595081672906563E-2</v>
      </c>
      <c r="H18" s="14">
        <f t="shared" si="5"/>
        <v>6.6529609958825252E-3</v>
      </c>
      <c r="I18" s="14">
        <f t="shared" si="6"/>
        <v>4.6772890057273211E-2</v>
      </c>
      <c r="J18" s="14">
        <f t="shared" si="7"/>
        <v>0.62805329814046251</v>
      </c>
      <c r="K18" s="14">
        <f t="shared" si="8"/>
        <v>6.1868354981922669E-2</v>
      </c>
      <c r="L18" s="14">
        <f t="shared" si="9"/>
        <v>2.1337331061108076</v>
      </c>
      <c r="M18" s="14">
        <f t="shared" si="10"/>
        <v>6.2132810175414805</v>
      </c>
      <c r="N18" s="14">
        <f t="shared" si="11"/>
        <v>4.1826317114857083</v>
      </c>
      <c r="O18" s="19">
        <f t="shared" si="12"/>
        <v>2.5452994444370089E-2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2.5062968533692321E-2</v>
      </c>
      <c r="D21" s="14">
        <f t="shared" si="1"/>
        <v>0</v>
      </c>
      <c r="E21" s="14">
        <f t="shared" si="2"/>
        <v>2.5041573864177019E-2</v>
      </c>
      <c r="F21" s="14">
        <f t="shared" si="3"/>
        <v>2.6974137253191387E-2</v>
      </c>
      <c r="G21" s="14">
        <f t="shared" si="4"/>
        <v>3.9971619726868277E-4</v>
      </c>
      <c r="H21" s="14">
        <f t="shared" si="5"/>
        <v>2.1325263712405486E-2</v>
      </c>
      <c r="I21" s="14">
        <f t="shared" si="6"/>
        <v>7.5427327815609291E-2</v>
      </c>
      <c r="J21" s="14">
        <f t="shared" si="7"/>
        <v>2.210130045433504E-3</v>
      </c>
      <c r="K21" s="14">
        <f t="shared" si="8"/>
        <v>7.3525925969871134E-2</v>
      </c>
      <c r="L21" s="14">
        <f t="shared" si="9"/>
        <v>5.7910305456433147</v>
      </c>
      <c r="M21" s="14">
        <f t="shared" si="10"/>
        <v>0</v>
      </c>
      <c r="N21" s="14">
        <f t="shared" si="11"/>
        <v>2.8825625814832931</v>
      </c>
      <c r="O21" s="19">
        <f t="shared" si="12"/>
        <v>3.6671916129636051E-2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3.0125528566125612E-3</v>
      </c>
      <c r="D22" s="14">
        <f t="shared" si="1"/>
        <v>0</v>
      </c>
      <c r="E22" s="14">
        <f t="shared" si="2"/>
        <v>3.0099812309618344E-3</v>
      </c>
      <c r="F22" s="14">
        <f t="shared" si="3"/>
        <v>2.9945666097564084E-4</v>
      </c>
      <c r="G22" s="14">
        <f t="shared" si="4"/>
        <v>0</v>
      </c>
      <c r="H22" s="14">
        <f t="shared" si="5"/>
        <v>2.3580173486313454E-4</v>
      </c>
      <c r="I22" s="14">
        <f t="shared" si="6"/>
        <v>9.6181898686090363E-3</v>
      </c>
      <c r="J22" s="14">
        <f t="shared" si="7"/>
        <v>0</v>
      </c>
      <c r="K22" s="14">
        <f t="shared" si="8"/>
        <v>9.3684118857608207E-3</v>
      </c>
      <c r="L22" s="14">
        <f t="shared" si="9"/>
        <v>1.0163813474012977</v>
      </c>
      <c r="M22" s="14">
        <f t="shared" si="10"/>
        <v>0</v>
      </c>
      <c r="N22" s="14">
        <f t="shared" si="11"/>
        <v>0.50591735226481838</v>
      </c>
      <c r="O22" s="19">
        <f t="shared" si="12"/>
        <v>4.6434263501875812E-3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5.6249554680266889E-4</v>
      </c>
      <c r="D24" s="14">
        <f t="shared" si="1"/>
        <v>0</v>
      </c>
      <c r="E24" s="14">
        <f t="shared" si="2"/>
        <v>5.6201537996562821E-4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1.0432621569016667E-3</v>
      </c>
      <c r="J24" s="14">
        <f t="shared" si="7"/>
        <v>0</v>
      </c>
      <c r="K24" s="14">
        <f t="shared" si="8"/>
        <v>1.0161693337517258E-3</v>
      </c>
      <c r="L24" s="14">
        <f t="shared" si="9"/>
        <v>0.33442112008973002</v>
      </c>
      <c r="M24" s="14">
        <f t="shared" si="10"/>
        <v>0</v>
      </c>
      <c r="N24" s="14">
        <f t="shared" si="11"/>
        <v>0.16646256648630725</v>
      </c>
      <c r="O24" s="19">
        <f t="shared" si="12"/>
        <v>8.4473670076908459E-4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0.20151714873200299</v>
      </c>
      <c r="D25" s="14">
        <f t="shared" ref="D25:O25" si="13">SUM(D15:D24)</f>
        <v>8.8811252114287438</v>
      </c>
      <c r="E25" s="14">
        <f t="shared" si="13"/>
        <v>0.2089263806342056</v>
      </c>
      <c r="F25" s="14">
        <f t="shared" si="13"/>
        <v>0.41958073688200742</v>
      </c>
      <c r="G25" s="14">
        <f t="shared" si="13"/>
        <v>3.6329552269813452</v>
      </c>
      <c r="H25" s="14">
        <f t="shared" si="13"/>
        <v>1.1026415680308752</v>
      </c>
      <c r="I25" s="14">
        <f t="shared" si="13"/>
        <v>0.59582256566277436</v>
      </c>
      <c r="J25" s="14">
        <f t="shared" si="13"/>
        <v>17.342617617815595</v>
      </c>
      <c r="K25" s="14">
        <f t="shared" si="13"/>
        <v>1.030725675753295</v>
      </c>
      <c r="L25" s="14">
        <f t="shared" si="13"/>
        <v>49.258223242937412</v>
      </c>
      <c r="M25" s="14">
        <f t="shared" si="13"/>
        <v>227.37725559034476</v>
      </c>
      <c r="N25" s="14">
        <f t="shared" si="13"/>
        <v>138.71613497496182</v>
      </c>
      <c r="O25" s="14">
        <f t="shared" si="13"/>
        <v>0.5559453849048126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6.7392944883868551E-3</v>
      </c>
      <c r="D28" s="14">
        <f>(SUMIFS(MESKENOG2,KAYNAK,A28,SEBEP,B28,SÜRE,"Uzun",BİLDİRİM,"Bildirimli")/VLOOKUP($B$10,ABONE2,4,FALSE))</f>
        <v>0.1990613917938103</v>
      </c>
      <c r="E28" s="14">
        <f>(SUMIFS(MESKENAG2,KAYNAK,A28,SEBEP,B28,SÜRE,"Uzun",BİLDİRİM,"Bildirimli")+SUMIFS(MESKENOG2,KAYNAK,A28,SEBEP,B28,SÜRE,"Uzun",BİLDİRİM,"Bildirimli"))/VLOOKUP($B$10,ABONE2,5,FALSE)</f>
        <v>6.9034676870567413E-3</v>
      </c>
      <c r="F28" s="14">
        <f>(SUMIFS(TARIMSALAG2,KAYNAK,A28,SEBEP,B28,SÜRE,"Uzun",BİLDİRİM,"Bildirimli")/VLOOKUP($B$10,ABONE2,6,FALSE))</f>
        <v>8.6343863066846438E-3</v>
      </c>
      <c r="G28" s="14">
        <f>(SUMIFS(TARIMSALOG2,KAYNAK,A28,SEBEP,B28,SÜRE,"Uzun",BİLDİRİM,"Bildirimli")/VLOOKUP($B$10,ABONE2,7,FALSE))</f>
        <v>0.20506787086983166</v>
      </c>
      <c r="H28" s="14">
        <f>(SUMIFS(TARIMSALAG2,KAYNAK,A28,SEBEP,B28,SÜRE,"Uzun",BİLDİRİM,"Bildirimli")+SUMIFS(TARIMSALOG2,KAYNAK,A28,SEBEP,B28,SÜRE,"Uzun",BİLDİRİM,"Bildirimli"))/VLOOKUP($B$10,ABONE2,8,FALSE)</f>
        <v>5.0389874079609487E-2</v>
      </c>
      <c r="I28" s="14">
        <f>(SUMIFS(TICARETHANEAG2,KAYNAK,A28,SEBEP,B28,SÜRE,"Uzun",BİLDİRİM,"Bildirimli")/VLOOKUP($B$10,ABONE2,9,FALSE))</f>
        <v>1.4232360360593077E-2</v>
      </c>
      <c r="J28" s="14">
        <f>(SUMIFS(TICARETHANEOG2,KAYNAK,A28,SEBEP,B28,SÜRE,"Uzun",BİLDİRİM,"Bildirimli")/VLOOKUP($B$10,ABONE2,10,FALSE))</f>
        <v>3.3397404075836983</v>
      </c>
      <c r="K28" s="14">
        <f>(SUMIFS(TICARETHANEAG2,KAYNAK,A28,SEBEP,B28,SÜRE,"Uzun",BİLDİRİM,"Bildirimli")+SUMIFS(TICARETHANEOG2,KAYNAK,A28,SEBEP,B28,SÜRE,"Uzun",BİLDİRİM,"Bildirimli"))/VLOOKUP($B$10,ABONE2,11,FALSE)</f>
        <v>0.10059358875470674</v>
      </c>
      <c r="L28" s="14">
        <f>(SUMIFS(SANAYIAG2,KAYNAK,A28,SEBEP,B28,SÜRE,"Uzun",BİLDİRİM,"Bildirimli")/VLOOKUP($B$10,ABONE2,12,FALSE))</f>
        <v>0.19482196402250657</v>
      </c>
      <c r="M28" s="14">
        <f>(SUMIFS(SANAYIOG2,KAYNAK,A28,SEBEP,B28,SÜRE,"Uzun",BİLDİRİM,"Bildirimli")/VLOOKUP($B$10,ABONE2,13,FALSE))</f>
        <v>10.693699235188225</v>
      </c>
      <c r="N28" s="14">
        <f>(SUMIFS(SANAYIAG2,KAYNAK,A28,SEBEP,B28,SÜRE,"Uzun",BİLDİRİM,"Bildirimli")+SUMIFS(SANAYIOG2,KAYNAK,A28,SEBEP,B28,SÜRE,"Uzun",BİLDİRİM,"Bildirimli"))/VLOOKUP($B$10,ABONE2,14,FALSE)</f>
        <v>5.4677432449861758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3.0754222748583002E-2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0.41463333306008426</v>
      </c>
      <c r="D29" s="14">
        <f>(SUMIFS(MESKENOG2,KAYNAK,A29,SEBEP,B29,SÜRE,"Uzun",BİLDİRİM,"Bildirimli")/VLOOKUP($B$10,ABONE2,4,FALSE))</f>
        <v>7.8790591509669339</v>
      </c>
      <c r="E29" s="14">
        <f>(SUMIFS(MESKENAG2,KAYNAK,A29,SEBEP,B29,SÜRE,"Uzun",BİLDİRİM,"Bildirimli")+SUMIFS(MESKENOG2,KAYNAK,A29,SEBEP,B29,SÜRE,"Uzun",BİLDİRİM,"Bildirimli"))/VLOOKUP($B$10,ABONE2,5,FALSE)</f>
        <v>0.42100524081238855</v>
      </c>
      <c r="F29" s="14">
        <f>(SUMIFS(TARIMSALAG2,KAYNAK,A29,SEBEP,B29,SÜRE,"Uzun",BİLDİRİM,"Bildirimli")/VLOOKUP($B$10,ABONE2,6,FALSE))</f>
        <v>0.74320993212371922</v>
      </c>
      <c r="G29" s="14">
        <f>(SUMIFS(TARIMSALOG2,KAYNAK,A29,SEBEP,B29,SÜRE,"Uzun",BİLDİRİM,"Bildirimli")/VLOOKUP($B$10,ABONE2,7,FALSE))</f>
        <v>4.1893579117668374</v>
      </c>
      <c r="H29" s="14">
        <f>(SUMIFS(TARIMSALAG2,KAYNAK,A29,SEBEP,B29,SÜRE,"Uzun",BİLDİRİM,"Bildirimli")+SUMIFS(TARIMSALOG2,KAYNAK,A29,SEBEP,B29,SÜRE,"Uzun",BİLDİRİM,"Bildirimli"))/VLOOKUP($B$10,ABONE2,8,FALSE)</f>
        <v>1.4757509759670875</v>
      </c>
      <c r="I29" s="14">
        <f>(SUMIFS(TICARETHANEAG2,KAYNAK,A29,SEBEP,B29,SÜRE,"Uzun",BİLDİRİM,"Bildirimli")/VLOOKUP($B$10,ABONE2,9,FALSE))</f>
        <v>1.1243978438473723</v>
      </c>
      <c r="J29" s="14">
        <f>(SUMIFS(TICARETHANEOG2,KAYNAK,A29,SEBEP,B29,SÜRE,"Uzun",BİLDİRİM,"Bildirimli")/VLOOKUP($B$10,ABONE2,10,FALSE))</f>
        <v>20.31711812747502</v>
      </c>
      <c r="K29" s="14">
        <f>(SUMIFS(TICARETHANEAG2,KAYNAK,A29,SEBEP,B29,SÜRE,"Uzun",BİLDİRİM,"Bildirimli")+SUMIFS(TICARETHANEOG2,KAYNAK,A29,SEBEP,B29,SÜRE,"Uzun",BİLDİRİM,"Bildirimli"))/VLOOKUP($B$10,ABONE2,11,FALSE)</f>
        <v>1.62282000262181</v>
      </c>
      <c r="L29" s="14">
        <f>(SUMIFS(SANAYIAG2,KAYNAK,A29,SEBEP,B29,SÜRE,"Uzun",BİLDİRİM,"Bildirimli")/VLOOKUP($B$10,ABONE2,12,FALSE))</f>
        <v>39.430963747643979</v>
      </c>
      <c r="M29" s="14">
        <f>(SUMIFS(SANAYIOG2,KAYNAK,A29,SEBEP,B29,SÜRE,"Uzun",BİLDİRİM,"Bildirimli")/VLOOKUP($B$10,ABONE2,13,FALSE))</f>
        <v>246.66475301926067</v>
      </c>
      <c r="N29" s="14">
        <f>(SUMIFS(SANAYIAG2,KAYNAK,A29,SEBEP,B29,SÜRE,"Uzun",BİLDİRİM,"Bildirimli")+SUMIFS(SANAYIOG2,KAYNAK,A29,SEBEP,B29,SÜRE,"Uzun",BİLDİRİM,"Bildirimli"))/VLOOKUP($B$10,ABONE2,14,FALSE)</f>
        <v>143.51137438222986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0.84046494938373684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1.6704645786024524E-2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1.669038608747837E-2</v>
      </c>
      <c r="F31" s="14">
        <f>(SUMIFS(TARIMSALAG2,KAYNAK,A31,SEBEP,B31,SÜRE,"Uzun",BİLDİRİM,"Bildirimli")/VLOOKUP($B$10,ABONE2,6,FALSE))</f>
        <v>1.1454035208590346E-2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9.019272987848919E-3</v>
      </c>
      <c r="I31" s="14">
        <f>(SUMIFS(TICARETHANEAG2,KAYNAK,A31,SEBEP,B31,SÜRE,"Uzun",BİLDİRİM,"Bildirimli")/VLOOKUP($B$10,ABONE2,9,FALSE))</f>
        <v>4.2407125737746298E-2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4.1305840935734299E-2</v>
      </c>
      <c r="L31" s="14">
        <f>(SUMIFS(SANAYIAG2,KAYNAK,A31,SEBEP,B31,SÜRE,"Uzun",BİLDİRİM,"Bildirimli")/VLOOKUP($B$10,ABONE2,12,FALSE))</f>
        <v>1.384094343310605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0.68895139333557565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2.1371181656705939E-2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0.43807727333449564</v>
      </c>
      <c r="D33" s="14">
        <f t="shared" ref="D33:O33" si="14">SUM(D28:D32)</f>
        <v>8.078120542760745</v>
      </c>
      <c r="E33" s="14">
        <f t="shared" si="14"/>
        <v>0.44459909458692365</v>
      </c>
      <c r="F33" s="14">
        <f t="shared" si="14"/>
        <v>0.76329835363899423</v>
      </c>
      <c r="G33" s="14">
        <f t="shared" si="14"/>
        <v>4.3944257826366693</v>
      </c>
      <c r="H33" s="14">
        <f t="shared" si="14"/>
        <v>1.5351601230345457</v>
      </c>
      <c r="I33" s="14">
        <f t="shared" si="14"/>
        <v>1.1810373299457118</v>
      </c>
      <c r="J33" s="14">
        <f t="shared" si="14"/>
        <v>23.656858535058717</v>
      </c>
      <c r="K33" s="14">
        <f t="shared" si="14"/>
        <v>1.764719432312251</v>
      </c>
      <c r="L33" s="14">
        <f t="shared" si="14"/>
        <v>41.009880054977096</v>
      </c>
      <c r="M33" s="14">
        <f t="shared" si="14"/>
        <v>257.35845225444888</v>
      </c>
      <c r="N33" s="14">
        <f t="shared" si="14"/>
        <v>149.6680690205516</v>
      </c>
      <c r="O33" s="14">
        <f t="shared" si="14"/>
        <v>0.89259035378902574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0.8520382567252166</v>
      </c>
      <c r="D17" s="14">
        <f t="shared" si="1"/>
        <v>96.965298069343334</v>
      </c>
      <c r="E17" s="14">
        <f t="shared" si="2"/>
        <v>1.2041527296782537</v>
      </c>
      <c r="F17" s="14">
        <f t="shared" si="3"/>
        <v>1.948709877343638</v>
      </c>
      <c r="G17" s="14">
        <f t="shared" si="4"/>
        <v>101.88768791852695</v>
      </c>
      <c r="H17" s="14">
        <f t="shared" si="5"/>
        <v>5.1104657163356819</v>
      </c>
      <c r="I17" s="14">
        <f t="shared" si="6"/>
        <v>1.7964620039847556</v>
      </c>
      <c r="J17" s="14">
        <f t="shared" si="7"/>
        <v>32.832335820767746</v>
      </c>
      <c r="K17" s="14">
        <f t="shared" si="8"/>
        <v>2.9505378013610115</v>
      </c>
      <c r="L17" s="14">
        <f t="shared" si="9"/>
        <v>31.284496174957987</v>
      </c>
      <c r="M17" s="14">
        <f t="shared" si="10"/>
        <v>535.97919422668247</v>
      </c>
      <c r="N17" s="14">
        <f t="shared" si="11"/>
        <v>294.60346907150989</v>
      </c>
      <c r="O17" s="19">
        <f t="shared" si="12"/>
        <v>1.8300031794792264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6.0004395839965828E-2</v>
      </c>
      <c r="D21" s="14">
        <f t="shared" si="1"/>
        <v>0</v>
      </c>
      <c r="E21" s="14">
        <f t="shared" si="2"/>
        <v>5.9784567522236862E-2</v>
      </c>
      <c r="F21" s="14">
        <f t="shared" si="3"/>
        <v>7.6456704513975474E-2</v>
      </c>
      <c r="G21" s="14">
        <f t="shared" si="4"/>
        <v>0</v>
      </c>
      <c r="H21" s="14">
        <f t="shared" si="5"/>
        <v>7.4037854164840086E-2</v>
      </c>
      <c r="I21" s="14">
        <f t="shared" si="6"/>
        <v>0.12154346150175394</v>
      </c>
      <c r="J21" s="14">
        <f t="shared" si="7"/>
        <v>0</v>
      </c>
      <c r="K21" s="14">
        <f t="shared" si="8"/>
        <v>0.11702384113995654</v>
      </c>
      <c r="L21" s="14">
        <f t="shared" si="9"/>
        <v>33.288261401577429</v>
      </c>
      <c r="M21" s="14">
        <f t="shared" si="10"/>
        <v>0</v>
      </c>
      <c r="N21" s="14">
        <f t="shared" si="11"/>
        <v>15.920472844232684</v>
      </c>
      <c r="O21" s="19">
        <f t="shared" si="12"/>
        <v>7.6740532555181679E-2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1.9471302017430884E-5</v>
      </c>
      <c r="D22" s="14">
        <f t="shared" si="1"/>
        <v>0</v>
      </c>
      <c r="E22" s="14">
        <f t="shared" si="2"/>
        <v>1.9399968184191397E-5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1.518839966280091E-5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0.91206212386719987</v>
      </c>
      <c r="D25" s="14">
        <f t="shared" ref="D25:O25" si="13">SUM(D15:D24)</f>
        <v>96.965298069343334</v>
      </c>
      <c r="E25" s="14">
        <f t="shared" si="13"/>
        <v>1.2639566971686746</v>
      </c>
      <c r="F25" s="14">
        <f t="shared" si="13"/>
        <v>2.0251665818576137</v>
      </c>
      <c r="G25" s="14">
        <f t="shared" si="13"/>
        <v>101.88768791852695</v>
      </c>
      <c r="H25" s="14">
        <f t="shared" si="13"/>
        <v>5.1845035705005218</v>
      </c>
      <c r="I25" s="14">
        <f t="shared" si="13"/>
        <v>1.9180054654865095</v>
      </c>
      <c r="J25" s="14">
        <f t="shared" si="13"/>
        <v>32.832335820767746</v>
      </c>
      <c r="K25" s="14">
        <f t="shared" si="13"/>
        <v>3.067561642500968</v>
      </c>
      <c r="L25" s="14">
        <f t="shared" si="13"/>
        <v>64.572757576535423</v>
      </c>
      <c r="M25" s="14">
        <f t="shared" si="13"/>
        <v>535.97919422668247</v>
      </c>
      <c r="N25" s="14">
        <f t="shared" si="13"/>
        <v>310.52394191574257</v>
      </c>
      <c r="O25" s="14">
        <f t="shared" si="13"/>
        <v>1.906758900434071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1.6129062916225951</v>
      </c>
      <c r="D29" s="14">
        <f>(SUMIFS(MESKENOG2,KAYNAK,A29,SEBEP,B29,SÜRE,"Uzun",BİLDİRİM,"Bildirimli",İL,$B$10,İLÇE,$B$11)/VLOOKUP($B$11,ABONE2,4,FALSE))</f>
        <v>73.335837194558763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1.8756658948528973</v>
      </c>
      <c r="F29" s="14">
        <f>(SUMIFS(TARIMSALAG2,KAYNAK,A29,SEBEP,B29,SÜRE,"Uzun",BİLDİRİM,"Bildirimli",İL,$B$10,İLÇE,$B$11)/VLOOKUP($B$11,ABONE2,6,FALSE))</f>
        <v>1.6047361276646959</v>
      </c>
      <c r="G29" s="14">
        <f>(SUMIFS(TARIMSALOG2,KAYNAK,A29,SEBEP,B29,SÜRE,"Uzun",BİLDİRİM,"Bildirimli",İL,$B$10,İLÇE,$B$11)/VLOOKUP($B$11,ABONE2,7,FALSE))</f>
        <v>45.069240811133824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2.9798167435103493</v>
      </c>
      <c r="I29" s="14">
        <f>(SUMIFS(TICARETHANEAG2,KAYNAK,A29,SEBEP,B29,SÜRE,"Uzun",BİLDİRİM,"Bildirimli",İL,$B$10,İLÇE,$B$11)/VLOOKUP($B$11,ABONE2,9,FALSE))</f>
        <v>4.0859140515170065</v>
      </c>
      <c r="J29" s="14">
        <f>(SUMIFS(TICARETHANEOG2,KAYNAK,A29,SEBEP,B29,SÜRE,"Uzun",BİLDİRİM,"Bildirimli",İL,$B$10,İLÇE,$B$11)/VLOOKUP($B$11,ABONE2,10,FALSE))</f>
        <v>33.146207972552098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5.1665274757400104</v>
      </c>
      <c r="L29" s="14">
        <f>(SUMIFS(SANAYIAG2,KAYNAK,A29,SEBEP,B29,SÜRE,"Uzun",BİLDİRİM,"Bildirimli",İL,$B$10,İLÇE,$B$11)/VLOOKUP($B$11,ABONE2,12,FALSE))</f>
        <v>242.81967973832408</v>
      </c>
      <c r="M29" s="14">
        <f>(SUMIFS(SANAYIOG2,KAYNAK,A29,SEBEP,B29,SÜRE,"Uzun",BİLDİRİM,"Bildirimli",İL,$B$10,İLÇE,$B$11)/VLOOKUP($B$11,ABONE2,13,FALSE))</f>
        <v>477.00385666799775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365.00272857119728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2.6265023273231796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1.8634035767946236E-3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1.8565769290498583E-3</v>
      </c>
      <c r="F31" s="14">
        <f>(SUMIFS(TARIMSALAG2,KAYNAK,A31,SEBEP,B31,SÜRE,"Uzun",BİLDİRİM,"Bildirimli",İL,$B$10,İLÇE,$B$11)/VLOOKUP($B$11,ABONE2,6,FALSE))</f>
        <v>5.0426707508790134E-3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4.8831364630245195E-3</v>
      </c>
      <c r="I31" s="14">
        <f>(SUMIFS(TICARETHANEAG2,KAYNAK,A31,SEBEP,B31,SÜRE,"Uzun",BİLDİRİM,"Bildirimli",İL,$B$10,İLÇE,$B$11)/VLOOKUP($B$11,ABONE2,9,FALSE))</f>
        <v>3.2105559830275855E-3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3.0911707523101559E-3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2.2222288715620371E-3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1.6147696951993897</v>
      </c>
      <c r="D33" s="14">
        <f t="shared" ref="D33:O33" si="14">SUM(D28:D32)</f>
        <v>73.335837194558763</v>
      </c>
      <c r="E33" s="14">
        <f t="shared" si="14"/>
        <v>1.8775224717819472</v>
      </c>
      <c r="F33" s="14">
        <f t="shared" si="14"/>
        <v>1.6097787984155749</v>
      </c>
      <c r="G33" s="14">
        <f t="shared" si="14"/>
        <v>45.069240811133824</v>
      </c>
      <c r="H33" s="14">
        <f t="shared" si="14"/>
        <v>2.9846998799733737</v>
      </c>
      <c r="I33" s="14">
        <f t="shared" si="14"/>
        <v>4.0891246075000343</v>
      </c>
      <c r="J33" s="14">
        <f t="shared" si="14"/>
        <v>33.146207972552098</v>
      </c>
      <c r="K33" s="14">
        <f t="shared" si="14"/>
        <v>5.1696186464923208</v>
      </c>
      <c r="L33" s="14">
        <f t="shared" si="14"/>
        <v>242.81967973832408</v>
      </c>
      <c r="M33" s="14">
        <f t="shared" si="14"/>
        <v>477.00385666799775</v>
      </c>
      <c r="N33" s="14">
        <f t="shared" si="14"/>
        <v>365.00272857119728</v>
      </c>
      <c r="O33" s="14">
        <f t="shared" si="14"/>
        <v>2.6287245561947414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6.0961777452208973E-2</v>
      </c>
      <c r="D17" s="14">
        <f t="shared" si="1"/>
        <v>5.1834433540209092E-2</v>
      </c>
      <c r="E17" s="14">
        <f t="shared" si="2"/>
        <v>6.0956675267889837E-2</v>
      </c>
      <c r="F17" s="14">
        <f t="shared" si="3"/>
        <v>0.14162866919868583</v>
      </c>
      <c r="G17" s="14">
        <f t="shared" si="4"/>
        <v>3.3106527257434863</v>
      </c>
      <c r="H17" s="14">
        <f t="shared" si="5"/>
        <v>0.3386664343724558</v>
      </c>
      <c r="I17" s="14">
        <f t="shared" si="6"/>
        <v>0.22420919403960562</v>
      </c>
      <c r="J17" s="14">
        <f t="shared" si="7"/>
        <v>3.1660125096145793</v>
      </c>
      <c r="K17" s="14">
        <f t="shared" si="8"/>
        <v>0.32225366748166739</v>
      </c>
      <c r="L17" s="14">
        <f t="shared" si="9"/>
        <v>0</v>
      </c>
      <c r="M17" s="14">
        <f t="shared" si="10"/>
        <v>59.925352212279691</v>
      </c>
      <c r="N17" s="14">
        <f t="shared" si="11"/>
        <v>56.400331493910301</v>
      </c>
      <c r="O17" s="19">
        <f t="shared" si="12"/>
        <v>0.18785106098793264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2.5301518659849993E-2</v>
      </c>
      <c r="D21" s="14">
        <f t="shared" si="1"/>
        <v>0</v>
      </c>
      <c r="E21" s="14">
        <f t="shared" si="2"/>
        <v>2.5287375113490693E-2</v>
      </c>
      <c r="F21" s="14">
        <f t="shared" si="3"/>
        <v>2.7192570210640275E-2</v>
      </c>
      <c r="G21" s="14">
        <f t="shared" si="4"/>
        <v>0</v>
      </c>
      <c r="H21" s="14">
        <f t="shared" si="5"/>
        <v>2.550184045661083E-2</v>
      </c>
      <c r="I21" s="14">
        <f t="shared" si="6"/>
        <v>7.6270372145321494E-2</v>
      </c>
      <c r="J21" s="14">
        <f t="shared" si="7"/>
        <v>0</v>
      </c>
      <c r="K21" s="14">
        <f t="shared" si="8"/>
        <v>7.3728431820274096E-2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3.5233691366207923E-2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8.6263296112058963E-2</v>
      </c>
      <c r="D25" s="14">
        <f t="shared" ref="D25:O25" si="13">SUM(D15:D24)</f>
        <v>5.1834433540209092E-2</v>
      </c>
      <c r="E25" s="14">
        <f t="shared" si="13"/>
        <v>8.6244050381380527E-2</v>
      </c>
      <c r="F25" s="14">
        <f t="shared" si="13"/>
        <v>0.16882123940932611</v>
      </c>
      <c r="G25" s="14">
        <f t="shared" si="13"/>
        <v>3.3106527257434863</v>
      </c>
      <c r="H25" s="14">
        <f t="shared" si="13"/>
        <v>0.36416827482906666</v>
      </c>
      <c r="I25" s="14">
        <f t="shared" si="13"/>
        <v>0.3004795661849271</v>
      </c>
      <c r="J25" s="14">
        <f t="shared" si="13"/>
        <v>3.1660125096145793</v>
      </c>
      <c r="K25" s="14">
        <f t="shared" si="13"/>
        <v>0.3959820993019415</v>
      </c>
      <c r="L25" s="14">
        <f t="shared" si="13"/>
        <v>0</v>
      </c>
      <c r="M25" s="14">
        <f t="shared" si="13"/>
        <v>59.925352212279691</v>
      </c>
      <c r="N25" s="14">
        <f t="shared" si="13"/>
        <v>56.400331493910301</v>
      </c>
      <c r="O25" s="14">
        <f t="shared" si="13"/>
        <v>0.22308475235414055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0.82712367482890903</v>
      </c>
      <c r="D29" s="14">
        <f>(SUMIFS(MESKENOG2,KAYNAK,A29,SEBEP,B29,SÜRE,"Uzun",BİLDİRİM,"Bildirimli",İL,$B$10,İLÇE,$B$11)/VLOOKUP($B$11,ABONE2,4,FALSE))</f>
        <v>0.51106296423205533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0.82694699692380857</v>
      </c>
      <c r="F29" s="14">
        <f>(SUMIFS(TARIMSALAG2,KAYNAK,A29,SEBEP,B29,SÜRE,"Uzun",BİLDİRİM,"Bildirimli",İL,$B$10,İLÇE,$B$11)/VLOOKUP($B$11,ABONE2,6,FALSE))</f>
        <v>1.0973555429564357</v>
      </c>
      <c r="G29" s="14">
        <f>(SUMIFS(TARIMSALOG2,KAYNAK,A29,SEBEP,B29,SÜRE,"Uzun",BİLDİRİM,"Bildirimli",İL,$B$10,İLÇE,$B$11)/VLOOKUP($B$11,ABONE2,7,FALSE))</f>
        <v>6.3340259322466066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1.4229516293371718</v>
      </c>
      <c r="I29" s="14">
        <f>(SUMIFS(TICARETHANEAG2,KAYNAK,A29,SEBEP,B29,SÜRE,"Uzun",BİLDİRİM,"Bildirimli",İL,$B$10,İLÇE,$B$11)/VLOOKUP($B$11,ABONE2,9,FALSE))</f>
        <v>2.753333547569409</v>
      </c>
      <c r="J29" s="14">
        <f>(SUMIFS(TICARETHANEOG2,KAYNAK,A29,SEBEP,B29,SÜRE,"Uzun",BİLDİRİM,"Bildirimli",İL,$B$10,İLÇE,$B$11)/VLOOKUP($B$11,ABONE2,10,FALSE))</f>
        <v>26.996681782317772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3.5613162905230702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528.3901739764251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497.30839903663536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1.7534163080609668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3.4186006325573841E-4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3.4166896351512386E-4</v>
      </c>
      <c r="F31" s="14">
        <f>(SUMIFS(TARIMSALAG2,KAYNAK,A31,SEBEP,B31,SÜRE,"Uzun",BİLDİRİM,"Bildirimli",İL,$B$10,İLÇE,$B$11)/VLOOKUP($B$11,ABONE2,6,FALSE))</f>
        <v>7.6055333651893981E-3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7.1326504616543059E-3</v>
      </c>
      <c r="I31" s="14">
        <f>(SUMIFS(TICARETHANEAG2,KAYNAK,A31,SEBEP,B31,SÜRE,"Uzun",BİLDİRİM,"Bildirimli",İL,$B$10,İLÇE,$B$11)/VLOOKUP($B$11,ABONE2,9,FALSE))</f>
        <v>8.3405514911267867E-3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8.0625774420683433E-3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2.9518995340101946E-3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0.82746553489216479</v>
      </c>
      <c r="D33" s="14">
        <f t="shared" ref="D33:O33" si="14">SUM(D28:D32)</f>
        <v>0.51106296423205533</v>
      </c>
      <c r="E33" s="14">
        <f t="shared" si="14"/>
        <v>0.82728866588732375</v>
      </c>
      <c r="F33" s="14">
        <f t="shared" si="14"/>
        <v>1.1049610763216251</v>
      </c>
      <c r="G33" s="14">
        <f t="shared" si="14"/>
        <v>6.3340259322466066</v>
      </c>
      <c r="H33" s="14">
        <f t="shared" si="14"/>
        <v>1.430084279798826</v>
      </c>
      <c r="I33" s="14">
        <f t="shared" si="14"/>
        <v>2.761674099060536</v>
      </c>
      <c r="J33" s="14">
        <f t="shared" si="14"/>
        <v>26.996681782317772</v>
      </c>
      <c r="K33" s="14">
        <f t="shared" si="14"/>
        <v>3.5693788679651384</v>
      </c>
      <c r="L33" s="14">
        <f t="shared" si="14"/>
        <v>0</v>
      </c>
      <c r="M33" s="14">
        <f t="shared" si="14"/>
        <v>528.3901739764251</v>
      </c>
      <c r="N33" s="14">
        <f t="shared" si="14"/>
        <v>497.30839903663536</v>
      </c>
      <c r="O33" s="14">
        <f t="shared" si="14"/>
        <v>1.7563682075949769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0.42526687923584794</v>
      </c>
      <c r="D17" s="14">
        <f t="shared" si="1"/>
        <v>5.8797935481517287</v>
      </c>
      <c r="E17" s="14">
        <f t="shared" si="2"/>
        <v>0.44455502422685739</v>
      </c>
      <c r="F17" s="14">
        <f t="shared" si="3"/>
        <v>0.66198341668991156</v>
      </c>
      <c r="G17" s="14">
        <f t="shared" si="4"/>
        <v>4.6135293339645447</v>
      </c>
      <c r="H17" s="14">
        <f t="shared" si="5"/>
        <v>0.82845652628684729</v>
      </c>
      <c r="I17" s="14">
        <f t="shared" si="6"/>
        <v>1.1631108007392641</v>
      </c>
      <c r="J17" s="14">
        <f t="shared" si="7"/>
        <v>19.086227188764031</v>
      </c>
      <c r="K17" s="14">
        <f t="shared" si="8"/>
        <v>1.9997994901493708</v>
      </c>
      <c r="L17" s="14">
        <f t="shared" si="9"/>
        <v>142.24523479390447</v>
      </c>
      <c r="M17" s="14">
        <f t="shared" si="10"/>
        <v>0</v>
      </c>
      <c r="N17" s="14">
        <f t="shared" si="11"/>
        <v>113.79618783512358</v>
      </c>
      <c r="O17" s="19">
        <f t="shared" si="12"/>
        <v>0.90138701902634744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6.5765620743936909E-2</v>
      </c>
      <c r="D21" s="14">
        <f t="shared" si="1"/>
        <v>0</v>
      </c>
      <c r="E21" s="14">
        <f t="shared" si="2"/>
        <v>6.553306219113679E-2</v>
      </c>
      <c r="F21" s="14">
        <f t="shared" si="3"/>
        <v>0.25101090693279626</v>
      </c>
      <c r="G21" s="14">
        <f t="shared" si="4"/>
        <v>0</v>
      </c>
      <c r="H21" s="14">
        <f t="shared" si="5"/>
        <v>0.24043616805979595</v>
      </c>
      <c r="I21" s="14">
        <f t="shared" si="6"/>
        <v>0.16947733125316558</v>
      </c>
      <c r="J21" s="14">
        <f t="shared" si="7"/>
        <v>0</v>
      </c>
      <c r="K21" s="14">
        <f t="shared" si="8"/>
        <v>0.16156577373710346</v>
      </c>
      <c r="L21" s="14">
        <f t="shared" si="9"/>
        <v>11.2262195484626</v>
      </c>
      <c r="M21" s="14">
        <f t="shared" si="10"/>
        <v>0</v>
      </c>
      <c r="N21" s="14">
        <f t="shared" si="11"/>
        <v>8.9809756387700794</v>
      </c>
      <c r="O21" s="19">
        <f t="shared" si="12"/>
        <v>0.10129093846741956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1.3082088244985217E-3</v>
      </c>
      <c r="D22" s="14">
        <f t="shared" si="1"/>
        <v>0</v>
      </c>
      <c r="E22" s="14">
        <f t="shared" si="2"/>
        <v>1.3035827729605868E-3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1.2569240775186374E-2</v>
      </c>
      <c r="J22" s="14">
        <f t="shared" si="7"/>
        <v>0</v>
      </c>
      <c r="K22" s="14">
        <f t="shared" si="8"/>
        <v>1.1982482235912627E-2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2.9286614114046095E-3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0.49234070880428332</v>
      </c>
      <c r="D25" s="14">
        <f t="shared" ref="D25:O25" si="13">SUM(D15:D24)</f>
        <v>5.8797935481517287</v>
      </c>
      <c r="E25" s="14">
        <f t="shared" si="13"/>
        <v>0.5113916691909548</v>
      </c>
      <c r="F25" s="14">
        <f t="shared" si="13"/>
        <v>0.91299432362270783</v>
      </c>
      <c r="G25" s="14">
        <f t="shared" si="13"/>
        <v>4.6135293339645447</v>
      </c>
      <c r="H25" s="14">
        <f t="shared" si="13"/>
        <v>1.0688926943466432</v>
      </c>
      <c r="I25" s="14">
        <f t="shared" si="13"/>
        <v>1.345157372767616</v>
      </c>
      <c r="J25" s="14">
        <f t="shared" si="13"/>
        <v>19.086227188764031</v>
      </c>
      <c r="K25" s="14">
        <f t="shared" si="13"/>
        <v>2.1733477461223871</v>
      </c>
      <c r="L25" s="14">
        <f t="shared" si="13"/>
        <v>153.47145434236708</v>
      </c>
      <c r="M25" s="14">
        <f t="shared" si="13"/>
        <v>0</v>
      </c>
      <c r="N25" s="14">
        <f t="shared" si="13"/>
        <v>122.77716347389365</v>
      </c>
      <c r="O25" s="14">
        <f t="shared" si="13"/>
        <v>1.0056066189051716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0.41437603049933119</v>
      </c>
      <c r="D29" s="14">
        <f>(SUMIFS(MESKENOG2,KAYNAK,A29,SEBEP,B29,SÜRE,"Uzun",BİLDİRİM,"Bildirimli",İL,$B$10,İLÇE,$B$11)/VLOOKUP($B$11,ABONE2,4,FALSE))</f>
        <v>4.7689100954830224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0.42977441234102981</v>
      </c>
      <c r="F29" s="14">
        <f>(SUMIFS(TARIMSALAG2,KAYNAK,A29,SEBEP,B29,SÜRE,"Uzun",BİLDİRİM,"Bildirimli",İL,$B$10,İLÇE,$B$11)/VLOOKUP($B$11,ABONE2,6,FALSE))</f>
        <v>0.33564699515376439</v>
      </c>
      <c r="G29" s="14">
        <f>(SUMIFS(TARIMSALOG2,KAYNAK,A29,SEBEP,B29,SÜRE,"Uzun",BİLDİRİM,"Bildirimli",İL,$B$10,İLÇE,$B$11)/VLOOKUP($B$11,ABONE2,7,FALSE))</f>
        <v>1.9440053584727732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0.40340488629137233</v>
      </c>
      <c r="I29" s="14">
        <f>(SUMIFS(TICARETHANEAG2,KAYNAK,A29,SEBEP,B29,SÜRE,"Uzun",BİLDİRİM,"Bildirimli",İL,$B$10,İLÇE,$B$11)/VLOOKUP($B$11,ABONE2,9,FALSE))</f>
        <v>1.5056854804639725</v>
      </c>
      <c r="J29" s="14">
        <f>(SUMIFS(TICARETHANEOG2,KAYNAK,A29,SEBEP,B29,SÜRE,"Uzun",BİLDİRİM,"Bildirimli",İL,$B$10,İLÇE,$B$11)/VLOOKUP($B$11,ABONE2,10,FALSE))</f>
        <v>20.017783189418427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2.369869054068714</v>
      </c>
      <c r="L29" s="14">
        <f>(SUMIFS(SANAYIAG2,KAYNAK,A29,SEBEP,B29,SÜRE,"Uzun",BİLDİRİM,"Bildirimli",İL,$B$10,İLÇE,$B$11)/VLOOKUP($B$11,ABONE2,12,FALSE))</f>
        <v>164.44471596536496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131.55577277229199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0.96744562072141604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1.4814603032942811E-2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1.4762216047118349E-2</v>
      </c>
      <c r="F31" s="14">
        <f>(SUMIFS(TARIMSALAG2,KAYNAK,A31,SEBEP,B31,SÜRE,"Uzun",BİLDİRİM,"Bildirimli",İL,$B$10,İLÇE,$B$11)/VLOOKUP($B$11,ABONE2,6,FALSE))</f>
        <v>1.6026694788724603E-3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1.5351512524898066E-3</v>
      </c>
      <c r="I31" s="14">
        <f>(SUMIFS(TICARETHANEAG2,KAYNAK,A31,SEBEP,B31,SÜRE,"Uzun",BİLDİRİM,"Bildirimli",İL,$B$10,İLÇE,$B$11)/VLOOKUP($B$11,ABONE2,9,FALSE))</f>
        <v>2.3839481524466893E-2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2.2726604493425034E-2</v>
      </c>
      <c r="L31" s="14">
        <f>(SUMIFS(SANAYIAG2,KAYNAK,A31,SEBEP,B31,SÜRE,"Uzun",BİLDİRİM,"Bildirimli",İL,$B$10,İLÇE,$B$11)/VLOOKUP($B$11,ABONE2,12,FALSE))</f>
        <v>21.919314214239559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17.535451371391648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4.7218452203229677E-2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0.42919063353227399</v>
      </c>
      <c r="D33" s="14">
        <f t="shared" ref="D33:O33" si="14">SUM(D28:D32)</f>
        <v>4.7689100954830224</v>
      </c>
      <c r="E33" s="14">
        <f t="shared" si="14"/>
        <v>0.44453662838814817</v>
      </c>
      <c r="F33" s="14">
        <f t="shared" si="14"/>
        <v>0.33724966463263684</v>
      </c>
      <c r="G33" s="14">
        <f t="shared" si="14"/>
        <v>1.9440053584727732</v>
      </c>
      <c r="H33" s="14">
        <f t="shared" si="14"/>
        <v>0.40494003754386215</v>
      </c>
      <c r="I33" s="14">
        <f t="shared" si="14"/>
        <v>1.5295249619884395</v>
      </c>
      <c r="J33" s="14">
        <f t="shared" si="14"/>
        <v>20.017783189418427</v>
      </c>
      <c r="K33" s="14">
        <f t="shared" si="14"/>
        <v>2.3925956585621391</v>
      </c>
      <c r="L33" s="14">
        <f t="shared" si="14"/>
        <v>186.36403017960453</v>
      </c>
      <c r="M33" s="14">
        <f t="shared" si="14"/>
        <v>0</v>
      </c>
      <c r="N33" s="14">
        <f t="shared" si="14"/>
        <v>149.09122414368363</v>
      </c>
      <c r="O33" s="14">
        <f t="shared" si="14"/>
        <v>1.0146640729246457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0.29166832362750278</v>
      </c>
      <c r="D17" s="14">
        <f t="shared" si="1"/>
        <v>1.8962615246577432</v>
      </c>
      <c r="E17" s="14">
        <f t="shared" si="2"/>
        <v>0.29481181114054078</v>
      </c>
      <c r="F17" s="14">
        <f t="shared" si="3"/>
        <v>1.3755129344717272</v>
      </c>
      <c r="G17" s="14">
        <f t="shared" si="4"/>
        <v>7.928883935113058</v>
      </c>
      <c r="H17" s="14">
        <f t="shared" si="5"/>
        <v>2.2297726875073995</v>
      </c>
      <c r="I17" s="14">
        <f t="shared" si="6"/>
        <v>0.90476584138740956</v>
      </c>
      <c r="J17" s="14">
        <f t="shared" si="7"/>
        <v>10.434853970051384</v>
      </c>
      <c r="K17" s="14">
        <f t="shared" si="8"/>
        <v>1.3013326587934777</v>
      </c>
      <c r="L17" s="14">
        <f t="shared" si="9"/>
        <v>52.544247558774856</v>
      </c>
      <c r="M17" s="14">
        <f t="shared" si="10"/>
        <v>105.47732298073153</v>
      </c>
      <c r="N17" s="14">
        <f t="shared" si="11"/>
        <v>67.905944272139891</v>
      </c>
      <c r="O17" s="19">
        <f t="shared" si="12"/>
        <v>0.81177742264881669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9.1625900809965332E-4</v>
      </c>
      <c r="D18" s="14">
        <f t="shared" si="1"/>
        <v>0</v>
      </c>
      <c r="E18" s="14">
        <f t="shared" si="2"/>
        <v>9.1446400563496594E-4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3.8172253546227649E-4</v>
      </c>
      <c r="J18" s="14">
        <f t="shared" si="7"/>
        <v>0</v>
      </c>
      <c r="K18" s="14">
        <f t="shared" si="8"/>
        <v>3.658382656657419E-4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7.7074003468857548E-4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2.1562230343083025E-2</v>
      </c>
      <c r="D21" s="14">
        <f t="shared" si="1"/>
        <v>0</v>
      </c>
      <c r="E21" s="14">
        <f t="shared" si="2"/>
        <v>2.1519988732067095E-2</v>
      </c>
      <c r="F21" s="14">
        <f t="shared" si="3"/>
        <v>2.2829091832014748E-2</v>
      </c>
      <c r="G21" s="14">
        <f t="shared" si="4"/>
        <v>8.9186576147718029E-3</v>
      </c>
      <c r="H21" s="14">
        <f t="shared" si="5"/>
        <v>2.101580763097104E-2</v>
      </c>
      <c r="I21" s="14">
        <f t="shared" si="6"/>
        <v>5.5508634073062786E-2</v>
      </c>
      <c r="J21" s="14">
        <f t="shared" si="7"/>
        <v>0</v>
      </c>
      <c r="K21" s="14">
        <f t="shared" si="8"/>
        <v>5.3198804189464578E-2</v>
      </c>
      <c r="L21" s="14">
        <f t="shared" si="9"/>
        <v>3.2338948632784761</v>
      </c>
      <c r="M21" s="14">
        <f t="shared" si="10"/>
        <v>0</v>
      </c>
      <c r="N21" s="14">
        <f t="shared" si="11"/>
        <v>2.2953869134459115</v>
      </c>
      <c r="O21" s="19">
        <f t="shared" si="12"/>
        <v>3.495603787818273E-2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0.31414681297868546</v>
      </c>
      <c r="D25" s="14">
        <f t="shared" ref="D25:O25" si="13">SUM(D15:D24)</f>
        <v>1.8962615246577432</v>
      </c>
      <c r="E25" s="14">
        <f t="shared" si="13"/>
        <v>0.31724626387824284</v>
      </c>
      <c r="F25" s="14">
        <f t="shared" si="13"/>
        <v>1.3983420263037418</v>
      </c>
      <c r="G25" s="14">
        <f t="shared" si="13"/>
        <v>7.93780259272783</v>
      </c>
      <c r="H25" s="14">
        <f t="shared" si="13"/>
        <v>2.2507884951383708</v>
      </c>
      <c r="I25" s="14">
        <f t="shared" si="13"/>
        <v>0.96065619799593471</v>
      </c>
      <c r="J25" s="14">
        <f t="shared" si="13"/>
        <v>10.434853970051384</v>
      </c>
      <c r="K25" s="14">
        <f t="shared" si="13"/>
        <v>1.3548973012486081</v>
      </c>
      <c r="L25" s="14">
        <f t="shared" si="13"/>
        <v>55.778142422053335</v>
      </c>
      <c r="M25" s="14">
        <f t="shared" si="13"/>
        <v>105.47732298073153</v>
      </c>
      <c r="N25" s="14">
        <f t="shared" si="13"/>
        <v>70.201331185585801</v>
      </c>
      <c r="O25" s="14">
        <f t="shared" si="13"/>
        <v>0.84750420056168796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1.0522246401932458</v>
      </c>
      <c r="D29" s="14">
        <f>(SUMIFS(MESKENOG2,KAYNAK,A29,SEBEP,B29,SÜRE,"Uzun",BİLDİRİM,"Bildirimli",İL,$B$10,İLÇE,$B$11)/VLOOKUP($B$11,ABONE2,4,FALSE))</f>
        <v>13.481928085029072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1.076575122012887</v>
      </c>
      <c r="F29" s="14">
        <f>(SUMIFS(TARIMSALAG2,KAYNAK,A29,SEBEP,B29,SÜRE,"Uzun",BİLDİRİM,"Bildirimli",İL,$B$10,İLÇE,$B$11)/VLOOKUP($B$11,ABONE2,6,FALSE))</f>
        <v>2.7753974398533545</v>
      </c>
      <c r="G29" s="14">
        <f>(SUMIFS(TARIMSALOG2,KAYNAK,A29,SEBEP,B29,SÜRE,"Uzun",BİLDİRİM,"Bildirimli",İL,$B$10,İLÇE,$B$11)/VLOOKUP($B$11,ABONE2,7,FALSE))</f>
        <v>12.036918781486667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3.9826760958708483</v>
      </c>
      <c r="I29" s="14">
        <f>(SUMIFS(TICARETHANEAG2,KAYNAK,A29,SEBEP,B29,SÜRE,"Uzun",BİLDİRİM,"Bildirimli",İL,$B$10,İLÇE,$B$11)/VLOOKUP($B$11,ABONE2,9,FALSE))</f>
        <v>2.7404558395884098</v>
      </c>
      <c r="J29" s="14">
        <f>(SUMIFS(TICARETHANEOG2,KAYNAK,A29,SEBEP,B29,SÜRE,"Uzun",BİLDİRİM,"Bildirimli",İL,$B$10,İLÇE,$B$11)/VLOOKUP($B$11,ABONE2,10,FALSE))</f>
        <v>20.236998366303744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3.4685234179521518</v>
      </c>
      <c r="L29" s="14">
        <f>(SUMIFS(SANAYIAG2,KAYNAK,A29,SEBEP,B29,SÜRE,"Uzun",BİLDİRİM,"Bildirimli",İL,$B$10,İLÇE,$B$11)/VLOOKUP($B$11,ABONE2,12,FALSE))</f>
        <v>3.8774792771801709</v>
      </c>
      <c r="M29" s="14">
        <f>(SUMIFS(SANAYIOG2,KAYNAK,A29,SEBEP,B29,SÜRE,"Uzun",BİLDİRİM,"Bildirimli",İL,$B$10,İLÇE,$B$11)/VLOOKUP($B$11,ABONE2,13,FALSE))</f>
        <v>84.742959074466057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27.345433204364539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1.7248152223991182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1.8707341730784213E-2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1.8670693005677377E-2</v>
      </c>
      <c r="F31" s="14">
        <f>(SUMIFS(TARIMSALAG2,KAYNAK,A31,SEBEP,B31,SÜRE,"Uzun",BİLDİRİM,"Bildirimli",İL,$B$10,İLÇE,$B$11)/VLOOKUP($B$11,ABONE2,6,FALSE))</f>
        <v>2.5588874575170711E-2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2.2253256055647416E-2</v>
      </c>
      <c r="I31" s="14">
        <f>(SUMIFS(TICARETHANEAG2,KAYNAK,A31,SEBEP,B31,SÜRE,"Uzun",BİLDİRİM,"Bildirimli",İL,$B$10,İLÇE,$B$11)/VLOOKUP($B$11,ABONE2,9,FALSE))</f>
        <v>2.6771433836321093E-2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2.5657418711745816E-2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1.9949296830083067E-2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1.0709319819240299</v>
      </c>
      <c r="D33" s="14">
        <f t="shared" ref="D33:O33" si="14">SUM(D28:D32)</f>
        <v>13.481928085029072</v>
      </c>
      <c r="E33" s="14">
        <f t="shared" si="14"/>
        <v>1.0952458150185644</v>
      </c>
      <c r="F33" s="14">
        <f t="shared" si="14"/>
        <v>2.8009863144285254</v>
      </c>
      <c r="G33" s="14">
        <f t="shared" si="14"/>
        <v>12.036918781486667</v>
      </c>
      <c r="H33" s="14">
        <f t="shared" si="14"/>
        <v>4.0049293519264957</v>
      </c>
      <c r="I33" s="14">
        <f t="shared" si="14"/>
        <v>2.767227273424731</v>
      </c>
      <c r="J33" s="14">
        <f t="shared" si="14"/>
        <v>20.236998366303744</v>
      </c>
      <c r="K33" s="14">
        <f t="shared" si="14"/>
        <v>3.4941808366638978</v>
      </c>
      <c r="L33" s="14">
        <f t="shared" si="14"/>
        <v>3.8774792771801709</v>
      </c>
      <c r="M33" s="14">
        <f t="shared" si="14"/>
        <v>84.742959074466057</v>
      </c>
      <c r="N33" s="14">
        <f t="shared" si="14"/>
        <v>27.345433204364539</v>
      </c>
      <c r="O33" s="14">
        <f t="shared" si="14"/>
        <v>1.7447645192292014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0.46691249558501757</v>
      </c>
      <c r="D17" s="14">
        <f t="shared" si="1"/>
        <v>2.8458364809026682</v>
      </c>
      <c r="E17" s="14">
        <f t="shared" si="2"/>
        <v>0.47758345397198554</v>
      </c>
      <c r="F17" s="14">
        <f t="shared" si="3"/>
        <v>1.0234733604233881</v>
      </c>
      <c r="G17" s="14">
        <f t="shared" si="4"/>
        <v>28.194061012793341</v>
      </c>
      <c r="H17" s="14">
        <f t="shared" si="5"/>
        <v>7.8457824871101671</v>
      </c>
      <c r="I17" s="14">
        <f t="shared" si="6"/>
        <v>1.6967678103420185</v>
      </c>
      <c r="J17" s="14">
        <f t="shared" si="7"/>
        <v>25.311279633002652</v>
      </c>
      <c r="K17" s="14">
        <f t="shared" si="8"/>
        <v>3.0593522856265745</v>
      </c>
      <c r="L17" s="14">
        <f t="shared" si="9"/>
        <v>3.6307867236254672</v>
      </c>
      <c r="M17" s="14">
        <f t="shared" si="10"/>
        <v>125.52098000964376</v>
      </c>
      <c r="N17" s="14">
        <f t="shared" si="11"/>
        <v>112.69043334795764</v>
      </c>
      <c r="O17" s="19">
        <f t="shared" si="12"/>
        <v>1.000218074514077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6.9198177630007282E-2</v>
      </c>
      <c r="D21" s="14">
        <f t="shared" si="1"/>
        <v>0</v>
      </c>
      <c r="E21" s="14">
        <f t="shared" si="2"/>
        <v>6.8887780627622519E-2</v>
      </c>
      <c r="F21" s="14">
        <f t="shared" si="3"/>
        <v>2.0956482534622446E-2</v>
      </c>
      <c r="G21" s="14">
        <f t="shared" si="4"/>
        <v>0</v>
      </c>
      <c r="H21" s="14">
        <f t="shared" si="5"/>
        <v>1.5694483644924671E-2</v>
      </c>
      <c r="I21" s="14">
        <f t="shared" si="6"/>
        <v>0.17816557960395754</v>
      </c>
      <c r="J21" s="14">
        <f t="shared" si="7"/>
        <v>0</v>
      </c>
      <c r="K21" s="14">
        <f t="shared" si="8"/>
        <v>0.16788522087278665</v>
      </c>
      <c r="L21" s="14">
        <f t="shared" si="9"/>
        <v>23.545843912432588</v>
      </c>
      <c r="M21" s="14">
        <f t="shared" si="10"/>
        <v>0</v>
      </c>
      <c r="N21" s="14">
        <f t="shared" si="11"/>
        <v>2.4785098855192196</v>
      </c>
      <c r="O21" s="19">
        <f t="shared" si="12"/>
        <v>8.3003601237812336E-2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1.9721889812027068E-4</v>
      </c>
      <c r="D22" s="14">
        <f t="shared" si="1"/>
        <v>0</v>
      </c>
      <c r="E22" s="14">
        <f t="shared" si="2"/>
        <v>1.9633424830886275E-4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1.6674157331785945E-4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0.53630789211314511</v>
      </c>
      <c r="D25" s="14">
        <f t="shared" ref="D25:O25" si="13">SUM(D15:D24)</f>
        <v>2.8458364809026682</v>
      </c>
      <c r="E25" s="14">
        <f t="shared" si="13"/>
        <v>0.54666756884791701</v>
      </c>
      <c r="F25" s="14">
        <f t="shared" si="13"/>
        <v>1.0444298429580106</v>
      </c>
      <c r="G25" s="14">
        <f t="shared" si="13"/>
        <v>28.194061012793341</v>
      </c>
      <c r="H25" s="14">
        <f t="shared" si="13"/>
        <v>7.861476970755092</v>
      </c>
      <c r="I25" s="14">
        <f t="shared" si="13"/>
        <v>1.8749333899459761</v>
      </c>
      <c r="J25" s="14">
        <f t="shared" si="13"/>
        <v>25.311279633002652</v>
      </c>
      <c r="K25" s="14">
        <f t="shared" si="13"/>
        <v>3.2272375064993613</v>
      </c>
      <c r="L25" s="14">
        <f t="shared" si="13"/>
        <v>27.176630636058054</v>
      </c>
      <c r="M25" s="14">
        <f t="shared" si="13"/>
        <v>125.52098000964376</v>
      </c>
      <c r="N25" s="14">
        <f t="shared" si="13"/>
        <v>115.16894323347685</v>
      </c>
      <c r="O25" s="14">
        <f t="shared" si="13"/>
        <v>1.0833884173252071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0.16260977415010305</v>
      </c>
      <c r="D29" s="14">
        <f>(SUMIFS(MESKENOG2,KAYNAK,A29,SEBEP,B29,SÜRE,"Uzun",BİLDİRİM,"Bildirimli",İL,$B$10,İLÇE,$B$11)/VLOOKUP($B$11,ABONE2,4,FALSE))</f>
        <v>1.0365140284671366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0.16652977999710203</v>
      </c>
      <c r="F29" s="14">
        <f>(SUMIFS(TARIMSALAG2,KAYNAK,A29,SEBEP,B29,SÜRE,"Uzun",BİLDİRİM,"Bildirimli",İL,$B$10,İLÇE,$B$11)/VLOOKUP($B$11,ABONE2,6,FALSE))</f>
        <v>0.26957524882353801</v>
      </c>
      <c r="G29" s="14">
        <f>(SUMIFS(TARIMSALOG2,KAYNAK,A29,SEBEP,B29,SÜRE,"Uzun",BİLDİRİM,"Bildirimli",İL,$B$10,İLÇE,$B$11)/VLOOKUP($B$11,ABONE2,7,FALSE))</f>
        <v>13.044642248887932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3.4772885785340297</v>
      </c>
      <c r="I29" s="14">
        <f>(SUMIFS(TICARETHANEAG2,KAYNAK,A29,SEBEP,B29,SÜRE,"Uzun",BİLDİRİM,"Bildirimli",İL,$B$10,İLÇE,$B$11)/VLOOKUP($B$11,ABONE2,9,FALSE))</f>
        <v>0.74221721738196011</v>
      </c>
      <c r="J29" s="14">
        <f>(SUMIFS(TICARETHANEOG2,KAYNAK,A29,SEBEP,B29,SÜRE,"Uzun",BİLDİRİM,"Bildirimli",İL,$B$10,İLÇE,$B$11)/VLOOKUP($B$11,ABONE2,10,FALSE))</f>
        <v>3.9262430712146732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0.92593916894793959</v>
      </c>
      <c r="L29" s="14">
        <f>(SUMIFS(SANAYIAG2,KAYNAK,A29,SEBEP,B29,SÜRE,"Uzun",BİLDİRİM,"Bildirimli",İL,$B$10,İLÇE,$B$11)/VLOOKUP($B$11,ABONE2,12,FALSE))</f>
        <v>0.92615498717343347</v>
      </c>
      <c r="M29" s="14">
        <f>(SUMIFS(SANAYIOG2,KAYNAK,A29,SEBEP,B29,SÜRE,"Uzun",BİLDİRİM,"Bildirimli",İL,$B$10,İLÇE,$B$11)/VLOOKUP($B$11,ABONE2,13,FALSE))</f>
        <v>99.854056198855659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89.440592913415415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0.36999474709159091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6.0181068094047316E-2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5.9911118454093137E-2</v>
      </c>
      <c r="F31" s="14">
        <f>(SUMIFS(TARIMSALAG2,KAYNAK,A31,SEBEP,B31,SÜRE,"Uzun",BİLDİRİM,"Bildirimli",İL,$B$10,İLÇE,$B$11)/VLOOKUP($B$11,ABONE2,6,FALSE))</f>
        <v>0.22038854963341076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0.16505081337174649</v>
      </c>
      <c r="I31" s="14">
        <f>(SUMIFS(TICARETHANEAG2,KAYNAK,A31,SEBEP,B31,SÜRE,"Uzun",BİLDİRİM,"Bildirimli",İL,$B$10,İLÇE,$B$11)/VLOOKUP($B$11,ABONE2,9,FALSE))</f>
        <v>5.4144328052725628E-2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5.1020138089223531E-2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6.0171537015669234E-2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0.22279084224415036</v>
      </c>
      <c r="D33" s="14">
        <f t="shared" ref="D33:O33" si="14">SUM(D28:D32)</f>
        <v>1.0365140284671366</v>
      </c>
      <c r="E33" s="14">
        <f t="shared" si="14"/>
        <v>0.22644089845119517</v>
      </c>
      <c r="F33" s="14">
        <f t="shared" si="14"/>
        <v>0.48996379845694876</v>
      </c>
      <c r="G33" s="14">
        <f t="shared" si="14"/>
        <v>13.044642248887932</v>
      </c>
      <c r="H33" s="14">
        <f t="shared" si="14"/>
        <v>3.642339391905776</v>
      </c>
      <c r="I33" s="14">
        <f t="shared" si="14"/>
        <v>0.79636154543468574</v>
      </c>
      <c r="J33" s="14">
        <f t="shared" si="14"/>
        <v>3.9262430712146732</v>
      </c>
      <c r="K33" s="14">
        <f t="shared" si="14"/>
        <v>0.97695930703716316</v>
      </c>
      <c r="L33" s="14">
        <f t="shared" si="14"/>
        <v>0.92615498717343347</v>
      </c>
      <c r="M33" s="14">
        <f t="shared" si="14"/>
        <v>99.854056198855659</v>
      </c>
      <c r="N33" s="14">
        <f t="shared" si="14"/>
        <v>89.440592913415415</v>
      </c>
      <c r="O33" s="14">
        <f t="shared" si="14"/>
        <v>0.43016628410726016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0.16789550402093181</v>
      </c>
      <c r="D17" s="14">
        <f t="shared" si="1"/>
        <v>0.3225425448509</v>
      </c>
      <c r="E17" s="14">
        <f t="shared" si="2"/>
        <v>0.16797031513477359</v>
      </c>
      <c r="F17" s="14">
        <f t="shared" si="3"/>
        <v>0.14717723251646081</v>
      </c>
      <c r="G17" s="14">
        <f t="shared" si="4"/>
        <v>2.1489675908909542</v>
      </c>
      <c r="H17" s="14">
        <f t="shared" si="5"/>
        <v>0.28778971897307626</v>
      </c>
      <c r="I17" s="14">
        <f t="shared" si="6"/>
        <v>0.56826538230370027</v>
      </c>
      <c r="J17" s="14">
        <f t="shared" si="7"/>
        <v>26.13111911596274</v>
      </c>
      <c r="K17" s="14">
        <f t="shared" si="8"/>
        <v>1.4527595609208002</v>
      </c>
      <c r="L17" s="14">
        <f t="shared" si="9"/>
        <v>0</v>
      </c>
      <c r="M17" s="14">
        <f t="shared" si="10"/>
        <v>316.23752903577554</v>
      </c>
      <c r="N17" s="14">
        <f t="shared" si="11"/>
        <v>302.48807125161142</v>
      </c>
      <c r="O17" s="19">
        <f t="shared" si="12"/>
        <v>0.79350349350857952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1.5813325903552156E-2</v>
      </c>
      <c r="D21" s="14">
        <f t="shared" si="1"/>
        <v>0</v>
      </c>
      <c r="E21" s="14">
        <f t="shared" si="2"/>
        <v>1.5805676144992026E-2</v>
      </c>
      <c r="F21" s="14">
        <f t="shared" si="3"/>
        <v>1.7642216633463811E-2</v>
      </c>
      <c r="G21" s="14">
        <f t="shared" si="4"/>
        <v>0</v>
      </c>
      <c r="H21" s="14">
        <f t="shared" si="5"/>
        <v>1.6402968009321166E-2</v>
      </c>
      <c r="I21" s="14">
        <f t="shared" si="6"/>
        <v>0.25112712042499802</v>
      </c>
      <c r="J21" s="14">
        <f t="shared" si="7"/>
        <v>0</v>
      </c>
      <c r="K21" s="14">
        <f t="shared" si="8"/>
        <v>0.24243793108709885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5.1192251313226918E-2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0.18370882992448398</v>
      </c>
      <c r="D25" s="14">
        <f t="shared" ref="D25:O25" si="13">SUM(D15:D24)</f>
        <v>0.3225425448509</v>
      </c>
      <c r="E25" s="14">
        <f t="shared" si="13"/>
        <v>0.18377599127976563</v>
      </c>
      <c r="F25" s="14">
        <f t="shared" si="13"/>
        <v>0.16481944914992464</v>
      </c>
      <c r="G25" s="14">
        <f t="shared" si="13"/>
        <v>2.1489675908909542</v>
      </c>
      <c r="H25" s="14">
        <f t="shared" si="13"/>
        <v>0.30419268698239743</v>
      </c>
      <c r="I25" s="14">
        <f t="shared" si="13"/>
        <v>0.81939250272869835</v>
      </c>
      <c r="J25" s="14">
        <f t="shared" si="13"/>
        <v>26.13111911596274</v>
      </c>
      <c r="K25" s="14">
        <f t="shared" si="13"/>
        <v>1.6951974920078989</v>
      </c>
      <c r="L25" s="14">
        <f t="shared" si="13"/>
        <v>0</v>
      </c>
      <c r="M25" s="14">
        <f t="shared" si="13"/>
        <v>316.23752903577554</v>
      </c>
      <c r="N25" s="14">
        <f t="shared" si="13"/>
        <v>302.48807125161142</v>
      </c>
      <c r="O25" s="14">
        <f t="shared" si="13"/>
        <v>0.84469574482180643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2.0959987124051825E-3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2.0949847647897318E-3</v>
      </c>
      <c r="F29" s="14">
        <f>(SUMIFS(TARIMSALAG2,KAYNAK,A29,SEBEP,B29,SÜRE,"Uzun",BİLDİRİM,"Bildirimli",İL,$B$10,İLÇE,$B$11)/VLOOKUP($B$11,ABONE2,6,FALSE))</f>
        <v>7.0749391671209617E-3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6.5779716481915579E-3</v>
      </c>
      <c r="I29" s="14">
        <f>(SUMIFS(TICARETHANEAG2,KAYNAK,A29,SEBEP,B29,SÜRE,"Uzun",BİLDİRİM,"Bildirimli",İL,$B$10,İLÇE,$B$11)/VLOOKUP($B$11,ABONE2,9,FALSE))</f>
        <v>7.050069446441893E-3</v>
      </c>
      <c r="J29" s="14">
        <f>(SUMIFS(TICARETHANEOG2,KAYNAK,A29,SEBEP,B29,SÜRE,"Uzun",BİLDİRİM,"Bildirimli",İL,$B$10,İLÇE,$B$11)/VLOOKUP($B$11,ABONE2,10,FALSE))</f>
        <v>2.8704058358967027E-2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7.7993139297269842E-3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16.724205670560909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15.99706629358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2.5279992241765852E-2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6.3191796620978968E-3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6.3161227340988169E-3</v>
      </c>
      <c r="F31" s="14">
        <f>(SUMIFS(TARIMSALAG2,KAYNAK,A31,SEBEP,B31,SÜRE,"Uzun",BİLDİRİM,"Bildirimli",İL,$B$10,İLÇE,$B$11)/VLOOKUP($B$11,ABONE2,6,FALSE))</f>
        <v>1.0955444575484094E-2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1.018589730718405E-2</v>
      </c>
      <c r="I31" s="14">
        <f>(SUMIFS(TICARETHANEAG2,KAYNAK,A31,SEBEP,B31,SÜRE,"Uzun",BİLDİRİM,"Bildirimli",İL,$B$10,İLÇE,$B$11)/VLOOKUP($B$11,ABONE2,9,FALSE))</f>
        <v>4.8149695991403035E-2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4.6483679894362091E-2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1.29866609775017E-2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8.4151783745030802E-3</v>
      </c>
      <c r="D33" s="14">
        <f t="shared" ref="D33:O33" si="14">SUM(D28:D32)</f>
        <v>0</v>
      </c>
      <c r="E33" s="14">
        <f t="shared" si="14"/>
        <v>8.4111074988885495E-3</v>
      </c>
      <c r="F33" s="14">
        <f t="shared" si="14"/>
        <v>1.8030383742605058E-2</v>
      </c>
      <c r="G33" s="14">
        <f t="shared" si="14"/>
        <v>0</v>
      </c>
      <c r="H33" s="14">
        <f t="shared" si="14"/>
        <v>1.6763868955375606E-2</v>
      </c>
      <c r="I33" s="14">
        <f t="shared" si="14"/>
        <v>5.5199765437844925E-2</v>
      </c>
      <c r="J33" s="14">
        <f t="shared" si="14"/>
        <v>2.8704058358967027E-2</v>
      </c>
      <c r="K33" s="14">
        <f t="shared" si="14"/>
        <v>5.4282993824089076E-2</v>
      </c>
      <c r="L33" s="14">
        <f t="shared" si="14"/>
        <v>0</v>
      </c>
      <c r="M33" s="14">
        <f t="shared" si="14"/>
        <v>16.724205670560909</v>
      </c>
      <c r="N33" s="14">
        <f t="shared" si="14"/>
        <v>15.99706629358</v>
      </c>
      <c r="O33" s="14">
        <f t="shared" si="14"/>
        <v>3.8266653219267553E-2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0.20426238567208557</v>
      </c>
      <c r="D17" s="14">
        <f t="shared" si="1"/>
        <v>1.688365931332438</v>
      </c>
      <c r="E17" s="14">
        <f t="shared" si="2"/>
        <v>0.20541241444230227</v>
      </c>
      <c r="F17" s="14">
        <f t="shared" si="3"/>
        <v>0.30534804287318484</v>
      </c>
      <c r="G17" s="14">
        <f t="shared" si="4"/>
        <v>3.3369083338261092</v>
      </c>
      <c r="H17" s="14">
        <f t="shared" si="5"/>
        <v>1.0783170426784454</v>
      </c>
      <c r="I17" s="14">
        <f t="shared" si="6"/>
        <v>0.56673958887670706</v>
      </c>
      <c r="J17" s="14">
        <f t="shared" si="7"/>
        <v>10.738729010812207</v>
      </c>
      <c r="K17" s="14">
        <f t="shared" si="8"/>
        <v>1.0841753559965677</v>
      </c>
      <c r="L17" s="14">
        <f t="shared" si="9"/>
        <v>26.174085693585351</v>
      </c>
      <c r="M17" s="14">
        <f t="shared" si="10"/>
        <v>164.46726047513721</v>
      </c>
      <c r="N17" s="14">
        <f t="shared" si="11"/>
        <v>144.5633829832129</v>
      </c>
      <c r="O17" s="19">
        <f t="shared" si="12"/>
        <v>1.0911880118556068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2.4937919090546195E-2</v>
      </c>
      <c r="D21" s="14">
        <f t="shared" si="1"/>
        <v>0</v>
      </c>
      <c r="E21" s="14">
        <f t="shared" si="2"/>
        <v>2.4918594748584124E-2</v>
      </c>
      <c r="F21" s="14">
        <f t="shared" si="3"/>
        <v>1.7576882175523837E-2</v>
      </c>
      <c r="G21" s="14">
        <f t="shared" si="4"/>
        <v>0</v>
      </c>
      <c r="H21" s="14">
        <f t="shared" si="5"/>
        <v>1.3095234531749317E-2</v>
      </c>
      <c r="I21" s="14">
        <f t="shared" si="6"/>
        <v>7.342505629403101E-2</v>
      </c>
      <c r="J21" s="14">
        <f t="shared" si="7"/>
        <v>0</v>
      </c>
      <c r="K21" s="14">
        <f t="shared" si="8"/>
        <v>6.9690019935519765E-2</v>
      </c>
      <c r="L21" s="14">
        <f t="shared" si="9"/>
        <v>3.7282469629055992</v>
      </c>
      <c r="M21" s="14">
        <f t="shared" si="10"/>
        <v>0</v>
      </c>
      <c r="N21" s="14">
        <f t="shared" si="11"/>
        <v>0.53658881522192736</v>
      </c>
      <c r="O21" s="19">
        <f t="shared" si="12"/>
        <v>3.4650747161286098E-2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3.0312923374909494E-3</v>
      </c>
      <c r="D22" s="14">
        <f t="shared" si="1"/>
        <v>0</v>
      </c>
      <c r="E22" s="14">
        <f t="shared" si="2"/>
        <v>3.028943395323642E-3</v>
      </c>
      <c r="F22" s="14">
        <f t="shared" si="3"/>
        <v>3.5484277866369945E-4</v>
      </c>
      <c r="G22" s="14">
        <f t="shared" si="4"/>
        <v>0</v>
      </c>
      <c r="H22" s="14">
        <f t="shared" si="5"/>
        <v>2.6436710231632826E-4</v>
      </c>
      <c r="I22" s="14">
        <f t="shared" si="6"/>
        <v>9.5687177052412552E-3</v>
      </c>
      <c r="J22" s="14">
        <f t="shared" si="7"/>
        <v>0</v>
      </c>
      <c r="K22" s="14">
        <f t="shared" si="8"/>
        <v>9.0819695795021707E-3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3.9540189601234964E-3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0.2322315971001227</v>
      </c>
      <c r="D25" s="14">
        <f t="shared" ref="D25:O25" si="13">SUM(D15:D24)</f>
        <v>1.688365931332438</v>
      </c>
      <c r="E25" s="14">
        <f t="shared" si="13"/>
        <v>0.23335995258621003</v>
      </c>
      <c r="F25" s="14">
        <f t="shared" si="13"/>
        <v>0.32327976782737239</v>
      </c>
      <c r="G25" s="14">
        <f t="shared" si="13"/>
        <v>3.3369083338261092</v>
      </c>
      <c r="H25" s="14">
        <f t="shared" si="13"/>
        <v>1.091676644312511</v>
      </c>
      <c r="I25" s="14">
        <f t="shared" si="13"/>
        <v>0.64973336287597938</v>
      </c>
      <c r="J25" s="14">
        <f t="shared" si="13"/>
        <v>10.738729010812207</v>
      </c>
      <c r="K25" s="14">
        <f t="shared" si="13"/>
        <v>1.1629473455115895</v>
      </c>
      <c r="L25" s="14">
        <f t="shared" si="13"/>
        <v>29.902332656490948</v>
      </c>
      <c r="M25" s="14">
        <f t="shared" si="13"/>
        <v>164.46726047513721</v>
      </c>
      <c r="N25" s="14">
        <f t="shared" si="13"/>
        <v>145.09997179843484</v>
      </c>
      <c r="O25" s="14">
        <f t="shared" si="13"/>
        <v>1.1297927779770163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1.1679927080638053</v>
      </c>
      <c r="D29" s="14">
        <f>(SUMIFS(MESKENOG2,KAYNAK,A29,SEBEP,B29,SÜRE,"Uzun",BİLDİRİM,"Bildirimli",İL,$B$10,İLÇE,$B$11)/VLOOKUP($B$11,ABONE2,4,FALSE))</f>
        <v>2.6619774966561729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1.1691503937887475</v>
      </c>
      <c r="F29" s="14">
        <f>(SUMIFS(TARIMSALAG2,KAYNAK,A29,SEBEP,B29,SÜRE,"Uzun",BİLDİRİM,"Bildirimli",İL,$B$10,İLÇE,$B$11)/VLOOKUP($B$11,ABONE2,6,FALSE))</f>
        <v>0.81335050047064306</v>
      </c>
      <c r="G29" s="14">
        <f>(SUMIFS(TARIMSALOG2,KAYNAK,A29,SEBEP,B29,SÜRE,"Uzun",BİLDİRİM,"Bildirimli",İL,$B$10,İLÇE,$B$11)/VLOOKUP($B$11,ABONE2,7,FALSE))</f>
        <v>7.3208108978277826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2.4725835922975476</v>
      </c>
      <c r="I29" s="14">
        <f>(SUMIFS(TICARETHANEAG2,KAYNAK,A29,SEBEP,B29,SÜRE,"Uzun",BİLDİRİM,"Bildirimli",İL,$B$10,İLÇE,$B$11)/VLOOKUP($B$11,ABONE2,9,FALSE))</f>
        <v>3.3470039591943848</v>
      </c>
      <c r="J29" s="14">
        <f>(SUMIFS(TICARETHANEOG2,KAYNAK,A29,SEBEP,B29,SÜRE,"Uzun",BİLDİRİM,"Bildirimli",İL,$B$10,İLÇE,$B$11)/VLOOKUP($B$11,ABONE2,10,FALSE))</f>
        <v>25.905252117314131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4.4945124706961463</v>
      </c>
      <c r="L29" s="14">
        <f>(SUMIFS(SANAYIAG2,KAYNAK,A29,SEBEP,B29,SÜRE,"Uzun",BİLDİRİM,"Bildirimli",İL,$B$10,İLÇE,$B$11)/VLOOKUP($B$11,ABONE2,12,FALSE))</f>
        <v>71.939067643995003</v>
      </c>
      <c r="M29" s="14">
        <f>(SUMIFS(SANAYIOG2,KAYNAK,A29,SEBEP,B29,SÜRE,"Uzun",BİLDİRİM,"Bildirimli",İL,$B$10,İLÇE,$B$11)/VLOOKUP($B$11,ABONE2,13,FALSE))</f>
        <v>114.72964765271962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108.57100342716485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2.299407245062671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2.7841491803788532E-2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2.7819917489332012E-2</v>
      </c>
      <c r="F31" s="14">
        <f>(SUMIFS(TARIMSALAG2,KAYNAK,A31,SEBEP,B31,SÜRE,"Uzun",BİLDİRİM,"Bildirimli",İL,$B$10,İLÇE,$B$11)/VLOOKUP($B$11,ABONE2,6,FALSE))</f>
        <v>5.6466254211390097E-3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4.206882851255693E-3</v>
      </c>
      <c r="I31" s="14">
        <f>(SUMIFS(TICARETHANEAG2,KAYNAK,A31,SEBEP,B31,SÜRE,"Uzun",BİLDİRİM,"Bildirimli",İL,$B$10,İLÇE,$B$11)/VLOOKUP($B$11,ABONE2,9,FALSE))</f>
        <v>6.5156250320874076E-2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6.1841837282385084E-2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3.2723430730184661E-2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1.1958341998675939</v>
      </c>
      <c r="D33" s="14">
        <f t="shared" ref="D33:O33" si="14">SUM(D28:D32)</f>
        <v>2.6619774966561729</v>
      </c>
      <c r="E33" s="14">
        <f t="shared" si="14"/>
        <v>1.1969703112780796</v>
      </c>
      <c r="F33" s="14">
        <f t="shared" si="14"/>
        <v>0.81899712589178209</v>
      </c>
      <c r="G33" s="14">
        <f t="shared" si="14"/>
        <v>7.3208108978277826</v>
      </c>
      <c r="H33" s="14">
        <f t="shared" si="14"/>
        <v>2.4767904751488032</v>
      </c>
      <c r="I33" s="14">
        <f t="shared" si="14"/>
        <v>3.412160209515259</v>
      </c>
      <c r="J33" s="14">
        <f t="shared" si="14"/>
        <v>25.905252117314131</v>
      </c>
      <c r="K33" s="14">
        <f t="shared" si="14"/>
        <v>4.5563543079785314</v>
      </c>
      <c r="L33" s="14">
        <f t="shared" si="14"/>
        <v>71.939067643995003</v>
      </c>
      <c r="M33" s="14">
        <f t="shared" si="14"/>
        <v>114.72964765271962</v>
      </c>
      <c r="N33" s="14">
        <f t="shared" si="14"/>
        <v>108.57100342716485</v>
      </c>
      <c r="O33" s="14">
        <f t="shared" si="14"/>
        <v>2.3321306757928557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0.1914801225001177</v>
      </c>
      <c r="D17" s="14">
        <f t="shared" si="1"/>
        <v>3.1342915638701956</v>
      </c>
      <c r="E17" s="14">
        <f t="shared" si="2"/>
        <v>0.21048061304669904</v>
      </c>
      <c r="F17" s="14">
        <f t="shared" si="3"/>
        <v>0.14505303048463153</v>
      </c>
      <c r="G17" s="14">
        <f t="shared" si="4"/>
        <v>2.5172178991087515</v>
      </c>
      <c r="H17" s="14">
        <f t="shared" si="5"/>
        <v>0.65267869613704732</v>
      </c>
      <c r="I17" s="14">
        <f t="shared" si="6"/>
        <v>0.53081032099657866</v>
      </c>
      <c r="J17" s="14">
        <f t="shared" si="7"/>
        <v>21.16289272544752</v>
      </c>
      <c r="K17" s="14">
        <f t="shared" si="8"/>
        <v>3.0936721224334405</v>
      </c>
      <c r="L17" s="14">
        <f t="shared" si="9"/>
        <v>14.377406008630723</v>
      </c>
      <c r="M17" s="14">
        <f t="shared" si="10"/>
        <v>425.24020086016799</v>
      </c>
      <c r="N17" s="14">
        <f t="shared" si="11"/>
        <v>379.75182000160493</v>
      </c>
      <c r="O17" s="19">
        <f t="shared" si="12"/>
        <v>2.2216081212713541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1.5331541856870507E-3</v>
      </c>
      <c r="D18" s="14">
        <f t="shared" si="1"/>
        <v>8.900434738204667E-2</v>
      </c>
      <c r="E18" s="14">
        <f t="shared" si="2"/>
        <v>2.0979187356888846E-3</v>
      </c>
      <c r="F18" s="14">
        <f t="shared" si="3"/>
        <v>5.7983135950848167E-3</v>
      </c>
      <c r="G18" s="14">
        <f t="shared" si="4"/>
        <v>1.0747883633900678E-2</v>
      </c>
      <c r="H18" s="14">
        <f t="shared" si="5"/>
        <v>6.8574848267641923E-3</v>
      </c>
      <c r="I18" s="14">
        <f t="shared" si="6"/>
        <v>8.5388991698828152E-3</v>
      </c>
      <c r="J18" s="14">
        <f t="shared" si="7"/>
        <v>1.0762862405095677</v>
      </c>
      <c r="K18" s="14">
        <f t="shared" si="8"/>
        <v>0.14117160298822856</v>
      </c>
      <c r="L18" s="14">
        <f t="shared" si="9"/>
        <v>0.41278699810481184</v>
      </c>
      <c r="M18" s="14">
        <f t="shared" si="10"/>
        <v>32.254665721423336</v>
      </c>
      <c r="N18" s="14">
        <f t="shared" si="11"/>
        <v>28.729314862770217</v>
      </c>
      <c r="O18" s="19">
        <f t="shared" si="12"/>
        <v>0.13984405965550425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2.5836384470235785E-2</v>
      </c>
      <c r="D21" s="14">
        <f t="shared" si="1"/>
        <v>0</v>
      </c>
      <c r="E21" s="14">
        <f t="shared" si="2"/>
        <v>2.5669569848006366E-2</v>
      </c>
      <c r="F21" s="14">
        <f t="shared" si="3"/>
        <v>4.2051438400506234E-3</v>
      </c>
      <c r="G21" s="14">
        <f t="shared" si="4"/>
        <v>0</v>
      </c>
      <c r="H21" s="14">
        <f t="shared" si="5"/>
        <v>3.3052742866295894E-3</v>
      </c>
      <c r="I21" s="14">
        <f t="shared" si="6"/>
        <v>3.9274338709808572E-2</v>
      </c>
      <c r="J21" s="14">
        <f t="shared" si="7"/>
        <v>0</v>
      </c>
      <c r="K21" s="14">
        <f t="shared" si="8"/>
        <v>3.4395785954787234E-2</v>
      </c>
      <c r="L21" s="14">
        <f t="shared" si="9"/>
        <v>2.520523808040799</v>
      </c>
      <c r="M21" s="14">
        <f t="shared" si="10"/>
        <v>0</v>
      </c>
      <c r="N21" s="14">
        <f t="shared" si="11"/>
        <v>0.27905799303308848</v>
      </c>
      <c r="O21" s="19">
        <f t="shared" si="12"/>
        <v>2.6406991687397449E-2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0.21884966115604054</v>
      </c>
      <c r="D25" s="14">
        <f t="shared" ref="D25:O25" si="13">SUM(D15:D24)</f>
        <v>3.2232959112522424</v>
      </c>
      <c r="E25" s="14">
        <f t="shared" si="13"/>
        <v>0.23824810163039428</v>
      </c>
      <c r="F25" s="14">
        <f t="shared" si="13"/>
        <v>0.15505648791976698</v>
      </c>
      <c r="G25" s="14">
        <f t="shared" si="13"/>
        <v>2.527965782742652</v>
      </c>
      <c r="H25" s="14">
        <f t="shared" si="13"/>
        <v>0.66284145525044114</v>
      </c>
      <c r="I25" s="14">
        <f t="shared" si="13"/>
        <v>0.57862355887627004</v>
      </c>
      <c r="J25" s="14">
        <f t="shared" si="13"/>
        <v>22.239178965957088</v>
      </c>
      <c r="K25" s="14">
        <f t="shared" si="13"/>
        <v>3.2692395113764565</v>
      </c>
      <c r="L25" s="14">
        <f t="shared" si="13"/>
        <v>17.310716814776335</v>
      </c>
      <c r="M25" s="14">
        <f t="shared" si="13"/>
        <v>457.49486658159134</v>
      </c>
      <c r="N25" s="14">
        <f t="shared" si="13"/>
        <v>408.76019285740819</v>
      </c>
      <c r="O25" s="14">
        <f t="shared" si="13"/>
        <v>2.3878591726142555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0.39229710138833723</v>
      </c>
      <c r="D29" s="14">
        <f>(SUMIFS(MESKENOG2,KAYNAK,A29,SEBEP,B29,SÜRE,"Uzun",BİLDİRİM,"Bildirimli",İL,$B$10,İLÇE,$B$11)/VLOOKUP($B$11,ABONE2,4,FALSE))</f>
        <v>1.6722704027638151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0.40056134838383572</v>
      </c>
      <c r="F29" s="14">
        <f>(SUMIFS(TARIMSALAG2,KAYNAK,A29,SEBEP,B29,SÜRE,"Uzun",BİLDİRİM,"Bildirimli",İL,$B$10,İLÇE,$B$11)/VLOOKUP($B$11,ABONE2,6,FALSE))</f>
        <v>0.13670048051156644</v>
      </c>
      <c r="G29" s="14">
        <f>(SUMIFS(TARIMSALOG2,KAYNAK,A29,SEBEP,B29,SÜRE,"Uzun",BİLDİRİM,"Bildirimli",İL,$B$10,İLÇE,$B$11)/VLOOKUP($B$11,ABONE2,7,FALSE))</f>
        <v>2.3707133480297555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0.61476264387533763</v>
      </c>
      <c r="I29" s="14">
        <f>(SUMIFS(TICARETHANEAG2,KAYNAK,A29,SEBEP,B29,SÜRE,"Uzun",BİLDİRİM,"Bildirimli",İL,$B$10,İLÇE,$B$11)/VLOOKUP($B$11,ABONE2,9,FALSE))</f>
        <v>0.91841332975153434</v>
      </c>
      <c r="J29" s="14">
        <f>(SUMIFS(TICARETHANEOG2,KAYNAK,A29,SEBEP,B29,SÜRE,"Uzun",BİLDİRİM,"Bildirimli",İL,$B$10,İLÇE,$B$11)/VLOOKUP($B$11,ABONE2,10,FALSE))</f>
        <v>7.366654635250824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1.7193965269079379</v>
      </c>
      <c r="L29" s="14">
        <f>(SUMIFS(SANAYIAG2,KAYNAK,A29,SEBEP,B29,SÜRE,"Uzun",BİLDİRİM,"Bildirimli",İL,$B$10,İLÇE,$B$11)/VLOOKUP($B$11,ABONE2,12,FALSE))</f>
        <v>24.703183226208473</v>
      </c>
      <c r="M29" s="14">
        <f>(SUMIFS(SANAYIOG2,KAYNAK,A29,SEBEP,B29,SÜRE,"Uzun",BİLDİRİM,"Bildirimli",İL,$B$10,İLÇE,$B$11)/VLOOKUP($B$11,ABONE2,13,FALSE))</f>
        <v>285.26962980522165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256.42120179111663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1.6532131746575203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6.0035091300010548E-3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5.964747007199944E-3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1.5763731821953338E-2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1.3805603440018249E-2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6.7263663304648526E-3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0.39830061051833826</v>
      </c>
      <c r="D33" s="14">
        <f t="shared" ref="D33:O33" si="14">SUM(D28:D32)</f>
        <v>1.6722704027638151</v>
      </c>
      <c r="E33" s="14">
        <f t="shared" si="14"/>
        <v>0.40652609539103568</v>
      </c>
      <c r="F33" s="14">
        <f t="shared" si="14"/>
        <v>0.13670048051156644</v>
      </c>
      <c r="G33" s="14">
        <f t="shared" si="14"/>
        <v>2.3707133480297555</v>
      </c>
      <c r="H33" s="14">
        <f t="shared" si="14"/>
        <v>0.61476264387533763</v>
      </c>
      <c r="I33" s="14">
        <f t="shared" si="14"/>
        <v>0.93417706157348768</v>
      </c>
      <c r="J33" s="14">
        <f t="shared" si="14"/>
        <v>7.366654635250824</v>
      </c>
      <c r="K33" s="14">
        <f t="shared" si="14"/>
        <v>1.7332021303479561</v>
      </c>
      <c r="L33" s="14">
        <f t="shared" si="14"/>
        <v>24.703183226208473</v>
      </c>
      <c r="M33" s="14">
        <f t="shared" si="14"/>
        <v>285.26962980522165</v>
      </c>
      <c r="N33" s="14">
        <f t="shared" si="14"/>
        <v>256.42120179111663</v>
      </c>
      <c r="O33" s="14">
        <f t="shared" si="14"/>
        <v>1.6599395409879851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8.3179295625443087E-2</v>
      </c>
      <c r="D15" s="14">
        <f t="shared" ref="D15:D24" si="1">(SUMIFS(MESKENOG2,KAYNAK,A15,SEBEP,B15,SÜRE,"Uzun",BİLDİRİM,"Bildirimsiz",İL,$B$10,İLÇE,$B$11)/VLOOKUP($B$11,ABONE2,4,FALSE))</f>
        <v>0.13183386638990907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8.3256443464921628E-2</v>
      </c>
      <c r="F15" s="14">
        <f t="shared" ref="F15:F24" si="3">(SUMIFS(TARIMSALAG2,KAYNAK,A15,SEBEP,B15,SÜRE,"Uzun",BİLDİRİM,"Bildirimsiz",İL,$B$10,İLÇE,$B$11)/VLOOKUP($B$11,ABONE2,6,FALSE))</f>
        <v>5.1722804351683443E-2</v>
      </c>
      <c r="G15" s="14">
        <f t="shared" ref="G15:G24" si="4">(SUMIFS(TARIMSALOG2,KAYNAK,A15,SEBEP,B15,SÜRE,"Uzun",BİLDİRİM,"Bildirimsiz",İL,$B$10,İLÇE,$B$11)/VLOOKUP($B$11,ABONE2,7,FALSE))</f>
        <v>0.59743452272818398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9.1973881451794123E-2</v>
      </c>
      <c r="I15" s="14">
        <f t="shared" ref="I15:I24" si="6">(SUMIFS(TICARETHANEAG2,KAYNAK,A15,SEBEP,B15,SÜRE,"Uzun",BİLDİRİM,"Bildirimsiz",İL,$B$10,İLÇE,$B$11)/VLOOKUP($B$11,ABONE2,9,FALSE))</f>
        <v>0.28145170869115316</v>
      </c>
      <c r="J15" s="14">
        <f t="shared" ref="J15:J24" si="7">(SUMIFS(TICARETHANEOG2,KAYNAK,A15,SEBEP,B15,SÜRE,"Uzun",BİLDİRİM,"Bildirimsiz",İL,$B$10,İLÇE,$B$11)/VLOOKUP($B$11,ABONE2,10,FALSE))</f>
        <v>2.7510600715700981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0.39540666154524551</v>
      </c>
      <c r="L15" s="14">
        <f t="shared" ref="L15:L24" si="9">(SUMIFS(SANAYIAG2,KAYNAK,A15,SEBEP,B15,SÜRE,"Uzun",BİLDİRİM,"Bildirimsiz",İL,$B$10,İLÇE,$B$11)/VLOOKUP($B$11,ABONE2,12,FALSE))</f>
        <v>14.35948140348486</v>
      </c>
      <c r="M15" s="14">
        <f t="shared" ref="M15:M24" si="10">(SUMIFS(SANAYIOG2,KAYNAK,A15,SEBEP,B15,SÜRE,"Uzun",BİLDİRİM,"Bildirimsiz",İL,$B$10,İLÇE,$B$11)/VLOOKUP($B$11,ABONE2,13,FALSE))</f>
        <v>41.487057121723232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28.648904004038407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0.194335868431182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0.20356371265095258</v>
      </c>
      <c r="D17" s="14">
        <f t="shared" si="1"/>
        <v>4.4139178479490733</v>
      </c>
      <c r="E17" s="14">
        <f t="shared" si="2"/>
        <v>0.21023974986337032</v>
      </c>
      <c r="F17" s="14">
        <f t="shared" si="3"/>
        <v>0.36350104503699249</v>
      </c>
      <c r="G17" s="14">
        <f t="shared" si="4"/>
        <v>4.5435399155368836</v>
      </c>
      <c r="H17" s="14">
        <f t="shared" si="5"/>
        <v>0.67181596881854477</v>
      </c>
      <c r="I17" s="14">
        <f t="shared" si="6"/>
        <v>0.83301626900472936</v>
      </c>
      <c r="J17" s="14">
        <f t="shared" si="7"/>
        <v>20.776000170989214</v>
      </c>
      <c r="K17" s="14">
        <f t="shared" si="8"/>
        <v>1.7532438745151351</v>
      </c>
      <c r="L17" s="14">
        <f t="shared" si="9"/>
        <v>89.293065912393871</v>
      </c>
      <c r="M17" s="14">
        <f t="shared" si="10"/>
        <v>187.61338733547325</v>
      </c>
      <c r="N17" s="14">
        <f t="shared" si="11"/>
        <v>141.08319406940689</v>
      </c>
      <c r="O17" s="19">
        <f t="shared" si="12"/>
        <v>0.76750815464008204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3.6134859791829656E-2</v>
      </c>
      <c r="D21" s="14">
        <f t="shared" si="1"/>
        <v>0</v>
      </c>
      <c r="E21" s="14">
        <f t="shared" si="2"/>
        <v>3.6077563502519144E-2</v>
      </c>
      <c r="F21" s="14">
        <f t="shared" si="3"/>
        <v>0.13286226841692397</v>
      </c>
      <c r="G21" s="14">
        <f t="shared" si="4"/>
        <v>0</v>
      </c>
      <c r="H21" s="14">
        <f t="shared" si="5"/>
        <v>0.12306249826418632</v>
      </c>
      <c r="I21" s="14">
        <f t="shared" si="6"/>
        <v>0.13738705429691703</v>
      </c>
      <c r="J21" s="14">
        <f t="shared" si="7"/>
        <v>0</v>
      </c>
      <c r="K21" s="14">
        <f t="shared" si="8"/>
        <v>0.1310476137886589</v>
      </c>
      <c r="L21" s="14">
        <f t="shared" si="9"/>
        <v>2.0583172775389809</v>
      </c>
      <c r="M21" s="14">
        <f t="shared" si="10"/>
        <v>0</v>
      </c>
      <c r="N21" s="14">
        <f t="shared" si="11"/>
        <v>0.97410076920569044</v>
      </c>
      <c r="O21" s="19">
        <f t="shared" si="12"/>
        <v>5.2519131545481129E-2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1.1666436648999994E-3</v>
      </c>
      <c r="D22" s="14">
        <f t="shared" si="1"/>
        <v>0</v>
      </c>
      <c r="E22" s="14">
        <f t="shared" si="2"/>
        <v>1.1647938070803905E-3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1.2246463050400709E-2</v>
      </c>
      <c r="J22" s="14">
        <f t="shared" si="7"/>
        <v>0</v>
      </c>
      <c r="K22" s="14">
        <f t="shared" si="8"/>
        <v>1.1681375427393576E-2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2.4934194021440327E-3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0.32404451173312532</v>
      </c>
      <c r="D25" s="14">
        <f t="shared" ref="D25:O25" si="13">SUM(D15:D24)</f>
        <v>4.5457517143389827</v>
      </c>
      <c r="E25" s="14">
        <f t="shared" si="13"/>
        <v>0.33073855063789154</v>
      </c>
      <c r="F25" s="14">
        <f t="shared" si="13"/>
        <v>0.5480861178055999</v>
      </c>
      <c r="G25" s="14">
        <f t="shared" si="13"/>
        <v>5.1409744382650677</v>
      </c>
      <c r="H25" s="14">
        <f t="shared" si="13"/>
        <v>0.88685234853452521</v>
      </c>
      <c r="I25" s="14">
        <f t="shared" si="13"/>
        <v>1.2641014950432004</v>
      </c>
      <c r="J25" s="14">
        <f t="shared" si="13"/>
        <v>23.527060242559312</v>
      </c>
      <c r="K25" s="14">
        <f t="shared" si="13"/>
        <v>2.2913795252764326</v>
      </c>
      <c r="L25" s="14">
        <f t="shared" si="13"/>
        <v>105.71086459341771</v>
      </c>
      <c r="M25" s="14">
        <f t="shared" si="13"/>
        <v>229.10044445719649</v>
      </c>
      <c r="N25" s="14">
        <f t="shared" si="13"/>
        <v>170.70619884265096</v>
      </c>
      <c r="O25" s="14">
        <f t="shared" si="13"/>
        <v>1.0168565740188891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4.55523700455353E-2</v>
      </c>
      <c r="D28" s="14">
        <f>(SUMIFS(MESKENOG2,KAYNAK,A28,SEBEP,B28,SÜRE,"Uzun",BİLDİRİM,"Bildirimli",İL,$B$10,İLÇE,$B$11)/VLOOKUP($B$11,ABONE2,4,FALSE))</f>
        <v>6.6491400843961615E-2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4.5585571468577196E-2</v>
      </c>
      <c r="F28" s="14">
        <f>(SUMIFS(TARIMSALAG2,KAYNAK,A28,SEBEP,B28,SÜRE,"Uzun",BİLDİRİM,"Bildirimli",İL,$B$10,İLÇE,$B$11)/VLOOKUP($B$11,ABONE2,6,FALSE))</f>
        <v>2.5687513060692873E-2</v>
      </c>
      <c r="G28" s="14">
        <f>(SUMIFS(TARIMSALOG2,KAYNAK,A28,SEBEP,B28,SÜRE,"Uzun",BİLDİRİM,"Bildirimli",İL,$B$10,İLÇE,$B$11)/VLOOKUP($B$11,ABONE2,7,FALSE))</f>
        <v>0.30685995658619586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4.6426473434205147E-2</v>
      </c>
      <c r="I28" s="14">
        <f>(SUMIFS(TICARETHANEAG2,KAYNAK,A28,SEBEP,B28,SÜRE,"Uzun",BİLDİRİM,"Bildirimli",İL,$B$10,İLÇE,$B$11)/VLOOKUP($B$11,ABONE2,9,FALSE))</f>
        <v>8.802640827717656E-2</v>
      </c>
      <c r="J28" s="14">
        <f>(SUMIFS(TICARETHANEOG2,KAYNAK,A28,SEBEP,B28,SÜRE,"Uzun",BİLDİRİM,"Bildirimli",İL,$B$10,İLÇE,$B$11)/VLOOKUP($B$11,ABONE2,10,FALSE))</f>
        <v>1.1954171341077227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0.13912465520972661</v>
      </c>
      <c r="L28" s="14">
        <f>(SUMIFS(SANAYIAG2,KAYNAK,A28,SEBEP,B28,SÜRE,"Uzun",BİLDİRİM,"Bildirimli",İL,$B$10,İLÇE,$B$11)/VLOOKUP($B$11,ABONE2,12,FALSE))</f>
        <v>1.8639928066635751</v>
      </c>
      <c r="M28" s="14">
        <f>(SUMIFS(SANAYIOG2,KAYNAK,A28,SEBEP,B28,SÜRE,"Uzun",BİLDİRİM,"Bildirimli",İL,$B$10,İLÇE,$B$11)/VLOOKUP($B$11,ABONE2,13,FALSE))</f>
        <v>10.952636217512186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6.6514263728718968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7.4002061701662986E-2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0.29336236878239597</v>
      </c>
      <c r="D29" s="14">
        <f>(SUMIFS(MESKENOG2,KAYNAK,A29,SEBEP,B29,SÜRE,"Uzun",BİLDİRİM,"Bildirimli",İL,$B$10,İLÇE,$B$11)/VLOOKUP($B$11,ABONE2,4,FALSE))</f>
        <v>0.98688060977061121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0.29446202772688046</v>
      </c>
      <c r="F29" s="14">
        <f>(SUMIFS(TARIMSALAG2,KAYNAK,A29,SEBEP,B29,SÜRE,"Uzun",BİLDİRİM,"Bildirimli",İL,$B$10,İLÇE,$B$11)/VLOOKUP($B$11,ABONE2,6,FALSE))</f>
        <v>8.1156863236025847E-2</v>
      </c>
      <c r="G29" s="14">
        <f>(SUMIFS(TARIMSALOG2,KAYNAK,A29,SEBEP,B29,SÜRE,"Uzun",BİLDİRİM,"Bildirimli",İL,$B$10,İLÇE,$B$11)/VLOOKUP($B$11,ABONE2,7,FALSE))</f>
        <v>4.032765071540136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0.37262300058611619</v>
      </c>
      <c r="I29" s="14">
        <f>(SUMIFS(TICARETHANEAG2,KAYNAK,A29,SEBEP,B29,SÜRE,"Uzun",BİLDİRİM,"Bildirimli",İL,$B$10,İLÇE,$B$11)/VLOOKUP($B$11,ABONE2,9,FALSE))</f>
        <v>0.78809726916468614</v>
      </c>
      <c r="J29" s="14">
        <f>(SUMIFS(TICARETHANEOG2,KAYNAK,A29,SEBEP,B29,SÜRE,"Uzun",BİLDİRİM,"Bildirimli",İL,$B$10,İLÇE,$B$11)/VLOOKUP($B$11,ABONE2,10,FALSE))</f>
        <v>12.359310903789369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1.3220269091911445</v>
      </c>
      <c r="L29" s="14">
        <f>(SUMIFS(SANAYIAG2,KAYNAK,A29,SEBEP,B29,SÜRE,"Uzun",BİLDİRİM,"Bildirimli",İL,$B$10,İLÇE,$B$11)/VLOOKUP($B$11,ABONE2,12,FALSE))</f>
        <v>3.4196366018973032</v>
      </c>
      <c r="M29" s="14">
        <f>(SUMIFS(SANAYIOG2,KAYNAK,A29,SEBEP,B29,SÜRE,"Uzun",BİLDİRİM,"Bildirimli",İL,$B$10,İLÇE,$B$11)/VLOOKUP($B$11,ABONE2,13,FALSE))</f>
        <v>78.994957414184142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43.228859087381728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0.53484537100042806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1.675305152508335E-2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1.6726487489895584E-2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8.5768331805903958E-2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8.1810730125319184E-2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2.4720636798335683E-2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0.3556677903530146</v>
      </c>
      <c r="D33" s="14">
        <f t="shared" ref="D33:O33" si="14">SUM(D28:D32)</f>
        <v>1.0533720106145728</v>
      </c>
      <c r="E33" s="14">
        <f t="shared" si="14"/>
        <v>0.35677408668535326</v>
      </c>
      <c r="F33" s="14">
        <f t="shared" si="14"/>
        <v>0.10684437629671872</v>
      </c>
      <c r="G33" s="14">
        <f t="shared" si="14"/>
        <v>4.3396250281263322</v>
      </c>
      <c r="H33" s="14">
        <f t="shared" si="14"/>
        <v>0.41904947402032133</v>
      </c>
      <c r="I33" s="14">
        <f t="shared" si="14"/>
        <v>0.96189200924776663</v>
      </c>
      <c r="J33" s="14">
        <f t="shared" si="14"/>
        <v>13.554728037897092</v>
      </c>
      <c r="K33" s="14">
        <f t="shared" si="14"/>
        <v>1.5429622945261903</v>
      </c>
      <c r="L33" s="14">
        <f t="shared" si="14"/>
        <v>5.2836294085608788</v>
      </c>
      <c r="M33" s="14">
        <f t="shared" si="14"/>
        <v>89.947593631696321</v>
      </c>
      <c r="N33" s="14">
        <f t="shared" si="14"/>
        <v>49.880285460253624</v>
      </c>
      <c r="O33" s="14">
        <f t="shared" si="14"/>
        <v>0.63356806950042677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7.9696410791971109E-2</v>
      </c>
      <c r="D17" s="14">
        <f t="shared" si="1"/>
        <v>0.18269979733596703</v>
      </c>
      <c r="E17" s="14">
        <f t="shared" si="2"/>
        <v>7.9804068663514596E-2</v>
      </c>
      <c r="F17" s="14">
        <f t="shared" si="3"/>
        <v>0.39078464842105098</v>
      </c>
      <c r="G17" s="14">
        <f t="shared" si="4"/>
        <v>1.9909127092306984</v>
      </c>
      <c r="H17" s="14">
        <f t="shared" si="5"/>
        <v>0.72368987253219852</v>
      </c>
      <c r="I17" s="14">
        <f t="shared" si="6"/>
        <v>0.3187882783607191</v>
      </c>
      <c r="J17" s="14">
        <f t="shared" si="7"/>
        <v>4.3109908315393204</v>
      </c>
      <c r="K17" s="14">
        <f t="shared" si="8"/>
        <v>0.47709903491360989</v>
      </c>
      <c r="L17" s="14">
        <f t="shared" si="9"/>
        <v>12.307228414324529</v>
      </c>
      <c r="M17" s="14">
        <f t="shared" si="10"/>
        <v>83.972267920358846</v>
      </c>
      <c r="N17" s="14">
        <f t="shared" si="11"/>
        <v>63.97272201169811</v>
      </c>
      <c r="O17" s="19">
        <f t="shared" si="12"/>
        <v>0.23861132783088196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1.0470203939647472E-2</v>
      </c>
      <c r="D18" s="14">
        <f t="shared" si="1"/>
        <v>0</v>
      </c>
      <c r="E18" s="14">
        <f t="shared" si="2"/>
        <v>1.0459260611388188E-2</v>
      </c>
      <c r="F18" s="14">
        <f t="shared" si="3"/>
        <v>2.7899984257345221E-2</v>
      </c>
      <c r="G18" s="14">
        <f t="shared" si="4"/>
        <v>5.7626746556268859E-3</v>
      </c>
      <c r="H18" s="14">
        <f t="shared" si="5"/>
        <v>2.3294336625336972E-2</v>
      </c>
      <c r="I18" s="14">
        <f t="shared" si="6"/>
        <v>4.3099099494518171E-2</v>
      </c>
      <c r="J18" s="14">
        <f t="shared" si="7"/>
        <v>0</v>
      </c>
      <c r="K18" s="14">
        <f t="shared" si="8"/>
        <v>4.1390005089402639E-2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1.64008979230784E-2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2.8622797440064116E-2</v>
      </c>
      <c r="D21" s="14">
        <f t="shared" si="1"/>
        <v>0</v>
      </c>
      <c r="E21" s="14">
        <f t="shared" si="2"/>
        <v>2.859288124455435E-2</v>
      </c>
      <c r="F21" s="14">
        <f t="shared" si="3"/>
        <v>5.7725905266330008E-2</v>
      </c>
      <c r="G21" s="14">
        <f t="shared" si="4"/>
        <v>7.7072644307335167E-4</v>
      </c>
      <c r="H21" s="14">
        <f t="shared" si="5"/>
        <v>4.5876430818108126E-2</v>
      </c>
      <c r="I21" s="14">
        <f t="shared" si="6"/>
        <v>5.0233172164387045E-2</v>
      </c>
      <c r="J21" s="14">
        <f t="shared" si="7"/>
        <v>0</v>
      </c>
      <c r="K21" s="14">
        <f t="shared" si="8"/>
        <v>4.8241176171332042E-2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3.3032760004141716E-2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0.11878941217168269</v>
      </c>
      <c r="D25" s="14">
        <f t="shared" ref="D25:O25" si="13">SUM(D15:D24)</f>
        <v>0.18269979733596703</v>
      </c>
      <c r="E25" s="14">
        <f t="shared" si="13"/>
        <v>0.11885621051945713</v>
      </c>
      <c r="F25" s="14">
        <f t="shared" si="13"/>
        <v>0.47641053794472621</v>
      </c>
      <c r="G25" s="14">
        <f t="shared" si="13"/>
        <v>1.9974461103293988</v>
      </c>
      <c r="H25" s="14">
        <f t="shared" si="13"/>
        <v>0.7928606399756436</v>
      </c>
      <c r="I25" s="14">
        <f t="shared" si="13"/>
        <v>0.41212055001962433</v>
      </c>
      <c r="J25" s="14">
        <f t="shared" si="13"/>
        <v>4.3109908315393204</v>
      </c>
      <c r="K25" s="14">
        <f t="shared" si="13"/>
        <v>0.5667302161743446</v>
      </c>
      <c r="L25" s="14">
        <f t="shared" si="13"/>
        <v>12.307228414324529</v>
      </c>
      <c r="M25" s="14">
        <f t="shared" si="13"/>
        <v>83.972267920358846</v>
      </c>
      <c r="N25" s="14">
        <f t="shared" si="13"/>
        <v>63.97272201169811</v>
      </c>
      <c r="O25" s="14">
        <f t="shared" si="13"/>
        <v>0.28804498575810211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0.34541646249633595</v>
      </c>
      <c r="D29" s="14">
        <f>(SUMIFS(MESKENOG2,KAYNAK,A29,SEBEP,B29,SÜRE,"Uzun",BİLDİRİM,"Bildirimli",İL,$B$10,İLÇE,$B$11)/VLOOKUP($B$11,ABONE2,4,FALSE))</f>
        <v>0.31637427875904384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0.34538610796343139</v>
      </c>
      <c r="F29" s="14">
        <f>(SUMIFS(TARIMSALAG2,KAYNAK,A29,SEBEP,B29,SÜRE,"Uzun",BİLDİRİM,"Bildirimli",İL,$B$10,İLÇE,$B$11)/VLOOKUP($B$11,ABONE2,6,FALSE))</f>
        <v>0.72170047023573458</v>
      </c>
      <c r="G29" s="14">
        <f>(SUMIFS(TARIMSALOG2,KAYNAK,A29,SEBEP,B29,SÜRE,"Uzun",BİLDİRİM,"Bildirimli",İL,$B$10,İLÇE,$B$11)/VLOOKUP($B$11,ABONE2,7,FALSE))</f>
        <v>0.65508814253926784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0.70784183452807947</v>
      </c>
      <c r="I29" s="14">
        <f>(SUMIFS(TICARETHANEAG2,KAYNAK,A29,SEBEP,B29,SÜRE,"Uzun",BİLDİRİM,"Bildirimli",İL,$B$10,İLÇE,$B$11)/VLOOKUP($B$11,ABONE2,9,FALSE))</f>
        <v>1.1429810392517692</v>
      </c>
      <c r="J29" s="14">
        <f>(SUMIFS(TICARETHANEOG2,KAYNAK,A29,SEBEP,B29,SÜRE,"Uzun",BİLDİRİM,"Bildirimli",İL,$B$10,İLÇE,$B$11)/VLOOKUP($B$11,ABONE2,10,FALSE))</f>
        <v>9.7174572132872008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1.483001815270635</v>
      </c>
      <c r="L29" s="14">
        <f>(SUMIFS(SANAYIAG2,KAYNAK,A29,SEBEP,B29,SÜRE,"Uzun",BİLDİRİM,"Bildirimli",İL,$B$10,İLÇE,$B$11)/VLOOKUP($B$11,ABONE2,12,FALSE))</f>
        <v>59.034357013980127</v>
      </c>
      <c r="M29" s="14">
        <f>(SUMIFS(SANAYIOG2,KAYNAK,A29,SEBEP,B29,SÜRE,"Uzun",BİLDİRİM,"Bildirimli",İL,$B$10,İLÇE,$B$11)/VLOOKUP($B$11,ABONE2,13,FALSE))</f>
        <v>17.734304560413118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29.259900593966702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0.577118013349049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0.34541646249633595</v>
      </c>
      <c r="D33" s="14">
        <f t="shared" ref="D33:O33" si="14">SUM(D28:D32)</f>
        <v>0.31637427875904384</v>
      </c>
      <c r="E33" s="14">
        <f t="shared" si="14"/>
        <v>0.34538610796343139</v>
      </c>
      <c r="F33" s="14">
        <f t="shared" si="14"/>
        <v>0.72170047023573458</v>
      </c>
      <c r="G33" s="14">
        <f t="shared" si="14"/>
        <v>0.65508814253926784</v>
      </c>
      <c r="H33" s="14">
        <f t="shared" si="14"/>
        <v>0.70784183452807947</v>
      </c>
      <c r="I33" s="14">
        <f t="shared" si="14"/>
        <v>1.1429810392517692</v>
      </c>
      <c r="J33" s="14">
        <f t="shared" si="14"/>
        <v>9.7174572132872008</v>
      </c>
      <c r="K33" s="14">
        <f t="shared" si="14"/>
        <v>1.483001815270635</v>
      </c>
      <c r="L33" s="14">
        <f t="shared" si="14"/>
        <v>59.034357013980127</v>
      </c>
      <c r="M33" s="14">
        <f t="shared" si="14"/>
        <v>17.734304560413118</v>
      </c>
      <c r="N33" s="14">
        <f t="shared" si="14"/>
        <v>29.259900593966702</v>
      </c>
      <c r="O33" s="14">
        <f t="shared" si="14"/>
        <v>0.577118013349049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1.5082640204579955E-2</v>
      </c>
      <c r="D15" s="14">
        <f t="shared" ref="D15:D24" si="1">(SUMIFS(MESKENOG2,KAYNAK,A15,SEBEP,B15,SÜRE,"Uzun",BİLDİRİM,"Bildirimsiz",İL,$B$10)/VLOOKUP($B$10,ABONE2,4,FALSE))</f>
        <v>3.7155199210443274E-2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1.5100155548038103E-2</v>
      </c>
      <c r="F15" s="14">
        <f t="shared" ref="F15:F24" si="3">(SUMIFS(TARIMSALAG2,KAYNAK,A15,SEBEP,B15,SÜRE,"Uzun",BİLDİRİM,"Bildirimsiz",İL,$B$10)/VLOOKUP($B$10,ABONE2,6,FALSE))</f>
        <v>3.7708349397820315E-3</v>
      </c>
      <c r="G15" s="14">
        <f t="shared" ref="G15:G24" si="4">(SUMIFS(TARIMSALOG2,KAYNAK,A15,SEBEP,B15,SÜRE,"Uzun",BİLDİRİM,"Bildirimsiz",İL,$B$10)/VLOOKUP($B$10,ABONE2,7,FALSE))</f>
        <v>2.6213973760559357E-2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6.535483704453629E-3</v>
      </c>
      <c r="I15" s="14">
        <f t="shared" ref="I15:I24" si="6">(SUMIFS(TICARETHANEAG2,KAYNAK,A15,SEBEP,B15,SÜRE,"Uzun",BİLDİRİM,"Bildirimsiz",İL,$B$10)/VLOOKUP($B$10,ABONE2,9,FALSE))</f>
        <v>5.6777095908961794E-2</v>
      </c>
      <c r="J15" s="14">
        <f t="shared" ref="J15:J24" si="7">(SUMIFS(TICARETHANEOG2,KAYNAK,A15,SEBEP,B15,SÜRE,"Uzun",BİLDİRİM,"Bildirimsiz",İL,$B$10)/VLOOKUP($B$10,ABONE2,10,FALSE))</f>
        <v>1.2800268144073352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8.3163247270636384E-2</v>
      </c>
      <c r="L15" s="14">
        <f t="shared" ref="L15:L24" si="9">(SUMIFS(SANAYIAG2,KAYNAK,A15,SEBEP,B15,SÜRE,"Uzun",BİLDİRİM,"Bildirimsiz",İL,$B$10)/VLOOKUP($B$10,ABONE2,12,FALSE))</f>
        <v>2.2093155463868324</v>
      </c>
      <c r="M15" s="14">
        <f t="shared" ref="M15:M24" si="10">(SUMIFS(SANAYIOG2,KAYNAK,A15,SEBEP,B15,SÜRE,"Uzun",BİLDİRİM,"Bildirimsiz",İL,$B$10)/VLOOKUP($B$10,ABONE2,13,FALSE))</f>
        <v>5.7478382860299924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3.8919012277338982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3.1249134051236516E-2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0.13226595748571146</v>
      </c>
      <c r="D17" s="14">
        <f t="shared" si="1"/>
        <v>12.141622694239123</v>
      </c>
      <c r="E17" s="14">
        <f t="shared" si="2"/>
        <v>0.14179579985241622</v>
      </c>
      <c r="F17" s="14">
        <f t="shared" si="3"/>
        <v>0.46610279453849829</v>
      </c>
      <c r="G17" s="14">
        <f t="shared" si="4"/>
        <v>8.2081124776614445</v>
      </c>
      <c r="H17" s="14">
        <f t="shared" si="5"/>
        <v>1.4197990523322677</v>
      </c>
      <c r="I17" s="14">
        <f t="shared" si="6"/>
        <v>0.39229239091708612</v>
      </c>
      <c r="J17" s="14">
        <f t="shared" si="7"/>
        <v>16.045425519693076</v>
      </c>
      <c r="K17" s="14">
        <f t="shared" si="8"/>
        <v>0.72993885326603725</v>
      </c>
      <c r="L17" s="14">
        <f t="shared" si="9"/>
        <v>25.445767642597769</v>
      </c>
      <c r="M17" s="14">
        <f t="shared" si="10"/>
        <v>200.02276764180581</v>
      </c>
      <c r="N17" s="14">
        <f t="shared" si="11"/>
        <v>108.45802504604073</v>
      </c>
      <c r="O17" s="19">
        <f t="shared" si="12"/>
        <v>0.40795766611473044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1.356923751697287E-2</v>
      </c>
      <c r="D18" s="14">
        <f t="shared" si="1"/>
        <v>4.5686273368833998E-2</v>
      </c>
      <c r="E18" s="14">
        <f t="shared" si="2"/>
        <v>1.3594723502247781E-2</v>
      </c>
      <c r="F18" s="14">
        <f t="shared" si="3"/>
        <v>3.6938365760191142E-3</v>
      </c>
      <c r="G18" s="14">
        <f t="shared" si="4"/>
        <v>2.5146495335723541E-3</v>
      </c>
      <c r="H18" s="14">
        <f t="shared" si="5"/>
        <v>3.5485789083528102E-3</v>
      </c>
      <c r="I18" s="14">
        <f t="shared" si="6"/>
        <v>5.7111911025722044E-2</v>
      </c>
      <c r="J18" s="14">
        <f t="shared" si="7"/>
        <v>0.87507756628987532</v>
      </c>
      <c r="K18" s="14">
        <f t="shared" si="8"/>
        <v>7.4755868152436872E-2</v>
      </c>
      <c r="L18" s="14">
        <f t="shared" si="9"/>
        <v>2.7451364863294883</v>
      </c>
      <c r="M18" s="14">
        <f t="shared" si="10"/>
        <v>7.0049315043286127</v>
      </c>
      <c r="N18" s="14">
        <f t="shared" si="11"/>
        <v>4.7706908292363508</v>
      </c>
      <c r="O18" s="19">
        <f t="shared" si="12"/>
        <v>2.9748668989278949E-2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2.6292689103724814E-2</v>
      </c>
      <c r="D21" s="14">
        <f t="shared" si="1"/>
        <v>0</v>
      </c>
      <c r="E21" s="14">
        <f t="shared" si="2"/>
        <v>2.6271824940218999E-2</v>
      </c>
      <c r="F21" s="14">
        <f t="shared" si="3"/>
        <v>3.6592634645827439E-2</v>
      </c>
      <c r="G21" s="14">
        <f t="shared" si="4"/>
        <v>1.0872070517964649E-3</v>
      </c>
      <c r="H21" s="14">
        <f t="shared" si="5"/>
        <v>3.2218913246122853E-2</v>
      </c>
      <c r="I21" s="14">
        <f t="shared" si="6"/>
        <v>8.6145787186852826E-2</v>
      </c>
      <c r="J21" s="14">
        <f t="shared" si="7"/>
        <v>3.4924776140532756E-3</v>
      </c>
      <c r="K21" s="14">
        <f t="shared" si="8"/>
        <v>8.4362911046396039E-2</v>
      </c>
      <c r="L21" s="14">
        <f t="shared" si="9"/>
        <v>6.2061952643783611</v>
      </c>
      <c r="M21" s="14">
        <f t="shared" si="10"/>
        <v>0</v>
      </c>
      <c r="N21" s="14">
        <f t="shared" si="11"/>
        <v>3.255117637973151</v>
      </c>
      <c r="O21" s="19">
        <f t="shared" si="12"/>
        <v>4.0216582174159243E-2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3.5060497887740957E-3</v>
      </c>
      <c r="D22" s="14">
        <f t="shared" si="1"/>
        <v>0</v>
      </c>
      <c r="E22" s="14">
        <f t="shared" si="2"/>
        <v>3.5032676162939846E-3</v>
      </c>
      <c r="F22" s="14">
        <f t="shared" si="3"/>
        <v>4.3927634957876074E-4</v>
      </c>
      <c r="G22" s="14">
        <f t="shared" si="4"/>
        <v>0</v>
      </c>
      <c r="H22" s="14">
        <f t="shared" si="5"/>
        <v>3.8516427430664837E-4</v>
      </c>
      <c r="I22" s="14">
        <f t="shared" si="6"/>
        <v>1.1956824346043228E-2</v>
      </c>
      <c r="J22" s="14">
        <f t="shared" si="7"/>
        <v>0</v>
      </c>
      <c r="K22" s="14">
        <f t="shared" si="8"/>
        <v>1.1698909243158967E-2</v>
      </c>
      <c r="L22" s="14">
        <f t="shared" si="9"/>
        <v>1.1957327550806442</v>
      </c>
      <c r="M22" s="14">
        <f t="shared" si="10"/>
        <v>0</v>
      </c>
      <c r="N22" s="14">
        <f t="shared" si="11"/>
        <v>0.62715570741151971</v>
      </c>
      <c r="O22" s="19">
        <f t="shared" si="12"/>
        <v>5.6137831111436574E-3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7.3723657443723492E-4</v>
      </c>
      <c r="D24" s="14">
        <f t="shared" si="1"/>
        <v>0</v>
      </c>
      <c r="E24" s="14">
        <f t="shared" si="2"/>
        <v>7.3665155156753736E-4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1.3626977699273777E-3</v>
      </c>
      <c r="J24" s="14">
        <f t="shared" si="7"/>
        <v>0</v>
      </c>
      <c r="K24" s="14">
        <f t="shared" si="8"/>
        <v>1.3333036494352355E-3</v>
      </c>
      <c r="L24" s="14">
        <f t="shared" si="9"/>
        <v>0.43201208547739267</v>
      </c>
      <c r="M24" s="14">
        <f t="shared" si="10"/>
        <v>0</v>
      </c>
      <c r="N24" s="14">
        <f t="shared" si="11"/>
        <v>0.22658812675883175</v>
      </c>
      <c r="O24" s="19">
        <f t="shared" si="12"/>
        <v>1.119486164587756E-3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0.19145381067420039</v>
      </c>
      <c r="D25" s="14">
        <f t="shared" ref="D25:O25" si="13">SUM(D15:D24)</f>
        <v>12.2244641668184</v>
      </c>
      <c r="E25" s="14">
        <f t="shared" si="13"/>
        <v>0.20100242301078264</v>
      </c>
      <c r="F25" s="14">
        <f t="shared" si="13"/>
        <v>0.51059937704970559</v>
      </c>
      <c r="G25" s="14">
        <f t="shared" si="13"/>
        <v>8.2379283080073709</v>
      </c>
      <c r="H25" s="14">
        <f t="shared" si="13"/>
        <v>1.4624871924655036</v>
      </c>
      <c r="I25" s="14">
        <f t="shared" si="13"/>
        <v>0.60564670715459346</v>
      </c>
      <c r="J25" s="14">
        <f t="shared" si="13"/>
        <v>18.204022378004339</v>
      </c>
      <c r="K25" s="14">
        <f t="shared" si="13"/>
        <v>0.98525309262810068</v>
      </c>
      <c r="L25" s="14">
        <f t="shared" si="13"/>
        <v>38.234159780250486</v>
      </c>
      <c r="M25" s="14">
        <f t="shared" si="13"/>
        <v>212.77553743216444</v>
      </c>
      <c r="N25" s="14">
        <f t="shared" si="13"/>
        <v>121.22947857515447</v>
      </c>
      <c r="O25" s="14">
        <f t="shared" si="13"/>
        <v>0.51590532060513661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8.8927055323214845E-3</v>
      </c>
      <c r="D28" s="14">
        <f>(SUMIFS(MESKENOG2,KAYNAK,A28,SEBEP,B28,SÜRE,"Uzun",BİLDİRİM,"Bildirimli",İL,$B$10)/VLOOKUP($B$10,ABONE2,4,FALSE))</f>
        <v>0.2825789058039479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9.1098850535650238E-3</v>
      </c>
      <c r="F28" s="14">
        <f>(SUMIFS(TARIMSALAG2,KAYNAK,A28,SEBEP,B28,SÜRE,"Uzun",BİLDİRİM,"Bildirimli",İL,$B$10)/VLOOKUP($B$10,ABONE2,6,FALSE))</f>
        <v>1.4700186778531096E-2</v>
      </c>
      <c r="G28" s="14">
        <f>(SUMIFS(TARIMSALOG2,KAYNAK,A28,SEBEP,B28,SÜRE,"Uzun",BİLDİRİM,"Bildirimli",İL,$B$10)/VLOOKUP($B$10,ABONE2,7,FALSE))</f>
        <v>0.67085062670564677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9.5527807089102079E-2</v>
      </c>
      <c r="I28" s="14">
        <f>(SUMIFS(TICARETHANEAG2,KAYNAK,A28,SEBEP,B28,SÜRE,"Uzun",BİLDİRİM,"Bildirimli",İL,$B$10)/VLOOKUP($B$10,ABONE2,9,FALSE))</f>
        <v>1.8596703145504871E-2</v>
      </c>
      <c r="J28" s="14">
        <f>(SUMIFS(TICARETHANEOG2,KAYNAK,A28,SEBEP,B28,SÜRE,"Uzun",BİLDİRİM,"Bildirimli",İL,$B$10)/VLOOKUP($B$10,ABONE2,10,FALSE))</f>
        <v>5.2775033009188421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0.13203413410285433</v>
      </c>
      <c r="L28" s="14">
        <f>(SUMIFS(SANAYIAG2,KAYNAK,A28,SEBEP,B28,SÜRE,"Uzun",BİLDİRİM,"Bildirimli",İL,$B$10)/VLOOKUP($B$10,ABONE2,12,FALSE))</f>
        <v>0.25167502265282116</v>
      </c>
      <c r="M28" s="14">
        <f>(SUMIFS(SANAYIOG2,KAYNAK,A28,SEBEP,B28,SÜRE,"Uzun",BİLDİRİM,"Bildirimli",İL,$B$10)/VLOOKUP($B$10,ABONE2,13,FALSE))</f>
        <v>15.374526839880625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7.4426684967733214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4.090771175950484E-2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0.30684474303825832</v>
      </c>
      <c r="D29" s="14">
        <f>(SUMIFS(MESKENOG2,KAYNAK,A29,SEBEP,B29,SÜRE,"Uzun",BİLDİRİM,"Bildirimli",İL,$B$10)/VLOOKUP($B$10,ABONE2,4,FALSE))</f>
        <v>10.217951850851714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0.31470955132794221</v>
      </c>
      <c r="F29" s="14">
        <f>(SUMIFS(TARIMSALAG2,KAYNAK,A29,SEBEP,B29,SÜRE,"Uzun",BİLDİRİM,"Bildirimli",İL,$B$10)/VLOOKUP($B$10,ABONE2,6,FALSE))</f>
        <v>0.65852547992446708</v>
      </c>
      <c r="G29" s="14">
        <f>(SUMIFS(TARIMSALOG2,KAYNAK,A29,SEBEP,B29,SÜRE,"Uzun",BİLDİRİM,"Bildirimli",İL,$B$10)/VLOOKUP($B$10,ABONE2,7,FALSE))</f>
        <v>5.1732786691584129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1.2146734825317276</v>
      </c>
      <c r="I29" s="14">
        <f>(SUMIFS(TICARETHANEAG2,KAYNAK,A29,SEBEP,B29,SÜRE,"Uzun",BİLDİRİM,"Bildirimli",İL,$B$10)/VLOOKUP($B$10,ABONE2,9,FALSE))</f>
        <v>0.9265722572575692</v>
      </c>
      <c r="J29" s="14">
        <f>(SUMIFS(TICARETHANEOG2,KAYNAK,A29,SEBEP,B29,SÜRE,"Uzun",BİLDİRİM,"Bildirimli",İL,$B$10)/VLOOKUP($B$10,ABONE2,10,FALSE))</f>
        <v>19.040698410968034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1.3173036567816216</v>
      </c>
      <c r="L29" s="14">
        <f>(SUMIFS(SANAYIAG2,KAYNAK,A29,SEBEP,B29,SÜRE,"Uzun",BİLDİRİM,"Bildirimli",İL,$B$10)/VLOOKUP($B$10,ABONE2,12,FALSE))</f>
        <v>21.126293810161346</v>
      </c>
      <c r="M29" s="14">
        <f>(SUMIFS(SANAYIOG2,KAYNAK,A29,SEBEP,B29,SÜRE,"Uzun",BİLDİRİM,"Bildirimli",İL,$B$10)/VLOOKUP($B$10,ABONE2,13,FALSE))</f>
        <v>206.34487776460739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109.19867887347115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0.64204374202829273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1.9663216337258052E-2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1.9647612891026581E-2</v>
      </c>
      <c r="F31" s="14">
        <f>(SUMIFS(TARIMSALAG2,KAYNAK,A31,SEBEP,B31,SÜRE,"Uzun",BİLDİRİM,"Bildirimli",İL,$B$10)/VLOOKUP($B$10,ABONE2,6,FALSE))</f>
        <v>1.9171432100642302E-2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1.6809807173875913E-2</v>
      </c>
      <c r="I31" s="14">
        <f>(SUMIFS(TICARETHANEAG2,KAYNAK,A31,SEBEP,B31,SÜRE,"Uzun",BİLDİRİM,"Bildirimli",İL,$B$10)/VLOOKUP($B$10,ABONE2,9,FALSE))</f>
        <v>4.8243805174139773E-2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4.7203160466572906E-2</v>
      </c>
      <c r="L31" s="14">
        <f>(SUMIFS(SANAYIAG2,KAYNAK,A31,SEBEP,B31,SÜRE,"Uzun",BİLDİRİM,"Bildirimli",İL,$B$10)/VLOOKUP($B$10,ABONE2,12,FALSE))</f>
        <v>1.4511760097848054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0.76113438653257859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2.5099340431572807E-2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0.33540066490783782</v>
      </c>
      <c r="D33" s="14">
        <f t="shared" ref="D33:O33" si="14">SUM(D28:D32)</f>
        <v>10.500530756655662</v>
      </c>
      <c r="E33" s="14">
        <f t="shared" si="14"/>
        <v>0.3434670492725338</v>
      </c>
      <c r="F33" s="14">
        <f t="shared" si="14"/>
        <v>0.69239709880364053</v>
      </c>
      <c r="G33" s="14">
        <f t="shared" si="14"/>
        <v>5.84412929586406</v>
      </c>
      <c r="H33" s="14">
        <f t="shared" si="14"/>
        <v>1.3270110967947055</v>
      </c>
      <c r="I33" s="14">
        <f t="shared" si="14"/>
        <v>0.99341276557721381</v>
      </c>
      <c r="J33" s="14">
        <f t="shared" si="14"/>
        <v>24.318201711886875</v>
      </c>
      <c r="K33" s="14">
        <f t="shared" si="14"/>
        <v>1.4965409513510488</v>
      </c>
      <c r="L33" s="14">
        <f t="shared" si="14"/>
        <v>22.829144842598975</v>
      </c>
      <c r="M33" s="14">
        <f t="shared" si="14"/>
        <v>221.71940460448801</v>
      </c>
      <c r="N33" s="14">
        <f t="shared" si="14"/>
        <v>117.40248175677705</v>
      </c>
      <c r="O33" s="14">
        <f t="shared" si="14"/>
        <v>0.70805079421937034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0.26793101582785489</v>
      </c>
      <c r="D17" s="14">
        <f t="shared" si="1"/>
        <v>9.2410181628686097</v>
      </c>
      <c r="E17" s="14">
        <f t="shared" si="2"/>
        <v>0.29308528597997041</v>
      </c>
      <c r="F17" s="14">
        <f t="shared" si="3"/>
        <v>0.19231647132482715</v>
      </c>
      <c r="G17" s="14">
        <f t="shared" si="4"/>
        <v>19.699311268706047</v>
      </c>
      <c r="H17" s="14">
        <f t="shared" si="5"/>
        <v>5.0349089540988414</v>
      </c>
      <c r="I17" s="14">
        <f t="shared" si="6"/>
        <v>1.0140565327271784</v>
      </c>
      <c r="J17" s="14">
        <f t="shared" si="7"/>
        <v>8.5220960713197051</v>
      </c>
      <c r="K17" s="14">
        <f t="shared" si="8"/>
        <v>1.2693471523444113</v>
      </c>
      <c r="L17" s="14">
        <f t="shared" si="9"/>
        <v>11.660522418462106</v>
      </c>
      <c r="M17" s="14">
        <f t="shared" si="10"/>
        <v>43.939842462113646</v>
      </c>
      <c r="N17" s="14">
        <f t="shared" si="11"/>
        <v>18.923369428283699</v>
      </c>
      <c r="O17" s="19">
        <f t="shared" si="12"/>
        <v>0.53229064257647241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2.3549513796324796E-3</v>
      </c>
      <c r="D18" s="14">
        <f t="shared" si="1"/>
        <v>0</v>
      </c>
      <c r="E18" s="14">
        <f t="shared" si="2"/>
        <v>2.3483497405056481E-3</v>
      </c>
      <c r="F18" s="14">
        <f t="shared" si="3"/>
        <v>7.3935410742496039E-3</v>
      </c>
      <c r="G18" s="14">
        <f t="shared" si="4"/>
        <v>0</v>
      </c>
      <c r="H18" s="14">
        <f t="shared" si="5"/>
        <v>5.5581016947277182E-3</v>
      </c>
      <c r="I18" s="14">
        <f t="shared" si="6"/>
        <v>1.3429765437111031E-3</v>
      </c>
      <c r="J18" s="14">
        <f t="shared" si="7"/>
        <v>0</v>
      </c>
      <c r="K18" s="14">
        <f t="shared" si="8"/>
        <v>1.2973122511600161E-3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2.2790842733961939E-3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1.184853593380278E-2</v>
      </c>
      <c r="D21" s="14">
        <f t="shared" si="1"/>
        <v>0</v>
      </c>
      <c r="E21" s="14">
        <f t="shared" si="2"/>
        <v>1.1815320913275066E-2</v>
      </c>
      <c r="F21" s="14">
        <f t="shared" si="3"/>
        <v>2.3447176009009146E-3</v>
      </c>
      <c r="G21" s="14">
        <f t="shared" si="4"/>
        <v>5.146029020363636E-3</v>
      </c>
      <c r="H21" s="14">
        <f t="shared" si="5"/>
        <v>3.0401404357714265E-3</v>
      </c>
      <c r="I21" s="14">
        <f t="shared" si="6"/>
        <v>5.6130310395616057E-2</v>
      </c>
      <c r="J21" s="14">
        <f t="shared" si="7"/>
        <v>0</v>
      </c>
      <c r="K21" s="14">
        <f t="shared" si="8"/>
        <v>5.4221750691508447E-2</v>
      </c>
      <c r="L21" s="14">
        <f t="shared" si="9"/>
        <v>0.21441063223859944</v>
      </c>
      <c r="M21" s="14">
        <f t="shared" si="10"/>
        <v>0</v>
      </c>
      <c r="N21" s="14">
        <f t="shared" si="11"/>
        <v>0.16616823998491456</v>
      </c>
      <c r="O21" s="19">
        <f t="shared" si="12"/>
        <v>1.7212959719613775E-2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5.7765992301139343E-3</v>
      </c>
      <c r="J22" s="14">
        <f t="shared" si="7"/>
        <v>0</v>
      </c>
      <c r="K22" s="14">
        <f t="shared" si="8"/>
        <v>5.5801815648691046E-3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7.2135898575535404E-4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0.28213450314129018</v>
      </c>
      <c r="D25" s="14">
        <f t="shared" ref="D25:O25" si="13">SUM(D15:D24)</f>
        <v>9.2410181628686097</v>
      </c>
      <c r="E25" s="14">
        <f t="shared" si="13"/>
        <v>0.30724895663375112</v>
      </c>
      <c r="F25" s="14">
        <f t="shared" si="13"/>
        <v>0.20205472999997767</v>
      </c>
      <c r="G25" s="14">
        <f t="shared" si="13"/>
        <v>19.70445729772641</v>
      </c>
      <c r="H25" s="14">
        <f t="shared" si="13"/>
        <v>5.0435071962293412</v>
      </c>
      <c r="I25" s="14">
        <f t="shared" si="13"/>
        <v>1.0773064188966197</v>
      </c>
      <c r="J25" s="14">
        <f t="shared" si="13"/>
        <v>8.5220960713197051</v>
      </c>
      <c r="K25" s="14">
        <f t="shared" si="13"/>
        <v>1.3304463968519487</v>
      </c>
      <c r="L25" s="14">
        <f t="shared" si="13"/>
        <v>11.874933050700706</v>
      </c>
      <c r="M25" s="14">
        <f t="shared" si="13"/>
        <v>43.939842462113646</v>
      </c>
      <c r="N25" s="14">
        <f t="shared" si="13"/>
        <v>19.089537668268616</v>
      </c>
      <c r="O25" s="14">
        <f t="shared" si="13"/>
        <v>0.55250404555523769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0.12927750588802889</v>
      </c>
      <c r="D29" s="14">
        <f>(SUMIFS(MESKENOG2,KAYNAK,A29,SEBEP,B29,SÜRE,"Uzun",BİLDİRİM,"Bildirimli",İL,$B$10,İLÇE,$B$11)/VLOOKUP($B$11,ABONE2,4,FALSE))</f>
        <v>6.1378947603800702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0.14612147265034889</v>
      </c>
      <c r="F29" s="14">
        <f>(SUMIFS(TARIMSALAG2,KAYNAK,A29,SEBEP,B29,SÜRE,"Uzun",BİLDİRİM,"Bildirimli",İL,$B$10,İLÇE,$B$11)/VLOOKUP($B$11,ABONE2,6,FALSE))</f>
        <v>8.5646433812222034E-2</v>
      </c>
      <c r="G29" s="14">
        <f>(SUMIFS(TARIMSALOG2,KAYNAK,A29,SEBEP,B29,SÜRE,"Uzun",BİLDİRİM,"Bildirimli",İL,$B$10,İLÇE,$B$11)/VLOOKUP($B$11,ABONE2,7,FALSE))</f>
        <v>0.66016345023317446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0.22826972427003042</v>
      </c>
      <c r="I29" s="14">
        <f>(SUMIFS(TICARETHANEAG2,KAYNAK,A29,SEBEP,B29,SÜRE,"Uzun",BİLDİRİM,"Bildirimli",İL,$B$10,İLÇE,$B$11)/VLOOKUP($B$11,ABONE2,9,FALSE))</f>
        <v>0.53040889002289948</v>
      </c>
      <c r="J29" s="14">
        <f>(SUMIFS(TICARETHANEOG2,KAYNAK,A29,SEBEP,B29,SÜRE,"Uzun",BİLDİRİM,"Bildirimli",İL,$B$10,İLÇE,$B$11)/VLOOKUP($B$11,ABONE2,10,FALSE))</f>
        <v>3.935172930983128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0.64617870146293788</v>
      </c>
      <c r="L29" s="14">
        <f>(SUMIFS(SANAYIAG2,KAYNAK,A29,SEBEP,B29,SÜRE,"Uzun",BİLDİRİM,"Bildirimli",İL,$B$10,İLÇE,$B$11)/VLOOKUP($B$11,ABONE2,12,FALSE))</f>
        <v>9.1324717616145836</v>
      </c>
      <c r="M29" s="14">
        <f>(SUMIFS(SANAYIOG2,KAYNAK,A29,SEBEP,B29,SÜRE,"Uzun",BİLDİRİM,"Bildirimli",İL,$B$10,İLÇE,$B$11)/VLOOKUP($B$11,ABONE2,13,FALSE))</f>
        <v>1609.7777321247622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369.27765534332286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0.45649839047636304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2.3395952730627255E-3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2.3330366817350305E-3</v>
      </c>
      <c r="F31" s="14">
        <f>(SUMIFS(TARIMSALAG2,KAYNAK,A31,SEBEP,B31,SÜRE,"Uzun",BİLDİRİM,"Bildirimli",İL,$B$10,İLÇE,$B$11)/VLOOKUP($B$11,ABONE2,6,FALSE))</f>
        <v>1.6668508425983437E-5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1.2530567423735408E-5</v>
      </c>
      <c r="I31" s="14">
        <f>(SUMIFS(TICARETHANEAG2,KAYNAK,A31,SEBEP,B31,SÜRE,"Uzun",BİLDİRİM,"Bildirimli",İL,$B$10,İLÇE,$B$11)/VLOOKUP($B$11,ABONE2,9,FALSE))</f>
        <v>8.3600383306201356E-3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8.075777791703485E-3</v>
      </c>
      <c r="L31" s="14">
        <f>(SUMIFS(SANAYIAG2,KAYNAK,A31,SEBEP,B31,SÜRE,"Uzun",BİLDİRİM,"Bildirimli",İL,$B$10,İLÇE,$B$11)/VLOOKUP($B$11,ABONE2,12,FALSE))</f>
        <v>0.34136953900432748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0.26456139272835377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3.1994645287219095E-3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0.13161710116109163</v>
      </c>
      <c r="D33" s="14">
        <f t="shared" ref="D33:O33" si="14">SUM(D28:D32)</f>
        <v>6.1378947603800702</v>
      </c>
      <c r="E33" s="14">
        <f t="shared" si="14"/>
        <v>0.14845450933208393</v>
      </c>
      <c r="F33" s="14">
        <f t="shared" si="14"/>
        <v>8.5663102320648013E-2</v>
      </c>
      <c r="G33" s="14">
        <f t="shared" si="14"/>
        <v>0.66016345023317446</v>
      </c>
      <c r="H33" s="14">
        <f t="shared" si="14"/>
        <v>0.22828225483745415</v>
      </c>
      <c r="I33" s="14">
        <f t="shared" si="14"/>
        <v>0.53876892835351964</v>
      </c>
      <c r="J33" s="14">
        <f t="shared" si="14"/>
        <v>3.935172930983128</v>
      </c>
      <c r="K33" s="14">
        <f t="shared" si="14"/>
        <v>0.65425447925464131</v>
      </c>
      <c r="L33" s="14">
        <f t="shared" si="14"/>
        <v>9.4738413006189113</v>
      </c>
      <c r="M33" s="14">
        <f t="shared" si="14"/>
        <v>1609.7777321247622</v>
      </c>
      <c r="N33" s="14">
        <f t="shared" si="14"/>
        <v>369.54221673605122</v>
      </c>
      <c r="O33" s="14">
        <f t="shared" si="14"/>
        <v>0.45969785500508492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0.12851986180033731</v>
      </c>
      <c r="D17" s="14">
        <f t="shared" si="1"/>
        <v>0</v>
      </c>
      <c r="E17" s="14">
        <f t="shared" si="2"/>
        <v>0.12851307043160975</v>
      </c>
      <c r="F17" s="14">
        <f t="shared" si="3"/>
        <v>0.14317209905413911</v>
      </c>
      <c r="G17" s="14">
        <f t="shared" si="4"/>
        <v>0.16721604586413533</v>
      </c>
      <c r="H17" s="14">
        <f t="shared" si="5"/>
        <v>0.14330945735842887</v>
      </c>
      <c r="I17" s="14">
        <f t="shared" si="6"/>
        <v>0.36337426074651574</v>
      </c>
      <c r="J17" s="14">
        <f t="shared" si="7"/>
        <v>2.0914608624485229</v>
      </c>
      <c r="K17" s="14">
        <f t="shared" si="8"/>
        <v>0.40404432333465984</v>
      </c>
      <c r="L17" s="14">
        <f t="shared" si="9"/>
        <v>0.20624519624017501</v>
      </c>
      <c r="M17" s="14">
        <f t="shared" si="10"/>
        <v>124.81997158008136</v>
      </c>
      <c r="N17" s="14">
        <f t="shared" si="11"/>
        <v>99.897226303313118</v>
      </c>
      <c r="O17" s="19">
        <f t="shared" si="12"/>
        <v>0.21203904547066921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2.4405126679133547E-2</v>
      </c>
      <c r="D21" s="14">
        <f t="shared" si="1"/>
        <v>0</v>
      </c>
      <c r="E21" s="14">
        <f t="shared" si="2"/>
        <v>2.4403837040226386E-2</v>
      </c>
      <c r="F21" s="14">
        <f t="shared" si="3"/>
        <v>1.5815715157963598E-2</v>
      </c>
      <c r="G21" s="14">
        <f t="shared" si="4"/>
        <v>0</v>
      </c>
      <c r="H21" s="14">
        <f t="shared" si="5"/>
        <v>1.572536311083942E-2</v>
      </c>
      <c r="I21" s="14">
        <f t="shared" si="6"/>
        <v>4.8250840916761427E-2</v>
      </c>
      <c r="J21" s="14">
        <f t="shared" si="7"/>
        <v>0</v>
      </c>
      <c r="K21" s="14">
        <f t="shared" si="8"/>
        <v>4.7115270096362426E-2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2.6855571388211746E-2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1.0847729694159665E-3</v>
      </c>
      <c r="D22" s="14">
        <f t="shared" si="1"/>
        <v>0</v>
      </c>
      <c r="E22" s="14">
        <f t="shared" si="2"/>
        <v>1.0847156468113681E-3</v>
      </c>
      <c r="F22" s="14">
        <f t="shared" si="3"/>
        <v>6.4487296701893436E-5</v>
      </c>
      <c r="G22" s="14">
        <f t="shared" si="4"/>
        <v>0</v>
      </c>
      <c r="H22" s="14">
        <f t="shared" si="5"/>
        <v>6.411889355272656E-5</v>
      </c>
      <c r="I22" s="14">
        <f t="shared" si="6"/>
        <v>1.6911696546597966E-3</v>
      </c>
      <c r="J22" s="14">
        <f t="shared" si="7"/>
        <v>0</v>
      </c>
      <c r="K22" s="14">
        <f t="shared" si="8"/>
        <v>1.6513684226877174E-3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1.0318878774881232E-3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0.15400976144888684</v>
      </c>
      <c r="D25" s="14">
        <f t="shared" ref="D25:O25" si="13">SUM(D15:D24)</f>
        <v>0</v>
      </c>
      <c r="E25" s="14">
        <f t="shared" si="13"/>
        <v>0.15400162311864751</v>
      </c>
      <c r="F25" s="14">
        <f t="shared" si="13"/>
        <v>0.15905230150880459</v>
      </c>
      <c r="G25" s="14">
        <f t="shared" si="13"/>
        <v>0.16721604586413533</v>
      </c>
      <c r="H25" s="14">
        <f t="shared" si="13"/>
        <v>0.15909893936282102</v>
      </c>
      <c r="I25" s="14">
        <f t="shared" si="13"/>
        <v>0.41331627131793697</v>
      </c>
      <c r="J25" s="14">
        <f t="shared" si="13"/>
        <v>2.0914608624485229</v>
      </c>
      <c r="K25" s="14">
        <f t="shared" si="13"/>
        <v>0.45281096185370995</v>
      </c>
      <c r="L25" s="14">
        <f t="shared" si="13"/>
        <v>0.20624519624017501</v>
      </c>
      <c r="M25" s="14">
        <f t="shared" si="13"/>
        <v>124.81997158008136</v>
      </c>
      <c r="N25" s="14">
        <f t="shared" si="13"/>
        <v>99.897226303313118</v>
      </c>
      <c r="O25" s="14">
        <f t="shared" si="13"/>
        <v>0.23992650473636906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4.8526592404424772E-2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4.8524028116092265E-2</v>
      </c>
      <c r="F29" s="14">
        <f>(SUMIFS(TARIMSALAG2,KAYNAK,A29,SEBEP,B29,SÜRE,"Uzun",BİLDİRİM,"Bildirimli",İL,$B$10,İLÇE,$B$11)/VLOOKUP($B$11,ABONE2,6,FALSE))</f>
        <v>5.0541309406937997E-2</v>
      </c>
      <c r="G29" s="14">
        <f>(SUMIFS(TARIMSALOG2,KAYNAK,A29,SEBEP,B29,SÜRE,"Uzun",BİLDİRİM,"Bildirimli",İL,$B$10,İLÇE,$B$11)/VLOOKUP($B$11,ABONE2,7,FALSE))</f>
        <v>0.14109779686176821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5.1058640677778364E-2</v>
      </c>
      <c r="I29" s="14">
        <f>(SUMIFS(TICARETHANEAG2,KAYNAK,A29,SEBEP,B29,SÜRE,"Uzun",BİLDİRİM,"Bildirimli",İL,$B$10,İLÇE,$B$11)/VLOOKUP($B$11,ABONE2,9,FALSE))</f>
        <v>0.14170089410491851</v>
      </c>
      <c r="J29" s="14">
        <f>(SUMIFS(TICARETHANEOG2,KAYNAK,A29,SEBEP,B29,SÜRE,"Uzun",BİLDİRİM,"Bildirimli",İL,$B$10,İLÇE,$B$11)/VLOOKUP($B$11,ABONE2,10,FALSE))</f>
        <v>0.79988571687071708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0.15719110038861234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6.6516799218362468E-2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3.8422869339004816E-2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3.8420838961212643E-2</v>
      </c>
      <c r="F31" s="14">
        <f>(SUMIFS(TARIMSALAG2,KAYNAK,A31,SEBEP,B31,SÜRE,"Uzun",BİLDİRİM,"Bildirimli",İL,$B$10,İLÇE,$B$11)/VLOOKUP($B$11,ABONE2,6,FALSE))</f>
        <v>1.1926534736475251E-2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1.1858400806534337E-2</v>
      </c>
      <c r="I31" s="14">
        <f>(SUMIFS(TICARETHANEAG2,KAYNAK,A31,SEBEP,B31,SÜRE,"Uzun",BİLDİRİM,"Bildirimli",İL,$B$10,İLÇE,$B$11)/VLOOKUP($B$11,ABONE2,9,FALSE))</f>
        <v>7.8983440847616049E-2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7.7124586390012045E-2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4.09335467308269E-2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8.6949461743429587E-2</v>
      </c>
      <c r="D33" s="14">
        <f t="shared" ref="D33:O33" si="14">SUM(D28:D32)</f>
        <v>0</v>
      </c>
      <c r="E33" s="14">
        <f t="shared" si="14"/>
        <v>8.6944867077304908E-2</v>
      </c>
      <c r="F33" s="14">
        <f t="shared" si="14"/>
        <v>6.2467844143413248E-2</v>
      </c>
      <c r="G33" s="14">
        <f t="shared" si="14"/>
        <v>0.14109779686176821</v>
      </c>
      <c r="H33" s="14">
        <f t="shared" si="14"/>
        <v>6.2917041484312708E-2</v>
      </c>
      <c r="I33" s="14">
        <f t="shared" si="14"/>
        <v>0.22068433495253456</v>
      </c>
      <c r="J33" s="14">
        <f t="shared" si="14"/>
        <v>0.79988571687071708</v>
      </c>
      <c r="K33" s="14">
        <f t="shared" si="14"/>
        <v>0.23431568677862438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0.10745034594918937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0.19164433888235227</v>
      </c>
      <c r="D17" s="14">
        <f t="shared" si="1"/>
        <v>0</v>
      </c>
      <c r="E17" s="14">
        <f t="shared" si="2"/>
        <v>0.19159184077554983</v>
      </c>
      <c r="F17" s="14">
        <f t="shared" si="3"/>
        <v>4.9703371802894622E-2</v>
      </c>
      <c r="G17" s="14">
        <f t="shared" si="4"/>
        <v>0</v>
      </c>
      <c r="H17" s="14">
        <f t="shared" si="5"/>
        <v>4.934450269240441E-2</v>
      </c>
      <c r="I17" s="14">
        <f t="shared" si="6"/>
        <v>0.45356789123697189</v>
      </c>
      <c r="J17" s="14">
        <f t="shared" si="7"/>
        <v>4.0207189770968181</v>
      </c>
      <c r="K17" s="14">
        <f t="shared" si="8"/>
        <v>0.52036171217665517</v>
      </c>
      <c r="L17" s="14">
        <f t="shared" si="9"/>
        <v>4.3941976264987508</v>
      </c>
      <c r="M17" s="14">
        <f t="shared" si="10"/>
        <v>17.108004041203504</v>
      </c>
      <c r="N17" s="14">
        <f t="shared" si="11"/>
        <v>12.022481475321603</v>
      </c>
      <c r="O17" s="19">
        <f t="shared" si="12"/>
        <v>0.25030738783066481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1.1258813211801333E-2</v>
      </c>
      <c r="D21" s="14">
        <f t="shared" si="1"/>
        <v>0</v>
      </c>
      <c r="E21" s="14">
        <f t="shared" si="2"/>
        <v>1.1255729027932876E-2</v>
      </c>
      <c r="F21" s="14">
        <f t="shared" si="3"/>
        <v>5.4020200711880776E-3</v>
      </c>
      <c r="G21" s="14">
        <f t="shared" si="4"/>
        <v>0</v>
      </c>
      <c r="H21" s="14">
        <f t="shared" si="5"/>
        <v>5.3630163161614494E-3</v>
      </c>
      <c r="I21" s="14">
        <f t="shared" si="6"/>
        <v>1.1523735872457778E-2</v>
      </c>
      <c r="J21" s="14">
        <f t="shared" si="7"/>
        <v>0</v>
      </c>
      <c r="K21" s="14">
        <f t="shared" si="8"/>
        <v>1.1307957417356088E-2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1.0626726653962524E-2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0.2029031520941536</v>
      </c>
      <c r="D25" s="14">
        <f t="shared" ref="D25:O25" si="13">SUM(D15:D24)</f>
        <v>0</v>
      </c>
      <c r="E25" s="14">
        <f t="shared" si="13"/>
        <v>0.2028475698034827</v>
      </c>
      <c r="F25" s="14">
        <f t="shared" si="13"/>
        <v>5.5105391874082699E-2</v>
      </c>
      <c r="G25" s="14">
        <f t="shared" si="13"/>
        <v>0</v>
      </c>
      <c r="H25" s="14">
        <f t="shared" si="13"/>
        <v>5.4707519008565859E-2</v>
      </c>
      <c r="I25" s="14">
        <f t="shared" si="13"/>
        <v>0.46509162710942964</v>
      </c>
      <c r="J25" s="14">
        <f t="shared" si="13"/>
        <v>4.0207189770968181</v>
      </c>
      <c r="K25" s="14">
        <f t="shared" si="13"/>
        <v>0.5316696695940113</v>
      </c>
      <c r="L25" s="14">
        <f t="shared" si="13"/>
        <v>4.3941976264987508</v>
      </c>
      <c r="M25" s="14">
        <f t="shared" si="13"/>
        <v>17.108004041203504</v>
      </c>
      <c r="N25" s="14">
        <f t="shared" si="13"/>
        <v>12.022481475321603</v>
      </c>
      <c r="O25" s="14">
        <f t="shared" si="13"/>
        <v>0.26093411448462733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0.53239725235948332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0.53225141007695775</v>
      </c>
      <c r="F29" s="14">
        <f>(SUMIFS(TARIMSALAG2,KAYNAK,A29,SEBEP,B29,SÜRE,"Uzun",BİLDİRİM,"Bildirimli",İL,$B$10,İLÇE,$B$11)/VLOOKUP($B$11,ABONE2,6,FALSE))</f>
        <v>0.21295790279011423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0.21142030060390402</v>
      </c>
      <c r="I29" s="14">
        <f>(SUMIFS(TICARETHANEAG2,KAYNAK,A29,SEBEP,B29,SÜRE,"Uzun",BİLDİRİM,"Bildirimli",İL,$B$10,İLÇE,$B$11)/VLOOKUP($B$11,ABONE2,9,FALSE))</f>
        <v>1.3162372147152628</v>
      </c>
      <c r="J29" s="14">
        <f>(SUMIFS(TICARETHANEOG2,KAYNAK,A29,SEBEP,B29,SÜRE,"Uzun",BİLDİRİM,"Bildirimli",İL,$B$10,İLÇE,$B$11)/VLOOKUP($B$11,ABONE2,10,FALSE))</f>
        <v>5.7852727642062129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1.3999185483848806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169.59828124530068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101.7589687471804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0.76037036816943937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0.53239725235948332</v>
      </c>
      <c r="D33" s="14">
        <f t="shared" ref="D33:O33" si="14">SUM(D28:D32)</f>
        <v>0</v>
      </c>
      <c r="E33" s="14">
        <f t="shared" si="14"/>
        <v>0.53225141007695775</v>
      </c>
      <c r="F33" s="14">
        <f t="shared" si="14"/>
        <v>0.21295790279011423</v>
      </c>
      <c r="G33" s="14">
        <f t="shared" si="14"/>
        <v>0</v>
      </c>
      <c r="H33" s="14">
        <f t="shared" si="14"/>
        <v>0.21142030060390402</v>
      </c>
      <c r="I33" s="14">
        <f t="shared" si="14"/>
        <v>1.3162372147152628</v>
      </c>
      <c r="J33" s="14">
        <f t="shared" si="14"/>
        <v>5.7852727642062129</v>
      </c>
      <c r="K33" s="14">
        <f t="shared" si="14"/>
        <v>1.3999185483848806</v>
      </c>
      <c r="L33" s="14">
        <f t="shared" si="14"/>
        <v>0</v>
      </c>
      <c r="M33" s="14">
        <f t="shared" si="14"/>
        <v>169.59828124530068</v>
      </c>
      <c r="N33" s="14">
        <f t="shared" si="14"/>
        <v>101.7589687471804</v>
      </c>
      <c r="O33" s="14">
        <f t="shared" si="14"/>
        <v>0.76037036816943937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0.10555280168049234</v>
      </c>
      <c r="D17" s="14">
        <f t="shared" si="1"/>
        <v>1.0648524834303572</v>
      </c>
      <c r="E17" s="14">
        <f t="shared" si="2"/>
        <v>0.10560525600544859</v>
      </c>
      <c r="F17" s="14">
        <f t="shared" si="3"/>
        <v>0.20226812929786731</v>
      </c>
      <c r="G17" s="14">
        <f t="shared" si="4"/>
        <v>1.0871131346428402</v>
      </c>
      <c r="H17" s="14">
        <f t="shared" si="5"/>
        <v>0.3681765678000497</v>
      </c>
      <c r="I17" s="14">
        <f t="shared" si="6"/>
        <v>0.25873281284418836</v>
      </c>
      <c r="J17" s="14">
        <f t="shared" si="7"/>
        <v>18.833628737448532</v>
      </c>
      <c r="K17" s="14">
        <f t="shared" si="8"/>
        <v>0.32422638377716173</v>
      </c>
      <c r="L17" s="14">
        <f t="shared" si="9"/>
        <v>1.9054221219430985</v>
      </c>
      <c r="M17" s="14">
        <f t="shared" si="10"/>
        <v>80.162688666145385</v>
      </c>
      <c r="N17" s="14">
        <f t="shared" si="11"/>
        <v>11.391151400028225</v>
      </c>
      <c r="O17" s="19">
        <f t="shared" si="12"/>
        <v>0.13272008628214657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3.0392471520397399E-3</v>
      </c>
      <c r="D18" s="14">
        <f t="shared" si="1"/>
        <v>0</v>
      </c>
      <c r="E18" s="14">
        <f t="shared" si="2"/>
        <v>3.0390809665809429E-3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2.4240765115426912E-2</v>
      </c>
      <c r="J18" s="14">
        <f t="shared" si="7"/>
        <v>0</v>
      </c>
      <c r="K18" s="14">
        <f t="shared" si="8"/>
        <v>2.4155294150959555E-2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5.4048071691233717E-3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1.4589010530128607E-2</v>
      </c>
      <c r="D21" s="14">
        <f t="shared" si="1"/>
        <v>0</v>
      </c>
      <c r="E21" s="14">
        <f t="shared" si="2"/>
        <v>1.4588212805795225E-2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7.1989030591512279E-2</v>
      </c>
      <c r="J21" s="14">
        <f t="shared" si="7"/>
        <v>0</v>
      </c>
      <c r="K21" s="14">
        <f t="shared" si="8"/>
        <v>7.1735203129943789E-2</v>
      </c>
      <c r="L21" s="14">
        <f t="shared" si="9"/>
        <v>0.36115609718580005</v>
      </c>
      <c r="M21" s="14">
        <f t="shared" si="10"/>
        <v>0</v>
      </c>
      <c r="N21" s="14">
        <f t="shared" si="11"/>
        <v>0.3173796005572182</v>
      </c>
      <c r="O21" s="19">
        <f t="shared" si="12"/>
        <v>2.1061051545688936E-2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6.6267520614402753E-3</v>
      </c>
      <c r="D22" s="14">
        <f t="shared" si="1"/>
        <v>0</v>
      </c>
      <c r="E22" s="14">
        <f t="shared" si="2"/>
        <v>6.6263897118923202E-3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0.10823837163894849</v>
      </c>
      <c r="J22" s="14">
        <f t="shared" si="7"/>
        <v>0</v>
      </c>
      <c r="K22" s="14">
        <f t="shared" si="8"/>
        <v>0.10785673195173953</v>
      </c>
      <c r="L22" s="14">
        <f t="shared" si="9"/>
        <v>6.4226098696046394</v>
      </c>
      <c r="M22" s="14">
        <f t="shared" si="10"/>
        <v>0</v>
      </c>
      <c r="N22" s="14">
        <f t="shared" si="11"/>
        <v>5.6441117035919559</v>
      </c>
      <c r="O22" s="19">
        <f t="shared" si="12"/>
        <v>1.9261644513304078E-2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0.12980781142410097</v>
      </c>
      <c r="D25" s="14">
        <f t="shared" ref="D25:O25" si="13">SUM(D15:D24)</f>
        <v>1.0648524834303572</v>
      </c>
      <c r="E25" s="14">
        <f t="shared" si="13"/>
        <v>0.12985893948971708</v>
      </c>
      <c r="F25" s="14">
        <f t="shared" si="13"/>
        <v>0.20226812929786731</v>
      </c>
      <c r="G25" s="14">
        <f t="shared" si="13"/>
        <v>1.0871131346428402</v>
      </c>
      <c r="H25" s="14">
        <f t="shared" si="13"/>
        <v>0.3681765678000497</v>
      </c>
      <c r="I25" s="14">
        <f t="shared" si="13"/>
        <v>0.46320098019007605</v>
      </c>
      <c r="J25" s="14">
        <f t="shared" si="13"/>
        <v>18.833628737448532</v>
      </c>
      <c r="K25" s="14">
        <f t="shared" si="13"/>
        <v>0.52797361300980461</v>
      </c>
      <c r="L25" s="14">
        <f t="shared" si="13"/>
        <v>8.6891880887335375</v>
      </c>
      <c r="M25" s="14">
        <f t="shared" si="13"/>
        <v>80.162688666145385</v>
      </c>
      <c r="N25" s="14">
        <f t="shared" si="13"/>
        <v>17.352642704177399</v>
      </c>
      <c r="O25" s="14">
        <f t="shared" si="13"/>
        <v>0.17844758951026296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0.39532795872842835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0.39530634227049977</v>
      </c>
      <c r="F29" s="14">
        <f>(SUMIFS(TARIMSALAG2,KAYNAK,A29,SEBEP,B29,SÜRE,"Uzun",BİLDİRİM,"Bildirimli",İL,$B$10,İLÇE,$B$11)/VLOOKUP($B$11,ABONE2,6,FALSE))</f>
        <v>0.66375832450211425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0.53930363865796782</v>
      </c>
      <c r="I29" s="14">
        <f>(SUMIFS(TICARETHANEAG2,KAYNAK,A29,SEBEP,B29,SÜRE,"Uzun",BİLDİRİM,"Bildirimli",İL,$B$10,İLÇE,$B$11)/VLOOKUP($B$11,ABONE2,9,FALSE))</f>
        <v>1.1817179760611771</v>
      </c>
      <c r="J29" s="14">
        <f>(SUMIFS(TICARETHANEOG2,KAYNAK,A29,SEBEP,B29,SÜRE,"Uzun",BİLDİRİM,"Bildirimli",İL,$B$10,İLÇE,$B$11)/VLOOKUP($B$11,ABONE2,10,FALSE))</f>
        <v>146.69978141662602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1.6948028217937141</v>
      </c>
      <c r="L29" s="14">
        <f>(SUMIFS(SANAYIAG2,KAYNAK,A29,SEBEP,B29,SÜRE,"Uzun",BİLDİRİM,"Bildirimli",İL,$B$10,İLÇE,$B$11)/VLOOKUP($B$11,ABONE2,12,FALSE))</f>
        <v>51.30035297413832</v>
      </c>
      <c r="M29" s="14">
        <f>(SUMIFS(SANAYIOG2,KAYNAK,A29,SEBEP,B29,SÜRE,"Uzun",BİLDİRİM,"Bildirimli",İL,$B$10,İLÇE,$B$11)/VLOOKUP($B$11,ABONE2,13,FALSE))</f>
        <v>23.481990145676885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47.928430207052088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0.55184858386744562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1.1895345010408051E-2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1.1894694575195246E-2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2.7698408936971806E-2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2.7600746601860623E-2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1.3651027709976385E-2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0.40722330373883642</v>
      </c>
      <c r="D33" s="14">
        <f t="shared" ref="D33:O33" si="14">SUM(D28:D32)</f>
        <v>0</v>
      </c>
      <c r="E33" s="14">
        <f t="shared" si="14"/>
        <v>0.40720103684569503</v>
      </c>
      <c r="F33" s="14">
        <f t="shared" si="14"/>
        <v>0.66375832450211425</v>
      </c>
      <c r="G33" s="14">
        <f t="shared" si="14"/>
        <v>0</v>
      </c>
      <c r="H33" s="14">
        <f t="shared" si="14"/>
        <v>0.53930363865796782</v>
      </c>
      <c r="I33" s="14">
        <f t="shared" si="14"/>
        <v>1.209416384998149</v>
      </c>
      <c r="J33" s="14">
        <f t="shared" si="14"/>
        <v>146.69978141662602</v>
      </c>
      <c r="K33" s="14">
        <f t="shared" si="14"/>
        <v>1.7224035683955747</v>
      </c>
      <c r="L33" s="14">
        <f t="shared" si="14"/>
        <v>51.30035297413832</v>
      </c>
      <c r="M33" s="14">
        <f t="shared" si="14"/>
        <v>23.481990145676885</v>
      </c>
      <c r="N33" s="14">
        <f t="shared" si="14"/>
        <v>47.928430207052088</v>
      </c>
      <c r="O33" s="14">
        <f t="shared" si="14"/>
        <v>0.56549961157742201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0.10709356305883823</v>
      </c>
      <c r="D17" s="14">
        <f t="shared" si="1"/>
        <v>0</v>
      </c>
      <c r="E17" s="14">
        <f t="shared" si="2"/>
        <v>0.10709069852229891</v>
      </c>
      <c r="F17" s="14">
        <f t="shared" si="3"/>
        <v>0</v>
      </c>
      <c r="G17" s="14" t="e">
        <f t="shared" si="4"/>
        <v>#DIV/0!</v>
      </c>
      <c r="H17" s="14">
        <f t="shared" si="5"/>
        <v>0</v>
      </c>
      <c r="I17" s="14">
        <f t="shared" si="6"/>
        <v>0.28959468725540688</v>
      </c>
      <c r="J17" s="14">
        <f t="shared" si="7"/>
        <v>198.16736038512485</v>
      </c>
      <c r="K17" s="14">
        <f t="shared" si="8"/>
        <v>1.9758133979317549</v>
      </c>
      <c r="L17" s="14">
        <f t="shared" si="9"/>
        <v>1.9801218807129179</v>
      </c>
      <c r="M17" s="14">
        <f t="shared" si="10"/>
        <v>0</v>
      </c>
      <c r="N17" s="14">
        <f t="shared" si="11"/>
        <v>1.4635683466138958</v>
      </c>
      <c r="O17" s="19">
        <f t="shared" si="12"/>
        <v>0.31444013267552717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9.9107358549940881E-3</v>
      </c>
      <c r="D21" s="14">
        <f t="shared" si="1"/>
        <v>0</v>
      </c>
      <c r="E21" s="14">
        <f t="shared" si="2"/>
        <v>9.9104707628244245E-3</v>
      </c>
      <c r="F21" s="14">
        <f t="shared" si="3"/>
        <v>4.6178179288872308E-2</v>
      </c>
      <c r="G21" s="14" t="e">
        <f t="shared" si="4"/>
        <v>#DIV/0!</v>
      </c>
      <c r="H21" s="14">
        <f t="shared" si="5"/>
        <v>4.6178179288872308E-2</v>
      </c>
      <c r="I21" s="14">
        <f t="shared" si="6"/>
        <v>3.3530248960268308E-2</v>
      </c>
      <c r="J21" s="14">
        <f t="shared" si="7"/>
        <v>0</v>
      </c>
      <c r="K21" s="14">
        <f t="shared" si="8"/>
        <v>3.3244520379439438E-2</v>
      </c>
      <c r="L21" s="14">
        <f t="shared" si="9"/>
        <v>4.3255509098486272E-2</v>
      </c>
      <c r="M21" s="14">
        <f t="shared" si="10"/>
        <v>0</v>
      </c>
      <c r="N21" s="14">
        <f t="shared" si="11"/>
        <v>3.1971463246707243E-2</v>
      </c>
      <c r="O21" s="19">
        <f t="shared" si="12"/>
        <v>1.2708428483518018E-2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1.5324603005895734E-3</v>
      </c>
      <c r="D22" s="14">
        <f t="shared" si="1"/>
        <v>0</v>
      </c>
      <c r="E22" s="14">
        <f t="shared" si="2"/>
        <v>1.5324193103712943E-3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2.0044981136404911E-3</v>
      </c>
      <c r="J22" s="14">
        <f t="shared" si="7"/>
        <v>0</v>
      </c>
      <c r="K22" s="14">
        <f t="shared" si="8"/>
        <v>1.9874167492294086E-3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1.5736379487049498E-3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0.11853675921442189</v>
      </c>
      <c r="D25" s="14">
        <f t="shared" ref="D25:O25" si="13">SUM(D15:D24)</f>
        <v>0</v>
      </c>
      <c r="E25" s="14">
        <f t="shared" si="13"/>
        <v>0.11853358859549462</v>
      </c>
      <c r="F25" s="14">
        <f t="shared" si="13"/>
        <v>4.6178179288872308E-2</v>
      </c>
      <c r="G25" s="14" t="e">
        <f t="shared" si="13"/>
        <v>#DIV/0!</v>
      </c>
      <c r="H25" s="14">
        <f t="shared" si="13"/>
        <v>4.6178179288872308E-2</v>
      </c>
      <c r="I25" s="14">
        <f t="shared" si="13"/>
        <v>0.32512943432931568</v>
      </c>
      <c r="J25" s="14">
        <f t="shared" si="13"/>
        <v>198.16736038512485</v>
      </c>
      <c r="K25" s="14">
        <f t="shared" si="13"/>
        <v>2.011045335060424</v>
      </c>
      <c r="L25" s="14">
        <f t="shared" si="13"/>
        <v>2.023377389811404</v>
      </c>
      <c r="M25" s="14">
        <f t="shared" si="13"/>
        <v>0</v>
      </c>
      <c r="N25" s="14">
        <f t="shared" si="13"/>
        <v>1.495539809860603</v>
      </c>
      <c r="O25" s="14">
        <f t="shared" si="13"/>
        <v>0.32872219910775013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1.9375996760304711E-2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1.9375478491520666E-2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3.4770388590762522E-2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3.447409213920085E-2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2.0932869431567271E-2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1.9375996760304711E-2</v>
      </c>
      <c r="D33" s="14">
        <f t="shared" ref="D33:O33" si="14">SUM(D28:D32)</f>
        <v>0</v>
      </c>
      <c r="E33" s="14">
        <f t="shared" si="14"/>
        <v>1.9375478491520666E-2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3.4770388590762522E-2</v>
      </c>
      <c r="J33" s="14">
        <f t="shared" si="14"/>
        <v>0</v>
      </c>
      <c r="K33" s="14">
        <f t="shared" si="14"/>
        <v>3.447409213920085E-2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2.0932869431567271E-2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0.3716527825612263</v>
      </c>
      <c r="D15" s="14">
        <f t="shared" ref="D15:D24" si="1">(SUMIFS(MESKENOG2,KAYNAK,A15,SEBEP,B15,SÜRE,"Uzun",BİLDİRİM,"Bildirimsiz",İL,$B$10,İLÇE,$B$11)/VLOOKUP($B$11,ABONE2,4,FALSE))</f>
        <v>0.2538566330834236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0.3716105492530366</v>
      </c>
      <c r="F15" s="14">
        <f t="shared" ref="F15:F24" si="3">(SUMIFS(TARIMSALAG2,KAYNAK,A15,SEBEP,B15,SÜRE,"Uzun",BİLDİRİM,"Bildirimsiz",İL,$B$10,İLÇE,$B$11)/VLOOKUP($B$11,ABONE2,6,FALSE))</f>
        <v>0.27164940463652187</v>
      </c>
      <c r="G15" s="14">
        <f t="shared" ref="G15:G24" si="4">(SUMIFS(TARIMSALOG2,KAYNAK,A15,SEBEP,B15,SÜRE,"Uzun",BİLDİRİM,"Bildirimsiz",İL,$B$10,İLÇE,$B$11)/VLOOKUP($B$11,ABONE2,7,FALSE))</f>
        <v>1.6127477123760132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0.59215166781095119</v>
      </c>
      <c r="I15" s="14">
        <f t="shared" ref="I15:I24" si="6">(SUMIFS(TICARETHANEAG2,KAYNAK,A15,SEBEP,B15,SÜRE,"Uzun",BİLDİRİM,"Bildirimsiz",İL,$B$10,İLÇE,$B$11)/VLOOKUP($B$11,ABONE2,9,FALSE))</f>
        <v>1.0877529572294469</v>
      </c>
      <c r="J15" s="14">
        <f t="shared" ref="J15:J24" si="7">(SUMIFS(TICARETHANEOG2,KAYNAK,A15,SEBEP,B15,SÜRE,"Uzun",BİLDİRİM,"Bildirimsiz",İL,$B$10,İLÇE,$B$11)/VLOOKUP($B$11,ABONE2,10,FALSE))</f>
        <v>21.862532733224626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1.7304612296158624</v>
      </c>
      <c r="L15" s="14">
        <f t="shared" ref="L15:L24" si="9">(SUMIFS(SANAYIAG2,KAYNAK,A15,SEBEP,B15,SÜRE,"Uzun",BİLDİRİM,"Bildirimsiz",İL,$B$10,İLÇE,$B$11)/VLOOKUP($B$11,ABONE2,12,FALSE))</f>
        <v>92.995407970490135</v>
      </c>
      <c r="M15" s="14">
        <f t="shared" ref="M15:M24" si="10">(SUMIFS(SANAYIOG2,KAYNAK,A15,SEBEP,B15,SÜRE,"Uzun",BİLDİRİM,"Bildirimsiz",İL,$B$10,İLÇE,$B$11)/VLOOKUP($B$11,ABONE2,13,FALSE))</f>
        <v>274.48753064355435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197.45130591182209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0.82853795675520547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5.3721632133711339E-2</v>
      </c>
      <c r="D17" s="14">
        <f t="shared" si="1"/>
        <v>0.72343505774081851</v>
      </c>
      <c r="E17" s="14">
        <f t="shared" si="2"/>
        <v>5.3961743662210598E-2</v>
      </c>
      <c r="F17" s="14">
        <f t="shared" si="3"/>
        <v>0.13579216628175556</v>
      </c>
      <c r="G17" s="14">
        <f t="shared" si="4"/>
        <v>3.1835245255051432</v>
      </c>
      <c r="H17" s="14">
        <f t="shared" si="5"/>
        <v>0.86415422075896042</v>
      </c>
      <c r="I17" s="14">
        <f t="shared" si="6"/>
        <v>0.12637762688060419</v>
      </c>
      <c r="J17" s="14">
        <f t="shared" si="7"/>
        <v>6.1338003223673958</v>
      </c>
      <c r="K17" s="14">
        <f t="shared" si="8"/>
        <v>0.31222894774863991</v>
      </c>
      <c r="L17" s="14">
        <f t="shared" si="9"/>
        <v>15.845601158900864</v>
      </c>
      <c r="M17" s="14">
        <f t="shared" si="10"/>
        <v>80.928498166939306</v>
      </c>
      <c r="N17" s="14">
        <f t="shared" si="11"/>
        <v>53.303383609570467</v>
      </c>
      <c r="O17" s="19">
        <f t="shared" si="12"/>
        <v>0.21966763693702759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8.1772722368389002E-3</v>
      </c>
      <c r="D21" s="14">
        <f t="shared" si="1"/>
        <v>0</v>
      </c>
      <c r="E21" s="14">
        <f t="shared" si="2"/>
        <v>8.1743404495091751E-3</v>
      </c>
      <c r="F21" s="14">
        <f t="shared" si="3"/>
        <v>6.0969287204815995E-3</v>
      </c>
      <c r="G21" s="14">
        <f t="shared" si="4"/>
        <v>0</v>
      </c>
      <c r="H21" s="14">
        <f t="shared" si="5"/>
        <v>4.6398547371274195E-3</v>
      </c>
      <c r="I21" s="14">
        <f t="shared" si="6"/>
        <v>1.1093559605126322E-2</v>
      </c>
      <c r="J21" s="14">
        <f t="shared" si="7"/>
        <v>0</v>
      </c>
      <c r="K21" s="14">
        <f t="shared" si="8"/>
        <v>1.075035873342972E-2</v>
      </c>
      <c r="L21" s="14">
        <f t="shared" si="9"/>
        <v>1.0355106684043602</v>
      </c>
      <c r="M21" s="14">
        <f t="shared" si="10"/>
        <v>0</v>
      </c>
      <c r="N21" s="14">
        <f t="shared" si="11"/>
        <v>0.43953330529393714</v>
      </c>
      <c r="O21" s="19">
        <f t="shared" si="12"/>
        <v>8.7889711055589605E-3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8.1622459955364739E-6</v>
      </c>
      <c r="D22" s="14">
        <f t="shared" si="1"/>
        <v>0</v>
      </c>
      <c r="E22" s="14">
        <f t="shared" si="2"/>
        <v>8.1593195955465107E-6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8.8413267852099609E-7</v>
      </c>
      <c r="J22" s="14">
        <f t="shared" si="7"/>
        <v>0</v>
      </c>
      <c r="K22" s="14">
        <f t="shared" si="8"/>
        <v>8.5678031221436545E-7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6.3123250427846571E-6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0.43355984917777207</v>
      </c>
      <c r="D25" s="14">
        <f t="shared" ref="D25:O25" si="13">SUM(D15:D24)</f>
        <v>0.97729169082424217</v>
      </c>
      <c r="E25" s="14">
        <f t="shared" si="13"/>
        <v>0.43375479268435191</v>
      </c>
      <c r="F25" s="14">
        <f t="shared" si="13"/>
        <v>0.41353849963875905</v>
      </c>
      <c r="G25" s="14">
        <f t="shared" si="13"/>
        <v>4.7962722378811566</v>
      </c>
      <c r="H25" s="14">
        <f t="shared" si="13"/>
        <v>1.460945743307039</v>
      </c>
      <c r="I25" s="14">
        <f t="shared" si="13"/>
        <v>1.225225027847856</v>
      </c>
      <c r="J25" s="14">
        <f t="shared" si="13"/>
        <v>27.996333055592022</v>
      </c>
      <c r="K25" s="14">
        <f t="shared" si="13"/>
        <v>2.053441392878244</v>
      </c>
      <c r="L25" s="14">
        <f t="shared" si="13"/>
        <v>109.87651979779535</v>
      </c>
      <c r="M25" s="14">
        <f t="shared" si="13"/>
        <v>355.41602881049369</v>
      </c>
      <c r="N25" s="14">
        <f t="shared" si="13"/>
        <v>251.19422282668648</v>
      </c>
      <c r="O25" s="14">
        <f t="shared" si="13"/>
        <v>1.0570008771228347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1.0671601739830836</v>
      </c>
      <c r="D29" s="14">
        <f>(SUMIFS(MESKENOG2,KAYNAK,A29,SEBEP,B29,SÜRE,"Uzun",BİLDİRİM,"Bildirimli",İL,$B$10,İLÇE,$B$11)/VLOOKUP($B$11,ABONE2,4,FALSE))</f>
        <v>2.7576938767177239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1.0677662789465241</v>
      </c>
      <c r="F29" s="14">
        <f>(SUMIFS(TARIMSALAG2,KAYNAK,A29,SEBEP,B29,SÜRE,"Uzun",BİLDİRİM,"Bildirimli",İL,$B$10,İLÇE,$B$11)/VLOOKUP($B$11,ABONE2,6,FALSE))</f>
        <v>0.77699866498595949</v>
      </c>
      <c r="G29" s="14">
        <f>(SUMIFS(TARIMSALOG2,KAYNAK,A29,SEBEP,B29,SÜRE,"Uzun",BİLDİRİM,"Bildirimli",İL,$B$10,İLÇE,$B$11)/VLOOKUP($B$11,ABONE2,7,FALSE))</f>
        <v>5.0875362811775346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1.8071521246652729</v>
      </c>
      <c r="I29" s="14">
        <f>(SUMIFS(TICARETHANEAG2,KAYNAK,A29,SEBEP,B29,SÜRE,"Uzun",BİLDİRİM,"Bildirimli",İL,$B$10,İLÇE,$B$11)/VLOOKUP($B$11,ABONE2,9,FALSE))</f>
        <v>1.8945350589774703</v>
      </c>
      <c r="J29" s="14">
        <f>(SUMIFS(TICARETHANEOG2,KAYNAK,A29,SEBEP,B29,SÜRE,"Uzun",BİLDİRİM,"Bildirimli",İL,$B$10,İLÇE,$B$11)/VLOOKUP($B$11,ABONE2,10,FALSE))</f>
        <v>30.122233195901359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2.7678138758239665</v>
      </c>
      <c r="L29" s="14">
        <f>(SUMIFS(SANAYIAG2,KAYNAK,A29,SEBEP,B29,SÜRE,"Uzun",BİLDİRİM,"Bildirimli",İL,$B$10,İLÇE,$B$11)/VLOOKUP($B$11,ABONE2,12,FALSE))</f>
        <v>183.85028815113785</v>
      </c>
      <c r="M29" s="14">
        <f>(SUMIFS(SANAYIOG2,KAYNAK,A29,SEBEP,B29,SÜRE,"Uzun",BİLDİRİM,"Bildirimli",İL,$B$10,İLÇE,$B$11)/VLOOKUP($B$11,ABONE2,13,FALSE))</f>
        <v>385.76249757833614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300.05875400851818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1.7345714669652696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7.3862708031615038E-3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7.3836226126002217E-3</v>
      </c>
      <c r="F31" s="14">
        <f>(SUMIFS(TARIMSALAG2,KAYNAK,A31,SEBEP,B31,SÜRE,"Uzun",BİLDİRİM,"Bildirimli",İL,$B$10,İLÇE,$B$11)/VLOOKUP($B$11,ABONE2,6,FALSE))</f>
        <v>7.2851822124227672E-4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5.5441335709885322E-4</v>
      </c>
      <c r="I31" s="14">
        <f>(SUMIFS(TICARETHANEAG2,KAYNAK,A31,SEBEP,B31,SÜRE,"Uzun",BİLDİRİM,"Bildirimli",İL,$B$10,İLÇE,$B$11)/VLOOKUP($B$11,ABONE2,9,FALSE))</f>
        <v>2.1039609392724697E-2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2.0388708100374641E-2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8.9429767252148951E-3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1.0745464447862452</v>
      </c>
      <c r="D33" s="14">
        <f t="shared" ref="D33:O33" si="14">SUM(D28:D32)</f>
        <v>2.7576938767177239</v>
      </c>
      <c r="E33" s="14">
        <f t="shared" si="14"/>
        <v>1.0751499015591244</v>
      </c>
      <c r="F33" s="14">
        <f t="shared" si="14"/>
        <v>0.7777271832072018</v>
      </c>
      <c r="G33" s="14">
        <f t="shared" si="14"/>
        <v>5.0875362811775346</v>
      </c>
      <c r="H33" s="14">
        <f t="shared" si="14"/>
        <v>1.8077065380223718</v>
      </c>
      <c r="I33" s="14">
        <f t="shared" si="14"/>
        <v>1.9155746683701951</v>
      </c>
      <c r="J33" s="14">
        <f t="shared" si="14"/>
        <v>30.122233195901359</v>
      </c>
      <c r="K33" s="14">
        <f t="shared" si="14"/>
        <v>2.7882025839243414</v>
      </c>
      <c r="L33" s="14">
        <f t="shared" si="14"/>
        <v>183.85028815113785</v>
      </c>
      <c r="M33" s="14">
        <f t="shared" si="14"/>
        <v>385.76249757833614</v>
      </c>
      <c r="N33" s="14">
        <f t="shared" si="14"/>
        <v>300.05875400851818</v>
      </c>
      <c r="O33" s="14">
        <f t="shared" si="14"/>
        <v>1.7435144436904846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0.15075271131925411</v>
      </c>
      <c r="D17" s="14">
        <f t="shared" si="1"/>
        <v>1.0675803406160989</v>
      </c>
      <c r="E17" s="14">
        <f t="shared" si="2"/>
        <v>0.15139626335309145</v>
      </c>
      <c r="F17" s="14">
        <f t="shared" si="3"/>
        <v>7.8947259052490115E-2</v>
      </c>
      <c r="G17" s="14">
        <f t="shared" si="4"/>
        <v>0.27869333504091787</v>
      </c>
      <c r="H17" s="14">
        <f t="shared" si="5"/>
        <v>0.11722438465576997</v>
      </c>
      <c r="I17" s="14">
        <f t="shared" si="6"/>
        <v>0.34822746544179195</v>
      </c>
      <c r="J17" s="14">
        <f t="shared" si="7"/>
        <v>10.723382329619257</v>
      </c>
      <c r="K17" s="14">
        <f t="shared" si="8"/>
        <v>0.80043772372761557</v>
      </c>
      <c r="L17" s="14">
        <f t="shared" si="9"/>
        <v>6.2534873137378115</v>
      </c>
      <c r="M17" s="14">
        <f t="shared" si="10"/>
        <v>116.80585580203484</v>
      </c>
      <c r="N17" s="14">
        <f t="shared" si="11"/>
        <v>69.036313862647233</v>
      </c>
      <c r="O17" s="19">
        <f t="shared" si="12"/>
        <v>0.3328256384991195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1.1175007692668416E-2</v>
      </c>
      <c r="D18" s="14">
        <f t="shared" si="1"/>
        <v>4.1510045719843423E-2</v>
      </c>
      <c r="E18" s="14">
        <f t="shared" si="2"/>
        <v>1.1196300872318658E-2</v>
      </c>
      <c r="F18" s="14">
        <f t="shared" si="3"/>
        <v>1.6445847021322738E-2</v>
      </c>
      <c r="G18" s="14">
        <f t="shared" si="4"/>
        <v>3.6161045719436636E-3</v>
      </c>
      <c r="H18" s="14">
        <f t="shared" si="5"/>
        <v>1.3987297281296482E-2</v>
      </c>
      <c r="I18" s="14">
        <f t="shared" si="6"/>
        <v>1.2292645274259975E-2</v>
      </c>
      <c r="J18" s="14">
        <f t="shared" si="7"/>
        <v>0.10016057408968422</v>
      </c>
      <c r="K18" s="14">
        <f t="shared" si="8"/>
        <v>1.6122446304204747E-2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1.2195482145935259E-2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3.6745871960427647E-2</v>
      </c>
      <c r="D21" s="14">
        <f t="shared" si="1"/>
        <v>0</v>
      </c>
      <c r="E21" s="14">
        <f t="shared" si="2"/>
        <v>3.6720078801627011E-2</v>
      </c>
      <c r="F21" s="14">
        <f t="shared" si="3"/>
        <v>1.3337267024829865E-2</v>
      </c>
      <c r="G21" s="14">
        <f t="shared" si="4"/>
        <v>0</v>
      </c>
      <c r="H21" s="14">
        <f t="shared" si="5"/>
        <v>1.0781460896535902E-2</v>
      </c>
      <c r="I21" s="14">
        <f t="shared" si="6"/>
        <v>5.2220823148491649E-2</v>
      </c>
      <c r="J21" s="14">
        <f t="shared" si="7"/>
        <v>0</v>
      </c>
      <c r="K21" s="14">
        <f t="shared" si="8"/>
        <v>4.9944732600155535E-2</v>
      </c>
      <c r="L21" s="14">
        <f t="shared" si="9"/>
        <v>1.2437347666246445</v>
      </c>
      <c r="M21" s="14">
        <f t="shared" si="10"/>
        <v>0</v>
      </c>
      <c r="N21" s="14">
        <f t="shared" si="11"/>
        <v>0.5374162571834884</v>
      </c>
      <c r="O21" s="19">
        <f t="shared" si="12"/>
        <v>3.6677952045325105E-2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4.4828565143492875E-3</v>
      </c>
      <c r="D22" s="14">
        <f t="shared" si="1"/>
        <v>0</v>
      </c>
      <c r="E22" s="14">
        <f t="shared" si="2"/>
        <v>4.4797098471514168E-3</v>
      </c>
      <c r="F22" s="14">
        <f t="shared" si="3"/>
        <v>9.0918300791083853E-5</v>
      </c>
      <c r="G22" s="14">
        <f t="shared" si="4"/>
        <v>0</v>
      </c>
      <c r="H22" s="14">
        <f t="shared" si="5"/>
        <v>7.3495724643862263E-5</v>
      </c>
      <c r="I22" s="14">
        <f t="shared" si="6"/>
        <v>2.6041914573250165E-3</v>
      </c>
      <c r="J22" s="14">
        <f t="shared" si="7"/>
        <v>0</v>
      </c>
      <c r="K22" s="14">
        <f t="shared" si="8"/>
        <v>2.490685480117028E-3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3.730249592289599E-3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0.20315644748669945</v>
      </c>
      <c r="D25" s="14">
        <f t="shared" ref="D25:O25" si="13">SUM(D15:D24)</f>
        <v>1.1090903863359423</v>
      </c>
      <c r="E25" s="14">
        <f t="shared" si="13"/>
        <v>0.20379235287418851</v>
      </c>
      <c r="F25" s="14">
        <f t="shared" si="13"/>
        <v>0.10882129139943379</v>
      </c>
      <c r="G25" s="14">
        <f t="shared" si="13"/>
        <v>0.28230943961286153</v>
      </c>
      <c r="H25" s="14">
        <f t="shared" si="13"/>
        <v>0.14206663855824619</v>
      </c>
      <c r="I25" s="14">
        <f t="shared" si="13"/>
        <v>0.41534512532186857</v>
      </c>
      <c r="J25" s="14">
        <f t="shared" si="13"/>
        <v>10.823542903708942</v>
      </c>
      <c r="K25" s="14">
        <f t="shared" si="13"/>
        <v>0.86899558811209288</v>
      </c>
      <c r="L25" s="14">
        <f t="shared" si="13"/>
        <v>7.4972220803624561</v>
      </c>
      <c r="M25" s="14">
        <f t="shared" si="13"/>
        <v>116.80585580203484</v>
      </c>
      <c r="N25" s="14">
        <f t="shared" si="13"/>
        <v>69.573730119830728</v>
      </c>
      <c r="O25" s="14">
        <f t="shared" si="13"/>
        <v>0.38542932228266946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0.4115443370760834</v>
      </c>
      <c r="D29" s="14">
        <f>(SUMIFS(MESKENOG2,KAYNAK,A29,SEBEP,B29,SÜRE,"Uzun",BİLDİRİM,"Bildirimli",İL,$B$10,İLÇE,$B$11)/VLOOKUP($B$11,ABONE2,4,FALSE))</f>
        <v>4.8204925376061292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0.41463912555198346</v>
      </c>
      <c r="F29" s="14">
        <f>(SUMIFS(TARIMSALAG2,KAYNAK,A29,SEBEP,B29,SÜRE,"Uzun",BİLDİRİM,"Bildirimli",İL,$B$10,İLÇE,$B$11)/VLOOKUP($B$11,ABONE2,6,FALSE))</f>
        <v>0.47116104928498465</v>
      </c>
      <c r="G29" s="14">
        <f>(SUMIFS(TARIMSALOG2,KAYNAK,A29,SEBEP,B29,SÜRE,"Uzun",BİLDİRİM,"Bildirimli",İL,$B$10,İLÇE,$B$11)/VLOOKUP($B$11,ABONE2,7,FALSE))</f>
        <v>0.99233342084476817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0.57103275003523524</v>
      </c>
      <c r="I29" s="14">
        <f>(SUMIFS(TICARETHANEAG2,KAYNAK,A29,SEBEP,B29,SÜRE,"Uzun",BİLDİRİM,"Bildirimli",İL,$B$10,İLÇE,$B$11)/VLOOKUP($B$11,ABONE2,9,FALSE))</f>
        <v>0.88014946350214074</v>
      </c>
      <c r="J29" s="14">
        <f>(SUMIFS(TICARETHANEOG2,KAYNAK,A29,SEBEP,B29,SÜRE,"Uzun",BİLDİRİM,"Bildirimli",İL,$B$10,İLÇE,$B$11)/VLOOKUP($B$11,ABONE2,10,FALSE))</f>
        <v>38.471957031287431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2.5186214894333765</v>
      </c>
      <c r="L29" s="14">
        <f>(SUMIFS(SANAYIAG2,KAYNAK,A29,SEBEP,B29,SÜRE,"Uzun",BİLDİRİM,"Bildirimli",İL,$B$10,İLÇE,$B$11)/VLOOKUP($B$11,ABONE2,12,FALSE))</f>
        <v>5.239728460680622</v>
      </c>
      <c r="M29" s="14">
        <f>(SUMIFS(SANAYIOG2,KAYNAK,A29,SEBEP,B29,SÜRE,"Uzun",BİLDİRİM,"Bildirimli",İL,$B$10,İLÇE,$B$11)/VLOOKUP($B$11,ABONE2,13,FALSE))</f>
        <v>106.52065058643826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62.757289174073854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0.82237530795148717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9.3033400753809517E-3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9.2968097492480174E-3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7.3486395010812264E-2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7.0283425792196361E-2</v>
      </c>
      <c r="L31" s="14">
        <f>(SUMIFS(SANAYIAG2,KAYNAK,A31,SEBEP,B31,SÜRE,"Uzun",BİLDİRİM,"Bildirimli",İL,$B$10,İLÇE,$B$11)/VLOOKUP($B$11,ABONE2,12,FALSE))</f>
        <v>0.26478719492154407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0.11441422002782768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1.7509628454422582E-2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0.42084767715146437</v>
      </c>
      <c r="D33" s="14">
        <f t="shared" ref="D33:O33" si="14">SUM(D28:D32)</f>
        <v>4.8204925376061292</v>
      </c>
      <c r="E33" s="14">
        <f t="shared" si="14"/>
        <v>0.42393593530123147</v>
      </c>
      <c r="F33" s="14">
        <f t="shared" si="14"/>
        <v>0.47116104928498465</v>
      </c>
      <c r="G33" s="14">
        <f t="shared" si="14"/>
        <v>0.99233342084476817</v>
      </c>
      <c r="H33" s="14">
        <f t="shared" si="14"/>
        <v>0.57103275003523524</v>
      </c>
      <c r="I33" s="14">
        <f t="shared" si="14"/>
        <v>0.95363585851295296</v>
      </c>
      <c r="J33" s="14">
        <f t="shared" si="14"/>
        <v>38.471957031287431</v>
      </c>
      <c r="K33" s="14">
        <f t="shared" si="14"/>
        <v>2.588904915225573</v>
      </c>
      <c r="L33" s="14">
        <f t="shared" si="14"/>
        <v>5.5045156556021659</v>
      </c>
      <c r="M33" s="14">
        <f t="shared" si="14"/>
        <v>106.52065058643826</v>
      </c>
      <c r="N33" s="14">
        <f t="shared" si="14"/>
        <v>62.871703394101679</v>
      </c>
      <c r="O33" s="14">
        <f t="shared" si="14"/>
        <v>0.83988493640590978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2.8400185357715234E-2</v>
      </c>
      <c r="D17" s="14">
        <f t="shared" si="1"/>
        <v>0.81068562357710827</v>
      </c>
      <c r="E17" s="14">
        <f t="shared" si="2"/>
        <v>2.8553304449165498E-2</v>
      </c>
      <c r="F17" s="14">
        <f t="shared" si="3"/>
        <v>0.10650157527831815</v>
      </c>
      <c r="G17" s="14">
        <f t="shared" si="4"/>
        <v>1.861761846112268</v>
      </c>
      <c r="H17" s="14">
        <f t="shared" si="5"/>
        <v>0.13878897156456138</v>
      </c>
      <c r="I17" s="14">
        <f t="shared" si="6"/>
        <v>6.9964282241803663E-2</v>
      </c>
      <c r="J17" s="14">
        <f t="shared" si="7"/>
        <v>2.1701515563398961</v>
      </c>
      <c r="K17" s="14">
        <f t="shared" si="8"/>
        <v>0.13538749253252058</v>
      </c>
      <c r="L17" s="14">
        <f t="shared" si="9"/>
        <v>18.299478721440174</v>
      </c>
      <c r="M17" s="14">
        <f t="shared" si="10"/>
        <v>178.03334951580965</v>
      </c>
      <c r="N17" s="14">
        <f t="shared" si="11"/>
        <v>31.250873650713377</v>
      </c>
      <c r="O17" s="19">
        <f t="shared" si="12"/>
        <v>9.4483743709740872E-2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2.0074563281258184E-2</v>
      </c>
      <c r="D18" s="14">
        <f t="shared" si="1"/>
        <v>0.92361410079510031</v>
      </c>
      <c r="E18" s="14">
        <f t="shared" si="2"/>
        <v>2.0251415803770191E-2</v>
      </c>
      <c r="F18" s="14">
        <f t="shared" si="3"/>
        <v>5.8984083242119019E-2</v>
      </c>
      <c r="G18" s="14">
        <f t="shared" si="4"/>
        <v>1.077234359658789</v>
      </c>
      <c r="H18" s="14">
        <f t="shared" si="5"/>
        <v>7.7714439497275148E-2</v>
      </c>
      <c r="I18" s="14">
        <f t="shared" si="6"/>
        <v>2.9161418573650049E-2</v>
      </c>
      <c r="J18" s="14">
        <f t="shared" si="7"/>
        <v>0.42733336476605427</v>
      </c>
      <c r="K18" s="14">
        <f t="shared" si="8"/>
        <v>4.1564925293686009E-2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2.5064394210364337E-2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3.1585608111573422E-3</v>
      </c>
      <c r="D21" s="14">
        <f t="shared" si="1"/>
        <v>0</v>
      </c>
      <c r="E21" s="14">
        <f t="shared" si="2"/>
        <v>3.1579425765104136E-3</v>
      </c>
      <c r="F21" s="14">
        <f t="shared" si="3"/>
        <v>6.6530693801531088E-3</v>
      </c>
      <c r="G21" s="14">
        <f t="shared" si="4"/>
        <v>0</v>
      </c>
      <c r="H21" s="14">
        <f t="shared" si="5"/>
        <v>6.5306885052673494E-3</v>
      </c>
      <c r="I21" s="14">
        <f t="shared" si="6"/>
        <v>3.5412283454033292E-3</v>
      </c>
      <c r="J21" s="14">
        <f t="shared" si="7"/>
        <v>0</v>
      </c>
      <c r="K21" s="14">
        <f t="shared" si="8"/>
        <v>3.430915074969738E-3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3.2779466347405617E-3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3.8515530812572435E-4</v>
      </c>
      <c r="D22" s="14">
        <f t="shared" si="1"/>
        <v>0</v>
      </c>
      <c r="E22" s="14">
        <f t="shared" si="2"/>
        <v>3.8507992051403406E-4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4.2357510035242676E-4</v>
      </c>
      <c r="J22" s="14">
        <f t="shared" si="7"/>
        <v>0</v>
      </c>
      <c r="K22" s="14">
        <f t="shared" si="8"/>
        <v>4.1038025663251668E-4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3.7949744758251832E-4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5.4131742001342902E-4</v>
      </c>
      <c r="D24" s="14">
        <f t="shared" si="1"/>
        <v>0</v>
      </c>
      <c r="E24" s="14">
        <f t="shared" si="2"/>
        <v>5.4121146631994435E-4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5.2733944835857825E-5</v>
      </c>
      <c r="J24" s="14">
        <f t="shared" si="7"/>
        <v>0</v>
      </c>
      <c r="K24" s="14">
        <f t="shared" si="8"/>
        <v>5.1091222777208569E-5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4.4758265925758269E-4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5.2559782178269905E-2</v>
      </c>
      <c r="D25" s="14">
        <f t="shared" ref="D25:O25" si="13">SUM(D15:D24)</f>
        <v>1.7342997243722085</v>
      </c>
      <c r="E25" s="14">
        <f t="shared" si="13"/>
        <v>5.2888954216280086E-2</v>
      </c>
      <c r="F25" s="14">
        <f t="shared" si="13"/>
        <v>0.17213872790059029</v>
      </c>
      <c r="G25" s="14">
        <f t="shared" si="13"/>
        <v>2.938996205771057</v>
      </c>
      <c r="H25" s="14">
        <f t="shared" si="13"/>
        <v>0.22303409956710388</v>
      </c>
      <c r="I25" s="14">
        <f t="shared" si="13"/>
        <v>0.10314323820604533</v>
      </c>
      <c r="J25" s="14">
        <f t="shared" si="13"/>
        <v>2.5974849211059503</v>
      </c>
      <c r="K25" s="14">
        <f t="shared" si="13"/>
        <v>0.18084480438058603</v>
      </c>
      <c r="L25" s="14">
        <f t="shared" si="13"/>
        <v>18.299478721440174</v>
      </c>
      <c r="M25" s="14">
        <f t="shared" si="13"/>
        <v>178.03334951580965</v>
      </c>
      <c r="N25" s="14">
        <f t="shared" si="13"/>
        <v>31.250873650713377</v>
      </c>
      <c r="O25" s="14">
        <f t="shared" si="13"/>
        <v>0.12365316466168587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0.59067264844079992</v>
      </c>
      <c r="D29" s="14">
        <f>(SUMIFS(MESKENOG2,KAYNAK,A29,SEBEP,B29,SÜRE,"Uzun",BİLDİRİM,"Bildirimli",İL,$B$10,İLÇE,$B$11)/VLOOKUP($B$11,ABONE2,4,FALSE))</f>
        <v>15.227723172551975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0.59353760254612609</v>
      </c>
      <c r="F29" s="14">
        <f>(SUMIFS(TARIMSALAG2,KAYNAK,A29,SEBEP,B29,SÜRE,"Uzun",BİLDİRİM,"Bildirimli",İL,$B$10,İLÇE,$B$11)/VLOOKUP($B$11,ABONE2,6,FALSE))</f>
        <v>0.89817072937429354</v>
      </c>
      <c r="G29" s="14">
        <f>(SUMIFS(TARIMSALOG2,KAYNAK,A29,SEBEP,B29,SÜRE,"Uzun",BİLDİRİM,"Bildirimli",İL,$B$10,İLÇE,$B$11)/VLOOKUP($B$11,ABONE2,7,FALSE))</f>
        <v>12.122013188398329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1.104629369924903</v>
      </c>
      <c r="I29" s="14">
        <f>(SUMIFS(TICARETHANEAG2,KAYNAK,A29,SEBEP,B29,SÜRE,"Uzun",BİLDİRİM,"Bildirimli",İL,$B$10,İLÇE,$B$11)/VLOOKUP($B$11,ABONE2,9,FALSE))</f>
        <v>1.5425336140821138</v>
      </c>
      <c r="J29" s="14">
        <f>(SUMIFS(TICARETHANEOG2,KAYNAK,A29,SEBEP,B29,SÜRE,"Uzun",BİLDİRİM,"Bildirimli",İL,$B$10,İLÇE,$B$11)/VLOOKUP($B$11,ABONE2,10,FALSE))</f>
        <v>19.179871827839889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2.0919566589497207</v>
      </c>
      <c r="L29" s="14">
        <f>(SUMIFS(SANAYIAG2,KAYNAK,A29,SEBEP,B29,SÜRE,"Uzun",BİLDİRİM,"Bildirimli",İL,$B$10,İLÇE,$B$11)/VLOOKUP($B$11,ABONE2,12,FALSE))</f>
        <v>80.016315492387193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73.528506128139583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0.95736725366216402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4.7660223123682371E-3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4.7650894444268852E-3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3.1398632877349168E-2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3.0420529930573627E-2</v>
      </c>
      <c r="L31" s="14">
        <f>(SUMIFS(SANAYIAG2,KAYNAK,A31,SEBEP,B31,SÜRE,"Uzun",BİLDİRİM,"Bildirimli",İL,$B$10,İLÇE,$B$11)/VLOOKUP($B$11,ABONE2,12,FALSE))</f>
        <v>18.440421941269978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16.945252594680518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3.3731202199134794E-2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0.59543867075316814</v>
      </c>
      <c r="D33" s="14">
        <f t="shared" ref="D33:O33" si="14">SUM(D28:D32)</f>
        <v>15.227723172551975</v>
      </c>
      <c r="E33" s="14">
        <f t="shared" si="14"/>
        <v>0.59830269199055297</v>
      </c>
      <c r="F33" s="14">
        <f t="shared" si="14"/>
        <v>0.89817072937429354</v>
      </c>
      <c r="G33" s="14">
        <f t="shared" si="14"/>
        <v>12.122013188398329</v>
      </c>
      <c r="H33" s="14">
        <f t="shared" si="14"/>
        <v>1.104629369924903</v>
      </c>
      <c r="I33" s="14">
        <f t="shared" si="14"/>
        <v>1.573932246959463</v>
      </c>
      <c r="J33" s="14">
        <f t="shared" si="14"/>
        <v>19.179871827839889</v>
      </c>
      <c r="K33" s="14">
        <f t="shared" si="14"/>
        <v>2.1223771888802943</v>
      </c>
      <c r="L33" s="14">
        <f t="shared" si="14"/>
        <v>98.456737433657167</v>
      </c>
      <c r="M33" s="14">
        <f t="shared" si="14"/>
        <v>0</v>
      </c>
      <c r="N33" s="14">
        <f t="shared" si="14"/>
        <v>90.473758722820094</v>
      </c>
      <c r="O33" s="14">
        <f t="shared" si="14"/>
        <v>0.99109845586129885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6.2469608451189186E-2</v>
      </c>
      <c r="D17" s="14">
        <v>0</v>
      </c>
      <c r="E17" s="14">
        <f t="shared" si="1"/>
        <v>6.3001300597942581E-2</v>
      </c>
      <c r="F17" s="14">
        <f t="shared" si="2"/>
        <v>0.12492814019330098</v>
      </c>
      <c r="G17" s="14">
        <f t="shared" si="3"/>
        <v>0.8987038317452577</v>
      </c>
      <c r="H17" s="14">
        <f t="shared" si="4"/>
        <v>0.1544053093952803</v>
      </c>
      <c r="I17" s="14">
        <f t="shared" si="5"/>
        <v>0.16945003523824603</v>
      </c>
      <c r="J17" s="14">
        <f t="shared" si="6"/>
        <v>0.86745190836594388</v>
      </c>
      <c r="K17" s="14">
        <f t="shared" si="7"/>
        <v>0.19870892607751442</v>
      </c>
      <c r="L17" s="14">
        <f t="shared" si="8"/>
        <v>3.317224584514773</v>
      </c>
      <c r="M17" s="14">
        <f t="shared" si="9"/>
        <v>19.006592814856226</v>
      </c>
      <c r="N17" s="14">
        <f t="shared" si="10"/>
        <v>13.776803404742406</v>
      </c>
      <c r="O17" s="19">
        <f t="shared" si="11"/>
        <v>9.3848875098878307E-2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1.0792458177899606E-2</v>
      </c>
      <c r="D21" s="14">
        <v>0</v>
      </c>
      <c r="E21" s="14">
        <f t="shared" si="1"/>
        <v>1.0791896451038736E-2</v>
      </c>
      <c r="F21" s="14">
        <f t="shared" si="2"/>
        <v>9.9938258251907192E-3</v>
      </c>
      <c r="G21" s="14">
        <f t="shared" si="3"/>
        <v>0</v>
      </c>
      <c r="H21" s="14">
        <f t="shared" si="4"/>
        <v>9.6131086508977406E-3</v>
      </c>
      <c r="I21" s="14">
        <f t="shared" si="5"/>
        <v>2.1608412123233025E-2</v>
      </c>
      <c r="J21" s="14">
        <f t="shared" si="6"/>
        <v>0</v>
      </c>
      <c r="K21" s="14">
        <f t="shared" si="7"/>
        <v>2.0702629207937136E-2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1.2075365473145512E-2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5.3370583175346574E-5</v>
      </c>
      <c r="D22" s="14">
        <v>0</v>
      </c>
      <c r="E22" s="14">
        <f t="shared" si="1"/>
        <v>5.3367805338300027E-5</v>
      </c>
      <c r="F22" s="14">
        <f t="shared" si="2"/>
        <v>4.6102905938540518E-4</v>
      </c>
      <c r="G22" s="14">
        <f t="shared" si="3"/>
        <v>0</v>
      </c>
      <c r="H22" s="14">
        <f t="shared" si="4"/>
        <v>4.4346604759929451E-4</v>
      </c>
      <c r="I22" s="14">
        <f t="shared" si="5"/>
        <v>6.0932644649280756E-4</v>
      </c>
      <c r="J22" s="14">
        <f t="shared" si="6"/>
        <v>0</v>
      </c>
      <c r="K22" s="14">
        <f t="shared" si="7"/>
        <v>5.8378465832607189E-4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1.4075846616992078E-4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7.3315437212264148E-2</v>
      </c>
      <c r="D25" s="14">
        <f t="shared" ref="D25:O25" si="12">SUM(D15:D24)</f>
        <v>0</v>
      </c>
      <c r="E25" s="14">
        <f t="shared" si="12"/>
        <v>7.3846564854319618E-2</v>
      </c>
      <c r="F25" s="14">
        <f t="shared" si="12"/>
        <v>0.13538299507787713</v>
      </c>
      <c r="G25" s="14">
        <f t="shared" si="12"/>
        <v>0.8987038317452577</v>
      </c>
      <c r="H25" s="14">
        <f t="shared" si="12"/>
        <v>0.16446188409377732</v>
      </c>
      <c r="I25" s="14">
        <f t="shared" si="12"/>
        <v>0.19166777380797187</v>
      </c>
      <c r="J25" s="14">
        <f t="shared" si="12"/>
        <v>0.86745190836594388</v>
      </c>
      <c r="K25" s="14">
        <f t="shared" si="12"/>
        <v>0.21999533994377762</v>
      </c>
      <c r="L25" s="14">
        <f t="shared" si="12"/>
        <v>3.317224584514773</v>
      </c>
      <c r="M25" s="14">
        <f t="shared" si="12"/>
        <v>19.006592814856226</v>
      </c>
      <c r="N25" s="14">
        <f t="shared" si="12"/>
        <v>13.776803404742406</v>
      </c>
      <c r="O25" s="14">
        <f t="shared" si="12"/>
        <v>0.10606499903819375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0.13698993087858277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0.137027397511959</v>
      </c>
      <c r="F29" s="14">
        <f>(SUMIFS(TARIMSALAG2,KAYNAK,A29,SEBEP,B29,SÜRE,"Uzun",BİLDİRİM,"Bildirimli",İL,$B$10,İLÇE,$B$11)/VLOOKUP($B$11,ABONE2,6,FALSE))</f>
        <v>0.28163130908848982</v>
      </c>
      <c r="G29" s="14">
        <f>(SUMIFS(TARIMSALOG2,KAYNAK,A29,SEBEP,B29,SÜRE,"Uzun",BİLDİRİM,"Bildirimli",İL,$B$10,İLÇE,$B$11)/VLOOKUP($B$11,ABONE2,7,FALSE))</f>
        <v>3.7033762587740191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0.41198349764793857</v>
      </c>
      <c r="I29" s="14">
        <f>(SUMIFS(TICARETHANEAG2,KAYNAK,A29,SEBEP,B29,SÜRE,"Uzun",BİLDİRİM,"Bildirimli",İL,$B$10,İLÇE,$B$11)/VLOOKUP($B$11,ABONE2,9,FALSE))</f>
        <v>0.37363194201422323</v>
      </c>
      <c r="J29" s="14">
        <f>(SUMIFS(TICARETHANEOG2,KAYNAK,A29,SEBEP,B29,SÜRE,"Uzun",BİLDİRİM,"Bildirimli",İL,$B$10,İLÇE,$B$11)/VLOOKUP($B$11,ABONE2,10,FALSE))</f>
        <v>2.2043857380989285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0.45037360637852336</v>
      </c>
      <c r="L29" s="14">
        <f>(SUMIFS(SANAYIAG2,KAYNAK,A29,SEBEP,B29,SÜRE,"Uzun",BİLDİRİM,"Bildirimli",İL,$B$10,İLÇE,$B$11)/VLOOKUP($B$11,ABONE2,12,FALSE))</f>
        <v>70.422392837354337</v>
      </c>
      <c r="M29" s="14">
        <f>(SUMIFS(SANAYIOG2,KAYNAK,A29,SEBEP,B29,SÜRE,"Uzun",BİLDİRİM,"Bildirimli",İL,$B$10,İLÇE,$B$11)/VLOOKUP($B$11,ABONE2,13,FALSE))</f>
        <v>60.808447820147897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64.013096159216715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0.23156053179610631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0.13698993087858277</v>
      </c>
      <c r="D33" s="14">
        <f t="shared" ref="D33:O33" si="13">SUM(D28:D32)</f>
        <v>0</v>
      </c>
      <c r="E33" s="14">
        <f t="shared" si="13"/>
        <v>0.137027397511959</v>
      </c>
      <c r="F33" s="14">
        <f t="shared" si="13"/>
        <v>0.28163130908848982</v>
      </c>
      <c r="G33" s="14">
        <f t="shared" si="13"/>
        <v>3.7033762587740191</v>
      </c>
      <c r="H33" s="14">
        <f t="shared" si="13"/>
        <v>0.41198349764793857</v>
      </c>
      <c r="I33" s="14">
        <f t="shared" si="13"/>
        <v>0.37363194201422323</v>
      </c>
      <c r="J33" s="14">
        <f t="shared" si="13"/>
        <v>2.2043857380989285</v>
      </c>
      <c r="K33" s="14">
        <f t="shared" si="13"/>
        <v>0.45037360637852336</v>
      </c>
      <c r="L33" s="14">
        <f t="shared" si="13"/>
        <v>70.422392837354337</v>
      </c>
      <c r="M33" s="14">
        <f t="shared" si="13"/>
        <v>60.808447820147897</v>
      </c>
      <c r="N33" s="14">
        <f t="shared" si="13"/>
        <v>64.013096159216715</v>
      </c>
      <c r="O33" s="14">
        <f t="shared" si="13"/>
        <v>0.23156053179610631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0.26963084574715152</v>
      </c>
      <c r="D17" s="14">
        <f t="shared" si="1"/>
        <v>0.11543312403069675</v>
      </c>
      <c r="E17" s="14">
        <f t="shared" si="2"/>
        <v>0.26875967217813201</v>
      </c>
      <c r="F17" s="14">
        <f t="shared" si="3"/>
        <v>0.11941477777465888</v>
      </c>
      <c r="G17" s="14">
        <f t="shared" si="4"/>
        <v>0.38867525385156598</v>
      </c>
      <c r="H17" s="14">
        <f t="shared" si="5"/>
        <v>0.26043115488754048</v>
      </c>
      <c r="I17" s="14">
        <f t="shared" si="6"/>
        <v>0.423986454524171</v>
      </c>
      <c r="J17" s="14">
        <f t="shared" si="7"/>
        <v>8.9600539975620226</v>
      </c>
      <c r="K17" s="14">
        <f t="shared" si="8"/>
        <v>0.81747929881756354</v>
      </c>
      <c r="L17" s="14">
        <f t="shared" si="9"/>
        <v>8.8529629792763007</v>
      </c>
      <c r="M17" s="14">
        <f t="shared" si="10"/>
        <v>94.540856561999746</v>
      </c>
      <c r="N17" s="14">
        <f t="shared" si="11"/>
        <v>67.481521746402862</v>
      </c>
      <c r="O17" s="19">
        <f t="shared" si="12"/>
        <v>0.40628360412115677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1.1105934638603462E-3</v>
      </c>
      <c r="D18" s="14">
        <f t="shared" si="1"/>
        <v>0</v>
      </c>
      <c r="E18" s="14">
        <f t="shared" si="2"/>
        <v>1.1043189245165024E-3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2.3296450934450247E-3</v>
      </c>
      <c r="J18" s="14">
        <f t="shared" si="7"/>
        <v>0</v>
      </c>
      <c r="K18" s="14">
        <f t="shared" si="8"/>
        <v>2.2222538773619812E-3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1.2017588196469951E-3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5.3735991186295878E-2</v>
      </c>
      <c r="D21" s="14">
        <f t="shared" si="1"/>
        <v>0</v>
      </c>
      <c r="E21" s="14">
        <f t="shared" si="2"/>
        <v>5.3432398015751829E-2</v>
      </c>
      <c r="F21" s="14">
        <f t="shared" si="3"/>
        <v>2.1942434905131175E-2</v>
      </c>
      <c r="G21" s="14">
        <f t="shared" si="4"/>
        <v>0</v>
      </c>
      <c r="H21" s="14">
        <f t="shared" si="5"/>
        <v>1.0450801523063446E-2</v>
      </c>
      <c r="I21" s="14">
        <f t="shared" si="6"/>
        <v>3.8545781552013957E-2</v>
      </c>
      <c r="J21" s="14">
        <f t="shared" si="7"/>
        <v>0</v>
      </c>
      <c r="K21" s="14">
        <f t="shared" si="8"/>
        <v>3.6768910745645443E-2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4.7321135297275586E-2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3.3609446483118109E-4</v>
      </c>
      <c r="D22" s="14">
        <f t="shared" si="1"/>
        <v>0</v>
      </c>
      <c r="E22" s="14">
        <f t="shared" si="2"/>
        <v>3.3419562604682416E-4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6.3482505749090905E-4</v>
      </c>
      <c r="J22" s="14">
        <f t="shared" si="7"/>
        <v>0</v>
      </c>
      <c r="K22" s="14">
        <f t="shared" si="8"/>
        <v>6.0556110002555914E-4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3.5267284979113601E-4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0.32481352486213888</v>
      </c>
      <c r="D25" s="14">
        <f t="shared" ref="D25:O25" si="13">SUM(D15:D24)</f>
        <v>0.11543312403069675</v>
      </c>
      <c r="E25" s="14">
        <f t="shared" si="13"/>
        <v>0.32363058474444717</v>
      </c>
      <c r="F25" s="14">
        <f t="shared" si="13"/>
        <v>0.14135721267979007</v>
      </c>
      <c r="G25" s="14">
        <f t="shared" si="13"/>
        <v>0.38867525385156598</v>
      </c>
      <c r="H25" s="14">
        <f t="shared" si="13"/>
        <v>0.27088195641060392</v>
      </c>
      <c r="I25" s="14">
        <f t="shared" si="13"/>
        <v>0.46549670622712086</v>
      </c>
      <c r="J25" s="14">
        <f t="shared" si="13"/>
        <v>8.9600539975620226</v>
      </c>
      <c r="K25" s="14">
        <f t="shared" si="13"/>
        <v>0.8570760245405965</v>
      </c>
      <c r="L25" s="14">
        <f t="shared" si="13"/>
        <v>8.8529629792763007</v>
      </c>
      <c r="M25" s="14">
        <f t="shared" si="13"/>
        <v>94.540856561999746</v>
      </c>
      <c r="N25" s="14">
        <f t="shared" si="13"/>
        <v>67.481521746402862</v>
      </c>
      <c r="O25" s="14">
        <f t="shared" si="13"/>
        <v>0.45515917108787052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1.0826460814499079</v>
      </c>
      <c r="D29" s="14">
        <f>(SUMIFS(MESKENOG2,KAYNAK,A29,SEBEP,B29,SÜRE,"Uzun",BİLDİRİM,"Bildirimli",İL,$B$10,İLÇE,$B$11)/VLOOKUP($B$11,ABONE2,4,FALSE))</f>
        <v>0.29855819531386418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1.0782162063869922</v>
      </c>
      <c r="F29" s="14">
        <f>(SUMIFS(TARIMSALAG2,KAYNAK,A29,SEBEP,B29,SÜRE,"Uzun",BİLDİRİM,"Bildirimli",İL,$B$10,İLÇE,$B$11)/VLOOKUP($B$11,ABONE2,6,FALSE))</f>
        <v>0.43238482512854676</v>
      </c>
      <c r="G29" s="14">
        <f>(SUMIFS(TARIMSALOG2,KAYNAK,A29,SEBEP,B29,SÜRE,"Uzun",BİLDİRİM,"Bildirimli",İL,$B$10,İLÇE,$B$11)/VLOOKUP($B$11,ABONE2,7,FALSE))</f>
        <v>2.0961600024944471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1.3037327156948122</v>
      </c>
      <c r="I29" s="14">
        <f>(SUMIFS(TICARETHANEAG2,KAYNAK,A29,SEBEP,B29,SÜRE,"Uzun",BİLDİRİM,"Bildirimli",İL,$B$10,İLÇE,$B$11)/VLOOKUP($B$11,ABONE2,9,FALSE))</f>
        <v>2.1565412316757406</v>
      </c>
      <c r="J29" s="14">
        <f>(SUMIFS(TICARETHANEOG2,KAYNAK,A29,SEBEP,B29,SÜRE,"Uzun",BİLDİRİM,"Bildirimli",İL,$B$10,İLÇE,$B$11)/VLOOKUP($B$11,ABONE2,10,FALSE))</f>
        <v>24.983822071396659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3.2088257432283709</v>
      </c>
      <c r="L29" s="14">
        <f>(SUMIFS(SANAYIAG2,KAYNAK,A29,SEBEP,B29,SÜRE,"Uzun",BİLDİRİM,"Bildirimli",İL,$B$10,İLÇE,$B$11)/VLOOKUP($B$11,ABONE2,12,FALSE))</f>
        <v>1.0690630834371166</v>
      </c>
      <c r="M29" s="14">
        <f>(SUMIFS(SANAYIOG2,KAYNAK,A29,SEBEP,B29,SÜRE,"Uzun",BİLDİRİM,"Bildirimli",İL,$B$10,İLÇE,$B$11)/VLOOKUP($B$11,ABONE2,13,FALSE))</f>
        <v>663.21247462616498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454.11455519161933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1.7691502855533756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3.8990187512425242E-5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3.8769903967157308E-5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2.9360072142964911E-5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1.0826850716374203</v>
      </c>
      <c r="D33" s="14">
        <f t="shared" ref="D33:O33" si="14">SUM(D28:D32)</f>
        <v>0.29855819531386418</v>
      </c>
      <c r="E33" s="14">
        <f t="shared" si="14"/>
        <v>1.0782549762909595</v>
      </c>
      <c r="F33" s="14">
        <f t="shared" si="14"/>
        <v>0.43238482512854676</v>
      </c>
      <c r="G33" s="14">
        <f t="shared" si="14"/>
        <v>2.0961600024944471</v>
      </c>
      <c r="H33" s="14">
        <f t="shared" si="14"/>
        <v>1.3037327156948122</v>
      </c>
      <c r="I33" s="14">
        <f t="shared" si="14"/>
        <v>2.1565412316757406</v>
      </c>
      <c r="J33" s="14">
        <f t="shared" si="14"/>
        <v>24.983822071396659</v>
      </c>
      <c r="K33" s="14">
        <f t="shared" si="14"/>
        <v>3.2088257432283709</v>
      </c>
      <c r="L33" s="14">
        <f t="shared" si="14"/>
        <v>1.0690630834371166</v>
      </c>
      <c r="M33" s="14">
        <f t="shared" si="14"/>
        <v>663.21247462616498</v>
      </c>
      <c r="N33" s="14">
        <f t="shared" si="14"/>
        <v>454.11455519161933</v>
      </c>
      <c r="O33" s="14">
        <f t="shared" si="14"/>
        <v>1.7691796456255187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4.9781612311530006E-2</v>
      </c>
      <c r="D15" s="14">
        <f t="shared" ref="D15:D24" si="1">(SUMIFS(MESKENOG2,KAYNAK,A15,SEBEP,B15,SÜRE,"Uzun",BİLDİRİM,"Bildirimsiz",İL,$B$10)/VLOOKUP($B$10,ABONE2,4,FALSE))</f>
        <v>1.1695292039073716E-2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4.974193838926242E-2</v>
      </c>
      <c r="F15" s="14">
        <f t="shared" ref="F15:F24" si="3">(SUMIFS(TARIMSALAG2,KAYNAK,A15,SEBEP,B15,SÜRE,"Uzun",BİLDİRİM,"Bildirimsiz",İL,$B$10)/VLOOKUP($B$10,ABONE2,6,FALSE))</f>
        <v>6.1058590507447684E-2</v>
      </c>
      <c r="G15" s="14">
        <f t="shared" ref="G15:G24" si="4">(SUMIFS(TARIMSALOG2,KAYNAK,A15,SEBEP,B15,SÜRE,"Uzun",BİLDİRİM,"Bildirimsiz",İL,$B$10)/VLOOKUP($B$10,ABONE2,7,FALSE))</f>
        <v>0.25061343000087205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0.12026635098962705</v>
      </c>
      <c r="I15" s="14">
        <f t="shared" ref="I15:I24" si="6">(SUMIFS(TICARETHANEAG2,KAYNAK,A15,SEBEP,B15,SÜRE,"Uzun",BİLDİRİM,"Bildirimsiz",İL,$B$10)/VLOOKUP($B$10,ABONE2,9,FALSE))</f>
        <v>0.16003785056151842</v>
      </c>
      <c r="J15" s="14">
        <f t="shared" ref="J15:J24" si="7">(SUMIFS(TICARETHANEOG2,KAYNAK,A15,SEBEP,B15,SÜRE,"Uzun",BİLDİRİM,"Bildirimsiz",İL,$B$10)/VLOOKUP($B$10,ABONE2,10,FALSE))</f>
        <v>2.4617329082987514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0.25220515072498223</v>
      </c>
      <c r="L15" s="14">
        <f t="shared" ref="L15:L24" si="9">(SUMIFS(SANAYIAG2,KAYNAK,A15,SEBEP,B15,SÜRE,"Uzun",BİLDİRİM,"Bildirimsiz",İL,$B$10)/VLOOKUP($B$10,ABONE2,12,FALSE))</f>
        <v>9.9217523874483149</v>
      </c>
      <c r="M15" s="14">
        <f t="shared" ref="M15:M24" si="10">(SUMIFS(SANAYIOG2,KAYNAK,A15,SEBEP,B15,SÜRE,"Uzun",BİLDİRİM,"Bildirimsiz",İL,$B$10)/VLOOKUP($B$10,ABONE2,13,FALSE))</f>
        <v>29.200801132293019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21.031211894056145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0.11554829073644934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0.1542582879167311</v>
      </c>
      <c r="D17" s="14">
        <f t="shared" si="1"/>
        <v>0.86400812265894822</v>
      </c>
      <c r="E17" s="14">
        <f t="shared" si="2"/>
        <v>0.15499762318387056</v>
      </c>
      <c r="F17" s="14">
        <f t="shared" si="3"/>
        <v>0.20860052260826772</v>
      </c>
      <c r="G17" s="14">
        <f t="shared" si="4"/>
        <v>1.3378028859939119</v>
      </c>
      <c r="H17" s="14">
        <f t="shared" si="5"/>
        <v>0.56130870587555581</v>
      </c>
      <c r="I17" s="14">
        <f t="shared" si="6"/>
        <v>0.34822368900431455</v>
      </c>
      <c r="J17" s="14">
        <f t="shared" si="7"/>
        <v>13.193944711691884</v>
      </c>
      <c r="K17" s="14">
        <f t="shared" si="8"/>
        <v>0.86260782574486705</v>
      </c>
      <c r="L17" s="14">
        <f t="shared" si="9"/>
        <v>72.304580335287355</v>
      </c>
      <c r="M17" s="14">
        <f t="shared" si="10"/>
        <v>227.13047042462549</v>
      </c>
      <c r="N17" s="14">
        <f t="shared" si="11"/>
        <v>161.52225799596343</v>
      </c>
      <c r="O17" s="19">
        <f t="shared" si="12"/>
        <v>0.52158182884448856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6.2731903057390292E-3</v>
      </c>
      <c r="D18" s="14">
        <f t="shared" si="1"/>
        <v>3.6677592759994646E-2</v>
      </c>
      <c r="E18" s="14">
        <f t="shared" si="2"/>
        <v>6.3048620947418364E-3</v>
      </c>
      <c r="F18" s="14">
        <f t="shared" si="3"/>
        <v>6.9777198590715078E-3</v>
      </c>
      <c r="G18" s="14">
        <f t="shared" si="4"/>
        <v>1.7033143688645402E-2</v>
      </c>
      <c r="H18" s="14">
        <f t="shared" si="5"/>
        <v>1.0118547744232745E-2</v>
      </c>
      <c r="I18" s="14">
        <f t="shared" si="6"/>
        <v>1.3056777586133782E-2</v>
      </c>
      <c r="J18" s="14">
        <f t="shared" si="7"/>
        <v>0.20230619934425348</v>
      </c>
      <c r="K18" s="14">
        <f t="shared" si="8"/>
        <v>2.0634935345263779E-2</v>
      </c>
      <c r="L18" s="14">
        <f t="shared" si="9"/>
        <v>3.8598557260173513E-2</v>
      </c>
      <c r="M18" s="14">
        <f t="shared" si="10"/>
        <v>4.4046965277804544</v>
      </c>
      <c r="N18" s="14">
        <f t="shared" si="11"/>
        <v>2.5545416023415917</v>
      </c>
      <c r="O18" s="19">
        <f t="shared" si="12"/>
        <v>1.2441690481029248E-2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2.1214446867000782E-2</v>
      </c>
      <c r="D21" s="14">
        <f t="shared" si="1"/>
        <v>0</v>
      </c>
      <c r="E21" s="14">
        <f t="shared" si="2"/>
        <v>2.1192348110546225E-2</v>
      </c>
      <c r="F21" s="14">
        <f t="shared" si="3"/>
        <v>1.3282651263284142E-2</v>
      </c>
      <c r="G21" s="14">
        <f t="shared" si="4"/>
        <v>9.7037998013516257E-5</v>
      </c>
      <c r="H21" s="14">
        <f t="shared" si="5"/>
        <v>9.1641036487407936E-3</v>
      </c>
      <c r="I21" s="14">
        <f t="shared" si="6"/>
        <v>4.0473845974243104E-2</v>
      </c>
      <c r="J21" s="14">
        <f t="shared" si="7"/>
        <v>0</v>
      </c>
      <c r="K21" s="14">
        <f t="shared" si="8"/>
        <v>3.8853142528694096E-2</v>
      </c>
      <c r="L21" s="14">
        <f t="shared" si="9"/>
        <v>4.368359402780909</v>
      </c>
      <c r="M21" s="14">
        <f t="shared" si="10"/>
        <v>0</v>
      </c>
      <c r="N21" s="14">
        <f t="shared" si="11"/>
        <v>1.8511132181899177</v>
      </c>
      <c r="O21" s="19">
        <f t="shared" si="12"/>
        <v>2.5935365473468593E-2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1.4681096049074666E-3</v>
      </c>
      <c r="D22" s="14">
        <f t="shared" si="1"/>
        <v>0</v>
      </c>
      <c r="E22" s="14">
        <f t="shared" si="2"/>
        <v>1.4665802981661293E-3</v>
      </c>
      <c r="F22" s="14">
        <f t="shared" si="3"/>
        <v>1.0042980371533361E-4</v>
      </c>
      <c r="G22" s="14">
        <f t="shared" si="4"/>
        <v>0</v>
      </c>
      <c r="H22" s="14">
        <f t="shared" si="5"/>
        <v>6.906039220602717E-5</v>
      </c>
      <c r="I22" s="14">
        <f t="shared" si="6"/>
        <v>1.991775016498967E-3</v>
      </c>
      <c r="J22" s="14">
        <f t="shared" si="7"/>
        <v>0</v>
      </c>
      <c r="K22" s="14">
        <f t="shared" si="8"/>
        <v>1.9120179152328155E-3</v>
      </c>
      <c r="L22" s="14">
        <f t="shared" si="9"/>
        <v>0.40178655978400701</v>
      </c>
      <c r="M22" s="14">
        <f t="shared" si="10"/>
        <v>0</v>
      </c>
      <c r="N22" s="14">
        <f t="shared" si="11"/>
        <v>0.17025897897360603</v>
      </c>
      <c r="O22" s="19">
        <f t="shared" si="12"/>
        <v>1.7042821860548574E-3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1.5627707636689674E-5</v>
      </c>
      <c r="D24" s="14">
        <f t="shared" si="1"/>
        <v>0</v>
      </c>
      <c r="E24" s="14">
        <f t="shared" si="2"/>
        <v>1.5611428498837467E-5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1.5651636438917012E-6</v>
      </c>
      <c r="J24" s="14">
        <f t="shared" si="7"/>
        <v>0</v>
      </c>
      <c r="K24" s="14">
        <f t="shared" si="8"/>
        <v>1.5024894391196215E-6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1.2539393888263767E-5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0.23301127471354505</v>
      </c>
      <c r="D25" s="14">
        <f t="shared" ref="D25:O25" si="13">SUM(D15:D24)</f>
        <v>0.91238100745801654</v>
      </c>
      <c r="E25" s="14">
        <f t="shared" si="13"/>
        <v>0.23371896350508603</v>
      </c>
      <c r="F25" s="14">
        <f t="shared" si="13"/>
        <v>0.2900199140417864</v>
      </c>
      <c r="G25" s="14">
        <f t="shared" si="13"/>
        <v>1.6055464976814429</v>
      </c>
      <c r="H25" s="14">
        <f t="shared" si="13"/>
        <v>0.7009267686503623</v>
      </c>
      <c r="I25" s="14">
        <f t="shared" si="13"/>
        <v>0.56378550330635269</v>
      </c>
      <c r="J25" s="14">
        <f t="shared" si="13"/>
        <v>15.857983819334889</v>
      </c>
      <c r="K25" s="14">
        <f t="shared" si="13"/>
        <v>1.1762145747484789</v>
      </c>
      <c r="L25" s="14">
        <f t="shared" si="13"/>
        <v>87.035077242560746</v>
      </c>
      <c r="M25" s="14">
        <f t="shared" si="13"/>
        <v>260.73596808469898</v>
      </c>
      <c r="N25" s="14">
        <f t="shared" si="13"/>
        <v>187.1293836895247</v>
      </c>
      <c r="O25" s="14">
        <f t="shared" si="13"/>
        <v>0.67722399711537895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0.75196746752137689</v>
      </c>
      <c r="D29" s="14">
        <f>(SUMIFS(MESKENOG2,KAYNAK,A29,SEBEP,B29,SÜRE,"Uzun",BİLDİRİM,"Bildirimli",İL,$B$10)/VLOOKUP($B$10,ABONE2,4,FALSE))</f>
        <v>2.3043812931114722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0.75358459264669742</v>
      </c>
      <c r="F29" s="14">
        <f>(SUMIFS(TARIMSALAG2,KAYNAK,A29,SEBEP,B29,SÜRE,"Uzun",BİLDİRİM,"Bildirimli",İL,$B$10)/VLOOKUP($B$10,ABONE2,6,FALSE))</f>
        <v>0.86375433147415359</v>
      </c>
      <c r="G29" s="14">
        <f>(SUMIFS(TARIMSALOG2,KAYNAK,A29,SEBEP,B29,SÜRE,"Uzun",BİLDİRİM,"Bildirimli",İL,$B$10)/VLOOKUP($B$10,ABONE2,7,FALSE))</f>
        <v>3.7561719848622208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1.767205660355518</v>
      </c>
      <c r="I29" s="14">
        <f>(SUMIFS(TICARETHANEAG2,KAYNAK,A29,SEBEP,B29,SÜRE,"Uzun",BİLDİRİM,"Bildirimli",İL,$B$10)/VLOOKUP($B$10,ABONE2,9,FALSE))</f>
        <v>1.7695178941389045</v>
      </c>
      <c r="J29" s="14">
        <f>(SUMIFS(TICARETHANEOG2,KAYNAK,A29,SEBEP,B29,SÜRE,"Uzun",BİLDİRİM,"Bildirimli",İL,$B$10)/VLOOKUP($B$10,ABONE2,10,FALSE))</f>
        <v>22.517031501251029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2.600315313564288</v>
      </c>
      <c r="L29" s="14">
        <f>(SUMIFS(SANAYIAG2,KAYNAK,A29,SEBEP,B29,SÜRE,"Uzun",BİLDİRİM,"Bildirimli",İL,$B$10)/VLOOKUP($B$10,ABONE2,12,FALSE))</f>
        <v>102.15673143576242</v>
      </c>
      <c r="M29" s="14">
        <f>(SUMIFS(SANAYIOG2,KAYNAK,A29,SEBEP,B29,SÜRE,"Uzun",BİLDİRİM,"Bildirimli",İL,$B$10)/VLOOKUP($B$10,ABONE2,13,FALSE))</f>
        <v>338.77851058241788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238.50889842295393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1.4414691955584273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7.445531848816982E-3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7.437775955107701E-3</v>
      </c>
      <c r="F31" s="14">
        <f>(SUMIFS(TARIMSALAG2,KAYNAK,A31,SEBEP,B31,SÜRE,"Uzun",BİLDİRİM,"Bildirimli",İL,$B$10)/VLOOKUP($B$10,ABONE2,6,FALSE))</f>
        <v>4.6867781721870137E-4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3.222855435138766E-4</v>
      </c>
      <c r="I31" s="14">
        <f>(SUMIFS(TICARETHANEAG2,KAYNAK,A31,SEBEP,B31,SÜRE,"Uzun",BİLDİRİM,"Bildirimli",İL,$B$10)/VLOOKUP($B$10,ABONE2,9,FALSE))</f>
        <v>2.3373395084141352E-2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2.2437448893824936E-2</v>
      </c>
      <c r="L31" s="14">
        <f>(SUMIFS(SANAYIAG2,KAYNAK,A31,SEBEP,B31,SÜRE,"Uzun",BİLDİRİM,"Bildirimli",İL,$B$10)/VLOOKUP($B$10,ABONE2,12,FALSE))</f>
        <v>1.1542213632588716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0.48910683056103904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1.0078844088702774E-2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0.75941299937019391</v>
      </c>
      <c r="D33" s="14">
        <f t="shared" ref="D33:O33" si="14">SUM(D28:D32)</f>
        <v>2.3043812931114722</v>
      </c>
      <c r="E33" s="14">
        <f t="shared" si="14"/>
        <v>0.76102236860180517</v>
      </c>
      <c r="F33" s="14">
        <f t="shared" si="14"/>
        <v>0.8642230092913723</v>
      </c>
      <c r="G33" s="14">
        <f t="shared" si="14"/>
        <v>3.7561719848622208</v>
      </c>
      <c r="H33" s="14">
        <f t="shared" si="14"/>
        <v>1.7675279458990318</v>
      </c>
      <c r="I33" s="14">
        <f t="shared" si="14"/>
        <v>1.7928912892230457</v>
      </c>
      <c r="J33" s="14">
        <f t="shared" si="14"/>
        <v>22.517031501251029</v>
      </c>
      <c r="K33" s="14">
        <f t="shared" si="14"/>
        <v>2.6227527624581128</v>
      </c>
      <c r="L33" s="14">
        <f t="shared" si="14"/>
        <v>103.31095279902129</v>
      </c>
      <c r="M33" s="14">
        <f t="shared" si="14"/>
        <v>338.77851058241788</v>
      </c>
      <c r="N33" s="14">
        <f t="shared" si="14"/>
        <v>238.99800525351498</v>
      </c>
      <c r="O33" s="14">
        <f t="shared" si="14"/>
        <v>1.4515480396471301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5.8790296027986896E-2</v>
      </c>
      <c r="D17" s="14">
        <f t="shared" si="1"/>
        <v>0.1422451497525353</v>
      </c>
      <c r="E17" s="14">
        <f t="shared" si="2"/>
        <v>5.9019515127253223E-2</v>
      </c>
      <c r="F17" s="14">
        <f t="shared" si="3"/>
        <v>0.15025536554519245</v>
      </c>
      <c r="G17" s="14">
        <f t="shared" si="4"/>
        <v>0.62245462476027535</v>
      </c>
      <c r="H17" s="14">
        <f t="shared" si="5"/>
        <v>0.28771781656113876</v>
      </c>
      <c r="I17" s="14">
        <f t="shared" si="6"/>
        <v>0.12685134702313594</v>
      </c>
      <c r="J17" s="14">
        <f t="shared" si="7"/>
        <v>2.4099686400900326</v>
      </c>
      <c r="K17" s="14">
        <f t="shared" si="8"/>
        <v>0.20330726377523736</v>
      </c>
      <c r="L17" s="14">
        <f t="shared" si="9"/>
        <v>0.19720496402718946</v>
      </c>
      <c r="M17" s="14">
        <f t="shared" si="10"/>
        <v>27.819426427297895</v>
      </c>
      <c r="N17" s="14">
        <f t="shared" si="11"/>
        <v>11.418732433480914</v>
      </c>
      <c r="O17" s="19">
        <f t="shared" si="12"/>
        <v>0.12236167306587777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1.0795548073898948E-2</v>
      </c>
      <c r="D21" s="14">
        <f t="shared" si="1"/>
        <v>0</v>
      </c>
      <c r="E21" s="14">
        <f t="shared" si="2"/>
        <v>1.0765896763098583E-2</v>
      </c>
      <c r="F21" s="14">
        <f t="shared" si="3"/>
        <v>9.9742869645025167E-3</v>
      </c>
      <c r="G21" s="14">
        <f t="shared" si="4"/>
        <v>0</v>
      </c>
      <c r="H21" s="14">
        <f t="shared" si="5"/>
        <v>7.0706612037251173E-3</v>
      </c>
      <c r="I21" s="14">
        <f t="shared" si="6"/>
        <v>1.0371208290458409E-2</v>
      </c>
      <c r="J21" s="14">
        <f t="shared" si="7"/>
        <v>0</v>
      </c>
      <c r="K21" s="14">
        <f t="shared" si="8"/>
        <v>1.0023902332905593E-2</v>
      </c>
      <c r="L21" s="14">
        <f t="shared" si="9"/>
        <v>1.9991447072325443E-2</v>
      </c>
      <c r="M21" s="14">
        <f t="shared" si="10"/>
        <v>0</v>
      </c>
      <c r="N21" s="14">
        <f t="shared" si="11"/>
        <v>1.1869921699193231E-2</v>
      </c>
      <c r="O21" s="19">
        <f t="shared" si="12"/>
        <v>1.0454412312064631E-2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4.7572782099698201E-5</v>
      </c>
      <c r="D22" s="14">
        <f t="shared" si="1"/>
        <v>0</v>
      </c>
      <c r="E22" s="14">
        <f t="shared" si="2"/>
        <v>4.744211755742391E-5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1.515499340517994E-4</v>
      </c>
      <c r="J22" s="14">
        <f t="shared" si="7"/>
        <v>0</v>
      </c>
      <c r="K22" s="14">
        <f t="shared" si="8"/>
        <v>1.4647490388281222E-4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6.3775813338282349E-5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6.9633416883985541E-2</v>
      </c>
      <c r="D25" s="14">
        <f t="shared" ref="D25:O25" si="13">SUM(D15:D24)</f>
        <v>0.1422451497525353</v>
      </c>
      <c r="E25" s="14">
        <f t="shared" si="13"/>
        <v>6.9832854007909242E-2</v>
      </c>
      <c r="F25" s="14">
        <f t="shared" si="13"/>
        <v>0.16022965250969495</v>
      </c>
      <c r="G25" s="14">
        <f t="shared" si="13"/>
        <v>0.62245462476027535</v>
      </c>
      <c r="H25" s="14">
        <f t="shared" si="13"/>
        <v>0.29478847776486389</v>
      </c>
      <c r="I25" s="14">
        <f t="shared" si="13"/>
        <v>0.13737410524764615</v>
      </c>
      <c r="J25" s="14">
        <f t="shared" si="13"/>
        <v>2.4099686400900326</v>
      </c>
      <c r="K25" s="14">
        <f t="shared" si="13"/>
        <v>0.21347764101202577</v>
      </c>
      <c r="L25" s="14">
        <f t="shared" si="13"/>
        <v>0.2171964110995149</v>
      </c>
      <c r="M25" s="14">
        <f t="shared" si="13"/>
        <v>27.819426427297895</v>
      </c>
      <c r="N25" s="14">
        <f t="shared" si="13"/>
        <v>11.430602355180106</v>
      </c>
      <c r="O25" s="14">
        <f t="shared" si="13"/>
        <v>0.13287986119128067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2.5167928492046618</v>
      </c>
      <c r="D29" s="14">
        <f>(SUMIFS(MESKENOG2,KAYNAK,A29,SEBEP,B29,SÜRE,"Uzun",BİLDİRİM,"Bildirimli",İL,$B$10,İLÇE,$B$11)/VLOOKUP($B$11,ABONE2,4,FALSE))</f>
        <v>2.8104465009631903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2.517599405355063</v>
      </c>
      <c r="F29" s="14">
        <f>(SUMIFS(TARIMSALAG2,KAYNAK,A29,SEBEP,B29,SÜRE,"Uzun",BİLDİRİM,"Bildirimli",İL,$B$10,İLÇE,$B$11)/VLOOKUP($B$11,ABONE2,6,FALSE))</f>
        <v>2.0991525950302039</v>
      </c>
      <c r="G29" s="14">
        <f>(SUMIFS(TARIMSALOG2,KAYNAK,A29,SEBEP,B29,SÜRE,"Uzun",BİLDİRİM,"Bildirimli",İL,$B$10,İLÇE,$B$11)/VLOOKUP($B$11,ABONE2,7,FALSE))</f>
        <v>12.021098079826379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4.9875411694930909</v>
      </c>
      <c r="I29" s="14">
        <f>(SUMIFS(TICARETHANEAG2,KAYNAK,A29,SEBEP,B29,SÜRE,"Uzun",BİLDİRİM,"Bildirimli",İL,$B$10,İLÇE,$B$11)/VLOOKUP($B$11,ABONE2,9,FALSE))</f>
        <v>4.5611729609477871</v>
      </c>
      <c r="J29" s="14">
        <f>(SUMIFS(TICARETHANEOG2,KAYNAK,A29,SEBEP,B29,SÜRE,"Uzun",BİLDİRİM,"Bildirimli",İL,$B$10,İLÇE,$B$11)/VLOOKUP($B$11,ABONE2,10,FALSE))</f>
        <v>47.761782451005587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6.0078538707906102</v>
      </c>
      <c r="L29" s="14">
        <f>(SUMIFS(SANAYIAG2,KAYNAK,A29,SEBEP,B29,SÜRE,"Uzun",BİLDİRİM,"Bildirimli",İL,$B$10,İLÇE,$B$11)/VLOOKUP($B$11,ABONE2,12,FALSE))</f>
        <v>146.57604501865612</v>
      </c>
      <c r="M29" s="14">
        <f>(SUMIFS(SANAYIOG2,KAYNAK,A29,SEBEP,B29,SÜRE,"Uzun",BİLDİRİM,"Bildirimli",İL,$B$10,İLÇE,$B$11)/VLOOKUP($B$11,ABONE2,13,FALSE))</f>
        <v>781.40176651696072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404.47399437734236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4.1895382849766323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5.8439218139986007E-4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5.8278707584325711E-4</v>
      </c>
      <c r="F31" s="14">
        <f>(SUMIFS(TARIMSALAG2,KAYNAK,A31,SEBEP,B31,SÜRE,"Uzun",BİLDİRİM,"Bildirimli",İL,$B$10,İLÇE,$B$11)/VLOOKUP($B$11,ABONE2,6,FALSE))</f>
        <v>3.313290305240915E-4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2.34875468304856E-4</v>
      </c>
      <c r="I31" s="14">
        <f>(SUMIFS(TICARETHANEAG2,KAYNAK,A31,SEBEP,B31,SÜRE,"Uzun",BİLDİRİM,"Bildirimli",İL,$B$10,İLÇE,$B$11)/VLOOKUP($B$11,ABONE2,9,FALSE))</f>
        <v>1.1589528661562021E-3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1.1201424186493985E-3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6.6642601614594983E-4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2.5173772413860616</v>
      </c>
      <c r="D33" s="14">
        <f t="shared" ref="D33:O33" si="14">SUM(D28:D32)</f>
        <v>2.8104465009631903</v>
      </c>
      <c r="E33" s="14">
        <f t="shared" si="14"/>
        <v>2.5181821924309062</v>
      </c>
      <c r="F33" s="14">
        <f t="shared" si="14"/>
        <v>2.0994839240607281</v>
      </c>
      <c r="G33" s="14">
        <f t="shared" si="14"/>
        <v>12.021098079826379</v>
      </c>
      <c r="H33" s="14">
        <f t="shared" si="14"/>
        <v>4.9877760449613957</v>
      </c>
      <c r="I33" s="14">
        <f t="shared" si="14"/>
        <v>4.5623319138139431</v>
      </c>
      <c r="J33" s="14">
        <f t="shared" si="14"/>
        <v>47.761782451005587</v>
      </c>
      <c r="K33" s="14">
        <f t="shared" si="14"/>
        <v>6.0089740132092597</v>
      </c>
      <c r="L33" s="14">
        <f t="shared" si="14"/>
        <v>146.57604501865612</v>
      </c>
      <c r="M33" s="14">
        <f t="shared" si="14"/>
        <v>781.40176651696072</v>
      </c>
      <c r="N33" s="14">
        <f t="shared" si="14"/>
        <v>404.47399437734236</v>
      </c>
      <c r="O33" s="14">
        <f t="shared" si="14"/>
        <v>4.190204710992778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0.16650398424592358</v>
      </c>
      <c r="D17" s="14">
        <f t="shared" si="1"/>
        <v>0.17288324270648031</v>
      </c>
      <c r="E17" s="14">
        <f t="shared" si="2"/>
        <v>0.16651535125186709</v>
      </c>
      <c r="F17" s="14">
        <f t="shared" si="3"/>
        <v>0.17160486630101843</v>
      </c>
      <c r="G17" s="14">
        <f t="shared" si="4"/>
        <v>1.1926208380047543</v>
      </c>
      <c r="H17" s="14">
        <f t="shared" si="5"/>
        <v>0.53554483259130037</v>
      </c>
      <c r="I17" s="14">
        <f t="shared" si="6"/>
        <v>0.262844389939624</v>
      </c>
      <c r="J17" s="14">
        <f t="shared" si="7"/>
        <v>7.9646935363800351</v>
      </c>
      <c r="K17" s="14">
        <f t="shared" si="8"/>
        <v>0.58019205429999665</v>
      </c>
      <c r="L17" s="14">
        <f t="shared" si="9"/>
        <v>16.864805608718967</v>
      </c>
      <c r="M17" s="14">
        <f t="shared" si="10"/>
        <v>128.1318673775736</v>
      </c>
      <c r="N17" s="14">
        <f t="shared" si="11"/>
        <v>80.321801773768868</v>
      </c>
      <c r="O17" s="19">
        <f t="shared" si="12"/>
        <v>0.3552716709412056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1.4007565376103677E-2</v>
      </c>
      <c r="D21" s="14">
        <f t="shared" si="1"/>
        <v>0</v>
      </c>
      <c r="E21" s="14">
        <f t="shared" si="2"/>
        <v>1.3982605722898058E-2</v>
      </c>
      <c r="F21" s="14">
        <f t="shared" si="3"/>
        <v>3.056427805075557E-2</v>
      </c>
      <c r="G21" s="14">
        <f t="shared" si="4"/>
        <v>0</v>
      </c>
      <c r="H21" s="14">
        <f t="shared" si="5"/>
        <v>1.9669676367965766E-2</v>
      </c>
      <c r="I21" s="14">
        <f t="shared" si="6"/>
        <v>2.0526606176367021E-2</v>
      </c>
      <c r="J21" s="14">
        <f t="shared" si="7"/>
        <v>0</v>
      </c>
      <c r="K21" s="14">
        <f t="shared" si="8"/>
        <v>1.9680826104145545E-2</v>
      </c>
      <c r="L21" s="14">
        <f t="shared" si="9"/>
        <v>0.20507789194164214</v>
      </c>
      <c r="M21" s="14">
        <f t="shared" si="10"/>
        <v>0</v>
      </c>
      <c r="N21" s="14">
        <f t="shared" si="11"/>
        <v>8.8119406693674351E-2</v>
      </c>
      <c r="O21" s="19">
        <f t="shared" si="12"/>
        <v>1.5348978588038673E-2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3.5585630956147941E-3</v>
      </c>
      <c r="D22" s="14">
        <f t="shared" si="1"/>
        <v>0</v>
      </c>
      <c r="E22" s="14">
        <f t="shared" si="2"/>
        <v>3.5522222006489647E-3</v>
      </c>
      <c r="F22" s="14">
        <f t="shared" si="3"/>
        <v>3.8136418634611462E-4</v>
      </c>
      <c r="G22" s="14">
        <f t="shared" si="4"/>
        <v>0</v>
      </c>
      <c r="H22" s="14">
        <f t="shared" si="5"/>
        <v>2.4542736168359214E-4</v>
      </c>
      <c r="I22" s="14">
        <f t="shared" si="6"/>
        <v>2.2417539404835699E-3</v>
      </c>
      <c r="J22" s="14">
        <f t="shared" si="7"/>
        <v>0</v>
      </c>
      <c r="K22" s="14">
        <f t="shared" si="8"/>
        <v>2.1493845154849098E-3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3.1379165049242241E-3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0.18407011271764204</v>
      </c>
      <c r="D25" s="14">
        <f t="shared" ref="D25:O25" si="13">SUM(D15:D24)</f>
        <v>0.17288324270648031</v>
      </c>
      <c r="E25" s="14">
        <f t="shared" si="13"/>
        <v>0.18405017917541411</v>
      </c>
      <c r="F25" s="14">
        <f t="shared" si="13"/>
        <v>0.20255050853812012</v>
      </c>
      <c r="G25" s="14">
        <f t="shared" si="13"/>
        <v>1.1926208380047543</v>
      </c>
      <c r="H25" s="14">
        <f t="shared" si="13"/>
        <v>0.5554599363209497</v>
      </c>
      <c r="I25" s="14">
        <f t="shared" si="13"/>
        <v>0.28561275005647463</v>
      </c>
      <c r="J25" s="14">
        <f t="shared" si="13"/>
        <v>7.9646935363800351</v>
      </c>
      <c r="K25" s="14">
        <f t="shared" si="13"/>
        <v>0.60202226491962718</v>
      </c>
      <c r="L25" s="14">
        <f t="shared" si="13"/>
        <v>17.069883500660609</v>
      </c>
      <c r="M25" s="14">
        <f t="shared" si="13"/>
        <v>128.1318673775736</v>
      </c>
      <c r="N25" s="14">
        <f t="shared" si="13"/>
        <v>80.409921180462547</v>
      </c>
      <c r="O25" s="14">
        <f t="shared" si="13"/>
        <v>0.37375856603416852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0.50103419599617882</v>
      </c>
      <c r="D29" s="14">
        <f>(SUMIFS(MESKENOG2,KAYNAK,A29,SEBEP,B29,SÜRE,"Uzun",BİLDİRİM,"Bildirimli",İL,$B$10,İLÇE,$B$11)/VLOOKUP($B$11,ABONE2,4,FALSE))</f>
        <v>2.8132173118125152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0.50515420451793935</v>
      </c>
      <c r="F29" s="14">
        <f>(SUMIFS(TARIMSALAG2,KAYNAK,A29,SEBEP,B29,SÜRE,"Uzun",BİLDİRİM,"Bildirimli",İL,$B$10,İLÇE,$B$11)/VLOOKUP($B$11,ABONE2,6,FALSE))</f>
        <v>2.0961639509462331</v>
      </c>
      <c r="G29" s="14">
        <f>(SUMIFS(TARIMSALOG2,KAYNAK,A29,SEBEP,B29,SÜRE,"Uzun",BİLDİRİM,"Bildirimli",İL,$B$10,İLÇE,$B$11)/VLOOKUP($B$11,ABONE2,7,FALSE))</f>
        <v>5.7256566844518719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3.389892452449196</v>
      </c>
      <c r="I29" s="14">
        <f>(SUMIFS(TICARETHANEAG2,KAYNAK,A29,SEBEP,B29,SÜRE,"Uzun",BİLDİRİM,"Bildirimli",İL,$B$10,İLÇE,$B$11)/VLOOKUP($B$11,ABONE2,9,FALSE))</f>
        <v>1.4190127575830294</v>
      </c>
      <c r="J29" s="14">
        <f>(SUMIFS(TICARETHANEOG2,KAYNAK,A29,SEBEP,B29,SÜRE,"Uzun",BİLDİRİM,"Bildirimli",İL,$B$10,İLÇE,$B$11)/VLOOKUP($B$11,ABONE2,10,FALSE))</f>
        <v>27.432189095780242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2.4908619455584571</v>
      </c>
      <c r="L29" s="14">
        <f>(SUMIFS(SANAYIAG2,KAYNAK,A29,SEBEP,B29,SÜRE,"Uzun",BİLDİRİM,"Bildirimli",İL,$B$10,İLÇE,$B$11)/VLOOKUP($B$11,ABONE2,12,FALSE))</f>
        <v>11.631712977211224</v>
      </c>
      <c r="M29" s="14">
        <f>(SUMIFS(SANAYIOG2,KAYNAK,A29,SEBEP,B29,SÜRE,"Uzun",BİLDİRİM,"Bildirimli",İL,$B$10,İLÇE,$B$11)/VLOOKUP($B$11,ABONE2,13,FALSE))</f>
        <v>497.75624051137328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288.87460758653805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1.3489499373152498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1.74833342828742E-3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1.7452181263140811E-3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4.503907345916739E-4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4.3183279545854002E-4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1.4272492753482687E-3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0.50278252942446622</v>
      </c>
      <c r="D33" s="14">
        <f t="shared" ref="D33:O33" si="14">SUM(D28:D32)</f>
        <v>2.8132173118125152</v>
      </c>
      <c r="E33" s="14">
        <f t="shared" si="14"/>
        <v>0.50689942264425347</v>
      </c>
      <c r="F33" s="14">
        <f t="shared" si="14"/>
        <v>2.0961639509462331</v>
      </c>
      <c r="G33" s="14">
        <f t="shared" si="14"/>
        <v>5.7256566844518719</v>
      </c>
      <c r="H33" s="14">
        <f t="shared" si="14"/>
        <v>3.389892452449196</v>
      </c>
      <c r="I33" s="14">
        <f t="shared" si="14"/>
        <v>1.419463148317621</v>
      </c>
      <c r="J33" s="14">
        <f t="shared" si="14"/>
        <v>27.432189095780242</v>
      </c>
      <c r="K33" s="14">
        <f t="shared" si="14"/>
        <v>2.4912937783539157</v>
      </c>
      <c r="L33" s="14">
        <f t="shared" si="14"/>
        <v>11.631712977211224</v>
      </c>
      <c r="M33" s="14">
        <f t="shared" si="14"/>
        <v>497.75624051137328</v>
      </c>
      <c r="N33" s="14">
        <f t="shared" si="14"/>
        <v>288.87460758653805</v>
      </c>
      <c r="O33" s="14">
        <f t="shared" si="14"/>
        <v>1.350377186590598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5.2435688001437573E-2</v>
      </c>
      <c r="D17" s="14">
        <f t="shared" si="1"/>
        <v>0.14127710111360001</v>
      </c>
      <c r="E17" s="14">
        <f t="shared" si="2"/>
        <v>5.2487557112315765E-2</v>
      </c>
      <c r="F17" s="14">
        <f t="shared" si="3"/>
        <v>9.721702424402684E-2</v>
      </c>
      <c r="G17" s="14">
        <f t="shared" si="4"/>
        <v>0.12752093489262722</v>
      </c>
      <c r="H17" s="14">
        <f t="shared" si="5"/>
        <v>0.10487223578357673</v>
      </c>
      <c r="I17" s="14">
        <f t="shared" si="6"/>
        <v>0.13220347880075828</v>
      </c>
      <c r="J17" s="14">
        <f t="shared" si="7"/>
        <v>2.2447307830141772</v>
      </c>
      <c r="K17" s="14">
        <f t="shared" si="8"/>
        <v>0.2083176508764287</v>
      </c>
      <c r="L17" s="14">
        <f t="shared" si="9"/>
        <v>100.58039107708728</v>
      </c>
      <c r="M17" s="14">
        <f t="shared" si="10"/>
        <v>20.986723061101767</v>
      </c>
      <c r="N17" s="14">
        <f t="shared" si="11"/>
        <v>78.873027072727595</v>
      </c>
      <c r="O17" s="19">
        <f t="shared" si="12"/>
        <v>0.11636074221483239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2.3991731766835528E-2</v>
      </c>
      <c r="D21" s="14">
        <f t="shared" si="1"/>
        <v>0</v>
      </c>
      <c r="E21" s="14">
        <f t="shared" si="2"/>
        <v>2.3977724450297208E-2</v>
      </c>
      <c r="F21" s="14">
        <f t="shared" si="3"/>
        <v>1.0039117175373372E-2</v>
      </c>
      <c r="G21" s="14">
        <f t="shared" si="4"/>
        <v>0</v>
      </c>
      <c r="H21" s="14">
        <f t="shared" si="5"/>
        <v>7.5030891841688357E-3</v>
      </c>
      <c r="I21" s="14">
        <f t="shared" si="6"/>
        <v>6.1872038874179761E-2</v>
      </c>
      <c r="J21" s="14">
        <f t="shared" si="7"/>
        <v>0</v>
      </c>
      <c r="K21" s="14">
        <f t="shared" si="8"/>
        <v>5.9642794781500273E-2</v>
      </c>
      <c r="L21" s="14">
        <f t="shared" si="9"/>
        <v>7.3826099779602097E-2</v>
      </c>
      <c r="M21" s="14">
        <f t="shared" si="10"/>
        <v>0</v>
      </c>
      <c r="N21" s="14">
        <f t="shared" si="11"/>
        <v>5.3691708930619704E-2</v>
      </c>
      <c r="O21" s="19">
        <f t="shared" si="12"/>
        <v>2.5818109827713855E-2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7.6427419768273108E-2</v>
      </c>
      <c r="D25" s="14">
        <f t="shared" ref="D25:O25" si="13">SUM(D15:D24)</f>
        <v>0.14127710111360001</v>
      </c>
      <c r="E25" s="14">
        <f t="shared" si="13"/>
        <v>7.646528156261298E-2</v>
      </c>
      <c r="F25" s="14">
        <f t="shared" si="13"/>
        <v>0.10725614141940021</v>
      </c>
      <c r="G25" s="14">
        <f t="shared" si="13"/>
        <v>0.12752093489262722</v>
      </c>
      <c r="H25" s="14">
        <f t="shared" si="13"/>
        <v>0.11237532496774556</v>
      </c>
      <c r="I25" s="14">
        <f t="shared" si="13"/>
        <v>0.19407551767493803</v>
      </c>
      <c r="J25" s="14">
        <f t="shared" si="13"/>
        <v>2.2447307830141772</v>
      </c>
      <c r="K25" s="14">
        <f t="shared" si="13"/>
        <v>0.26796044565792898</v>
      </c>
      <c r="L25" s="14">
        <f t="shared" si="13"/>
        <v>100.65421717686689</v>
      </c>
      <c r="M25" s="14">
        <f t="shared" si="13"/>
        <v>20.986723061101767</v>
      </c>
      <c r="N25" s="14">
        <f t="shared" si="13"/>
        <v>78.926718781658209</v>
      </c>
      <c r="O25" s="14">
        <f t="shared" si="13"/>
        <v>0.14217885204254624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0.45564009433223235</v>
      </c>
      <c r="D29" s="14">
        <f>(SUMIFS(MESKENOG2,KAYNAK,A29,SEBEP,B29,SÜRE,"Uzun",BİLDİRİM,"Bildirimli",İL,$B$10,İLÇE,$B$11)/VLOOKUP($B$11,ABONE2,4,FALSE))</f>
        <v>1.2379268124108109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0.45609682408356267</v>
      </c>
      <c r="F29" s="14">
        <f>(SUMIFS(TARIMSALAG2,KAYNAK,A29,SEBEP,B29,SÜRE,"Uzun",BİLDİRİM,"Bildirimli",İL,$B$10,İLÇE,$B$11)/VLOOKUP($B$11,ABONE2,6,FALSE))</f>
        <v>0.82298861458562766</v>
      </c>
      <c r="G29" s="14">
        <f>(SUMIFS(TARIMSALOG2,KAYNAK,A29,SEBEP,B29,SÜRE,"Uzun",BİLDİRİM,"Bildirimli",İL,$B$10,İLÇE,$B$11)/VLOOKUP($B$11,ABONE2,7,FALSE))</f>
        <v>2.2581557974839908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1.1855328586967186</v>
      </c>
      <c r="I29" s="14">
        <f>(SUMIFS(TICARETHANEAG2,KAYNAK,A29,SEBEP,B29,SÜRE,"Uzun",BİLDİRİM,"Bildirimli",İL,$B$10,İLÇE,$B$11)/VLOOKUP($B$11,ABONE2,9,FALSE))</f>
        <v>0.76322035081414008</v>
      </c>
      <c r="J29" s="14">
        <f>(SUMIFS(TICARETHANEOG2,KAYNAK,A29,SEBEP,B29,SÜRE,"Uzun",BİLDİRİM,"Bildirimli",İL,$B$10,İLÇE,$B$11)/VLOOKUP($B$11,ABONE2,10,FALSE))</f>
        <v>6.9847053043235263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0.98737990386376451</v>
      </c>
      <c r="L29" s="14">
        <f>(SUMIFS(SANAYIAG2,KAYNAK,A29,SEBEP,B29,SÜRE,"Uzun",BİLDİRİM,"Bildirimli",İL,$B$10,İLÇE,$B$11)/VLOOKUP($B$11,ABONE2,12,FALSE))</f>
        <v>507.44010811231624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369.04735135441183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0.80626925556694862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0.45564009433223235</v>
      </c>
      <c r="D33" s="14">
        <f t="shared" ref="D33:O33" si="14">SUM(D28:D32)</f>
        <v>1.2379268124108109</v>
      </c>
      <c r="E33" s="14">
        <f t="shared" si="14"/>
        <v>0.45609682408356267</v>
      </c>
      <c r="F33" s="14">
        <f t="shared" si="14"/>
        <v>0.82298861458562766</v>
      </c>
      <c r="G33" s="14">
        <f t="shared" si="14"/>
        <v>2.2581557974839908</v>
      </c>
      <c r="H33" s="14">
        <f t="shared" si="14"/>
        <v>1.1855328586967186</v>
      </c>
      <c r="I33" s="14">
        <f t="shared" si="14"/>
        <v>0.76322035081414008</v>
      </c>
      <c r="J33" s="14">
        <f t="shared" si="14"/>
        <v>6.9847053043235263</v>
      </c>
      <c r="K33" s="14">
        <f t="shared" si="14"/>
        <v>0.98737990386376451</v>
      </c>
      <c r="L33" s="14">
        <f t="shared" si="14"/>
        <v>507.44010811231624</v>
      </c>
      <c r="M33" s="14">
        <f t="shared" si="14"/>
        <v>0</v>
      </c>
      <c r="N33" s="14">
        <f t="shared" si="14"/>
        <v>369.04735135441183</v>
      </c>
      <c r="O33" s="14">
        <f t="shared" si="14"/>
        <v>0.80626925556694862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0.17667536866205683</v>
      </c>
      <c r="D17" s="14">
        <f t="shared" si="1"/>
        <v>0.26828166474511111</v>
      </c>
      <c r="E17" s="14">
        <f t="shared" si="2"/>
        <v>0.17673247981921583</v>
      </c>
      <c r="F17" s="14">
        <f t="shared" si="3"/>
        <v>0.15516581154017089</v>
      </c>
      <c r="G17" s="14">
        <f t="shared" si="4"/>
        <v>0.46672979366699519</v>
      </c>
      <c r="H17" s="14">
        <f t="shared" si="5"/>
        <v>0.3169095094163259</v>
      </c>
      <c r="I17" s="14">
        <f t="shared" si="6"/>
        <v>0.23929770217968727</v>
      </c>
      <c r="J17" s="14">
        <f t="shared" si="7"/>
        <v>6.2403852315767301</v>
      </c>
      <c r="K17" s="14">
        <f t="shared" si="8"/>
        <v>0.55008033357222297</v>
      </c>
      <c r="L17" s="14">
        <f t="shared" si="9"/>
        <v>13.697055899472645</v>
      </c>
      <c r="M17" s="14">
        <f t="shared" si="10"/>
        <v>53.561929775739365</v>
      </c>
      <c r="N17" s="14">
        <f t="shared" si="11"/>
        <v>41.032969414626962</v>
      </c>
      <c r="O17" s="19">
        <f t="shared" si="12"/>
        <v>0.32364582371281952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2.9014720272796505E-2</v>
      </c>
      <c r="D21" s="14">
        <f t="shared" si="1"/>
        <v>0</v>
      </c>
      <c r="E21" s="14">
        <f t="shared" si="2"/>
        <v>2.8996631295070324E-2</v>
      </c>
      <c r="F21" s="14">
        <f t="shared" si="3"/>
        <v>1.1864140307281052E-2</v>
      </c>
      <c r="G21" s="14">
        <f t="shared" si="4"/>
        <v>0</v>
      </c>
      <c r="H21" s="14">
        <f t="shared" si="5"/>
        <v>5.7050524938506222E-3</v>
      </c>
      <c r="I21" s="14">
        <f t="shared" si="6"/>
        <v>5.3937248195358486E-2</v>
      </c>
      <c r="J21" s="14">
        <f t="shared" si="7"/>
        <v>0</v>
      </c>
      <c r="K21" s="14">
        <f t="shared" si="8"/>
        <v>5.1143961171612969E-2</v>
      </c>
      <c r="L21" s="14">
        <f t="shared" si="9"/>
        <v>21.402937928958071</v>
      </c>
      <c r="M21" s="14">
        <f t="shared" si="10"/>
        <v>0</v>
      </c>
      <c r="N21" s="14">
        <f t="shared" si="11"/>
        <v>6.7266376348153942</v>
      </c>
      <c r="O21" s="19">
        <f t="shared" si="12"/>
        <v>4.3059499836573416E-2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1.0573357833719296E-3</v>
      </c>
      <c r="D22" s="14">
        <f t="shared" si="1"/>
        <v>0</v>
      </c>
      <c r="E22" s="14">
        <f t="shared" si="2"/>
        <v>1.0566765964745656E-3</v>
      </c>
      <c r="F22" s="14">
        <f t="shared" si="3"/>
        <v>6.8414427750316034E-4</v>
      </c>
      <c r="G22" s="14">
        <f t="shared" si="4"/>
        <v>0</v>
      </c>
      <c r="H22" s="14">
        <f t="shared" si="5"/>
        <v>3.2898119167789242E-4</v>
      </c>
      <c r="I22" s="14">
        <f t="shared" si="6"/>
        <v>3.961141595634053E-3</v>
      </c>
      <c r="J22" s="14">
        <f t="shared" si="7"/>
        <v>0</v>
      </c>
      <c r="K22" s="14">
        <f t="shared" si="8"/>
        <v>3.7560031099214027E-3</v>
      </c>
      <c r="L22" s="14">
        <f t="shared" si="9"/>
        <v>5.1083667981927849</v>
      </c>
      <c r="M22" s="14">
        <f t="shared" si="10"/>
        <v>0</v>
      </c>
      <c r="N22" s="14">
        <f t="shared" si="11"/>
        <v>1.6054867080034467</v>
      </c>
      <c r="O22" s="19">
        <f t="shared" si="12"/>
        <v>4.3816052831349983E-3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0.20674742471822527</v>
      </c>
      <c r="D25" s="14">
        <f t="shared" ref="D25:O25" si="13">SUM(D15:D24)</f>
        <v>0.26828166474511111</v>
      </c>
      <c r="E25" s="14">
        <f t="shared" si="13"/>
        <v>0.20678578771076073</v>
      </c>
      <c r="F25" s="14">
        <f t="shared" si="13"/>
        <v>0.16771409612495511</v>
      </c>
      <c r="G25" s="14">
        <f t="shared" si="13"/>
        <v>0.46672979366699519</v>
      </c>
      <c r="H25" s="14">
        <f t="shared" si="13"/>
        <v>0.32294354310185441</v>
      </c>
      <c r="I25" s="14">
        <f t="shared" si="13"/>
        <v>0.29719609197067981</v>
      </c>
      <c r="J25" s="14">
        <f t="shared" si="13"/>
        <v>6.2403852315767301</v>
      </c>
      <c r="K25" s="14">
        <f t="shared" si="13"/>
        <v>0.6049802978537574</v>
      </c>
      <c r="L25" s="14">
        <f t="shared" si="13"/>
        <v>40.208360626623495</v>
      </c>
      <c r="M25" s="14">
        <f t="shared" si="13"/>
        <v>53.561929775739365</v>
      </c>
      <c r="N25" s="14">
        <f t="shared" si="13"/>
        <v>49.365093757445806</v>
      </c>
      <c r="O25" s="14">
        <f t="shared" si="13"/>
        <v>0.37108692883252792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1.0608284385660505</v>
      </c>
      <c r="D29" s="14">
        <f>(SUMIFS(MESKENOG2,KAYNAK,A29,SEBEP,B29,SÜRE,"Uzun",BİLDİRİM,"Bildirimli",İL,$B$10,İLÇE,$B$11)/VLOOKUP($B$11,ABONE2,4,FALSE))</f>
        <v>8.3260902370049301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1.0653579035276708</v>
      </c>
      <c r="F29" s="14">
        <f>(SUMIFS(TARIMSALAG2,KAYNAK,A29,SEBEP,B29,SÜRE,"Uzun",BİLDİRİM,"Bildirimli",İL,$B$10,İLÇE,$B$11)/VLOOKUP($B$11,ABONE2,6,FALSE))</f>
        <v>0.84031938563764585</v>
      </c>
      <c r="G29" s="14">
        <f>(SUMIFS(TARIMSALOG2,KAYNAK,A29,SEBEP,B29,SÜRE,"Uzun",BİLDİRİM,"Bildirimli",İL,$B$10,İLÇE,$B$11)/VLOOKUP($B$11,ABONE2,7,FALSE))</f>
        <v>8.1879643038677123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4.6547373797936862</v>
      </c>
      <c r="I29" s="14">
        <f>(SUMIFS(TICARETHANEAG2,KAYNAK,A29,SEBEP,B29,SÜRE,"Uzun",BİLDİRİM,"Bildirimli",İL,$B$10,İLÇE,$B$11)/VLOOKUP($B$11,ABONE2,9,FALSE))</f>
        <v>1.9975867269567327</v>
      </c>
      <c r="J29" s="14">
        <f>(SUMIFS(TICARETHANEOG2,KAYNAK,A29,SEBEP,B29,SÜRE,"Uzun",BİLDİRİM,"Bildirimli",İL,$B$10,İLÇE,$B$11)/VLOOKUP($B$11,ABONE2,10,FALSE))</f>
        <v>27.25738502881455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3.3057340496279006</v>
      </c>
      <c r="L29" s="14">
        <f>(SUMIFS(SANAYIAG2,KAYNAK,A29,SEBEP,B29,SÜRE,"Uzun",BİLDİRİM,"Bildirimli",İL,$B$10,İLÇE,$B$11)/VLOOKUP($B$11,ABONE2,12,FALSE))</f>
        <v>73.380907655485103</v>
      </c>
      <c r="M29" s="14">
        <f>(SUMIFS(SANAYIOG2,KAYNAK,A29,SEBEP,B29,SÜRE,"Uzun",BİLDİRİM,"Bildirimli",İL,$B$10,İLÇE,$B$11)/VLOOKUP($B$11,ABONE2,13,FALSE))</f>
        <v>349.95192515968597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263.02960537265142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2.1940193500038174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1.0608284385660505</v>
      </c>
      <c r="D33" s="14">
        <f t="shared" ref="D33:O33" si="14">SUM(D28:D32)</f>
        <v>8.3260902370049301</v>
      </c>
      <c r="E33" s="14">
        <f t="shared" si="14"/>
        <v>1.0653579035276708</v>
      </c>
      <c r="F33" s="14">
        <f t="shared" si="14"/>
        <v>0.84031938563764585</v>
      </c>
      <c r="G33" s="14">
        <f t="shared" si="14"/>
        <v>8.1879643038677123</v>
      </c>
      <c r="H33" s="14">
        <f t="shared" si="14"/>
        <v>4.6547373797936862</v>
      </c>
      <c r="I33" s="14">
        <f t="shared" si="14"/>
        <v>1.9975867269567327</v>
      </c>
      <c r="J33" s="14">
        <f t="shared" si="14"/>
        <v>27.25738502881455</v>
      </c>
      <c r="K33" s="14">
        <f t="shared" si="14"/>
        <v>3.3057340496279006</v>
      </c>
      <c r="L33" s="14">
        <f t="shared" si="14"/>
        <v>73.380907655485103</v>
      </c>
      <c r="M33" s="14">
        <f t="shared" si="14"/>
        <v>349.95192515968597</v>
      </c>
      <c r="N33" s="14">
        <f t="shared" si="14"/>
        <v>263.02960537265142</v>
      </c>
      <c r="O33" s="14">
        <f t="shared" si="14"/>
        <v>2.1940193500038174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0.19164025180949382</v>
      </c>
      <c r="D17" s="14">
        <f t="shared" si="1"/>
        <v>0.526668081624591</v>
      </c>
      <c r="E17" s="14">
        <f t="shared" si="2"/>
        <v>0.1920255425703894</v>
      </c>
      <c r="F17" s="14">
        <f t="shared" si="3"/>
        <v>6.7586809414208193E-2</v>
      </c>
      <c r="G17" s="14">
        <f t="shared" si="4"/>
        <v>0.75380935383639847</v>
      </c>
      <c r="H17" s="14">
        <f t="shared" si="5"/>
        <v>8.2129273931764543E-2</v>
      </c>
      <c r="I17" s="14">
        <f t="shared" si="6"/>
        <v>0.49969819116917064</v>
      </c>
      <c r="J17" s="14">
        <f t="shared" si="7"/>
        <v>2.377098660119878</v>
      </c>
      <c r="K17" s="14">
        <f t="shared" si="8"/>
        <v>0.62666689340456527</v>
      </c>
      <c r="L17" s="14">
        <f t="shared" si="9"/>
        <v>54.953943263400511</v>
      </c>
      <c r="M17" s="14">
        <f t="shared" si="10"/>
        <v>101.12765583655212</v>
      </c>
      <c r="N17" s="14">
        <f t="shared" si="11"/>
        <v>64.18868577803083</v>
      </c>
      <c r="O17" s="19">
        <f t="shared" si="12"/>
        <v>0.30055990877897704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6.8260539505741891E-3</v>
      </c>
      <c r="D21" s="14">
        <f t="shared" si="1"/>
        <v>0</v>
      </c>
      <c r="E21" s="14">
        <f t="shared" si="2"/>
        <v>6.8182038101187456E-3</v>
      </c>
      <c r="F21" s="14">
        <f t="shared" si="3"/>
        <v>2.7579148636954219E-4</v>
      </c>
      <c r="G21" s="14">
        <f t="shared" si="4"/>
        <v>0</v>
      </c>
      <c r="H21" s="14">
        <f t="shared" si="5"/>
        <v>2.6994689857892938E-4</v>
      </c>
      <c r="I21" s="14">
        <f t="shared" si="6"/>
        <v>5.4868715432640578E-3</v>
      </c>
      <c r="J21" s="14">
        <f t="shared" si="7"/>
        <v>0</v>
      </c>
      <c r="K21" s="14">
        <f t="shared" si="8"/>
        <v>5.1157941036329051E-3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6.1583957837062862E-3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3.7819912644699601E-4</v>
      </c>
      <c r="D22" s="14">
        <f t="shared" si="1"/>
        <v>0</v>
      </c>
      <c r="E22" s="14">
        <f t="shared" si="2"/>
        <v>3.7776418756660743E-4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8.9505778996370122E-4</v>
      </c>
      <c r="J22" s="14">
        <f t="shared" si="7"/>
        <v>0</v>
      </c>
      <c r="K22" s="14">
        <f t="shared" si="8"/>
        <v>8.3452497989101166E-4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4.1932360441841206E-4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0.19884450488651501</v>
      </c>
      <c r="D25" s="14">
        <f t="shared" ref="D25:O25" si="13">SUM(D15:D24)</f>
        <v>0.526668081624591</v>
      </c>
      <c r="E25" s="14">
        <f t="shared" si="13"/>
        <v>0.19922151056807474</v>
      </c>
      <c r="F25" s="14">
        <f t="shared" si="13"/>
        <v>6.7862600900577733E-2</v>
      </c>
      <c r="G25" s="14">
        <f t="shared" si="13"/>
        <v>0.75380935383639847</v>
      </c>
      <c r="H25" s="14">
        <f t="shared" si="13"/>
        <v>8.239922083034347E-2</v>
      </c>
      <c r="I25" s="14">
        <f t="shared" si="13"/>
        <v>0.50608012050239837</v>
      </c>
      <c r="J25" s="14">
        <f t="shared" si="13"/>
        <v>2.377098660119878</v>
      </c>
      <c r="K25" s="14">
        <f t="shared" si="13"/>
        <v>0.63261721248808922</v>
      </c>
      <c r="L25" s="14">
        <f t="shared" si="13"/>
        <v>54.953943263400511</v>
      </c>
      <c r="M25" s="14">
        <f t="shared" si="13"/>
        <v>101.12765583655212</v>
      </c>
      <c r="N25" s="14">
        <f t="shared" si="13"/>
        <v>64.18868577803083</v>
      </c>
      <c r="O25" s="14">
        <f t="shared" si="13"/>
        <v>0.30713762816710177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0.2782122540858879</v>
      </c>
      <c r="D29" s="14">
        <f>(SUMIFS(MESKENOG2,KAYNAK,A29,SEBEP,B29,SÜRE,"Uzun",BİLDİRİM,"Bildirimli",İL,$B$10,İLÇE,$B$11)/VLOOKUP($B$11,ABONE2,4,FALSE))</f>
        <v>0.78116899755730596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0.27879066748663917</v>
      </c>
      <c r="F29" s="14">
        <f>(SUMIFS(TARIMSALAG2,KAYNAK,A29,SEBEP,B29,SÜRE,"Uzun",BİLDİRİM,"Bildirimli",İL,$B$10,İLÇE,$B$11)/VLOOKUP($B$11,ABONE2,6,FALSE))</f>
        <v>5.5405256365727983E-2</v>
      </c>
      <c r="G29" s="14">
        <f>(SUMIFS(TARIMSALOG2,KAYNAK,A29,SEBEP,B29,SÜRE,"Uzun",BİLDİRİM,"Bildirimli",İL,$B$10,İLÇE,$B$11)/VLOOKUP($B$11,ABONE2,7,FALSE))</f>
        <v>0.23142186660407779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5.9135409695282422E-2</v>
      </c>
      <c r="I29" s="14">
        <f>(SUMIFS(TICARETHANEAG2,KAYNAK,A29,SEBEP,B29,SÜRE,"Uzun",BİLDİRİM,"Bildirimli",İL,$B$10,İLÇE,$B$11)/VLOOKUP($B$11,ABONE2,9,FALSE))</f>
        <v>0.74078806118957963</v>
      </c>
      <c r="J29" s="14">
        <f>(SUMIFS(TICARETHANEOG2,KAYNAK,A29,SEBEP,B29,SÜRE,"Uzun",BİLDİRİM,"Bildirimli",İL,$B$10,İLÇE,$B$11)/VLOOKUP($B$11,ABONE2,10,FALSE))</f>
        <v>2.4745661925232882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0.85804357643006746</v>
      </c>
      <c r="L29" s="14">
        <f>(SUMIFS(SANAYIAG2,KAYNAK,A29,SEBEP,B29,SÜRE,"Uzun",BİLDİRİM,"Bildirimli",İL,$B$10,İLÇE,$B$11)/VLOOKUP($B$11,ABONE2,12,FALSE))</f>
        <v>113.02788460736137</v>
      </c>
      <c r="M29" s="14">
        <f>(SUMIFS(SANAYIOG2,KAYNAK,A29,SEBEP,B29,SÜRE,"Uzun",BİLDİRİM,"Bildirimli",İL,$B$10,İLÇE,$B$11)/VLOOKUP($B$11,ABONE2,13,FALSE))</f>
        <v>452.05556700854203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180.83342108759751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0.49784656442202596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0.2782122540858879</v>
      </c>
      <c r="D33" s="14">
        <f t="shared" ref="D33:O33" si="14">SUM(D28:D32)</f>
        <v>0.78116899755730596</v>
      </c>
      <c r="E33" s="14">
        <f t="shared" si="14"/>
        <v>0.27879066748663917</v>
      </c>
      <c r="F33" s="14">
        <f t="shared" si="14"/>
        <v>5.5405256365727983E-2</v>
      </c>
      <c r="G33" s="14">
        <f t="shared" si="14"/>
        <v>0.23142186660407779</v>
      </c>
      <c r="H33" s="14">
        <f t="shared" si="14"/>
        <v>5.9135409695282422E-2</v>
      </c>
      <c r="I33" s="14">
        <f t="shared" si="14"/>
        <v>0.74078806118957963</v>
      </c>
      <c r="J33" s="14">
        <f t="shared" si="14"/>
        <v>2.4745661925232882</v>
      </c>
      <c r="K33" s="14">
        <f t="shared" si="14"/>
        <v>0.85804357643006746</v>
      </c>
      <c r="L33" s="14">
        <f t="shared" si="14"/>
        <v>113.02788460736137</v>
      </c>
      <c r="M33" s="14">
        <f t="shared" si="14"/>
        <v>452.05556700854203</v>
      </c>
      <c r="N33" s="14">
        <f t="shared" si="14"/>
        <v>180.83342108759751</v>
      </c>
      <c r="O33" s="14">
        <f t="shared" si="14"/>
        <v>0.49784656442202596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0.13083905671036838</v>
      </c>
      <c r="D17" s="14">
        <f t="shared" si="1"/>
        <v>0.54793106529052238</v>
      </c>
      <c r="E17" s="14">
        <f t="shared" si="2"/>
        <v>0.13128322010121074</v>
      </c>
      <c r="F17" s="14">
        <f t="shared" si="3"/>
        <v>0.32794260439350403</v>
      </c>
      <c r="G17" s="14">
        <f t="shared" si="4"/>
        <v>1.6198390244498242</v>
      </c>
      <c r="H17" s="14">
        <f t="shared" si="5"/>
        <v>0.88045176517230772</v>
      </c>
      <c r="I17" s="14">
        <f t="shared" si="6"/>
        <v>0.23601185856553311</v>
      </c>
      <c r="J17" s="14">
        <f t="shared" si="7"/>
        <v>6.2761814105653828</v>
      </c>
      <c r="K17" s="14">
        <f t="shared" si="8"/>
        <v>0.45191744688841307</v>
      </c>
      <c r="L17" s="14">
        <f t="shared" si="9"/>
        <v>39.11502566373435</v>
      </c>
      <c r="M17" s="14">
        <f t="shared" si="10"/>
        <v>115.08885813778436</v>
      </c>
      <c r="N17" s="14">
        <f t="shared" si="11"/>
        <v>101.27543405159345</v>
      </c>
      <c r="O17" s="19">
        <f t="shared" si="12"/>
        <v>0.26927878578812686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9.9853890838601748E-3</v>
      </c>
      <c r="D21" s="14">
        <f t="shared" si="1"/>
        <v>0</v>
      </c>
      <c r="E21" s="14">
        <f t="shared" si="2"/>
        <v>9.9747555924886537E-3</v>
      </c>
      <c r="F21" s="14">
        <f t="shared" si="3"/>
        <v>4.5510877892420934E-2</v>
      </c>
      <c r="G21" s="14">
        <f t="shared" si="4"/>
        <v>0</v>
      </c>
      <c r="H21" s="14">
        <f t="shared" si="5"/>
        <v>2.6047106215159151E-2</v>
      </c>
      <c r="I21" s="14">
        <f t="shared" si="6"/>
        <v>1.5360427353005388E-2</v>
      </c>
      <c r="J21" s="14">
        <f t="shared" si="7"/>
        <v>0</v>
      </c>
      <c r="K21" s="14">
        <f t="shared" si="8"/>
        <v>1.4811369569777523E-2</v>
      </c>
      <c r="L21" s="14">
        <f t="shared" si="9"/>
        <v>56.373842470246487</v>
      </c>
      <c r="M21" s="14">
        <f t="shared" si="10"/>
        <v>0</v>
      </c>
      <c r="N21" s="14">
        <f t="shared" si="11"/>
        <v>10.249789540044816</v>
      </c>
      <c r="O21" s="19">
        <f t="shared" si="12"/>
        <v>1.9429888887398068E-2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1.4300457347688888E-4</v>
      </c>
      <c r="D22" s="14">
        <f t="shared" si="1"/>
        <v>0</v>
      </c>
      <c r="E22" s="14">
        <f t="shared" si="2"/>
        <v>1.4285228718284628E-4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1.2099781564382771E-4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0.14096745036770544</v>
      </c>
      <c r="D25" s="14">
        <f t="shared" ref="D25:O25" si="13">SUM(D15:D24)</f>
        <v>0.54793106529052238</v>
      </c>
      <c r="E25" s="14">
        <f t="shared" si="13"/>
        <v>0.14140082798088224</v>
      </c>
      <c r="F25" s="14">
        <f t="shared" si="13"/>
        <v>0.37345348228592495</v>
      </c>
      <c r="G25" s="14">
        <f t="shared" si="13"/>
        <v>1.6198390244498242</v>
      </c>
      <c r="H25" s="14">
        <f t="shared" si="13"/>
        <v>0.90649887138746688</v>
      </c>
      <c r="I25" s="14">
        <f t="shared" si="13"/>
        <v>0.2513722859185385</v>
      </c>
      <c r="J25" s="14">
        <f t="shared" si="13"/>
        <v>6.2761814105653828</v>
      </c>
      <c r="K25" s="14">
        <f t="shared" si="13"/>
        <v>0.46672881645819059</v>
      </c>
      <c r="L25" s="14">
        <f t="shared" si="13"/>
        <v>95.488868133980844</v>
      </c>
      <c r="M25" s="14">
        <f t="shared" si="13"/>
        <v>115.08885813778436</v>
      </c>
      <c r="N25" s="14">
        <f t="shared" si="13"/>
        <v>111.52522359163827</v>
      </c>
      <c r="O25" s="14">
        <f t="shared" si="13"/>
        <v>0.28882967249116875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0.43345900451721175</v>
      </c>
      <c r="D29" s="14">
        <f>(SUMIFS(MESKENOG2,KAYNAK,A29,SEBEP,B29,SÜRE,"Uzun",BİLDİRİM,"Bildirimli",İL,$B$10,İLÇE,$B$11)/VLOOKUP($B$11,ABONE2,4,FALSE))</f>
        <v>2.0522616689873323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0.43518287566737668</v>
      </c>
      <c r="F29" s="14">
        <f>(SUMIFS(TARIMSALAG2,KAYNAK,A29,SEBEP,B29,SÜRE,"Uzun",BİLDİRİM,"Bildirimli",İL,$B$10,İLÇE,$B$11)/VLOOKUP($B$11,ABONE2,6,FALSE))</f>
        <v>1.3757355423178452</v>
      </c>
      <c r="G29" s="14">
        <f>(SUMIFS(TARIMSALOG2,KAYNAK,A29,SEBEP,B29,SÜRE,"Uzun",BİLDİRİM,"Bildirimli",İL,$B$10,İLÇE,$B$11)/VLOOKUP($B$11,ABONE2,7,FALSE))</f>
        <v>2.7879854331425653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1.9797166277020024</v>
      </c>
      <c r="I29" s="14">
        <f>(SUMIFS(TICARETHANEAG2,KAYNAK,A29,SEBEP,B29,SÜRE,"Uzun",BİLDİRİM,"Bildirimli",İL,$B$10,İLÇE,$B$11)/VLOOKUP($B$11,ABONE2,9,FALSE))</f>
        <v>0.93512677978997683</v>
      </c>
      <c r="J29" s="14">
        <f>(SUMIFS(TICARETHANEOG2,KAYNAK,A29,SEBEP,B29,SÜRE,"Uzun",BİLDİRİM,"Bildirimli",İL,$B$10,İLÇE,$B$11)/VLOOKUP($B$11,ABONE2,10,FALSE))</f>
        <v>34.074037898112763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2.1196756636888057</v>
      </c>
      <c r="L29" s="14">
        <f>(SUMIFS(SANAYIAG2,KAYNAK,A29,SEBEP,B29,SÜRE,"Uzun",BİLDİRİM,"Bildirimli",İL,$B$10,İLÇE,$B$11)/VLOOKUP($B$11,ABONE2,12,FALSE))</f>
        <v>200.49591164373859</v>
      </c>
      <c r="M29" s="14">
        <f>(SUMIFS(SANAYIOG2,KAYNAK,A29,SEBEP,B29,SÜRE,"Uzun",BİLDİRİM,"Bildirimli",İL,$B$10,İLÇE,$B$11)/VLOOKUP($B$11,ABONE2,13,FALSE))</f>
        <v>1047.1076105994316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893.17821078930558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1.4407618274453919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2.4645880896392467E-3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2.4619635373092936E-3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3.6526585423928819E-3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3.5220944274705086E-3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2.5869419441286539E-3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0.43592359260685098</v>
      </c>
      <c r="D33" s="14">
        <f t="shared" ref="D33:O33" si="14">SUM(D28:D32)</f>
        <v>2.0522616689873323</v>
      </c>
      <c r="E33" s="14">
        <f t="shared" si="14"/>
        <v>0.437644839204686</v>
      </c>
      <c r="F33" s="14">
        <f t="shared" si="14"/>
        <v>1.3757355423178452</v>
      </c>
      <c r="G33" s="14">
        <f t="shared" si="14"/>
        <v>2.7879854331425653</v>
      </c>
      <c r="H33" s="14">
        <f t="shared" si="14"/>
        <v>1.9797166277020024</v>
      </c>
      <c r="I33" s="14">
        <f t="shared" si="14"/>
        <v>0.93877943833236965</v>
      </c>
      <c r="J33" s="14">
        <f t="shared" si="14"/>
        <v>34.074037898112763</v>
      </c>
      <c r="K33" s="14">
        <f t="shared" si="14"/>
        <v>2.1231977581162762</v>
      </c>
      <c r="L33" s="14">
        <f t="shared" si="14"/>
        <v>200.49591164373859</v>
      </c>
      <c r="M33" s="14">
        <f t="shared" si="14"/>
        <v>1047.1076105994316</v>
      </c>
      <c r="N33" s="14">
        <f t="shared" si="14"/>
        <v>893.17821078930558</v>
      </c>
      <c r="O33" s="14">
        <f t="shared" si="14"/>
        <v>1.4433487693895206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0.14805003351454391</v>
      </c>
      <c r="D17" s="14">
        <f t="shared" si="1"/>
        <v>1.74540470050045</v>
      </c>
      <c r="E17" s="14">
        <f t="shared" si="2"/>
        <v>0.14944952734899195</v>
      </c>
      <c r="F17" s="14">
        <f t="shared" si="3"/>
        <v>0.57610721738649651</v>
      </c>
      <c r="G17" s="14">
        <f t="shared" si="4"/>
        <v>1.8301849483104498</v>
      </c>
      <c r="H17" s="14">
        <f t="shared" si="5"/>
        <v>1.0229077571721252</v>
      </c>
      <c r="I17" s="14">
        <f t="shared" si="6"/>
        <v>0.52033676353752356</v>
      </c>
      <c r="J17" s="14">
        <f t="shared" si="7"/>
        <v>7.2330622613118205</v>
      </c>
      <c r="K17" s="14">
        <f t="shared" si="8"/>
        <v>0.75736564829180564</v>
      </c>
      <c r="L17" s="14">
        <f t="shared" si="9"/>
        <v>39.256709409827408</v>
      </c>
      <c r="M17" s="14">
        <f t="shared" si="10"/>
        <v>146.53880995718228</v>
      </c>
      <c r="N17" s="14">
        <f t="shared" si="11"/>
        <v>94.729405302606025</v>
      </c>
      <c r="O17" s="19">
        <f t="shared" si="12"/>
        <v>0.47246143830170451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2.7069361794370861E-2</v>
      </c>
      <c r="D21" s="14">
        <f t="shared" si="1"/>
        <v>0</v>
      </c>
      <c r="E21" s="14">
        <f t="shared" si="2"/>
        <v>2.7045645455278086E-2</v>
      </c>
      <c r="F21" s="14">
        <f t="shared" si="3"/>
        <v>1.9245807246977376E-2</v>
      </c>
      <c r="G21" s="14">
        <f t="shared" si="4"/>
        <v>0</v>
      </c>
      <c r="H21" s="14">
        <f t="shared" si="5"/>
        <v>1.2388945942037181E-2</v>
      </c>
      <c r="I21" s="14">
        <f t="shared" si="6"/>
        <v>9.9890378050127321E-2</v>
      </c>
      <c r="J21" s="14">
        <f t="shared" si="7"/>
        <v>0</v>
      </c>
      <c r="K21" s="14">
        <f t="shared" si="8"/>
        <v>9.6363210893544535E-2</v>
      </c>
      <c r="L21" s="14">
        <f t="shared" si="9"/>
        <v>7.1266207939980672</v>
      </c>
      <c r="M21" s="14">
        <f t="shared" si="10"/>
        <v>0</v>
      </c>
      <c r="N21" s="14">
        <f t="shared" si="11"/>
        <v>3.4416363834429693</v>
      </c>
      <c r="O21" s="19">
        <f t="shared" si="12"/>
        <v>4.4224953328789916E-2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2.0175734016708792E-3</v>
      </c>
      <c r="D22" s="14">
        <f t="shared" si="1"/>
        <v>0</v>
      </c>
      <c r="E22" s="14">
        <f t="shared" si="2"/>
        <v>2.0158057406782755E-3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7.8961588396629333E-3</v>
      </c>
      <c r="J22" s="14">
        <f t="shared" si="7"/>
        <v>0</v>
      </c>
      <c r="K22" s="14">
        <f t="shared" si="8"/>
        <v>7.617342474502682E-3</v>
      </c>
      <c r="L22" s="14">
        <f t="shared" si="9"/>
        <v>1.1091302828314606</v>
      </c>
      <c r="M22" s="14">
        <f t="shared" si="10"/>
        <v>0</v>
      </c>
      <c r="N22" s="14">
        <f t="shared" si="11"/>
        <v>0.535628770733242</v>
      </c>
      <c r="O22" s="19">
        <f t="shared" si="12"/>
        <v>3.8906047669729845E-3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0.17713696871058565</v>
      </c>
      <c r="D25" s="14">
        <f t="shared" ref="D25:O25" si="13">SUM(D15:D24)</f>
        <v>1.74540470050045</v>
      </c>
      <c r="E25" s="14">
        <f t="shared" si="13"/>
        <v>0.1785109785449483</v>
      </c>
      <c r="F25" s="14">
        <f t="shared" si="13"/>
        <v>0.59535302463347384</v>
      </c>
      <c r="G25" s="14">
        <f t="shared" si="13"/>
        <v>1.8301849483104498</v>
      </c>
      <c r="H25" s="14">
        <f t="shared" si="13"/>
        <v>1.0352967031141624</v>
      </c>
      <c r="I25" s="14">
        <f t="shared" si="13"/>
        <v>0.62812330042731379</v>
      </c>
      <c r="J25" s="14">
        <f t="shared" si="13"/>
        <v>7.2330622613118205</v>
      </c>
      <c r="K25" s="14">
        <f t="shared" si="13"/>
        <v>0.86134620165985276</v>
      </c>
      <c r="L25" s="14">
        <f t="shared" si="13"/>
        <v>47.492460486656931</v>
      </c>
      <c r="M25" s="14">
        <f t="shared" si="13"/>
        <v>146.53880995718228</v>
      </c>
      <c r="N25" s="14">
        <f t="shared" si="13"/>
        <v>98.706670456782234</v>
      </c>
      <c r="O25" s="14">
        <f t="shared" si="13"/>
        <v>0.52057699639746746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1.7368655524877188</v>
      </c>
      <c r="D29" s="14">
        <f>(SUMIFS(MESKENOG2,KAYNAK,A29,SEBEP,B29,SÜRE,"Uzun",BİLDİRİM,"Bildirimli",İL,$B$10,İLÇE,$B$11)/VLOOKUP($B$11,ABONE2,4,FALSE))</f>
        <v>0.75748648694108134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1.7360074869671751</v>
      </c>
      <c r="F29" s="14">
        <f>(SUMIFS(TARIMSALAG2,KAYNAK,A29,SEBEP,B29,SÜRE,"Uzun",BİLDİRİM,"Bildirimli",İL,$B$10,İLÇE,$B$11)/VLOOKUP($B$11,ABONE2,6,FALSE))</f>
        <v>1.0610551149102845</v>
      </c>
      <c r="G29" s="14">
        <f>(SUMIFS(TARIMSALOG2,KAYNAK,A29,SEBEP,B29,SÜRE,"Uzun",BİLDİRİM,"Bildirimli",İL,$B$10,İLÇE,$B$11)/VLOOKUP($B$11,ABONE2,7,FALSE))</f>
        <v>2.3414381243863303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1.5172276516355503</v>
      </c>
      <c r="I29" s="14">
        <f>(SUMIFS(TICARETHANEAG2,KAYNAK,A29,SEBEP,B29,SÜRE,"Uzun",BİLDİRİM,"Bildirimli",İL,$B$10,İLÇE,$B$11)/VLOOKUP($B$11,ABONE2,9,FALSE))</f>
        <v>4.2489741388094444</v>
      </c>
      <c r="J29" s="14">
        <f>(SUMIFS(TICARETHANEOG2,KAYNAK,A29,SEBEP,B29,SÜRE,"Uzun",BİLDİRİM,"Bildirimli",İL,$B$10,İLÇE,$B$11)/VLOOKUP($B$11,ABONE2,10,FALSE))</f>
        <v>10.44137033244459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4.4676299983735905</v>
      </c>
      <c r="L29" s="14">
        <f>(SUMIFS(SANAYIAG2,KAYNAK,A29,SEBEP,B29,SÜRE,"Uzun",BİLDİRİM,"Bildirimli",İL,$B$10,İLÇE,$B$11)/VLOOKUP($B$11,ABONE2,12,FALSE))</f>
        <v>40.906405323577545</v>
      </c>
      <c r="M29" s="14">
        <f>(SUMIFS(SANAYIOG2,KAYNAK,A29,SEBEP,B29,SÜRE,"Uzun",BİLDİRİM,"Bildirimli",İL,$B$10,İLÇE,$B$11)/VLOOKUP($B$11,ABONE2,13,FALSE))</f>
        <v>205.22109133723285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125.86912101844322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2.4068246033232201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1.7368655524877188</v>
      </c>
      <c r="D33" s="14">
        <f t="shared" ref="D33:O33" si="14">SUM(D28:D32)</f>
        <v>0.75748648694108134</v>
      </c>
      <c r="E33" s="14">
        <f t="shared" si="14"/>
        <v>1.7360074869671751</v>
      </c>
      <c r="F33" s="14">
        <f t="shared" si="14"/>
        <v>1.0610551149102845</v>
      </c>
      <c r="G33" s="14">
        <f t="shared" si="14"/>
        <v>2.3414381243863303</v>
      </c>
      <c r="H33" s="14">
        <f t="shared" si="14"/>
        <v>1.5172276516355503</v>
      </c>
      <c r="I33" s="14">
        <f t="shared" si="14"/>
        <v>4.2489741388094444</v>
      </c>
      <c r="J33" s="14">
        <f t="shared" si="14"/>
        <v>10.44137033244459</v>
      </c>
      <c r="K33" s="14">
        <f t="shared" si="14"/>
        <v>4.4676299983735905</v>
      </c>
      <c r="L33" s="14">
        <f t="shared" si="14"/>
        <v>40.906405323577545</v>
      </c>
      <c r="M33" s="14">
        <f t="shared" si="14"/>
        <v>205.22109133723285</v>
      </c>
      <c r="N33" s="14">
        <f t="shared" si="14"/>
        <v>125.86912101844322</v>
      </c>
      <c r="O33" s="14">
        <f t="shared" si="14"/>
        <v>2.4068246033232201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7.2464611221518718E-2</v>
      </c>
      <c r="D17" s="14">
        <f t="shared" si="1"/>
        <v>1.5240921625956267</v>
      </c>
      <c r="E17" s="14">
        <f t="shared" si="2"/>
        <v>7.5123574108981309E-2</v>
      </c>
      <c r="F17" s="14">
        <f t="shared" si="3"/>
        <v>0.20141927439504581</v>
      </c>
      <c r="G17" s="14">
        <f t="shared" si="4"/>
        <v>1.1079628603262899</v>
      </c>
      <c r="H17" s="14">
        <f t="shared" si="5"/>
        <v>0.66972495767461881</v>
      </c>
      <c r="I17" s="14">
        <f t="shared" si="6"/>
        <v>0.13072831249323902</v>
      </c>
      <c r="J17" s="14">
        <f t="shared" si="7"/>
        <v>1.2653703183732969</v>
      </c>
      <c r="K17" s="14">
        <f t="shared" si="8"/>
        <v>0.18483696306266373</v>
      </c>
      <c r="L17" s="14">
        <f t="shared" si="9"/>
        <v>0.31043785563926668</v>
      </c>
      <c r="M17" s="14">
        <f t="shared" si="10"/>
        <v>51.435133700373783</v>
      </c>
      <c r="N17" s="14">
        <f t="shared" si="11"/>
        <v>42.914351059584703</v>
      </c>
      <c r="O17" s="19">
        <f t="shared" si="12"/>
        <v>0.19640755398043466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1.7972279786244542E-2</v>
      </c>
      <c r="D21" s="14">
        <f t="shared" si="1"/>
        <v>0</v>
      </c>
      <c r="E21" s="14">
        <f t="shared" si="2"/>
        <v>1.7939359754581129E-2</v>
      </c>
      <c r="F21" s="14">
        <f t="shared" si="3"/>
        <v>2.980297337058577E-3</v>
      </c>
      <c r="G21" s="14">
        <f t="shared" si="4"/>
        <v>0</v>
      </c>
      <c r="H21" s="14">
        <f t="shared" si="5"/>
        <v>1.4407241687439058E-3</v>
      </c>
      <c r="I21" s="14">
        <f t="shared" si="6"/>
        <v>2.4320970768194141E-2</v>
      </c>
      <c r="J21" s="14">
        <f t="shared" si="7"/>
        <v>0</v>
      </c>
      <c r="K21" s="14">
        <f t="shared" si="8"/>
        <v>2.3161155688208004E-2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1.7168541026892602E-2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3.7199400673892266E-5</v>
      </c>
      <c r="D22" s="14">
        <f t="shared" si="1"/>
        <v>0</v>
      </c>
      <c r="E22" s="14">
        <f t="shared" si="2"/>
        <v>3.7131262103682502E-5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2.6963303223515391E-5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9.0474090408437152E-2</v>
      </c>
      <c r="D25" s="14">
        <f t="shared" ref="D25:O25" si="13">SUM(D15:D24)</f>
        <v>1.5240921625956267</v>
      </c>
      <c r="E25" s="14">
        <f t="shared" si="13"/>
        <v>9.3100065125666112E-2</v>
      </c>
      <c r="F25" s="14">
        <f t="shared" si="13"/>
        <v>0.20439957173210438</v>
      </c>
      <c r="G25" s="14">
        <f t="shared" si="13"/>
        <v>1.1079628603262899</v>
      </c>
      <c r="H25" s="14">
        <f t="shared" si="13"/>
        <v>0.67116568184336267</v>
      </c>
      <c r="I25" s="14">
        <f t="shared" si="13"/>
        <v>0.15504928326143316</v>
      </c>
      <c r="J25" s="14">
        <f t="shared" si="13"/>
        <v>1.2653703183732969</v>
      </c>
      <c r="K25" s="14">
        <f t="shared" si="13"/>
        <v>0.20799811875087174</v>
      </c>
      <c r="L25" s="14">
        <f t="shared" si="13"/>
        <v>0.31043785563926668</v>
      </c>
      <c r="M25" s="14">
        <f t="shared" si="13"/>
        <v>51.435133700373783</v>
      </c>
      <c r="N25" s="14">
        <f t="shared" si="13"/>
        <v>42.914351059584703</v>
      </c>
      <c r="O25" s="14">
        <f t="shared" si="13"/>
        <v>0.21360305831055079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7.5047818685486569E-3</v>
      </c>
      <c r="D29" s="14">
        <f>(SUMIFS(MESKENOG2,KAYNAK,A29,SEBEP,B29,SÜRE,"Uzun",BİLDİRİM,"Bildirimli",İL,$B$10,İLÇE,$B$11)/VLOOKUP($B$11,ABONE2,4,FALSE))</f>
        <v>3.183092883348073E-2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7.5493403518272963E-3</v>
      </c>
      <c r="F29" s="14">
        <f>(SUMIFS(TARIMSALAG2,KAYNAK,A29,SEBEP,B29,SÜRE,"Uzun",BİLDİRİM,"Bildirimli",İL,$B$10,İLÇE,$B$11)/VLOOKUP($B$11,ABONE2,6,FALSE))</f>
        <v>1.1155770465543034E-2</v>
      </c>
      <c r="G29" s="14">
        <f>(SUMIFS(TARIMSALOG2,KAYNAK,A29,SEBEP,B29,SÜRE,"Uzun",BİLDİRİM,"Bildirimli",İL,$B$10,İLÇE,$B$11)/VLOOKUP($B$11,ABONE2,7,FALSE))</f>
        <v>7.1064200181830947E-2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4.2103491620806191E-2</v>
      </c>
      <c r="I29" s="14">
        <f>(SUMIFS(TICARETHANEAG2,KAYNAK,A29,SEBEP,B29,SÜRE,"Uzun",BİLDİRİM,"Bildirimli",İL,$B$10,İLÇE,$B$11)/VLOOKUP($B$11,ABONE2,9,FALSE))</f>
        <v>1.9941352777183022E-2</v>
      </c>
      <c r="J29" s="14">
        <f>(SUMIFS(TICARETHANEOG2,KAYNAK,A29,SEBEP,B29,SÜRE,"Uzun",BİLDİRİM,"Bildirimli",İL,$B$10,İLÇE,$B$11)/VLOOKUP($B$11,ABONE2,10,FALSE))</f>
        <v>0.20567881581295272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2.8798775147385915E-2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1.4673418910456135E-2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2.130997530663728E-2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2.1270941579687515E-2</v>
      </c>
      <c r="F31" s="14">
        <f>(SUMIFS(TARIMSALAG2,KAYNAK,A31,SEBEP,B31,SÜRE,"Uzun",BİLDİRİM,"Bildirimli",İL,$B$10,İLÇE,$B$11)/VLOOKUP($B$11,ABONE2,6,FALSE))</f>
        <v>2.160028663331475E-4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1.0441929607978855E-4</v>
      </c>
      <c r="I31" s="14">
        <f>(SUMIFS(TICARETHANEAG2,KAYNAK,A31,SEBEP,B31,SÜRE,"Uzun",BİLDİRİM,"Bildirimli",İL,$B$10,İLÇE,$B$11)/VLOOKUP($B$11,ABONE2,9,FALSE))</f>
        <v>0.11522169506428455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0.10972701885457156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3.4393623369501476E-2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2.8814757175185939E-2</v>
      </c>
      <c r="D33" s="14">
        <f t="shared" ref="D33:O33" si="14">SUM(D28:D32)</f>
        <v>3.183092883348073E-2</v>
      </c>
      <c r="E33" s="14">
        <f t="shared" si="14"/>
        <v>2.8820281931514813E-2</v>
      </c>
      <c r="F33" s="14">
        <f t="shared" si="14"/>
        <v>1.1371773331876181E-2</v>
      </c>
      <c r="G33" s="14">
        <f t="shared" si="14"/>
        <v>7.1064200181830947E-2</v>
      </c>
      <c r="H33" s="14">
        <f t="shared" si="14"/>
        <v>4.2207910916885978E-2</v>
      </c>
      <c r="I33" s="14">
        <f t="shared" si="14"/>
        <v>0.13516304784146757</v>
      </c>
      <c r="J33" s="14">
        <f t="shared" si="14"/>
        <v>0.20567881581295272</v>
      </c>
      <c r="K33" s="14">
        <f t="shared" si="14"/>
        <v>0.13852579400195747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4.9067042279957611E-2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0.15094556472842738</v>
      </c>
      <c r="D17" s="14">
        <f t="shared" si="1"/>
        <v>0.17637234729468168</v>
      </c>
      <c r="E17" s="14">
        <f t="shared" si="2"/>
        <v>0.15098418377849762</v>
      </c>
      <c r="F17" s="14">
        <f t="shared" si="3"/>
        <v>1.3432077605822384E-2</v>
      </c>
      <c r="G17" s="14">
        <f t="shared" si="4"/>
        <v>0.11116921539690847</v>
      </c>
      <c r="H17" s="14">
        <f t="shared" si="5"/>
        <v>4.1844036266021831E-2</v>
      </c>
      <c r="I17" s="14">
        <f t="shared" si="6"/>
        <v>0.33066490256369702</v>
      </c>
      <c r="J17" s="14">
        <f t="shared" si="7"/>
        <v>1.3547578832953371</v>
      </c>
      <c r="K17" s="14">
        <f t="shared" si="8"/>
        <v>0.36945156402085139</v>
      </c>
      <c r="L17" s="14">
        <f t="shared" si="9"/>
        <v>15.10198547858</v>
      </c>
      <c r="M17" s="14">
        <f t="shared" si="10"/>
        <v>46.995059523501133</v>
      </c>
      <c r="N17" s="14">
        <f t="shared" si="11"/>
        <v>37.427137310024797</v>
      </c>
      <c r="O17" s="19">
        <f t="shared" si="12"/>
        <v>0.20551856012235628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4.5083608583645586E-3</v>
      </c>
      <c r="D21" s="14">
        <f t="shared" si="1"/>
        <v>0</v>
      </c>
      <c r="E21" s="14">
        <f t="shared" si="2"/>
        <v>4.5015134087011861E-3</v>
      </c>
      <c r="F21" s="14">
        <f t="shared" si="3"/>
        <v>1.7871928788615781E-3</v>
      </c>
      <c r="G21" s="14">
        <f t="shared" si="4"/>
        <v>0</v>
      </c>
      <c r="H21" s="14">
        <f t="shared" si="5"/>
        <v>1.2676600652390263E-3</v>
      </c>
      <c r="I21" s="14">
        <f t="shared" si="6"/>
        <v>5.744949486336688E-3</v>
      </c>
      <c r="J21" s="14">
        <f t="shared" si="7"/>
        <v>0</v>
      </c>
      <c r="K21" s="14">
        <f t="shared" si="8"/>
        <v>5.5273643500184993E-3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4.1067867587257579E-3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0.15545392558679194</v>
      </c>
      <c r="D25" s="14">
        <f t="shared" ref="D25:O25" si="13">SUM(D15:D24)</f>
        <v>0.17637234729468168</v>
      </c>
      <c r="E25" s="14">
        <f t="shared" si="13"/>
        <v>0.15548569718719882</v>
      </c>
      <c r="F25" s="14">
        <f t="shared" si="13"/>
        <v>1.5219270484683963E-2</v>
      </c>
      <c r="G25" s="14">
        <f t="shared" si="13"/>
        <v>0.11116921539690847</v>
      </c>
      <c r="H25" s="14">
        <f t="shared" si="13"/>
        <v>4.3111696331260857E-2</v>
      </c>
      <c r="I25" s="14">
        <f t="shared" si="13"/>
        <v>0.33640985205003371</v>
      </c>
      <c r="J25" s="14">
        <f t="shared" si="13"/>
        <v>1.3547578832953371</v>
      </c>
      <c r="K25" s="14">
        <f t="shared" si="13"/>
        <v>0.37497892837086988</v>
      </c>
      <c r="L25" s="14">
        <f t="shared" si="13"/>
        <v>15.10198547858</v>
      </c>
      <c r="M25" s="14">
        <f t="shared" si="13"/>
        <v>46.995059523501133</v>
      </c>
      <c r="N25" s="14">
        <f t="shared" si="13"/>
        <v>37.427137310024797</v>
      </c>
      <c r="O25" s="14">
        <f t="shared" si="13"/>
        <v>0.20962534688108203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0.2125594157118742</v>
      </c>
      <c r="D29" s="14">
        <f>(SUMIFS(MESKENOG2,KAYNAK,A29,SEBEP,B29,SÜRE,"Uzun",BİLDİRİM,"Bildirimli",İL,$B$10,İLÇE,$B$11)/VLOOKUP($B$11,ABONE2,4,FALSE))</f>
        <v>2.4981046132303355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0.21603077840555354</v>
      </c>
      <c r="F29" s="14">
        <f>(SUMIFS(TARIMSALAG2,KAYNAK,A29,SEBEP,B29,SÜRE,"Uzun",BİLDİRİM,"Bildirimli",İL,$B$10,İLÇE,$B$11)/VLOOKUP($B$11,ABONE2,6,FALSE))</f>
        <v>5.3911308810083727E-2</v>
      </c>
      <c r="G29" s="14">
        <f>(SUMIFS(TARIMSALOG2,KAYNAK,A29,SEBEP,B29,SÜRE,"Uzun",BİLDİRİM,"Bildirimli",İL,$B$10,İLÇE,$B$11)/VLOOKUP($B$11,ABONE2,7,FALSE))</f>
        <v>0.79510931209857638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0.26937584464976183</v>
      </c>
      <c r="I29" s="14">
        <f>(SUMIFS(TICARETHANEAG2,KAYNAK,A29,SEBEP,B29,SÜRE,"Uzun",BİLDİRİM,"Bildirimli",İL,$B$10,İLÇE,$B$11)/VLOOKUP($B$11,ABONE2,9,FALSE))</f>
        <v>0.14720303482850505</v>
      </c>
      <c r="J29" s="14">
        <f>(SUMIFS(TICARETHANEOG2,KAYNAK,A29,SEBEP,B29,SÜRE,"Uzun",BİLDİRİM,"Bildirimli",İL,$B$10,İLÇE,$B$11)/VLOOKUP($B$11,ABONE2,10,FALSE))</f>
        <v>3.3185492963624204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0.26731511070822578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274.04299700318546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191.83009790222982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0.42624549422886332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0.2125594157118742</v>
      </c>
      <c r="D33" s="14">
        <f t="shared" ref="D33:O33" si="14">SUM(D28:D32)</f>
        <v>2.4981046132303355</v>
      </c>
      <c r="E33" s="14">
        <f t="shared" si="14"/>
        <v>0.21603077840555354</v>
      </c>
      <c r="F33" s="14">
        <f t="shared" si="14"/>
        <v>5.3911308810083727E-2</v>
      </c>
      <c r="G33" s="14">
        <f t="shared" si="14"/>
        <v>0.79510931209857638</v>
      </c>
      <c r="H33" s="14">
        <f t="shared" si="14"/>
        <v>0.26937584464976183</v>
      </c>
      <c r="I33" s="14">
        <f t="shared" si="14"/>
        <v>0.14720303482850505</v>
      </c>
      <c r="J33" s="14">
        <f t="shared" si="14"/>
        <v>3.3185492963624204</v>
      </c>
      <c r="K33" s="14">
        <f t="shared" si="14"/>
        <v>0.26731511070822578</v>
      </c>
      <c r="L33" s="14">
        <f t="shared" si="14"/>
        <v>0</v>
      </c>
      <c r="M33" s="14">
        <f t="shared" si="14"/>
        <v>274.04299700318546</v>
      </c>
      <c r="N33" s="14">
        <f t="shared" si="14"/>
        <v>191.83009790222982</v>
      </c>
      <c r="O33" s="14">
        <f t="shared" si="14"/>
        <v>0.42624549422886332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1.8716102435307882E-2</v>
      </c>
      <c r="D17" s="14">
        <f t="shared" si="1"/>
        <v>0.40694830240430424</v>
      </c>
      <c r="E17" s="14">
        <f t="shared" si="2"/>
        <v>1.8817800457565641E-2</v>
      </c>
      <c r="F17" s="14">
        <f t="shared" si="3"/>
        <v>3.3223595632031443E-2</v>
      </c>
      <c r="G17" s="14">
        <f t="shared" si="4"/>
        <v>0.41752760664343391</v>
      </c>
      <c r="H17" s="14">
        <f t="shared" si="5"/>
        <v>7.3783385712390542E-2</v>
      </c>
      <c r="I17" s="14">
        <f t="shared" si="6"/>
        <v>5.5759267289913893E-2</v>
      </c>
      <c r="J17" s="14">
        <f t="shared" si="7"/>
        <v>0.38921370987963511</v>
      </c>
      <c r="K17" s="14">
        <f t="shared" si="8"/>
        <v>7.2934684558982457E-2</v>
      </c>
      <c r="L17" s="14">
        <f t="shared" si="9"/>
        <v>13.406521044073502</v>
      </c>
      <c r="M17" s="14">
        <f t="shared" si="10"/>
        <v>4.4646233589806696</v>
      </c>
      <c r="N17" s="14">
        <f t="shared" si="11"/>
        <v>9.5742791790337183</v>
      </c>
      <c r="O17" s="19">
        <f t="shared" si="12"/>
        <v>4.7009523617911109E-2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3.1391408188115931E-3</v>
      </c>
      <c r="D21" s="14">
        <f t="shared" si="1"/>
        <v>0</v>
      </c>
      <c r="E21" s="14">
        <f t="shared" si="2"/>
        <v>3.1383185160430765E-3</v>
      </c>
      <c r="F21" s="14">
        <f t="shared" si="3"/>
        <v>1.5418118452641654E-3</v>
      </c>
      <c r="G21" s="14">
        <f t="shared" si="4"/>
        <v>0</v>
      </c>
      <c r="H21" s="14">
        <f t="shared" si="5"/>
        <v>1.3790876399592403E-3</v>
      </c>
      <c r="I21" s="14">
        <f t="shared" si="6"/>
        <v>4.6912959947975575E-3</v>
      </c>
      <c r="J21" s="14">
        <f t="shared" si="7"/>
        <v>0</v>
      </c>
      <c r="K21" s="14">
        <f t="shared" si="8"/>
        <v>4.4496588895378839E-3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3.0803770274529527E-3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2.1855243254119475E-2</v>
      </c>
      <c r="D25" s="14">
        <f t="shared" ref="D25:O25" si="13">SUM(D15:D24)</f>
        <v>0.40694830240430424</v>
      </c>
      <c r="E25" s="14">
        <f t="shared" si="13"/>
        <v>2.1956118973608718E-2</v>
      </c>
      <c r="F25" s="14">
        <f t="shared" si="13"/>
        <v>3.4765407477295611E-2</v>
      </c>
      <c r="G25" s="14">
        <f t="shared" si="13"/>
        <v>0.41752760664343391</v>
      </c>
      <c r="H25" s="14">
        <f t="shared" si="13"/>
        <v>7.5162473352349782E-2</v>
      </c>
      <c r="I25" s="14">
        <f t="shared" si="13"/>
        <v>6.0450563284711448E-2</v>
      </c>
      <c r="J25" s="14">
        <f t="shared" si="13"/>
        <v>0.38921370987963511</v>
      </c>
      <c r="K25" s="14">
        <f t="shared" si="13"/>
        <v>7.738434344852034E-2</v>
      </c>
      <c r="L25" s="14">
        <f t="shared" si="13"/>
        <v>13.406521044073502</v>
      </c>
      <c r="M25" s="14">
        <f t="shared" si="13"/>
        <v>4.4646233589806696</v>
      </c>
      <c r="N25" s="14">
        <f t="shared" si="13"/>
        <v>9.5742791790337183</v>
      </c>
      <c r="O25" s="14">
        <f t="shared" si="13"/>
        <v>5.0089900645364061E-2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1.2337966974905048</v>
      </c>
      <c r="D29" s="14">
        <f>(SUMIFS(MESKENOG2,KAYNAK,A29,SEBEP,B29,SÜRE,"Uzun",BİLDİRİM,"Bildirimli",İL,$B$10,İLÇE,$B$11)/VLOOKUP($B$11,ABONE2,4,FALSE))</f>
        <v>10.866722393920746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1.2363200572014232</v>
      </c>
      <c r="F29" s="14">
        <f>(SUMIFS(TARIMSALAG2,KAYNAK,A29,SEBEP,B29,SÜRE,"Uzun",BİLDİRİM,"Bildirimli",İL,$B$10,İLÇE,$B$11)/VLOOKUP($B$11,ABONE2,6,FALSE))</f>
        <v>1.3687789781180602</v>
      </c>
      <c r="G29" s="14">
        <f>(SUMIFS(TARIMSALOG2,KAYNAK,A29,SEBEP,B29,SÜRE,"Uzun",BİLDİRİM,"Bildirimli",İL,$B$10,İLÇE,$B$11)/VLOOKUP($B$11,ABONE2,7,FALSE))</f>
        <v>14.719674616075299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2.7778444808048404</v>
      </c>
      <c r="I29" s="14">
        <f>(SUMIFS(TICARETHANEAG2,KAYNAK,A29,SEBEP,B29,SÜRE,"Uzun",BİLDİRİM,"Bildirimli",İL,$B$10,İLÇE,$B$11)/VLOOKUP($B$11,ABONE2,9,FALSE))</f>
        <v>4.8741242396978643</v>
      </c>
      <c r="J29" s="14">
        <f>(SUMIFS(TICARETHANEOG2,KAYNAK,A29,SEBEP,B29,SÜRE,"Uzun",BİLDİRİM,"Bildirimli",İL,$B$10,İLÇE,$B$11)/VLOOKUP($B$11,ABONE2,10,FALSE))</f>
        <v>33.395670199156697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6.3431988431373272</v>
      </c>
      <c r="L29" s="14">
        <f>(SUMIFS(SANAYIAG2,KAYNAK,A29,SEBEP,B29,SÜRE,"Uzun",BİLDİRİM,"Bildirimli",İL,$B$10,İLÇE,$B$11)/VLOOKUP($B$11,ABONE2,12,FALSE))</f>
        <v>1108.1263816439325</v>
      </c>
      <c r="M29" s="14">
        <f>(SUMIFS(SANAYIOG2,KAYNAK,A29,SEBEP,B29,SÜRE,"Uzun",BİLDİRİM,"Bildirimli",İL,$B$10,İLÇE,$B$11)/VLOOKUP($B$11,ABONE2,13,FALSE))</f>
        <v>757.90045606551541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958.02955639603954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3.4546158052851337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1.2337966974905048</v>
      </c>
      <c r="D33" s="14">
        <f t="shared" ref="D33:O33" si="14">SUM(D28:D32)</f>
        <v>10.866722393920746</v>
      </c>
      <c r="E33" s="14">
        <f t="shared" si="14"/>
        <v>1.2363200572014232</v>
      </c>
      <c r="F33" s="14">
        <f t="shared" si="14"/>
        <v>1.3687789781180602</v>
      </c>
      <c r="G33" s="14">
        <f t="shared" si="14"/>
        <v>14.719674616075299</v>
      </c>
      <c r="H33" s="14">
        <f t="shared" si="14"/>
        <v>2.7778444808048404</v>
      </c>
      <c r="I33" s="14">
        <f t="shared" si="14"/>
        <v>4.8741242396978643</v>
      </c>
      <c r="J33" s="14">
        <f t="shared" si="14"/>
        <v>33.395670199156697</v>
      </c>
      <c r="K33" s="14">
        <f t="shared" si="14"/>
        <v>6.3431988431373272</v>
      </c>
      <c r="L33" s="14">
        <f t="shared" si="14"/>
        <v>1108.1263816439325</v>
      </c>
      <c r="M33" s="14">
        <f t="shared" si="14"/>
        <v>757.90045606551541</v>
      </c>
      <c r="N33" s="14">
        <f t="shared" si="14"/>
        <v>958.02955639603954</v>
      </c>
      <c r="O33" s="14">
        <f t="shared" si="14"/>
        <v>3.4546158052851337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1.9833810421687696E-2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1.9830869061381727E-2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9.9615372855281492E-2</v>
      </c>
      <c r="J15" s="14">
        <f t="shared" ref="J15:J24" si="7">(SUMIFS(TICARETHANEOG2,KAYNAK,A15,SEBEP,B15,SÜRE,"Uzun",BİLDİRİM,"Bildirimsiz",İL,$B$10,İLÇE,$B$11)/VLOOKUP($B$11,ABONE2,10,FALSE))</f>
        <v>3.9989951895711524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0.13049667742003193</v>
      </c>
      <c r="L15" s="14">
        <f t="shared" ref="L15:L24" si="9">(SUMIFS(SANAYIAG2,KAYNAK,A15,SEBEP,B15,SÜRE,"Uzun",BİLDİRİM,"Bildirimsiz",İL,$B$10,İLÇE,$B$11)/VLOOKUP($B$11,ABONE2,12,FALSE))</f>
        <v>4.7261016346188631</v>
      </c>
      <c r="M15" s="14">
        <f t="shared" ref="M15:M24" si="10">(SUMIFS(SANAYIOG2,KAYNAK,A15,SEBEP,B15,SÜRE,"Uzun",BİLDİRİM,"Bildirimsiz",İL,$B$10,İLÇE,$B$11)/VLOOKUP($B$11,ABONE2,13,FALSE))</f>
        <v>0.59398665335402345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3.562987788040612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5.6563438033605411E-2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5.5388512966221895E-2</v>
      </c>
      <c r="D17" s="14">
        <f t="shared" si="1"/>
        <v>0</v>
      </c>
      <c r="E17" s="14">
        <f t="shared" si="2"/>
        <v>5.5380298832377634E-2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0.23559628891529805</v>
      </c>
      <c r="J17" s="14">
        <f t="shared" si="7"/>
        <v>8.3599791822527543</v>
      </c>
      <c r="K17" s="14">
        <f t="shared" si="8"/>
        <v>0.2999376853225626</v>
      </c>
      <c r="L17" s="14">
        <f t="shared" si="9"/>
        <v>26.922607868186702</v>
      </c>
      <c r="M17" s="14">
        <f t="shared" si="10"/>
        <v>4.0833617299459686</v>
      </c>
      <c r="N17" s="14">
        <f t="shared" si="11"/>
        <v>20.493783029274496</v>
      </c>
      <c r="O17" s="19">
        <f t="shared" si="12"/>
        <v>0.14964782538118596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1.9208190821960552E-2</v>
      </c>
      <c r="D18" s="14">
        <f t="shared" si="1"/>
        <v>0</v>
      </c>
      <c r="E18" s="14">
        <f t="shared" si="2"/>
        <v>1.9205342241237433E-2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0.14350021774954491</v>
      </c>
      <c r="J18" s="14">
        <f t="shared" si="7"/>
        <v>7.8595242169700761</v>
      </c>
      <c r="K18" s="14">
        <f t="shared" si="8"/>
        <v>0.2046075984995272</v>
      </c>
      <c r="L18" s="14">
        <f t="shared" si="9"/>
        <v>12.246913700702835</v>
      </c>
      <c r="M18" s="14">
        <f t="shared" si="10"/>
        <v>0</v>
      </c>
      <c r="N18" s="14">
        <f t="shared" si="11"/>
        <v>8.7996342886531487</v>
      </c>
      <c r="O18" s="19">
        <f t="shared" si="12"/>
        <v>8.369900864810767E-2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3.3426067064726936E-2</v>
      </c>
      <c r="D21" s="14">
        <f t="shared" si="1"/>
        <v>0</v>
      </c>
      <c r="E21" s="14">
        <f t="shared" si="2"/>
        <v>3.3421109968497897E-2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9.3407082132360916E-2</v>
      </c>
      <c r="J21" s="14">
        <f t="shared" si="7"/>
        <v>0</v>
      </c>
      <c r="K21" s="14">
        <f t="shared" si="8"/>
        <v>9.2667340766447115E-2</v>
      </c>
      <c r="L21" s="14">
        <f t="shared" si="9"/>
        <v>0.86002593778605974</v>
      </c>
      <c r="M21" s="14">
        <f t="shared" si="10"/>
        <v>0</v>
      </c>
      <c r="N21" s="14">
        <f t="shared" si="11"/>
        <v>0.61794456270553921</v>
      </c>
      <c r="O21" s="19">
        <f t="shared" si="12"/>
        <v>5.1722779842399508E-2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5.4806805163940958E-3</v>
      </c>
      <c r="D22" s="14">
        <f t="shared" si="1"/>
        <v>0</v>
      </c>
      <c r="E22" s="14">
        <f t="shared" si="2"/>
        <v>5.4798677297546216E-3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1.4749101653824257E-2</v>
      </c>
      <c r="J22" s="14">
        <f t="shared" si="7"/>
        <v>0</v>
      </c>
      <c r="K22" s="14">
        <f t="shared" si="8"/>
        <v>1.4632295514992719E-2</v>
      </c>
      <c r="L22" s="14">
        <f t="shared" si="9"/>
        <v>0.3592484429280689</v>
      </c>
      <c r="M22" s="14">
        <f t="shared" si="10"/>
        <v>0</v>
      </c>
      <c r="N22" s="14">
        <f t="shared" si="11"/>
        <v>0.2581266589927606</v>
      </c>
      <c r="O22" s="19">
        <f t="shared" si="12"/>
        <v>8.4757166310481871E-3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1.1139686586593342E-3</v>
      </c>
      <c r="D24" s="14">
        <f t="shared" si="1"/>
        <v>0</v>
      </c>
      <c r="E24" s="14">
        <f t="shared" si="2"/>
        <v>1.1138034567578837E-3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3.6678891240625117E-3</v>
      </c>
      <c r="J24" s="14">
        <f t="shared" si="7"/>
        <v>0</v>
      </c>
      <c r="K24" s="14">
        <f t="shared" si="8"/>
        <v>3.6388411198992991E-3</v>
      </c>
      <c r="L24" s="14">
        <f t="shared" si="9"/>
        <v>0.6858852948464087</v>
      </c>
      <c r="M24" s="14">
        <f t="shared" si="10"/>
        <v>0</v>
      </c>
      <c r="N24" s="14">
        <f t="shared" si="11"/>
        <v>0.49282128592667884</v>
      </c>
      <c r="O24" s="19">
        <f t="shared" si="12"/>
        <v>2.3785735679827608E-3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0.13445123044965054</v>
      </c>
      <c r="D25" s="14">
        <f t="shared" ref="D25:O25" si="13">SUM(D15:D24)</f>
        <v>0</v>
      </c>
      <c r="E25" s="14">
        <f t="shared" si="13"/>
        <v>0.13443129129000719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0.59053595243037205</v>
      </c>
      <c r="J25" s="14">
        <f t="shared" si="13"/>
        <v>20.218498588793985</v>
      </c>
      <c r="K25" s="14">
        <f t="shared" si="13"/>
        <v>0.74598043864346075</v>
      </c>
      <c r="L25" s="14">
        <f t="shared" si="13"/>
        <v>45.80078287906894</v>
      </c>
      <c r="M25" s="14">
        <f t="shared" si="13"/>
        <v>4.677348383299992</v>
      </c>
      <c r="N25" s="14">
        <f t="shared" si="13"/>
        <v>34.225297613593234</v>
      </c>
      <c r="O25" s="14">
        <f t="shared" si="13"/>
        <v>0.35248734210432953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0.21721613093292255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0.21718391771258022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0.6366849870339053</v>
      </c>
      <c r="J29" s="14">
        <f>(SUMIFS(TICARETHANEOG2,KAYNAK,A29,SEBEP,B29,SÜRE,"Uzun",BİLDİRİM,"Bildirimli",İL,$B$10,İLÇE,$B$11)/VLOOKUP($B$11,ABONE2,10,FALSE))</f>
        <v>25.716055158763709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0.83530212744306653</v>
      </c>
      <c r="L29" s="14">
        <f>(SUMIFS(SANAYIAG2,KAYNAK,A29,SEBEP,B29,SÜRE,"Uzun",BİLDİRİM,"Bildirimli",İL,$B$10,İLÇE,$B$11)/VLOOKUP($B$11,ABONE2,12,FALSE))</f>
        <v>15.192829162400908</v>
      </c>
      <c r="M29" s="14">
        <f>(SUMIFS(SANAYIOG2,KAYNAK,A29,SEBEP,B29,SÜRE,"Uzun",BİLDİRİM,"Bildirimli",İL,$B$10,İLÇE,$B$11)/VLOOKUP($B$11,ABONE2,13,FALSE))</f>
        <v>6.0305394512392434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12.613814280740588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0.41467058264143136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2.7248443841208531E-2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2.7244402888441013E-2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4.0964453920719408E-2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4.0640034182885337E-2</v>
      </c>
      <c r="L31" s="14">
        <f>(SUMIFS(SANAYIAG2,KAYNAK,A31,SEBEP,B31,SÜRE,"Uzun",BİLDİRİM,"Bildirimli",İL,$B$10,İLÇE,$B$11)/VLOOKUP($B$11,ABONE2,12,FALSE))</f>
        <v>0.25967410849856964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0.18658065573600929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3.1410043172163921E-2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0.24446457477413108</v>
      </c>
      <c r="D33" s="14">
        <f t="shared" ref="D33:O33" si="14">SUM(D28:D32)</f>
        <v>0</v>
      </c>
      <c r="E33" s="14">
        <f t="shared" si="14"/>
        <v>0.24442832060102124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0.67764944095462476</v>
      </c>
      <c r="J33" s="14">
        <f t="shared" si="14"/>
        <v>25.716055158763709</v>
      </c>
      <c r="K33" s="14">
        <f t="shared" si="14"/>
        <v>0.87594216162595184</v>
      </c>
      <c r="L33" s="14">
        <f t="shared" si="14"/>
        <v>15.452503270899477</v>
      </c>
      <c r="M33" s="14">
        <f t="shared" si="14"/>
        <v>6.0305394512392434</v>
      </c>
      <c r="N33" s="14">
        <f t="shared" si="14"/>
        <v>12.800394936476597</v>
      </c>
      <c r="O33" s="14">
        <f t="shared" si="14"/>
        <v>0.44608062581359531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0.18837082655084125</v>
      </c>
      <c r="D17" s="14">
        <f t="shared" si="1"/>
        <v>2.2659852336638284</v>
      </c>
      <c r="E17" s="14">
        <f t="shared" si="2"/>
        <v>0.18981318810378528</v>
      </c>
      <c r="F17" s="14">
        <f t="shared" si="3"/>
        <v>0.66457695035495612</v>
      </c>
      <c r="G17" s="14">
        <f t="shared" si="4"/>
        <v>1.7759414177047868</v>
      </c>
      <c r="H17" s="14">
        <f t="shared" si="5"/>
        <v>1.2077072334950938</v>
      </c>
      <c r="I17" s="14">
        <f t="shared" si="6"/>
        <v>0.39470068421761934</v>
      </c>
      <c r="J17" s="14">
        <f t="shared" si="7"/>
        <v>87.059395871422964</v>
      </c>
      <c r="K17" s="14">
        <f t="shared" si="8"/>
        <v>2.7216861452541901</v>
      </c>
      <c r="L17" s="14">
        <f t="shared" si="9"/>
        <v>76.238692299748934</v>
      </c>
      <c r="M17" s="14">
        <f t="shared" si="10"/>
        <v>339.31329871622279</v>
      </c>
      <c r="N17" s="14">
        <f t="shared" si="11"/>
        <v>236.21649349895597</v>
      </c>
      <c r="O17" s="19">
        <f t="shared" si="12"/>
        <v>0.7893165877658822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1.8792759456783489E-2</v>
      </c>
      <c r="D21" s="14">
        <f t="shared" si="1"/>
        <v>0</v>
      </c>
      <c r="E21" s="14">
        <f t="shared" si="2"/>
        <v>1.8779712784782472E-2</v>
      </c>
      <c r="F21" s="14">
        <f t="shared" si="3"/>
        <v>2.7828593957160499E-2</v>
      </c>
      <c r="G21" s="14">
        <f t="shared" si="4"/>
        <v>8.1223812040351047E-4</v>
      </c>
      <c r="H21" s="14">
        <f t="shared" si="5"/>
        <v>1.4625543629284841E-2</v>
      </c>
      <c r="I21" s="14">
        <f t="shared" si="6"/>
        <v>4.8551485926848111E-2</v>
      </c>
      <c r="J21" s="14">
        <f t="shared" si="7"/>
        <v>0</v>
      </c>
      <c r="K21" s="14">
        <f t="shared" si="8"/>
        <v>4.724785701983527E-2</v>
      </c>
      <c r="L21" s="14">
        <f t="shared" si="9"/>
        <v>10.721267558998138</v>
      </c>
      <c r="M21" s="14">
        <f t="shared" si="10"/>
        <v>0</v>
      </c>
      <c r="N21" s="14">
        <f t="shared" si="11"/>
        <v>4.2015778271749458</v>
      </c>
      <c r="O21" s="19">
        <f t="shared" si="12"/>
        <v>2.6178691112324241E-2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8.7741054129819422E-4</v>
      </c>
      <c r="D22" s="14">
        <f t="shared" si="1"/>
        <v>0</v>
      </c>
      <c r="E22" s="14">
        <f t="shared" si="2"/>
        <v>8.7680140842609651E-4</v>
      </c>
      <c r="F22" s="14">
        <f t="shared" si="3"/>
        <v>1.2310808002079002E-4</v>
      </c>
      <c r="G22" s="14">
        <f t="shared" si="4"/>
        <v>0</v>
      </c>
      <c r="H22" s="14">
        <f t="shared" si="5"/>
        <v>6.2944444847196391E-5</v>
      </c>
      <c r="I22" s="14">
        <f t="shared" si="6"/>
        <v>6.9113668399970569E-4</v>
      </c>
      <c r="J22" s="14">
        <f t="shared" si="7"/>
        <v>0</v>
      </c>
      <c r="K22" s="14">
        <f t="shared" si="8"/>
        <v>6.7257935783843193E-4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8.1140181914563588E-4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0.20804099654892294</v>
      </c>
      <c r="D25" s="14">
        <f t="shared" ref="D25:O25" si="13">SUM(D15:D24)</f>
        <v>2.2659852336638284</v>
      </c>
      <c r="E25" s="14">
        <f t="shared" si="13"/>
        <v>0.20946970229699385</v>
      </c>
      <c r="F25" s="14">
        <f t="shared" si="13"/>
        <v>0.69252865239213746</v>
      </c>
      <c r="G25" s="14">
        <f t="shared" si="13"/>
        <v>1.7767536558251902</v>
      </c>
      <c r="H25" s="14">
        <f t="shared" si="13"/>
        <v>1.2223957215692258</v>
      </c>
      <c r="I25" s="14">
        <f t="shared" si="13"/>
        <v>0.44394330682846717</v>
      </c>
      <c r="J25" s="14">
        <f t="shared" si="13"/>
        <v>87.059395871422964</v>
      </c>
      <c r="K25" s="14">
        <f t="shared" si="13"/>
        <v>2.7696065816318636</v>
      </c>
      <c r="L25" s="14">
        <f t="shared" si="13"/>
        <v>86.959959858747069</v>
      </c>
      <c r="M25" s="14">
        <f t="shared" si="13"/>
        <v>339.31329871622279</v>
      </c>
      <c r="N25" s="14">
        <f t="shared" si="13"/>
        <v>240.41807132613093</v>
      </c>
      <c r="O25" s="14">
        <f t="shared" si="13"/>
        <v>0.81630668069735213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0.31929814476202412</v>
      </c>
      <c r="D29" s="14">
        <f>(SUMIFS(MESKENOG2,KAYNAK,A29,SEBEP,B29,SÜRE,"Uzun",BİLDİRİM,"Bildirimli",İL,$B$10,İLÇE,$B$11)/VLOOKUP($B$11,ABONE2,4,FALSE))</f>
        <v>2.8008623992994477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0.32102094417063948</v>
      </c>
      <c r="F29" s="14">
        <f>(SUMIFS(TARIMSALAG2,KAYNAK,A29,SEBEP,B29,SÜRE,"Uzun",BİLDİRİM,"Bildirimli",İL,$B$10,İLÇE,$B$11)/VLOOKUP($B$11,ABONE2,6,FALSE))</f>
        <v>0.56135346357786031</v>
      </c>
      <c r="G29" s="14">
        <f>(SUMIFS(TARIMSALOG2,KAYNAK,A29,SEBEP,B29,SÜRE,"Uzun",BİLDİRİM,"Bildirimli",İL,$B$10,İLÇE,$B$11)/VLOOKUP($B$11,ABONE2,7,FALSE))</f>
        <v>2.1767157019058687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1.3507903905736638</v>
      </c>
      <c r="I29" s="14">
        <f>(SUMIFS(TICARETHANEAG2,KAYNAK,A29,SEBEP,B29,SÜRE,"Uzun",BİLDİRİM,"Bildirimli",İL,$B$10,İLÇE,$B$11)/VLOOKUP($B$11,ABONE2,9,FALSE))</f>
        <v>0.96793542381505626</v>
      </c>
      <c r="J29" s="14">
        <f>(SUMIFS(TICARETHANEOG2,KAYNAK,A29,SEBEP,B29,SÜRE,"Uzun",BİLDİRİM,"Bildirimli",İL,$B$10,İLÇE,$B$11)/VLOOKUP($B$11,ABONE2,10,FALSE))</f>
        <v>52.543203553634598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2.3527542226108911</v>
      </c>
      <c r="L29" s="14">
        <f>(SUMIFS(SANAYIAG2,KAYNAK,A29,SEBEP,B29,SÜRE,"Uzun",BİLDİRİM,"Bildirimli",İL,$B$10,İLÇE,$B$11)/VLOOKUP($B$11,ABONE2,12,FALSE))</f>
        <v>108.98654075769581</v>
      </c>
      <c r="M29" s="14">
        <f>(SUMIFS(SANAYIOG2,KAYNAK,A29,SEBEP,B29,SÜRE,"Uzun",BİLDİRİM,"Bildirimli",İL,$B$10,İLÇE,$B$11)/VLOOKUP($B$11,ABONE2,13,FALSE))</f>
        <v>822.38637466919306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542.81076408225488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1.1276926808293959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1.7630169910854213E-2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1.7617930354195274E-2</v>
      </c>
      <c r="F31" s="14">
        <f>(SUMIFS(TARIMSALAG2,KAYNAK,A31,SEBEP,B31,SÜRE,"Uzun",BİLDİRİM,"Bildirimli",İL,$B$10,İLÇE,$B$11)/VLOOKUP($B$11,ABONE2,6,FALSE))</f>
        <v>8.5521588562723083E-4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4.3726690511474673E-4</v>
      </c>
      <c r="I31" s="14">
        <f>(SUMIFS(TICARETHANEAG2,KAYNAK,A31,SEBEP,B31,SÜRE,"Uzun",BİLDİRİM,"Bildirimli",İL,$B$10,İLÇE,$B$11)/VLOOKUP($B$11,ABONE2,9,FALSE))</f>
        <v>0.10135673871344014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9.863526537467418E-2</v>
      </c>
      <c r="L31" s="14">
        <f>(SUMIFS(SANAYIAG2,KAYNAK,A31,SEBEP,B31,SÜRE,"Uzun",BİLDİRİM,"Bildirimli",İL,$B$10,İLÇE,$B$11)/VLOOKUP($B$11,ABONE2,12,FALSE))</f>
        <v>7.0431588162852013E-2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2.7601568334090654E-2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2.7789549708994367E-2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0.33692831467287832</v>
      </c>
      <c r="D33" s="14">
        <f t="shared" ref="D33:O33" si="14">SUM(D28:D32)</f>
        <v>2.8008623992994477</v>
      </c>
      <c r="E33" s="14">
        <f t="shared" si="14"/>
        <v>0.33863887452483477</v>
      </c>
      <c r="F33" s="14">
        <f t="shared" si="14"/>
        <v>0.56220867946348752</v>
      </c>
      <c r="G33" s="14">
        <f t="shared" si="14"/>
        <v>2.1767157019058687</v>
      </c>
      <c r="H33" s="14">
        <f t="shared" si="14"/>
        <v>1.3512276574787785</v>
      </c>
      <c r="I33" s="14">
        <f t="shared" si="14"/>
        <v>1.0692921625284963</v>
      </c>
      <c r="J33" s="14">
        <f t="shared" si="14"/>
        <v>52.543203553634598</v>
      </c>
      <c r="K33" s="14">
        <f t="shared" si="14"/>
        <v>2.4513894879855651</v>
      </c>
      <c r="L33" s="14">
        <f t="shared" si="14"/>
        <v>109.05697234585865</v>
      </c>
      <c r="M33" s="14">
        <f t="shared" si="14"/>
        <v>822.38637466919306</v>
      </c>
      <c r="N33" s="14">
        <f t="shared" si="14"/>
        <v>542.83836565058891</v>
      </c>
      <c r="O33" s="14">
        <f t="shared" si="14"/>
        <v>1.1554822305383903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0.27625481989823941</v>
      </c>
      <c r="D17" s="14">
        <f t="shared" si="1"/>
        <v>2.0764414307931833</v>
      </c>
      <c r="E17" s="14">
        <f t="shared" si="2"/>
        <v>0.2777960248073002</v>
      </c>
      <c r="F17" s="14">
        <f t="shared" si="3"/>
        <v>0.80404165244840342</v>
      </c>
      <c r="G17" s="14">
        <f t="shared" si="4"/>
        <v>1.6114263576722723</v>
      </c>
      <c r="H17" s="14">
        <f t="shared" si="5"/>
        <v>1.1730446716442038</v>
      </c>
      <c r="I17" s="14">
        <f t="shared" si="6"/>
        <v>0.73277445445048572</v>
      </c>
      <c r="J17" s="14">
        <f t="shared" si="7"/>
        <v>18.523268898214866</v>
      </c>
      <c r="K17" s="14">
        <f t="shared" si="8"/>
        <v>1.6797818047688104</v>
      </c>
      <c r="L17" s="14">
        <f t="shared" si="9"/>
        <v>219.82159588411582</v>
      </c>
      <c r="M17" s="14">
        <f t="shared" si="10"/>
        <v>468.28442141305391</v>
      </c>
      <c r="N17" s="14">
        <f t="shared" si="11"/>
        <v>377.43374836646154</v>
      </c>
      <c r="O17" s="19">
        <f t="shared" si="12"/>
        <v>1.4354554142031422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2.8690939339036683E-2</v>
      </c>
      <c r="D18" s="14">
        <f t="shared" si="1"/>
        <v>0.21157476485520019</v>
      </c>
      <c r="E18" s="14">
        <f t="shared" si="2"/>
        <v>2.8847512800903068E-2</v>
      </c>
      <c r="F18" s="14">
        <f t="shared" si="3"/>
        <v>0.10149009525106514</v>
      </c>
      <c r="G18" s="14">
        <f t="shared" si="4"/>
        <v>0.25403372162530696</v>
      </c>
      <c r="H18" s="14">
        <f t="shared" si="5"/>
        <v>0.17120786216809353</v>
      </c>
      <c r="I18" s="14">
        <f t="shared" si="6"/>
        <v>7.18178409656067E-2</v>
      </c>
      <c r="J18" s="14">
        <f t="shared" si="7"/>
        <v>0.87332728065267162</v>
      </c>
      <c r="K18" s="14">
        <f t="shared" si="8"/>
        <v>0.11448305935694918</v>
      </c>
      <c r="L18" s="14">
        <f t="shared" si="9"/>
        <v>0.16170456185512086</v>
      </c>
      <c r="M18" s="14">
        <f t="shared" si="10"/>
        <v>14.464330955855464</v>
      </c>
      <c r="N18" s="14">
        <f t="shared" si="11"/>
        <v>9.2345617480769455</v>
      </c>
      <c r="O18" s="19">
        <f t="shared" si="12"/>
        <v>6.668831791767002E-2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3.5084122484218778E-2</v>
      </c>
      <c r="D21" s="14">
        <f t="shared" si="1"/>
        <v>0</v>
      </c>
      <c r="E21" s="14">
        <f t="shared" si="2"/>
        <v>3.5054085697212627E-2</v>
      </c>
      <c r="F21" s="14">
        <f t="shared" si="3"/>
        <v>1.185910023916353E-2</v>
      </c>
      <c r="G21" s="14">
        <f t="shared" si="4"/>
        <v>0</v>
      </c>
      <c r="H21" s="14">
        <f t="shared" si="5"/>
        <v>6.4390770892530967E-3</v>
      </c>
      <c r="I21" s="14">
        <f t="shared" si="6"/>
        <v>6.2887395207839258E-2</v>
      </c>
      <c r="J21" s="14">
        <f t="shared" si="7"/>
        <v>0</v>
      </c>
      <c r="K21" s="14">
        <f t="shared" si="8"/>
        <v>5.9539830827745749E-2</v>
      </c>
      <c r="L21" s="14">
        <f t="shared" si="9"/>
        <v>1.8741822626518896</v>
      </c>
      <c r="M21" s="14">
        <f t="shared" si="10"/>
        <v>0</v>
      </c>
      <c r="N21" s="14">
        <f t="shared" si="11"/>
        <v>0.68529656141287931</v>
      </c>
      <c r="O21" s="19">
        <f t="shared" si="12"/>
        <v>3.9977975479149913E-2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2.1325018044797981E-3</v>
      </c>
      <c r="D22" s="14">
        <f t="shared" si="1"/>
        <v>0</v>
      </c>
      <c r="E22" s="14">
        <f t="shared" si="2"/>
        <v>2.1306760925065204E-3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2.1071978031041686E-3</v>
      </c>
      <c r="J22" s="14">
        <f t="shared" si="7"/>
        <v>0</v>
      </c>
      <c r="K22" s="14">
        <f t="shared" si="8"/>
        <v>1.9950293743726268E-3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2.0738794770225584E-3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0.34216238352597467</v>
      </c>
      <c r="D25" s="14">
        <f t="shared" ref="D25:O25" si="13">SUM(D15:D24)</f>
        <v>2.2880161956483835</v>
      </c>
      <c r="E25" s="14">
        <f t="shared" si="13"/>
        <v>0.34382829939792242</v>
      </c>
      <c r="F25" s="14">
        <f t="shared" si="13"/>
        <v>0.91739084793863201</v>
      </c>
      <c r="G25" s="14">
        <f t="shared" si="13"/>
        <v>1.8654600792975793</v>
      </c>
      <c r="H25" s="14">
        <f t="shared" si="13"/>
        <v>1.3506916109015503</v>
      </c>
      <c r="I25" s="14">
        <f t="shared" si="13"/>
        <v>0.86958688842703591</v>
      </c>
      <c r="J25" s="14">
        <f t="shared" si="13"/>
        <v>19.396596178867537</v>
      </c>
      <c r="K25" s="14">
        <f t="shared" si="13"/>
        <v>1.8557997243278781</v>
      </c>
      <c r="L25" s="14">
        <f t="shared" si="13"/>
        <v>221.85748270862283</v>
      </c>
      <c r="M25" s="14">
        <f t="shared" si="13"/>
        <v>482.74875236890938</v>
      </c>
      <c r="N25" s="14">
        <f t="shared" si="13"/>
        <v>387.35360667595137</v>
      </c>
      <c r="O25" s="14">
        <f t="shared" si="13"/>
        <v>1.5441955870769846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0.34484252401033616</v>
      </c>
      <c r="D29" s="14">
        <f>(SUMIFS(MESKENOG2,KAYNAK,A29,SEBEP,B29,SÜRE,"Uzun",BİLDİRİM,"Bildirimli",İL,$B$10,İLÇE,$B$11)/VLOOKUP($B$11,ABONE2,4,FALSE))</f>
        <v>2.4393370532614758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0.34663569657975002</v>
      </c>
      <c r="F29" s="14">
        <f>(SUMIFS(TARIMSALAG2,KAYNAK,A29,SEBEP,B29,SÜRE,"Uzun",BİLDİRİM,"Bildirimli",İL,$B$10,İLÇE,$B$11)/VLOOKUP($B$11,ABONE2,6,FALSE))</f>
        <v>0.59108114187414096</v>
      </c>
      <c r="G29" s="14">
        <f>(SUMIFS(TARIMSALOG2,KAYNAK,A29,SEBEP,B29,SÜRE,"Uzun",BİLDİRİM,"Bildirimli",İL,$B$10,İLÇE,$B$11)/VLOOKUP($B$11,ABONE2,7,FALSE))</f>
        <v>0.49914793509827721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0.54906445435807105</v>
      </c>
      <c r="I29" s="14">
        <f>(SUMIFS(TICARETHANEAG2,KAYNAK,A29,SEBEP,B29,SÜRE,"Uzun",BİLDİRİM,"Bildirimli",İL,$B$10,İLÇE,$B$11)/VLOOKUP($B$11,ABONE2,9,FALSE))</f>
        <v>0.96744662725516861</v>
      </c>
      <c r="J29" s="14">
        <f>(SUMIFS(TICARETHANEOG2,KAYNAK,A29,SEBEP,B29,SÜRE,"Uzun",BİLDİRİM,"Bildirimli",İL,$B$10,İLÇE,$B$11)/VLOOKUP($B$11,ABONE2,10,FALSE))</f>
        <v>7.3684499409892243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1.3081789889486222</v>
      </c>
      <c r="L29" s="14">
        <f>(SUMIFS(SANAYIAG2,KAYNAK,A29,SEBEP,B29,SÜRE,"Uzun",BİLDİRİM,"Bildirimli",İL,$B$10,İLÇE,$B$11)/VLOOKUP($B$11,ABONE2,12,FALSE))</f>
        <v>87.234561396039823</v>
      </c>
      <c r="M29" s="14">
        <f>(SUMIFS(SANAYIOG2,KAYNAK,A29,SEBEP,B29,SÜRE,"Uzun",BİLDİRİM,"Bildirimli",İL,$B$10,İLÇE,$B$11)/VLOOKUP($B$11,ABONE2,13,FALSE))</f>
        <v>100.74157123882171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95.802719994369596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0.73178649188798162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1.9487878120034004E-2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1.9471193842279688E-2</v>
      </c>
      <c r="F31" s="14">
        <f>(SUMIFS(TARIMSALAG2,KAYNAK,A31,SEBEP,B31,SÜRE,"Uzun",BİLDİRİM,"Bildirimli",İL,$B$10,İLÇE,$B$11)/VLOOKUP($B$11,ABONE2,6,FALSE))</f>
        <v>7.1695510099777033E-3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3.8928157041899715E-3</v>
      </c>
      <c r="I31" s="14">
        <f>(SUMIFS(TICARETHANEAG2,KAYNAK,A31,SEBEP,B31,SÜRE,"Uzun",BİLDİRİM,"Bildirimli",İL,$B$10,İLÇE,$B$11)/VLOOKUP($B$11,ABONE2,9,FALSE))</f>
        <v>2.6774027195184492E-2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2.5348816635039014E-2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2.0093679413834675E-2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0.36433040213037016</v>
      </c>
      <c r="D33" s="14">
        <f t="shared" ref="D33:O33" si="14">SUM(D28:D32)</f>
        <v>2.4393370532614758</v>
      </c>
      <c r="E33" s="14">
        <f t="shared" si="14"/>
        <v>0.36610689042202971</v>
      </c>
      <c r="F33" s="14">
        <f t="shared" si="14"/>
        <v>0.5982506928841187</v>
      </c>
      <c r="G33" s="14">
        <f t="shared" si="14"/>
        <v>0.49914793509827721</v>
      </c>
      <c r="H33" s="14">
        <f t="shared" si="14"/>
        <v>0.55295727006226103</v>
      </c>
      <c r="I33" s="14">
        <f t="shared" si="14"/>
        <v>0.99422065445035313</v>
      </c>
      <c r="J33" s="14">
        <f t="shared" si="14"/>
        <v>7.3684499409892243</v>
      </c>
      <c r="K33" s="14">
        <f t="shared" si="14"/>
        <v>1.3335278055836612</v>
      </c>
      <c r="L33" s="14">
        <f t="shared" si="14"/>
        <v>87.234561396039823</v>
      </c>
      <c r="M33" s="14">
        <f t="shared" si="14"/>
        <v>100.74157123882171</v>
      </c>
      <c r="N33" s="14">
        <f t="shared" si="14"/>
        <v>95.802719994369596</v>
      </c>
      <c r="O33" s="14">
        <f t="shared" si="14"/>
        <v>0.75188017130181628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7.1205100163471077E-2</v>
      </c>
      <c r="D15" s="14">
        <f t="shared" ref="D15:D24" si="1">(SUMIFS(MESKENOG2,KAYNAK,A15,SEBEP,B15,SÜRE,"Uzun",BİLDİRİM,"Bildirimsiz",İL,$B$10,İLÇE,$B$11)/VLOOKUP($B$11,ABONE2,4,FALSE))</f>
        <v>5.9461327756240835E-2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7.1202836794581018E-2</v>
      </c>
      <c r="F15" s="14">
        <f t="shared" ref="F15:F24" si="3">(SUMIFS(TARIMSALAG2,KAYNAK,A15,SEBEP,B15,SÜRE,"Uzun",BİLDİRİM,"Bildirimsiz",İL,$B$10,İLÇE,$B$11)/VLOOKUP($B$11,ABONE2,6,FALSE))</f>
        <v>0.1983056822785331</v>
      </c>
      <c r="G15" s="14">
        <f t="shared" ref="G15:G24" si="4">(SUMIFS(TARIMSALOG2,KAYNAK,A15,SEBEP,B15,SÜRE,"Uzun",BİLDİRİM,"Bildirimsiz",İL,$B$10,İLÇE,$B$11)/VLOOKUP($B$11,ABONE2,7,FALSE))</f>
        <v>0.20265131932474653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0.19874535849732644</v>
      </c>
      <c r="I15" s="14">
        <f t="shared" ref="I15:I24" si="6">(SUMIFS(TICARETHANEAG2,KAYNAK,A15,SEBEP,B15,SÜRE,"Uzun",BİLDİRİM,"Bildirimsiz",İL,$B$10,İLÇE,$B$11)/VLOOKUP($B$11,ABONE2,9,FALSE))</f>
        <v>0.16091247854563565</v>
      </c>
      <c r="J15" s="14">
        <f t="shared" ref="J15:J24" si="7">(SUMIFS(TICARETHANEOG2,KAYNAK,A15,SEBEP,B15,SÜRE,"Uzun",BİLDİRİM,"Bildirimsiz",İL,$B$10,İLÇE,$B$11)/VLOOKUP($B$11,ABONE2,10,FALSE))</f>
        <v>5.5376216770616544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0.24946258344484018</v>
      </c>
      <c r="L15" s="14">
        <f t="shared" ref="L15:L24" si="9">(SUMIFS(SANAYIAG2,KAYNAK,A15,SEBEP,B15,SÜRE,"Uzun",BİLDİRİM,"Bildirimsiz",İL,$B$10,İLÇE,$B$11)/VLOOKUP($B$11,ABONE2,12,FALSE))</f>
        <v>1.8147010877216683</v>
      </c>
      <c r="M15" s="14">
        <f t="shared" ref="M15:M24" si="10">(SUMIFS(SANAYIOG2,KAYNAK,A15,SEBEP,B15,SÜRE,"Uzun",BİLDİRİM,"Bildirimsiz",İL,$B$10,İLÇE,$B$11)/VLOOKUP($B$11,ABONE2,13,FALSE))</f>
        <v>12.459832932281293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4.7091112252071641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0.12285817854023152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8.5305184859421554E-2</v>
      </c>
      <c r="D17" s="14">
        <f t="shared" si="1"/>
        <v>4.2733215460257963</v>
      </c>
      <c r="E17" s="14">
        <f t="shared" si="2"/>
        <v>8.6112338269268354E-2</v>
      </c>
      <c r="F17" s="14">
        <f t="shared" si="3"/>
        <v>1.2484110835422197</v>
      </c>
      <c r="G17" s="14">
        <f t="shared" si="4"/>
        <v>4.9516105981966287</v>
      </c>
      <c r="H17" s="14">
        <f t="shared" si="5"/>
        <v>1.6230877403190189</v>
      </c>
      <c r="I17" s="14">
        <f t="shared" si="6"/>
        <v>0.39215866589091086</v>
      </c>
      <c r="J17" s="14">
        <f t="shared" si="7"/>
        <v>15.003441016702087</v>
      </c>
      <c r="K17" s="14">
        <f t="shared" si="8"/>
        <v>0.63279481285480566</v>
      </c>
      <c r="L17" s="14">
        <f t="shared" si="9"/>
        <v>18.254156420341435</v>
      </c>
      <c r="M17" s="14">
        <f t="shared" si="10"/>
        <v>211.65402067833955</v>
      </c>
      <c r="N17" s="14">
        <f t="shared" si="11"/>
        <v>70.839557509831238</v>
      </c>
      <c r="O17" s="19">
        <f t="shared" si="12"/>
        <v>0.43645849869647479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9.2433265840352989E-3</v>
      </c>
      <c r="D18" s="14">
        <f t="shared" si="1"/>
        <v>6.5487871316900013E-3</v>
      </c>
      <c r="E18" s="14">
        <f t="shared" si="2"/>
        <v>9.2428072673661731E-3</v>
      </c>
      <c r="F18" s="14">
        <f t="shared" si="3"/>
        <v>0.12070395835245587</v>
      </c>
      <c r="G18" s="14">
        <f t="shared" si="4"/>
        <v>0</v>
      </c>
      <c r="H18" s="14">
        <f t="shared" si="5"/>
        <v>0.10849155786032504</v>
      </c>
      <c r="I18" s="14">
        <f t="shared" si="6"/>
        <v>5.5778012137029917E-2</v>
      </c>
      <c r="J18" s="14">
        <f t="shared" si="7"/>
        <v>0.44165334356879166</v>
      </c>
      <c r="K18" s="14">
        <f t="shared" si="8"/>
        <v>6.2133070559331913E-2</v>
      </c>
      <c r="L18" s="14">
        <f t="shared" si="9"/>
        <v>2.0600726652590624</v>
      </c>
      <c r="M18" s="14">
        <f t="shared" si="10"/>
        <v>13.445440536371233</v>
      </c>
      <c r="N18" s="14">
        <f t="shared" si="11"/>
        <v>5.1557528941507673</v>
      </c>
      <c r="O18" s="19">
        <f t="shared" si="12"/>
        <v>3.734606853627722E-2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2.1725208892968553E-2</v>
      </c>
      <c r="D21" s="14">
        <f t="shared" si="1"/>
        <v>0</v>
      </c>
      <c r="E21" s="14">
        <f t="shared" si="2"/>
        <v>2.1721021808935117E-2</v>
      </c>
      <c r="F21" s="14">
        <f t="shared" si="3"/>
        <v>0.20630937746979583</v>
      </c>
      <c r="G21" s="14">
        <f t="shared" si="4"/>
        <v>0</v>
      </c>
      <c r="H21" s="14">
        <f t="shared" si="5"/>
        <v>0.18543572280814591</v>
      </c>
      <c r="I21" s="14">
        <f t="shared" si="6"/>
        <v>8.6005421471079591E-2</v>
      </c>
      <c r="J21" s="14">
        <f t="shared" si="7"/>
        <v>0</v>
      </c>
      <c r="K21" s="14">
        <f t="shared" si="8"/>
        <v>8.4588980891539531E-2</v>
      </c>
      <c r="L21" s="14">
        <f t="shared" si="9"/>
        <v>7.849539045056142</v>
      </c>
      <c r="M21" s="14">
        <f t="shared" si="10"/>
        <v>0</v>
      </c>
      <c r="N21" s="14">
        <f t="shared" si="11"/>
        <v>5.7152502717132316</v>
      </c>
      <c r="O21" s="19">
        <f t="shared" si="12"/>
        <v>5.3775157687600043E-2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1.1727925349396654E-2</v>
      </c>
      <c r="D22" s="14">
        <f t="shared" si="1"/>
        <v>0</v>
      </c>
      <c r="E22" s="14">
        <f t="shared" si="2"/>
        <v>1.1725665034698754E-2</v>
      </c>
      <c r="F22" s="14">
        <f t="shared" si="3"/>
        <v>5.2563359603772952E-2</v>
      </c>
      <c r="G22" s="14">
        <f t="shared" si="4"/>
        <v>0</v>
      </c>
      <c r="H22" s="14">
        <f t="shared" si="5"/>
        <v>4.7245184396802982E-2</v>
      </c>
      <c r="I22" s="14">
        <f t="shared" si="6"/>
        <v>2.1409968054521063E-2</v>
      </c>
      <c r="J22" s="14">
        <f t="shared" si="7"/>
        <v>0</v>
      </c>
      <c r="K22" s="14">
        <f t="shared" si="8"/>
        <v>2.1057362985673428E-2</v>
      </c>
      <c r="L22" s="14">
        <f t="shared" si="9"/>
        <v>3.1354291015634712</v>
      </c>
      <c r="M22" s="14">
        <f t="shared" si="10"/>
        <v>0</v>
      </c>
      <c r="N22" s="14">
        <f t="shared" si="11"/>
        <v>2.2829062855524707</v>
      </c>
      <c r="O22" s="19">
        <f t="shared" si="12"/>
        <v>2.129661363517657E-2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0.19920674584929313</v>
      </c>
      <c r="D25" s="14">
        <f t="shared" ref="D25:O25" si="13">SUM(D15:D24)</f>
        <v>4.3393316609137269</v>
      </c>
      <c r="E25" s="14">
        <f t="shared" si="13"/>
        <v>0.20000466917484944</v>
      </c>
      <c r="F25" s="14">
        <f t="shared" si="13"/>
        <v>1.8262934612467776</v>
      </c>
      <c r="G25" s="14">
        <f t="shared" si="13"/>
        <v>5.1542619175213753</v>
      </c>
      <c r="H25" s="14">
        <f t="shared" si="13"/>
        <v>2.1630055638816192</v>
      </c>
      <c r="I25" s="14">
        <f t="shared" si="13"/>
        <v>0.71626454609917711</v>
      </c>
      <c r="J25" s="14">
        <f t="shared" si="13"/>
        <v>20.982716037332533</v>
      </c>
      <c r="K25" s="14">
        <f t="shared" si="13"/>
        <v>1.0500368107361906</v>
      </c>
      <c r="L25" s="14">
        <f t="shared" si="13"/>
        <v>33.113898319941782</v>
      </c>
      <c r="M25" s="14">
        <f t="shared" si="13"/>
        <v>237.55929414699207</v>
      </c>
      <c r="N25" s="14">
        <f t="shared" si="13"/>
        <v>88.702578186454872</v>
      </c>
      <c r="O25" s="14">
        <f t="shared" si="13"/>
        <v>0.67173451709576004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2.7626976232398241E-3</v>
      </c>
      <c r="D28" s="14">
        <f>(SUMIFS(MESKENOG2,KAYNAK,A28,SEBEP,B28,SÜRE,"Uzun",BİLDİRİM,"Bildirimli",İL,$B$10,İLÇE,$B$11)/VLOOKUP($B$11,ABONE2,4,FALSE))</f>
        <v>0.16526301911298374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2.7940161944392736E-3</v>
      </c>
      <c r="F28" s="14">
        <f>(SUMIFS(TARIMSALAG2,KAYNAK,A28,SEBEP,B28,SÜRE,"Uzun",BİLDİRİM,"Bildirimli",İL,$B$10,İLÇE,$B$11)/VLOOKUP($B$11,ABONE2,6,FALSE))</f>
        <v>0.34457720107927692</v>
      </c>
      <c r="G28" s="14">
        <f>(SUMIFS(TARIMSALOG2,KAYNAK,A28,SEBEP,B28,SÜRE,"Uzun",BİLDİRİM,"Bildirimli",İL,$B$10,İLÇE,$B$11)/VLOOKUP($B$11,ABONE2,7,FALSE))</f>
        <v>0.76869551483809084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0.38748799517722754</v>
      </c>
      <c r="I28" s="14">
        <f>(SUMIFS(TICARETHANEAG2,KAYNAK,A28,SEBEP,B28,SÜRE,"Uzun",BİLDİRİM,"Bildirimli",İL,$B$10,İLÇE,$B$11)/VLOOKUP($B$11,ABONE2,9,FALSE))</f>
        <v>1.5703514067357878E-2</v>
      </c>
      <c r="J28" s="14">
        <f>(SUMIFS(TICARETHANEOG2,KAYNAK,A28,SEBEP,B28,SÜRE,"Uzun",BİLDİRİM,"Bildirimli",İL,$B$10,İLÇE,$B$11)/VLOOKUP($B$11,ABONE2,10,FALSE))</f>
        <v>0.56443894379890491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2.4740748195260807E-2</v>
      </c>
      <c r="L28" s="14">
        <f>(SUMIFS(SANAYIAG2,KAYNAK,A28,SEBEP,B28,SÜRE,"Uzun",BİLDİRİM,"Bildirimli",İL,$B$10,İLÇE,$B$11)/VLOOKUP($B$11,ABONE2,12,FALSE))</f>
        <v>0.24265092572072905</v>
      </c>
      <c r="M28" s="14">
        <f>(SUMIFS(SANAYIOG2,KAYNAK,A28,SEBEP,B28,SÜRE,"Uzun",BİLDİRİM,"Bildirimli",İL,$B$10,İLÇE,$B$11)/VLOOKUP($B$11,ABONE2,13,FALSE))</f>
        <v>2.158790713810522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0.76364911611146902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1.0391829708829068E-2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0.14556584043007245</v>
      </c>
      <c r="D29" s="14">
        <f>(SUMIFS(MESKENOG2,KAYNAK,A29,SEBEP,B29,SÜRE,"Uzun",BİLDİRİM,"Bildirimli",İL,$B$10,İLÇE,$B$11)/VLOOKUP($B$11,ABONE2,4,FALSE))</f>
        <v>0.63568990860908647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0.14566030169258015</v>
      </c>
      <c r="F29" s="14">
        <f>(SUMIFS(TARIMSALAG2,KAYNAK,A29,SEBEP,B29,SÜRE,"Uzun",BİLDİRİM,"Bildirimli",İL,$B$10,İLÇE,$B$11)/VLOOKUP($B$11,ABONE2,6,FALSE))</f>
        <v>0.6987502456904483</v>
      </c>
      <c r="G29" s="14">
        <f>(SUMIFS(TARIMSALOG2,KAYNAK,A29,SEBEP,B29,SÜRE,"Uzun",BİLDİRİM,"Bildirimli",İL,$B$10,İLÇE,$B$11)/VLOOKUP($B$11,ABONE2,7,FALSE))</f>
        <v>2.0110381753265432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0.83152290680657082</v>
      </c>
      <c r="I29" s="14">
        <f>(SUMIFS(TICARETHANEAG2,KAYNAK,A29,SEBEP,B29,SÜRE,"Uzun",BİLDİRİM,"Bildirimli",İL,$B$10,İLÇE,$B$11)/VLOOKUP($B$11,ABONE2,9,FALSE))</f>
        <v>0.75387425246089701</v>
      </c>
      <c r="J29" s="14">
        <f>(SUMIFS(TICARETHANEOG2,KAYNAK,A29,SEBEP,B29,SÜRE,"Uzun",BİLDİRİM,"Bildirimli",İL,$B$10,İLÇE,$B$11)/VLOOKUP($B$11,ABONE2,10,FALSE))</f>
        <v>21.315164508004028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1.0925022759913223</v>
      </c>
      <c r="L29" s="14">
        <f>(SUMIFS(SANAYIAG2,KAYNAK,A29,SEBEP,B29,SÜRE,"Uzun",BİLDİRİM,"Bildirimli",İL,$B$10,İLÇE,$B$11)/VLOOKUP($B$11,ABONE2,12,FALSE))</f>
        <v>14.10020074861886</v>
      </c>
      <c r="M29" s="14">
        <f>(SUMIFS(SANAYIOG2,KAYNAK,A29,SEBEP,B29,SÜRE,"Uzun",BİLDİRİM,"Bildirimli",İL,$B$10,İLÇE,$B$11)/VLOOKUP($B$11,ABONE2,13,FALSE))</f>
        <v>329.49641269543332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99.856394895704923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0.67247040470162667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5.3574572317286271E-3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5.3564246928128785E-3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3.013310413399517E-2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2.9636835983071111E-2</v>
      </c>
      <c r="L31" s="14">
        <f>(SUMIFS(SANAYIAG2,KAYNAK,A31,SEBEP,B31,SÜRE,"Uzun",BİLDİRİM,"Bildirimli",İL,$B$10,İLÇE,$B$11)/VLOOKUP($B$11,ABONE2,12,FALSE))</f>
        <v>0.42585276840788999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0.31006344912519862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1.1255847337543708E-2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0.1536859952850409</v>
      </c>
      <c r="D33" s="14">
        <f t="shared" ref="D33:O33" si="14">SUM(D28:D32)</f>
        <v>0.80095292772207016</v>
      </c>
      <c r="E33" s="14">
        <f t="shared" si="14"/>
        <v>0.15381074257983232</v>
      </c>
      <c r="F33" s="14">
        <f t="shared" si="14"/>
        <v>1.0433274467697253</v>
      </c>
      <c r="G33" s="14">
        <f t="shared" si="14"/>
        <v>2.7797336901646341</v>
      </c>
      <c r="H33" s="14">
        <f t="shared" si="14"/>
        <v>1.2190109019837982</v>
      </c>
      <c r="I33" s="14">
        <f t="shared" si="14"/>
        <v>0.79971087066225011</v>
      </c>
      <c r="J33" s="14">
        <f t="shared" si="14"/>
        <v>21.879603451802932</v>
      </c>
      <c r="K33" s="14">
        <f t="shared" si="14"/>
        <v>1.1468798601696544</v>
      </c>
      <c r="L33" s="14">
        <f t="shared" si="14"/>
        <v>14.768704442747479</v>
      </c>
      <c r="M33" s="14">
        <f t="shared" si="14"/>
        <v>331.65520340924382</v>
      </c>
      <c r="N33" s="14">
        <f t="shared" si="14"/>
        <v>100.93010746094158</v>
      </c>
      <c r="O33" s="14">
        <f t="shared" si="14"/>
        <v>0.69411808174799938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5.2453469798741645E-2</v>
      </c>
      <c r="D17" s="14">
        <f t="shared" si="1"/>
        <v>0.7847231870991781</v>
      </c>
      <c r="E17" s="14">
        <f t="shared" si="2"/>
        <v>5.2603942568948417E-2</v>
      </c>
      <c r="F17" s="14">
        <f t="shared" si="3"/>
        <v>1.3054301829612633</v>
      </c>
      <c r="G17" s="14">
        <f t="shared" si="4"/>
        <v>4.5913420107570806</v>
      </c>
      <c r="H17" s="14">
        <f t="shared" si="5"/>
        <v>1.4693532219896261</v>
      </c>
      <c r="I17" s="14">
        <f t="shared" si="6"/>
        <v>0.1309207424995584</v>
      </c>
      <c r="J17" s="14">
        <f t="shared" si="7"/>
        <v>4.6942012702319058</v>
      </c>
      <c r="K17" s="14">
        <f t="shared" si="8"/>
        <v>0.15728709572515714</v>
      </c>
      <c r="L17" s="14">
        <f t="shared" si="9"/>
        <v>1.6234357409314519</v>
      </c>
      <c r="M17" s="14">
        <f t="shared" si="10"/>
        <v>23.485507130586946</v>
      </c>
      <c r="N17" s="14">
        <f t="shared" si="11"/>
        <v>4.1954441397144517</v>
      </c>
      <c r="O17" s="19">
        <f t="shared" si="12"/>
        <v>7.2263619721303796E-2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4.8272017892781356E-2</v>
      </c>
      <c r="D18" s="14">
        <f t="shared" si="1"/>
        <v>0.98965415742174667</v>
      </c>
      <c r="E18" s="14">
        <f t="shared" si="2"/>
        <v>4.8465460793684467E-2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0.10705738381241907</v>
      </c>
      <c r="J18" s="14">
        <f t="shared" si="7"/>
        <v>4.4617310959199674</v>
      </c>
      <c r="K18" s="14">
        <f t="shared" si="8"/>
        <v>0.13221841973337159</v>
      </c>
      <c r="L18" s="14">
        <f t="shared" si="9"/>
        <v>5.2602299134919264</v>
      </c>
      <c r="M18" s="14">
        <f t="shared" si="10"/>
        <v>0</v>
      </c>
      <c r="N18" s="14">
        <f t="shared" si="11"/>
        <v>4.6413793354340527</v>
      </c>
      <c r="O18" s="19">
        <f t="shared" si="12"/>
        <v>6.1018240920652188E-2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2.608455287803595E-2</v>
      </c>
      <c r="D21" s="14">
        <f t="shared" si="1"/>
        <v>0</v>
      </c>
      <c r="E21" s="14">
        <f t="shared" si="2"/>
        <v>2.6079192810784184E-2</v>
      </c>
      <c r="F21" s="14">
        <f t="shared" si="3"/>
        <v>4.1573989656949965E-2</v>
      </c>
      <c r="G21" s="14">
        <f t="shared" si="4"/>
        <v>0</v>
      </c>
      <c r="H21" s="14">
        <f t="shared" si="5"/>
        <v>3.9500003778371963E-2</v>
      </c>
      <c r="I21" s="14">
        <f t="shared" si="6"/>
        <v>9.1139509849926872E-2</v>
      </c>
      <c r="J21" s="14">
        <f t="shared" si="7"/>
        <v>0</v>
      </c>
      <c r="K21" s="14">
        <f t="shared" si="8"/>
        <v>9.0612911387503339E-2</v>
      </c>
      <c r="L21" s="14">
        <f t="shared" si="9"/>
        <v>6.2115901797956887</v>
      </c>
      <c r="M21" s="14">
        <f t="shared" si="10"/>
        <v>0</v>
      </c>
      <c r="N21" s="14">
        <f t="shared" si="11"/>
        <v>5.4808148645256072</v>
      </c>
      <c r="O21" s="19">
        <f t="shared" si="12"/>
        <v>3.6724412914916876E-2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7.9517174507101208E-3</v>
      </c>
      <c r="D22" s="14">
        <f t="shared" si="1"/>
        <v>0</v>
      </c>
      <c r="E22" s="14">
        <f t="shared" si="2"/>
        <v>7.9500834667770946E-3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1.2880215462784721E-2</v>
      </c>
      <c r="J22" s="14">
        <f t="shared" si="7"/>
        <v>0</v>
      </c>
      <c r="K22" s="14">
        <f t="shared" si="8"/>
        <v>1.2805794372858356E-2</v>
      </c>
      <c r="L22" s="14">
        <f t="shared" si="9"/>
        <v>3.1324397434471435E-2</v>
      </c>
      <c r="M22" s="14">
        <f t="shared" si="10"/>
        <v>0</v>
      </c>
      <c r="N22" s="14">
        <f t="shared" si="11"/>
        <v>2.7639174206886559E-2</v>
      </c>
      <c r="O22" s="19">
        <f t="shared" si="12"/>
        <v>8.5569967956455606E-3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3.6264901640836798E-3</v>
      </c>
      <c r="D24" s="14">
        <f t="shared" si="1"/>
        <v>0</v>
      </c>
      <c r="E24" s="14">
        <f t="shared" si="2"/>
        <v>3.6257449632263656E-3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3.3536223700958326E-3</v>
      </c>
      <c r="J24" s="14">
        <f t="shared" si="7"/>
        <v>0</v>
      </c>
      <c r="K24" s="14">
        <f t="shared" si="8"/>
        <v>3.3342453470401939E-3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3.5753635625162005E-3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0.13838824818435277</v>
      </c>
      <c r="D25" s="14">
        <f t="shared" ref="D25:O25" si="13">SUM(D15:D24)</f>
        <v>1.7743773445209248</v>
      </c>
      <c r="E25" s="14">
        <f t="shared" si="13"/>
        <v>0.13872442460342052</v>
      </c>
      <c r="F25" s="14">
        <f t="shared" si="13"/>
        <v>1.3470041726182134</v>
      </c>
      <c r="G25" s="14">
        <f t="shared" si="13"/>
        <v>4.5913420107570806</v>
      </c>
      <c r="H25" s="14">
        <f t="shared" si="13"/>
        <v>1.5088532257679981</v>
      </c>
      <c r="I25" s="14">
        <f t="shared" si="13"/>
        <v>0.34535147399478489</v>
      </c>
      <c r="J25" s="14">
        <f t="shared" si="13"/>
        <v>9.1559323661518732</v>
      </c>
      <c r="K25" s="14">
        <f t="shared" si="13"/>
        <v>0.39625846656593061</v>
      </c>
      <c r="L25" s="14">
        <f t="shared" si="13"/>
        <v>13.126580231653538</v>
      </c>
      <c r="M25" s="14">
        <f t="shared" si="13"/>
        <v>23.485507130586946</v>
      </c>
      <c r="N25" s="14">
        <f t="shared" si="13"/>
        <v>14.345277513880998</v>
      </c>
      <c r="O25" s="14">
        <f t="shared" si="13"/>
        <v>0.18213863391503463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0.1060267049159106</v>
      </c>
      <c r="D29" s="14">
        <f>(SUMIFS(MESKENOG2,KAYNAK,A29,SEBEP,B29,SÜRE,"Uzun",BİLDİRİM,"Bildirimli",İL,$B$10,İLÇE,$B$11)/VLOOKUP($B$11,ABONE2,4,FALSE))</f>
        <v>1.2944196432633661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0.10627090561587474</v>
      </c>
      <c r="F29" s="14">
        <f>(SUMIFS(TARIMSALAG2,KAYNAK,A29,SEBEP,B29,SÜRE,"Uzun",BİLDİRİM,"Bildirimli",İL,$B$10,İLÇE,$B$11)/VLOOKUP($B$11,ABONE2,6,FALSE))</f>
        <v>1.4024062152722703</v>
      </c>
      <c r="G29" s="14">
        <f>(SUMIFS(TARIMSALOG2,KAYNAK,A29,SEBEP,B29,SÜRE,"Uzun",BİLDİRİM,"Bildirimli",İL,$B$10,İLÇE,$B$11)/VLOOKUP($B$11,ABONE2,7,FALSE))</f>
        <v>6.746809223459203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1.6690204242974689</v>
      </c>
      <c r="I29" s="14">
        <f>(SUMIFS(TICARETHANEAG2,KAYNAK,A29,SEBEP,B29,SÜRE,"Uzun",BİLDİRİM,"Bildirimli",İL,$B$10,İLÇE,$B$11)/VLOOKUP($B$11,ABONE2,9,FALSE))</f>
        <v>0.37324946362990608</v>
      </c>
      <c r="J29" s="14">
        <f>(SUMIFS(TICARETHANEOG2,KAYNAK,A29,SEBEP,B29,SÜRE,"Uzun",BİLDİRİM,"Bildirimli",İL,$B$10,İLÇE,$B$11)/VLOOKUP($B$11,ABONE2,10,FALSE))</f>
        <v>25.974950041676948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0.52117450933211407</v>
      </c>
      <c r="L29" s="14">
        <f>(SUMIFS(SANAYIAG2,KAYNAK,A29,SEBEP,B29,SÜRE,"Uzun",BİLDİRİM,"Bildirimli",İL,$B$10,İLÇE,$B$11)/VLOOKUP($B$11,ABONE2,12,FALSE))</f>
        <v>3.3390516512529693</v>
      </c>
      <c r="M29" s="14">
        <f>(SUMIFS(SANAYIOG2,KAYNAK,A29,SEBEP,B29,SÜRE,"Uzun",BİLDİRİM,"Bildirimli",İL,$B$10,İLÇE,$B$11)/VLOOKUP($B$11,ABONE2,13,FALSE))</f>
        <v>6.8029360513291426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3.7465674630266363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0.1660150407599405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4.3490566591944037E-2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4.3481629794643345E-2</v>
      </c>
      <c r="F31" s="14">
        <f>(SUMIFS(TARIMSALAG2,KAYNAK,A31,SEBEP,B31,SÜRE,"Uzun",BİLDİRİM,"Bildirimli",İL,$B$10,İLÇE,$B$11)/VLOOKUP($B$11,ABONE2,6,FALSE))</f>
        <v>0.19406417166731657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0.18438296582450261</v>
      </c>
      <c r="I31" s="14">
        <f>(SUMIFS(TICARETHANEAG2,KAYNAK,A31,SEBEP,B31,SÜRE,"Uzun",BİLDİRİM,"Bildirimli",İL,$B$10,İLÇE,$B$11)/VLOOKUP($B$11,ABONE2,9,FALSE))</f>
        <v>0.14343588196945084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0.14260711829685868</v>
      </c>
      <c r="L31" s="14">
        <f>(SUMIFS(SANAYIAG2,KAYNAK,A31,SEBEP,B31,SÜRE,"Uzun",BİLDİRİM,"Bildirimli",İL,$B$10,İLÇE,$B$11)/VLOOKUP($B$11,ABONE2,12,FALSE))</f>
        <v>5.8912912734710989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5.1981981824744992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5.8842854912591176E-2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0.14951727150785463</v>
      </c>
      <c r="D33" s="14">
        <f t="shared" ref="D33:O33" si="14">SUM(D28:D32)</f>
        <v>1.2944196432633661</v>
      </c>
      <c r="E33" s="14">
        <f t="shared" si="14"/>
        <v>0.14975253541051808</v>
      </c>
      <c r="F33" s="14">
        <f t="shared" si="14"/>
        <v>1.5964703869395869</v>
      </c>
      <c r="G33" s="14">
        <f t="shared" si="14"/>
        <v>6.746809223459203</v>
      </c>
      <c r="H33" s="14">
        <f t="shared" si="14"/>
        <v>1.8534033901219715</v>
      </c>
      <c r="I33" s="14">
        <f t="shared" si="14"/>
        <v>0.51668534559935697</v>
      </c>
      <c r="J33" s="14">
        <f t="shared" si="14"/>
        <v>25.974950041676948</v>
      </c>
      <c r="K33" s="14">
        <f t="shared" si="14"/>
        <v>0.66378162762897275</v>
      </c>
      <c r="L33" s="14">
        <f t="shared" si="14"/>
        <v>9.2303429247240683</v>
      </c>
      <c r="M33" s="14">
        <f t="shared" si="14"/>
        <v>6.8029360513291426</v>
      </c>
      <c r="N33" s="14">
        <f t="shared" si="14"/>
        <v>8.9447656455011355</v>
      </c>
      <c r="O33" s="14">
        <f t="shared" si="14"/>
        <v>0.22485789567253167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3.8266286273954481E-2</v>
      </c>
      <c r="D17" s="14">
        <f t="shared" si="1"/>
        <v>0</v>
      </c>
      <c r="E17" s="14">
        <f t="shared" si="2"/>
        <v>3.8265698201198593E-2</v>
      </c>
      <c r="F17" s="14">
        <f t="shared" si="3"/>
        <v>3.9986552297890901E-2</v>
      </c>
      <c r="G17" s="14">
        <f t="shared" si="4"/>
        <v>0</v>
      </c>
      <c r="H17" s="14">
        <f t="shared" si="5"/>
        <v>3.6053448793180322E-2</v>
      </c>
      <c r="I17" s="14">
        <f t="shared" si="6"/>
        <v>9.5750802201969604E-2</v>
      </c>
      <c r="J17" s="14">
        <f t="shared" si="7"/>
        <v>52.63597959229898</v>
      </c>
      <c r="K17" s="14">
        <f t="shared" si="8"/>
        <v>0.27343331090851219</v>
      </c>
      <c r="L17" s="14">
        <f t="shared" si="9"/>
        <v>1.3166091620678864</v>
      </c>
      <c r="M17" s="14">
        <f t="shared" si="10"/>
        <v>0</v>
      </c>
      <c r="N17" s="14">
        <f t="shared" si="11"/>
        <v>1.053287329654309</v>
      </c>
      <c r="O17" s="19">
        <f t="shared" si="12"/>
        <v>7.1711262498838205E-2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1.7204010335784097E-2</v>
      </c>
      <c r="D21" s="14">
        <f t="shared" si="1"/>
        <v>0</v>
      </c>
      <c r="E21" s="14">
        <f t="shared" si="2"/>
        <v>1.7203745946141005E-2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5.7673215688344923E-2</v>
      </c>
      <c r="J21" s="14">
        <f t="shared" si="7"/>
        <v>0</v>
      </c>
      <c r="K21" s="14">
        <f t="shared" si="8"/>
        <v>5.7478174252769555E-2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2.2901881424222725E-2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2.1019876916260993E-3</v>
      </c>
      <c r="D22" s="14">
        <f t="shared" si="1"/>
        <v>0</v>
      </c>
      <c r="E22" s="14">
        <f t="shared" si="2"/>
        <v>2.1019553884732457E-3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7.2238739647343345E-3</v>
      </c>
      <c r="J22" s="14">
        <f t="shared" si="7"/>
        <v>0</v>
      </c>
      <c r="K22" s="14">
        <f t="shared" si="8"/>
        <v>7.1994439978652945E-3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2.8231921154193902E-3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5.7572284301364678E-2</v>
      </c>
      <c r="D25" s="14">
        <f t="shared" ref="D25:O25" si="13">SUM(D15:D24)</f>
        <v>0</v>
      </c>
      <c r="E25" s="14">
        <f t="shared" si="13"/>
        <v>5.7571399535812848E-2</v>
      </c>
      <c r="F25" s="14">
        <f t="shared" si="13"/>
        <v>3.9986552297890901E-2</v>
      </c>
      <c r="G25" s="14">
        <f t="shared" si="13"/>
        <v>0</v>
      </c>
      <c r="H25" s="14">
        <f t="shared" si="13"/>
        <v>3.6053448793180322E-2</v>
      </c>
      <c r="I25" s="14">
        <f t="shared" si="13"/>
        <v>0.16064789185504885</v>
      </c>
      <c r="J25" s="14">
        <f t="shared" si="13"/>
        <v>52.63597959229898</v>
      </c>
      <c r="K25" s="14">
        <f t="shared" si="13"/>
        <v>0.33811092915914709</v>
      </c>
      <c r="L25" s="14">
        <f t="shared" si="13"/>
        <v>1.3166091620678864</v>
      </c>
      <c r="M25" s="14">
        <f t="shared" si="13"/>
        <v>0</v>
      </c>
      <c r="N25" s="14">
        <f t="shared" si="13"/>
        <v>1.053287329654309</v>
      </c>
      <c r="O25" s="14">
        <f t="shared" si="13"/>
        <v>9.7436336038480315E-2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0.19737288633622818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0.1973698531279264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0.512419810122973</v>
      </c>
      <c r="J29" s="14">
        <f>(SUMIFS(TICARETHANEOG2,KAYNAK,A29,SEBEP,B29,SÜRE,"Uzun",BİLDİRİM,"Bildirimli",İL,$B$10,İLÇE,$B$11)/VLOOKUP($B$11,ABONE2,10,FALSE))</f>
        <v>12.944977882364787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0.55446469951127486</v>
      </c>
      <c r="L29" s="14">
        <f>(SUMIFS(SANAYIAG2,KAYNAK,A29,SEBEP,B29,SÜRE,"Uzun",BİLDİRİM,"Bildirimli",İL,$B$10,İLÇE,$B$11)/VLOOKUP($B$11,ABONE2,12,FALSE))</f>
        <v>6.0704324891102646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4.8563459912882116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0.24851497305235842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1.9364837219325116E-2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1.93645396222939E-2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5.9673734481218689E-2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5.9471927616447109E-2</v>
      </c>
      <c r="L31" s="14">
        <f>(SUMIFS(SANAYIAG2,KAYNAK,A31,SEBEP,B31,SÜRE,"Uzun",BİLDİRİM,"Bildirimli",İL,$B$10,İLÇE,$B$11)/VLOOKUP($B$11,ABONE2,12,FALSE))</f>
        <v>0.11091456523688853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8.8731652189510818E-2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2.5049848186726502E-2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0.21673772355555329</v>
      </c>
      <c r="D33" s="14">
        <f t="shared" ref="D33:O33" si="14">SUM(D28:D32)</f>
        <v>0</v>
      </c>
      <c r="E33" s="14">
        <f t="shared" si="14"/>
        <v>0.2167343927502203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0.57209354460419171</v>
      </c>
      <c r="J33" s="14">
        <f t="shared" si="14"/>
        <v>12.944977882364787</v>
      </c>
      <c r="K33" s="14">
        <f t="shared" si="14"/>
        <v>0.61393662712772201</v>
      </c>
      <c r="L33" s="14">
        <f t="shared" si="14"/>
        <v>6.1813470543471531</v>
      </c>
      <c r="M33" s="14">
        <f t="shared" si="14"/>
        <v>0</v>
      </c>
      <c r="N33" s="14">
        <f t="shared" si="14"/>
        <v>4.9450776434777222</v>
      </c>
      <c r="O33" s="14">
        <f t="shared" si="14"/>
        <v>0.27356482123908493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5.1483606727640401E-2</v>
      </c>
      <c r="D17" s="14">
        <f t="shared" si="1"/>
        <v>0</v>
      </c>
      <c r="E17" s="14">
        <f t="shared" si="2"/>
        <v>5.1477409669865713E-2</v>
      </c>
      <c r="F17" s="14">
        <f t="shared" si="3"/>
        <v>2.0545226065384615E-4</v>
      </c>
      <c r="G17" s="14">
        <v>0</v>
      </c>
      <c r="H17" s="14">
        <f t="shared" si="4"/>
        <v>2.0545226065384615E-4</v>
      </c>
      <c r="I17" s="14">
        <f t="shared" si="5"/>
        <v>6.931620693509144E-2</v>
      </c>
      <c r="J17" s="14">
        <f t="shared" si="6"/>
        <v>46.308839484413056</v>
      </c>
      <c r="K17" s="14">
        <f t="shared" si="7"/>
        <v>0.4940115599146121</v>
      </c>
      <c r="L17" s="14">
        <f t="shared" si="8"/>
        <v>0</v>
      </c>
      <c r="M17" s="14">
        <f t="shared" si="9"/>
        <v>0</v>
      </c>
      <c r="N17" s="14">
        <f t="shared" si="10"/>
        <v>0</v>
      </c>
      <c r="O17" s="19">
        <f t="shared" si="11"/>
        <v>0.12790718621982591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4.0854947372768978E-2</v>
      </c>
      <c r="D18" s="14">
        <f t="shared" si="1"/>
        <v>0</v>
      </c>
      <c r="E18" s="14">
        <f t="shared" si="2"/>
        <v>4.0850029681772884E-2</v>
      </c>
      <c r="F18" s="14">
        <f t="shared" si="3"/>
        <v>1.0918100802848271E-2</v>
      </c>
      <c r="G18" s="14">
        <v>0</v>
      </c>
      <c r="H18" s="14">
        <f t="shared" si="4"/>
        <v>1.0918100802848271E-2</v>
      </c>
      <c r="I18" s="14">
        <f t="shared" si="5"/>
        <v>7.7901590027856654E-2</v>
      </c>
      <c r="J18" s="14">
        <f t="shared" si="6"/>
        <v>3.828027149172692</v>
      </c>
      <c r="K18" s="14">
        <f t="shared" si="7"/>
        <v>0.11234530365572358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5.298253683894226E-2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3.2401550955975855E-2</v>
      </c>
      <c r="D21" s="14">
        <f t="shared" si="1"/>
        <v>0</v>
      </c>
      <c r="E21" s="14">
        <f t="shared" si="2"/>
        <v>3.239765079637115E-2</v>
      </c>
      <c r="F21" s="14">
        <f t="shared" si="3"/>
        <v>5.4385191478452437E-2</v>
      </c>
      <c r="G21" s="14">
        <v>0</v>
      </c>
      <c r="H21" s="14">
        <f t="shared" si="4"/>
        <v>5.4385191478452437E-2</v>
      </c>
      <c r="I21" s="14">
        <f t="shared" si="5"/>
        <v>4.3023765170343141E-2</v>
      </c>
      <c r="J21" s="14">
        <f t="shared" si="6"/>
        <v>0</v>
      </c>
      <c r="K21" s="14">
        <f t="shared" si="7"/>
        <v>4.2628605535459392E-2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3.4378972183974947E-2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2.5839615860031133E-3</v>
      </c>
      <c r="D22" s="14">
        <f t="shared" si="1"/>
        <v>0</v>
      </c>
      <c r="E22" s="14">
        <f t="shared" si="2"/>
        <v>2.5836505557499155E-3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3.5562670031203478E-3</v>
      </c>
      <c r="J22" s="14">
        <f t="shared" si="6"/>
        <v>0</v>
      </c>
      <c r="K22" s="14">
        <f t="shared" si="7"/>
        <v>3.5236038188328216E-3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2.7216722964529161E-3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0.12732406664238835</v>
      </c>
      <c r="D25" s="14">
        <f t="shared" ref="D25:O25" si="12">SUM(D15:D24)</f>
        <v>0</v>
      </c>
      <c r="E25" s="14">
        <f t="shared" si="12"/>
        <v>0.12730874070375967</v>
      </c>
      <c r="F25" s="14">
        <f t="shared" si="12"/>
        <v>6.5508744541954558E-2</v>
      </c>
      <c r="G25" s="14">
        <f t="shared" si="12"/>
        <v>0</v>
      </c>
      <c r="H25" s="14">
        <f t="shared" si="12"/>
        <v>6.5508744541954558E-2</v>
      </c>
      <c r="I25" s="14">
        <f t="shared" si="12"/>
        <v>0.19379782913641158</v>
      </c>
      <c r="J25" s="14">
        <f t="shared" si="12"/>
        <v>50.136866633585747</v>
      </c>
      <c r="K25" s="14">
        <f t="shared" si="12"/>
        <v>0.65250907292462801</v>
      </c>
      <c r="L25" s="14">
        <f t="shared" si="12"/>
        <v>0</v>
      </c>
      <c r="M25" s="14">
        <f t="shared" si="12"/>
        <v>0</v>
      </c>
      <c r="N25" s="14">
        <f t="shared" si="12"/>
        <v>0</v>
      </c>
      <c r="O25" s="14">
        <f t="shared" si="12"/>
        <v>0.21799036753919604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0.15989349075412201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0.15987424444907503</v>
      </c>
      <c r="F29" s="14">
        <f>(SUMIFS(TARIMSALAG2,KAYNAK,A29,SEBEP,B29,SÜRE,"Uzun",BİLDİRİM,"Bildirimli",İL,$B$10,İLÇE,$B$11)/VLOOKUP($B$11,ABONE2,6,FALSE))</f>
        <v>0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7.8508977003354255E-2</v>
      </c>
      <c r="J29" s="14">
        <f>(SUMIFS(TICARETHANEOG2,KAYNAK,A29,SEBEP,B29,SÜRE,"Uzun",BİLDİRİM,"Bildirimli",İL,$B$10,İLÇE,$B$11)/VLOOKUP($B$11,ABONE2,10,FALSE))</f>
        <v>20.337549545163832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0.26458183795155704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0.1765065020259011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3.3026846035302264E-3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3.3022870609219959E-3</v>
      </c>
      <c r="F31" s="14">
        <f>(SUMIFS(TARIMSALAG2,KAYNAK,A31,SEBEP,B31,SÜRE,"Uzun",BİLDİRİM,"Bildirimli",İL,$B$10,İLÇE,$B$11)/VLOOKUP($B$11,ABONE2,6,FALSE))</f>
        <v>0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1.0336656397103751E-2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1.0241717487140244E-2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4.4762438827255164E-3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0.16319617535765224</v>
      </c>
      <c r="D33" s="14">
        <f t="shared" ref="D33:O33" si="13">SUM(D28:D32)</f>
        <v>0</v>
      </c>
      <c r="E33" s="14">
        <f t="shared" si="13"/>
        <v>0.16317653150999703</v>
      </c>
      <c r="F33" s="14">
        <f t="shared" si="13"/>
        <v>0</v>
      </c>
      <c r="G33" s="14">
        <f t="shared" si="13"/>
        <v>0</v>
      </c>
      <c r="H33" s="14">
        <f t="shared" si="13"/>
        <v>0</v>
      </c>
      <c r="I33" s="14">
        <f t="shared" si="13"/>
        <v>8.8845633400458007E-2</v>
      </c>
      <c r="J33" s="14">
        <f t="shared" si="13"/>
        <v>20.337549545163832</v>
      </c>
      <c r="K33" s="14">
        <f t="shared" si="13"/>
        <v>0.2748235554386973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0.18098274590862662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2023-08-01T12:21:07Z</dcterms:modified>
</cp:coreProperties>
</file>